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iber\Downloads\"/>
    </mc:Choice>
  </mc:AlternateContent>
  <xr:revisionPtr revIDLastSave="0" documentId="13_ncr:1_{6A5B54F0-ADDD-4275-AFA6-47DC8B3FB8D7}" xr6:coauthVersionLast="47" xr6:coauthVersionMax="47" xr10:uidLastSave="{00000000-0000-0000-0000-000000000000}"/>
  <bookViews>
    <workbookView xWindow="28680" yWindow="-120" windowWidth="29040" windowHeight="15720" tabRatio="556" activeTab="2" xr2:uid="{00000000-000D-0000-FFFF-FFFF00000000}"/>
  </bookViews>
  <sheets>
    <sheet name="Resumo do plano" sheetId="41" r:id="rId1"/>
    <sheet name="Parametros" sheetId="26" r:id="rId2"/>
    <sheet name="OOH" sheetId="48" r:id="rId3"/>
    <sheet name="Mediana dos Impactos" sheetId="51" r:id="rId4"/>
    <sheet name="GEOS AMBEV" sheetId="24" r:id="rId5"/>
    <sheet name="POPULAÇÃO" sheetId="36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\a" localSheetId="5">#REF!</definedName>
    <definedName name="\a">#REF!</definedName>
    <definedName name="\c" localSheetId="5">#REF!</definedName>
    <definedName name="\c">#REF!</definedName>
    <definedName name="\f" localSheetId="5">'[1]TAB1-01P'!#REF!</definedName>
    <definedName name="\f">'[1]TAB1-01P'!#REF!</definedName>
    <definedName name="\i" localSheetId="5">'[1]TAB1-01P'!#REF!</definedName>
    <definedName name="\i">'[1]TAB1-01P'!#REF!</definedName>
    <definedName name="\P" localSheetId="5">#REF!</definedName>
    <definedName name="\P">#REF!</definedName>
    <definedName name="\s" localSheetId="5">'[1]TAB1-01P'!#REF!</definedName>
    <definedName name="\s">'[1]TAB1-01P'!#REF!</definedName>
    <definedName name="\w" localSheetId="5">'[1]TAB1-01P'!#REF!</definedName>
    <definedName name="\w">'[1]TAB1-01P'!#REF!</definedName>
    <definedName name="___" localSheetId="2">#REF!</definedName>
    <definedName name="___" localSheetId="5">#REF!</definedName>
    <definedName name="___">#REF!</definedName>
    <definedName name="_________________________________________________________________________________________" localSheetId="5">#REF!</definedName>
    <definedName name="_________________________________________________________________________________________">#REF!</definedName>
    <definedName name="__________________________________________________________________________cto2" localSheetId="2">[2]!_p1</definedName>
    <definedName name="__________________________________________________________________________cto2">[2]!_p1</definedName>
    <definedName name="__________________________________________________________________________er1" localSheetId="2">[2]!_p1</definedName>
    <definedName name="__________________________________________________________________________er1">[2]!_p1</definedName>
    <definedName name="__________________________________________________________________________rr2" localSheetId="2">[2]!_p1</definedName>
    <definedName name="__________________________________________________________________________rr2">[2]!_p1</definedName>
    <definedName name="_______________________________________________bh1" localSheetId="2">[3]!__________________p1</definedName>
    <definedName name="_______________________________________________bh1">[3]!__________________p1</definedName>
    <definedName name="_______________________________________________bh2" localSheetId="2">[3]!__________________p1</definedName>
    <definedName name="_______________________________________________bh2">[3]!__________________p1</definedName>
    <definedName name="_______________________________________________bh3" localSheetId="2">[3]!__________________p1</definedName>
    <definedName name="_______________________________________________bh3">[3]!__________________p1</definedName>
    <definedName name="_______________________________________________bh4" localSheetId="2">[3]!__________________p1</definedName>
    <definedName name="_______________________________________________bh4">[3]!__________________p1</definedName>
    <definedName name="_______________________________________________bh5" localSheetId="2">[3]!__________________p1</definedName>
    <definedName name="_______________________________________________bh5">[3]!__________________p1</definedName>
    <definedName name="_______________________________________________bh6" localSheetId="2">[3]!__________________p1</definedName>
    <definedName name="_______________________________________________bh6">[3]!__________________p1</definedName>
    <definedName name="_______________________________________________bh7" localSheetId="2">[3]!__________________p1</definedName>
    <definedName name="_______________________________________________bh7">[3]!__________________p1</definedName>
    <definedName name="_______________________________________________bh8" localSheetId="2">[3]!__________________p1</definedName>
    <definedName name="_______________________________________________bh8">[3]!__________________p1</definedName>
    <definedName name="_______________________________________________bh9" localSheetId="2">[3]!__________________p1</definedName>
    <definedName name="_______________________________________________bh9">[3]!__________________p1</definedName>
    <definedName name="_______________________________________________rio1" localSheetId="2">[3]!__________________p1</definedName>
    <definedName name="_______________________________________________rio1">[3]!__________________p1</definedName>
    <definedName name="_______________________________________________rio2" localSheetId="2">[3]!__________________p1</definedName>
    <definedName name="_______________________________________________rio2">[3]!__________________p1</definedName>
    <definedName name="_______________________________________________rio3" localSheetId="2">[3]!__________________p1</definedName>
    <definedName name="_______________________________________________rio3">[3]!__________________p1</definedName>
    <definedName name="_______________________________________________rj1" localSheetId="2">[3]!__________________p1</definedName>
    <definedName name="_______________________________________________rj1">[3]!__________________p1</definedName>
    <definedName name="_______________________________________________rj2" localSheetId="2">[3]!__________________p1</definedName>
    <definedName name="_______________________________________________rj2">[3]!__________________p1</definedName>
    <definedName name="_______________________________________________rj3" localSheetId="2">[3]!__________________p1</definedName>
    <definedName name="_______________________________________________rj3">[3]!__________________p1</definedName>
    <definedName name="_______________________________________________rj4" localSheetId="2">[3]!__________________p1</definedName>
    <definedName name="_______________________________________________rj4">[3]!__________________p1</definedName>
    <definedName name="_______________________________________________rj5" localSheetId="2">[3]!__________________p1</definedName>
    <definedName name="_______________________________________________rj5">[3]!__________________p1</definedName>
    <definedName name="_______________________________________________rj6" localSheetId="2">[3]!__________________p1</definedName>
    <definedName name="_______________________________________________rj6">[3]!__________________p1</definedName>
    <definedName name="_______________________________________________rj7" localSheetId="2">[3]!__________________p1</definedName>
    <definedName name="_______________________________________________rj7">[3]!__________________p1</definedName>
    <definedName name="_______________________________________________rj8" localSheetId="2">[3]!__________________p1</definedName>
    <definedName name="_______________________________________________rj8">[3]!__________________p1</definedName>
    <definedName name="_______________________________________________rj9" localSheetId="2">[3]!__________________p1</definedName>
    <definedName name="_______________________________________________rj9">[3]!__________________p1</definedName>
    <definedName name="_______________________________________________rs2" localSheetId="2">[3]!__________________p1</definedName>
    <definedName name="_______________________________________________rs2">[3]!__________________p1</definedName>
    <definedName name="_______________________________________________rs3" localSheetId="2">[3]!__________________p1</definedName>
    <definedName name="_______________________________________________rs3">[3]!__________________p1</definedName>
    <definedName name="_______________________________________________rs4" localSheetId="2">[3]!__________________p1</definedName>
    <definedName name="_______________________________________________rs4">[3]!__________________p1</definedName>
    <definedName name="_______________________________________________rs5" localSheetId="2">[3]!__________________p1</definedName>
    <definedName name="_______________________________________________rs5">[3]!__________________p1</definedName>
    <definedName name="_______________________________________________rs6" localSheetId="2">[3]!__________________p1</definedName>
    <definedName name="_______________________________________________rs6">[3]!__________________p1</definedName>
    <definedName name="_______________________________________________rs7" localSheetId="2">[3]!__________________p1</definedName>
    <definedName name="_______________________________________________rs7">[3]!__________________p1</definedName>
    <definedName name="_______________________________________________rs8" localSheetId="2">[3]!__________________p1</definedName>
    <definedName name="_______________________________________________rs8">[3]!__________________p1</definedName>
    <definedName name="_______________________________________________rs9" localSheetId="2">[3]!__________________p1</definedName>
    <definedName name="_______________________________________________rs9">[3]!__________________p1</definedName>
    <definedName name="_______________________________________________sc2" localSheetId="2">[3]!__________________p1</definedName>
    <definedName name="_______________________________________________sc2">[3]!__________________p1</definedName>
    <definedName name="_______________________________________________sc3" localSheetId="2">[3]!__________________p1</definedName>
    <definedName name="_______________________________________________sc3">[3]!__________________p1</definedName>
    <definedName name="_______________________________________________sc4" localSheetId="2">[3]!__________________p1</definedName>
    <definedName name="_______________________________________________sc4">[3]!__________________p1</definedName>
    <definedName name="_______________________________________________sc5" localSheetId="2">[3]!__________________p1</definedName>
    <definedName name="_______________________________________________sc5">[3]!__________________p1</definedName>
    <definedName name="_______________________________________________sc6" localSheetId="2">[3]!__________________p1</definedName>
    <definedName name="_______________________________________________sc6">[3]!__________________p1</definedName>
    <definedName name="_______________________________________________sc7" localSheetId="2">[3]!__________________p1</definedName>
    <definedName name="_______________________________________________sc7">[3]!__________________p1</definedName>
    <definedName name="_______________________________________________sc8" localSheetId="2">[3]!__________________p1</definedName>
    <definedName name="_______________________________________________sc8">[3]!__________________p1</definedName>
    <definedName name="_______________________________________________sc9" localSheetId="2">[3]!__________________p1</definedName>
    <definedName name="_______________________________________________sc9">[3]!__________________p1</definedName>
    <definedName name="______________________________________________alt2" localSheetId="2">[3]!__________________p1</definedName>
    <definedName name="______________________________________________alt2">[3]!__________________p1</definedName>
    <definedName name="______________________________________________cto2" localSheetId="2">[3]!__________________p1</definedName>
    <definedName name="______________________________________________cto2">[3]!__________________p1</definedName>
    <definedName name="______________________________________________R" localSheetId="2">[3]!__________________p1</definedName>
    <definedName name="______________________________________________R">[3]!__________________p1</definedName>
    <definedName name="______________________________________________rr2" localSheetId="2">[3]!__________________p1</definedName>
    <definedName name="______________________________________________rr2">[3]!__________________p1</definedName>
    <definedName name="____________________________________________ooh1" localSheetId="2">[3]!__________________p1</definedName>
    <definedName name="____________________________________________ooh1">[3]!__________________p1</definedName>
    <definedName name="____________________________________________rev2" localSheetId="2">[3]!__________________p1</definedName>
    <definedName name="____________________________________________rev2">[3]!__________________p1</definedName>
    <definedName name="___________________________________________bh1" localSheetId="5">#REF!</definedName>
    <definedName name="___________________________________________bh1">#REF!</definedName>
    <definedName name="___________________________________________bh2" localSheetId="5">#REF!</definedName>
    <definedName name="___________________________________________bh2">#REF!</definedName>
    <definedName name="___________________________________________bh3" localSheetId="5">#REF!</definedName>
    <definedName name="___________________________________________bh3">#REF!</definedName>
    <definedName name="___________________________________________bh4">#REF!</definedName>
    <definedName name="___________________________________________bh5">#REF!</definedName>
    <definedName name="___________________________________________bh6">#REF!</definedName>
    <definedName name="___________________________________________bh7">#REF!</definedName>
    <definedName name="___________________________________________bh8">#REF!</definedName>
    <definedName name="___________________________________________bh9">#REF!</definedName>
    <definedName name="___________________________________________rio1">#REF!</definedName>
    <definedName name="___________________________________________rio2">#REF!</definedName>
    <definedName name="___________________________________________rio3">#REF!</definedName>
    <definedName name="___________________________________________rj1">#REF!</definedName>
    <definedName name="___________________________________________rj2">#REF!</definedName>
    <definedName name="___________________________________________rj3">#REF!</definedName>
    <definedName name="___________________________________________rj4">#REF!</definedName>
    <definedName name="___________________________________________rj5">#REF!</definedName>
    <definedName name="___________________________________________rj6">#REF!</definedName>
    <definedName name="___________________________________________rj7">#REF!</definedName>
    <definedName name="___________________________________________rj8">#REF!</definedName>
    <definedName name="___________________________________________rj9">#REF!</definedName>
    <definedName name="___________________________________________rs2">#REF!</definedName>
    <definedName name="___________________________________________rs3">#REF!</definedName>
    <definedName name="___________________________________________rs4">#REF!</definedName>
    <definedName name="___________________________________________rs5">#REF!</definedName>
    <definedName name="___________________________________________rs6">#REF!</definedName>
    <definedName name="___________________________________________rs7">#REF!</definedName>
    <definedName name="___________________________________________rs8">#REF!</definedName>
    <definedName name="___________________________________________rs9">#REF!</definedName>
    <definedName name="___________________________________________sc2">#REF!</definedName>
    <definedName name="___________________________________________sc3">#REF!</definedName>
    <definedName name="___________________________________________sc4">#REF!</definedName>
    <definedName name="___________________________________________sc5">#REF!</definedName>
    <definedName name="___________________________________________sc6">#REF!</definedName>
    <definedName name="___________________________________________sc7">#REF!</definedName>
    <definedName name="___________________________________________sc8">#REF!</definedName>
    <definedName name="___________________________________________sc9">#REF!</definedName>
    <definedName name="__________________________________________alt2">#REF!</definedName>
    <definedName name="__________________________________________cto2">#REF!</definedName>
    <definedName name="__________________________________________R">#REF!</definedName>
    <definedName name="__________________________________________rr2">#REF!</definedName>
    <definedName name="_________________________________________bh1" localSheetId="2">[3]!_________________p1</definedName>
    <definedName name="_________________________________________bh1">[3]!_________________p1</definedName>
    <definedName name="_________________________________________bh2" localSheetId="2">[3]!_________________p1</definedName>
    <definedName name="_________________________________________bh2">[3]!_________________p1</definedName>
    <definedName name="_________________________________________bh3" localSheetId="2">[3]!_________________p1</definedName>
    <definedName name="_________________________________________bh3">[3]!_________________p1</definedName>
    <definedName name="_________________________________________bh4" localSheetId="2">[3]!_________________p1</definedName>
    <definedName name="_________________________________________bh4">[3]!_________________p1</definedName>
    <definedName name="_________________________________________bh5" localSheetId="2">[3]!_________________p1</definedName>
    <definedName name="_________________________________________bh5">[3]!_________________p1</definedName>
    <definedName name="_________________________________________bh6" localSheetId="2">[3]!_________________p1</definedName>
    <definedName name="_________________________________________bh6">[3]!_________________p1</definedName>
    <definedName name="_________________________________________bh7" localSheetId="2">[3]!_________________p1</definedName>
    <definedName name="_________________________________________bh7">[3]!_________________p1</definedName>
    <definedName name="_________________________________________bh8" localSheetId="2">[3]!_________________p1</definedName>
    <definedName name="_________________________________________bh8">[3]!_________________p1</definedName>
    <definedName name="_________________________________________bh9" localSheetId="2">[3]!_________________p1</definedName>
    <definedName name="_________________________________________bh9">[3]!_________________p1</definedName>
    <definedName name="_________________________________________rio1" localSheetId="2">[3]!_________________p1</definedName>
    <definedName name="_________________________________________rio1">[3]!_________________p1</definedName>
    <definedName name="_________________________________________rio2" localSheetId="2">[3]!_________________p1</definedName>
    <definedName name="_________________________________________rio2">[3]!_________________p1</definedName>
    <definedName name="_________________________________________rio3" localSheetId="2">[3]!_________________p1</definedName>
    <definedName name="_________________________________________rio3">[3]!_________________p1</definedName>
    <definedName name="_________________________________________rj1" localSheetId="2">[3]!_________________p1</definedName>
    <definedName name="_________________________________________rj1">[3]!_________________p1</definedName>
    <definedName name="_________________________________________rj2" localSheetId="2">[3]!_________________p1</definedName>
    <definedName name="_________________________________________rj2">[3]!_________________p1</definedName>
    <definedName name="_________________________________________rj3" localSheetId="2">[3]!_________________p1</definedName>
    <definedName name="_________________________________________rj3">[3]!_________________p1</definedName>
    <definedName name="_________________________________________rj4" localSheetId="2">[3]!_________________p1</definedName>
    <definedName name="_________________________________________rj4">[3]!_________________p1</definedName>
    <definedName name="_________________________________________rj5" localSheetId="2">[3]!_________________p1</definedName>
    <definedName name="_________________________________________rj5">[3]!_________________p1</definedName>
    <definedName name="_________________________________________rj6" localSheetId="2">[3]!_________________p1</definedName>
    <definedName name="_________________________________________rj6">[3]!_________________p1</definedName>
    <definedName name="_________________________________________rj7" localSheetId="2">[3]!_________________p1</definedName>
    <definedName name="_________________________________________rj7">[3]!_________________p1</definedName>
    <definedName name="_________________________________________rj8" localSheetId="2">[3]!_________________p1</definedName>
    <definedName name="_________________________________________rj8">[3]!_________________p1</definedName>
    <definedName name="_________________________________________rj9" localSheetId="2">[3]!_________________p1</definedName>
    <definedName name="_________________________________________rj9">[3]!_________________p1</definedName>
    <definedName name="_________________________________________rs2" localSheetId="2">[3]!_________________p1</definedName>
    <definedName name="_________________________________________rs2">[3]!_________________p1</definedName>
    <definedName name="_________________________________________rs3" localSheetId="2">[3]!_________________p1</definedName>
    <definedName name="_________________________________________rs3">[3]!_________________p1</definedName>
    <definedName name="_________________________________________rs4" localSheetId="2">[3]!_________________p1</definedName>
    <definedName name="_________________________________________rs4">[3]!_________________p1</definedName>
    <definedName name="_________________________________________rs5" localSheetId="2">[3]!_________________p1</definedName>
    <definedName name="_________________________________________rs5">[3]!_________________p1</definedName>
    <definedName name="_________________________________________rs6" localSheetId="2">[3]!_________________p1</definedName>
    <definedName name="_________________________________________rs6">[3]!_________________p1</definedName>
    <definedName name="_________________________________________rs7" localSheetId="2">[3]!_________________p1</definedName>
    <definedName name="_________________________________________rs7">[3]!_________________p1</definedName>
    <definedName name="_________________________________________rs8" localSheetId="2">[3]!_________________p1</definedName>
    <definedName name="_________________________________________rs8">[3]!_________________p1</definedName>
    <definedName name="_________________________________________rs9" localSheetId="2">[3]!_________________p1</definedName>
    <definedName name="_________________________________________rs9">[3]!_________________p1</definedName>
    <definedName name="_________________________________________sc2" localSheetId="2">[3]!_________________p1</definedName>
    <definedName name="_________________________________________sc2">[3]!_________________p1</definedName>
    <definedName name="_________________________________________sc3" localSheetId="2">[3]!_________________p1</definedName>
    <definedName name="_________________________________________sc3">[3]!_________________p1</definedName>
    <definedName name="_________________________________________sc4" localSheetId="2">[3]!_________________p1</definedName>
    <definedName name="_________________________________________sc4">[3]!_________________p1</definedName>
    <definedName name="_________________________________________sc5" localSheetId="2">[3]!_________________p1</definedName>
    <definedName name="_________________________________________sc5">[3]!_________________p1</definedName>
    <definedName name="_________________________________________sc6" localSheetId="2">[3]!_________________p1</definedName>
    <definedName name="_________________________________________sc6">[3]!_________________p1</definedName>
    <definedName name="_________________________________________sc7" localSheetId="2">[3]!_________________p1</definedName>
    <definedName name="_________________________________________sc7">[3]!_________________p1</definedName>
    <definedName name="_________________________________________sc8" localSheetId="2">[3]!_________________p1</definedName>
    <definedName name="_________________________________________sc8">[3]!_________________p1</definedName>
    <definedName name="_________________________________________sc9" localSheetId="2">[3]!_________________p1</definedName>
    <definedName name="_________________________________________sc9">[3]!_________________p1</definedName>
    <definedName name="________________________________________alt2" localSheetId="2">[3]!_________________p1</definedName>
    <definedName name="________________________________________alt2">[3]!_________________p1</definedName>
    <definedName name="________________________________________cto2" localSheetId="2">[3]!_________________p1</definedName>
    <definedName name="________________________________________cto2">[3]!_________________p1</definedName>
    <definedName name="________________________________________ooh1" localSheetId="5">#REF!</definedName>
    <definedName name="________________________________________ooh1">#REF!</definedName>
    <definedName name="________________________________________pag2" localSheetId="5">#REF!</definedName>
    <definedName name="________________________________________pag2">#REF!</definedName>
    <definedName name="________________________________________R" localSheetId="2">[3]!_________________p1</definedName>
    <definedName name="________________________________________R">[3]!_________________p1</definedName>
    <definedName name="________________________________________rev2" localSheetId="5">#REF!</definedName>
    <definedName name="________________________________________rev2">#REF!</definedName>
    <definedName name="________________________________________rr2" localSheetId="2">[3]!_________________p1</definedName>
    <definedName name="________________________________________rr2">[3]!_________________p1</definedName>
    <definedName name="_______________________________________bh1" localSheetId="2">[3]!___________________p1</definedName>
    <definedName name="_______________________________________bh1">[3]!___________________p1</definedName>
    <definedName name="_______________________________________bh2" localSheetId="2">[3]!___________________p1</definedName>
    <definedName name="_______________________________________bh2">[3]!___________________p1</definedName>
    <definedName name="_______________________________________bh3" localSheetId="2">[3]!___________________p1</definedName>
    <definedName name="_______________________________________bh3">[3]!___________________p1</definedName>
    <definedName name="_______________________________________bh4" localSheetId="2">[3]!___________________p1</definedName>
    <definedName name="_______________________________________bh4">[3]!___________________p1</definedName>
    <definedName name="_______________________________________bh5" localSheetId="2">[3]!___________________p1</definedName>
    <definedName name="_______________________________________bh5">[3]!___________________p1</definedName>
    <definedName name="_______________________________________bh6" localSheetId="2">[3]!___________________p1</definedName>
    <definedName name="_______________________________________bh6">[3]!___________________p1</definedName>
    <definedName name="_______________________________________bh7" localSheetId="2">[3]!___________________p1</definedName>
    <definedName name="_______________________________________bh7">[3]!___________________p1</definedName>
    <definedName name="_______________________________________bh8" localSheetId="2">[3]!___________________p1</definedName>
    <definedName name="_______________________________________bh8">[3]!___________________p1</definedName>
    <definedName name="_______________________________________bh9" localSheetId="2">[3]!___________________p1</definedName>
    <definedName name="_______________________________________bh9">[3]!___________________p1</definedName>
    <definedName name="_______________________________________pag2" localSheetId="5">#REF!</definedName>
    <definedName name="_______________________________________pag2">#REF!</definedName>
    <definedName name="_______________________________________rio1" localSheetId="2">[3]!___________________p1</definedName>
    <definedName name="_______________________________________rio1">[3]!___________________p1</definedName>
    <definedName name="_______________________________________rio2" localSheetId="2">[3]!___________________p1</definedName>
    <definedName name="_______________________________________rio2">[3]!___________________p1</definedName>
    <definedName name="_______________________________________rio3" localSheetId="2">[3]!___________________p1</definedName>
    <definedName name="_______________________________________rio3">[3]!___________________p1</definedName>
    <definedName name="_______________________________________rj1" localSheetId="2">[3]!___________________p1</definedName>
    <definedName name="_______________________________________rj1">[3]!___________________p1</definedName>
    <definedName name="_______________________________________rj2" localSheetId="2">[3]!___________________p1</definedName>
    <definedName name="_______________________________________rj2">[3]!___________________p1</definedName>
    <definedName name="_______________________________________rj3" localSheetId="2">[3]!___________________p1</definedName>
    <definedName name="_______________________________________rj3">[3]!___________________p1</definedName>
    <definedName name="_______________________________________rj4" localSheetId="2">[3]!___________________p1</definedName>
    <definedName name="_______________________________________rj4">[3]!___________________p1</definedName>
    <definedName name="_______________________________________rj5" localSheetId="2">[3]!___________________p1</definedName>
    <definedName name="_______________________________________rj5">[3]!___________________p1</definedName>
    <definedName name="_______________________________________rj6" localSheetId="2">[3]!___________________p1</definedName>
    <definedName name="_______________________________________rj6">[3]!___________________p1</definedName>
    <definedName name="_______________________________________rj7" localSheetId="2">[3]!___________________p1</definedName>
    <definedName name="_______________________________________rj7">[3]!___________________p1</definedName>
    <definedName name="_______________________________________rj8" localSheetId="2">[3]!___________________p1</definedName>
    <definedName name="_______________________________________rj8">[3]!___________________p1</definedName>
    <definedName name="_______________________________________rj9" localSheetId="2">[3]!___________________p1</definedName>
    <definedName name="_______________________________________rj9">[3]!___________________p1</definedName>
    <definedName name="_______________________________________rs2" localSheetId="2">[3]!___________________p1</definedName>
    <definedName name="_______________________________________rs2">[3]!___________________p1</definedName>
    <definedName name="_______________________________________rs3" localSheetId="2">[3]!___________________p1</definedName>
    <definedName name="_______________________________________rs3">[3]!___________________p1</definedName>
    <definedName name="_______________________________________rs4" localSheetId="2">[3]!___________________p1</definedName>
    <definedName name="_______________________________________rs4">[3]!___________________p1</definedName>
    <definedName name="_______________________________________rs5" localSheetId="2">[3]!___________________p1</definedName>
    <definedName name="_______________________________________rs5">[3]!___________________p1</definedName>
    <definedName name="_______________________________________rs6" localSheetId="2">[3]!___________________p1</definedName>
    <definedName name="_______________________________________rs6">[3]!___________________p1</definedName>
    <definedName name="_______________________________________rs7" localSheetId="2">[3]!___________________p1</definedName>
    <definedName name="_______________________________________rs7">[3]!___________________p1</definedName>
    <definedName name="_______________________________________rs8" localSheetId="2">[3]!___________________p1</definedName>
    <definedName name="_______________________________________rs8">[3]!___________________p1</definedName>
    <definedName name="_______________________________________rs9" localSheetId="2">[3]!___________________p1</definedName>
    <definedName name="_______________________________________rs9">[3]!___________________p1</definedName>
    <definedName name="_______________________________________sc2" localSheetId="2">[3]!___________________p1</definedName>
    <definedName name="_______________________________________sc2">[3]!___________________p1</definedName>
    <definedName name="_______________________________________sc3" localSheetId="2">[3]!___________________p1</definedName>
    <definedName name="_______________________________________sc3">[3]!___________________p1</definedName>
    <definedName name="_______________________________________sc4" localSheetId="2">[3]!___________________p1</definedName>
    <definedName name="_______________________________________sc4">[3]!___________________p1</definedName>
    <definedName name="_______________________________________sc5" localSheetId="2">[3]!___________________p1</definedName>
    <definedName name="_______________________________________sc5">[3]!___________________p1</definedName>
    <definedName name="_______________________________________sc6" localSheetId="2">[3]!___________________p1</definedName>
    <definedName name="_______________________________________sc6">[3]!___________________p1</definedName>
    <definedName name="_______________________________________sc7" localSheetId="2">[3]!___________________p1</definedName>
    <definedName name="_______________________________________sc7">[3]!___________________p1</definedName>
    <definedName name="_______________________________________sc8" localSheetId="2">[3]!___________________p1</definedName>
    <definedName name="_______________________________________sc8">[3]!___________________p1</definedName>
    <definedName name="_______________________________________sc9" localSheetId="2">[3]!___________________p1</definedName>
    <definedName name="_______________________________________sc9">[3]!___________________p1</definedName>
    <definedName name="______________________________________alt2" localSheetId="2">[3]!___________________p1</definedName>
    <definedName name="______________________________________alt2">[3]!___________________p1</definedName>
    <definedName name="______________________________________COL1" localSheetId="5">#REF!</definedName>
    <definedName name="______________________________________COL1">#REF!</definedName>
    <definedName name="______________________________________COL2" localSheetId="5">#REF!</definedName>
    <definedName name="______________________________________COL2">#REF!</definedName>
    <definedName name="______________________________________COL3" localSheetId="5">#REF!</definedName>
    <definedName name="______________________________________COL3">#REF!</definedName>
    <definedName name="______________________________________COL4">#REF!</definedName>
    <definedName name="______________________________________COL5">#REF!</definedName>
    <definedName name="______________________________________COL6">#REF!</definedName>
    <definedName name="______________________________________COL7">#REF!</definedName>
    <definedName name="______________________________________COL8">#REF!</definedName>
    <definedName name="______________________________________cto2" localSheetId="2">[3]!___________________p1</definedName>
    <definedName name="______________________________________cto2">[3]!___________________p1</definedName>
    <definedName name="______________________________________od2" localSheetId="2">#REF!</definedName>
    <definedName name="______________________________________od2" localSheetId="5">#REF!</definedName>
    <definedName name="______________________________________od2">#REF!</definedName>
    <definedName name="______________________________________OD3">#REF!</definedName>
    <definedName name="______________________________________ooh1" localSheetId="2">[3]!_________________p1</definedName>
    <definedName name="______________________________________ooh1">[3]!_________________p1</definedName>
    <definedName name="______________________________________pag2" localSheetId="5">#REF!</definedName>
    <definedName name="______________________________________pag2">#REF!</definedName>
    <definedName name="______________________________________R" localSheetId="2">[3]!___________________p1</definedName>
    <definedName name="______________________________________R">[3]!___________________p1</definedName>
    <definedName name="______________________________________rad2" localSheetId="5">#REF!</definedName>
    <definedName name="______________________________________rad2">#REF!</definedName>
    <definedName name="______________________________________rd2" localSheetId="5">#REF!</definedName>
    <definedName name="______________________________________rd2">#REF!</definedName>
    <definedName name="______________________________________rev2" localSheetId="2">[3]!_________________p1</definedName>
    <definedName name="______________________________________rev2">[3]!_________________p1</definedName>
    <definedName name="______________________________________rr2" localSheetId="2">[3]!___________________p1</definedName>
    <definedName name="______________________________________rr2">[3]!___________________p1</definedName>
    <definedName name="_____________________________________COL1" localSheetId="5">#REF!</definedName>
    <definedName name="_____________________________________COL1">#REF!</definedName>
    <definedName name="_____________________________________COL2" localSheetId="5">#REF!</definedName>
    <definedName name="_____________________________________COL2">#REF!</definedName>
    <definedName name="_____________________________________COL3" localSheetId="5">#REF!</definedName>
    <definedName name="_____________________________________COL3">#REF!</definedName>
    <definedName name="_____________________________________COL4">#REF!</definedName>
    <definedName name="_____________________________________COL5">#REF!</definedName>
    <definedName name="_____________________________________COL6">#REF!</definedName>
    <definedName name="_____________________________________COL7">#REF!</definedName>
    <definedName name="_____________________________________COL8">#REF!</definedName>
    <definedName name="_____________________________________od2">#REF!</definedName>
    <definedName name="_____________________________________OD3">#REF!</definedName>
    <definedName name="_____________________________________rad2">#REF!</definedName>
    <definedName name="_____________________________________rd2">#REF!</definedName>
    <definedName name="____________________________________COL1">#REF!</definedName>
    <definedName name="____________________________________COL2">#REF!</definedName>
    <definedName name="____________________________________COL3">#REF!</definedName>
    <definedName name="____________________________________COL4">#REF!</definedName>
    <definedName name="____________________________________COL5">#REF!</definedName>
    <definedName name="____________________________________COL6">#REF!</definedName>
    <definedName name="____________________________________COL7">#REF!</definedName>
    <definedName name="____________________________________COL8">#REF!</definedName>
    <definedName name="____________________________________od2" localSheetId="2">#REF!</definedName>
    <definedName name="____________________________________od2">#REF!</definedName>
    <definedName name="____________________________________OD3">#REF!</definedName>
    <definedName name="____________________________________ooh1" localSheetId="2">[3]!___________________p1</definedName>
    <definedName name="____________________________________ooh1">[3]!___________________p1</definedName>
    <definedName name="____________________________________pag2" localSheetId="5">#REF!</definedName>
    <definedName name="____________________________________pag2">#REF!</definedName>
    <definedName name="____________________________________rad2" localSheetId="5">#REF!</definedName>
    <definedName name="____________________________________rad2">#REF!</definedName>
    <definedName name="____________________________________rd2" localSheetId="5">#REF!</definedName>
    <definedName name="____________________________________rd2">#REF!</definedName>
    <definedName name="____________________________________rev2" localSheetId="2">[3]!___________________p1</definedName>
    <definedName name="____________________________________rev2">[3]!___________________p1</definedName>
    <definedName name="__________________________________COL1" localSheetId="5">#REF!</definedName>
    <definedName name="__________________________________COL1">#REF!</definedName>
    <definedName name="__________________________________COL2" localSheetId="5">#REF!</definedName>
    <definedName name="__________________________________COL2">#REF!</definedName>
    <definedName name="__________________________________COL3" localSheetId="5">#REF!</definedName>
    <definedName name="__________________________________COL3">#REF!</definedName>
    <definedName name="__________________________________COL4">#REF!</definedName>
    <definedName name="__________________________________COL5">#REF!</definedName>
    <definedName name="__________________________________COL6">#REF!</definedName>
    <definedName name="__________________________________COL7">#REF!</definedName>
    <definedName name="__________________________________COL8">#REF!</definedName>
    <definedName name="__________________________________od2">#REF!</definedName>
    <definedName name="__________________________________OD3">#REF!</definedName>
    <definedName name="__________________________________rad2">#REF!</definedName>
    <definedName name="__________________________________rd2">#REF!</definedName>
    <definedName name="_________________________________q42" localSheetId="2">#REF!</definedName>
    <definedName name="_________________________________q42">#REF!</definedName>
    <definedName name="________________________________q42" localSheetId="2">#REF!</definedName>
    <definedName name="________________________________q42">#REF!</definedName>
    <definedName name="_______________________________NO2" localSheetId="2">[3]!___________________p1</definedName>
    <definedName name="_______________________________NO2">[3]!___________________p1</definedName>
    <definedName name="_______________________________NO3" localSheetId="2">[3]!___________________p1</definedName>
    <definedName name="_______________________________NO3">[3]!___________________p1</definedName>
    <definedName name="_______________________________NO4" localSheetId="2">[3]!___________________p1</definedName>
    <definedName name="_______________________________NO4">[3]!___________________p1</definedName>
    <definedName name="_______________________________NO5" localSheetId="2">[3]!___________________p1</definedName>
    <definedName name="_______________________________NO5">[3]!___________________p1</definedName>
    <definedName name="______________________________q42" localSheetId="2">#REF!</definedName>
    <definedName name="______________________________q42" localSheetId="5">#REF!</definedName>
    <definedName name="______________________________q42">#REF!</definedName>
    <definedName name="_____________________________NO2" localSheetId="2">[3]!__________________p1</definedName>
    <definedName name="_____________________________NO2">[3]!__________________p1</definedName>
    <definedName name="_____________________________NO3" localSheetId="2">[3]!__________________p1</definedName>
    <definedName name="_____________________________NO3">[3]!__________________p1</definedName>
    <definedName name="_____________________________NO4" localSheetId="2">[3]!__________________p1</definedName>
    <definedName name="_____________________________NO4">[3]!__________________p1</definedName>
    <definedName name="_____________________________NO5" localSheetId="2">[3]!__________________p1</definedName>
    <definedName name="_____________________________NO5">[3]!__________________p1</definedName>
    <definedName name="_____________________________q42" localSheetId="2">#REF!</definedName>
    <definedName name="_____________________________q42" localSheetId="5">#REF!</definedName>
    <definedName name="_____________________________q42">#REF!</definedName>
    <definedName name="____________________________pag1" localSheetId="2">#REF!</definedName>
    <definedName name="____________________________pag1">#REF!</definedName>
    <definedName name="____________________________pag3">#REF!</definedName>
    <definedName name="____________________________PE1">#REF!</definedName>
    <definedName name="____________________________q42" localSheetId="2">#REF!</definedName>
    <definedName name="____________________________q42">#REF!</definedName>
    <definedName name="____________________________RS1" localSheetId="2">#REF!</definedName>
    <definedName name="____________________________RS1">#REF!</definedName>
    <definedName name="____________________________SC1">#REF!</definedName>
    <definedName name="____________________________SP1">#REF!</definedName>
    <definedName name="___________________________COL9">#REF!</definedName>
    <definedName name="___________________________COM1">#REF!</definedName>
    <definedName name="___________________________com10">#REF!</definedName>
    <definedName name="___________________________com11">#REF!</definedName>
    <definedName name="___________________________com12">#REF!</definedName>
    <definedName name="___________________________com2">#REF!</definedName>
    <definedName name="___________________________com3">#REF!</definedName>
    <definedName name="___________________________com4">#REF!</definedName>
    <definedName name="___________________________com5">#REF!</definedName>
    <definedName name="___________________________com6">#REF!</definedName>
    <definedName name="___________________________com7">#REF!</definedName>
    <definedName name="___________________________com8">#REF!</definedName>
    <definedName name="___________________________com9">#REF!</definedName>
    <definedName name="___________________________NO2" localSheetId="2">[3]!_________________p1</definedName>
    <definedName name="___________________________NO2">[3]!_________________p1</definedName>
    <definedName name="___________________________NO3" localSheetId="2">[3]!_________________p1</definedName>
    <definedName name="___________________________NO3">[3]!_________________p1</definedName>
    <definedName name="___________________________NO4" localSheetId="2">[3]!_________________p1</definedName>
    <definedName name="___________________________NO4">[3]!_________________p1</definedName>
    <definedName name="___________________________NO5" localSheetId="2">[3]!_________________p1</definedName>
    <definedName name="___________________________NO5">[3]!_________________p1</definedName>
    <definedName name="___________________________pag1" localSheetId="5">#REF!</definedName>
    <definedName name="___________________________pag1">#REF!</definedName>
    <definedName name="___________________________pag3" localSheetId="5">#REF!</definedName>
    <definedName name="___________________________pag3">#REF!</definedName>
    <definedName name="___________________________PAR1" localSheetId="5">#REF!</definedName>
    <definedName name="___________________________PAR1">#REF!</definedName>
    <definedName name="___________________________PAR2">#REF!</definedName>
    <definedName name="___________________________PAR3">#REF!</definedName>
    <definedName name="___________________________PAR4">#REF!</definedName>
    <definedName name="___________________________PAR5">#REF!</definedName>
    <definedName name="___________________________PAR6">#REF!</definedName>
    <definedName name="___________________________PAR7">#REF!</definedName>
    <definedName name="___________________________PAR8">#REF!</definedName>
    <definedName name="___________________________PAR9">#REF!</definedName>
    <definedName name="___________________________PE1">#REF!</definedName>
    <definedName name="___________________________PR2">[4]PARAMETRES!$C$25:$C$28</definedName>
    <definedName name="___________________________q42" localSheetId="2">#REF!</definedName>
    <definedName name="___________________________q42" localSheetId="5">#REF!</definedName>
    <definedName name="___________________________q42">#REF!</definedName>
    <definedName name="___________________________RS1" localSheetId="2">#REF!</definedName>
    <definedName name="___________________________RS1">#REF!</definedName>
    <definedName name="___________________________SC1">#REF!</definedName>
    <definedName name="___________________________SHR1">#REF!</definedName>
    <definedName name="___________________________SHR2">#REF!</definedName>
    <definedName name="___________________________SP1">#REF!</definedName>
    <definedName name="___________________________xm1">#REF!</definedName>
    <definedName name="___________________________xm10">#REF!</definedName>
    <definedName name="___________________________xm11">#REF!</definedName>
    <definedName name="___________________________xm12">#REF!</definedName>
    <definedName name="___________________________xm2">#REF!</definedName>
    <definedName name="___________________________xm3">#REF!</definedName>
    <definedName name="___________________________xm4">#REF!</definedName>
    <definedName name="___________________________xm5">#REF!</definedName>
    <definedName name="___________________________xm6">#REF!</definedName>
    <definedName name="___________________________xm7">#REF!</definedName>
    <definedName name="___________________________xm8">#REF!</definedName>
    <definedName name="___________________________xm9">#REF!</definedName>
    <definedName name="___________________________zx1">#REF!</definedName>
    <definedName name="___________________________zx10">#REF!</definedName>
    <definedName name="___________________________zx11">#REF!</definedName>
    <definedName name="___________________________zx12">#REF!</definedName>
    <definedName name="___________________________zx2">#REF!</definedName>
    <definedName name="___________________________zx3">#REF!</definedName>
    <definedName name="___________________________zx4">#REF!</definedName>
    <definedName name="___________________________zx5">#REF!</definedName>
    <definedName name="___________________________zx6">#REF!</definedName>
    <definedName name="___________________________zx7">#REF!</definedName>
    <definedName name="___________________________zx8">#REF!</definedName>
    <definedName name="___________________________zx9">#REF!</definedName>
    <definedName name="__________________________bh1" localSheetId="2">[3]!________________________p1</definedName>
    <definedName name="__________________________bh1">[3]!________________________p1</definedName>
    <definedName name="__________________________bh2" localSheetId="2">[3]!________________________p1</definedName>
    <definedName name="__________________________bh2">[3]!________________________p1</definedName>
    <definedName name="__________________________bh3" localSheetId="2">[3]!________________________p1</definedName>
    <definedName name="__________________________bh3">[3]!________________________p1</definedName>
    <definedName name="__________________________bh4" localSheetId="2">[3]!________________________p1</definedName>
    <definedName name="__________________________bh4">[3]!________________________p1</definedName>
    <definedName name="__________________________bh5" localSheetId="2">[3]!________________________p1</definedName>
    <definedName name="__________________________bh5">[3]!________________________p1</definedName>
    <definedName name="__________________________bh6" localSheetId="2">[3]!________________________p1</definedName>
    <definedName name="__________________________bh6">[3]!________________________p1</definedName>
    <definedName name="__________________________bh7" localSheetId="2">[3]!________________________p1</definedName>
    <definedName name="__________________________bh7">[3]!________________________p1</definedName>
    <definedName name="__________________________bh8" localSheetId="2">[3]!________________________p1</definedName>
    <definedName name="__________________________bh8">[3]!________________________p1</definedName>
    <definedName name="__________________________bh9" localSheetId="2">[3]!________________________p1</definedName>
    <definedName name="__________________________bh9">[3]!________________________p1</definedName>
    <definedName name="__________________________bsa3" localSheetId="5">#REF!</definedName>
    <definedName name="__________________________bsa3">#REF!</definedName>
    <definedName name="__________________________cnh1">[5]Terceiros!$A$1:$M$77</definedName>
    <definedName name="__________________________COL9" localSheetId="5">#REF!</definedName>
    <definedName name="__________________________COL9">#REF!</definedName>
    <definedName name="__________________________COM1" localSheetId="5">#REF!</definedName>
    <definedName name="__________________________COM1">#REF!</definedName>
    <definedName name="__________________________com10" localSheetId="5">#REF!</definedName>
    <definedName name="__________________________com10">#REF!</definedName>
    <definedName name="__________________________com11">#REF!</definedName>
    <definedName name="__________________________com12">#REF!</definedName>
    <definedName name="__________________________com2">#REF!</definedName>
    <definedName name="__________________________com3">#REF!</definedName>
    <definedName name="__________________________com4">#REF!</definedName>
    <definedName name="__________________________com5">#REF!</definedName>
    <definedName name="__________________________com6">#REF!</definedName>
    <definedName name="__________________________com7">#REF!</definedName>
    <definedName name="__________________________com8">#REF!</definedName>
    <definedName name="__________________________com9">#REF!</definedName>
    <definedName name="__________________________LO1">#REF!</definedName>
    <definedName name="__________________________LO2">#REF!</definedName>
    <definedName name="__________________________MCC1">[4]PARAMETRES!$C$42:$C$43</definedName>
    <definedName name="__________________________MCC2">[4]PARAMETRES!$C$45:$C$47</definedName>
    <definedName name="__________________________MES1">[6]menu!$J$2:$J$13</definedName>
    <definedName name="__________________________MES2">[6]menu!$K$3:$K$13</definedName>
    <definedName name="__________________________MES3">[6]menu!$L$2:$L$13</definedName>
    <definedName name="__________________________MES4">[6]menu!$M$2:$M$13</definedName>
    <definedName name="__________________________MES5">[6]menu!$N$2:$N$13</definedName>
    <definedName name="__________________________MES6">[6]menu!$O$2:$O$13</definedName>
    <definedName name="__________________________NO2" localSheetId="2">[3]!________________p1</definedName>
    <definedName name="__________________________NO2">[3]!________________p1</definedName>
    <definedName name="__________________________NO3" localSheetId="2">[3]!________________p1</definedName>
    <definedName name="__________________________NO3">[3]!________________p1</definedName>
    <definedName name="__________________________NO4" localSheetId="2">[3]!________________p1</definedName>
    <definedName name="__________________________NO4">[3]!________________p1</definedName>
    <definedName name="__________________________NO5" localSheetId="2">[3]!________________p1</definedName>
    <definedName name="__________________________NO5">[3]!________________p1</definedName>
    <definedName name="__________________________pag1" localSheetId="5">#REF!</definedName>
    <definedName name="__________________________pag1">#REF!</definedName>
    <definedName name="__________________________PAG10" localSheetId="5">#REF!</definedName>
    <definedName name="__________________________PAG10">#REF!</definedName>
    <definedName name="__________________________PAG11" localSheetId="5">#REF!</definedName>
    <definedName name="__________________________PAG11">#REF!</definedName>
    <definedName name="__________________________PAG12">#REF!</definedName>
    <definedName name="__________________________pag3">#REF!</definedName>
    <definedName name="__________________________PAG4">#REF!</definedName>
    <definedName name="__________________________PAG5">#REF!</definedName>
    <definedName name="__________________________PAG6">#REF!</definedName>
    <definedName name="__________________________PAG7">#REF!</definedName>
    <definedName name="__________________________PAG8">#REF!</definedName>
    <definedName name="__________________________PAG9">#REF!</definedName>
    <definedName name="__________________________PAR1">#REF!</definedName>
    <definedName name="__________________________PAR2">#REF!</definedName>
    <definedName name="__________________________PAR3">#REF!</definedName>
    <definedName name="__________________________PAR4">#REF!</definedName>
    <definedName name="__________________________PAR5">#REF!</definedName>
    <definedName name="__________________________PAR6">#REF!</definedName>
    <definedName name="__________________________PAR7">#REF!</definedName>
    <definedName name="__________________________PAR8">#REF!</definedName>
    <definedName name="__________________________PAR9">#REF!</definedName>
    <definedName name="__________________________PB2">#REF!</definedName>
    <definedName name="__________________________PB3">#REF!</definedName>
    <definedName name="__________________________PB4">#REF!</definedName>
    <definedName name="__________________________PB5">#REF!</definedName>
    <definedName name="__________________________PB6">#REF!</definedName>
    <definedName name="__________________________PB7">#REF!</definedName>
    <definedName name="__________________________PBA2">#REF!</definedName>
    <definedName name="__________________________PBA3">#REF!</definedName>
    <definedName name="__________________________PBA4">#REF!</definedName>
    <definedName name="__________________________PBA5">#REF!</definedName>
    <definedName name="__________________________PBA6">#REF!</definedName>
    <definedName name="__________________________PBA7">#REF!</definedName>
    <definedName name="__________________________PE1">#REF!</definedName>
    <definedName name="__________________________PG2">#REF!</definedName>
    <definedName name="__________________________PG3">#REF!</definedName>
    <definedName name="__________________________PG4">#REF!</definedName>
    <definedName name="__________________________PG5">#REF!</definedName>
    <definedName name="__________________________PG6">#REF!</definedName>
    <definedName name="__________________________PG7">#REF!</definedName>
    <definedName name="__________________________PR1">[4]PARAMETRES!$C$22:$C$23</definedName>
    <definedName name="__________________________PR2">[4]PARAMETRES!$C$25:$C$28</definedName>
    <definedName name="__________________________PR3" localSheetId="5">#REF!</definedName>
    <definedName name="__________________________PR3">#REF!</definedName>
    <definedName name="__________________________PR4" localSheetId="5">#REF!</definedName>
    <definedName name="__________________________PR4">#REF!</definedName>
    <definedName name="__________________________PR5" localSheetId="5">#REF!</definedName>
    <definedName name="__________________________PR5">#REF!</definedName>
    <definedName name="__________________________PR6">#REF!</definedName>
    <definedName name="__________________________PR7">#REF!</definedName>
    <definedName name="__________________________PS2">#REF!</definedName>
    <definedName name="__________________________PS3">#REF!</definedName>
    <definedName name="__________________________PS4">#REF!</definedName>
    <definedName name="__________________________PS5">#REF!</definedName>
    <definedName name="__________________________PS6">#REF!</definedName>
    <definedName name="__________________________PS7">#REF!</definedName>
    <definedName name="__________________________q42" localSheetId="2">#REF!</definedName>
    <definedName name="__________________________q42">#REF!</definedName>
    <definedName name="__________________________RES1" localSheetId="2">#REF!</definedName>
    <definedName name="__________________________RES1">#REF!</definedName>
    <definedName name="__________________________RES2">#REF!</definedName>
    <definedName name="__________________________rio1" localSheetId="2">[3]!________________________p1</definedName>
    <definedName name="__________________________rio1">[3]!________________________p1</definedName>
    <definedName name="__________________________rio2" localSheetId="2">[3]!________________________p1</definedName>
    <definedName name="__________________________rio2">[3]!________________________p1</definedName>
    <definedName name="__________________________rio3" localSheetId="2">[3]!________________________p1</definedName>
    <definedName name="__________________________rio3">[3]!________________________p1</definedName>
    <definedName name="__________________________rj1" localSheetId="2">[3]!________________________p1</definedName>
    <definedName name="__________________________rj1">[3]!________________________p1</definedName>
    <definedName name="__________________________rj2" localSheetId="2">[3]!________________________p1</definedName>
    <definedName name="__________________________rj2">[3]!________________________p1</definedName>
    <definedName name="__________________________rj3" localSheetId="2">[3]!________________________p1</definedName>
    <definedName name="__________________________rj3">[3]!________________________p1</definedName>
    <definedName name="__________________________rj4" localSheetId="2">[3]!________________________p1</definedName>
    <definedName name="__________________________rj4">[3]!________________________p1</definedName>
    <definedName name="__________________________rj5" localSheetId="2">[3]!________________________p1</definedName>
    <definedName name="__________________________rj5">[3]!________________________p1</definedName>
    <definedName name="__________________________rj6" localSheetId="2">[3]!________________________p1</definedName>
    <definedName name="__________________________rj6">[3]!________________________p1</definedName>
    <definedName name="__________________________rj7" localSheetId="2">[3]!________________________p1</definedName>
    <definedName name="__________________________rj7">[3]!________________________p1</definedName>
    <definedName name="__________________________rj8" localSheetId="2">[3]!________________________p1</definedName>
    <definedName name="__________________________rj8">[3]!________________________p1</definedName>
    <definedName name="__________________________rj9" localSheetId="2">[3]!________________________p1</definedName>
    <definedName name="__________________________rj9">[3]!________________________p1</definedName>
    <definedName name="__________________________RS1" localSheetId="5">#REF!</definedName>
    <definedName name="__________________________RS1">#REF!</definedName>
    <definedName name="__________________________rs2" localSheetId="2">[3]!________________________p1</definedName>
    <definedName name="__________________________rs2">[3]!________________________p1</definedName>
    <definedName name="__________________________rs3" localSheetId="2">[3]!________________________p1</definedName>
    <definedName name="__________________________rs3">[3]!________________________p1</definedName>
    <definedName name="__________________________rs4" localSheetId="2">[3]!________________________p1</definedName>
    <definedName name="__________________________rs4">[3]!________________________p1</definedName>
    <definedName name="__________________________rs5" localSheetId="2">[3]!________________________p1</definedName>
    <definedName name="__________________________rs5">[3]!________________________p1</definedName>
    <definedName name="__________________________rs6" localSheetId="2">[3]!________________________p1</definedName>
    <definedName name="__________________________rs6">[3]!________________________p1</definedName>
    <definedName name="__________________________rs7" localSheetId="2">[3]!________________________p1</definedName>
    <definedName name="__________________________rs7">[3]!________________________p1</definedName>
    <definedName name="__________________________rs8" localSheetId="2">[3]!________________________p1</definedName>
    <definedName name="__________________________rs8">[3]!________________________p1</definedName>
    <definedName name="__________________________rs9" localSheetId="2">[3]!________________________p1</definedName>
    <definedName name="__________________________rs9">[3]!________________________p1</definedName>
    <definedName name="__________________________SC1" localSheetId="5">#REF!</definedName>
    <definedName name="__________________________SC1">#REF!</definedName>
    <definedName name="__________________________sc2" localSheetId="2">[3]!________________________p1</definedName>
    <definedName name="__________________________sc2">[3]!________________________p1</definedName>
    <definedName name="__________________________sc3" localSheetId="2">[3]!________________________p1</definedName>
    <definedName name="__________________________sc3">[3]!________________________p1</definedName>
    <definedName name="__________________________sc4" localSheetId="2">[3]!________________________p1</definedName>
    <definedName name="__________________________sc4">[3]!________________________p1</definedName>
    <definedName name="__________________________sc5" localSheetId="2">[3]!________________________p1</definedName>
    <definedName name="__________________________sc5">[3]!________________________p1</definedName>
    <definedName name="__________________________sc6" localSheetId="2">[3]!________________________p1</definedName>
    <definedName name="__________________________sc6">[3]!________________________p1</definedName>
    <definedName name="__________________________sc7" localSheetId="2">[3]!________________________p1</definedName>
    <definedName name="__________________________sc7">[3]!________________________p1</definedName>
    <definedName name="__________________________sc8" localSheetId="2">[3]!________________________p1</definedName>
    <definedName name="__________________________sc8">[3]!________________________p1</definedName>
    <definedName name="__________________________sc9" localSheetId="2">[3]!________________________p1</definedName>
    <definedName name="__________________________sc9">[3]!________________________p1</definedName>
    <definedName name="__________________________SHR1" localSheetId="5">#REF!</definedName>
    <definedName name="__________________________SHR1">#REF!</definedName>
    <definedName name="__________________________SHR2" localSheetId="5">#REF!</definedName>
    <definedName name="__________________________SHR2">#REF!</definedName>
    <definedName name="__________________________SP1" localSheetId="5">#REF!</definedName>
    <definedName name="__________________________SP1">#REF!</definedName>
    <definedName name="__________________________xm1">#REF!</definedName>
    <definedName name="__________________________xm10">#REF!</definedName>
    <definedName name="__________________________xm11">#REF!</definedName>
    <definedName name="__________________________xm12">#REF!</definedName>
    <definedName name="__________________________xm2">#REF!</definedName>
    <definedName name="__________________________xm3">#REF!</definedName>
    <definedName name="__________________________xm4">#REF!</definedName>
    <definedName name="__________________________xm5">#REF!</definedName>
    <definedName name="__________________________xm6">#REF!</definedName>
    <definedName name="__________________________xm7">#REF!</definedName>
    <definedName name="__________________________xm8">#REF!</definedName>
    <definedName name="__________________________xm9">#REF!</definedName>
    <definedName name="__________________________zx1">#REF!</definedName>
    <definedName name="__________________________zx10">#REF!</definedName>
    <definedName name="__________________________zx11">#REF!</definedName>
    <definedName name="__________________________zx12">#REF!</definedName>
    <definedName name="__________________________zx2">#REF!</definedName>
    <definedName name="__________________________zx3">#REF!</definedName>
    <definedName name="__________________________zx4">#REF!</definedName>
    <definedName name="__________________________zx5">#REF!</definedName>
    <definedName name="__________________________zx6">#REF!</definedName>
    <definedName name="__________________________zx7">#REF!</definedName>
    <definedName name="__________________________zx8">#REF!</definedName>
    <definedName name="__________________________zx9">#REF!</definedName>
    <definedName name="_________________________alt2" localSheetId="2">[3]!________________________p1</definedName>
    <definedName name="_________________________alt2">[3]!________________________p1</definedName>
    <definedName name="_________________________bh1" localSheetId="2">[3]!_______________________p1</definedName>
    <definedName name="_________________________bh1">[3]!_______________________p1</definedName>
    <definedName name="_________________________bh2" localSheetId="2">[3]!_______________________p1</definedName>
    <definedName name="_________________________bh2">[3]!_______________________p1</definedName>
    <definedName name="_________________________bh3" localSheetId="2">[3]!_______________________p1</definedName>
    <definedName name="_________________________bh3">[3]!_______________________p1</definedName>
    <definedName name="_________________________bh4" localSheetId="2">[3]!_______________________p1</definedName>
    <definedName name="_________________________bh4">[3]!_______________________p1</definedName>
    <definedName name="_________________________bh5" localSheetId="2">[3]!_______________________p1</definedName>
    <definedName name="_________________________bh5">[3]!_______________________p1</definedName>
    <definedName name="_________________________bh6" localSheetId="2">[3]!_______________________p1</definedName>
    <definedName name="_________________________bh6">[3]!_______________________p1</definedName>
    <definedName name="_________________________bh7" localSheetId="2">[3]!_______________________p1</definedName>
    <definedName name="_________________________bh7">[3]!_______________________p1</definedName>
    <definedName name="_________________________bh8" localSheetId="2">[3]!_______________________p1</definedName>
    <definedName name="_________________________bh8">[3]!_______________________p1</definedName>
    <definedName name="_________________________bh9" localSheetId="2">[3]!_______________________p1</definedName>
    <definedName name="_________________________bh9">[3]!_______________________p1</definedName>
    <definedName name="_________________________bsa3" localSheetId="5">#REF!</definedName>
    <definedName name="_________________________bsa3">#REF!</definedName>
    <definedName name="_________________________cnh1">[5]Terceiros!$A$1:$M$77</definedName>
    <definedName name="_________________________COL9" localSheetId="5">#REF!</definedName>
    <definedName name="_________________________COL9">#REF!</definedName>
    <definedName name="_________________________COM1" localSheetId="5">#REF!</definedName>
    <definedName name="_________________________COM1">#REF!</definedName>
    <definedName name="_________________________com10" localSheetId="5">#REF!</definedName>
    <definedName name="_________________________com10">#REF!</definedName>
    <definedName name="_________________________com11">#REF!</definedName>
    <definedName name="_________________________com12">#REF!</definedName>
    <definedName name="_________________________com2">#REF!</definedName>
    <definedName name="_________________________com3">#REF!</definedName>
    <definedName name="_________________________com4">#REF!</definedName>
    <definedName name="_________________________com5">#REF!</definedName>
    <definedName name="_________________________com6">#REF!</definedName>
    <definedName name="_________________________com7">#REF!</definedName>
    <definedName name="_________________________com8">#REF!</definedName>
    <definedName name="_________________________com9">#REF!</definedName>
    <definedName name="_________________________CPP2">#REF!</definedName>
    <definedName name="_________________________CPP3">#REF!</definedName>
    <definedName name="_________________________cto2" localSheetId="2">[3]!________________________p1</definedName>
    <definedName name="_________________________cto2">[3]!________________________p1</definedName>
    <definedName name="_________________________LO1" localSheetId="5">#REF!</definedName>
    <definedName name="_________________________LO1">#REF!</definedName>
    <definedName name="_________________________LO2" localSheetId="5">#REF!</definedName>
    <definedName name="_________________________LO2">#REF!</definedName>
    <definedName name="_________________________MCC1">[4]PARAMETRES!$C$42:$C$43</definedName>
    <definedName name="_________________________MCC2">[4]PARAMETRES!$C$45:$C$47</definedName>
    <definedName name="_________________________MES1">[6]menu!$J$2:$J$13</definedName>
    <definedName name="_________________________MES2">[6]menu!$K$3:$K$13</definedName>
    <definedName name="_________________________MES3">[6]menu!$L$2:$L$13</definedName>
    <definedName name="_________________________MES4">[6]menu!$M$2:$M$13</definedName>
    <definedName name="_________________________MES5">[6]menu!$N$2:$N$13</definedName>
    <definedName name="_________________________MES6">[6]menu!$O$2:$O$13</definedName>
    <definedName name="_________________________NO2" localSheetId="2">[3]!__________________________p1</definedName>
    <definedName name="_________________________NO2">[3]!__________________________p1</definedName>
    <definedName name="_________________________NO3" localSheetId="2">[3]!__________________________p1</definedName>
    <definedName name="_________________________NO3">[3]!__________________________p1</definedName>
    <definedName name="_________________________NO4" localSheetId="2">[3]!__________________________p1</definedName>
    <definedName name="_________________________NO4">[3]!__________________________p1</definedName>
    <definedName name="_________________________NO5" localSheetId="2">[3]!__________________________p1</definedName>
    <definedName name="_________________________NO5">[3]!__________________________p1</definedName>
    <definedName name="_________________________pag1" localSheetId="5">#REF!</definedName>
    <definedName name="_________________________pag1">#REF!</definedName>
    <definedName name="_________________________PAG10" localSheetId="5">#REF!</definedName>
    <definedName name="_________________________PAG10">#REF!</definedName>
    <definedName name="_________________________PAG11" localSheetId="5">#REF!</definedName>
    <definedName name="_________________________PAG11">#REF!</definedName>
    <definedName name="_________________________PAG12">#REF!</definedName>
    <definedName name="_________________________pag2">#REF!</definedName>
    <definedName name="_________________________pag3">#REF!</definedName>
    <definedName name="_________________________PAG4">#REF!</definedName>
    <definedName name="_________________________PAG5">#REF!</definedName>
    <definedName name="_________________________PAG6">#REF!</definedName>
    <definedName name="_________________________PAG7">#REF!</definedName>
    <definedName name="_________________________PAG8">#REF!</definedName>
    <definedName name="_________________________PAG9">#REF!</definedName>
    <definedName name="_________________________PAR1">#REF!</definedName>
    <definedName name="_________________________PAR2">#REF!</definedName>
    <definedName name="_________________________PAR3">#REF!</definedName>
    <definedName name="_________________________PAR4">#REF!</definedName>
    <definedName name="_________________________PAR5">#REF!</definedName>
    <definedName name="_________________________PAR6">#REF!</definedName>
    <definedName name="_________________________PAR7">#REF!</definedName>
    <definedName name="_________________________PAR8">#REF!</definedName>
    <definedName name="_________________________PAR9">#REF!</definedName>
    <definedName name="_________________________PB2">#REF!</definedName>
    <definedName name="_________________________PB3">#REF!</definedName>
    <definedName name="_________________________PB4">#REF!</definedName>
    <definedName name="_________________________PB5">#REF!</definedName>
    <definedName name="_________________________PB6">#REF!</definedName>
    <definedName name="_________________________PB7">#REF!</definedName>
    <definedName name="_________________________PBA2">#REF!</definedName>
    <definedName name="_________________________PBA3">#REF!</definedName>
    <definedName name="_________________________PBA4">#REF!</definedName>
    <definedName name="_________________________PBA5">#REF!</definedName>
    <definedName name="_________________________PBA6">#REF!</definedName>
    <definedName name="_________________________PBA7">#REF!</definedName>
    <definedName name="_________________________PE1">#REF!</definedName>
    <definedName name="_________________________PG2">#REF!</definedName>
    <definedName name="_________________________PG3">#REF!</definedName>
    <definedName name="_________________________PG4">#REF!</definedName>
    <definedName name="_________________________PG5">#REF!</definedName>
    <definedName name="_________________________PG6">#REF!</definedName>
    <definedName name="_________________________PG7">#REF!</definedName>
    <definedName name="_________________________PR1">[4]PARAMETRES!$C$22:$C$23</definedName>
    <definedName name="_________________________PR2">[4]PARAMETRES!$C$25:$C$28</definedName>
    <definedName name="_________________________PR3" localSheetId="5">#REF!</definedName>
    <definedName name="_________________________PR3">#REF!</definedName>
    <definedName name="_________________________PR4" localSheetId="5">#REF!</definedName>
    <definedName name="_________________________PR4">#REF!</definedName>
    <definedName name="_________________________PR5" localSheetId="5">#REF!</definedName>
    <definedName name="_________________________PR5">#REF!</definedName>
    <definedName name="_________________________PR6">#REF!</definedName>
    <definedName name="_________________________PR7">#REF!</definedName>
    <definedName name="_________________________PS2">#REF!</definedName>
    <definedName name="_________________________PS3">#REF!</definedName>
    <definedName name="_________________________PS4">#REF!</definedName>
    <definedName name="_________________________PS5">#REF!</definedName>
    <definedName name="_________________________PS6">#REF!</definedName>
    <definedName name="_________________________PS7">#REF!</definedName>
    <definedName name="_________________________q42" localSheetId="2">#REF!</definedName>
    <definedName name="_________________________q42">#REF!</definedName>
    <definedName name="_________________________R" localSheetId="2">[3]!________________________p1</definedName>
    <definedName name="_________________________R">[3]!________________________p1</definedName>
    <definedName name="_________________________RES1" localSheetId="2">#REF!</definedName>
    <definedName name="_________________________RES1" localSheetId="5">#REF!</definedName>
    <definedName name="_________________________RES1">#REF!</definedName>
    <definedName name="_________________________RES2">#REF!</definedName>
    <definedName name="_________________________rio1" localSheetId="2">[3]!_______________________p1</definedName>
    <definedName name="_________________________rio1">[3]!_______________________p1</definedName>
    <definedName name="_________________________rio2" localSheetId="2">[3]!_______________________p1</definedName>
    <definedName name="_________________________rio2">[3]!_______________________p1</definedName>
    <definedName name="_________________________rio3" localSheetId="2">[3]!_______________________p1</definedName>
    <definedName name="_________________________rio3">[3]!_______________________p1</definedName>
    <definedName name="_________________________rj1" localSheetId="2">[3]!_______________________p1</definedName>
    <definedName name="_________________________rj1">[3]!_______________________p1</definedName>
    <definedName name="_________________________rj2" localSheetId="2">[3]!_______________________p1</definedName>
    <definedName name="_________________________rj2">[3]!_______________________p1</definedName>
    <definedName name="_________________________rj3" localSheetId="2">[3]!_______________________p1</definedName>
    <definedName name="_________________________rj3">[3]!_______________________p1</definedName>
    <definedName name="_________________________rj4" localSheetId="2">[3]!_______________________p1</definedName>
    <definedName name="_________________________rj4">[3]!_______________________p1</definedName>
    <definedName name="_________________________rj5" localSheetId="2">[3]!_______________________p1</definedName>
    <definedName name="_________________________rj5">[3]!_______________________p1</definedName>
    <definedName name="_________________________rj6" localSheetId="2">[3]!_______________________p1</definedName>
    <definedName name="_________________________rj6">[3]!_______________________p1</definedName>
    <definedName name="_________________________rj7" localSheetId="2">[3]!_______________________p1</definedName>
    <definedName name="_________________________rj7">[3]!_______________________p1</definedName>
    <definedName name="_________________________rj8" localSheetId="2">[3]!_______________________p1</definedName>
    <definedName name="_________________________rj8">[3]!_______________________p1</definedName>
    <definedName name="_________________________rj9" localSheetId="2">[3]!_______________________p1</definedName>
    <definedName name="_________________________rj9">[3]!_______________________p1</definedName>
    <definedName name="_________________________rr2" localSheetId="2">[3]!________________________p1</definedName>
    <definedName name="_________________________rr2">[3]!________________________p1</definedName>
    <definedName name="_________________________RS1" localSheetId="5">#REF!</definedName>
    <definedName name="_________________________RS1">#REF!</definedName>
    <definedName name="_________________________rs2" localSheetId="2">[3]!_______________________p1</definedName>
    <definedName name="_________________________rs2">[3]!_______________________p1</definedName>
    <definedName name="_________________________rs3" localSheetId="2">[3]!_______________________p1</definedName>
    <definedName name="_________________________rs3">[3]!_______________________p1</definedName>
    <definedName name="_________________________rs4" localSheetId="2">[3]!_______________________p1</definedName>
    <definedName name="_________________________rs4">[3]!_______________________p1</definedName>
    <definedName name="_________________________rs5" localSheetId="2">[3]!_______________________p1</definedName>
    <definedName name="_________________________rs5">[3]!_______________________p1</definedName>
    <definedName name="_________________________rs6" localSheetId="2">[3]!_______________________p1</definedName>
    <definedName name="_________________________rs6">[3]!_______________________p1</definedName>
    <definedName name="_________________________rs7" localSheetId="2">[3]!_______________________p1</definedName>
    <definedName name="_________________________rs7">[3]!_______________________p1</definedName>
    <definedName name="_________________________rs8" localSheetId="2">[3]!_______________________p1</definedName>
    <definedName name="_________________________rs8">[3]!_______________________p1</definedName>
    <definedName name="_________________________rs9" localSheetId="2">[3]!_______________________p1</definedName>
    <definedName name="_________________________rs9">[3]!_______________________p1</definedName>
    <definedName name="_________________________SC1" localSheetId="5">#REF!</definedName>
    <definedName name="_________________________SC1">#REF!</definedName>
    <definedName name="_________________________sc2" localSheetId="2">[3]!_______________________p1</definedName>
    <definedName name="_________________________sc2">[3]!_______________________p1</definedName>
    <definedName name="_________________________sc3" localSheetId="2">[3]!_______________________p1</definedName>
    <definedName name="_________________________sc3">[3]!_______________________p1</definedName>
    <definedName name="_________________________sc4" localSheetId="2">[3]!_______________________p1</definedName>
    <definedName name="_________________________sc4">[3]!_______________________p1</definedName>
    <definedName name="_________________________sc5" localSheetId="2">[3]!_______________________p1</definedName>
    <definedName name="_________________________sc5">[3]!_______________________p1</definedName>
    <definedName name="_________________________sc6" localSheetId="2">[3]!_______________________p1</definedName>
    <definedName name="_________________________sc6">[3]!_______________________p1</definedName>
    <definedName name="_________________________sc7" localSheetId="2">[3]!_______________________p1</definedName>
    <definedName name="_________________________sc7">[3]!_______________________p1</definedName>
    <definedName name="_________________________sc8" localSheetId="2">[3]!_______________________p1</definedName>
    <definedName name="_________________________sc8">[3]!_______________________p1</definedName>
    <definedName name="_________________________sc9" localSheetId="2">[3]!_______________________p1</definedName>
    <definedName name="_________________________sc9">[3]!_______________________p1</definedName>
    <definedName name="_________________________SHR1" localSheetId="5">#REF!</definedName>
    <definedName name="_________________________SHR1">#REF!</definedName>
    <definedName name="_________________________SHR2" localSheetId="5">#REF!</definedName>
    <definedName name="_________________________SHR2">#REF!</definedName>
    <definedName name="_________________________SP1" localSheetId="5">#REF!</definedName>
    <definedName name="_________________________SP1">#REF!</definedName>
    <definedName name="_________________________xm1">#REF!</definedName>
    <definedName name="_________________________xm10">#REF!</definedName>
    <definedName name="_________________________xm11">#REF!</definedName>
    <definedName name="_________________________xm12">#REF!</definedName>
    <definedName name="_________________________xm2">#REF!</definedName>
    <definedName name="_________________________xm3">#REF!</definedName>
    <definedName name="_________________________xm4">#REF!</definedName>
    <definedName name="_________________________xm5">#REF!</definedName>
    <definedName name="_________________________xm6">#REF!</definedName>
    <definedName name="_________________________xm7">#REF!</definedName>
    <definedName name="_________________________xm8">#REF!</definedName>
    <definedName name="_________________________xm9">#REF!</definedName>
    <definedName name="_________________________zx1">#REF!</definedName>
    <definedName name="_________________________zx10">#REF!</definedName>
    <definedName name="_________________________zx11">#REF!</definedName>
    <definedName name="_________________________zx12">#REF!</definedName>
    <definedName name="_________________________zx2">#REF!</definedName>
    <definedName name="_________________________zx3">#REF!</definedName>
    <definedName name="_________________________zx4">#REF!</definedName>
    <definedName name="_________________________zx5">#REF!</definedName>
    <definedName name="_________________________zx6">#REF!</definedName>
    <definedName name="_________________________zx7">#REF!</definedName>
    <definedName name="_________________________zx8">#REF!</definedName>
    <definedName name="_________________________zx9">#REF!</definedName>
    <definedName name="________________________alt2" localSheetId="2">[3]!_______________________p1</definedName>
    <definedName name="________________________alt2">[3]!_______________________p1</definedName>
    <definedName name="________________________bsa3" localSheetId="5">#REF!</definedName>
    <definedName name="________________________bsa3">#REF!</definedName>
    <definedName name="________________________cnh1">[5]Terceiros!$A$1:$M$77</definedName>
    <definedName name="________________________COL1" localSheetId="5">#REF!</definedName>
    <definedName name="________________________COL1">#REF!</definedName>
    <definedName name="________________________COL2" localSheetId="5">#REF!</definedName>
    <definedName name="________________________COL2">#REF!</definedName>
    <definedName name="________________________COL3" localSheetId="5">#REF!</definedName>
    <definedName name="________________________COL3">#REF!</definedName>
    <definedName name="________________________COL4">#REF!</definedName>
    <definedName name="________________________COL5">#REF!</definedName>
    <definedName name="________________________COL6">#REF!</definedName>
    <definedName name="________________________COL7">#REF!</definedName>
    <definedName name="________________________COL8">#REF!</definedName>
    <definedName name="________________________COL9">#REF!</definedName>
    <definedName name="________________________COM1">#REF!</definedName>
    <definedName name="________________________com10">#REF!</definedName>
    <definedName name="________________________com11">#REF!</definedName>
    <definedName name="________________________com12">#REF!</definedName>
    <definedName name="________________________com2">#REF!</definedName>
    <definedName name="________________________com3">#REF!</definedName>
    <definedName name="________________________com4">#REF!</definedName>
    <definedName name="________________________com5">#REF!</definedName>
    <definedName name="________________________com6">#REF!</definedName>
    <definedName name="________________________com7">#REF!</definedName>
    <definedName name="________________________com8">#REF!</definedName>
    <definedName name="________________________com9">#REF!</definedName>
    <definedName name="________________________CPP2">#REF!</definedName>
    <definedName name="________________________CPP3">#REF!</definedName>
    <definedName name="________________________cto2" localSheetId="2">[3]!_______________________p1</definedName>
    <definedName name="________________________cto2">[3]!_______________________p1</definedName>
    <definedName name="________________________LO1" localSheetId="5">#REF!</definedName>
    <definedName name="________________________LO1">#REF!</definedName>
    <definedName name="________________________LO2" localSheetId="5">#REF!</definedName>
    <definedName name="________________________LO2">#REF!</definedName>
    <definedName name="________________________MCC1">[4]PARAMETRES!$C$42:$C$43</definedName>
    <definedName name="________________________MCC2">[4]PARAMETRES!$C$45:$C$47</definedName>
    <definedName name="________________________MES1">[6]menu!$J$2:$J$13</definedName>
    <definedName name="________________________MES2">[6]menu!$K$3:$K$13</definedName>
    <definedName name="________________________MES3">[6]menu!$L$2:$L$13</definedName>
    <definedName name="________________________MES4">[6]menu!$M$2:$M$13</definedName>
    <definedName name="________________________MES5">[6]menu!$N$2:$N$13</definedName>
    <definedName name="________________________MES6">[6]menu!$O$2:$O$13</definedName>
    <definedName name="________________________NO2" localSheetId="2">[7]!___________________p1</definedName>
    <definedName name="________________________NO2">[7]!___________________p1</definedName>
    <definedName name="________________________NO3" localSheetId="2">[7]!___________________p1</definedName>
    <definedName name="________________________NO3">[7]!___________________p1</definedName>
    <definedName name="________________________NO4" localSheetId="2">[7]!___________________p1</definedName>
    <definedName name="________________________NO4">[7]!___________________p1</definedName>
    <definedName name="________________________NO5" localSheetId="2">[7]!___________________p1</definedName>
    <definedName name="________________________NO5">[7]!___________________p1</definedName>
    <definedName name="________________________od2" localSheetId="5">#REF!</definedName>
    <definedName name="________________________od2">#REF!</definedName>
    <definedName name="________________________OD3" localSheetId="5">#REF!</definedName>
    <definedName name="________________________OD3">#REF!</definedName>
    <definedName name="________________________pag1" localSheetId="5">#REF!</definedName>
    <definedName name="________________________pag1">#REF!</definedName>
    <definedName name="________________________PAG10">#REF!</definedName>
    <definedName name="________________________PAG11">#REF!</definedName>
    <definedName name="________________________PAG12">#REF!</definedName>
    <definedName name="________________________pag2">#REF!</definedName>
    <definedName name="________________________pag3">#REF!</definedName>
    <definedName name="________________________PAG4">#REF!</definedName>
    <definedName name="________________________PAG5">#REF!</definedName>
    <definedName name="________________________PAG6">#REF!</definedName>
    <definedName name="________________________PAG7">#REF!</definedName>
    <definedName name="________________________PAG8">#REF!</definedName>
    <definedName name="________________________PAG9">#REF!</definedName>
    <definedName name="________________________PAR1">#REF!</definedName>
    <definedName name="________________________PAR2">#REF!</definedName>
    <definedName name="________________________PAR3">#REF!</definedName>
    <definedName name="________________________PAR4">#REF!</definedName>
    <definedName name="________________________PAR5">#REF!</definedName>
    <definedName name="________________________PAR6">#REF!</definedName>
    <definedName name="________________________PAR7">#REF!</definedName>
    <definedName name="________________________PAR8">#REF!</definedName>
    <definedName name="________________________PAR9">#REF!</definedName>
    <definedName name="________________________PB2">#REF!</definedName>
    <definedName name="________________________PB3">#REF!</definedName>
    <definedName name="________________________PB4">#REF!</definedName>
    <definedName name="________________________PB5">#REF!</definedName>
    <definedName name="________________________PB6">#REF!</definedName>
    <definedName name="________________________PB7">#REF!</definedName>
    <definedName name="________________________PBA2">#REF!</definedName>
    <definedName name="________________________PBA3">#REF!</definedName>
    <definedName name="________________________PBA4">#REF!</definedName>
    <definedName name="________________________PBA5">#REF!</definedName>
    <definedName name="________________________PBA6">#REF!</definedName>
    <definedName name="________________________PBA7">#REF!</definedName>
    <definedName name="________________________PE1">#REF!</definedName>
    <definedName name="________________________PG2">#REF!</definedName>
    <definedName name="________________________PG3">#REF!</definedName>
    <definedName name="________________________PG4">#REF!</definedName>
    <definedName name="________________________PG5">#REF!</definedName>
    <definedName name="________________________PG6">#REF!</definedName>
    <definedName name="________________________PG7">#REF!</definedName>
    <definedName name="________________________PR1">[4]PARAMETRES!$C$22:$C$23</definedName>
    <definedName name="________________________PR2">[4]PARAMETRES!$C$25:$C$28</definedName>
    <definedName name="________________________PR3" localSheetId="5">#REF!</definedName>
    <definedName name="________________________PR3">#REF!</definedName>
    <definedName name="________________________PR4" localSheetId="5">#REF!</definedName>
    <definedName name="________________________PR4">#REF!</definedName>
    <definedName name="________________________PR5" localSheetId="5">#REF!</definedName>
    <definedName name="________________________PR5">#REF!</definedName>
    <definedName name="________________________PR6">#REF!</definedName>
    <definedName name="________________________PR7">#REF!</definedName>
    <definedName name="________________________PS2">#REF!</definedName>
    <definedName name="________________________PS3">#REF!</definedName>
    <definedName name="________________________PS4">#REF!</definedName>
    <definedName name="________________________PS5">#REF!</definedName>
    <definedName name="________________________PS6">#REF!</definedName>
    <definedName name="________________________PS7">#REF!</definedName>
    <definedName name="________________________q42" localSheetId="2">#REF!</definedName>
    <definedName name="________________________q42">#REF!</definedName>
    <definedName name="________________________R" localSheetId="2">[3]!_______________________p1</definedName>
    <definedName name="________________________R">[3]!_______________________p1</definedName>
    <definedName name="________________________rad2" localSheetId="2">#REF!</definedName>
    <definedName name="________________________rad2" localSheetId="5">#REF!</definedName>
    <definedName name="________________________rad2">#REF!</definedName>
    <definedName name="________________________rd2">#REF!</definedName>
    <definedName name="________________________RES1">#REF!</definedName>
    <definedName name="________________________RES2">#REF!</definedName>
    <definedName name="________________________rr2" localSheetId="2">[3]!_______________________p1</definedName>
    <definedName name="________________________rr2">[3]!_______________________p1</definedName>
    <definedName name="________________________RS1" localSheetId="5">#REF!</definedName>
    <definedName name="________________________RS1">#REF!</definedName>
    <definedName name="________________________SC1" localSheetId="5">#REF!</definedName>
    <definedName name="________________________SC1">#REF!</definedName>
    <definedName name="________________________SHR1" localSheetId="5">#REF!</definedName>
    <definedName name="________________________SHR1">#REF!</definedName>
    <definedName name="________________________SHR2">#REF!</definedName>
    <definedName name="________________________SP1">#REF!</definedName>
    <definedName name="________________________xm1">#REF!</definedName>
    <definedName name="________________________xm10">#REF!</definedName>
    <definedName name="________________________xm11">#REF!</definedName>
    <definedName name="________________________xm12">#REF!</definedName>
    <definedName name="________________________xm2">#REF!</definedName>
    <definedName name="________________________xm3">#REF!</definedName>
    <definedName name="________________________xm4">#REF!</definedName>
    <definedName name="________________________xm5">#REF!</definedName>
    <definedName name="________________________xm6">#REF!</definedName>
    <definedName name="________________________xm7">#REF!</definedName>
    <definedName name="________________________xm8">#REF!</definedName>
    <definedName name="________________________xm9">#REF!</definedName>
    <definedName name="________________________zx1">#REF!</definedName>
    <definedName name="________________________zx10">#REF!</definedName>
    <definedName name="________________________zx11">#REF!</definedName>
    <definedName name="________________________zx12">#REF!</definedName>
    <definedName name="________________________zx2">#REF!</definedName>
    <definedName name="________________________zx3">#REF!</definedName>
    <definedName name="________________________zx4">#REF!</definedName>
    <definedName name="________________________zx5">#REF!</definedName>
    <definedName name="________________________zx6">#REF!</definedName>
    <definedName name="________________________zx7">#REF!</definedName>
    <definedName name="________________________zx8">#REF!</definedName>
    <definedName name="________________________zx9">#REF!</definedName>
    <definedName name="_______________________bh1" localSheetId="2">[3]!_____________________p1</definedName>
    <definedName name="_______________________bh1">[3]!_____________________p1</definedName>
    <definedName name="_______________________bh2" localSheetId="2">[3]!_____________________p1</definedName>
    <definedName name="_______________________bh2">[3]!_____________________p1</definedName>
    <definedName name="_______________________bh3" localSheetId="2">[3]!_____________________p1</definedName>
    <definedName name="_______________________bh3">[3]!_____________________p1</definedName>
    <definedName name="_______________________bh4" localSheetId="2">[3]!_____________________p1</definedName>
    <definedName name="_______________________bh4">[3]!_____________________p1</definedName>
    <definedName name="_______________________bh5" localSheetId="2">[3]!_____________________p1</definedName>
    <definedName name="_______________________bh5">[3]!_____________________p1</definedName>
    <definedName name="_______________________bh6" localSheetId="2">[3]!_____________________p1</definedName>
    <definedName name="_______________________bh6">[3]!_____________________p1</definedName>
    <definedName name="_______________________bh7" localSheetId="2">[3]!_____________________p1</definedName>
    <definedName name="_______________________bh7">[3]!_____________________p1</definedName>
    <definedName name="_______________________bh8" localSheetId="2">[3]!_____________________p1</definedName>
    <definedName name="_______________________bh8">[3]!_____________________p1</definedName>
    <definedName name="_______________________bh9" localSheetId="2">[3]!_____________________p1</definedName>
    <definedName name="_______________________bh9">[3]!_____________________p1</definedName>
    <definedName name="_______________________bsa3" localSheetId="5">#REF!</definedName>
    <definedName name="_______________________bsa3">#REF!</definedName>
    <definedName name="_______________________cnh1">[5]Terceiros!$A$1:$M$77</definedName>
    <definedName name="_______________________COL1" localSheetId="5">#REF!</definedName>
    <definedName name="_______________________COL1">#REF!</definedName>
    <definedName name="_______________________COL2" localSheetId="5">#REF!</definedName>
    <definedName name="_______________________COL2">#REF!</definedName>
    <definedName name="_______________________COL3" localSheetId="5">#REF!</definedName>
    <definedName name="_______________________COL3">#REF!</definedName>
    <definedName name="_______________________COL4">#REF!</definedName>
    <definedName name="_______________________COL5">#REF!</definedName>
    <definedName name="_______________________COL6">#REF!</definedName>
    <definedName name="_______________________COL7">#REF!</definedName>
    <definedName name="_______________________COL8">#REF!</definedName>
    <definedName name="_______________________COL9">#REF!</definedName>
    <definedName name="_______________________COM1">#REF!</definedName>
    <definedName name="_______________________com10">#REF!</definedName>
    <definedName name="_______________________com11">#REF!</definedName>
    <definedName name="_______________________com12">#REF!</definedName>
    <definedName name="_______________________com2">#REF!</definedName>
    <definedName name="_______________________com3">#REF!</definedName>
    <definedName name="_______________________com4">#REF!</definedName>
    <definedName name="_______________________com5">#REF!</definedName>
    <definedName name="_______________________com6">#REF!</definedName>
    <definedName name="_______________________com7">#REF!</definedName>
    <definedName name="_______________________com8">#REF!</definedName>
    <definedName name="_______________________com9">#REF!</definedName>
    <definedName name="_______________________CPP2">#REF!</definedName>
    <definedName name="_______________________CPP3">#REF!</definedName>
    <definedName name="_______________________LO1">#REF!</definedName>
    <definedName name="_______________________LO2">#REF!</definedName>
    <definedName name="_______________________MCC1">[4]PARAMETRES!$C$42:$C$43</definedName>
    <definedName name="_______________________MCC2">[4]PARAMETRES!$C$45:$C$47</definedName>
    <definedName name="_______________________MES1">[6]menu!$J$2:$J$13</definedName>
    <definedName name="_______________________MES2">[6]menu!$K$3:$K$13</definedName>
    <definedName name="_______________________MES3">[6]menu!$L$2:$L$13</definedName>
    <definedName name="_______________________MES4">[6]menu!$M$2:$M$13</definedName>
    <definedName name="_______________________MES5">[6]menu!$N$2:$N$13</definedName>
    <definedName name="_______________________MES6">[6]menu!$O$2:$O$13</definedName>
    <definedName name="_______________________NO2" localSheetId="2">[7]!_________________p1</definedName>
    <definedName name="_______________________NO2">[7]!_________________p1</definedName>
    <definedName name="_______________________NO3" localSheetId="2">[7]!_________________p1</definedName>
    <definedName name="_______________________NO3">[7]!_________________p1</definedName>
    <definedName name="_______________________NO4" localSheetId="2">[7]!_________________p1</definedName>
    <definedName name="_______________________NO4">[7]!_________________p1</definedName>
    <definedName name="_______________________NO5" localSheetId="2">[7]!_________________p1</definedName>
    <definedName name="_______________________NO5">[7]!_________________p1</definedName>
    <definedName name="_______________________od2" localSheetId="5">#REF!</definedName>
    <definedName name="_______________________od2">#REF!</definedName>
    <definedName name="_______________________OD3" localSheetId="5">#REF!</definedName>
    <definedName name="_______________________OD3">#REF!</definedName>
    <definedName name="_______________________ooh1" localSheetId="2">[3]!________________________p1</definedName>
    <definedName name="_______________________ooh1">[3]!________________________p1</definedName>
    <definedName name="_______________________pag1" localSheetId="5">#REF!</definedName>
    <definedName name="_______________________pag1">#REF!</definedName>
    <definedName name="_______________________PAG10" localSheetId="5">#REF!</definedName>
    <definedName name="_______________________PAG10">#REF!</definedName>
    <definedName name="_______________________PAG11" localSheetId="5">#REF!</definedName>
    <definedName name="_______________________PAG11">#REF!</definedName>
    <definedName name="_______________________PAG12">#REF!</definedName>
    <definedName name="_______________________pag3">#REF!</definedName>
    <definedName name="_______________________PAG4">#REF!</definedName>
    <definedName name="_______________________PAG5">#REF!</definedName>
    <definedName name="_______________________PAG6">#REF!</definedName>
    <definedName name="_______________________PAG7">#REF!</definedName>
    <definedName name="_______________________PAG8">#REF!</definedName>
    <definedName name="_______________________PAG9">#REF!</definedName>
    <definedName name="_______________________PAR1">#REF!</definedName>
    <definedName name="_______________________PAR2">#REF!</definedName>
    <definedName name="_______________________PAR3">#REF!</definedName>
    <definedName name="_______________________PAR4">#REF!</definedName>
    <definedName name="_______________________PAR5">#REF!</definedName>
    <definedName name="_______________________PAR6">#REF!</definedName>
    <definedName name="_______________________PAR7">#REF!</definedName>
    <definedName name="_______________________PAR8">#REF!</definedName>
    <definedName name="_______________________PAR9">#REF!</definedName>
    <definedName name="_______________________PB2">#REF!</definedName>
    <definedName name="_______________________PB3">#REF!</definedName>
    <definedName name="_______________________PB4">#REF!</definedName>
    <definedName name="_______________________PB5">#REF!</definedName>
    <definedName name="_______________________PB6">#REF!</definedName>
    <definedName name="_______________________PB7">#REF!</definedName>
    <definedName name="_______________________PBA2">#REF!</definedName>
    <definedName name="_______________________PBA3">#REF!</definedName>
    <definedName name="_______________________PBA4">#REF!</definedName>
    <definedName name="_______________________PBA5">#REF!</definedName>
    <definedName name="_______________________PBA6">#REF!</definedName>
    <definedName name="_______________________PBA7">#REF!</definedName>
    <definedName name="_______________________PE1">#REF!</definedName>
    <definedName name="_______________________PG2">#REF!</definedName>
    <definedName name="_______________________PG3">#REF!</definedName>
    <definedName name="_______________________PG4">#REF!</definedName>
    <definedName name="_______________________PG5">#REF!</definedName>
    <definedName name="_______________________PG6">#REF!</definedName>
    <definedName name="_______________________PG7">#REF!</definedName>
    <definedName name="_______________________PR1">[4]PARAMETRES!$C$22:$C$23</definedName>
    <definedName name="_______________________PR2">[4]PARAMETRES!$C$25:$C$28</definedName>
    <definedName name="_______________________PR3" localSheetId="5">#REF!</definedName>
    <definedName name="_______________________PR3">#REF!</definedName>
    <definedName name="_______________________PR4" localSheetId="5">#REF!</definedName>
    <definedName name="_______________________PR4">#REF!</definedName>
    <definedName name="_______________________PR5" localSheetId="5">#REF!</definedName>
    <definedName name="_______________________PR5">#REF!</definedName>
    <definedName name="_______________________PR6">#REF!</definedName>
    <definedName name="_______________________PR7">#REF!</definedName>
    <definedName name="_______________________PS2">#REF!</definedName>
    <definedName name="_______________________PS3">#REF!</definedName>
    <definedName name="_______________________PS4">#REF!</definedName>
    <definedName name="_______________________PS5">#REF!</definedName>
    <definedName name="_______________________PS6">#REF!</definedName>
    <definedName name="_______________________PS7">#REF!</definedName>
    <definedName name="_______________________q42" localSheetId="2">#REF!</definedName>
    <definedName name="_______________________q42">#REF!</definedName>
    <definedName name="_______________________rad2" localSheetId="2">#REF!</definedName>
    <definedName name="_______________________rad2">#REF!</definedName>
    <definedName name="_______________________rd2">#REF!</definedName>
    <definedName name="_______________________RES1">#REF!</definedName>
    <definedName name="_______________________RES2">#REF!</definedName>
    <definedName name="_______________________rev2" localSheetId="2">[3]!________________________p1</definedName>
    <definedName name="_______________________rev2">[3]!________________________p1</definedName>
    <definedName name="_______________________rio1" localSheetId="2">[3]!_____________________p1</definedName>
    <definedName name="_______________________rio1">[3]!_____________________p1</definedName>
    <definedName name="_______________________rio2" localSheetId="2">[3]!_____________________p1</definedName>
    <definedName name="_______________________rio2">[3]!_____________________p1</definedName>
    <definedName name="_______________________rio3" localSheetId="2">[3]!_____________________p1</definedName>
    <definedName name="_______________________rio3">[3]!_____________________p1</definedName>
    <definedName name="_______________________rj1" localSheetId="2">[3]!_____________________p1</definedName>
    <definedName name="_______________________rj1">[3]!_____________________p1</definedName>
    <definedName name="_______________________rj2" localSheetId="2">[3]!_____________________p1</definedName>
    <definedName name="_______________________rj2">[3]!_____________________p1</definedName>
    <definedName name="_______________________rj3" localSheetId="2">[3]!_____________________p1</definedName>
    <definedName name="_______________________rj3">[3]!_____________________p1</definedName>
    <definedName name="_______________________rj4" localSheetId="2">[3]!_____________________p1</definedName>
    <definedName name="_______________________rj4">[3]!_____________________p1</definedName>
    <definedName name="_______________________rj5" localSheetId="2">[3]!_____________________p1</definedName>
    <definedName name="_______________________rj5">[3]!_____________________p1</definedName>
    <definedName name="_______________________rj6" localSheetId="2">[3]!_____________________p1</definedName>
    <definedName name="_______________________rj6">[3]!_____________________p1</definedName>
    <definedName name="_______________________rj7" localSheetId="2">[3]!_____________________p1</definedName>
    <definedName name="_______________________rj7">[3]!_____________________p1</definedName>
    <definedName name="_______________________rj8" localSheetId="2">[3]!_____________________p1</definedName>
    <definedName name="_______________________rj8">[3]!_____________________p1</definedName>
    <definedName name="_______________________rj9" localSheetId="2">[3]!_____________________p1</definedName>
    <definedName name="_______________________rj9">[3]!_____________________p1</definedName>
    <definedName name="_______________________RS1" localSheetId="5">#REF!</definedName>
    <definedName name="_______________________RS1">#REF!</definedName>
    <definedName name="_______________________rs2" localSheetId="2">[3]!_____________________p1</definedName>
    <definedName name="_______________________rs2">[3]!_____________________p1</definedName>
    <definedName name="_______________________rs3" localSheetId="2">[3]!_____________________p1</definedName>
    <definedName name="_______________________rs3">[3]!_____________________p1</definedName>
    <definedName name="_______________________rs4" localSheetId="2">[3]!_____________________p1</definedName>
    <definedName name="_______________________rs4">[3]!_____________________p1</definedName>
    <definedName name="_______________________rs5" localSheetId="2">[3]!_____________________p1</definedName>
    <definedName name="_______________________rs5">[3]!_____________________p1</definedName>
    <definedName name="_______________________rs6" localSheetId="2">[3]!_____________________p1</definedName>
    <definedName name="_______________________rs6">[3]!_____________________p1</definedName>
    <definedName name="_______________________rs7" localSheetId="2">[3]!_____________________p1</definedName>
    <definedName name="_______________________rs7">[3]!_____________________p1</definedName>
    <definedName name="_______________________rs8" localSheetId="2">[3]!_____________________p1</definedName>
    <definedName name="_______________________rs8">[3]!_____________________p1</definedName>
    <definedName name="_______________________rs9" localSheetId="2">[3]!_____________________p1</definedName>
    <definedName name="_______________________rs9">[3]!_____________________p1</definedName>
    <definedName name="_______________________SC1" localSheetId="5">#REF!</definedName>
    <definedName name="_______________________SC1">#REF!</definedName>
    <definedName name="_______________________sc2" localSheetId="2">[3]!_____________________p1</definedName>
    <definedName name="_______________________sc2">[3]!_____________________p1</definedName>
    <definedName name="_______________________sc3" localSheetId="2">[3]!_____________________p1</definedName>
    <definedName name="_______________________sc3">[3]!_____________________p1</definedName>
    <definedName name="_______________________sc4" localSheetId="2">[3]!_____________________p1</definedName>
    <definedName name="_______________________sc4">[3]!_____________________p1</definedName>
    <definedName name="_______________________sc5" localSheetId="2">[3]!_____________________p1</definedName>
    <definedName name="_______________________sc5">[3]!_____________________p1</definedName>
    <definedName name="_______________________sc6" localSheetId="2">[3]!_____________________p1</definedName>
    <definedName name="_______________________sc6">[3]!_____________________p1</definedName>
    <definedName name="_______________________sc7" localSheetId="2">[3]!_____________________p1</definedName>
    <definedName name="_______________________sc7">[3]!_____________________p1</definedName>
    <definedName name="_______________________sc8" localSheetId="2">[3]!_____________________p1</definedName>
    <definedName name="_______________________sc8">[3]!_____________________p1</definedName>
    <definedName name="_______________________sc9" localSheetId="2">[3]!_____________________p1</definedName>
    <definedName name="_______________________sc9">[3]!_____________________p1</definedName>
    <definedName name="_______________________SHR1" localSheetId="5">#REF!</definedName>
    <definedName name="_______________________SHR1">#REF!</definedName>
    <definedName name="_______________________SHR2" localSheetId="5">#REF!</definedName>
    <definedName name="_______________________SHR2">#REF!</definedName>
    <definedName name="_______________________SP1" localSheetId="5">#REF!</definedName>
    <definedName name="_______________________SP1">#REF!</definedName>
    <definedName name="_______________________tab4">#REF!</definedName>
    <definedName name="_______________________xm1">#REF!</definedName>
    <definedName name="_______________________xm10">#REF!</definedName>
    <definedName name="_______________________xm11">#REF!</definedName>
    <definedName name="_______________________xm12">#REF!</definedName>
    <definedName name="_______________________xm2">#REF!</definedName>
    <definedName name="_______________________xm3">#REF!</definedName>
    <definedName name="_______________________xm4">#REF!</definedName>
    <definedName name="_______________________xm5">#REF!</definedName>
    <definedName name="_______________________xm6">#REF!</definedName>
    <definedName name="_______________________xm7">#REF!</definedName>
    <definedName name="_______________________xm8">#REF!</definedName>
    <definedName name="_______________________xm9">#REF!</definedName>
    <definedName name="_______________________zx1">#REF!</definedName>
    <definedName name="_______________________zx10">#REF!</definedName>
    <definedName name="_______________________zx11">#REF!</definedName>
    <definedName name="_______________________zx12">#REF!</definedName>
    <definedName name="_______________________zx2">#REF!</definedName>
    <definedName name="_______________________zx3">#REF!</definedName>
    <definedName name="_______________________zx4">#REF!</definedName>
    <definedName name="_______________________zx5">#REF!</definedName>
    <definedName name="_______________________zx6">#REF!</definedName>
    <definedName name="_______________________zx7">#REF!</definedName>
    <definedName name="_______________________zx8">#REF!</definedName>
    <definedName name="_______________________zx9">#REF!</definedName>
    <definedName name="______________________alt2" localSheetId="2">[3]!_____________________p1</definedName>
    <definedName name="______________________alt2">[3]!_____________________p1</definedName>
    <definedName name="______________________bh1" localSheetId="2">[3]!____________________p1</definedName>
    <definedName name="______________________bh1">[3]!____________________p1</definedName>
    <definedName name="______________________bh2" localSheetId="2">[3]!____________________p1</definedName>
    <definedName name="______________________bh2">[3]!____________________p1</definedName>
    <definedName name="______________________bh3" localSheetId="2">[3]!____________________p1</definedName>
    <definedName name="______________________bh3">[3]!____________________p1</definedName>
    <definedName name="______________________bh4" localSheetId="2">[3]!____________________p1</definedName>
    <definedName name="______________________bh4">[3]!____________________p1</definedName>
    <definedName name="______________________bh5" localSheetId="2">[3]!____________________p1</definedName>
    <definedName name="______________________bh5">[3]!____________________p1</definedName>
    <definedName name="______________________bh6" localSheetId="2">[3]!____________________p1</definedName>
    <definedName name="______________________bh6">[3]!____________________p1</definedName>
    <definedName name="______________________bh7" localSheetId="2">[3]!____________________p1</definedName>
    <definedName name="______________________bh7">[3]!____________________p1</definedName>
    <definedName name="______________________bh8" localSheetId="2">[3]!____________________p1</definedName>
    <definedName name="______________________bh8">[3]!____________________p1</definedName>
    <definedName name="______________________bh9" localSheetId="2">[3]!____________________p1</definedName>
    <definedName name="______________________bh9">[3]!____________________p1</definedName>
    <definedName name="______________________bsa3" localSheetId="5">#REF!</definedName>
    <definedName name="______________________bsa3">#REF!</definedName>
    <definedName name="______________________cnh1">[5]Terceiros!$A$1:$M$77</definedName>
    <definedName name="______________________COL9" localSheetId="5">#REF!</definedName>
    <definedName name="______________________COL9">#REF!</definedName>
    <definedName name="______________________COM1" localSheetId="5">#REF!</definedName>
    <definedName name="______________________COM1">#REF!</definedName>
    <definedName name="______________________com10" localSheetId="5">#REF!</definedName>
    <definedName name="______________________com10">#REF!</definedName>
    <definedName name="______________________com11">#REF!</definedName>
    <definedName name="______________________com12">#REF!</definedName>
    <definedName name="______________________com2">#REF!</definedName>
    <definedName name="______________________com3">#REF!</definedName>
    <definedName name="______________________com4">#REF!</definedName>
    <definedName name="______________________com5">#REF!</definedName>
    <definedName name="______________________com6">#REF!</definedName>
    <definedName name="______________________com7">#REF!</definedName>
    <definedName name="______________________com8">#REF!</definedName>
    <definedName name="______________________com9">#REF!</definedName>
    <definedName name="______________________CPP2">#REF!</definedName>
    <definedName name="______________________CPP3">#REF!</definedName>
    <definedName name="______________________cto2" localSheetId="2">[3]!_____________________p1</definedName>
    <definedName name="______________________cto2">[3]!_____________________p1</definedName>
    <definedName name="______________________l" localSheetId="2">[3]!___________________p1</definedName>
    <definedName name="______________________l">[3]!___________________p1</definedName>
    <definedName name="______________________LO1" localSheetId="5">#REF!</definedName>
    <definedName name="______________________LO1">#REF!</definedName>
    <definedName name="______________________LO2" localSheetId="5">#REF!</definedName>
    <definedName name="______________________LO2">#REF!</definedName>
    <definedName name="______________________MCC1">[4]PARAMETRES!$C$42:$C$43</definedName>
    <definedName name="______________________MCC2">[4]PARAMETRES!$C$45:$C$47</definedName>
    <definedName name="______________________MES1">[6]menu!$J$2:$J$13</definedName>
    <definedName name="______________________MES2">[6]menu!$K$3:$K$13</definedName>
    <definedName name="______________________MES3">[6]menu!$L$2:$L$13</definedName>
    <definedName name="______________________MES4">[6]menu!$M$2:$M$13</definedName>
    <definedName name="______________________MES5">[6]menu!$N$2:$N$13</definedName>
    <definedName name="______________________MES6">[6]menu!$O$2:$O$13</definedName>
    <definedName name="______________________NO2" localSheetId="2">[3]!____________________p1</definedName>
    <definedName name="______________________NO2">[3]!____________________p1</definedName>
    <definedName name="______________________NO3" localSheetId="2">[3]!____________________p1</definedName>
    <definedName name="______________________NO3">[3]!____________________p1</definedName>
    <definedName name="______________________NO4" localSheetId="2">[3]!____________________p1</definedName>
    <definedName name="______________________NO4">[3]!____________________p1</definedName>
    <definedName name="______________________NO5" localSheetId="2">[3]!____________________p1</definedName>
    <definedName name="______________________NO5">[3]!____________________p1</definedName>
    <definedName name="______________________ooh1" localSheetId="2">[3]!_______________________p1</definedName>
    <definedName name="______________________ooh1">[3]!_______________________p1</definedName>
    <definedName name="______________________pag1" localSheetId="5">#REF!</definedName>
    <definedName name="______________________pag1">#REF!</definedName>
    <definedName name="______________________PAG10" localSheetId="5">#REF!</definedName>
    <definedName name="______________________PAG10">#REF!</definedName>
    <definedName name="______________________PAG11" localSheetId="5">#REF!</definedName>
    <definedName name="______________________PAG11">#REF!</definedName>
    <definedName name="______________________PAG12">#REF!</definedName>
    <definedName name="______________________pag2">#REF!</definedName>
    <definedName name="______________________pag3">#REF!</definedName>
    <definedName name="______________________PAG4">#REF!</definedName>
    <definedName name="______________________PAG5">#REF!</definedName>
    <definedName name="______________________PAG6">#REF!</definedName>
    <definedName name="______________________PAG7">#REF!</definedName>
    <definedName name="______________________PAG8">#REF!</definedName>
    <definedName name="______________________PAG9">#REF!</definedName>
    <definedName name="______________________PAR1">#REF!</definedName>
    <definedName name="______________________PAR2">#REF!</definedName>
    <definedName name="______________________PAR3">#REF!</definedName>
    <definedName name="______________________PAR4">#REF!</definedName>
    <definedName name="______________________PAR5">#REF!</definedName>
    <definedName name="______________________PAR6">#REF!</definedName>
    <definedName name="______________________PAR7">#REF!</definedName>
    <definedName name="______________________PAR8">#REF!</definedName>
    <definedName name="______________________PAR9">#REF!</definedName>
    <definedName name="______________________PB2">#REF!</definedName>
    <definedName name="______________________PB3">#REF!</definedName>
    <definedName name="______________________PB4">#REF!</definedName>
    <definedName name="______________________PB5">#REF!</definedName>
    <definedName name="______________________PB6">#REF!</definedName>
    <definedName name="______________________PB7">#REF!</definedName>
    <definedName name="______________________PBA2">#REF!</definedName>
    <definedName name="______________________PBA3">#REF!</definedName>
    <definedName name="______________________PBA4">#REF!</definedName>
    <definedName name="______________________PBA5">#REF!</definedName>
    <definedName name="______________________PBA6">#REF!</definedName>
    <definedName name="______________________PBA7">#REF!</definedName>
    <definedName name="______________________PE1">#REF!</definedName>
    <definedName name="______________________PG2">#REF!</definedName>
    <definedName name="______________________PG3">#REF!</definedName>
    <definedName name="______________________PG4">#REF!</definedName>
    <definedName name="______________________PG5">#REF!</definedName>
    <definedName name="______________________PG6">#REF!</definedName>
    <definedName name="______________________PG7">#REF!</definedName>
    <definedName name="______________________PR1">[4]PARAMETRES!$C$22:$C$23</definedName>
    <definedName name="______________________PR2">[4]PARAMETRES!$C$25:$C$28</definedName>
    <definedName name="______________________PR3" localSheetId="5">#REF!</definedName>
    <definedName name="______________________PR3">#REF!</definedName>
    <definedName name="______________________PR4" localSheetId="5">#REF!</definedName>
    <definedName name="______________________PR4">#REF!</definedName>
    <definedName name="______________________PR5" localSheetId="5">#REF!</definedName>
    <definedName name="______________________PR5">#REF!</definedName>
    <definedName name="______________________PR6">#REF!</definedName>
    <definedName name="______________________PR7">#REF!</definedName>
    <definedName name="______________________PS2">#REF!</definedName>
    <definedName name="______________________PS3">#REF!</definedName>
    <definedName name="______________________PS4">#REF!</definedName>
    <definedName name="______________________PS5">#REF!</definedName>
    <definedName name="______________________PS6">#REF!</definedName>
    <definedName name="______________________PS7">#REF!</definedName>
    <definedName name="______________________q42" localSheetId="2">#REF!</definedName>
    <definedName name="______________________q42">#REF!</definedName>
    <definedName name="______________________R" localSheetId="2">[3]!_____________________p1</definedName>
    <definedName name="______________________R">[3]!_____________________p1</definedName>
    <definedName name="______________________RES1" localSheetId="2">#REF!</definedName>
    <definedName name="______________________RES1" localSheetId="5">#REF!</definedName>
    <definedName name="______________________RES1">#REF!</definedName>
    <definedName name="______________________RES2">#REF!</definedName>
    <definedName name="______________________rev2" localSheetId="2">[3]!_______________________p1</definedName>
    <definedName name="______________________rev2">[3]!_______________________p1</definedName>
    <definedName name="______________________rio1" localSheetId="2">[3]!____________________p1</definedName>
    <definedName name="______________________rio1">[3]!____________________p1</definedName>
    <definedName name="______________________rio2" localSheetId="2">[3]!____________________p1</definedName>
    <definedName name="______________________rio2">[3]!____________________p1</definedName>
    <definedName name="______________________rio3" localSheetId="2">[3]!____________________p1</definedName>
    <definedName name="______________________rio3">[3]!____________________p1</definedName>
    <definedName name="______________________rj1" localSheetId="2">[3]!____________________p1</definedName>
    <definedName name="______________________rj1">[3]!____________________p1</definedName>
    <definedName name="______________________rj2" localSheetId="2">[3]!____________________p1</definedName>
    <definedName name="______________________rj2">[3]!____________________p1</definedName>
    <definedName name="______________________rj3" localSheetId="2">[3]!____________________p1</definedName>
    <definedName name="______________________rj3">[3]!____________________p1</definedName>
    <definedName name="______________________rj4" localSheetId="2">[3]!____________________p1</definedName>
    <definedName name="______________________rj4">[3]!____________________p1</definedName>
    <definedName name="______________________rj5" localSheetId="2">[3]!____________________p1</definedName>
    <definedName name="______________________rj5">[3]!____________________p1</definedName>
    <definedName name="______________________rj6" localSheetId="2">[3]!____________________p1</definedName>
    <definedName name="______________________rj6">[3]!____________________p1</definedName>
    <definedName name="______________________rj7" localSheetId="2">[3]!____________________p1</definedName>
    <definedName name="______________________rj7">[3]!____________________p1</definedName>
    <definedName name="______________________rj8" localSheetId="2">[3]!____________________p1</definedName>
    <definedName name="______________________rj8">[3]!____________________p1</definedName>
    <definedName name="______________________rj9" localSheetId="2">[3]!____________________p1</definedName>
    <definedName name="______________________rj9">[3]!____________________p1</definedName>
    <definedName name="______________________rr2" localSheetId="2">[3]!_____________________p1</definedName>
    <definedName name="______________________rr2">[3]!_____________________p1</definedName>
    <definedName name="______________________RS1" localSheetId="5">#REF!</definedName>
    <definedName name="______________________RS1">#REF!</definedName>
    <definedName name="______________________rs2" localSheetId="2">[3]!____________________p1</definedName>
    <definedName name="______________________rs2">[3]!____________________p1</definedName>
    <definedName name="______________________rs3" localSheetId="2">[3]!____________________p1</definedName>
    <definedName name="______________________rs3">[3]!____________________p1</definedName>
    <definedName name="______________________rs4" localSheetId="2">[3]!____________________p1</definedName>
    <definedName name="______________________rs4">[3]!____________________p1</definedName>
    <definedName name="______________________rs5" localSheetId="2">[3]!____________________p1</definedName>
    <definedName name="______________________rs5">[3]!____________________p1</definedName>
    <definedName name="______________________rs6" localSheetId="2">[3]!____________________p1</definedName>
    <definedName name="______________________rs6">[3]!____________________p1</definedName>
    <definedName name="______________________rs7" localSheetId="2">[3]!____________________p1</definedName>
    <definedName name="______________________rs7">[3]!____________________p1</definedName>
    <definedName name="______________________rs8" localSheetId="2">[3]!____________________p1</definedName>
    <definedName name="______________________rs8">[3]!____________________p1</definedName>
    <definedName name="______________________rs9" localSheetId="2">[3]!____________________p1</definedName>
    <definedName name="______________________rs9">[3]!____________________p1</definedName>
    <definedName name="______________________SC1" localSheetId="5">#REF!</definedName>
    <definedName name="______________________SC1">#REF!</definedName>
    <definedName name="______________________sc2" localSheetId="2">[3]!____________________p1</definedName>
    <definedName name="______________________sc2">[3]!____________________p1</definedName>
    <definedName name="______________________sc3" localSheetId="2">[3]!____________________p1</definedName>
    <definedName name="______________________sc3">[3]!____________________p1</definedName>
    <definedName name="______________________sc4" localSheetId="2">[3]!____________________p1</definedName>
    <definedName name="______________________sc4">[3]!____________________p1</definedName>
    <definedName name="______________________sc5" localSheetId="2">[3]!____________________p1</definedName>
    <definedName name="______________________sc5">[3]!____________________p1</definedName>
    <definedName name="______________________sc6" localSheetId="2">[3]!____________________p1</definedName>
    <definedName name="______________________sc6">[3]!____________________p1</definedName>
    <definedName name="______________________sc7" localSheetId="2">[3]!____________________p1</definedName>
    <definedName name="______________________sc7">[3]!____________________p1</definedName>
    <definedName name="______________________sc8" localSheetId="2">[3]!____________________p1</definedName>
    <definedName name="______________________sc8">[3]!____________________p1</definedName>
    <definedName name="______________________sc9" localSheetId="2">[3]!____________________p1</definedName>
    <definedName name="______________________sc9">[3]!____________________p1</definedName>
    <definedName name="______________________SHR1" localSheetId="5">#REF!</definedName>
    <definedName name="______________________SHR1">#REF!</definedName>
    <definedName name="______________________SHR2" localSheetId="5">#REF!</definedName>
    <definedName name="______________________SHR2">#REF!</definedName>
    <definedName name="______________________SP1" localSheetId="5">#REF!</definedName>
    <definedName name="______________________SP1">#REF!</definedName>
    <definedName name="______________________tab4">#REF!</definedName>
    <definedName name="______________________xm1">#REF!</definedName>
    <definedName name="______________________xm10">#REF!</definedName>
    <definedName name="______________________xm11">#REF!</definedName>
    <definedName name="______________________xm12">#REF!</definedName>
    <definedName name="______________________xm2">#REF!</definedName>
    <definedName name="______________________xm3">#REF!</definedName>
    <definedName name="______________________xm4">#REF!</definedName>
    <definedName name="______________________xm5">#REF!</definedName>
    <definedName name="______________________xm6">#REF!</definedName>
    <definedName name="______________________xm7">#REF!</definedName>
    <definedName name="______________________xm8">#REF!</definedName>
    <definedName name="______________________xm9">#REF!</definedName>
    <definedName name="______________________zx1">#REF!</definedName>
    <definedName name="______________________zx10">#REF!</definedName>
    <definedName name="______________________zx11">#REF!</definedName>
    <definedName name="______________________zx12">#REF!</definedName>
    <definedName name="______________________zx2">#REF!</definedName>
    <definedName name="______________________zx3">#REF!</definedName>
    <definedName name="______________________zx4">#REF!</definedName>
    <definedName name="______________________zx5">#REF!</definedName>
    <definedName name="______________________zx6">#REF!</definedName>
    <definedName name="______________________zx7">#REF!</definedName>
    <definedName name="______________________zx8">#REF!</definedName>
    <definedName name="______________________zx9">#REF!</definedName>
    <definedName name="_____________________alt2" localSheetId="2">[3]!____________________p1</definedName>
    <definedName name="_____________________alt2">[3]!____________________p1</definedName>
    <definedName name="_____________________bh1" localSheetId="2">[3]!______________________p1</definedName>
    <definedName name="_____________________bh1">[3]!______________________p1</definedName>
    <definedName name="_____________________bh2" localSheetId="2">[3]!______________________p1</definedName>
    <definedName name="_____________________bh2">[3]!______________________p1</definedName>
    <definedName name="_____________________bh3" localSheetId="2">[3]!______________________p1</definedName>
    <definedName name="_____________________bh3">[3]!______________________p1</definedName>
    <definedName name="_____________________bh4" localSheetId="2">[3]!______________________p1</definedName>
    <definedName name="_____________________bh4">[3]!______________________p1</definedName>
    <definedName name="_____________________bh5" localSheetId="2">[3]!______________________p1</definedName>
    <definedName name="_____________________bh5">[3]!______________________p1</definedName>
    <definedName name="_____________________bh6" localSheetId="2">[3]!______________________p1</definedName>
    <definedName name="_____________________bh6">[3]!______________________p1</definedName>
    <definedName name="_____________________bh7" localSheetId="2">[3]!______________________p1</definedName>
    <definedName name="_____________________bh7">[3]!______________________p1</definedName>
    <definedName name="_____________________bh8" localSheetId="2">[3]!______________________p1</definedName>
    <definedName name="_____________________bh8">[3]!______________________p1</definedName>
    <definedName name="_____________________bh9" localSheetId="2">[3]!______________________p1</definedName>
    <definedName name="_____________________bh9">[3]!______________________p1</definedName>
    <definedName name="_____________________bsa3" localSheetId="5">#REF!</definedName>
    <definedName name="_____________________bsa3">#REF!</definedName>
    <definedName name="_____________________cnh1">[5]Terceiros!$A$1:$M$77</definedName>
    <definedName name="_____________________COL1" localSheetId="5">#REF!</definedName>
    <definedName name="_____________________COL1">#REF!</definedName>
    <definedName name="_____________________COL2" localSheetId="5">#REF!</definedName>
    <definedName name="_____________________COL2">#REF!</definedName>
    <definedName name="_____________________COL3" localSheetId="5">#REF!</definedName>
    <definedName name="_____________________COL3">#REF!</definedName>
    <definedName name="_____________________COL4">#REF!</definedName>
    <definedName name="_____________________COL5">#REF!</definedName>
    <definedName name="_____________________COL6">#REF!</definedName>
    <definedName name="_____________________COL7">#REF!</definedName>
    <definedName name="_____________________COL8">#REF!</definedName>
    <definedName name="_____________________COL9">#REF!</definedName>
    <definedName name="_____________________COM1">#REF!</definedName>
    <definedName name="_____________________com10">#REF!</definedName>
    <definedName name="_____________________com11">#REF!</definedName>
    <definedName name="_____________________com12">#REF!</definedName>
    <definedName name="_____________________com2">#REF!</definedName>
    <definedName name="_____________________com3">#REF!</definedName>
    <definedName name="_____________________com4">#REF!</definedName>
    <definedName name="_____________________com5">#REF!</definedName>
    <definedName name="_____________________com6">#REF!</definedName>
    <definedName name="_____________________com7">#REF!</definedName>
    <definedName name="_____________________com8">#REF!</definedName>
    <definedName name="_____________________com9">#REF!</definedName>
    <definedName name="_____________________CPP2">#REF!</definedName>
    <definedName name="_____________________CPP3">#REF!</definedName>
    <definedName name="_____________________cto2" localSheetId="2">[3]!____________________p1</definedName>
    <definedName name="_____________________cto2">[3]!____________________p1</definedName>
    <definedName name="_____________________er1" localSheetId="2">[7]!_______________p1</definedName>
    <definedName name="_____________________er1">[7]!_______________p1</definedName>
    <definedName name="_____________________LO1" localSheetId="5">#REF!</definedName>
    <definedName name="_____________________LO1">#REF!</definedName>
    <definedName name="_____________________LO2" localSheetId="5">#REF!</definedName>
    <definedName name="_____________________LO2">#REF!</definedName>
    <definedName name="_____________________MCC1">[4]PARAMETRES!$C$42:$C$43</definedName>
    <definedName name="_____________________MCC2">[4]PARAMETRES!$C$45:$C$47</definedName>
    <definedName name="_____________________MES1">[6]menu!$J$2:$J$13</definedName>
    <definedName name="_____________________MES2">[6]menu!$K$3:$K$13</definedName>
    <definedName name="_____________________MES3">[6]menu!$L$2:$L$13</definedName>
    <definedName name="_____________________MES4">[6]menu!$M$2:$M$13</definedName>
    <definedName name="_____________________MES5">[6]menu!$N$2:$N$13</definedName>
    <definedName name="_____________________MES6">[6]menu!$O$2:$O$13</definedName>
    <definedName name="_____________________NO2" localSheetId="2">[7]!________________p1</definedName>
    <definedName name="_____________________NO2">[7]!________________p1</definedName>
    <definedName name="_____________________NO3" localSheetId="2">[7]!________________p1</definedName>
    <definedName name="_____________________NO3">[7]!________________p1</definedName>
    <definedName name="_____________________NO4" localSheetId="2">[7]!________________p1</definedName>
    <definedName name="_____________________NO4">[7]!________________p1</definedName>
    <definedName name="_____________________NO5" localSheetId="2">[7]!________________p1</definedName>
    <definedName name="_____________________NO5">[7]!________________p1</definedName>
    <definedName name="_____________________od2" localSheetId="5">#REF!</definedName>
    <definedName name="_____________________od2">#REF!</definedName>
    <definedName name="_____________________OD3" localSheetId="5">#REF!</definedName>
    <definedName name="_____________________OD3">#REF!</definedName>
    <definedName name="_____________________pag1" localSheetId="5">#REF!</definedName>
    <definedName name="_____________________pag1">#REF!</definedName>
    <definedName name="_____________________PAG10">#REF!</definedName>
    <definedName name="_____________________PAG11">#REF!</definedName>
    <definedName name="_____________________PAG12">#REF!</definedName>
    <definedName name="_____________________pag2">#REF!</definedName>
    <definedName name="_____________________pag3">#REF!</definedName>
    <definedName name="_____________________PAG4">#REF!</definedName>
    <definedName name="_____________________PAG5">#REF!</definedName>
    <definedName name="_____________________PAG6">#REF!</definedName>
    <definedName name="_____________________PAG7">#REF!</definedName>
    <definedName name="_____________________PAG8">#REF!</definedName>
    <definedName name="_____________________PAG9">#REF!</definedName>
    <definedName name="_____________________PAR1">#REF!</definedName>
    <definedName name="_____________________PAR2">#REF!</definedName>
    <definedName name="_____________________PAR3">#REF!</definedName>
    <definedName name="_____________________PAR4">#REF!</definedName>
    <definedName name="_____________________PAR5">#REF!</definedName>
    <definedName name="_____________________PAR6">#REF!</definedName>
    <definedName name="_____________________PAR7">#REF!</definedName>
    <definedName name="_____________________PAR8">#REF!</definedName>
    <definedName name="_____________________PAR9">#REF!</definedName>
    <definedName name="_____________________PB2">#REF!</definedName>
    <definedName name="_____________________PB3">#REF!</definedName>
    <definedName name="_____________________PB4">#REF!</definedName>
    <definedName name="_____________________PB5">#REF!</definedName>
    <definedName name="_____________________PB6">#REF!</definedName>
    <definedName name="_____________________PB7">#REF!</definedName>
    <definedName name="_____________________PBA2">#REF!</definedName>
    <definedName name="_____________________PBA3">#REF!</definedName>
    <definedName name="_____________________PBA4">#REF!</definedName>
    <definedName name="_____________________PBA5">#REF!</definedName>
    <definedName name="_____________________PBA6">#REF!</definedName>
    <definedName name="_____________________PBA7">#REF!</definedName>
    <definedName name="_____________________PE1">#REF!</definedName>
    <definedName name="_____________________PG2">#REF!</definedName>
    <definedName name="_____________________PG3">#REF!</definedName>
    <definedName name="_____________________PG4">#REF!</definedName>
    <definedName name="_____________________PG5">#REF!</definedName>
    <definedName name="_____________________PG6">#REF!</definedName>
    <definedName name="_____________________PG7">#REF!</definedName>
    <definedName name="_____________________PR1">[4]PARAMETRES!$C$22:$C$23</definedName>
    <definedName name="_____________________PR2">[4]PARAMETRES!$C$25:$C$28</definedName>
    <definedName name="_____________________PR3" localSheetId="5">#REF!</definedName>
    <definedName name="_____________________PR3">#REF!</definedName>
    <definedName name="_____________________PR4" localSheetId="5">#REF!</definedName>
    <definedName name="_____________________PR4">#REF!</definedName>
    <definedName name="_____________________PR5" localSheetId="5">#REF!</definedName>
    <definedName name="_____________________PR5">#REF!</definedName>
    <definedName name="_____________________PR6">#REF!</definedName>
    <definedName name="_____________________PR7">#REF!</definedName>
    <definedName name="_____________________PS2">#REF!</definedName>
    <definedName name="_____________________PS3">#REF!</definedName>
    <definedName name="_____________________PS4">#REF!</definedName>
    <definedName name="_____________________PS5">#REF!</definedName>
    <definedName name="_____________________PS6">#REF!</definedName>
    <definedName name="_____________________PS7">#REF!</definedName>
    <definedName name="_____________________q42" localSheetId="2">#REF!</definedName>
    <definedName name="_____________________q42">#REF!</definedName>
    <definedName name="_____________________R" localSheetId="2">[3]!_p1</definedName>
    <definedName name="_____________________R">[3]!_p1</definedName>
    <definedName name="_____________________rad2" localSheetId="2">#REF!</definedName>
    <definedName name="_____________________rad2" localSheetId="5">#REF!</definedName>
    <definedName name="_____________________rad2">#REF!</definedName>
    <definedName name="_____________________rd2">#REF!</definedName>
    <definedName name="_____________________RES1">#REF!</definedName>
    <definedName name="_____________________RES2">#REF!</definedName>
    <definedName name="_____________________rio1" localSheetId="2">[3]!______________________p1</definedName>
    <definedName name="_____________________rio1">[3]!______________________p1</definedName>
    <definedName name="_____________________rio2" localSheetId="2">[3]!______________________p1</definedName>
    <definedName name="_____________________rio2">[3]!______________________p1</definedName>
    <definedName name="_____________________rio3" localSheetId="2">[3]!______________________p1</definedName>
    <definedName name="_____________________rio3">[3]!______________________p1</definedName>
    <definedName name="_____________________rj1" localSheetId="2">[3]!______________________p1</definedName>
    <definedName name="_____________________rj1">[3]!______________________p1</definedName>
    <definedName name="_____________________rj2" localSheetId="2">[3]!______________________p1</definedName>
    <definedName name="_____________________rj2">[3]!______________________p1</definedName>
    <definedName name="_____________________rj3" localSheetId="2">[3]!______________________p1</definedName>
    <definedName name="_____________________rj3">[3]!______________________p1</definedName>
    <definedName name="_____________________rj4" localSheetId="2">[3]!______________________p1</definedName>
    <definedName name="_____________________rj4">[3]!______________________p1</definedName>
    <definedName name="_____________________rj5" localSheetId="2">[3]!______________________p1</definedName>
    <definedName name="_____________________rj5">[3]!______________________p1</definedName>
    <definedName name="_____________________rj6" localSheetId="2">[3]!______________________p1</definedName>
    <definedName name="_____________________rj6">[3]!______________________p1</definedName>
    <definedName name="_____________________rj7" localSheetId="2">[3]!______________________p1</definedName>
    <definedName name="_____________________rj7">[3]!______________________p1</definedName>
    <definedName name="_____________________rj8" localSheetId="2">[3]!______________________p1</definedName>
    <definedName name="_____________________rj8">[3]!______________________p1</definedName>
    <definedName name="_____________________rj9" localSheetId="2">[3]!______________________p1</definedName>
    <definedName name="_____________________rj9">[3]!______________________p1</definedName>
    <definedName name="_____________________rr2" localSheetId="2">[3]!____________________p1</definedName>
    <definedName name="_____________________rr2">[3]!____________________p1</definedName>
    <definedName name="_____________________RS1" localSheetId="5">#REF!</definedName>
    <definedName name="_____________________RS1">#REF!</definedName>
    <definedName name="_____________________rs2" localSheetId="2">[3]!______________________p1</definedName>
    <definedName name="_____________________rs2">[3]!______________________p1</definedName>
    <definedName name="_____________________rs3" localSheetId="2">[3]!______________________p1</definedName>
    <definedName name="_____________________rs3">[3]!______________________p1</definedName>
    <definedName name="_____________________rs4" localSheetId="2">[3]!______________________p1</definedName>
    <definedName name="_____________________rs4">[3]!______________________p1</definedName>
    <definedName name="_____________________rs5" localSheetId="2">[3]!______________________p1</definedName>
    <definedName name="_____________________rs5">[3]!______________________p1</definedName>
    <definedName name="_____________________rs6" localSheetId="2">[3]!______________________p1</definedName>
    <definedName name="_____________________rs6">[3]!______________________p1</definedName>
    <definedName name="_____________________rs7" localSheetId="2">[3]!______________________p1</definedName>
    <definedName name="_____________________rs7">[3]!______________________p1</definedName>
    <definedName name="_____________________rs8" localSheetId="2">[3]!______________________p1</definedName>
    <definedName name="_____________________rs8">[3]!______________________p1</definedName>
    <definedName name="_____________________rs9" localSheetId="2">[3]!______________________p1</definedName>
    <definedName name="_____________________rs9">[3]!______________________p1</definedName>
    <definedName name="_____________________SC1" localSheetId="5">#REF!</definedName>
    <definedName name="_____________________SC1">#REF!</definedName>
    <definedName name="_____________________sc2" localSheetId="2">[3]!______________________p1</definedName>
    <definedName name="_____________________sc2">[3]!______________________p1</definedName>
    <definedName name="_____________________sc3" localSheetId="2">[3]!______________________p1</definedName>
    <definedName name="_____________________sc3">[3]!______________________p1</definedName>
    <definedName name="_____________________sc4" localSheetId="2">[3]!______________________p1</definedName>
    <definedName name="_____________________sc4">[3]!______________________p1</definedName>
    <definedName name="_____________________sc5" localSheetId="2">[3]!______________________p1</definedName>
    <definedName name="_____________________sc5">[3]!______________________p1</definedName>
    <definedName name="_____________________sc6" localSheetId="2">[3]!______________________p1</definedName>
    <definedName name="_____________________sc6">[3]!______________________p1</definedName>
    <definedName name="_____________________sc7" localSheetId="2">[3]!______________________p1</definedName>
    <definedName name="_____________________sc7">[3]!______________________p1</definedName>
    <definedName name="_____________________sc8" localSheetId="2">[3]!______________________p1</definedName>
    <definedName name="_____________________sc8">[3]!______________________p1</definedName>
    <definedName name="_____________________sc9" localSheetId="2">[3]!______________________p1</definedName>
    <definedName name="_____________________sc9">[3]!______________________p1</definedName>
    <definedName name="_____________________SHR1" localSheetId="5">#REF!</definedName>
    <definedName name="_____________________SHR1">#REF!</definedName>
    <definedName name="_____________________SHR2" localSheetId="5">#REF!</definedName>
    <definedName name="_____________________SHR2">#REF!</definedName>
    <definedName name="_____________________SP1" localSheetId="5">#REF!</definedName>
    <definedName name="_____________________SP1">#REF!</definedName>
    <definedName name="_____________________tab4">#REF!</definedName>
    <definedName name="_____________________xm1">#REF!</definedName>
    <definedName name="_____________________xm10">#REF!</definedName>
    <definedName name="_____________________xm11">#REF!</definedName>
    <definedName name="_____________________xm12">#REF!</definedName>
    <definedName name="_____________________xm2">#REF!</definedName>
    <definedName name="_____________________xm3">#REF!</definedName>
    <definedName name="_____________________xm4">#REF!</definedName>
    <definedName name="_____________________xm5">#REF!</definedName>
    <definedName name="_____________________xm6">#REF!</definedName>
    <definedName name="_____________________xm7">#REF!</definedName>
    <definedName name="_____________________xm8">#REF!</definedName>
    <definedName name="_____________________xm9">#REF!</definedName>
    <definedName name="_____________________zx1">#REF!</definedName>
    <definedName name="_____________________zx10">#REF!</definedName>
    <definedName name="_____________________zx11">#REF!</definedName>
    <definedName name="_____________________zx12">#REF!</definedName>
    <definedName name="_____________________zx2">#REF!</definedName>
    <definedName name="_____________________zx3">#REF!</definedName>
    <definedName name="_____________________zx4">#REF!</definedName>
    <definedName name="_____________________zx5">#REF!</definedName>
    <definedName name="_____________________zx6">#REF!</definedName>
    <definedName name="_____________________zx7">#REF!</definedName>
    <definedName name="_____________________zx8">#REF!</definedName>
    <definedName name="_____________________zx9">#REF!</definedName>
    <definedName name="____________________alt2" localSheetId="2">[3]!______________________p1</definedName>
    <definedName name="____________________alt2">[3]!______________________p1</definedName>
    <definedName name="____________________bh1" localSheetId="2">[3]!________________p1</definedName>
    <definedName name="____________________bh1">[3]!________________p1</definedName>
    <definedName name="____________________bh2" localSheetId="2">[3]!________________p1</definedName>
    <definedName name="____________________bh2">[3]!________________p1</definedName>
    <definedName name="____________________bh3" localSheetId="2">[3]!________________p1</definedName>
    <definedName name="____________________bh3">[3]!________________p1</definedName>
    <definedName name="____________________bh4" localSheetId="2">[3]!________________p1</definedName>
    <definedName name="____________________bh4">[3]!________________p1</definedName>
    <definedName name="____________________bh5" localSheetId="2">[3]!________________p1</definedName>
    <definedName name="____________________bh5">[3]!________________p1</definedName>
    <definedName name="____________________bh6" localSheetId="2">[3]!________________p1</definedName>
    <definedName name="____________________bh6">[3]!________________p1</definedName>
    <definedName name="____________________bh7" localSheetId="2">[3]!________________p1</definedName>
    <definedName name="____________________bh7">[3]!________________p1</definedName>
    <definedName name="____________________bh8" localSheetId="2">[3]!________________p1</definedName>
    <definedName name="____________________bh8">[3]!________________p1</definedName>
    <definedName name="____________________bh9" localSheetId="2">[3]!________________p1</definedName>
    <definedName name="____________________bh9">[3]!________________p1</definedName>
    <definedName name="____________________bsa3" localSheetId="5">#REF!</definedName>
    <definedName name="____________________bsa3">#REF!</definedName>
    <definedName name="____________________cnh1">[5]Terceiros!$A$1:$M$77</definedName>
    <definedName name="____________________COL1" localSheetId="5">#REF!</definedName>
    <definedName name="____________________COL1">#REF!</definedName>
    <definedName name="____________________COL2" localSheetId="5">#REF!</definedName>
    <definedName name="____________________COL2">#REF!</definedName>
    <definedName name="____________________COL3" localSheetId="5">#REF!</definedName>
    <definedName name="____________________COL3">#REF!</definedName>
    <definedName name="____________________COL4">#REF!</definedName>
    <definedName name="____________________COL5">#REF!</definedName>
    <definedName name="____________________COL6">#REF!</definedName>
    <definedName name="____________________COL7">#REF!</definedName>
    <definedName name="____________________COL8">#REF!</definedName>
    <definedName name="____________________COL9">#REF!</definedName>
    <definedName name="____________________COM1">#REF!</definedName>
    <definedName name="____________________com10">#REF!</definedName>
    <definedName name="____________________com11">#REF!</definedName>
    <definedName name="____________________com12">#REF!</definedName>
    <definedName name="____________________com2">#REF!</definedName>
    <definedName name="____________________com3">#REF!</definedName>
    <definedName name="____________________com4">#REF!</definedName>
    <definedName name="____________________com5">#REF!</definedName>
    <definedName name="____________________com6">#REF!</definedName>
    <definedName name="____________________com7">#REF!</definedName>
    <definedName name="____________________com8">#REF!</definedName>
    <definedName name="____________________com9">#REF!</definedName>
    <definedName name="____________________CPP2">#REF!</definedName>
    <definedName name="____________________CPP3">#REF!</definedName>
    <definedName name="____________________cto2" localSheetId="2">[7]!_______________p1</definedName>
    <definedName name="____________________cto2">[7]!_______________p1</definedName>
    <definedName name="____________________l" localSheetId="2">[3]!__________________p1</definedName>
    <definedName name="____________________l">[3]!__________________p1</definedName>
    <definedName name="____________________LO1" localSheetId="5">#REF!</definedName>
    <definedName name="____________________LO1">#REF!</definedName>
    <definedName name="____________________LO2" localSheetId="5">#REF!</definedName>
    <definedName name="____________________LO2">#REF!</definedName>
    <definedName name="____________________MAV1" localSheetId="2">[7]!_______________p1</definedName>
    <definedName name="____________________MAV1">[7]!_______________p1</definedName>
    <definedName name="____________________MCC1">[4]PARAMETRES!$C$42:$C$43</definedName>
    <definedName name="____________________MCC2">[4]PARAMETRES!$C$45:$C$47</definedName>
    <definedName name="____________________MES1">[6]menu!$J$2:$J$13</definedName>
    <definedName name="____________________MES2">[6]menu!$K$3:$K$13</definedName>
    <definedName name="____________________MES3">[6]menu!$L$2:$L$13</definedName>
    <definedName name="____________________MES4">[6]menu!$M$2:$M$13</definedName>
    <definedName name="____________________MES5">[6]menu!$N$2:$N$13</definedName>
    <definedName name="____________________MES6">[6]menu!$O$2:$O$13</definedName>
    <definedName name="____________________NO2" localSheetId="2">[7]!__________________p1</definedName>
    <definedName name="____________________NO2">[7]!__________________p1</definedName>
    <definedName name="____________________NO3" localSheetId="2">[7]!__________________p1</definedName>
    <definedName name="____________________NO3">[7]!__________________p1</definedName>
    <definedName name="____________________NO4" localSheetId="2">[7]!__________________p1</definedName>
    <definedName name="____________________NO4">[7]!__________________p1</definedName>
    <definedName name="____________________NO5" localSheetId="2">[7]!__________________p1</definedName>
    <definedName name="____________________NO5">[7]!__________________p1</definedName>
    <definedName name="____________________od2" localSheetId="5">#REF!</definedName>
    <definedName name="____________________od2">#REF!</definedName>
    <definedName name="____________________OD3" localSheetId="5">#REF!</definedName>
    <definedName name="____________________OD3">#REF!</definedName>
    <definedName name="____________________ooh1" localSheetId="2">[3]!_____________________p1</definedName>
    <definedName name="____________________ooh1">[3]!_____________________p1</definedName>
    <definedName name="____________________pag1" localSheetId="5">#REF!</definedName>
    <definedName name="____________________pag1">#REF!</definedName>
    <definedName name="____________________PAG10" localSheetId="5">#REF!</definedName>
    <definedName name="____________________PAG10">#REF!</definedName>
    <definedName name="____________________PAG11" localSheetId="5">#REF!</definedName>
    <definedName name="____________________PAG11">#REF!</definedName>
    <definedName name="____________________PAG12">#REF!</definedName>
    <definedName name="____________________pag2">#REF!</definedName>
    <definedName name="____________________pag3">#REF!</definedName>
    <definedName name="____________________PAG4">#REF!</definedName>
    <definedName name="____________________PAG5">#REF!</definedName>
    <definedName name="____________________PAG6">#REF!</definedName>
    <definedName name="____________________PAG7">#REF!</definedName>
    <definedName name="____________________PAG8">#REF!</definedName>
    <definedName name="____________________PAG9">#REF!</definedName>
    <definedName name="____________________PAR1">#REF!</definedName>
    <definedName name="____________________PAR2">#REF!</definedName>
    <definedName name="____________________PAR3">#REF!</definedName>
    <definedName name="____________________PAR4">#REF!</definedName>
    <definedName name="____________________PAR5">#REF!</definedName>
    <definedName name="____________________PAR6">#REF!</definedName>
    <definedName name="____________________PAR7">#REF!</definedName>
    <definedName name="____________________PAR8">#REF!</definedName>
    <definedName name="____________________PAR9">#REF!</definedName>
    <definedName name="____________________PB2">#REF!</definedName>
    <definedName name="____________________PB3">#REF!</definedName>
    <definedName name="____________________PB4">#REF!</definedName>
    <definedName name="____________________PB5">#REF!</definedName>
    <definedName name="____________________PB6">#REF!</definedName>
    <definedName name="____________________PB7">#REF!</definedName>
    <definedName name="____________________PBA2">#REF!</definedName>
    <definedName name="____________________PBA3">#REF!</definedName>
    <definedName name="____________________PBA4">#REF!</definedName>
    <definedName name="____________________PBA5">#REF!</definedName>
    <definedName name="____________________PBA6">#REF!</definedName>
    <definedName name="____________________PBA7">#REF!</definedName>
    <definedName name="____________________PE1">#REF!</definedName>
    <definedName name="____________________PG2">#REF!</definedName>
    <definedName name="____________________PG3">#REF!</definedName>
    <definedName name="____________________PG4">#REF!</definedName>
    <definedName name="____________________PG5">#REF!</definedName>
    <definedName name="____________________PG6">#REF!</definedName>
    <definedName name="____________________PG7">#REF!</definedName>
    <definedName name="____________________PR1">[4]PARAMETRES!$C$22:$C$23</definedName>
    <definedName name="____________________PR2">[4]PARAMETRES!$C$25:$C$28</definedName>
    <definedName name="____________________PR3" localSheetId="5">#REF!</definedName>
    <definedName name="____________________PR3">#REF!</definedName>
    <definedName name="____________________PR4" localSheetId="5">#REF!</definedName>
    <definedName name="____________________PR4">#REF!</definedName>
    <definedName name="____________________PR5" localSheetId="5">#REF!</definedName>
    <definedName name="____________________PR5">#REF!</definedName>
    <definedName name="____________________PR6">#REF!</definedName>
    <definedName name="____________________PR7">#REF!</definedName>
    <definedName name="____________________PS2">#REF!</definedName>
    <definedName name="____________________PS3">#REF!</definedName>
    <definedName name="____________________PS4">#REF!</definedName>
    <definedName name="____________________PS5">#REF!</definedName>
    <definedName name="____________________PS6">#REF!</definedName>
    <definedName name="____________________PS7">#REF!</definedName>
    <definedName name="____________________q42" localSheetId="2">#REF!</definedName>
    <definedName name="____________________q42">#REF!</definedName>
    <definedName name="____________________R" localSheetId="2">[7]!_______________p1</definedName>
    <definedName name="____________________R">[7]!_______________p1</definedName>
    <definedName name="____________________rad2" localSheetId="2">#REF!</definedName>
    <definedName name="____________________rad2" localSheetId="5">#REF!</definedName>
    <definedName name="____________________rad2">#REF!</definedName>
    <definedName name="____________________rd2">#REF!</definedName>
    <definedName name="____________________RES1">#REF!</definedName>
    <definedName name="____________________RES2">#REF!</definedName>
    <definedName name="____________________rev2" localSheetId="2">[3]!_____________________p1</definedName>
    <definedName name="____________________rev2">[3]!_____________________p1</definedName>
    <definedName name="____________________REV3" localSheetId="2">[7]!_______________p1</definedName>
    <definedName name="____________________REV3">[7]!_______________p1</definedName>
    <definedName name="____________________rio1" localSheetId="2">[3]!________________p1</definedName>
    <definedName name="____________________rio1">[3]!________________p1</definedName>
    <definedName name="____________________rio2" localSheetId="2">[3]!________________p1</definedName>
    <definedName name="____________________rio2">[3]!________________p1</definedName>
    <definedName name="____________________rio3" localSheetId="2">[3]!________________p1</definedName>
    <definedName name="____________________rio3">[3]!________________p1</definedName>
    <definedName name="____________________rj1" localSheetId="2">[3]!________________p1</definedName>
    <definedName name="____________________rj1">[3]!________________p1</definedName>
    <definedName name="____________________rj2" localSheetId="2">[3]!________________p1</definedName>
    <definedName name="____________________rj2">[3]!________________p1</definedName>
    <definedName name="____________________rj3" localSheetId="2">[3]!________________p1</definedName>
    <definedName name="____________________rj3">[3]!________________p1</definedName>
    <definedName name="____________________rj4" localSheetId="2">[3]!________________p1</definedName>
    <definedName name="____________________rj4">[3]!________________p1</definedName>
    <definedName name="____________________rj5" localSheetId="2">[3]!________________p1</definedName>
    <definedName name="____________________rj5">[3]!________________p1</definedName>
    <definedName name="____________________rj6" localSheetId="2">[3]!________________p1</definedName>
    <definedName name="____________________rj6">[3]!________________p1</definedName>
    <definedName name="____________________rj7" localSheetId="2">[3]!________________p1</definedName>
    <definedName name="____________________rj7">[3]!________________p1</definedName>
    <definedName name="____________________rj8" localSheetId="2">[3]!________________p1</definedName>
    <definedName name="____________________rj8">[3]!________________p1</definedName>
    <definedName name="____________________rj9" localSheetId="2">[3]!________________p1</definedName>
    <definedName name="____________________rj9">[3]!________________p1</definedName>
    <definedName name="____________________rr2" localSheetId="2">[7]!_______________p1</definedName>
    <definedName name="____________________rr2">[7]!_______________p1</definedName>
    <definedName name="____________________RS1" localSheetId="5">#REF!</definedName>
    <definedName name="____________________RS1">#REF!</definedName>
    <definedName name="____________________rs2" localSheetId="2">[3]!________________p1</definedName>
    <definedName name="____________________rs2">[3]!________________p1</definedName>
    <definedName name="____________________rs3" localSheetId="2">[3]!________________p1</definedName>
    <definedName name="____________________rs3">[3]!________________p1</definedName>
    <definedName name="____________________rs4" localSheetId="2">[3]!________________p1</definedName>
    <definedName name="____________________rs4">[3]!________________p1</definedName>
    <definedName name="____________________rs5" localSheetId="2">[3]!________________p1</definedName>
    <definedName name="____________________rs5">[3]!________________p1</definedName>
    <definedName name="____________________rs6" localSheetId="2">[3]!________________p1</definedName>
    <definedName name="____________________rs6">[3]!________________p1</definedName>
    <definedName name="____________________rs7" localSheetId="2">[3]!________________p1</definedName>
    <definedName name="____________________rs7">[3]!________________p1</definedName>
    <definedName name="____________________rs8" localSheetId="2">[3]!________________p1</definedName>
    <definedName name="____________________rs8">[3]!________________p1</definedName>
    <definedName name="____________________rs9" localSheetId="2">[3]!________________p1</definedName>
    <definedName name="____________________rs9">[3]!________________p1</definedName>
    <definedName name="____________________SC1" localSheetId="5">#REF!</definedName>
    <definedName name="____________________SC1">#REF!</definedName>
    <definedName name="____________________sc2" localSheetId="2">[3]!________________p1</definedName>
    <definedName name="____________________sc2">[3]!________________p1</definedName>
    <definedName name="____________________sc3" localSheetId="2">[3]!________________p1</definedName>
    <definedName name="____________________sc3">[3]!________________p1</definedName>
    <definedName name="____________________sc4" localSheetId="2">[3]!________________p1</definedName>
    <definedName name="____________________sc4">[3]!________________p1</definedName>
    <definedName name="____________________sc5" localSheetId="2">[3]!________________p1</definedName>
    <definedName name="____________________sc5">[3]!________________p1</definedName>
    <definedName name="____________________sc6" localSheetId="2">[3]!________________p1</definedName>
    <definedName name="____________________sc6">[3]!________________p1</definedName>
    <definedName name="____________________sc7" localSheetId="2">[3]!________________p1</definedName>
    <definedName name="____________________sc7">[3]!________________p1</definedName>
    <definedName name="____________________sc8" localSheetId="2">[3]!________________p1</definedName>
    <definedName name="____________________sc8">[3]!________________p1</definedName>
    <definedName name="____________________sc9" localSheetId="2">[3]!________________p1</definedName>
    <definedName name="____________________sc9">[3]!________________p1</definedName>
    <definedName name="____________________SHR1" localSheetId="5">#REF!</definedName>
    <definedName name="____________________SHR1">#REF!</definedName>
    <definedName name="____________________SHR2" localSheetId="5">#REF!</definedName>
    <definedName name="____________________SHR2">#REF!</definedName>
    <definedName name="____________________SP1" localSheetId="5">#REF!</definedName>
    <definedName name="____________________SP1">#REF!</definedName>
    <definedName name="____________________tab4">#REF!</definedName>
    <definedName name="____________________xm1">#REF!</definedName>
    <definedName name="____________________xm10">#REF!</definedName>
    <definedName name="____________________xm11">#REF!</definedName>
    <definedName name="____________________xm12">#REF!</definedName>
    <definedName name="____________________xm2">#REF!</definedName>
    <definedName name="____________________xm3">#REF!</definedName>
    <definedName name="____________________xm4">#REF!</definedName>
    <definedName name="____________________xm5">#REF!</definedName>
    <definedName name="____________________xm6">#REF!</definedName>
    <definedName name="____________________xm7">#REF!</definedName>
    <definedName name="____________________xm8">#REF!</definedName>
    <definedName name="____________________xm9">#REF!</definedName>
    <definedName name="____________________zx1">#REF!</definedName>
    <definedName name="____________________zx10">#REF!</definedName>
    <definedName name="____________________zx11">#REF!</definedName>
    <definedName name="____________________zx12">#REF!</definedName>
    <definedName name="____________________zx2">#REF!</definedName>
    <definedName name="____________________zx3">#REF!</definedName>
    <definedName name="____________________zx4">#REF!</definedName>
    <definedName name="____________________zx5">#REF!</definedName>
    <definedName name="____________________zx6">#REF!</definedName>
    <definedName name="____________________zx7">#REF!</definedName>
    <definedName name="____________________zx8">#REF!</definedName>
    <definedName name="____________________zx9">#REF!</definedName>
    <definedName name="___________________alt2" localSheetId="2">[3]!________________p1</definedName>
    <definedName name="___________________alt2">[3]!________________p1</definedName>
    <definedName name="___________________bh1" localSheetId="2">[3]!_________________________p1</definedName>
    <definedName name="___________________bh1">[3]!_________________________p1</definedName>
    <definedName name="___________________bh2" localSheetId="2">[3]!_________________________p1</definedName>
    <definedName name="___________________bh2">[3]!_________________________p1</definedName>
    <definedName name="___________________bh3" localSheetId="2">[3]!_________________________p1</definedName>
    <definedName name="___________________bh3">[3]!_________________________p1</definedName>
    <definedName name="___________________bh4" localSheetId="2">[3]!_________________________p1</definedName>
    <definedName name="___________________bh4">[3]!_________________________p1</definedName>
    <definedName name="___________________bh5" localSheetId="2">[3]!_________________________p1</definedName>
    <definedName name="___________________bh5">[3]!_________________________p1</definedName>
    <definedName name="___________________bh6" localSheetId="2">[3]!_________________________p1</definedName>
    <definedName name="___________________bh6">[3]!_________________________p1</definedName>
    <definedName name="___________________bh7" localSheetId="2">[3]!_________________________p1</definedName>
    <definedName name="___________________bh7">[3]!_________________________p1</definedName>
    <definedName name="___________________bh8" localSheetId="2">[3]!_________________________p1</definedName>
    <definedName name="___________________bh8">[3]!_________________________p1</definedName>
    <definedName name="___________________bh9" localSheetId="2">[3]!_________________________p1</definedName>
    <definedName name="___________________bh9">[3]!_________________________p1</definedName>
    <definedName name="___________________bsa3" localSheetId="5">#REF!</definedName>
    <definedName name="___________________bsa3">#REF!</definedName>
    <definedName name="___________________cnh1">[5]Terceiros!$A$1:$M$77</definedName>
    <definedName name="___________________COL1" localSheetId="5">#REF!</definedName>
    <definedName name="___________________COL1">#REF!</definedName>
    <definedName name="___________________COL2" localSheetId="5">#REF!</definedName>
    <definedName name="___________________COL2">#REF!</definedName>
    <definedName name="___________________COL3" localSheetId="5">#REF!</definedName>
    <definedName name="___________________COL3">#REF!</definedName>
    <definedName name="___________________COL4">#REF!</definedName>
    <definedName name="___________________COL5">#REF!</definedName>
    <definedName name="___________________COL6">#REF!</definedName>
    <definedName name="___________________COL7">#REF!</definedName>
    <definedName name="___________________COL8">#REF!</definedName>
    <definedName name="___________________COL9">#REF!</definedName>
    <definedName name="___________________COM1">#REF!</definedName>
    <definedName name="___________________com10">#REF!</definedName>
    <definedName name="___________________com11">#REF!</definedName>
    <definedName name="___________________com12">#REF!</definedName>
    <definedName name="___________________com2">#REF!</definedName>
    <definedName name="___________________com3">#REF!</definedName>
    <definedName name="___________________com4">#REF!</definedName>
    <definedName name="___________________com5">#REF!</definedName>
    <definedName name="___________________com6">#REF!</definedName>
    <definedName name="___________________com7">#REF!</definedName>
    <definedName name="___________________com8">#REF!</definedName>
    <definedName name="___________________com9">#REF!</definedName>
    <definedName name="___________________CPP2">#REF!</definedName>
    <definedName name="___________________CPP3">#REF!</definedName>
    <definedName name="___________________cto2" localSheetId="2">[3]!________________p1</definedName>
    <definedName name="___________________cto2">[3]!________________p1</definedName>
    <definedName name="___________________er1" localSheetId="2">[7]!______________p1</definedName>
    <definedName name="___________________er1">[7]!______________p1</definedName>
    <definedName name="___________________LO1" localSheetId="5">#REF!</definedName>
    <definedName name="___________________LO1">#REF!</definedName>
    <definedName name="___________________LO2" localSheetId="5">#REF!</definedName>
    <definedName name="___________________LO2">#REF!</definedName>
    <definedName name="___________________MCC1">[4]PARAMETRES!$C$42:$C$43</definedName>
    <definedName name="___________________MCC2">[4]PARAMETRES!$C$45:$C$47</definedName>
    <definedName name="___________________MES1">[6]menu!$J$2:$J$13</definedName>
    <definedName name="___________________MES2">[6]menu!$K$3:$K$13</definedName>
    <definedName name="___________________MES3">[6]menu!$L$2:$L$13</definedName>
    <definedName name="___________________MES4">[6]menu!$M$2:$M$13</definedName>
    <definedName name="___________________MES5">[6]menu!$N$2:$N$13</definedName>
    <definedName name="___________________MES6">[6]menu!$O$2:$O$13</definedName>
    <definedName name="___________________NO2" localSheetId="2">[7]!_______________p1</definedName>
    <definedName name="___________________NO2">[7]!_______________p1</definedName>
    <definedName name="___________________NO3" localSheetId="2">[7]!_______________p1</definedName>
    <definedName name="___________________NO3">[7]!_______________p1</definedName>
    <definedName name="___________________NO4" localSheetId="2">[7]!_______________p1</definedName>
    <definedName name="___________________NO4">[7]!_______________p1</definedName>
    <definedName name="___________________NO5" localSheetId="2">[7]!_______________p1</definedName>
    <definedName name="___________________NO5">[7]!_______________p1</definedName>
    <definedName name="___________________od2" localSheetId="5">#REF!</definedName>
    <definedName name="___________________od2">#REF!</definedName>
    <definedName name="___________________OD3" localSheetId="5">#REF!</definedName>
    <definedName name="___________________OD3">#REF!</definedName>
    <definedName name="___________________ooh1" localSheetId="2">[3]!____________________p1</definedName>
    <definedName name="___________________ooh1">[3]!____________________p1</definedName>
    <definedName name="___________________pag1" localSheetId="5">#REF!</definedName>
    <definedName name="___________________pag1">#REF!</definedName>
    <definedName name="___________________PAG10" localSheetId="5">#REF!</definedName>
    <definedName name="___________________PAG10">#REF!</definedName>
    <definedName name="___________________PAG11" localSheetId="5">#REF!</definedName>
    <definedName name="___________________PAG11">#REF!</definedName>
    <definedName name="___________________PAG12">#REF!</definedName>
    <definedName name="___________________pag2">#REF!</definedName>
    <definedName name="___________________pag3">#REF!</definedName>
    <definedName name="___________________PAG4">#REF!</definedName>
    <definedName name="___________________PAG5">#REF!</definedName>
    <definedName name="___________________PAG6">#REF!</definedName>
    <definedName name="___________________PAG7">#REF!</definedName>
    <definedName name="___________________PAG8">#REF!</definedName>
    <definedName name="___________________PAG9">#REF!</definedName>
    <definedName name="___________________PAR1">#REF!</definedName>
    <definedName name="___________________PAR2">#REF!</definedName>
    <definedName name="___________________PAR3">#REF!</definedName>
    <definedName name="___________________PAR4">#REF!</definedName>
    <definedName name="___________________PAR5">#REF!</definedName>
    <definedName name="___________________PAR6">#REF!</definedName>
    <definedName name="___________________PAR7">#REF!</definedName>
    <definedName name="___________________PAR8">#REF!</definedName>
    <definedName name="___________________PAR9">#REF!</definedName>
    <definedName name="___________________PB2">#REF!</definedName>
    <definedName name="___________________PB3">#REF!</definedName>
    <definedName name="___________________PB4">#REF!</definedName>
    <definedName name="___________________PB5">#REF!</definedName>
    <definedName name="___________________PB6">#REF!</definedName>
    <definedName name="___________________PB7">#REF!</definedName>
    <definedName name="___________________PBA2">#REF!</definedName>
    <definedName name="___________________PBA3">#REF!</definedName>
    <definedName name="___________________PBA4">#REF!</definedName>
    <definedName name="___________________PBA5">#REF!</definedName>
    <definedName name="___________________PBA6">#REF!</definedName>
    <definedName name="___________________PBA7">#REF!</definedName>
    <definedName name="___________________PE1">#REF!</definedName>
    <definedName name="___________________PG2">#REF!</definedName>
    <definedName name="___________________PG3">#REF!</definedName>
    <definedName name="___________________PG4">#REF!</definedName>
    <definedName name="___________________PG5">#REF!</definedName>
    <definedName name="___________________PG6">#REF!</definedName>
    <definedName name="___________________PG7">#REF!</definedName>
    <definedName name="___________________PR1">[4]PARAMETRES!$C$22:$C$23</definedName>
    <definedName name="___________________PR2">[4]PARAMETRES!$C$25:$C$28</definedName>
    <definedName name="___________________PR3" localSheetId="5">#REF!</definedName>
    <definedName name="___________________PR3">#REF!</definedName>
    <definedName name="___________________PR4" localSheetId="5">#REF!</definedName>
    <definedName name="___________________PR4">#REF!</definedName>
    <definedName name="___________________PR5" localSheetId="5">#REF!</definedName>
    <definedName name="___________________PR5">#REF!</definedName>
    <definedName name="___________________PR6">#REF!</definedName>
    <definedName name="___________________PR7">#REF!</definedName>
    <definedName name="___________________PS2">#REF!</definedName>
    <definedName name="___________________PS3">#REF!</definedName>
    <definedName name="___________________PS4">#REF!</definedName>
    <definedName name="___________________PS5">#REF!</definedName>
    <definedName name="___________________PS6">#REF!</definedName>
    <definedName name="___________________PS7">#REF!</definedName>
    <definedName name="___________________q42" localSheetId="2">#REF!</definedName>
    <definedName name="___________________q42">#REF!</definedName>
    <definedName name="___________________R" localSheetId="2">[3]!______________________p1</definedName>
    <definedName name="___________________R">[3]!______________________p1</definedName>
    <definedName name="___________________rad2" localSheetId="2">#REF!</definedName>
    <definedName name="___________________rad2" localSheetId="5">#REF!</definedName>
    <definedName name="___________________rad2">#REF!</definedName>
    <definedName name="___________________rd2">#REF!</definedName>
    <definedName name="___________________RES1">#REF!</definedName>
    <definedName name="___________________RES2">#REF!</definedName>
    <definedName name="___________________rev2" localSheetId="2">[3]!____________________p1</definedName>
    <definedName name="___________________rev2">[3]!____________________p1</definedName>
    <definedName name="___________________rio1" localSheetId="2">[3]!_________________________p1</definedName>
    <definedName name="___________________rio1">[3]!_________________________p1</definedName>
    <definedName name="___________________rio2" localSheetId="2">[3]!_________________________p1</definedName>
    <definedName name="___________________rio2">[3]!_________________________p1</definedName>
    <definedName name="___________________rio3" localSheetId="2">[3]!_________________________p1</definedName>
    <definedName name="___________________rio3">[3]!_________________________p1</definedName>
    <definedName name="___________________rj1" localSheetId="2">[3]!_________________________p1</definedName>
    <definedName name="___________________rj1">[3]!_________________________p1</definedName>
    <definedName name="___________________rj2" localSheetId="2">[3]!_________________________p1</definedName>
    <definedName name="___________________rj2">[3]!_________________________p1</definedName>
    <definedName name="___________________rj3" localSheetId="2">[3]!_________________________p1</definedName>
    <definedName name="___________________rj3">[3]!_________________________p1</definedName>
    <definedName name="___________________rj4" localSheetId="2">[3]!_________________________p1</definedName>
    <definedName name="___________________rj4">[3]!_________________________p1</definedName>
    <definedName name="___________________rj5" localSheetId="2">[3]!_________________________p1</definedName>
    <definedName name="___________________rj5">[3]!_________________________p1</definedName>
    <definedName name="___________________rj6" localSheetId="2">[3]!_________________________p1</definedName>
    <definedName name="___________________rj6">[3]!_________________________p1</definedName>
    <definedName name="___________________rj7" localSheetId="2">[3]!_________________________p1</definedName>
    <definedName name="___________________rj7">[3]!_________________________p1</definedName>
    <definedName name="___________________rj8" localSheetId="2">[3]!_________________________p1</definedName>
    <definedName name="___________________rj8">[3]!_________________________p1</definedName>
    <definedName name="___________________rj9" localSheetId="2">[3]!_________________________p1</definedName>
    <definedName name="___________________rj9">[3]!_________________________p1</definedName>
    <definedName name="___________________rr2" localSheetId="2">[3]!________________p1</definedName>
    <definedName name="___________________rr2">[3]!________________p1</definedName>
    <definedName name="___________________RS1" localSheetId="5">#REF!</definedName>
    <definedName name="___________________RS1">#REF!</definedName>
    <definedName name="___________________rs2" localSheetId="2">[3]!_________________________p1</definedName>
    <definedName name="___________________rs2">[3]!_________________________p1</definedName>
    <definedName name="___________________rs3" localSheetId="2">[3]!_________________________p1</definedName>
    <definedName name="___________________rs3">[3]!_________________________p1</definedName>
    <definedName name="___________________rs4" localSheetId="2">[3]!_________________________p1</definedName>
    <definedName name="___________________rs4">[3]!_________________________p1</definedName>
    <definedName name="___________________rs5" localSheetId="2">[3]!_________________________p1</definedName>
    <definedName name="___________________rs5">[3]!_________________________p1</definedName>
    <definedName name="___________________rs6" localSheetId="2">[3]!_________________________p1</definedName>
    <definedName name="___________________rs6">[3]!_________________________p1</definedName>
    <definedName name="___________________rs7" localSheetId="2">[3]!_________________________p1</definedName>
    <definedName name="___________________rs7">[3]!_________________________p1</definedName>
    <definedName name="___________________rs8" localSheetId="2">[3]!_________________________p1</definedName>
    <definedName name="___________________rs8">[3]!_________________________p1</definedName>
    <definedName name="___________________rs9" localSheetId="2">[3]!_________________________p1</definedName>
    <definedName name="___________________rs9">[3]!_________________________p1</definedName>
    <definedName name="___________________SC1" localSheetId="5">#REF!</definedName>
    <definedName name="___________________SC1">#REF!</definedName>
    <definedName name="___________________sc2" localSheetId="2">[3]!_________________________p1</definedName>
    <definedName name="___________________sc2">[3]!_________________________p1</definedName>
    <definedName name="___________________sc3" localSheetId="2">[3]!_________________________p1</definedName>
    <definedName name="___________________sc3">[3]!_________________________p1</definedName>
    <definedName name="___________________sc4" localSheetId="2">[3]!_________________________p1</definedName>
    <definedName name="___________________sc4">[3]!_________________________p1</definedName>
    <definedName name="___________________sc5" localSheetId="2">[3]!_________________________p1</definedName>
    <definedName name="___________________sc5">[3]!_________________________p1</definedName>
    <definedName name="___________________sc6" localSheetId="2">[3]!_________________________p1</definedName>
    <definedName name="___________________sc6">[3]!_________________________p1</definedName>
    <definedName name="___________________sc7" localSheetId="2">[3]!_________________________p1</definedName>
    <definedName name="___________________sc7">[3]!_________________________p1</definedName>
    <definedName name="___________________sc8" localSheetId="2">[3]!_________________________p1</definedName>
    <definedName name="___________________sc8">[3]!_________________________p1</definedName>
    <definedName name="___________________sc9" localSheetId="2">[3]!_________________________p1</definedName>
    <definedName name="___________________sc9">[3]!_________________________p1</definedName>
    <definedName name="___________________SHR1" localSheetId="5">#REF!</definedName>
    <definedName name="___________________SHR1">#REF!</definedName>
    <definedName name="___________________SHR2" localSheetId="5">#REF!</definedName>
    <definedName name="___________________SHR2">#REF!</definedName>
    <definedName name="___________________SP1" localSheetId="5">#REF!</definedName>
    <definedName name="___________________SP1">#REF!</definedName>
    <definedName name="___________________tab4">#REF!</definedName>
    <definedName name="___________________xm1">#REF!</definedName>
    <definedName name="___________________xm10">#REF!</definedName>
    <definedName name="___________________xm11">#REF!</definedName>
    <definedName name="___________________xm12">#REF!</definedName>
    <definedName name="___________________xm2">#REF!</definedName>
    <definedName name="___________________xm3">#REF!</definedName>
    <definedName name="___________________xm4">#REF!</definedName>
    <definedName name="___________________xm5">#REF!</definedName>
    <definedName name="___________________xm6">#REF!</definedName>
    <definedName name="___________________xm7">#REF!</definedName>
    <definedName name="___________________xm8">#REF!</definedName>
    <definedName name="___________________xm9">#REF!</definedName>
    <definedName name="___________________zx1">#REF!</definedName>
    <definedName name="___________________zx10">#REF!</definedName>
    <definedName name="___________________zx11">#REF!</definedName>
    <definedName name="___________________zx12">#REF!</definedName>
    <definedName name="___________________zx2">#REF!</definedName>
    <definedName name="___________________zx3">#REF!</definedName>
    <definedName name="___________________zx4">#REF!</definedName>
    <definedName name="___________________zx5">#REF!</definedName>
    <definedName name="___________________zx6">#REF!</definedName>
    <definedName name="___________________zx7">#REF!</definedName>
    <definedName name="___________________zx8">#REF!</definedName>
    <definedName name="___________________zx9">#REF!</definedName>
    <definedName name="__________________alt2" localSheetId="2">[3]!_________________________p1</definedName>
    <definedName name="__________________alt2">[3]!_________________________p1</definedName>
    <definedName name="__________________bh1" localSheetId="2">[3]!_____________p1</definedName>
    <definedName name="__________________bh1">[3]!_____________p1</definedName>
    <definedName name="__________________bh2" localSheetId="2">[3]!_____________p1</definedName>
    <definedName name="__________________bh2">[3]!_____________p1</definedName>
    <definedName name="__________________bh3" localSheetId="2">[3]!_____________p1</definedName>
    <definedName name="__________________bh3">[3]!_____________p1</definedName>
    <definedName name="__________________bh4" localSheetId="2">[3]!_____________p1</definedName>
    <definedName name="__________________bh4">[3]!_____________p1</definedName>
    <definedName name="__________________bh5" localSheetId="2">[3]!_____________p1</definedName>
    <definedName name="__________________bh5">[3]!_____________p1</definedName>
    <definedName name="__________________bh6" localSheetId="2">[3]!_____________p1</definedName>
    <definedName name="__________________bh6">[3]!_____________p1</definedName>
    <definedName name="__________________bh7" localSheetId="2">[3]!_____________p1</definedName>
    <definedName name="__________________bh7">[3]!_____________p1</definedName>
    <definedName name="__________________bh8" localSheetId="2">[3]!_____________p1</definedName>
    <definedName name="__________________bh8">[3]!_____________p1</definedName>
    <definedName name="__________________bh9" localSheetId="2">[3]!_____________p1</definedName>
    <definedName name="__________________bh9">[3]!_____________p1</definedName>
    <definedName name="__________________bsa3" localSheetId="5">#REF!</definedName>
    <definedName name="__________________bsa3">#REF!</definedName>
    <definedName name="__________________cnh1">[5]Terceiros!$A$1:$M$77</definedName>
    <definedName name="__________________COL1" localSheetId="5">#REF!</definedName>
    <definedName name="__________________COL1">#REF!</definedName>
    <definedName name="__________________COL2" localSheetId="5">#REF!</definedName>
    <definedName name="__________________COL2">#REF!</definedName>
    <definedName name="__________________COL3" localSheetId="5">#REF!</definedName>
    <definedName name="__________________COL3">#REF!</definedName>
    <definedName name="__________________COL4">#REF!</definedName>
    <definedName name="__________________COL5">#REF!</definedName>
    <definedName name="__________________COL6">#REF!</definedName>
    <definedName name="__________________COL7">#REF!</definedName>
    <definedName name="__________________COL8">#REF!</definedName>
    <definedName name="__________________COL9">#REF!</definedName>
    <definedName name="__________________COM1">#REF!</definedName>
    <definedName name="__________________com10">#REF!</definedName>
    <definedName name="__________________com11">#REF!</definedName>
    <definedName name="__________________com12">#REF!</definedName>
    <definedName name="__________________com2">#REF!</definedName>
    <definedName name="__________________com3">#REF!</definedName>
    <definedName name="__________________com4">#REF!</definedName>
    <definedName name="__________________com5">#REF!</definedName>
    <definedName name="__________________com6">#REF!</definedName>
    <definedName name="__________________com7">#REF!</definedName>
    <definedName name="__________________com8">#REF!</definedName>
    <definedName name="__________________com9">#REF!</definedName>
    <definedName name="__________________CPP2">#REF!</definedName>
    <definedName name="__________________CPP3">#REF!</definedName>
    <definedName name="__________________cto2" localSheetId="2">[7]!______________p1</definedName>
    <definedName name="__________________cto2">[7]!______________p1</definedName>
    <definedName name="__________________l" localSheetId="2">[3]!_________________p1</definedName>
    <definedName name="__________________l">[3]!_________________p1</definedName>
    <definedName name="__________________LO1" localSheetId="5">#REF!</definedName>
    <definedName name="__________________LO1">#REF!</definedName>
    <definedName name="__________________LO2" localSheetId="5">#REF!</definedName>
    <definedName name="__________________LO2">#REF!</definedName>
    <definedName name="__________________MAV1" localSheetId="2">[7]!______________p1</definedName>
    <definedName name="__________________MAV1">[7]!______________p1</definedName>
    <definedName name="__________________MCC1">[4]PARAMETRES!$C$42:$C$43</definedName>
    <definedName name="__________________MCC2">[4]PARAMETRES!$C$45:$C$47</definedName>
    <definedName name="__________________MES1">[6]menu!$J$2:$J$13</definedName>
    <definedName name="__________________MES2">[6]menu!$K$3:$K$13</definedName>
    <definedName name="__________________MES3">[6]menu!$L$2:$L$13</definedName>
    <definedName name="__________________MES4">[6]menu!$M$2:$M$13</definedName>
    <definedName name="__________________MES5">[6]menu!$N$2:$N$13</definedName>
    <definedName name="__________________MES6">[6]menu!$O$2:$O$13</definedName>
    <definedName name="__________________NO2" localSheetId="2">[7]!______________p1</definedName>
    <definedName name="__________________NO2">[7]!______________p1</definedName>
    <definedName name="__________________NO3" localSheetId="2">[7]!______________p1</definedName>
    <definedName name="__________________NO3">[7]!______________p1</definedName>
    <definedName name="__________________NO4" localSheetId="2">[7]!______________p1</definedName>
    <definedName name="__________________NO4">[7]!______________p1</definedName>
    <definedName name="__________________NO5" localSheetId="2">[7]!______________p1</definedName>
    <definedName name="__________________NO5">[7]!______________p1</definedName>
    <definedName name="__________________od2" localSheetId="5">#REF!</definedName>
    <definedName name="__________________od2">#REF!</definedName>
    <definedName name="__________________OD3" localSheetId="5">#REF!</definedName>
    <definedName name="__________________OD3">#REF!</definedName>
    <definedName name="__________________ooh1" localSheetId="2">[3]!______________________p1</definedName>
    <definedName name="__________________ooh1">[3]!______________________p1</definedName>
    <definedName name="__________________pag1" localSheetId="5">#REF!</definedName>
    <definedName name="__________________pag1">#REF!</definedName>
    <definedName name="__________________PAG10" localSheetId="5">#REF!</definedName>
    <definedName name="__________________PAG10">#REF!</definedName>
    <definedName name="__________________PAG11" localSheetId="5">#REF!</definedName>
    <definedName name="__________________PAG11">#REF!</definedName>
    <definedName name="__________________PAG12">#REF!</definedName>
    <definedName name="__________________pag2">#REF!</definedName>
    <definedName name="__________________pag3">#REF!</definedName>
    <definedName name="__________________PAG4">#REF!</definedName>
    <definedName name="__________________PAG5">#REF!</definedName>
    <definedName name="__________________PAG6">#REF!</definedName>
    <definedName name="__________________PAG7">#REF!</definedName>
    <definedName name="__________________PAG8">#REF!</definedName>
    <definedName name="__________________PAG9">#REF!</definedName>
    <definedName name="__________________PAR1">#REF!</definedName>
    <definedName name="__________________PAR2">#REF!</definedName>
    <definedName name="__________________PAR3">#REF!</definedName>
    <definedName name="__________________PAR4">#REF!</definedName>
    <definedName name="__________________PAR5">#REF!</definedName>
    <definedName name="__________________PAR6">#REF!</definedName>
    <definedName name="__________________PAR7">#REF!</definedName>
    <definedName name="__________________PAR8">#REF!</definedName>
    <definedName name="__________________PAR9">#REF!</definedName>
    <definedName name="__________________PB2">#REF!</definedName>
    <definedName name="__________________PB3">#REF!</definedName>
    <definedName name="__________________PB4">#REF!</definedName>
    <definedName name="__________________PB5">#REF!</definedName>
    <definedName name="__________________PB6">#REF!</definedName>
    <definedName name="__________________PB7">#REF!</definedName>
    <definedName name="__________________PBA2">#REF!</definedName>
    <definedName name="__________________PBA3">#REF!</definedName>
    <definedName name="__________________PBA4">#REF!</definedName>
    <definedName name="__________________PBA5">#REF!</definedName>
    <definedName name="__________________PBA6">#REF!</definedName>
    <definedName name="__________________PBA7">#REF!</definedName>
    <definedName name="__________________PE1">#REF!</definedName>
    <definedName name="__________________PG2">#REF!</definedName>
    <definedName name="__________________PG3">#REF!</definedName>
    <definedName name="__________________PG4">#REF!</definedName>
    <definedName name="__________________PG5">#REF!</definedName>
    <definedName name="__________________PG6">#REF!</definedName>
    <definedName name="__________________PG7">#REF!</definedName>
    <definedName name="__________________PR1">[4]PARAMETRES!$C$22:$C$23</definedName>
    <definedName name="__________________PR2">[4]PARAMETRES!$C$25:$C$28</definedName>
    <definedName name="__________________PR3" localSheetId="5">#REF!</definedName>
    <definedName name="__________________PR3">#REF!</definedName>
    <definedName name="__________________PR4" localSheetId="5">#REF!</definedName>
    <definedName name="__________________PR4">#REF!</definedName>
    <definedName name="__________________PR5" localSheetId="5">#REF!</definedName>
    <definedName name="__________________PR5">#REF!</definedName>
    <definedName name="__________________PR6">#REF!</definedName>
    <definedName name="__________________PR7">#REF!</definedName>
    <definedName name="__________________PS2">#REF!</definedName>
    <definedName name="__________________PS3">#REF!</definedName>
    <definedName name="__________________PS4">#REF!</definedName>
    <definedName name="__________________PS5">#REF!</definedName>
    <definedName name="__________________PS6">#REF!</definedName>
    <definedName name="__________________PS7">#REF!</definedName>
    <definedName name="__________________q42" localSheetId="2">#REF!</definedName>
    <definedName name="__________________q42">#REF!</definedName>
    <definedName name="__________________R" localSheetId="2">[7]!______________p1</definedName>
    <definedName name="__________________R">[7]!______________p1</definedName>
    <definedName name="__________________rad2" localSheetId="2">#REF!</definedName>
    <definedName name="__________________rad2" localSheetId="5">#REF!</definedName>
    <definedName name="__________________rad2">#REF!</definedName>
    <definedName name="__________________rd2">#REF!</definedName>
    <definedName name="__________________RES1">#REF!</definedName>
    <definedName name="__________________RES2">#REF!</definedName>
    <definedName name="__________________rev2" localSheetId="2">[3]!______________________p1</definedName>
    <definedName name="__________________rev2">[3]!______________________p1</definedName>
    <definedName name="__________________REV3" localSheetId="2">[7]!______________p1</definedName>
    <definedName name="__________________REV3">[7]!______________p1</definedName>
    <definedName name="__________________rio1" localSheetId="2">[3]!_____________p1</definedName>
    <definedName name="__________________rio1">[3]!_____________p1</definedName>
    <definedName name="__________________rio2" localSheetId="2">[3]!_____________p1</definedName>
    <definedName name="__________________rio2">[3]!_____________p1</definedName>
    <definedName name="__________________rio3" localSheetId="2">[3]!_____________p1</definedName>
    <definedName name="__________________rio3">[3]!_____________p1</definedName>
    <definedName name="__________________rj1" localSheetId="2">[3]!_____________p1</definedName>
    <definedName name="__________________rj1">[3]!_____________p1</definedName>
    <definedName name="__________________rj2" localSheetId="2">[3]!_____________p1</definedName>
    <definedName name="__________________rj2">[3]!_____________p1</definedName>
    <definedName name="__________________rj3" localSheetId="2">[3]!_____________p1</definedName>
    <definedName name="__________________rj3">[3]!_____________p1</definedName>
    <definedName name="__________________rj4" localSheetId="2">[3]!_____________p1</definedName>
    <definedName name="__________________rj4">[3]!_____________p1</definedName>
    <definedName name="__________________rj5" localSheetId="2">[3]!_____________p1</definedName>
    <definedName name="__________________rj5">[3]!_____________p1</definedName>
    <definedName name="__________________rj6" localSheetId="2">[3]!_____________p1</definedName>
    <definedName name="__________________rj6">[3]!_____________p1</definedName>
    <definedName name="__________________rj7" localSheetId="2">[3]!_____________p1</definedName>
    <definedName name="__________________rj7">[3]!_____________p1</definedName>
    <definedName name="__________________rj8" localSheetId="2">[3]!_____________p1</definedName>
    <definedName name="__________________rj8">[3]!_____________p1</definedName>
    <definedName name="__________________rj9" localSheetId="2">[3]!_____________p1</definedName>
    <definedName name="__________________rj9">[3]!_____________p1</definedName>
    <definedName name="__________________rr2" localSheetId="2">[7]!______________p1</definedName>
    <definedName name="__________________rr2">[7]!______________p1</definedName>
    <definedName name="__________________RS1" localSheetId="5">#REF!</definedName>
    <definedName name="__________________RS1">#REF!</definedName>
    <definedName name="__________________rs2" localSheetId="2">[3]!_____________p1</definedName>
    <definedName name="__________________rs2">[3]!_____________p1</definedName>
    <definedName name="__________________rs3" localSheetId="2">[3]!_____________p1</definedName>
    <definedName name="__________________rs3">[3]!_____________p1</definedName>
    <definedName name="__________________rs4" localSheetId="2">[3]!_____________p1</definedName>
    <definedName name="__________________rs4">[3]!_____________p1</definedName>
    <definedName name="__________________rs5" localSheetId="2">[3]!_____________p1</definedName>
    <definedName name="__________________rs5">[3]!_____________p1</definedName>
    <definedName name="__________________rs6" localSheetId="2">[3]!_____________p1</definedName>
    <definedName name="__________________rs6">[3]!_____________p1</definedName>
    <definedName name="__________________rs7" localSheetId="2">[3]!_____________p1</definedName>
    <definedName name="__________________rs7">[3]!_____________p1</definedName>
    <definedName name="__________________rs8" localSheetId="2">[3]!_____________p1</definedName>
    <definedName name="__________________rs8">[3]!_____________p1</definedName>
    <definedName name="__________________rs9" localSheetId="2">[3]!_____________p1</definedName>
    <definedName name="__________________rs9">[3]!_____________p1</definedName>
    <definedName name="__________________sab1" localSheetId="2">#REF!</definedName>
    <definedName name="__________________sab1" localSheetId="5">#REF!</definedName>
    <definedName name="__________________sab1">#REF!</definedName>
    <definedName name="__________________SC1" localSheetId="2">#REF!</definedName>
    <definedName name="__________________SC1">#REF!</definedName>
    <definedName name="__________________sc2" localSheetId="2">[3]!_____________p1</definedName>
    <definedName name="__________________sc2">[3]!_____________p1</definedName>
    <definedName name="__________________sc3" localSheetId="2">[3]!_____________p1</definedName>
    <definedName name="__________________sc3">[3]!_____________p1</definedName>
    <definedName name="__________________sc4" localSheetId="2">[3]!_____________p1</definedName>
    <definedName name="__________________sc4">[3]!_____________p1</definedName>
    <definedName name="__________________sc5" localSheetId="2">[3]!_____________p1</definedName>
    <definedName name="__________________sc5">[3]!_____________p1</definedName>
    <definedName name="__________________sc6" localSheetId="2">[3]!_____________p1</definedName>
    <definedName name="__________________sc6">[3]!_____________p1</definedName>
    <definedName name="__________________sc7" localSheetId="2">[3]!_____________p1</definedName>
    <definedName name="__________________sc7">[3]!_____________p1</definedName>
    <definedName name="__________________sc8" localSheetId="2">[3]!_____________p1</definedName>
    <definedName name="__________________sc8">[3]!_____________p1</definedName>
    <definedName name="__________________sc9" localSheetId="2">[3]!_____________p1</definedName>
    <definedName name="__________________sc9">[3]!_____________p1</definedName>
    <definedName name="__________________SHR1" localSheetId="5">#REF!</definedName>
    <definedName name="__________________SHR1">#REF!</definedName>
    <definedName name="__________________SHR2" localSheetId="5">#REF!</definedName>
    <definedName name="__________________SHR2">#REF!</definedName>
    <definedName name="__________________SP1" localSheetId="5">#REF!</definedName>
    <definedName name="__________________SP1">#REF!</definedName>
    <definedName name="__________________tab4">#REF!</definedName>
    <definedName name="__________________xm1">#REF!</definedName>
    <definedName name="__________________xm10">#REF!</definedName>
    <definedName name="__________________xm11">#REF!</definedName>
    <definedName name="__________________xm12">#REF!</definedName>
    <definedName name="__________________xm2">#REF!</definedName>
    <definedName name="__________________xm3">#REF!</definedName>
    <definedName name="__________________xm4">#REF!</definedName>
    <definedName name="__________________xm5">#REF!</definedName>
    <definedName name="__________________xm6">#REF!</definedName>
    <definedName name="__________________xm7">#REF!</definedName>
    <definedName name="__________________xm8">#REF!</definedName>
    <definedName name="__________________xm9">#REF!</definedName>
    <definedName name="__________________zx1">#REF!</definedName>
    <definedName name="__________________zx10">#REF!</definedName>
    <definedName name="__________________zx11">#REF!</definedName>
    <definedName name="__________________zx12">#REF!</definedName>
    <definedName name="__________________zx2">#REF!</definedName>
    <definedName name="__________________zx3">#REF!</definedName>
    <definedName name="__________________zx4">#REF!</definedName>
    <definedName name="__________________zx5">#REF!</definedName>
    <definedName name="__________________zx6">#REF!</definedName>
    <definedName name="__________________zx7">#REF!</definedName>
    <definedName name="__________________zx8">#REF!</definedName>
    <definedName name="__________________zx9">#REF!</definedName>
    <definedName name="_________________alt2" localSheetId="2">[3]!_p1</definedName>
    <definedName name="_________________alt2">[3]!_p1</definedName>
    <definedName name="_________________bh1" localSheetId="2">[3]!_______________p1</definedName>
    <definedName name="_________________bh1">[3]!_______________p1</definedName>
    <definedName name="_________________bh2" localSheetId="2">[3]!_______________p1</definedName>
    <definedName name="_________________bh2">[3]!_______________p1</definedName>
    <definedName name="_________________bh3" localSheetId="2">[3]!_______________p1</definedName>
    <definedName name="_________________bh3">[3]!_______________p1</definedName>
    <definedName name="_________________bh4" localSheetId="2">[3]!_______________p1</definedName>
    <definedName name="_________________bh4">[3]!_______________p1</definedName>
    <definedName name="_________________bh5" localSheetId="2">[3]!_______________p1</definedName>
    <definedName name="_________________bh5">[3]!_______________p1</definedName>
    <definedName name="_________________bh6" localSheetId="2">[3]!_______________p1</definedName>
    <definedName name="_________________bh6">[3]!_______________p1</definedName>
    <definedName name="_________________bh7" localSheetId="2">[3]!_______________p1</definedName>
    <definedName name="_________________bh7">[3]!_______________p1</definedName>
    <definedName name="_________________bh8" localSheetId="2">[3]!_______________p1</definedName>
    <definedName name="_________________bh8">[3]!_______________p1</definedName>
    <definedName name="_________________bh9" localSheetId="2">[3]!_______________p1</definedName>
    <definedName name="_________________bh9">[3]!_______________p1</definedName>
    <definedName name="_________________bsa3" localSheetId="5">#REF!</definedName>
    <definedName name="_________________bsa3">#REF!</definedName>
    <definedName name="_________________cnh1">[5]Terceiros!$A$1:$M$77</definedName>
    <definedName name="_________________COL1" localSheetId="5">#REF!</definedName>
    <definedName name="_________________COL1">#REF!</definedName>
    <definedName name="_________________COL2" localSheetId="5">#REF!</definedName>
    <definedName name="_________________COL2">#REF!</definedName>
    <definedName name="_________________COL3" localSheetId="5">#REF!</definedName>
    <definedName name="_________________COL3">#REF!</definedName>
    <definedName name="_________________COL4">#REF!</definedName>
    <definedName name="_________________COL5">#REF!</definedName>
    <definedName name="_________________COL6">#REF!</definedName>
    <definedName name="_________________COL7">#REF!</definedName>
    <definedName name="_________________COL8">#REF!</definedName>
    <definedName name="_________________COL9">#REF!</definedName>
    <definedName name="_________________COM1">#REF!</definedName>
    <definedName name="_________________com10">#REF!</definedName>
    <definedName name="_________________com11">#REF!</definedName>
    <definedName name="_________________com12">#REF!</definedName>
    <definedName name="_________________com2">#REF!</definedName>
    <definedName name="_________________com3">#REF!</definedName>
    <definedName name="_________________com4">#REF!</definedName>
    <definedName name="_________________com5">#REF!</definedName>
    <definedName name="_________________com6">#REF!</definedName>
    <definedName name="_________________com7">#REF!</definedName>
    <definedName name="_________________com8">#REF!</definedName>
    <definedName name="_________________com9">#REF!</definedName>
    <definedName name="_________________CPP2">#REF!</definedName>
    <definedName name="_________________CPP3">#REF!</definedName>
    <definedName name="_________________cto2" localSheetId="2">[3]!_p1</definedName>
    <definedName name="_________________cto2">[3]!_p1</definedName>
    <definedName name="_________________er1" localSheetId="2">[7]!_____________p1</definedName>
    <definedName name="_________________er1">[7]!_____________p1</definedName>
    <definedName name="_________________l" localSheetId="2">[3]!________________p1</definedName>
    <definedName name="_________________l">[3]!________________p1</definedName>
    <definedName name="_________________LO1" localSheetId="5">#REF!</definedName>
    <definedName name="_________________LO1">#REF!</definedName>
    <definedName name="_________________LO2" localSheetId="5">#REF!</definedName>
    <definedName name="_________________LO2">#REF!</definedName>
    <definedName name="_________________MCC1">[4]PARAMETRES!$C$42:$C$43</definedName>
    <definedName name="_________________MCC2">[4]PARAMETRES!$C$45:$C$47</definedName>
    <definedName name="_________________MES1">[6]menu!$J$2:$J$13</definedName>
    <definedName name="_________________MES2">[6]menu!$K$3:$K$13</definedName>
    <definedName name="_________________MES3">[6]menu!$L$2:$L$13</definedName>
    <definedName name="_________________MES4">[6]menu!$M$2:$M$13</definedName>
    <definedName name="_________________MES5">[6]menu!$N$2:$N$13</definedName>
    <definedName name="_________________MES6">[6]menu!$O$2:$O$13</definedName>
    <definedName name="_________________NO2" localSheetId="2">[7]!______________p1</definedName>
    <definedName name="_________________NO2">[7]!______________p1</definedName>
    <definedName name="_________________NO3" localSheetId="2">[7]!______________p1</definedName>
    <definedName name="_________________NO3">[7]!______________p1</definedName>
    <definedName name="_________________NO4" localSheetId="2">[7]!______________p1</definedName>
    <definedName name="_________________NO4">[7]!______________p1</definedName>
    <definedName name="_________________NO5" localSheetId="2">[7]!______________p1</definedName>
    <definedName name="_________________NO5">[7]!______________p1</definedName>
    <definedName name="_________________od2" localSheetId="5">#REF!</definedName>
    <definedName name="_________________od2">#REF!</definedName>
    <definedName name="_________________OD3" localSheetId="5">#REF!</definedName>
    <definedName name="_________________OD3">#REF!</definedName>
    <definedName name="_________________ooh1" localSheetId="2">[3]!________________p1</definedName>
    <definedName name="_________________ooh1">[3]!________________p1</definedName>
    <definedName name="_________________pag1" localSheetId="5">#REF!</definedName>
    <definedName name="_________________pag1">#REF!</definedName>
    <definedName name="_________________PAG10" localSheetId="5">#REF!</definedName>
    <definedName name="_________________PAG10">#REF!</definedName>
    <definedName name="_________________PAG11" localSheetId="5">#REF!</definedName>
    <definedName name="_________________PAG11">#REF!</definedName>
    <definedName name="_________________PAG12">#REF!</definedName>
    <definedName name="_________________pag2">#REF!</definedName>
    <definedName name="_________________pag3">#REF!</definedName>
    <definedName name="_________________PAG4">#REF!</definedName>
    <definedName name="_________________PAG5">#REF!</definedName>
    <definedName name="_________________PAG6">#REF!</definedName>
    <definedName name="_________________PAG7">#REF!</definedName>
    <definedName name="_________________PAG8">#REF!</definedName>
    <definedName name="_________________PAG9">#REF!</definedName>
    <definedName name="_________________PAR1">#REF!</definedName>
    <definedName name="_________________PAR2">#REF!</definedName>
    <definedName name="_________________PAR3">#REF!</definedName>
    <definedName name="_________________PAR4">#REF!</definedName>
    <definedName name="_________________PAR5">#REF!</definedName>
    <definedName name="_________________PAR6">#REF!</definedName>
    <definedName name="_________________PAR7">#REF!</definedName>
    <definedName name="_________________PAR8">#REF!</definedName>
    <definedName name="_________________PAR9">#REF!</definedName>
    <definedName name="_________________PB2">#REF!</definedName>
    <definedName name="_________________PB3">#REF!</definedName>
    <definedName name="_________________PB4">#REF!</definedName>
    <definedName name="_________________PB5">#REF!</definedName>
    <definedName name="_________________PB6">#REF!</definedName>
    <definedName name="_________________PB7">#REF!</definedName>
    <definedName name="_________________PBA2">#REF!</definedName>
    <definedName name="_________________PBA3">#REF!</definedName>
    <definedName name="_________________PBA4">#REF!</definedName>
    <definedName name="_________________PBA5">#REF!</definedName>
    <definedName name="_________________PBA6">#REF!</definedName>
    <definedName name="_________________PBA7">#REF!</definedName>
    <definedName name="_________________PE1">#REF!</definedName>
    <definedName name="_________________PG2">#REF!</definedName>
    <definedName name="_________________PG3">#REF!</definedName>
    <definedName name="_________________PG4">#REF!</definedName>
    <definedName name="_________________PG5">#REF!</definedName>
    <definedName name="_________________PG6">#REF!</definedName>
    <definedName name="_________________PG7">#REF!</definedName>
    <definedName name="_________________PR1">[4]PARAMETRES!$C$22:$C$23</definedName>
    <definedName name="_________________PR2">[4]PARAMETRES!$C$25:$C$28</definedName>
    <definedName name="_________________PR3" localSheetId="5">#REF!</definedName>
    <definedName name="_________________PR3">#REF!</definedName>
    <definedName name="_________________PR4" localSheetId="5">#REF!</definedName>
    <definedName name="_________________PR4">#REF!</definedName>
    <definedName name="_________________PR5" localSheetId="5">#REF!</definedName>
    <definedName name="_________________PR5">#REF!</definedName>
    <definedName name="_________________PR6">#REF!</definedName>
    <definedName name="_________________PR7">#REF!</definedName>
    <definedName name="_________________PS2">#REF!</definedName>
    <definedName name="_________________PS3">#REF!</definedName>
    <definedName name="_________________PS4">#REF!</definedName>
    <definedName name="_________________PS5">#REF!</definedName>
    <definedName name="_________________PS6">#REF!</definedName>
    <definedName name="_________________PS7">#REF!</definedName>
    <definedName name="_________________q42" localSheetId="2">#REF!</definedName>
    <definedName name="_________________q42">#REF!</definedName>
    <definedName name="_________________R" localSheetId="2">[3]!_________________________p1</definedName>
    <definedName name="_________________R">[3]!_________________________p1</definedName>
    <definedName name="_________________rad2" localSheetId="2">#REF!</definedName>
    <definedName name="_________________rad2" localSheetId="5">#REF!</definedName>
    <definedName name="_________________rad2">#REF!</definedName>
    <definedName name="_________________rd2">#REF!</definedName>
    <definedName name="_________________RES1">#REF!</definedName>
    <definedName name="_________________RES2">#REF!</definedName>
    <definedName name="_________________rev2" localSheetId="2">[3]!________________p1</definedName>
    <definedName name="_________________rev2">[3]!________________p1</definedName>
    <definedName name="_________________rio1" localSheetId="2">[3]!_______________p1</definedName>
    <definedName name="_________________rio1">[3]!_______________p1</definedName>
    <definedName name="_________________rio2" localSheetId="2">[3]!_______________p1</definedName>
    <definedName name="_________________rio2">[3]!_______________p1</definedName>
    <definedName name="_________________rio3" localSheetId="2">[3]!_______________p1</definedName>
    <definedName name="_________________rio3">[3]!_______________p1</definedName>
    <definedName name="_________________rj1" localSheetId="2">[3]!_______________p1</definedName>
    <definedName name="_________________rj1">[3]!_______________p1</definedName>
    <definedName name="_________________rj2" localSheetId="2">[3]!_______________p1</definedName>
    <definedName name="_________________rj2">[3]!_______________p1</definedName>
    <definedName name="_________________rj3" localSheetId="2">[3]!_______________p1</definedName>
    <definedName name="_________________rj3">[3]!_______________p1</definedName>
    <definedName name="_________________rj4" localSheetId="2">[3]!_______________p1</definedName>
    <definedName name="_________________rj4">[3]!_______________p1</definedName>
    <definedName name="_________________rj5" localSheetId="2">[3]!_______________p1</definedName>
    <definedName name="_________________rj5">[3]!_______________p1</definedName>
    <definedName name="_________________rj6" localSheetId="2">[3]!_______________p1</definedName>
    <definedName name="_________________rj6">[3]!_______________p1</definedName>
    <definedName name="_________________rj7" localSheetId="2">[3]!_______________p1</definedName>
    <definedName name="_________________rj7">[3]!_______________p1</definedName>
    <definedName name="_________________rj8" localSheetId="2">[3]!_______________p1</definedName>
    <definedName name="_________________rj8">[3]!_______________p1</definedName>
    <definedName name="_________________rj9" localSheetId="2">[3]!_______________p1</definedName>
    <definedName name="_________________rj9">[3]!_______________p1</definedName>
    <definedName name="_________________rr2" localSheetId="2">[3]!_p1</definedName>
    <definedName name="_________________rr2">[3]!_p1</definedName>
    <definedName name="_________________RS1" localSheetId="5">#REF!</definedName>
    <definedName name="_________________RS1">#REF!</definedName>
    <definedName name="_________________rs2" localSheetId="2">[3]!_______________p1</definedName>
    <definedName name="_________________rs2">[3]!_______________p1</definedName>
    <definedName name="_________________rs3" localSheetId="2">[3]!_______________p1</definedName>
    <definedName name="_________________rs3">[3]!_______________p1</definedName>
    <definedName name="_________________rs4" localSheetId="2">[3]!_______________p1</definedName>
    <definedName name="_________________rs4">[3]!_______________p1</definedName>
    <definedName name="_________________rs5" localSheetId="2">[3]!_______________p1</definedName>
    <definedName name="_________________rs5">[3]!_______________p1</definedName>
    <definedName name="_________________rs6" localSheetId="2">[3]!_______________p1</definedName>
    <definedName name="_________________rs6">[3]!_______________p1</definedName>
    <definedName name="_________________rs7" localSheetId="2">[3]!_______________p1</definedName>
    <definedName name="_________________rs7">[3]!_______________p1</definedName>
    <definedName name="_________________rs8" localSheetId="2">[3]!_______________p1</definedName>
    <definedName name="_________________rs8">[3]!_______________p1</definedName>
    <definedName name="_________________rs9" localSheetId="2">[3]!_______________p1</definedName>
    <definedName name="_________________rs9">[3]!_______________p1</definedName>
    <definedName name="_________________sab1" localSheetId="2">#REF!</definedName>
    <definedName name="_________________sab1" localSheetId="5">#REF!</definedName>
    <definedName name="_________________sab1">#REF!</definedName>
    <definedName name="_________________SC1" localSheetId="2">#REF!</definedName>
    <definedName name="_________________SC1">#REF!</definedName>
    <definedName name="_________________sc2" localSheetId="2">[3]!_______________p1</definedName>
    <definedName name="_________________sc2">[3]!_______________p1</definedName>
    <definedName name="_________________sc3" localSheetId="2">[3]!_______________p1</definedName>
    <definedName name="_________________sc3">[3]!_______________p1</definedName>
    <definedName name="_________________sc4" localSheetId="2">[3]!_______________p1</definedName>
    <definedName name="_________________sc4">[3]!_______________p1</definedName>
    <definedName name="_________________sc5" localSheetId="2">[3]!_______________p1</definedName>
    <definedName name="_________________sc5">[3]!_______________p1</definedName>
    <definedName name="_________________sc6" localSheetId="2">[3]!_______________p1</definedName>
    <definedName name="_________________sc6">[3]!_______________p1</definedName>
    <definedName name="_________________sc7" localSheetId="2">[3]!_______________p1</definedName>
    <definedName name="_________________sc7">[3]!_______________p1</definedName>
    <definedName name="_________________sc8" localSheetId="2">[3]!_______________p1</definedName>
    <definedName name="_________________sc8">[3]!_______________p1</definedName>
    <definedName name="_________________sc9" localSheetId="2">[3]!_______________p1</definedName>
    <definedName name="_________________sc9">[3]!_______________p1</definedName>
    <definedName name="_________________SHR1" localSheetId="5">#REF!</definedName>
    <definedName name="_________________SHR1">#REF!</definedName>
    <definedName name="_________________SHR2" localSheetId="5">#REF!</definedName>
    <definedName name="_________________SHR2">#REF!</definedName>
    <definedName name="_________________SP1" localSheetId="5">#REF!</definedName>
    <definedName name="_________________SP1">#REF!</definedName>
    <definedName name="_________________tab4">#REF!</definedName>
    <definedName name="_________________xm1">#REF!</definedName>
    <definedName name="_________________xm10">#REF!</definedName>
    <definedName name="_________________xm11">#REF!</definedName>
    <definedName name="_________________xm12">#REF!</definedName>
    <definedName name="_________________xm2">#REF!</definedName>
    <definedName name="_________________xm3">#REF!</definedName>
    <definedName name="_________________xm4">#REF!</definedName>
    <definedName name="_________________xm5">#REF!</definedName>
    <definedName name="_________________xm6">#REF!</definedName>
    <definedName name="_________________xm7">#REF!</definedName>
    <definedName name="_________________xm8">#REF!</definedName>
    <definedName name="_________________xm9">#REF!</definedName>
    <definedName name="_________________zx1">#REF!</definedName>
    <definedName name="_________________zx10">#REF!</definedName>
    <definedName name="_________________zx11">#REF!</definedName>
    <definedName name="_________________zx12">#REF!</definedName>
    <definedName name="_________________zx2">#REF!</definedName>
    <definedName name="_________________zx3">#REF!</definedName>
    <definedName name="_________________zx4">#REF!</definedName>
    <definedName name="_________________zx5">#REF!</definedName>
    <definedName name="_________________zx6">#REF!</definedName>
    <definedName name="_________________zx7">#REF!</definedName>
    <definedName name="_________________zx8">#REF!</definedName>
    <definedName name="_________________zx9">#REF!</definedName>
    <definedName name="________________alt2" localSheetId="2">[7]!_______________p1</definedName>
    <definedName name="________________alt2">[7]!_______________p1</definedName>
    <definedName name="________________bh1" localSheetId="2">[3]!______p1</definedName>
    <definedName name="________________bh1">[3]!______p1</definedName>
    <definedName name="________________bh2" localSheetId="2">[3]!______p1</definedName>
    <definedName name="________________bh2">[3]!______p1</definedName>
    <definedName name="________________bh3" localSheetId="2">[3]!______p1</definedName>
    <definedName name="________________bh3">[3]!______p1</definedName>
    <definedName name="________________bh4" localSheetId="2">[3]!______p1</definedName>
    <definedName name="________________bh4">[3]!______p1</definedName>
    <definedName name="________________bh5" localSheetId="2">[3]!______p1</definedName>
    <definedName name="________________bh5">[3]!______p1</definedName>
    <definedName name="________________bh6" localSheetId="2">[3]!______p1</definedName>
    <definedName name="________________bh6">[3]!______p1</definedName>
    <definedName name="________________bh7" localSheetId="2">[3]!______p1</definedName>
    <definedName name="________________bh7">[3]!______p1</definedName>
    <definedName name="________________bh8" localSheetId="2">[3]!______p1</definedName>
    <definedName name="________________bh8">[3]!______p1</definedName>
    <definedName name="________________bh9" localSheetId="2">[3]!______p1</definedName>
    <definedName name="________________bh9">[3]!______p1</definedName>
    <definedName name="________________bsa3" localSheetId="5">#REF!</definedName>
    <definedName name="________________bsa3">#REF!</definedName>
    <definedName name="________________cnh1">[5]Terceiros!$A$1:$M$77</definedName>
    <definedName name="________________COL1" localSheetId="5">#REF!</definedName>
    <definedName name="________________COL1">#REF!</definedName>
    <definedName name="________________COL2" localSheetId="5">#REF!</definedName>
    <definedName name="________________COL2">#REF!</definedName>
    <definedName name="________________COL3" localSheetId="5">#REF!</definedName>
    <definedName name="________________COL3">#REF!</definedName>
    <definedName name="________________COL4">#REF!</definedName>
    <definedName name="________________COL5">#REF!</definedName>
    <definedName name="________________COL6">#REF!</definedName>
    <definedName name="________________COL7">#REF!</definedName>
    <definedName name="________________COL8">#REF!</definedName>
    <definedName name="________________COL9">#REF!</definedName>
    <definedName name="________________COM1">#REF!</definedName>
    <definedName name="________________com10">#REF!</definedName>
    <definedName name="________________com11">#REF!</definedName>
    <definedName name="________________com12">#REF!</definedName>
    <definedName name="________________com2">#REF!</definedName>
    <definedName name="________________com3">#REF!</definedName>
    <definedName name="________________com4">#REF!</definedName>
    <definedName name="________________com5">#REF!</definedName>
    <definedName name="________________com6">#REF!</definedName>
    <definedName name="________________com7">#REF!</definedName>
    <definedName name="________________com8">#REF!</definedName>
    <definedName name="________________com9">#REF!</definedName>
    <definedName name="________________CPP2">#REF!</definedName>
    <definedName name="________________CPP3">#REF!</definedName>
    <definedName name="________________cto2" localSheetId="2">[7]!_____________p1</definedName>
    <definedName name="________________cto2">[7]!_____________p1</definedName>
    <definedName name="________________er1" localSheetId="2">[7]!____________p1</definedName>
    <definedName name="________________er1">[7]!____________p1</definedName>
    <definedName name="________________LO1" localSheetId="5">#REF!</definedName>
    <definedName name="________________LO1">#REF!</definedName>
    <definedName name="________________LO2" localSheetId="5">#REF!</definedName>
    <definedName name="________________LO2">#REF!</definedName>
    <definedName name="________________MAV1" localSheetId="2">[7]!_____________p1</definedName>
    <definedName name="________________MAV1">[7]!_____________p1</definedName>
    <definedName name="________________MCC1">[4]PARAMETRES!$C$42:$C$43</definedName>
    <definedName name="________________MCC2">[4]PARAMETRES!$C$45:$C$47</definedName>
    <definedName name="________________MES1">[6]menu!$J$2:$J$13</definedName>
    <definedName name="________________MES2">[6]menu!$K$3:$K$13</definedName>
    <definedName name="________________MES3">[6]menu!$L$2:$L$13</definedName>
    <definedName name="________________MES4">[6]menu!$M$2:$M$13</definedName>
    <definedName name="________________MES5">[6]menu!$N$2:$N$13</definedName>
    <definedName name="________________MES6">[6]menu!$O$2:$O$13</definedName>
    <definedName name="________________NO2" localSheetId="2">[7]!___________p1</definedName>
    <definedName name="________________NO2">[7]!___________p1</definedName>
    <definedName name="________________NO3" localSheetId="2">[7]!___________p1</definedName>
    <definedName name="________________NO3">[7]!___________p1</definedName>
    <definedName name="________________NO4" localSheetId="2">[7]!___________p1</definedName>
    <definedName name="________________NO4">[7]!___________p1</definedName>
    <definedName name="________________NO5" localSheetId="2">[7]!___________p1</definedName>
    <definedName name="________________NO5">[7]!___________p1</definedName>
    <definedName name="________________od2" localSheetId="5">#REF!</definedName>
    <definedName name="________________od2">#REF!</definedName>
    <definedName name="________________OD3" localSheetId="5">#REF!</definedName>
    <definedName name="________________OD3">#REF!</definedName>
    <definedName name="________________ooh1" localSheetId="2">[3]!_________________________p1</definedName>
    <definedName name="________________ooh1">[3]!_________________________p1</definedName>
    <definedName name="________________pag1" localSheetId="5">#REF!</definedName>
    <definedName name="________________pag1">#REF!</definedName>
    <definedName name="________________PAG10" localSheetId="5">#REF!</definedName>
    <definedName name="________________PAG10">#REF!</definedName>
    <definedName name="________________PAG11" localSheetId="5">#REF!</definedName>
    <definedName name="________________PAG11">#REF!</definedName>
    <definedName name="________________PAG12">#REF!</definedName>
    <definedName name="________________pag2">#REF!</definedName>
    <definedName name="________________pag3">#REF!</definedName>
    <definedName name="________________PAG4">#REF!</definedName>
    <definedName name="________________PAG5">#REF!</definedName>
    <definedName name="________________PAG6">#REF!</definedName>
    <definedName name="________________PAG7">#REF!</definedName>
    <definedName name="________________PAG8">#REF!</definedName>
    <definedName name="________________PAG9">#REF!</definedName>
    <definedName name="________________PAR1">#REF!</definedName>
    <definedName name="________________PAR2">#REF!</definedName>
    <definedName name="________________PAR3">#REF!</definedName>
    <definedName name="________________PAR4">#REF!</definedName>
    <definedName name="________________PAR5">#REF!</definedName>
    <definedName name="________________PAR6">#REF!</definedName>
    <definedName name="________________PAR7">#REF!</definedName>
    <definedName name="________________PAR8">#REF!</definedName>
    <definedName name="________________PAR9">#REF!</definedName>
    <definedName name="________________PB2">#REF!</definedName>
    <definedName name="________________PB3">#REF!</definedName>
    <definedName name="________________PB4">#REF!</definedName>
    <definedName name="________________PB5">#REF!</definedName>
    <definedName name="________________PB6">#REF!</definedName>
    <definedName name="________________PB7">#REF!</definedName>
    <definedName name="________________PBA2">#REF!</definedName>
    <definedName name="________________PBA3">#REF!</definedName>
    <definedName name="________________PBA4">#REF!</definedName>
    <definedName name="________________PBA5">#REF!</definedName>
    <definedName name="________________PBA6">#REF!</definedName>
    <definedName name="________________PBA7">#REF!</definedName>
    <definedName name="________________PE1">[8]PE1!$A$6:$AV$50</definedName>
    <definedName name="________________PG2" localSheetId="5">#REF!</definedName>
    <definedName name="________________PG2">#REF!</definedName>
    <definedName name="________________PG3" localSheetId="5">#REF!</definedName>
    <definedName name="________________PG3">#REF!</definedName>
    <definedName name="________________PG4" localSheetId="5">#REF!</definedName>
    <definedName name="________________PG4">#REF!</definedName>
    <definedName name="________________PG5">#REF!</definedName>
    <definedName name="________________PG6">#REF!</definedName>
    <definedName name="________________PG7">#REF!</definedName>
    <definedName name="________________PR1">[4]PARAMETRES!$C$22:$C$23</definedName>
    <definedName name="________________PR2">[4]PARAMETRES!$C$25:$C$28</definedName>
    <definedName name="________________PR3" localSheetId="5">#REF!</definedName>
    <definedName name="________________PR3">#REF!</definedName>
    <definedName name="________________PR4" localSheetId="5">#REF!</definedName>
    <definedName name="________________PR4">#REF!</definedName>
    <definedName name="________________PR5" localSheetId="5">#REF!</definedName>
    <definedName name="________________PR5">#REF!</definedName>
    <definedName name="________________PR6">#REF!</definedName>
    <definedName name="________________PR7">#REF!</definedName>
    <definedName name="________________PS2">#REF!</definedName>
    <definedName name="________________PS3">#REF!</definedName>
    <definedName name="________________PS4">#REF!</definedName>
    <definedName name="________________PS5">#REF!</definedName>
    <definedName name="________________PS6">#REF!</definedName>
    <definedName name="________________PS7">#REF!</definedName>
    <definedName name="________________q42" localSheetId="2">#REF!</definedName>
    <definedName name="________________q42">#REF!</definedName>
    <definedName name="________________R" localSheetId="2">[7]!_____________p1</definedName>
    <definedName name="________________R">[7]!_____________p1</definedName>
    <definedName name="________________rad2" localSheetId="2">#REF!</definedName>
    <definedName name="________________rad2" localSheetId="5">#REF!</definedName>
    <definedName name="________________rad2">#REF!</definedName>
    <definedName name="________________rd2">#REF!</definedName>
    <definedName name="________________RES1">#REF!</definedName>
    <definedName name="________________RES2">#REF!</definedName>
    <definedName name="________________rev2" localSheetId="2">[3]!_________________________p1</definedName>
    <definedName name="________________rev2">[3]!_________________________p1</definedName>
    <definedName name="________________REV3" localSheetId="2">[7]!_____________p1</definedName>
    <definedName name="________________REV3">[7]!_____________p1</definedName>
    <definedName name="________________rio1" localSheetId="2">[3]!______p1</definedName>
    <definedName name="________________rio1">[3]!______p1</definedName>
    <definedName name="________________rio2" localSheetId="2">[3]!______p1</definedName>
    <definedName name="________________rio2">[3]!______p1</definedName>
    <definedName name="________________rio3" localSheetId="2">[3]!______p1</definedName>
    <definedName name="________________rio3">[3]!______p1</definedName>
    <definedName name="________________rj1" localSheetId="2">[3]!______p1</definedName>
    <definedName name="________________rj1">[3]!______p1</definedName>
    <definedName name="________________rj2" localSheetId="2">[3]!______p1</definedName>
    <definedName name="________________rj2">[3]!______p1</definedName>
    <definedName name="________________rj3" localSheetId="2">[3]!______p1</definedName>
    <definedName name="________________rj3">[3]!______p1</definedName>
    <definedName name="________________rj4" localSheetId="2">[3]!______p1</definedName>
    <definedName name="________________rj4">[3]!______p1</definedName>
    <definedName name="________________rj5" localSheetId="2">[3]!______p1</definedName>
    <definedName name="________________rj5">[3]!______p1</definedName>
    <definedName name="________________rj6" localSheetId="2">[3]!______p1</definedName>
    <definedName name="________________rj6">[3]!______p1</definedName>
    <definedName name="________________rj7" localSheetId="2">[3]!______p1</definedName>
    <definedName name="________________rj7">[3]!______p1</definedName>
    <definedName name="________________rj8" localSheetId="2">[3]!______p1</definedName>
    <definedName name="________________rj8">[3]!______p1</definedName>
    <definedName name="________________rj9" localSheetId="2">[3]!______p1</definedName>
    <definedName name="________________rj9">[3]!______p1</definedName>
    <definedName name="________________rr2" localSheetId="2">[7]!_____________p1</definedName>
    <definedName name="________________rr2">[7]!_____________p1</definedName>
    <definedName name="________________RS1">[8]RS1!$A$6:$AV$50</definedName>
    <definedName name="________________rs2" localSheetId="2">[3]!______p1</definedName>
    <definedName name="________________rs2">[3]!______p1</definedName>
    <definedName name="________________rs3" localSheetId="2">[3]!______p1</definedName>
    <definedName name="________________rs3">[3]!______p1</definedName>
    <definedName name="________________rs4" localSheetId="2">[3]!______p1</definedName>
    <definedName name="________________rs4">[3]!______p1</definedName>
    <definedName name="________________rs5" localSheetId="2">[3]!______p1</definedName>
    <definedName name="________________rs5">[3]!______p1</definedName>
    <definedName name="________________rs6" localSheetId="2">[3]!______p1</definedName>
    <definedName name="________________rs6">[3]!______p1</definedName>
    <definedName name="________________rs7" localSheetId="2">[3]!______p1</definedName>
    <definedName name="________________rs7">[3]!______p1</definedName>
    <definedName name="________________rs8" localSheetId="2">[3]!______p1</definedName>
    <definedName name="________________rs8">[3]!______p1</definedName>
    <definedName name="________________rs9" localSheetId="2">[3]!______p1</definedName>
    <definedName name="________________rs9">[3]!______p1</definedName>
    <definedName name="________________sab1" localSheetId="2">#REF!</definedName>
    <definedName name="________________sab1" localSheetId="5">#REF!</definedName>
    <definedName name="________________sab1">#REF!</definedName>
    <definedName name="________________SC1">[8]SC1!$A$1:$AU$50</definedName>
    <definedName name="________________sc2" localSheetId="2">[3]!______p1</definedName>
    <definedName name="________________sc2">[3]!______p1</definedName>
    <definedName name="________________sc3" localSheetId="2">[3]!______p1</definedName>
    <definedName name="________________sc3">[3]!______p1</definedName>
    <definedName name="________________sc4" localSheetId="2">[3]!______p1</definedName>
    <definedName name="________________sc4">[3]!______p1</definedName>
    <definedName name="________________sc5" localSheetId="2">[3]!______p1</definedName>
    <definedName name="________________sc5">[3]!______p1</definedName>
    <definedName name="________________sc6" localSheetId="2">[3]!______p1</definedName>
    <definedName name="________________sc6">[3]!______p1</definedName>
    <definedName name="________________sc7" localSheetId="2">[3]!______p1</definedName>
    <definedName name="________________sc7">[3]!______p1</definedName>
    <definedName name="________________sc8" localSheetId="2">[3]!______p1</definedName>
    <definedName name="________________sc8">[3]!______p1</definedName>
    <definedName name="________________sc9" localSheetId="2">[3]!______p1</definedName>
    <definedName name="________________sc9">[3]!______p1</definedName>
    <definedName name="________________SHR1" localSheetId="2">#REF!</definedName>
    <definedName name="________________SHR1" localSheetId="5">#REF!</definedName>
    <definedName name="________________SHR1">#REF!</definedName>
    <definedName name="________________SHR2">#REF!</definedName>
    <definedName name="________________SP1">[8]SP1!$A$6:$AV$50</definedName>
    <definedName name="________________tab4" localSheetId="5">#REF!</definedName>
    <definedName name="________________tab4">#REF!</definedName>
    <definedName name="________________xm1" localSheetId="5">#REF!</definedName>
    <definedName name="________________xm1">#REF!</definedName>
    <definedName name="________________xm10" localSheetId="5">#REF!</definedName>
    <definedName name="________________xm10">#REF!</definedName>
    <definedName name="________________xm11">#REF!</definedName>
    <definedName name="________________xm12">#REF!</definedName>
    <definedName name="________________xm2">#REF!</definedName>
    <definedName name="________________xm3">#REF!</definedName>
    <definedName name="________________xm4">#REF!</definedName>
    <definedName name="________________xm5">#REF!</definedName>
    <definedName name="________________xm6">#REF!</definedName>
    <definedName name="________________xm7">#REF!</definedName>
    <definedName name="________________xm8">#REF!</definedName>
    <definedName name="________________xm9">#REF!</definedName>
    <definedName name="________________zx1">#REF!</definedName>
    <definedName name="________________zx10">#REF!</definedName>
    <definedName name="________________zx11">#REF!</definedName>
    <definedName name="________________zx12">#REF!</definedName>
    <definedName name="________________zx2">#REF!</definedName>
    <definedName name="________________zx3">#REF!</definedName>
    <definedName name="________________zx4">#REF!</definedName>
    <definedName name="________________zx5">#REF!</definedName>
    <definedName name="________________zx6">#REF!</definedName>
    <definedName name="________________zx7">#REF!</definedName>
    <definedName name="________________zx8">#REF!</definedName>
    <definedName name="________________zx9">#REF!</definedName>
    <definedName name="_______________alt2" localSheetId="2">[3]!_______________p1</definedName>
    <definedName name="_______________alt2">[3]!_______________p1</definedName>
    <definedName name="_______________bh1" localSheetId="2">[3]!_p1</definedName>
    <definedName name="_______________bh1">[3]!_p1</definedName>
    <definedName name="_______________bh2" localSheetId="2">[3]!_p1</definedName>
    <definedName name="_______________bh2">[3]!_p1</definedName>
    <definedName name="_______________bh3" localSheetId="2">[3]!_p1</definedName>
    <definedName name="_______________bh3">[3]!_p1</definedName>
    <definedName name="_______________bh4" localSheetId="2">[3]!_p1</definedName>
    <definedName name="_______________bh4">[3]!_p1</definedName>
    <definedName name="_______________bh5" localSheetId="2">[3]!_p1</definedName>
    <definedName name="_______________bh5">[3]!_p1</definedName>
    <definedName name="_______________bh6" localSheetId="2">[3]!_p1</definedName>
    <definedName name="_______________bh6">[3]!_p1</definedName>
    <definedName name="_______________bh7" localSheetId="2">[3]!_p1</definedName>
    <definedName name="_______________bh7">[3]!_p1</definedName>
    <definedName name="_______________bh8" localSheetId="2">[3]!_p1</definedName>
    <definedName name="_______________bh8">[3]!_p1</definedName>
    <definedName name="_______________bh9" localSheetId="2">[3]!_p1</definedName>
    <definedName name="_______________bh9">[3]!_p1</definedName>
    <definedName name="_______________bsa3" localSheetId="5">#REF!</definedName>
    <definedName name="_______________bsa3">#REF!</definedName>
    <definedName name="_______________cnh1">[5]Terceiros!$A$1:$M$77</definedName>
    <definedName name="_______________COL1" localSheetId="5">#REF!</definedName>
    <definedName name="_______________COL1">#REF!</definedName>
    <definedName name="_______________COL2" localSheetId="5">#REF!</definedName>
    <definedName name="_______________COL2">#REF!</definedName>
    <definedName name="_______________COL3" localSheetId="5">#REF!</definedName>
    <definedName name="_______________COL3">#REF!</definedName>
    <definedName name="_______________COL4">#REF!</definedName>
    <definedName name="_______________COL5">#REF!</definedName>
    <definedName name="_______________COL6">#REF!</definedName>
    <definedName name="_______________COL7">#REF!</definedName>
    <definedName name="_______________COL8">#REF!</definedName>
    <definedName name="_______________COL9">#REF!</definedName>
    <definedName name="_______________COM1">#REF!</definedName>
    <definedName name="_______________com10">#REF!</definedName>
    <definedName name="_______________com11">#REF!</definedName>
    <definedName name="_______________com12">#REF!</definedName>
    <definedName name="_______________com2">#REF!</definedName>
    <definedName name="_______________com3">#REF!</definedName>
    <definedName name="_______________com4">#REF!</definedName>
    <definedName name="_______________com5">#REF!</definedName>
    <definedName name="_______________com6">#REF!</definedName>
    <definedName name="_______________com7">#REF!</definedName>
    <definedName name="_______________com8">#REF!</definedName>
    <definedName name="_______________com9">#REF!</definedName>
    <definedName name="_______________CPP2">#REF!</definedName>
    <definedName name="_______________CPP3">#REF!</definedName>
    <definedName name="_______________cto2" localSheetId="2">[7]!____________p1</definedName>
    <definedName name="_______________cto2">[7]!____________p1</definedName>
    <definedName name="_______________l" localSheetId="2">[7]!_______________p1</definedName>
    <definedName name="_______________l">[7]!_______________p1</definedName>
    <definedName name="_______________LO1" localSheetId="5">#REF!</definedName>
    <definedName name="_______________LO1">#REF!</definedName>
    <definedName name="_______________LO2" localSheetId="5">#REF!</definedName>
    <definedName name="_______________LO2">#REF!</definedName>
    <definedName name="_______________MAV1" localSheetId="2">[7]!____________p1</definedName>
    <definedName name="_______________MAV1">[7]!____________p1</definedName>
    <definedName name="_______________MCC1">[4]PARAMETRES!$C$42:$C$43</definedName>
    <definedName name="_______________MCC2">[4]PARAMETRES!$C$45:$C$47</definedName>
    <definedName name="_______________MES1">[6]menu!$J$2:$J$13</definedName>
    <definedName name="_______________MES2">[6]menu!$K$3:$K$13</definedName>
    <definedName name="_______________MES3">[6]menu!$L$2:$L$13</definedName>
    <definedName name="_______________MES4">[6]menu!$M$2:$M$13</definedName>
    <definedName name="_______________MES5">[6]menu!$N$2:$N$13</definedName>
    <definedName name="_______________MES6">[6]menu!$O$2:$O$13</definedName>
    <definedName name="_______________NO2" localSheetId="2">[7]!__________p1</definedName>
    <definedName name="_______________NO2">[7]!__________p1</definedName>
    <definedName name="_______________NO3" localSheetId="2">[7]!__________p1</definedName>
    <definedName name="_______________NO3">[7]!__________p1</definedName>
    <definedName name="_______________NO4" localSheetId="2">[7]!__________p1</definedName>
    <definedName name="_______________NO4">[7]!__________p1</definedName>
    <definedName name="_______________NO5" localSheetId="2">[7]!__________p1</definedName>
    <definedName name="_______________NO5">[7]!__________p1</definedName>
    <definedName name="_______________od2" localSheetId="5">#REF!</definedName>
    <definedName name="_______________od2">#REF!</definedName>
    <definedName name="_______________OD3" localSheetId="5">#REF!</definedName>
    <definedName name="_______________OD3">#REF!</definedName>
    <definedName name="_______________ooh1" localSheetId="2">[3]!_____________p1</definedName>
    <definedName name="_______________ooh1">[3]!_____________p1</definedName>
    <definedName name="_______________pag1" localSheetId="5">#REF!</definedName>
    <definedName name="_______________pag1">#REF!</definedName>
    <definedName name="_______________PAG10" localSheetId="5">#REF!</definedName>
    <definedName name="_______________PAG10">#REF!</definedName>
    <definedName name="_______________PAG11" localSheetId="5">#REF!</definedName>
    <definedName name="_______________PAG11">#REF!</definedName>
    <definedName name="_______________PAG12">#REF!</definedName>
    <definedName name="_______________pag2">#REF!</definedName>
    <definedName name="_______________pag3">#REF!</definedName>
    <definedName name="_______________PAG4">#REF!</definedName>
    <definedName name="_______________PAG5">#REF!</definedName>
    <definedName name="_______________PAG6">#REF!</definedName>
    <definedName name="_______________PAG7">#REF!</definedName>
    <definedName name="_______________PAG8">#REF!</definedName>
    <definedName name="_______________PAG9">#REF!</definedName>
    <definedName name="_______________PAR1">#REF!</definedName>
    <definedName name="_______________PAR2">#REF!</definedName>
    <definedName name="_______________PAR3">#REF!</definedName>
    <definedName name="_______________PAR4">#REF!</definedName>
    <definedName name="_______________PAR5">#REF!</definedName>
    <definedName name="_______________PAR6">#REF!</definedName>
    <definedName name="_______________PAR7">#REF!</definedName>
    <definedName name="_______________PAR8">#REF!</definedName>
    <definedName name="_______________PAR9">#REF!</definedName>
    <definedName name="_______________PB2">#REF!</definedName>
    <definedName name="_______________PB3">#REF!</definedName>
    <definedName name="_______________PB4">#REF!</definedName>
    <definedName name="_______________PB5">#REF!</definedName>
    <definedName name="_______________PB6">#REF!</definedName>
    <definedName name="_______________PB7">#REF!</definedName>
    <definedName name="_______________PBA2">#REF!</definedName>
    <definedName name="_______________PBA3">#REF!</definedName>
    <definedName name="_______________PBA4">#REF!</definedName>
    <definedName name="_______________PBA5">#REF!</definedName>
    <definedName name="_______________PBA6">#REF!</definedName>
    <definedName name="_______________PBA7">#REF!</definedName>
    <definedName name="_______________PE1">[8]PE1!$A$6:$AV$50</definedName>
    <definedName name="_______________PG2" localSheetId="5">#REF!</definedName>
    <definedName name="_______________PG2">#REF!</definedName>
    <definedName name="_______________PG3" localSheetId="5">#REF!</definedName>
    <definedName name="_______________PG3">#REF!</definedName>
    <definedName name="_______________PG4" localSheetId="5">#REF!</definedName>
    <definedName name="_______________PG4">#REF!</definedName>
    <definedName name="_______________PG5">#REF!</definedName>
    <definedName name="_______________PG6">#REF!</definedName>
    <definedName name="_______________PG7">#REF!</definedName>
    <definedName name="_______________PR1">[4]PARAMETRES!$C$22:$C$23</definedName>
    <definedName name="_______________PR2">[4]PARAMETRES!$C$25:$C$28</definedName>
    <definedName name="_______________PR3" localSheetId="5">#REF!</definedName>
    <definedName name="_______________PR3">#REF!</definedName>
    <definedName name="_______________PR4" localSheetId="5">#REF!</definedName>
    <definedName name="_______________PR4">#REF!</definedName>
    <definedName name="_______________PR5" localSheetId="5">#REF!</definedName>
    <definedName name="_______________PR5">#REF!</definedName>
    <definedName name="_______________PR6">#REF!</definedName>
    <definedName name="_______________PR7">#REF!</definedName>
    <definedName name="_______________PS2">#REF!</definedName>
    <definedName name="_______________PS3">#REF!</definedName>
    <definedName name="_______________PS4">#REF!</definedName>
    <definedName name="_______________PS5">#REF!</definedName>
    <definedName name="_______________PS6">#REF!</definedName>
    <definedName name="_______________PS7">#REF!</definedName>
    <definedName name="_______________R" localSheetId="2">[7]!____________p1</definedName>
    <definedName name="_______________R">[7]!____________p1</definedName>
    <definedName name="_______________rad2" localSheetId="5">#REF!</definedName>
    <definedName name="_______________rad2">#REF!</definedName>
    <definedName name="_______________rd2" localSheetId="5">#REF!</definedName>
    <definedName name="_______________rd2">#REF!</definedName>
    <definedName name="_______________RES1" localSheetId="5">#REF!</definedName>
    <definedName name="_______________RES1">#REF!</definedName>
    <definedName name="_______________RES2">#REF!</definedName>
    <definedName name="_______________rev2" localSheetId="2">[3]!_____________p1</definedName>
    <definedName name="_______________rev2">[3]!_____________p1</definedName>
    <definedName name="_______________REV3" localSheetId="2">[7]!____________p1</definedName>
    <definedName name="_______________REV3">[7]!____________p1</definedName>
    <definedName name="_______________rio1" localSheetId="2">[3]!_p1</definedName>
    <definedName name="_______________rio1">[3]!_p1</definedName>
    <definedName name="_______________rio2" localSheetId="2">[3]!_p1</definedName>
    <definedName name="_______________rio2">[3]!_p1</definedName>
    <definedName name="_______________rio3" localSheetId="2">[3]!_p1</definedName>
    <definedName name="_______________rio3">[3]!_p1</definedName>
    <definedName name="_______________rj1" localSheetId="2">[3]!_p1</definedName>
    <definedName name="_______________rj1">[3]!_p1</definedName>
    <definedName name="_______________rj2" localSheetId="2">[3]!_p1</definedName>
    <definedName name="_______________rj2">[3]!_p1</definedName>
    <definedName name="_______________rj3" localSheetId="2">[3]!_p1</definedName>
    <definedName name="_______________rj3">[3]!_p1</definedName>
    <definedName name="_______________rj4" localSheetId="2">[3]!_p1</definedName>
    <definedName name="_______________rj4">[3]!_p1</definedName>
    <definedName name="_______________rj5" localSheetId="2">[3]!_p1</definedName>
    <definedName name="_______________rj5">[3]!_p1</definedName>
    <definedName name="_______________rj6" localSheetId="2">[3]!_p1</definedName>
    <definedName name="_______________rj6">[3]!_p1</definedName>
    <definedName name="_______________rj7" localSheetId="2">[3]!_p1</definedName>
    <definedName name="_______________rj7">[3]!_p1</definedName>
    <definedName name="_______________rj8" localSheetId="2">[3]!_p1</definedName>
    <definedName name="_______________rj8">[3]!_p1</definedName>
    <definedName name="_______________rj9" localSheetId="2">[3]!_p1</definedName>
    <definedName name="_______________rj9">[3]!_p1</definedName>
    <definedName name="_______________rr2" localSheetId="2">[7]!____________p1</definedName>
    <definedName name="_______________rr2">[7]!____________p1</definedName>
    <definedName name="_______________RS1">[8]RS1!$A$6:$AV$50</definedName>
    <definedName name="_______________rs2" localSheetId="2">[3]!_p1</definedName>
    <definedName name="_______________rs2">[3]!_p1</definedName>
    <definedName name="_______________rs3" localSheetId="2">[3]!_p1</definedName>
    <definedName name="_______________rs3">[3]!_p1</definedName>
    <definedName name="_______________rs4" localSheetId="2">[3]!_p1</definedName>
    <definedName name="_______________rs4">[3]!_p1</definedName>
    <definedName name="_______________rs5" localSheetId="2">[3]!_p1</definedName>
    <definedName name="_______________rs5">[3]!_p1</definedName>
    <definedName name="_______________rs6" localSheetId="2">[3]!_p1</definedName>
    <definedName name="_______________rs6">[3]!_p1</definedName>
    <definedName name="_______________rs7" localSheetId="2">[3]!_p1</definedName>
    <definedName name="_______________rs7">[3]!_p1</definedName>
    <definedName name="_______________rs8" localSheetId="2">[3]!_p1</definedName>
    <definedName name="_______________rs8">[3]!_p1</definedName>
    <definedName name="_______________rs9" localSheetId="2">[3]!_p1</definedName>
    <definedName name="_______________rs9">[3]!_p1</definedName>
    <definedName name="_______________sab1" localSheetId="2">#REF!</definedName>
    <definedName name="_______________sab1" localSheetId="5">#REF!</definedName>
    <definedName name="_______________sab1">#REF!</definedName>
    <definedName name="_______________SC1">[8]SC1!$A$1:$AU$50</definedName>
    <definedName name="_______________sc2" localSheetId="2">[3]!_p1</definedName>
    <definedName name="_______________sc2">[3]!_p1</definedName>
    <definedName name="_______________sc3" localSheetId="2">[3]!_p1</definedName>
    <definedName name="_______________sc3">[3]!_p1</definedName>
    <definedName name="_______________sc4" localSheetId="2">[3]!_p1</definedName>
    <definedName name="_______________sc4">[3]!_p1</definedName>
    <definedName name="_______________sc5" localSheetId="2">[3]!_p1</definedName>
    <definedName name="_______________sc5">[3]!_p1</definedName>
    <definedName name="_______________sc6" localSheetId="2">[3]!_p1</definedName>
    <definedName name="_______________sc6">[3]!_p1</definedName>
    <definedName name="_______________sc7" localSheetId="2">[3]!_p1</definedName>
    <definedName name="_______________sc7">[3]!_p1</definedName>
    <definedName name="_______________sc8" localSheetId="2">[3]!_p1</definedName>
    <definedName name="_______________sc8">[3]!_p1</definedName>
    <definedName name="_______________sc9" localSheetId="2">[3]!_p1</definedName>
    <definedName name="_______________sc9">[3]!_p1</definedName>
    <definedName name="_______________SHR1" localSheetId="2">#REF!</definedName>
    <definedName name="_______________SHR1" localSheetId="5">#REF!</definedName>
    <definedName name="_______________SHR1">#REF!</definedName>
    <definedName name="_______________SHR2">#REF!</definedName>
    <definedName name="_______________SP1">[8]SP1!$A$6:$AV$50</definedName>
    <definedName name="_______________tab4" localSheetId="5">#REF!</definedName>
    <definedName name="_______________tab4">#REF!</definedName>
    <definedName name="_______________xm1" localSheetId="5">#REF!</definedName>
    <definedName name="_______________xm1">#REF!</definedName>
    <definedName name="_______________xm10" localSheetId="5">#REF!</definedName>
    <definedName name="_______________xm10">#REF!</definedName>
    <definedName name="_______________xm11">#REF!</definedName>
    <definedName name="_______________xm12">#REF!</definedName>
    <definedName name="_______________xm2">#REF!</definedName>
    <definedName name="_______________xm3">#REF!</definedName>
    <definedName name="_______________xm4">#REF!</definedName>
    <definedName name="_______________xm5">#REF!</definedName>
    <definedName name="_______________xm6">#REF!</definedName>
    <definedName name="_______________xm7">#REF!</definedName>
    <definedName name="_______________xm8">#REF!</definedName>
    <definedName name="_______________xm9">#REF!</definedName>
    <definedName name="_______________zx1">#REF!</definedName>
    <definedName name="_______________zx10">#REF!</definedName>
    <definedName name="_______________zx11">#REF!</definedName>
    <definedName name="_______________zx12">#REF!</definedName>
    <definedName name="_______________zx2">#REF!</definedName>
    <definedName name="_______________zx3">#REF!</definedName>
    <definedName name="_______________zx4">#REF!</definedName>
    <definedName name="_______________zx5">#REF!</definedName>
    <definedName name="_______________zx6">#REF!</definedName>
    <definedName name="_______________zx7">#REF!</definedName>
    <definedName name="_______________zx8">#REF!</definedName>
    <definedName name="_______________zx9">#REF!</definedName>
    <definedName name="______________alt2" localSheetId="2">[7]!______________p1</definedName>
    <definedName name="______________alt2">[7]!______________p1</definedName>
    <definedName name="______________bh1" localSheetId="2">[3]!____________p1</definedName>
    <definedName name="______________bh1">[3]!____________p1</definedName>
    <definedName name="______________bh2" localSheetId="2">[3]!____________p1</definedName>
    <definedName name="______________bh2">[3]!____________p1</definedName>
    <definedName name="______________bh3" localSheetId="2">[3]!____________p1</definedName>
    <definedName name="______________bh3">[3]!____________p1</definedName>
    <definedName name="______________bh4" localSheetId="2">[3]!____________p1</definedName>
    <definedName name="______________bh4">[3]!____________p1</definedName>
    <definedName name="______________bh5" localSheetId="2">[3]!____________p1</definedName>
    <definedName name="______________bh5">[3]!____________p1</definedName>
    <definedName name="______________bh6" localSheetId="2">[3]!____________p1</definedName>
    <definedName name="______________bh6">[3]!____________p1</definedName>
    <definedName name="______________bh7" localSheetId="2">[3]!____________p1</definedName>
    <definedName name="______________bh7">[3]!____________p1</definedName>
    <definedName name="______________bh8" localSheetId="2">[3]!____________p1</definedName>
    <definedName name="______________bh8">[3]!____________p1</definedName>
    <definedName name="______________bh9" localSheetId="2">[3]!____________p1</definedName>
    <definedName name="______________bh9">[3]!____________p1</definedName>
    <definedName name="______________bsa3" localSheetId="5">#REF!</definedName>
    <definedName name="______________bsa3">#REF!</definedName>
    <definedName name="______________cnh1">[5]Terceiros!$A$1:$M$77</definedName>
    <definedName name="______________COL1" localSheetId="5">#REF!</definedName>
    <definedName name="______________COL1">#REF!</definedName>
    <definedName name="______________COL2" localSheetId="5">#REF!</definedName>
    <definedName name="______________COL2">#REF!</definedName>
    <definedName name="______________COL3" localSheetId="5">#REF!</definedName>
    <definedName name="______________COL3">#REF!</definedName>
    <definedName name="______________COL4">#REF!</definedName>
    <definedName name="______________COL5">#REF!</definedName>
    <definedName name="______________COL6">#REF!</definedName>
    <definedName name="______________COL7">#REF!</definedName>
    <definedName name="______________COL8">#REF!</definedName>
    <definedName name="______________COL9">#REF!</definedName>
    <definedName name="______________COM1">#REF!</definedName>
    <definedName name="______________com10">#REF!</definedName>
    <definedName name="______________com11">#REF!</definedName>
    <definedName name="______________com12">#REF!</definedName>
    <definedName name="______________com2">#REF!</definedName>
    <definedName name="______________com3">#REF!</definedName>
    <definedName name="______________com4">#REF!</definedName>
    <definedName name="______________com5">#REF!</definedName>
    <definedName name="______________com6">#REF!</definedName>
    <definedName name="______________com7">#REF!</definedName>
    <definedName name="______________com8">#REF!</definedName>
    <definedName name="______________com9">#REF!</definedName>
    <definedName name="______________CPP2">#REF!</definedName>
    <definedName name="______________CPP3">#REF!</definedName>
    <definedName name="______________cto2" localSheetId="2">[3]!____________p1</definedName>
    <definedName name="______________cto2">[3]!____________p1</definedName>
    <definedName name="______________er1" localSheetId="2">[7]!___________p1</definedName>
    <definedName name="______________er1">[7]!___________p1</definedName>
    <definedName name="______________l" localSheetId="2">[3]!__________________________p1</definedName>
    <definedName name="______________l">[3]!__________________________p1</definedName>
    <definedName name="______________LO1" localSheetId="5">#REF!</definedName>
    <definedName name="______________LO1">#REF!</definedName>
    <definedName name="______________LO2" localSheetId="5">#REF!</definedName>
    <definedName name="______________LO2">#REF!</definedName>
    <definedName name="______________MCC1">[4]PARAMETRES!$C$42:$C$43</definedName>
    <definedName name="______________MCC2">[4]PARAMETRES!$C$45:$C$47</definedName>
    <definedName name="______________MES1">[6]menu!$J$2:$J$13</definedName>
    <definedName name="______________MES2">[6]menu!$K$3:$K$13</definedName>
    <definedName name="______________MES3">[6]menu!$L$2:$L$13</definedName>
    <definedName name="______________MES4">[6]menu!$M$2:$M$13</definedName>
    <definedName name="______________MES5">[6]menu!$N$2:$N$13</definedName>
    <definedName name="______________MES6">[6]menu!$O$2:$O$13</definedName>
    <definedName name="______________NO2" localSheetId="2">[7]!_____________p1</definedName>
    <definedName name="______________NO2">[7]!_____________p1</definedName>
    <definedName name="______________NO3" localSheetId="2">[7]!_____________p1</definedName>
    <definedName name="______________NO3">[7]!_____________p1</definedName>
    <definedName name="______________NO4" localSheetId="2">[7]!_____________p1</definedName>
    <definedName name="______________NO4">[7]!_____________p1</definedName>
    <definedName name="______________NO5" localSheetId="2">[7]!_____________p1</definedName>
    <definedName name="______________NO5">[7]!_____________p1</definedName>
    <definedName name="______________od2" localSheetId="5">#REF!</definedName>
    <definedName name="______________od2">#REF!</definedName>
    <definedName name="______________OD3" localSheetId="5">#REF!</definedName>
    <definedName name="______________OD3">#REF!</definedName>
    <definedName name="______________ooh1" localSheetId="2">[3]!_______________p1</definedName>
    <definedName name="______________ooh1">[3]!_______________p1</definedName>
    <definedName name="______________pag1" localSheetId="5">#REF!</definedName>
    <definedName name="______________pag1">#REF!</definedName>
    <definedName name="______________PAG10" localSheetId="5">#REF!</definedName>
    <definedName name="______________PAG10">#REF!</definedName>
    <definedName name="______________PAG11" localSheetId="5">#REF!</definedName>
    <definedName name="______________PAG11">#REF!</definedName>
    <definedName name="______________PAG12">#REF!</definedName>
    <definedName name="______________pag2">#REF!</definedName>
    <definedName name="______________pag3">#REF!</definedName>
    <definedName name="______________PAG4">#REF!</definedName>
    <definedName name="______________PAG5">#REF!</definedName>
    <definedName name="______________PAG6">#REF!</definedName>
    <definedName name="______________PAG7">#REF!</definedName>
    <definedName name="______________PAG8">#REF!</definedName>
    <definedName name="______________PAG9">#REF!</definedName>
    <definedName name="______________PAR1">#REF!</definedName>
    <definedName name="______________PAR2">#REF!</definedName>
    <definedName name="______________PAR3">#REF!</definedName>
    <definedName name="______________PAR4">#REF!</definedName>
    <definedName name="______________PAR5">#REF!</definedName>
    <definedName name="______________PAR6">#REF!</definedName>
    <definedName name="______________PAR7">#REF!</definedName>
    <definedName name="______________PAR8">#REF!</definedName>
    <definedName name="______________PAR9">#REF!</definedName>
    <definedName name="______________PB2">#REF!</definedName>
    <definedName name="______________PB3">#REF!</definedName>
    <definedName name="______________PB4">#REF!</definedName>
    <definedName name="______________PB5">#REF!</definedName>
    <definedName name="______________PB6">#REF!</definedName>
    <definedName name="______________PB7">#REF!</definedName>
    <definedName name="______________PBA2">#REF!</definedName>
    <definedName name="______________PBA3">#REF!</definedName>
    <definedName name="______________PBA4">#REF!</definedName>
    <definedName name="______________PBA5">#REF!</definedName>
    <definedName name="______________PBA6">#REF!</definedName>
    <definedName name="______________PBA7">#REF!</definedName>
    <definedName name="______________PE1">[8]PE1!$A$6:$AV$50</definedName>
    <definedName name="______________PG2" localSheetId="5">#REF!</definedName>
    <definedName name="______________PG2">#REF!</definedName>
    <definedName name="______________PG3" localSheetId="5">#REF!</definedName>
    <definedName name="______________PG3">#REF!</definedName>
    <definedName name="______________PG4" localSheetId="5">#REF!</definedName>
    <definedName name="______________PG4">#REF!</definedName>
    <definedName name="______________PG5">#REF!</definedName>
    <definedName name="______________PG6">#REF!</definedName>
    <definedName name="______________PG7">#REF!</definedName>
    <definedName name="______________PR1">[4]PARAMETRES!$C$22:$C$23</definedName>
    <definedName name="______________PR2">[4]PARAMETRES!$C$25:$C$28</definedName>
    <definedName name="______________PR3" localSheetId="5">#REF!</definedName>
    <definedName name="______________PR3">#REF!</definedName>
    <definedName name="______________PR4" localSheetId="5">#REF!</definedName>
    <definedName name="______________PR4">#REF!</definedName>
    <definedName name="______________PR5" localSheetId="5">#REF!</definedName>
    <definedName name="______________PR5">#REF!</definedName>
    <definedName name="______________PR6">#REF!</definedName>
    <definedName name="______________PR7">#REF!</definedName>
    <definedName name="______________PS2">#REF!</definedName>
    <definedName name="______________PS3">#REF!</definedName>
    <definedName name="______________PS4">#REF!</definedName>
    <definedName name="______________PS5">#REF!</definedName>
    <definedName name="______________PS6">#REF!</definedName>
    <definedName name="______________PS7">#REF!</definedName>
    <definedName name="______________q42" localSheetId="2">#REF!</definedName>
    <definedName name="______________q42">#REF!</definedName>
    <definedName name="______________R" localSheetId="2">[3]!____________p1</definedName>
    <definedName name="______________R">[3]!____________p1</definedName>
    <definedName name="______________rad2" localSheetId="2">#REF!</definedName>
    <definedName name="______________rad2" localSheetId="5">#REF!</definedName>
    <definedName name="______________rad2">#REF!</definedName>
    <definedName name="______________rd2">#REF!</definedName>
    <definedName name="______________RES1">#REF!</definedName>
    <definedName name="______________RES2">#REF!</definedName>
    <definedName name="______________rev2" localSheetId="2">[3]!_______________p1</definedName>
    <definedName name="______________rev2">[3]!_______________p1</definedName>
    <definedName name="______________rio1" localSheetId="2">[3]!____________p1</definedName>
    <definedName name="______________rio1">[3]!____________p1</definedName>
    <definedName name="______________rio2" localSheetId="2">[3]!____________p1</definedName>
    <definedName name="______________rio2">[3]!____________p1</definedName>
    <definedName name="______________rio3" localSheetId="2">[3]!____________p1</definedName>
    <definedName name="______________rio3">[3]!____________p1</definedName>
    <definedName name="______________rj1" localSheetId="2">[3]!____________p1</definedName>
    <definedName name="______________rj1">[3]!____________p1</definedName>
    <definedName name="______________rj2" localSheetId="2">[3]!____________p1</definedName>
    <definedName name="______________rj2">[3]!____________p1</definedName>
    <definedName name="______________rj3" localSheetId="2">[3]!____________p1</definedName>
    <definedName name="______________rj3">[3]!____________p1</definedName>
    <definedName name="______________rj4" localSheetId="2">[3]!____________p1</definedName>
    <definedName name="______________rj4">[3]!____________p1</definedName>
    <definedName name="______________rj5" localSheetId="2">[3]!____________p1</definedName>
    <definedName name="______________rj5">[3]!____________p1</definedName>
    <definedName name="______________rj6" localSheetId="2">[3]!____________p1</definedName>
    <definedName name="______________rj6">[3]!____________p1</definedName>
    <definedName name="______________rj7" localSheetId="2">[3]!____________p1</definedName>
    <definedName name="______________rj7">[3]!____________p1</definedName>
    <definedName name="______________rj8" localSheetId="2">[3]!____________p1</definedName>
    <definedName name="______________rj8">[3]!____________p1</definedName>
    <definedName name="______________rj9" localSheetId="2">[3]!____________p1</definedName>
    <definedName name="______________rj9">[3]!____________p1</definedName>
    <definedName name="______________rr2" localSheetId="2">[3]!____________p1</definedName>
    <definedName name="______________rr2">[3]!____________p1</definedName>
    <definedName name="______________RS1">[8]RS1!$A$6:$AV$50</definedName>
    <definedName name="______________rs2" localSheetId="2">[3]!____________p1</definedName>
    <definedName name="______________rs2">[3]!____________p1</definedName>
    <definedName name="______________rs3" localSheetId="2">[3]!____________p1</definedName>
    <definedName name="______________rs3">[3]!____________p1</definedName>
    <definedName name="______________rs4" localSheetId="2">[3]!____________p1</definedName>
    <definedName name="______________rs4">[3]!____________p1</definedName>
    <definedName name="______________rs5" localSheetId="2">[3]!____________p1</definedName>
    <definedName name="______________rs5">[3]!____________p1</definedName>
    <definedName name="______________rs6" localSheetId="2">[3]!____________p1</definedName>
    <definedName name="______________rs6">[3]!____________p1</definedName>
    <definedName name="______________rs7" localSheetId="2">[3]!____________p1</definedName>
    <definedName name="______________rs7">[3]!____________p1</definedName>
    <definedName name="______________rs8" localSheetId="2">[3]!____________p1</definedName>
    <definedName name="______________rs8">[3]!____________p1</definedName>
    <definedName name="______________rs9" localSheetId="2">[3]!____________p1</definedName>
    <definedName name="______________rs9">[3]!____________p1</definedName>
    <definedName name="______________sab1" localSheetId="2">#REF!</definedName>
    <definedName name="______________sab1" localSheetId="5">#REF!</definedName>
    <definedName name="______________sab1">#REF!</definedName>
    <definedName name="______________SC1">[8]SC1!$A$1:$AU$50</definedName>
    <definedName name="______________sc2" localSheetId="2">[3]!____________p1</definedName>
    <definedName name="______________sc2">[3]!____________p1</definedName>
    <definedName name="______________sc3" localSheetId="2">[3]!____________p1</definedName>
    <definedName name="______________sc3">[3]!____________p1</definedName>
    <definedName name="______________sc4" localSheetId="2">[3]!____________p1</definedName>
    <definedName name="______________sc4">[3]!____________p1</definedName>
    <definedName name="______________sc5" localSheetId="2">[3]!____________p1</definedName>
    <definedName name="______________sc5">[3]!____________p1</definedName>
    <definedName name="______________sc6" localSheetId="2">[3]!____________p1</definedName>
    <definedName name="______________sc6">[3]!____________p1</definedName>
    <definedName name="______________sc7" localSheetId="2">[3]!____________p1</definedName>
    <definedName name="______________sc7">[3]!____________p1</definedName>
    <definedName name="______________sc8" localSheetId="2">[3]!____________p1</definedName>
    <definedName name="______________sc8">[3]!____________p1</definedName>
    <definedName name="______________sc9" localSheetId="2">[3]!____________p1</definedName>
    <definedName name="______________sc9">[3]!____________p1</definedName>
    <definedName name="______________SHR1" localSheetId="2">#REF!</definedName>
    <definedName name="______________SHR1" localSheetId="5">#REF!</definedName>
    <definedName name="______________SHR1">#REF!</definedName>
    <definedName name="______________SHR2">#REF!</definedName>
    <definedName name="______________SP1">[8]SP1!$A$6:$AV$50</definedName>
    <definedName name="______________tab4" localSheetId="5">#REF!</definedName>
    <definedName name="______________tab4">#REF!</definedName>
    <definedName name="______________xm1" localSheetId="5">#REF!</definedName>
    <definedName name="______________xm1">#REF!</definedName>
    <definedName name="______________xm10" localSheetId="5">#REF!</definedName>
    <definedName name="______________xm10">#REF!</definedName>
    <definedName name="______________xm11">#REF!</definedName>
    <definedName name="______________xm12">#REF!</definedName>
    <definedName name="______________xm2">#REF!</definedName>
    <definedName name="______________xm3">#REF!</definedName>
    <definedName name="______________xm4">#REF!</definedName>
    <definedName name="______________xm5">#REF!</definedName>
    <definedName name="______________xm6">#REF!</definedName>
    <definedName name="______________xm7">#REF!</definedName>
    <definedName name="______________xm8">#REF!</definedName>
    <definedName name="______________xm9">#REF!</definedName>
    <definedName name="______________zx1">#REF!</definedName>
    <definedName name="______________zx10">#REF!</definedName>
    <definedName name="______________zx11">#REF!</definedName>
    <definedName name="______________zx12">#REF!</definedName>
    <definedName name="______________zx2">#REF!</definedName>
    <definedName name="______________zx3">#REF!</definedName>
    <definedName name="______________zx4">#REF!</definedName>
    <definedName name="______________zx5">#REF!</definedName>
    <definedName name="______________zx6">#REF!</definedName>
    <definedName name="______________zx7">#REF!</definedName>
    <definedName name="______________zx8">#REF!</definedName>
    <definedName name="______________zx9">#REF!</definedName>
    <definedName name="_____________alt2" localSheetId="2">[3]!______________p1</definedName>
    <definedName name="_____________alt2">[3]!______________p1</definedName>
    <definedName name="_____________bh1" localSheetId="2">[3]!______________p1</definedName>
    <definedName name="_____________bh1">[3]!______________p1</definedName>
    <definedName name="_____________bh2" localSheetId="2">[3]!______________p1</definedName>
    <definedName name="_____________bh2">[3]!______________p1</definedName>
    <definedName name="_____________bh3" localSheetId="2">[3]!______________p1</definedName>
    <definedName name="_____________bh3">[3]!______________p1</definedName>
    <definedName name="_____________bh4" localSheetId="2">[3]!______________p1</definedName>
    <definedName name="_____________bh4">[3]!______________p1</definedName>
    <definedName name="_____________bh5" localSheetId="2">[3]!______________p1</definedName>
    <definedName name="_____________bh5">[3]!______________p1</definedName>
    <definedName name="_____________bh6" localSheetId="2">[3]!______________p1</definedName>
    <definedName name="_____________bh6">[3]!______________p1</definedName>
    <definedName name="_____________bh7" localSheetId="2">[3]!______________p1</definedName>
    <definedName name="_____________bh7">[3]!______________p1</definedName>
    <definedName name="_____________bh8" localSheetId="2">[3]!______________p1</definedName>
    <definedName name="_____________bh8">[3]!______________p1</definedName>
    <definedName name="_____________bh9" localSheetId="2">[3]!______________p1</definedName>
    <definedName name="_____________bh9">[3]!______________p1</definedName>
    <definedName name="_____________bsa3" localSheetId="2">#REF!</definedName>
    <definedName name="_____________bsa3" localSheetId="5">#REF!</definedName>
    <definedName name="_____________bsa3">#REF!</definedName>
    <definedName name="_____________cnh1">[5]Terceiros!$A$1:$M$77</definedName>
    <definedName name="_____________COL1" localSheetId="5">#REF!</definedName>
    <definedName name="_____________COL1">#REF!</definedName>
    <definedName name="_____________COL2" localSheetId="5">#REF!</definedName>
    <definedName name="_____________COL2">#REF!</definedName>
    <definedName name="_____________COL3" localSheetId="5">#REF!</definedName>
    <definedName name="_____________COL3">#REF!</definedName>
    <definedName name="_____________COL4">#REF!</definedName>
    <definedName name="_____________COL5">#REF!</definedName>
    <definedName name="_____________COL6">#REF!</definedName>
    <definedName name="_____________COL7">#REF!</definedName>
    <definedName name="_____________COL8">#REF!</definedName>
    <definedName name="_____________COL9">#REF!</definedName>
    <definedName name="_____________COM1">#REF!</definedName>
    <definedName name="_____________com10">#REF!</definedName>
    <definedName name="_____________com11">#REF!</definedName>
    <definedName name="_____________com12">#REF!</definedName>
    <definedName name="_____________com2">#REF!</definedName>
    <definedName name="_____________com3">#REF!</definedName>
    <definedName name="_____________com4">#REF!</definedName>
    <definedName name="_____________com5">#REF!</definedName>
    <definedName name="_____________com6">#REF!</definedName>
    <definedName name="_____________com7">#REF!</definedName>
    <definedName name="_____________com8">#REF!</definedName>
    <definedName name="_____________com9">#REF!</definedName>
    <definedName name="_____________CPP2">#REF!</definedName>
    <definedName name="_____________CPP3">#REF!</definedName>
    <definedName name="_____________cto2" localSheetId="2">[7]!___________p1</definedName>
    <definedName name="_____________cto2">[7]!___________p1</definedName>
    <definedName name="_____________l" localSheetId="2">[7]!______________p1</definedName>
    <definedName name="_____________l">[7]!______________p1</definedName>
    <definedName name="_____________LO1" localSheetId="2">#REF!</definedName>
    <definedName name="_____________LO1" localSheetId="5">#REF!</definedName>
    <definedName name="_____________LO1">#REF!</definedName>
    <definedName name="_____________LO2">#REF!</definedName>
    <definedName name="_____________MAV1" localSheetId="2">[7]!___________p1</definedName>
    <definedName name="_____________MAV1">[7]!___________p1</definedName>
    <definedName name="_____________MCC1">[4]PARAMETRES!$C$42:$C$43</definedName>
    <definedName name="_____________MCC2">[4]PARAMETRES!$C$45:$C$47</definedName>
    <definedName name="_____________MES1">[6]menu!$J$2:$J$13</definedName>
    <definedName name="_____________MES2">[6]menu!$K$3:$K$13</definedName>
    <definedName name="_____________MES3">[6]menu!$L$2:$L$13</definedName>
    <definedName name="_____________MES4">[6]menu!$M$2:$M$13</definedName>
    <definedName name="_____________MES5">[6]menu!$N$2:$N$13</definedName>
    <definedName name="_____________MES6">[6]menu!$O$2:$O$13</definedName>
    <definedName name="_____________od2" localSheetId="2">#REF!</definedName>
    <definedName name="_____________od2" localSheetId="5">#REF!</definedName>
    <definedName name="_____________od2">#REF!</definedName>
    <definedName name="_____________OD3">#REF!</definedName>
    <definedName name="_____________ooh1" localSheetId="2">[3]!____________p1</definedName>
    <definedName name="_____________ooh1">[3]!____________p1</definedName>
    <definedName name="_____________pag1" localSheetId="5">#REF!</definedName>
    <definedName name="_____________pag1">#REF!</definedName>
    <definedName name="_____________PAG10" localSheetId="5">#REF!</definedName>
    <definedName name="_____________PAG10">#REF!</definedName>
    <definedName name="_____________PAG11" localSheetId="5">#REF!</definedName>
    <definedName name="_____________PAG11">#REF!</definedName>
    <definedName name="_____________PAG12">#REF!</definedName>
    <definedName name="_____________pag2">#REF!</definedName>
    <definedName name="_____________pag3">#REF!</definedName>
    <definedName name="_____________PAG4">#REF!</definedName>
    <definedName name="_____________PAG5">#REF!</definedName>
    <definedName name="_____________PAG6">#REF!</definedName>
    <definedName name="_____________PAG7">#REF!</definedName>
    <definedName name="_____________PAG8">#REF!</definedName>
    <definedName name="_____________PAG9">#REF!</definedName>
    <definedName name="_____________PAR1">#REF!</definedName>
    <definedName name="_____________PAR2">#REF!</definedName>
    <definedName name="_____________PAR3">#REF!</definedName>
    <definedName name="_____________PAR4">#REF!</definedName>
    <definedName name="_____________PAR5">#REF!</definedName>
    <definedName name="_____________PAR6">#REF!</definedName>
    <definedName name="_____________PAR7">#REF!</definedName>
    <definedName name="_____________PAR8">#REF!</definedName>
    <definedName name="_____________PAR9">#REF!</definedName>
    <definedName name="_____________PB2">#REF!</definedName>
    <definedName name="_____________PB3">#REF!</definedName>
    <definedName name="_____________PB4">#REF!</definedName>
    <definedName name="_____________PB5">#REF!</definedName>
    <definedName name="_____________PB6">#REF!</definedName>
    <definedName name="_____________PB7">#REF!</definedName>
    <definedName name="_____________PBA2">#REF!</definedName>
    <definedName name="_____________PBA3">#REF!</definedName>
    <definedName name="_____________PBA4">#REF!</definedName>
    <definedName name="_____________PBA5">#REF!</definedName>
    <definedName name="_____________PBA6">#REF!</definedName>
    <definedName name="_____________PBA7">#REF!</definedName>
    <definedName name="_____________PE1">[8]PE1!$A$6:$AV$50</definedName>
    <definedName name="_____________PG2" localSheetId="5">#REF!</definedName>
    <definedName name="_____________PG2">#REF!</definedName>
    <definedName name="_____________PG3" localSheetId="5">#REF!</definedName>
    <definedName name="_____________PG3">#REF!</definedName>
    <definedName name="_____________PG4" localSheetId="5">#REF!</definedName>
    <definedName name="_____________PG4">#REF!</definedName>
    <definedName name="_____________PG5">#REF!</definedName>
    <definedName name="_____________PG6">#REF!</definedName>
    <definedName name="_____________PG7">#REF!</definedName>
    <definedName name="_____________PR1">[4]PARAMETRES!$C$22:$C$23</definedName>
    <definedName name="_____________PR2">[4]PARAMETRES!$C$25:$C$28</definedName>
    <definedName name="_____________PR3" localSheetId="5">#REF!</definedName>
    <definedName name="_____________PR3">#REF!</definedName>
    <definedName name="_____________PR4" localSheetId="5">#REF!</definedName>
    <definedName name="_____________PR4">#REF!</definedName>
    <definedName name="_____________PR5" localSheetId="5">#REF!</definedName>
    <definedName name="_____________PR5">#REF!</definedName>
    <definedName name="_____________PR6">#REF!</definedName>
    <definedName name="_____________PR7">#REF!</definedName>
    <definedName name="_____________PS2">#REF!</definedName>
    <definedName name="_____________PS3">#REF!</definedName>
    <definedName name="_____________PS4">#REF!</definedName>
    <definedName name="_____________PS5">#REF!</definedName>
    <definedName name="_____________PS6">#REF!</definedName>
    <definedName name="_____________PS7">#REF!</definedName>
    <definedName name="_____________q42" localSheetId="2">#REF!</definedName>
    <definedName name="_____________q42">#REF!</definedName>
    <definedName name="_____________R" localSheetId="2">[7]!___________p1</definedName>
    <definedName name="_____________R">[7]!___________p1</definedName>
    <definedName name="_____________rad2" localSheetId="2">#REF!</definedName>
    <definedName name="_____________rad2" localSheetId="5">#REF!</definedName>
    <definedName name="_____________rad2">#REF!</definedName>
    <definedName name="_____________rd2">#REF!</definedName>
    <definedName name="_____________RES1">#REF!</definedName>
    <definedName name="_____________RES2">#REF!</definedName>
    <definedName name="_____________rev2" localSheetId="2">[3]!____________p1</definedName>
    <definedName name="_____________rev2">[3]!____________p1</definedName>
    <definedName name="_____________REV3" localSheetId="2">[7]!___________p1</definedName>
    <definedName name="_____________REV3">[7]!___________p1</definedName>
    <definedName name="_____________rio1" localSheetId="2">[3]!______________p1</definedName>
    <definedName name="_____________rio1">[3]!______________p1</definedName>
    <definedName name="_____________rio2" localSheetId="2">[3]!______________p1</definedName>
    <definedName name="_____________rio2">[3]!______________p1</definedName>
    <definedName name="_____________rio3" localSheetId="2">[3]!______________p1</definedName>
    <definedName name="_____________rio3">[3]!______________p1</definedName>
    <definedName name="_____________rj1" localSheetId="2">[3]!______________p1</definedName>
    <definedName name="_____________rj1">[3]!______________p1</definedName>
    <definedName name="_____________rj2" localSheetId="2">[3]!______________p1</definedName>
    <definedName name="_____________rj2">[3]!______________p1</definedName>
    <definedName name="_____________rj3" localSheetId="2">[3]!______________p1</definedName>
    <definedName name="_____________rj3">[3]!______________p1</definedName>
    <definedName name="_____________rj4" localSheetId="2">[3]!______________p1</definedName>
    <definedName name="_____________rj4">[3]!______________p1</definedName>
    <definedName name="_____________rj5" localSheetId="2">[3]!______________p1</definedName>
    <definedName name="_____________rj5">[3]!______________p1</definedName>
    <definedName name="_____________rj6" localSheetId="2">[3]!______________p1</definedName>
    <definedName name="_____________rj6">[3]!______________p1</definedName>
    <definedName name="_____________rj7" localSheetId="2">[3]!______________p1</definedName>
    <definedName name="_____________rj7">[3]!______________p1</definedName>
    <definedName name="_____________rj8" localSheetId="2">[3]!______________p1</definedName>
    <definedName name="_____________rj8">[3]!______________p1</definedName>
    <definedName name="_____________rj9" localSheetId="2">[3]!______________p1</definedName>
    <definedName name="_____________rj9">[3]!______________p1</definedName>
    <definedName name="_____________rr2" localSheetId="2">[7]!___________p1</definedName>
    <definedName name="_____________rr2">[7]!___________p1</definedName>
    <definedName name="_____________RS1">[8]RS1!$A$6:$AV$50</definedName>
    <definedName name="_____________rs2" localSheetId="2">[3]!______________p1</definedName>
    <definedName name="_____________rs2">[3]!______________p1</definedName>
    <definedName name="_____________rs3" localSheetId="2">[3]!______________p1</definedName>
    <definedName name="_____________rs3">[3]!______________p1</definedName>
    <definedName name="_____________rs4" localSheetId="2">[3]!______________p1</definedName>
    <definedName name="_____________rs4">[3]!______________p1</definedName>
    <definedName name="_____________rs5" localSheetId="2">[3]!______________p1</definedName>
    <definedName name="_____________rs5">[3]!______________p1</definedName>
    <definedName name="_____________rs6" localSheetId="2">[3]!______________p1</definedName>
    <definedName name="_____________rs6">[3]!______________p1</definedName>
    <definedName name="_____________rs7" localSheetId="2">[3]!______________p1</definedName>
    <definedName name="_____________rs7">[3]!______________p1</definedName>
    <definedName name="_____________rs8" localSheetId="2">[3]!______________p1</definedName>
    <definedName name="_____________rs8">[3]!______________p1</definedName>
    <definedName name="_____________rs9" localSheetId="2">[3]!______________p1</definedName>
    <definedName name="_____________rs9">[3]!______________p1</definedName>
    <definedName name="_____________sab1" localSheetId="2">#REF!</definedName>
    <definedName name="_____________sab1" localSheetId="5">#REF!</definedName>
    <definedName name="_____________sab1">#REF!</definedName>
    <definedName name="_____________SC1">[8]SC1!$A$1:$AU$50</definedName>
    <definedName name="_____________sc2" localSheetId="2">[3]!______________p1</definedName>
    <definedName name="_____________sc2">[3]!______________p1</definedName>
    <definedName name="_____________sc3" localSheetId="2">[3]!______________p1</definedName>
    <definedName name="_____________sc3">[3]!______________p1</definedName>
    <definedName name="_____________sc4" localSheetId="2">[3]!______________p1</definedName>
    <definedName name="_____________sc4">[3]!______________p1</definedName>
    <definedName name="_____________sc5" localSheetId="2">[3]!______________p1</definedName>
    <definedName name="_____________sc5">[3]!______________p1</definedName>
    <definedName name="_____________sc6" localSheetId="2">[3]!______________p1</definedName>
    <definedName name="_____________sc6">[3]!______________p1</definedName>
    <definedName name="_____________sc7" localSheetId="2">[3]!______________p1</definedName>
    <definedName name="_____________sc7">[3]!______________p1</definedName>
    <definedName name="_____________sc8" localSheetId="2">[3]!______________p1</definedName>
    <definedName name="_____________sc8">[3]!______________p1</definedName>
    <definedName name="_____________sc9" localSheetId="2">[3]!______________p1</definedName>
    <definedName name="_____________sc9">[3]!______________p1</definedName>
    <definedName name="_____________SHR1" localSheetId="2">#REF!</definedName>
    <definedName name="_____________SHR1" localSheetId="5">#REF!</definedName>
    <definedName name="_____________SHR1">#REF!</definedName>
    <definedName name="_____________SHR2">#REF!</definedName>
    <definedName name="_____________SP1">[8]SP1!$A$6:$AV$50</definedName>
    <definedName name="_____________tab4" localSheetId="5">#REF!</definedName>
    <definedName name="_____________tab4">#REF!</definedName>
    <definedName name="_____________xm1" localSheetId="5">#REF!</definedName>
    <definedName name="_____________xm1">#REF!</definedName>
    <definedName name="_____________xm10" localSheetId="5">#REF!</definedName>
    <definedName name="_____________xm10">#REF!</definedName>
    <definedName name="_____________xm11">#REF!</definedName>
    <definedName name="_____________xm12">#REF!</definedName>
    <definedName name="_____________xm2">#REF!</definedName>
    <definedName name="_____________xm3">#REF!</definedName>
    <definedName name="_____________xm4">#REF!</definedName>
    <definedName name="_____________xm5">#REF!</definedName>
    <definedName name="_____________xm6">#REF!</definedName>
    <definedName name="_____________xm7">#REF!</definedName>
    <definedName name="_____________xm8">#REF!</definedName>
    <definedName name="_____________xm9">#REF!</definedName>
    <definedName name="_____________zx1">#REF!</definedName>
    <definedName name="_____________zx10">#REF!</definedName>
    <definedName name="_____________zx11">#REF!</definedName>
    <definedName name="_____________zx12">#REF!</definedName>
    <definedName name="_____________zx2">#REF!</definedName>
    <definedName name="_____________zx3">#REF!</definedName>
    <definedName name="_____________zx4">#REF!</definedName>
    <definedName name="_____________zx5">#REF!</definedName>
    <definedName name="_____________zx6">#REF!</definedName>
    <definedName name="_____________zx7">#REF!</definedName>
    <definedName name="_____________zx8">#REF!</definedName>
    <definedName name="_____________zx9">#REF!</definedName>
    <definedName name="____________alt2" localSheetId="2">[7]!_____________p1</definedName>
    <definedName name="____________alt2">[7]!_____________p1</definedName>
    <definedName name="____________bh1" localSheetId="2">[3]!_________p1</definedName>
    <definedName name="____________bh1">[3]!_________p1</definedName>
    <definedName name="____________bh2" localSheetId="2">[3]!_________p1</definedName>
    <definedName name="____________bh2">[3]!_________p1</definedName>
    <definedName name="____________bh3" localSheetId="2">[3]!_________p1</definedName>
    <definedName name="____________bh3">[3]!_________p1</definedName>
    <definedName name="____________bh4" localSheetId="2">[3]!_________p1</definedName>
    <definedName name="____________bh4">[3]!_________p1</definedName>
    <definedName name="____________bh5" localSheetId="2">[3]!_________p1</definedName>
    <definedName name="____________bh5">[3]!_________p1</definedName>
    <definedName name="____________bh6" localSheetId="2">[3]!_________p1</definedName>
    <definedName name="____________bh6">[3]!_________p1</definedName>
    <definedName name="____________bh7" localSheetId="2">[3]!_________p1</definedName>
    <definedName name="____________bh7">[3]!_________p1</definedName>
    <definedName name="____________bh8" localSheetId="2">[3]!_________p1</definedName>
    <definedName name="____________bh8">[3]!_________p1</definedName>
    <definedName name="____________bh9" localSheetId="2">[3]!_________p1</definedName>
    <definedName name="____________bh9">[3]!_________p1</definedName>
    <definedName name="____________bsa3" localSheetId="2">#REF!</definedName>
    <definedName name="____________bsa3" localSheetId="5">#REF!</definedName>
    <definedName name="____________bsa3">#REF!</definedName>
    <definedName name="____________cnh1">[5]Terceiros!$A$1:$M$77</definedName>
    <definedName name="____________COL1" localSheetId="5">#REF!</definedName>
    <definedName name="____________COL1">#REF!</definedName>
    <definedName name="____________COL2" localSheetId="5">#REF!</definedName>
    <definedName name="____________COL2">#REF!</definedName>
    <definedName name="____________COL3" localSheetId="5">#REF!</definedName>
    <definedName name="____________COL3">#REF!</definedName>
    <definedName name="____________COL4">#REF!</definedName>
    <definedName name="____________COL5">#REF!</definedName>
    <definedName name="____________COL6">#REF!</definedName>
    <definedName name="____________COL7">#REF!</definedName>
    <definedName name="____________COL8">#REF!</definedName>
    <definedName name="____________COL9">#REF!</definedName>
    <definedName name="____________COM1">#REF!</definedName>
    <definedName name="____________com10">#REF!</definedName>
    <definedName name="____________com11">#REF!</definedName>
    <definedName name="____________com12">#REF!</definedName>
    <definedName name="____________com2">#REF!</definedName>
    <definedName name="____________com3">#REF!</definedName>
    <definedName name="____________com4">#REF!</definedName>
    <definedName name="____________com5">#REF!</definedName>
    <definedName name="____________com6">#REF!</definedName>
    <definedName name="____________com7">#REF!</definedName>
    <definedName name="____________com8">#REF!</definedName>
    <definedName name="____________com9">#REF!</definedName>
    <definedName name="____________CPP2">#REF!</definedName>
    <definedName name="____________CPP3">#REF!</definedName>
    <definedName name="____________cto2" localSheetId="2">[9]!_xlbgnm.p1</definedName>
    <definedName name="____________cto2">[9]!_xlbgnm.p1</definedName>
    <definedName name="____________er1" localSheetId="2">[9]!_xlbgnm.p1</definedName>
    <definedName name="____________er1">[9]!_xlbgnm.p1</definedName>
    <definedName name="____________JO2" localSheetId="2">[3]!___________________p1</definedName>
    <definedName name="____________JO2">[3]!___________________p1</definedName>
    <definedName name="____________LO1" localSheetId="2">#REF!</definedName>
    <definedName name="____________LO1" localSheetId="5">#REF!</definedName>
    <definedName name="____________LO1">#REF!</definedName>
    <definedName name="____________LO2">#REF!</definedName>
    <definedName name="____________MAV1" localSheetId="2">[9]!_xlbgnm.p1</definedName>
    <definedName name="____________MAV1">[9]!_xlbgnm.p1</definedName>
    <definedName name="____________MCC1">[4]PARAMETRES!$C$42:$C$43</definedName>
    <definedName name="____________MCC2">[4]PARAMETRES!$C$45:$C$47</definedName>
    <definedName name="____________MES1">[6]menu!$J$2:$J$13</definedName>
    <definedName name="____________MES2">[6]menu!$K$3:$K$13</definedName>
    <definedName name="____________MES3">[6]menu!$L$2:$L$13</definedName>
    <definedName name="____________MES4">[6]menu!$M$2:$M$13</definedName>
    <definedName name="____________MES5">[6]menu!$N$2:$N$13</definedName>
    <definedName name="____________MES6">[6]menu!$O$2:$O$13</definedName>
    <definedName name="____________NO2" localSheetId="2">[7]!_________p1</definedName>
    <definedName name="____________NO2">[7]!_________p1</definedName>
    <definedName name="____________NO3" localSheetId="2">[7]!_________p1</definedName>
    <definedName name="____________NO3">[7]!_________p1</definedName>
    <definedName name="____________NO4" localSheetId="2">[7]!_________p1</definedName>
    <definedName name="____________NO4">[7]!_________p1</definedName>
    <definedName name="____________NO5" localSheetId="2">[7]!_________p1</definedName>
    <definedName name="____________NO5">[7]!_________p1</definedName>
    <definedName name="____________od2" localSheetId="2">#REF!</definedName>
    <definedName name="____________od2" localSheetId="5">#REF!</definedName>
    <definedName name="____________od2">#REF!</definedName>
    <definedName name="____________OD3">#REF!</definedName>
    <definedName name="____________ooh1" localSheetId="2">[3]!______________p1</definedName>
    <definedName name="____________ooh1">[3]!______________p1</definedName>
    <definedName name="____________PAG1" localSheetId="5">#REF!</definedName>
    <definedName name="____________PAG1">#REF!</definedName>
    <definedName name="____________PAG10" localSheetId="5">#REF!</definedName>
    <definedName name="____________PAG10">#REF!</definedName>
    <definedName name="____________PAG11" localSheetId="5">#REF!</definedName>
    <definedName name="____________PAG11">#REF!</definedName>
    <definedName name="____________PAG12">#REF!</definedName>
    <definedName name="____________PAG2">#REF!</definedName>
    <definedName name="____________PAG3">#REF!</definedName>
    <definedName name="____________PAG4">#REF!</definedName>
    <definedName name="____________PAG5">#REF!</definedName>
    <definedName name="____________PAG6">#REF!</definedName>
    <definedName name="____________PAG7">#REF!</definedName>
    <definedName name="____________PAG8">#REF!</definedName>
    <definedName name="____________PAG9">#REF!</definedName>
    <definedName name="____________PAR1">#REF!</definedName>
    <definedName name="____________PAR2">#REF!</definedName>
    <definedName name="____________PAR3">#REF!</definedName>
    <definedName name="____________PAR4">#REF!</definedName>
    <definedName name="____________PAR5">#REF!</definedName>
    <definedName name="____________PAR6">#REF!</definedName>
    <definedName name="____________PAR7">#REF!</definedName>
    <definedName name="____________PAR8">#REF!</definedName>
    <definedName name="____________PAR9">#REF!</definedName>
    <definedName name="____________PB2">#REF!</definedName>
    <definedName name="____________PB3">#REF!</definedName>
    <definedName name="____________PB4">#REF!</definedName>
    <definedName name="____________PB5">#REF!</definedName>
    <definedName name="____________PB6">#REF!</definedName>
    <definedName name="____________PB7">#REF!</definedName>
    <definedName name="____________PBA2">#REF!</definedName>
    <definedName name="____________PBA3">#REF!</definedName>
    <definedName name="____________PBA4">#REF!</definedName>
    <definedName name="____________PBA5">#REF!</definedName>
    <definedName name="____________PBA6">#REF!</definedName>
    <definedName name="____________PBA7">#REF!</definedName>
    <definedName name="____________PE1">#REF!</definedName>
    <definedName name="____________PG2">#REF!</definedName>
    <definedName name="____________PG3">#REF!</definedName>
    <definedName name="____________PG4">#REF!</definedName>
    <definedName name="____________PG5">#REF!</definedName>
    <definedName name="____________PG6">#REF!</definedName>
    <definedName name="____________PG7">#REF!</definedName>
    <definedName name="____________PR1">[4]PARAMETRES!$C$22:$C$23</definedName>
    <definedName name="____________PR2">[4]PARAMETRES!$C$25:$C$28</definedName>
    <definedName name="____________PR3" localSheetId="5">#REF!</definedName>
    <definedName name="____________PR3">#REF!</definedName>
    <definedName name="____________PR4" localSheetId="5">#REF!</definedName>
    <definedName name="____________PR4">#REF!</definedName>
    <definedName name="____________PR5" localSheetId="5">#REF!</definedName>
    <definedName name="____________PR5">#REF!</definedName>
    <definedName name="____________PR6">#REF!</definedName>
    <definedName name="____________PR7">#REF!</definedName>
    <definedName name="____________PS2">#REF!</definedName>
    <definedName name="____________PS3">#REF!</definedName>
    <definedName name="____________PS4">#REF!</definedName>
    <definedName name="____________PS5">#REF!</definedName>
    <definedName name="____________PS6">#REF!</definedName>
    <definedName name="____________PS7">#REF!</definedName>
    <definedName name="____________q42" localSheetId="2">#REF!</definedName>
    <definedName name="____________q42">#REF!</definedName>
    <definedName name="____________R" localSheetId="2">[9]!_xlbgnm.p1</definedName>
    <definedName name="____________R">[9]!_xlbgnm.p1</definedName>
    <definedName name="____________R3" localSheetId="2">[3]!___________________p1</definedName>
    <definedName name="____________R3">[3]!___________________p1</definedName>
    <definedName name="____________rad2" localSheetId="2">#REF!</definedName>
    <definedName name="____________rad2" localSheetId="5">#REF!</definedName>
    <definedName name="____________rad2">#REF!</definedName>
    <definedName name="____________rd2">#REF!</definedName>
    <definedName name="____________RES1">#REF!</definedName>
    <definedName name="____________RES2">#REF!</definedName>
    <definedName name="____________rev2" localSheetId="2">[3]!______________p1</definedName>
    <definedName name="____________rev2">[3]!______________p1</definedName>
    <definedName name="____________REV3" localSheetId="2">[9]!_xlbgnm.p1</definedName>
    <definedName name="____________REV3">[9]!_xlbgnm.p1</definedName>
    <definedName name="____________rio1" localSheetId="2">[3]!_________p1</definedName>
    <definedName name="____________rio1">[3]!_________p1</definedName>
    <definedName name="____________rio2" localSheetId="2">[3]!_________p1</definedName>
    <definedName name="____________rio2">[3]!_________p1</definedName>
    <definedName name="____________rio3" localSheetId="2">[3]!_________p1</definedName>
    <definedName name="____________rio3">[3]!_________p1</definedName>
    <definedName name="____________rj1" localSheetId="2">[3]!_________p1</definedName>
    <definedName name="____________rj1">[3]!_________p1</definedName>
    <definedName name="____________rj2" localSheetId="2">[3]!_________p1</definedName>
    <definedName name="____________rj2">[3]!_________p1</definedName>
    <definedName name="____________rj3" localSheetId="2">[3]!_________p1</definedName>
    <definedName name="____________rj3">[3]!_________p1</definedName>
    <definedName name="____________rj4" localSheetId="2">[3]!_________p1</definedName>
    <definedName name="____________rj4">[3]!_________p1</definedName>
    <definedName name="____________rj5" localSheetId="2">[3]!_________p1</definedName>
    <definedName name="____________rj5">[3]!_________p1</definedName>
    <definedName name="____________rj6" localSheetId="2">[3]!_________p1</definedName>
    <definedName name="____________rj6">[3]!_________p1</definedName>
    <definedName name="____________rj7" localSheetId="2">[3]!_________p1</definedName>
    <definedName name="____________rj7">[3]!_________p1</definedName>
    <definedName name="____________rj8" localSheetId="2">[3]!_________p1</definedName>
    <definedName name="____________rj8">[3]!_________p1</definedName>
    <definedName name="____________rj9" localSheetId="2">[3]!_________p1</definedName>
    <definedName name="____________rj9">[3]!_________p1</definedName>
    <definedName name="____________rr2" localSheetId="2">[9]!_xlbgnm.p1</definedName>
    <definedName name="____________rr2">[9]!_xlbgnm.p1</definedName>
    <definedName name="____________RS1" localSheetId="2">#REF!</definedName>
    <definedName name="____________RS1" localSheetId="5">#REF!</definedName>
    <definedName name="____________RS1">#REF!</definedName>
    <definedName name="____________rs2" localSheetId="2">[3]!_________p1</definedName>
    <definedName name="____________rs2">[3]!_________p1</definedName>
    <definedName name="____________rs3" localSheetId="2">[3]!_________p1</definedName>
    <definedName name="____________rs3">[3]!_________p1</definedName>
    <definedName name="____________rs4" localSheetId="2">[3]!_________p1</definedName>
    <definedName name="____________rs4">[3]!_________p1</definedName>
    <definedName name="____________rs5" localSheetId="2">[3]!_________p1</definedName>
    <definedName name="____________rs5">[3]!_________p1</definedName>
    <definedName name="____________rs6" localSheetId="2">[3]!_________p1</definedName>
    <definedName name="____________rs6">[3]!_________p1</definedName>
    <definedName name="____________rs7" localSheetId="2">[3]!_________p1</definedName>
    <definedName name="____________rs7">[3]!_________p1</definedName>
    <definedName name="____________rs8" localSheetId="2">[3]!_________p1</definedName>
    <definedName name="____________rs8">[3]!_________p1</definedName>
    <definedName name="____________rs9" localSheetId="2">[3]!_________p1</definedName>
    <definedName name="____________rs9">[3]!_________p1</definedName>
    <definedName name="____________sab1" localSheetId="2">#REF!</definedName>
    <definedName name="____________sab1" localSheetId="5">#REF!</definedName>
    <definedName name="____________sab1">#REF!</definedName>
    <definedName name="____________SC1" localSheetId="2">#REF!</definedName>
    <definedName name="____________SC1">#REF!</definedName>
    <definedName name="____________sc2" localSheetId="2">[3]!_________p1</definedName>
    <definedName name="____________sc2">[3]!_________p1</definedName>
    <definedName name="____________sc3" localSheetId="2">[3]!_________p1</definedName>
    <definedName name="____________sc3">[3]!_________p1</definedName>
    <definedName name="____________sc4" localSheetId="2">[3]!_________p1</definedName>
    <definedName name="____________sc4">[3]!_________p1</definedName>
    <definedName name="____________sc5" localSheetId="2">[3]!_________p1</definedName>
    <definedName name="____________sc5">[3]!_________p1</definedName>
    <definedName name="____________sc6" localSheetId="2">[3]!_________p1</definedName>
    <definedName name="____________sc6">[3]!_________p1</definedName>
    <definedName name="____________sc7" localSheetId="2">[3]!_________p1</definedName>
    <definedName name="____________sc7">[3]!_________p1</definedName>
    <definedName name="____________sc8" localSheetId="2">[3]!_________p1</definedName>
    <definedName name="____________sc8">[3]!_________p1</definedName>
    <definedName name="____________sc9" localSheetId="2">[3]!_________p1</definedName>
    <definedName name="____________sc9">[3]!_________p1</definedName>
    <definedName name="____________SHR1" localSheetId="5">#REF!</definedName>
    <definedName name="____________SHR1">#REF!</definedName>
    <definedName name="____________SHR2" localSheetId="5">#REF!</definedName>
    <definedName name="____________SHR2">#REF!</definedName>
    <definedName name="____________SP1" localSheetId="5">#REF!</definedName>
    <definedName name="____________SP1">#REF!</definedName>
    <definedName name="____________tab4">#REF!</definedName>
    <definedName name="____________xm1">#REF!</definedName>
    <definedName name="____________xm10">#REF!</definedName>
    <definedName name="____________xm11">#REF!</definedName>
    <definedName name="____________xm12">#REF!</definedName>
    <definedName name="____________xm2">#REF!</definedName>
    <definedName name="____________xm3">#REF!</definedName>
    <definedName name="____________xm4">#REF!</definedName>
    <definedName name="____________xm5">#REF!</definedName>
    <definedName name="____________xm6">#REF!</definedName>
    <definedName name="____________xm7">#REF!</definedName>
    <definedName name="____________xm8">#REF!</definedName>
    <definedName name="____________xm9">#REF!</definedName>
    <definedName name="____________zx1">#REF!</definedName>
    <definedName name="____________zx10">#REF!</definedName>
    <definedName name="____________zx11">#REF!</definedName>
    <definedName name="____________zx12">#REF!</definedName>
    <definedName name="____________zx2">#REF!</definedName>
    <definedName name="____________zx3">#REF!</definedName>
    <definedName name="____________zx4">#REF!</definedName>
    <definedName name="____________zx5">#REF!</definedName>
    <definedName name="____________zx6">#REF!</definedName>
    <definedName name="____________zx7">#REF!</definedName>
    <definedName name="____________zx8">#REF!</definedName>
    <definedName name="____________zx9">#REF!</definedName>
    <definedName name="___________alt2" localSheetId="2">[7]!_p1</definedName>
    <definedName name="___________alt2">[7]!_p1</definedName>
    <definedName name="___________bh1" localSheetId="2">[3]!________p1</definedName>
    <definedName name="___________bh1">[3]!________p1</definedName>
    <definedName name="___________bh2" localSheetId="2">[3]!________p1</definedName>
    <definedName name="___________bh2">[3]!________p1</definedName>
    <definedName name="___________bh3" localSheetId="2">[3]!________p1</definedName>
    <definedName name="___________bh3">[3]!________p1</definedName>
    <definedName name="___________bh4" localSheetId="2">[3]!________p1</definedName>
    <definedName name="___________bh4">[3]!________p1</definedName>
    <definedName name="___________bh5" localSheetId="2">[3]!________p1</definedName>
    <definedName name="___________bh5">[3]!________p1</definedName>
    <definedName name="___________bh6" localSheetId="2">[3]!________p1</definedName>
    <definedName name="___________bh6">[3]!________p1</definedName>
    <definedName name="___________bh7" localSheetId="2">[3]!________p1</definedName>
    <definedName name="___________bh7">[3]!________p1</definedName>
    <definedName name="___________bh8" localSheetId="2">[3]!________p1</definedName>
    <definedName name="___________bh8">[3]!________p1</definedName>
    <definedName name="___________bh9" localSheetId="2">[3]!________p1</definedName>
    <definedName name="___________bh9">[3]!________p1</definedName>
    <definedName name="___________bsa3" localSheetId="2">#REF!</definedName>
    <definedName name="___________bsa3" localSheetId="5">#REF!</definedName>
    <definedName name="___________bsa3">#REF!</definedName>
    <definedName name="___________cnh1">[5]Terceiros!$A$1:$M$77</definedName>
    <definedName name="___________COL1" localSheetId="5">#REF!</definedName>
    <definedName name="___________COL1">#REF!</definedName>
    <definedName name="___________COL2" localSheetId="5">#REF!</definedName>
    <definedName name="___________COL2">#REF!</definedName>
    <definedName name="___________COL3" localSheetId="5">#REF!</definedName>
    <definedName name="___________COL3">#REF!</definedName>
    <definedName name="___________COL4">#REF!</definedName>
    <definedName name="___________COL5">#REF!</definedName>
    <definedName name="___________COL6">#REF!</definedName>
    <definedName name="___________COL7">#REF!</definedName>
    <definedName name="___________COL8">#REF!</definedName>
    <definedName name="___________COL9">#REF!</definedName>
    <definedName name="___________COM1">#REF!</definedName>
    <definedName name="___________com10">#REF!</definedName>
    <definedName name="___________com11">#REF!</definedName>
    <definedName name="___________com12">#REF!</definedName>
    <definedName name="___________com2">#REF!</definedName>
    <definedName name="___________com3">#REF!</definedName>
    <definedName name="___________com4">#REF!</definedName>
    <definedName name="___________com5">#REF!</definedName>
    <definedName name="___________com6">#REF!</definedName>
    <definedName name="___________com7">#REF!</definedName>
    <definedName name="___________com8">#REF!</definedName>
    <definedName name="___________com9">#REF!</definedName>
    <definedName name="___________CPP2">#REF!</definedName>
    <definedName name="___________CPP3">#REF!</definedName>
    <definedName name="___________cto2" localSheetId="2">[7]!_p1</definedName>
    <definedName name="___________cto2">[7]!_p1</definedName>
    <definedName name="___________er1" localSheetId="2">[7]!_p1</definedName>
    <definedName name="___________er1">[7]!_p1</definedName>
    <definedName name="___________l" localSheetId="2">[7]!_____________p1</definedName>
    <definedName name="___________l">[7]!_____________p1</definedName>
    <definedName name="___________LO1" localSheetId="2">#REF!</definedName>
    <definedName name="___________LO1" localSheetId="5">#REF!</definedName>
    <definedName name="___________LO1">#REF!</definedName>
    <definedName name="___________LO2">#REF!</definedName>
    <definedName name="___________MAV1" localSheetId="2">[7]!_p1</definedName>
    <definedName name="___________MAV1">[7]!_p1</definedName>
    <definedName name="___________MCC1">[4]PARAMETRES!$C$42:$C$43</definedName>
    <definedName name="___________MCC2">[4]PARAMETRES!$C$45:$C$47</definedName>
    <definedName name="___________MES1">[6]menu!$J$2:$J$13</definedName>
    <definedName name="___________MES2">[6]menu!$K$3:$K$13</definedName>
    <definedName name="___________MES3">[6]menu!$L$2:$L$13</definedName>
    <definedName name="___________MES4">[6]menu!$M$2:$M$13</definedName>
    <definedName name="___________MES5">[6]menu!$N$2:$N$13</definedName>
    <definedName name="___________MES6">[6]menu!$O$2:$O$13</definedName>
    <definedName name="___________NO2" localSheetId="2">[7]!____________p1</definedName>
    <definedName name="___________NO2">[7]!____________p1</definedName>
    <definedName name="___________NO3" localSheetId="2">[7]!____________p1</definedName>
    <definedName name="___________NO3">[7]!____________p1</definedName>
    <definedName name="___________NO4" localSheetId="2">[7]!____________p1</definedName>
    <definedName name="___________NO4">[7]!____________p1</definedName>
    <definedName name="___________NO5" localSheetId="2">[7]!____________p1</definedName>
    <definedName name="___________NO5">[7]!____________p1</definedName>
    <definedName name="___________od2" localSheetId="2">#REF!</definedName>
    <definedName name="___________od2" localSheetId="5">#REF!</definedName>
    <definedName name="___________od2">#REF!</definedName>
    <definedName name="___________OD3">#REF!</definedName>
    <definedName name="___________ooh1" localSheetId="2">[3]!_________p1</definedName>
    <definedName name="___________ooh1">[3]!_________p1</definedName>
    <definedName name="___________PAG1" localSheetId="5">#REF!</definedName>
    <definedName name="___________PAG1">#REF!</definedName>
    <definedName name="___________PAG10" localSheetId="5">#REF!</definedName>
    <definedName name="___________PAG10">#REF!</definedName>
    <definedName name="___________PAG11" localSheetId="5">#REF!</definedName>
    <definedName name="___________PAG11">#REF!</definedName>
    <definedName name="___________PAG12">#REF!</definedName>
    <definedName name="___________PAG2">#REF!</definedName>
    <definedName name="___________PAG3">#REF!</definedName>
    <definedName name="___________PAG4">#REF!</definedName>
    <definedName name="___________PAG5">#REF!</definedName>
    <definedName name="___________PAG6">#REF!</definedName>
    <definedName name="___________PAG7">#REF!</definedName>
    <definedName name="___________PAG8">#REF!</definedName>
    <definedName name="___________PAG9">#REF!</definedName>
    <definedName name="___________PAR1">#REF!</definedName>
    <definedName name="___________PAR2">#REF!</definedName>
    <definedName name="___________PAR3">#REF!</definedName>
    <definedName name="___________PAR4">#REF!</definedName>
    <definedName name="___________PAR5">#REF!</definedName>
    <definedName name="___________PAR6">#REF!</definedName>
    <definedName name="___________PAR7">#REF!</definedName>
    <definedName name="___________PAR8">#REF!</definedName>
    <definedName name="___________PAR9">#REF!</definedName>
    <definedName name="___________PB2">#REF!</definedName>
    <definedName name="___________PB3">#REF!</definedName>
    <definedName name="___________PB4">#REF!</definedName>
    <definedName name="___________PB5">#REF!</definedName>
    <definedName name="___________PB6">#REF!</definedName>
    <definedName name="___________PB7">#REF!</definedName>
    <definedName name="___________PBA2">#REF!</definedName>
    <definedName name="___________PBA3">#REF!</definedName>
    <definedName name="___________PBA4">#REF!</definedName>
    <definedName name="___________PBA5">#REF!</definedName>
    <definedName name="___________PBA6">#REF!</definedName>
    <definedName name="___________PBA7">#REF!</definedName>
    <definedName name="___________PE1">[8]PE1!$A$6:$AV$50</definedName>
    <definedName name="___________PG2" localSheetId="5">#REF!</definedName>
    <definedName name="___________PG2">#REF!</definedName>
    <definedName name="___________PG3" localSheetId="5">#REF!</definedName>
    <definedName name="___________PG3">#REF!</definedName>
    <definedName name="___________PG4" localSheetId="5">#REF!</definedName>
    <definedName name="___________PG4">#REF!</definedName>
    <definedName name="___________PG5">#REF!</definedName>
    <definedName name="___________PG6">#REF!</definedName>
    <definedName name="___________PG7">#REF!</definedName>
    <definedName name="___________PR1">[4]PARAMETRES!$C$22:$C$23</definedName>
    <definedName name="___________PR2">[4]PARAMETRES!$C$25:$C$28</definedName>
    <definedName name="___________PR3" localSheetId="5">#REF!</definedName>
    <definedName name="___________PR3">#REF!</definedName>
    <definedName name="___________PR4" localSheetId="5">#REF!</definedName>
    <definedName name="___________PR4">#REF!</definedName>
    <definedName name="___________PR5" localSheetId="5">#REF!</definedName>
    <definedName name="___________PR5">#REF!</definedName>
    <definedName name="___________PR6">#REF!</definedName>
    <definedName name="___________PR7">#REF!</definedName>
    <definedName name="___________PS2">#REF!</definedName>
    <definedName name="___________PS3">#REF!</definedName>
    <definedName name="___________PS4">#REF!</definedName>
    <definedName name="___________PS5">#REF!</definedName>
    <definedName name="___________PS6">#REF!</definedName>
    <definedName name="___________PS7">#REF!</definedName>
    <definedName name="___________q42" localSheetId="2">#REF!</definedName>
    <definedName name="___________q42">#REF!</definedName>
    <definedName name="___________R" localSheetId="2">[7]!______p1</definedName>
    <definedName name="___________R">[7]!______p1</definedName>
    <definedName name="___________rad2" localSheetId="2">#REF!</definedName>
    <definedName name="___________rad2" localSheetId="5">#REF!</definedName>
    <definedName name="___________rad2">#REF!</definedName>
    <definedName name="___________rd2">#REF!</definedName>
    <definedName name="___________RES1">#REF!</definedName>
    <definedName name="___________RES2">#REF!</definedName>
    <definedName name="___________rev2" localSheetId="2">[3]!_________p1</definedName>
    <definedName name="___________rev2">[3]!_________p1</definedName>
    <definedName name="___________REV3" localSheetId="2">[7]!_p1</definedName>
    <definedName name="___________REV3">[7]!_p1</definedName>
    <definedName name="___________rio1" localSheetId="2">[3]!________p1</definedName>
    <definedName name="___________rio1">[3]!________p1</definedName>
    <definedName name="___________rio2" localSheetId="2">[3]!________p1</definedName>
    <definedName name="___________rio2">[3]!________p1</definedName>
    <definedName name="___________rio3" localSheetId="2">[3]!________p1</definedName>
    <definedName name="___________rio3">[3]!________p1</definedName>
    <definedName name="___________rj1" localSheetId="2">[3]!________p1</definedName>
    <definedName name="___________rj1">[3]!________p1</definedName>
    <definedName name="___________rj2" localSheetId="2">[3]!________p1</definedName>
    <definedName name="___________rj2">[3]!________p1</definedName>
    <definedName name="___________rj3" localSheetId="2">[3]!________p1</definedName>
    <definedName name="___________rj3">[3]!________p1</definedName>
    <definedName name="___________rj4" localSheetId="2">[3]!________p1</definedName>
    <definedName name="___________rj4">[3]!________p1</definedName>
    <definedName name="___________rj5" localSheetId="2">[3]!________p1</definedName>
    <definedName name="___________rj5">[3]!________p1</definedName>
    <definedName name="___________rj6" localSheetId="2">[3]!________p1</definedName>
    <definedName name="___________rj6">[3]!________p1</definedName>
    <definedName name="___________rj7" localSheetId="2">[3]!________p1</definedName>
    <definedName name="___________rj7">[3]!________p1</definedName>
    <definedName name="___________rj8" localSheetId="2">[3]!________p1</definedName>
    <definedName name="___________rj8">[3]!________p1</definedName>
    <definedName name="___________rj9" localSheetId="2">[3]!________p1</definedName>
    <definedName name="___________rj9">[3]!________p1</definedName>
    <definedName name="___________rr2" localSheetId="2">[7]!_p1</definedName>
    <definedName name="___________rr2">[7]!_p1</definedName>
    <definedName name="___________RS1">[8]RS1!$A$6:$AV$50</definedName>
    <definedName name="___________rs2" localSheetId="2">[3]!________p1</definedName>
    <definedName name="___________rs2">[3]!________p1</definedName>
    <definedName name="___________rs3" localSheetId="2">[3]!________p1</definedName>
    <definedName name="___________rs3">[3]!________p1</definedName>
    <definedName name="___________rs4" localSheetId="2">[3]!________p1</definedName>
    <definedName name="___________rs4">[3]!________p1</definedName>
    <definedName name="___________rs5" localSheetId="2">[3]!________p1</definedName>
    <definedName name="___________rs5">[3]!________p1</definedName>
    <definedName name="___________rs6" localSheetId="2">[3]!________p1</definedName>
    <definedName name="___________rs6">[3]!________p1</definedName>
    <definedName name="___________rs7" localSheetId="2">[3]!________p1</definedName>
    <definedName name="___________rs7">[3]!________p1</definedName>
    <definedName name="___________rs8" localSheetId="2">[3]!________p1</definedName>
    <definedName name="___________rs8">[3]!________p1</definedName>
    <definedName name="___________rs9" localSheetId="2">[3]!________p1</definedName>
    <definedName name="___________rs9">[3]!________p1</definedName>
    <definedName name="___________sab1" localSheetId="2">#REF!</definedName>
    <definedName name="___________sab1" localSheetId="5">#REF!</definedName>
    <definedName name="___________sab1">#REF!</definedName>
    <definedName name="___________SC1">[8]SC1!$A$1:$AU$50</definedName>
    <definedName name="___________sc2" localSheetId="2">[3]!________p1</definedName>
    <definedName name="___________sc2">[3]!________p1</definedName>
    <definedName name="___________sc3" localSheetId="2">[3]!________p1</definedName>
    <definedName name="___________sc3">[3]!________p1</definedName>
    <definedName name="___________sc4" localSheetId="2">[3]!________p1</definedName>
    <definedName name="___________sc4">[3]!________p1</definedName>
    <definedName name="___________sc5" localSheetId="2">[3]!________p1</definedName>
    <definedName name="___________sc5">[3]!________p1</definedName>
    <definedName name="___________sc6" localSheetId="2">[3]!________p1</definedName>
    <definedName name="___________sc6">[3]!________p1</definedName>
    <definedName name="___________sc7" localSheetId="2">[3]!________p1</definedName>
    <definedName name="___________sc7">[3]!________p1</definedName>
    <definedName name="___________sc8" localSheetId="2">[3]!________p1</definedName>
    <definedName name="___________sc8">[3]!________p1</definedName>
    <definedName name="___________sc9" localSheetId="2">[3]!________p1</definedName>
    <definedName name="___________sc9">[3]!________p1</definedName>
    <definedName name="___________SHR1" localSheetId="2">#REF!</definedName>
    <definedName name="___________SHR1" localSheetId="5">#REF!</definedName>
    <definedName name="___________SHR1">#REF!</definedName>
    <definedName name="___________SHR2">#REF!</definedName>
    <definedName name="___________SP1">[8]SP1!$A$6:$AV$50</definedName>
    <definedName name="___________tab4" localSheetId="5">#REF!</definedName>
    <definedName name="___________tab4">#REF!</definedName>
    <definedName name="___________xm1" localSheetId="5">#REF!</definedName>
    <definedName name="___________xm1">#REF!</definedName>
    <definedName name="___________xm10" localSheetId="5">#REF!</definedName>
    <definedName name="___________xm10">#REF!</definedName>
    <definedName name="___________xm11">#REF!</definedName>
    <definedName name="___________xm12">#REF!</definedName>
    <definedName name="___________xm2">#REF!</definedName>
    <definedName name="___________xm3">#REF!</definedName>
    <definedName name="___________xm4">#REF!</definedName>
    <definedName name="___________xm5">#REF!</definedName>
    <definedName name="___________xm6">#REF!</definedName>
    <definedName name="___________xm7">#REF!</definedName>
    <definedName name="___________xm8">#REF!</definedName>
    <definedName name="___________xm9">#REF!</definedName>
    <definedName name="___________zx1">#REF!</definedName>
    <definedName name="___________zx10">#REF!</definedName>
    <definedName name="___________zx11">#REF!</definedName>
    <definedName name="___________zx12">#REF!</definedName>
    <definedName name="___________zx2">#REF!</definedName>
    <definedName name="___________zx3">#REF!</definedName>
    <definedName name="___________zx4">#REF!</definedName>
    <definedName name="___________zx5">#REF!</definedName>
    <definedName name="___________zx6">#REF!</definedName>
    <definedName name="___________zx7">#REF!</definedName>
    <definedName name="___________zx8">#REF!</definedName>
    <definedName name="___________zx9">#REF!</definedName>
    <definedName name="__________alt2" localSheetId="2">[9]!_xlbgnm.p1</definedName>
    <definedName name="__________alt2">[9]!_xlbgnm.p1</definedName>
    <definedName name="__________bh1" localSheetId="2">[3]!_______p1</definedName>
    <definedName name="__________bh1">[3]!_______p1</definedName>
    <definedName name="__________bh2" localSheetId="2">[3]!_______p1</definedName>
    <definedName name="__________bh2">[3]!_______p1</definedName>
    <definedName name="__________bh3" localSheetId="2">[3]!_______p1</definedName>
    <definedName name="__________bh3">[3]!_______p1</definedName>
    <definedName name="__________bh4" localSheetId="2">[3]!_______p1</definedName>
    <definedName name="__________bh4">[3]!_______p1</definedName>
    <definedName name="__________bh5" localSheetId="2">[3]!_______p1</definedName>
    <definedName name="__________bh5">[3]!_______p1</definedName>
    <definedName name="__________bh6" localSheetId="2">[3]!_______p1</definedName>
    <definedName name="__________bh6">[3]!_______p1</definedName>
    <definedName name="__________bh7" localSheetId="2">[3]!_______p1</definedName>
    <definedName name="__________bh7">[3]!_______p1</definedName>
    <definedName name="__________bh8" localSheetId="2">[3]!_______p1</definedName>
    <definedName name="__________bh8">[3]!_______p1</definedName>
    <definedName name="__________bh9" localSheetId="2">[3]!_______p1</definedName>
    <definedName name="__________bh9">[3]!_______p1</definedName>
    <definedName name="__________bsa3" localSheetId="2">#REF!</definedName>
    <definedName name="__________bsa3" localSheetId="5">#REF!</definedName>
    <definedName name="__________bsa3">#REF!</definedName>
    <definedName name="__________cnh1">[5]Terceiros!$A$1:$M$77</definedName>
    <definedName name="__________COL1" localSheetId="5">#REF!</definedName>
    <definedName name="__________COL1">#REF!</definedName>
    <definedName name="__________COL2" localSheetId="5">#REF!</definedName>
    <definedName name="__________COL2">#REF!</definedName>
    <definedName name="__________COL3" localSheetId="5">#REF!</definedName>
    <definedName name="__________COL3">#REF!</definedName>
    <definedName name="__________COL4">#REF!</definedName>
    <definedName name="__________COL5">#REF!</definedName>
    <definedName name="__________COL6">#REF!</definedName>
    <definedName name="__________COL7">#REF!</definedName>
    <definedName name="__________COL8">#REF!</definedName>
    <definedName name="__________COL9">#REF!</definedName>
    <definedName name="__________COM1">#REF!</definedName>
    <definedName name="__________com10">#REF!</definedName>
    <definedName name="__________com11">#REF!</definedName>
    <definedName name="__________com12">#REF!</definedName>
    <definedName name="__________com2">#REF!</definedName>
    <definedName name="__________com3">#REF!</definedName>
    <definedName name="__________com4">#REF!</definedName>
    <definedName name="__________com5">#REF!</definedName>
    <definedName name="__________com6">#REF!</definedName>
    <definedName name="__________com7">#REF!</definedName>
    <definedName name="__________com8">#REF!</definedName>
    <definedName name="__________com9">#REF!</definedName>
    <definedName name="__________CPP2">#REF!</definedName>
    <definedName name="__________CPP3">#REF!</definedName>
    <definedName name="__________cto2" localSheetId="2">[7]!________________p1</definedName>
    <definedName name="__________cto2">[7]!________________p1</definedName>
    <definedName name="__________er1" localSheetId="2">[7]!________________p1</definedName>
    <definedName name="__________er1">[7]!________________p1</definedName>
    <definedName name="__________JO2" localSheetId="2">[3]!__________________p1</definedName>
    <definedName name="__________JO2">[3]!__________________p1</definedName>
    <definedName name="__________l" localSheetId="2">[9]!_xlbgnm.p1</definedName>
    <definedName name="__________l">[9]!_xlbgnm.p1</definedName>
    <definedName name="__________LO1" localSheetId="2">#REF!</definedName>
    <definedName name="__________LO1" localSheetId="5">#REF!</definedName>
    <definedName name="__________LO1">#REF!</definedName>
    <definedName name="__________LO2">#REF!</definedName>
    <definedName name="__________MAV1" localSheetId="2">[7]!_______p1</definedName>
    <definedName name="__________MAV1">[7]!_______p1</definedName>
    <definedName name="__________MCC1">[4]PARAMETRES!$C$42:$C$43</definedName>
    <definedName name="__________MCC2">[4]PARAMETRES!$C$45:$C$47</definedName>
    <definedName name="__________MES1">[6]menu!$J$2:$J$13</definedName>
    <definedName name="__________MES2">[6]menu!$K$3:$K$13</definedName>
    <definedName name="__________MES3">[6]menu!$L$2:$L$13</definedName>
    <definedName name="__________MES4">[6]menu!$M$2:$M$13</definedName>
    <definedName name="__________MES5">[6]menu!$N$2:$N$13</definedName>
    <definedName name="__________MES6">[6]menu!$O$2:$O$13</definedName>
    <definedName name="__________NO2" localSheetId="2">[7]!_______p1</definedName>
    <definedName name="__________NO2">[7]!_______p1</definedName>
    <definedName name="__________NO3" localSheetId="2">[7]!_______p1</definedName>
    <definedName name="__________NO3">[7]!_______p1</definedName>
    <definedName name="__________NO4" localSheetId="2">[7]!_______p1</definedName>
    <definedName name="__________NO4">[7]!_______p1</definedName>
    <definedName name="__________NO5" localSheetId="2">[7]!_______p1</definedName>
    <definedName name="__________NO5">[7]!_______p1</definedName>
    <definedName name="__________od2" localSheetId="2">#REF!</definedName>
    <definedName name="__________od2" localSheetId="5">#REF!</definedName>
    <definedName name="__________od2">#REF!</definedName>
    <definedName name="__________OD3">#REF!</definedName>
    <definedName name="__________ooh1" localSheetId="2">[3]!________p1</definedName>
    <definedName name="__________ooh1">[3]!________p1</definedName>
    <definedName name="__________PAG1" localSheetId="5">#REF!</definedName>
    <definedName name="__________PAG1">#REF!</definedName>
    <definedName name="__________PAG10" localSheetId="5">#REF!</definedName>
    <definedName name="__________PAG10">#REF!</definedName>
    <definedName name="__________PAG11" localSheetId="5">#REF!</definedName>
    <definedName name="__________PAG11">#REF!</definedName>
    <definedName name="__________PAG12">#REF!</definedName>
    <definedName name="__________PAG2">#REF!</definedName>
    <definedName name="__________PAG3">#REF!</definedName>
    <definedName name="__________PAG4">#REF!</definedName>
    <definedName name="__________PAG5">#REF!</definedName>
    <definedName name="__________PAG6">#REF!</definedName>
    <definedName name="__________PAG7">#REF!</definedName>
    <definedName name="__________PAG8">#REF!</definedName>
    <definedName name="__________PAG9">#REF!</definedName>
    <definedName name="__________PAR1">#REF!</definedName>
    <definedName name="__________PAR2">#REF!</definedName>
    <definedName name="__________PAR3">#REF!</definedName>
    <definedName name="__________PAR4">#REF!</definedName>
    <definedName name="__________PAR5">#REF!</definedName>
    <definedName name="__________PAR6">#REF!</definedName>
    <definedName name="__________PAR7">#REF!</definedName>
    <definedName name="__________PAR8">#REF!</definedName>
    <definedName name="__________PAR9">#REF!</definedName>
    <definedName name="__________PB2">#REF!</definedName>
    <definedName name="__________PB3">#REF!</definedName>
    <definedName name="__________PB4">#REF!</definedName>
    <definedName name="__________PB5">#REF!</definedName>
    <definedName name="__________PB6">#REF!</definedName>
    <definedName name="__________PB7">#REF!</definedName>
    <definedName name="__________PBA2">#REF!</definedName>
    <definedName name="__________PBA3">#REF!</definedName>
    <definedName name="__________PBA4">#REF!</definedName>
    <definedName name="__________PBA5">#REF!</definedName>
    <definedName name="__________PBA6">#REF!</definedName>
    <definedName name="__________PBA7">#REF!</definedName>
    <definedName name="__________PE1">[8]PE1!$A$6:$AV$50</definedName>
    <definedName name="__________PG2" localSheetId="5">#REF!</definedName>
    <definedName name="__________PG2">#REF!</definedName>
    <definedName name="__________PG3" localSheetId="5">#REF!</definedName>
    <definedName name="__________PG3">#REF!</definedName>
    <definedName name="__________PG4" localSheetId="5">#REF!</definedName>
    <definedName name="__________PG4">#REF!</definedName>
    <definedName name="__________PG5">#REF!</definedName>
    <definedName name="__________PG6">#REF!</definedName>
    <definedName name="__________PG7">#REF!</definedName>
    <definedName name="__________PR1">[4]PARAMETRES!$C$22:$C$23</definedName>
    <definedName name="__________PR2">[4]PARAMETRES!$C$25:$C$28</definedName>
    <definedName name="__________PR3" localSheetId="5">#REF!</definedName>
    <definedName name="__________PR3">#REF!</definedName>
    <definedName name="__________PR4" localSheetId="5">#REF!</definedName>
    <definedName name="__________PR4">#REF!</definedName>
    <definedName name="__________PR5" localSheetId="5">#REF!</definedName>
    <definedName name="__________PR5">#REF!</definedName>
    <definedName name="__________PR6">#REF!</definedName>
    <definedName name="__________PR7">#REF!</definedName>
    <definedName name="__________PS2">#REF!</definedName>
    <definedName name="__________PS3">#REF!</definedName>
    <definedName name="__________PS4">#REF!</definedName>
    <definedName name="__________PS5">#REF!</definedName>
    <definedName name="__________PS6">#REF!</definedName>
    <definedName name="__________PS7">#REF!</definedName>
    <definedName name="__________q42" localSheetId="2">#REF!</definedName>
    <definedName name="__________q42">#REF!</definedName>
    <definedName name="__________R" localSheetId="2">[7]!________________p1</definedName>
    <definedName name="__________R">[7]!________________p1</definedName>
    <definedName name="__________R3" localSheetId="2">[3]!__________________p1</definedName>
    <definedName name="__________R3">[3]!__________________p1</definedName>
    <definedName name="__________rad2" localSheetId="2">#REF!</definedName>
    <definedName name="__________rad2" localSheetId="5">#REF!</definedName>
    <definedName name="__________rad2">#REF!</definedName>
    <definedName name="__________rd2">#REF!</definedName>
    <definedName name="__________RES1">#REF!</definedName>
    <definedName name="__________RES2">#REF!</definedName>
    <definedName name="__________rev2" localSheetId="2">[3]!________p1</definedName>
    <definedName name="__________rev2">[3]!________p1</definedName>
    <definedName name="__________REV3" localSheetId="2">[7]!_______p1</definedName>
    <definedName name="__________REV3">[7]!_______p1</definedName>
    <definedName name="__________rio1" localSheetId="2">[3]!_______p1</definedName>
    <definedName name="__________rio1">[3]!_______p1</definedName>
    <definedName name="__________rio2" localSheetId="2">[3]!_______p1</definedName>
    <definedName name="__________rio2">[3]!_______p1</definedName>
    <definedName name="__________rio3" localSheetId="2">[3]!_______p1</definedName>
    <definedName name="__________rio3">[3]!_______p1</definedName>
    <definedName name="__________rj1" localSheetId="2">[3]!_______p1</definedName>
    <definedName name="__________rj1">[3]!_______p1</definedName>
    <definedName name="__________rj2" localSheetId="2">[3]!_______p1</definedName>
    <definedName name="__________rj2">[3]!_______p1</definedName>
    <definedName name="__________rj3" localSheetId="2">[3]!_______p1</definedName>
    <definedName name="__________rj3">[3]!_______p1</definedName>
    <definedName name="__________rj4" localSheetId="2">[3]!_______p1</definedName>
    <definedName name="__________rj4">[3]!_______p1</definedName>
    <definedName name="__________rj5" localSheetId="2">[3]!_______p1</definedName>
    <definedName name="__________rj5">[3]!_______p1</definedName>
    <definedName name="__________rj6" localSheetId="2">[3]!_______p1</definedName>
    <definedName name="__________rj6">[3]!_______p1</definedName>
    <definedName name="__________rj7" localSheetId="2">[3]!_______p1</definedName>
    <definedName name="__________rj7">[3]!_______p1</definedName>
    <definedName name="__________rj8" localSheetId="2">[3]!_______p1</definedName>
    <definedName name="__________rj8">[3]!_______p1</definedName>
    <definedName name="__________rj9" localSheetId="2">[3]!_______p1</definedName>
    <definedName name="__________rj9">[3]!_______p1</definedName>
    <definedName name="__________rr2" localSheetId="2">[7]!________________p1</definedName>
    <definedName name="__________rr2">[7]!________________p1</definedName>
    <definedName name="__________RS1">[8]RS1!$A$6:$AV$50</definedName>
    <definedName name="__________rs2" localSheetId="2">[3]!_______p1</definedName>
    <definedName name="__________rs2">[3]!_______p1</definedName>
    <definedName name="__________rs3" localSheetId="2">[3]!_______p1</definedName>
    <definedName name="__________rs3">[3]!_______p1</definedName>
    <definedName name="__________rs4" localSheetId="2">[3]!_______p1</definedName>
    <definedName name="__________rs4">[3]!_______p1</definedName>
    <definedName name="__________rs5" localSheetId="2">[3]!_______p1</definedName>
    <definedName name="__________rs5">[3]!_______p1</definedName>
    <definedName name="__________rs6" localSheetId="2">[3]!_______p1</definedName>
    <definedName name="__________rs6">[3]!_______p1</definedName>
    <definedName name="__________rs7" localSheetId="2">[3]!_______p1</definedName>
    <definedName name="__________rs7">[3]!_______p1</definedName>
    <definedName name="__________rs8" localSheetId="2">[3]!_______p1</definedName>
    <definedName name="__________rs8">[3]!_______p1</definedName>
    <definedName name="__________rs9" localSheetId="2">[3]!_______p1</definedName>
    <definedName name="__________rs9">[3]!_______p1</definedName>
    <definedName name="__________sab1" localSheetId="2">#REF!</definedName>
    <definedName name="__________sab1" localSheetId="5">#REF!</definedName>
    <definedName name="__________sab1">#REF!</definedName>
    <definedName name="__________SC1">[8]SC1!$A$1:$AU$50</definedName>
    <definedName name="__________sc2" localSheetId="2">[3]!_______p1</definedName>
    <definedName name="__________sc2">[3]!_______p1</definedName>
    <definedName name="__________sc3" localSheetId="2">[3]!_______p1</definedName>
    <definedName name="__________sc3">[3]!_______p1</definedName>
    <definedName name="__________sc4" localSheetId="2">[3]!_______p1</definedName>
    <definedName name="__________sc4">[3]!_______p1</definedName>
    <definedName name="__________sc5" localSheetId="2">[3]!_______p1</definedName>
    <definedName name="__________sc5">[3]!_______p1</definedName>
    <definedName name="__________sc6" localSheetId="2">[3]!_______p1</definedName>
    <definedName name="__________sc6">[3]!_______p1</definedName>
    <definedName name="__________sc7" localSheetId="2">[3]!_______p1</definedName>
    <definedName name="__________sc7">[3]!_______p1</definedName>
    <definedName name="__________sc8" localSheetId="2">[3]!_______p1</definedName>
    <definedName name="__________sc8">[3]!_______p1</definedName>
    <definedName name="__________sc9" localSheetId="2">[3]!_______p1</definedName>
    <definedName name="__________sc9">[3]!_______p1</definedName>
    <definedName name="__________SHR1" localSheetId="2">#REF!</definedName>
    <definedName name="__________SHR1" localSheetId="5">#REF!</definedName>
    <definedName name="__________SHR1">#REF!</definedName>
    <definedName name="__________SHR2">#REF!</definedName>
    <definedName name="__________SP1">[8]SP1!$A$6:$AV$50</definedName>
    <definedName name="__________tab4" localSheetId="5">#REF!</definedName>
    <definedName name="__________tab4">#REF!</definedName>
    <definedName name="__________xm1" localSheetId="5">#REF!</definedName>
    <definedName name="__________xm1">#REF!</definedName>
    <definedName name="__________xm10" localSheetId="5">#REF!</definedName>
    <definedName name="__________xm10">#REF!</definedName>
    <definedName name="__________xm11">#REF!</definedName>
    <definedName name="__________xm12">#REF!</definedName>
    <definedName name="__________xm2">#REF!</definedName>
    <definedName name="__________xm3">#REF!</definedName>
    <definedName name="__________xm4">#REF!</definedName>
    <definedName name="__________xm5">#REF!</definedName>
    <definedName name="__________xm6">#REF!</definedName>
    <definedName name="__________xm7">#REF!</definedName>
    <definedName name="__________xm8">#REF!</definedName>
    <definedName name="__________xm9">#REF!</definedName>
    <definedName name="__________zx1">#REF!</definedName>
    <definedName name="__________zx10">#REF!</definedName>
    <definedName name="__________zx11">#REF!</definedName>
    <definedName name="__________zx12">#REF!</definedName>
    <definedName name="__________zx2">#REF!</definedName>
    <definedName name="__________zx3">#REF!</definedName>
    <definedName name="__________zx4">#REF!</definedName>
    <definedName name="__________zx5">#REF!</definedName>
    <definedName name="__________zx6">#REF!</definedName>
    <definedName name="__________zx7">#REF!</definedName>
    <definedName name="__________zx8">#REF!</definedName>
    <definedName name="__________zx9">#REF!</definedName>
    <definedName name="_________alt2" localSheetId="2">[7]!_______p1</definedName>
    <definedName name="_________alt2">[7]!_______p1</definedName>
    <definedName name="_________bh1" localSheetId="2">[3]!_____p1</definedName>
    <definedName name="_________bh1">[3]!_____p1</definedName>
    <definedName name="_________bh2" localSheetId="2">[3]!_____p1</definedName>
    <definedName name="_________bh2">[3]!_____p1</definedName>
    <definedName name="_________bh3" localSheetId="2">[3]!_____p1</definedName>
    <definedName name="_________bh3">[3]!_____p1</definedName>
    <definedName name="_________bh4" localSheetId="2">[3]!_____p1</definedName>
    <definedName name="_________bh4">[3]!_____p1</definedName>
    <definedName name="_________bh5" localSheetId="2">[3]!_____p1</definedName>
    <definedName name="_________bh5">[3]!_____p1</definedName>
    <definedName name="_________bh6" localSheetId="2">[3]!_____p1</definedName>
    <definedName name="_________bh6">[3]!_____p1</definedName>
    <definedName name="_________bh7" localSheetId="2">[3]!_____p1</definedName>
    <definedName name="_________bh7">[3]!_____p1</definedName>
    <definedName name="_________bh8" localSheetId="2">[3]!_____p1</definedName>
    <definedName name="_________bh8">[3]!_____p1</definedName>
    <definedName name="_________bh9" localSheetId="2">[3]!_____p1</definedName>
    <definedName name="_________bh9">[3]!_____p1</definedName>
    <definedName name="_________Brz1">[10]Feriados!$B$4:$B$14</definedName>
    <definedName name="_________Brz2">[10]Feriados!$B$17:$B$24</definedName>
    <definedName name="_________bsa3" localSheetId="2">#REF!</definedName>
    <definedName name="_________bsa3" localSheetId="5">#REF!</definedName>
    <definedName name="_________bsa3">#REF!</definedName>
    <definedName name="_________cnh1">[5]Terceiros!$A$1:$M$77</definedName>
    <definedName name="_________COL1" localSheetId="5">#REF!</definedName>
    <definedName name="_________COL1">#REF!</definedName>
    <definedName name="_________COL2" localSheetId="5">#REF!</definedName>
    <definedName name="_________COL2">#REF!</definedName>
    <definedName name="_________COL3" localSheetId="5">#REF!</definedName>
    <definedName name="_________COL3">#REF!</definedName>
    <definedName name="_________COL4">#REF!</definedName>
    <definedName name="_________COL5">#REF!</definedName>
    <definedName name="_________COL6">#REF!</definedName>
    <definedName name="_________COL7">#REF!</definedName>
    <definedName name="_________COL8">#REF!</definedName>
    <definedName name="_________COL9">#REF!</definedName>
    <definedName name="_________COM1">#REF!</definedName>
    <definedName name="_________com10">#REF!</definedName>
    <definedName name="_________com11">#REF!</definedName>
    <definedName name="_________com12">#REF!</definedName>
    <definedName name="_________com2">#REF!</definedName>
    <definedName name="_________com3">#REF!</definedName>
    <definedName name="_________com4">#REF!</definedName>
    <definedName name="_________com5">#REF!</definedName>
    <definedName name="_________com6">#REF!</definedName>
    <definedName name="_________com7">#REF!</definedName>
    <definedName name="_________com8">#REF!</definedName>
    <definedName name="_________com9">#REF!</definedName>
    <definedName name="_________CPP2">#REF!</definedName>
    <definedName name="_________CPP3">#REF!</definedName>
    <definedName name="_________cto2" localSheetId="2">[7]!__________p1</definedName>
    <definedName name="_________cto2">[7]!__________p1</definedName>
    <definedName name="_________er1" localSheetId="2">[7]!__________p1</definedName>
    <definedName name="_________er1">[7]!__________p1</definedName>
    <definedName name="_________l" localSheetId="2">[7]!__________p1</definedName>
    <definedName name="_________l">[7]!__________p1</definedName>
    <definedName name="_________LO1" localSheetId="2">#REF!</definedName>
    <definedName name="_________LO1" localSheetId="5">#REF!</definedName>
    <definedName name="_________LO1">#REF!</definedName>
    <definedName name="_________LO2">#REF!</definedName>
    <definedName name="_________MAV1" localSheetId="2">[11]!_xlbgnm.p1</definedName>
    <definedName name="_________MAV1">[11]!_xlbgnm.p1</definedName>
    <definedName name="_________MCC1">[4]PARAMETRES!$C$42:$C$43</definedName>
    <definedName name="_________MCC2">[4]PARAMETRES!$C$45:$C$47</definedName>
    <definedName name="_________MES1">[6]menu!$J$2:$J$13</definedName>
    <definedName name="_________MES2">[6]menu!$K$3:$K$13</definedName>
    <definedName name="_________MES3">[6]menu!$L$2:$L$13</definedName>
    <definedName name="_________MES4">[6]menu!$M$2:$M$13</definedName>
    <definedName name="_________MES5">[6]menu!$N$2:$N$13</definedName>
    <definedName name="_________MES6">[6]menu!$O$2:$O$13</definedName>
    <definedName name="_________NO2" localSheetId="2">[7]!_________p1</definedName>
    <definedName name="_________NO2">[7]!_________p1</definedName>
    <definedName name="_________NO3" localSheetId="2">[7]!_________p1</definedName>
    <definedName name="_________NO3">[7]!_________p1</definedName>
    <definedName name="_________NO4" localSheetId="2">[7]!_________p1</definedName>
    <definedName name="_________NO4">[7]!_________p1</definedName>
    <definedName name="_________NO5" localSheetId="2">[7]!_________p1</definedName>
    <definedName name="_________NO5">[7]!_________p1</definedName>
    <definedName name="_________od2" localSheetId="2">#REF!</definedName>
    <definedName name="_________od2" localSheetId="5">#REF!</definedName>
    <definedName name="_________od2">#REF!</definedName>
    <definedName name="_________OD3">#REF!</definedName>
    <definedName name="_________ooh1" localSheetId="2">[3]!_______p1</definedName>
    <definedName name="_________ooh1">[3]!_______p1</definedName>
    <definedName name="_________PAG1" localSheetId="5">#REF!</definedName>
    <definedName name="_________PAG1">#REF!</definedName>
    <definedName name="_________PAG10" localSheetId="5">#REF!</definedName>
    <definedName name="_________PAG10">#REF!</definedName>
    <definedName name="_________PAG11" localSheetId="5">#REF!</definedName>
    <definedName name="_________PAG11">#REF!</definedName>
    <definedName name="_________PAG12">#REF!</definedName>
    <definedName name="_________PAG2">#REF!</definedName>
    <definedName name="_________PAG3">#REF!</definedName>
    <definedName name="_________PAG4">#REF!</definedName>
    <definedName name="_________PAG5">#REF!</definedName>
    <definedName name="_________PAG6">#REF!</definedName>
    <definedName name="_________PAG7">#REF!</definedName>
    <definedName name="_________PAG8">#REF!</definedName>
    <definedName name="_________PAG9">#REF!</definedName>
    <definedName name="_________PAR1">#REF!</definedName>
    <definedName name="_________PAR2">#REF!</definedName>
    <definedName name="_________PAR3">#REF!</definedName>
    <definedName name="_________PAR4">#REF!</definedName>
    <definedName name="_________PAR5">#REF!</definedName>
    <definedName name="_________PAR6">#REF!</definedName>
    <definedName name="_________PAR7">#REF!</definedName>
    <definedName name="_________PAR8">#REF!</definedName>
    <definedName name="_________PAR9">#REF!</definedName>
    <definedName name="_________PB2">#REF!</definedName>
    <definedName name="_________PB3">#REF!</definedName>
    <definedName name="_________PB4">#REF!</definedName>
    <definedName name="_________PB5">#REF!</definedName>
    <definedName name="_________PB6">#REF!</definedName>
    <definedName name="_________PB7">#REF!</definedName>
    <definedName name="_________PBA2">#REF!</definedName>
    <definedName name="_________PBA3">#REF!</definedName>
    <definedName name="_________PBA4">#REF!</definedName>
    <definedName name="_________PBA5">#REF!</definedName>
    <definedName name="_________PBA6">#REF!</definedName>
    <definedName name="_________PBA7">#REF!</definedName>
    <definedName name="_________PE1">[8]PE1!$A$6:$AV$50</definedName>
    <definedName name="_________PG2" localSheetId="5">#REF!</definedName>
    <definedName name="_________PG2">#REF!</definedName>
    <definedName name="_________PG3" localSheetId="5">#REF!</definedName>
    <definedName name="_________PG3">#REF!</definedName>
    <definedName name="_________PG4" localSheetId="5">#REF!</definedName>
    <definedName name="_________PG4">#REF!</definedName>
    <definedName name="_________PG5">#REF!</definedName>
    <definedName name="_________PG6">#REF!</definedName>
    <definedName name="_________PG7">#REF!</definedName>
    <definedName name="_________PR1">[4]PARAMETRES!$C$22:$C$23</definedName>
    <definedName name="_________PR2">[4]PARAMETRES!$C$25:$C$28</definedName>
    <definedName name="_________PR3" localSheetId="5">#REF!</definedName>
    <definedName name="_________PR3">#REF!</definedName>
    <definedName name="_________PR4" localSheetId="5">#REF!</definedName>
    <definedName name="_________PR4">#REF!</definedName>
    <definedName name="_________PR5" localSheetId="5">#REF!</definedName>
    <definedName name="_________PR5">#REF!</definedName>
    <definedName name="_________PR6">#REF!</definedName>
    <definedName name="_________PR7">#REF!</definedName>
    <definedName name="_________PS2">#REF!</definedName>
    <definedName name="_________PS3">#REF!</definedName>
    <definedName name="_________PS4">#REF!</definedName>
    <definedName name="_________PS5">#REF!</definedName>
    <definedName name="_________PS6">#REF!</definedName>
    <definedName name="_________PS7">#REF!</definedName>
    <definedName name="_________q42" localSheetId="2">#REF!</definedName>
    <definedName name="_________q42">#REF!</definedName>
    <definedName name="_________R" localSheetId="2">[7]!__________p1</definedName>
    <definedName name="_________R">[7]!__________p1</definedName>
    <definedName name="_________rad2" localSheetId="2">#REF!</definedName>
    <definedName name="_________rad2" localSheetId="5">#REF!</definedName>
    <definedName name="_________rad2">#REF!</definedName>
    <definedName name="_________rd2">#REF!</definedName>
    <definedName name="_________Rd30">#REF!</definedName>
    <definedName name="_________RES1">#REF!</definedName>
    <definedName name="_________RES2">#REF!</definedName>
    <definedName name="_________rev2" localSheetId="2">[3]!_______p1</definedName>
    <definedName name="_________rev2">[3]!_______p1</definedName>
    <definedName name="_________REV3" localSheetId="2">[11]!_xlbgnm.p1</definedName>
    <definedName name="_________REV3">[11]!_xlbgnm.p1</definedName>
    <definedName name="_________rio1" localSheetId="2">[3]!_____p1</definedName>
    <definedName name="_________rio1">[3]!_____p1</definedName>
    <definedName name="_________rio2" localSheetId="2">[3]!_____p1</definedName>
    <definedName name="_________rio2">[3]!_____p1</definedName>
    <definedName name="_________rio3" localSheetId="2">[3]!_____p1</definedName>
    <definedName name="_________rio3">[3]!_____p1</definedName>
    <definedName name="_________rj1" localSheetId="2">[3]!_____p1</definedName>
    <definedName name="_________rj1">[3]!_____p1</definedName>
    <definedName name="_________rj2" localSheetId="2">[3]!_____p1</definedName>
    <definedName name="_________rj2">[3]!_____p1</definedName>
    <definedName name="_________rj3" localSheetId="2">[3]!_____p1</definedName>
    <definedName name="_________rj3">[3]!_____p1</definedName>
    <definedName name="_________rj4" localSheetId="2">[3]!_____p1</definedName>
    <definedName name="_________rj4">[3]!_____p1</definedName>
    <definedName name="_________rj5" localSheetId="2">[3]!_____p1</definedName>
    <definedName name="_________rj5">[3]!_____p1</definedName>
    <definedName name="_________rj6" localSheetId="2">[3]!_____p1</definedName>
    <definedName name="_________rj6">[3]!_____p1</definedName>
    <definedName name="_________rj7" localSheetId="2">[3]!_____p1</definedName>
    <definedName name="_________rj7">[3]!_____p1</definedName>
    <definedName name="_________rj8" localSheetId="2">[3]!_____p1</definedName>
    <definedName name="_________rj8">[3]!_____p1</definedName>
    <definedName name="_________rj9" localSheetId="2">[3]!_____p1</definedName>
    <definedName name="_________rj9">[3]!_____p1</definedName>
    <definedName name="_________rr2" localSheetId="2">[7]!__________p1</definedName>
    <definedName name="_________rr2">[7]!__________p1</definedName>
    <definedName name="_________RS1">[8]RS1!$A$6:$AV$50</definedName>
    <definedName name="_________rs2" localSheetId="2">[3]!_____p1</definedName>
    <definedName name="_________rs2">[3]!_____p1</definedName>
    <definedName name="_________rs3" localSheetId="2">[3]!_____p1</definedName>
    <definedName name="_________rs3">[3]!_____p1</definedName>
    <definedName name="_________rs4" localSheetId="2">[3]!_____p1</definedName>
    <definedName name="_________rs4">[3]!_____p1</definedName>
    <definedName name="_________rs5" localSheetId="2">[3]!_____p1</definedName>
    <definedName name="_________rs5">[3]!_____p1</definedName>
    <definedName name="_________rs6" localSheetId="2">[3]!_____p1</definedName>
    <definedName name="_________rs6">[3]!_____p1</definedName>
    <definedName name="_________rs7" localSheetId="2">[3]!_____p1</definedName>
    <definedName name="_________rs7">[3]!_____p1</definedName>
    <definedName name="_________rs8" localSheetId="2">[3]!_____p1</definedName>
    <definedName name="_________rs8">[3]!_____p1</definedName>
    <definedName name="_________rs9" localSheetId="2">[3]!_____p1</definedName>
    <definedName name="_________rs9">[3]!_____p1</definedName>
    <definedName name="_________rv1" localSheetId="2">#REF!</definedName>
    <definedName name="_________rv1" localSheetId="5">#REF!</definedName>
    <definedName name="_________rv1">#REF!</definedName>
    <definedName name="_________sab1" localSheetId="2">#REF!</definedName>
    <definedName name="_________sab1">#REF!</definedName>
    <definedName name="_________SC1">[8]SC1!$A$1:$AU$50</definedName>
    <definedName name="_________sc2" localSheetId="2">[3]!_____p1</definedName>
    <definedName name="_________sc2">[3]!_____p1</definedName>
    <definedName name="_________sc3" localSheetId="2">[3]!_____p1</definedName>
    <definedName name="_________sc3">[3]!_____p1</definedName>
    <definedName name="_________sc4" localSheetId="2">[3]!_____p1</definedName>
    <definedName name="_________sc4">[3]!_____p1</definedName>
    <definedName name="_________sc5" localSheetId="2">[3]!_____p1</definedName>
    <definedName name="_________sc5">[3]!_____p1</definedName>
    <definedName name="_________sc6" localSheetId="2">[3]!_____p1</definedName>
    <definedName name="_________sc6">[3]!_____p1</definedName>
    <definedName name="_________sc7" localSheetId="2">[3]!_____p1</definedName>
    <definedName name="_________sc7">[3]!_____p1</definedName>
    <definedName name="_________sc8" localSheetId="2">[3]!_____p1</definedName>
    <definedName name="_________sc8">[3]!_____p1</definedName>
    <definedName name="_________sc9" localSheetId="2">[3]!_____p1</definedName>
    <definedName name="_________sc9">[3]!_____p1</definedName>
    <definedName name="_________SHR1" localSheetId="2">#REF!</definedName>
    <definedName name="_________SHR1" localSheetId="5">#REF!</definedName>
    <definedName name="_________SHR1">#REF!</definedName>
    <definedName name="_________SHR2">#REF!</definedName>
    <definedName name="_________SP1">[8]SP1!$A$6:$AV$50</definedName>
    <definedName name="_________tab4" localSheetId="5">#REF!</definedName>
    <definedName name="_________tab4">#REF!</definedName>
    <definedName name="_________xm1" localSheetId="5">#REF!</definedName>
    <definedName name="_________xm1">#REF!</definedName>
    <definedName name="_________xm10" localSheetId="5">#REF!</definedName>
    <definedName name="_________xm10">#REF!</definedName>
    <definedName name="_________xm11">#REF!</definedName>
    <definedName name="_________xm12">#REF!</definedName>
    <definedName name="_________xm2">#REF!</definedName>
    <definedName name="_________xm3">#REF!</definedName>
    <definedName name="_________xm4">#REF!</definedName>
    <definedName name="_________xm5">#REF!</definedName>
    <definedName name="_________xm6">#REF!</definedName>
    <definedName name="_________xm7">#REF!</definedName>
    <definedName name="_________xm8">#REF!</definedName>
    <definedName name="_________xm9">#REF!</definedName>
    <definedName name="_________zx1">#REF!</definedName>
    <definedName name="_________zx10">#REF!</definedName>
    <definedName name="_________zx11">#REF!</definedName>
    <definedName name="_________zx12">#REF!</definedName>
    <definedName name="_________zx2">#REF!</definedName>
    <definedName name="_________zx3">#REF!</definedName>
    <definedName name="_________zx4">#REF!</definedName>
    <definedName name="_________zx5">#REF!</definedName>
    <definedName name="_________zx6">#REF!</definedName>
    <definedName name="_________zx7">#REF!</definedName>
    <definedName name="_________zx8">#REF!</definedName>
    <definedName name="_________zx9">#REF!</definedName>
    <definedName name="________alt2" localSheetId="2">[7]!______p1</definedName>
    <definedName name="________alt2">[7]!______p1</definedName>
    <definedName name="________bh1" localSheetId="2">[3]!____p1</definedName>
    <definedName name="________bh1">[3]!____p1</definedName>
    <definedName name="________bh2" localSheetId="2">[3]!____p1</definedName>
    <definedName name="________bh2">[3]!____p1</definedName>
    <definedName name="________bh3" localSheetId="2">[3]!____p1</definedName>
    <definedName name="________bh3">[3]!____p1</definedName>
    <definedName name="________bh4" localSheetId="2">[3]!____p1</definedName>
    <definedName name="________bh4">[3]!____p1</definedName>
    <definedName name="________bh5" localSheetId="2">[3]!____p1</definedName>
    <definedName name="________bh5">[3]!____p1</definedName>
    <definedName name="________bh6" localSheetId="2">[3]!____p1</definedName>
    <definedName name="________bh6">[3]!____p1</definedName>
    <definedName name="________bh7" localSheetId="2">[3]!____p1</definedName>
    <definedName name="________bh7">[3]!____p1</definedName>
    <definedName name="________bh8" localSheetId="2">[3]!____p1</definedName>
    <definedName name="________bh8">[3]!____p1</definedName>
    <definedName name="________bh9" localSheetId="2">[3]!____p1</definedName>
    <definedName name="________bh9">[3]!____p1</definedName>
    <definedName name="________Brz1">[10]Feriados!$B$4:$B$14</definedName>
    <definedName name="________Brz2">[10]Feriados!$B$17:$B$24</definedName>
    <definedName name="________bsa3" localSheetId="2">#REF!</definedName>
    <definedName name="________bsa3" localSheetId="5">#REF!</definedName>
    <definedName name="________bsa3">#REF!</definedName>
    <definedName name="________cnh1">[5]Terceiros!$A$1:$M$77</definedName>
    <definedName name="________COL1" localSheetId="5">#REF!</definedName>
    <definedName name="________COL1">#REF!</definedName>
    <definedName name="________COL2" localSheetId="5">#REF!</definedName>
    <definedName name="________COL2">#REF!</definedName>
    <definedName name="________COL3" localSheetId="5">#REF!</definedName>
    <definedName name="________COL3">#REF!</definedName>
    <definedName name="________COL4">#REF!</definedName>
    <definedName name="________COL5">#REF!</definedName>
    <definedName name="________COL6">#REF!</definedName>
    <definedName name="________COL7">#REF!</definedName>
    <definedName name="________COL8">#REF!</definedName>
    <definedName name="________COL9">#REF!</definedName>
    <definedName name="________COM1">#REF!</definedName>
    <definedName name="________com10">#REF!</definedName>
    <definedName name="________com11">#REF!</definedName>
    <definedName name="________com12">#REF!</definedName>
    <definedName name="________com2">#REF!</definedName>
    <definedName name="________com3">#REF!</definedName>
    <definedName name="________com4">#REF!</definedName>
    <definedName name="________com5">#REF!</definedName>
    <definedName name="________com6">#REF!</definedName>
    <definedName name="________com7">#REF!</definedName>
    <definedName name="________com8">#REF!</definedName>
    <definedName name="________com9">#REF!</definedName>
    <definedName name="________CPP2">#REF!</definedName>
    <definedName name="________CPP3">#REF!</definedName>
    <definedName name="________cto2" localSheetId="2">[7]!_______p1</definedName>
    <definedName name="________cto2">[7]!_______p1</definedName>
    <definedName name="________er1" localSheetId="2">[7]!_______p1</definedName>
    <definedName name="________er1">[7]!_______p1</definedName>
    <definedName name="________JO2" localSheetId="2">[3]!_________________p1</definedName>
    <definedName name="________JO2">[3]!_________________p1</definedName>
    <definedName name="________l" localSheetId="2">[7]!_______p1</definedName>
    <definedName name="________l">[7]!_______p1</definedName>
    <definedName name="________LO1" localSheetId="2">#REF!</definedName>
    <definedName name="________LO1" localSheetId="5">#REF!</definedName>
    <definedName name="________LO1">#REF!</definedName>
    <definedName name="________LO2">#REF!</definedName>
    <definedName name="________MAV1" localSheetId="2">[7]!_______p1</definedName>
    <definedName name="________MAV1">[7]!_______p1</definedName>
    <definedName name="________MCC1">[4]PARAMETRES!$C$42:$C$43</definedName>
    <definedName name="________MCC2">[4]PARAMETRES!$C$45:$C$47</definedName>
    <definedName name="________MES1">[6]menu!$J$2:$J$13</definedName>
    <definedName name="________MES2">[6]menu!$K$3:$K$13</definedName>
    <definedName name="________MES3">[6]menu!$L$2:$L$13</definedName>
    <definedName name="________MES4">[6]menu!$M$2:$M$13</definedName>
    <definedName name="________MES5">[6]menu!$N$2:$N$13</definedName>
    <definedName name="________MES6">[6]menu!$O$2:$O$13</definedName>
    <definedName name="________NO2" localSheetId="2">[7]!______p1</definedName>
    <definedName name="________NO2">[7]!______p1</definedName>
    <definedName name="________NO3" localSheetId="2">[7]!______p1</definedName>
    <definedName name="________NO3">[7]!______p1</definedName>
    <definedName name="________NO4" localSheetId="2">[7]!______p1</definedName>
    <definedName name="________NO4">[7]!______p1</definedName>
    <definedName name="________NO5" localSheetId="2">[7]!______p1</definedName>
    <definedName name="________NO5">[7]!______p1</definedName>
    <definedName name="________od2" localSheetId="2">#REF!</definedName>
    <definedName name="________od2" localSheetId="5">#REF!</definedName>
    <definedName name="________od2">#REF!</definedName>
    <definedName name="________OD3">#REF!</definedName>
    <definedName name="________ooh1" localSheetId="2">[3]!_____p1</definedName>
    <definedName name="________ooh1">[3]!_____p1</definedName>
    <definedName name="________PAG1" localSheetId="5">#REF!</definedName>
    <definedName name="________PAG1">#REF!</definedName>
    <definedName name="________PAG10" localSheetId="5">#REF!</definedName>
    <definedName name="________PAG10">#REF!</definedName>
    <definedName name="________PAG11" localSheetId="5">#REF!</definedName>
    <definedName name="________PAG11">#REF!</definedName>
    <definedName name="________PAG12">#REF!</definedName>
    <definedName name="________PAG2">#REF!</definedName>
    <definedName name="________PAG3">#REF!</definedName>
    <definedName name="________PAG4">#REF!</definedName>
    <definedName name="________PAG5">#REF!</definedName>
    <definedName name="________PAG6">#REF!</definedName>
    <definedName name="________PAG7">#REF!</definedName>
    <definedName name="________PAG8">#REF!</definedName>
    <definedName name="________PAG9">#REF!</definedName>
    <definedName name="________PAR1">#REF!</definedName>
    <definedName name="________PAR2">#REF!</definedName>
    <definedName name="________PAR3">#REF!</definedName>
    <definedName name="________PAR4">#REF!</definedName>
    <definedName name="________PAR5">#REF!</definedName>
    <definedName name="________PAR6">#REF!</definedName>
    <definedName name="________PAR7">#REF!</definedName>
    <definedName name="________PAR8">#REF!</definedName>
    <definedName name="________PAR9">#REF!</definedName>
    <definedName name="________PB2">#REF!</definedName>
    <definedName name="________PB3">#REF!</definedName>
    <definedName name="________PB4">#REF!</definedName>
    <definedName name="________PB5">#REF!</definedName>
    <definedName name="________PB6">#REF!</definedName>
    <definedName name="________PB7">#REF!</definedName>
    <definedName name="________PBA2">#REF!</definedName>
    <definedName name="________PBA3">#REF!</definedName>
    <definedName name="________PBA4">#REF!</definedName>
    <definedName name="________PBA5">#REF!</definedName>
    <definedName name="________PBA6">#REF!</definedName>
    <definedName name="________PBA7">#REF!</definedName>
    <definedName name="________PE1">[12]PE1!$A$6:$AV$50</definedName>
    <definedName name="________PG2" localSheetId="5">#REF!</definedName>
    <definedName name="________PG2">#REF!</definedName>
    <definedName name="________PG3" localSheetId="5">#REF!</definedName>
    <definedName name="________PG3">#REF!</definedName>
    <definedName name="________PG4" localSheetId="5">#REF!</definedName>
    <definedName name="________PG4">#REF!</definedName>
    <definedName name="________PG5">#REF!</definedName>
    <definedName name="________PG6">#REF!</definedName>
    <definedName name="________PG7">#REF!</definedName>
    <definedName name="________PR1">[4]PARAMETRES!$C$22:$C$23</definedName>
    <definedName name="________PR2">[4]PARAMETRES!$C$25:$C$28</definedName>
    <definedName name="________PR3" localSheetId="5">#REF!</definedName>
    <definedName name="________PR3">#REF!</definedName>
    <definedName name="________PR4" localSheetId="5">#REF!</definedName>
    <definedName name="________PR4">#REF!</definedName>
    <definedName name="________PR5" localSheetId="5">#REF!</definedName>
    <definedName name="________PR5">#REF!</definedName>
    <definedName name="________PR6">#REF!</definedName>
    <definedName name="________PR7">#REF!</definedName>
    <definedName name="________PS2">#REF!</definedName>
    <definedName name="________PS3">#REF!</definedName>
    <definedName name="________PS4">#REF!</definedName>
    <definedName name="________PS5">#REF!</definedName>
    <definedName name="________PS6">#REF!</definedName>
    <definedName name="________PS7">#REF!</definedName>
    <definedName name="________q42" localSheetId="2">#REF!</definedName>
    <definedName name="________q42">#REF!</definedName>
    <definedName name="________R" localSheetId="2">[7]!______p1</definedName>
    <definedName name="________R">[7]!______p1</definedName>
    <definedName name="________R3" localSheetId="2">[3]!_________________p1</definedName>
    <definedName name="________R3">[3]!_________________p1</definedName>
    <definedName name="________rad2" localSheetId="2">#REF!</definedName>
    <definedName name="________rad2" localSheetId="5">#REF!</definedName>
    <definedName name="________rad2">#REF!</definedName>
    <definedName name="________rd2">#REF!</definedName>
    <definedName name="________Rd30">#REF!</definedName>
    <definedName name="________RES1">#REF!</definedName>
    <definedName name="________RES2">#REF!</definedName>
    <definedName name="________rev2" localSheetId="2">[3]!_____p1</definedName>
    <definedName name="________rev2">[3]!_____p1</definedName>
    <definedName name="________REV3" localSheetId="2">[7]!_______p1</definedName>
    <definedName name="________REV3">[7]!_______p1</definedName>
    <definedName name="________rio1" localSheetId="2">[3]!____p1</definedName>
    <definedName name="________rio1">[3]!____p1</definedName>
    <definedName name="________rio2" localSheetId="2">[3]!____p1</definedName>
    <definedName name="________rio2">[3]!____p1</definedName>
    <definedName name="________rio3" localSheetId="2">[3]!____p1</definedName>
    <definedName name="________rio3">[3]!____p1</definedName>
    <definedName name="________rj1" localSheetId="2">[3]!____p1</definedName>
    <definedName name="________rj1">[3]!____p1</definedName>
    <definedName name="________rj2" localSheetId="2">[3]!____p1</definedName>
    <definedName name="________rj2">[3]!____p1</definedName>
    <definedName name="________rj3" localSheetId="2">[3]!____p1</definedName>
    <definedName name="________rj3">[3]!____p1</definedName>
    <definedName name="________rj4" localSheetId="2">[3]!____p1</definedName>
    <definedName name="________rj4">[3]!____p1</definedName>
    <definedName name="________rj5" localSheetId="2">[3]!____p1</definedName>
    <definedName name="________rj5">[3]!____p1</definedName>
    <definedName name="________rj6" localSheetId="2">[3]!____p1</definedName>
    <definedName name="________rj6">[3]!____p1</definedName>
    <definedName name="________rj7" localSheetId="2">[3]!____p1</definedName>
    <definedName name="________rj7">[3]!____p1</definedName>
    <definedName name="________rj8" localSheetId="2">[3]!____p1</definedName>
    <definedName name="________rj8">[3]!____p1</definedName>
    <definedName name="________rj9" localSheetId="2">[3]!____p1</definedName>
    <definedName name="________rj9">[3]!____p1</definedName>
    <definedName name="________rr2" localSheetId="2">[7]!______p1</definedName>
    <definedName name="________rr2">[7]!______p1</definedName>
    <definedName name="________RS1">[12]RS1!$A$6:$AV$50</definedName>
    <definedName name="________rs2" localSheetId="2">[3]!____p1</definedName>
    <definedName name="________rs2">[3]!____p1</definedName>
    <definedName name="________rs3" localSheetId="2">[3]!____p1</definedName>
    <definedName name="________rs3">[3]!____p1</definedName>
    <definedName name="________rs4" localSheetId="2">[3]!____p1</definedName>
    <definedName name="________rs4">[3]!____p1</definedName>
    <definedName name="________rs5" localSheetId="2">[3]!____p1</definedName>
    <definedName name="________rs5">[3]!____p1</definedName>
    <definedName name="________rs6" localSheetId="2">[3]!____p1</definedName>
    <definedName name="________rs6">[3]!____p1</definedName>
    <definedName name="________rs7" localSheetId="2">[3]!____p1</definedName>
    <definedName name="________rs7">[3]!____p1</definedName>
    <definedName name="________rs8" localSheetId="2">[3]!____p1</definedName>
    <definedName name="________rs8">[3]!____p1</definedName>
    <definedName name="________rs9" localSheetId="2">[3]!____p1</definedName>
    <definedName name="________rs9">[3]!____p1</definedName>
    <definedName name="________sab1" localSheetId="2">#REF!</definedName>
    <definedName name="________sab1" localSheetId="5">#REF!</definedName>
    <definedName name="________sab1">#REF!</definedName>
    <definedName name="________SC1">[12]SC1!$A$1:$AU$50</definedName>
    <definedName name="________sc2" localSheetId="2">[3]!____p1</definedName>
    <definedName name="________sc2">[3]!____p1</definedName>
    <definedName name="________sc3" localSheetId="2">[3]!____p1</definedName>
    <definedName name="________sc3">[3]!____p1</definedName>
    <definedName name="________sc4" localSheetId="2">[3]!____p1</definedName>
    <definedName name="________sc4">[3]!____p1</definedName>
    <definedName name="________sc5" localSheetId="2">[3]!____p1</definedName>
    <definedName name="________sc5">[3]!____p1</definedName>
    <definedName name="________sc6" localSheetId="2">[3]!____p1</definedName>
    <definedName name="________sc6">[3]!____p1</definedName>
    <definedName name="________sc7" localSheetId="2">[3]!____p1</definedName>
    <definedName name="________sc7">[3]!____p1</definedName>
    <definedName name="________sc8" localSheetId="2">[3]!____p1</definedName>
    <definedName name="________sc8">[3]!____p1</definedName>
    <definedName name="________sc9" localSheetId="2">[3]!____p1</definedName>
    <definedName name="________sc9">[3]!____p1</definedName>
    <definedName name="________SHR1" localSheetId="2">#REF!</definedName>
    <definedName name="________SHR1" localSheetId="5">#REF!</definedName>
    <definedName name="________SHR1">#REF!</definedName>
    <definedName name="________SHR2">#REF!</definedName>
    <definedName name="________SP1">[12]SP1!$A$6:$AV$50</definedName>
    <definedName name="________tab4" localSheetId="5">#REF!</definedName>
    <definedName name="________tab4">#REF!</definedName>
    <definedName name="________xm1" localSheetId="5">#REF!</definedName>
    <definedName name="________xm1">#REF!</definedName>
    <definedName name="________xm10" localSheetId="5">#REF!</definedName>
    <definedName name="________xm10">#REF!</definedName>
    <definedName name="________xm11">#REF!</definedName>
    <definedName name="________xm12">#REF!</definedName>
    <definedName name="________xm2">#REF!</definedName>
    <definedName name="________xm3">#REF!</definedName>
    <definedName name="________xm4">#REF!</definedName>
    <definedName name="________xm5">#REF!</definedName>
    <definedName name="________xm6">#REF!</definedName>
    <definedName name="________xm7">#REF!</definedName>
    <definedName name="________xm8">#REF!</definedName>
    <definedName name="________xm9">#REF!</definedName>
    <definedName name="________zx1">#REF!</definedName>
    <definedName name="________zx10">#REF!</definedName>
    <definedName name="________zx11">#REF!</definedName>
    <definedName name="________zx12">#REF!</definedName>
    <definedName name="________zx2">#REF!</definedName>
    <definedName name="________zx3">#REF!</definedName>
    <definedName name="________zx4">#REF!</definedName>
    <definedName name="________zx5">#REF!</definedName>
    <definedName name="________zx6">#REF!</definedName>
    <definedName name="________zx7">#REF!</definedName>
    <definedName name="________zx8">#REF!</definedName>
    <definedName name="________zx9">#REF!</definedName>
    <definedName name="_______alt2" localSheetId="2">[7]!_____p1</definedName>
    <definedName name="_______alt2">[7]!_____p1</definedName>
    <definedName name="_______bh1" localSheetId="2">[3]!__p1</definedName>
    <definedName name="_______bh1">[3]!__p1</definedName>
    <definedName name="_______bh2" localSheetId="2">[3]!__p1</definedName>
    <definedName name="_______bh2">[3]!__p1</definedName>
    <definedName name="_______bh3" localSheetId="2">[3]!__p1</definedName>
    <definedName name="_______bh3">[3]!__p1</definedName>
    <definedName name="_______bh4" localSheetId="2">[3]!__p1</definedName>
    <definedName name="_______bh4">[3]!__p1</definedName>
    <definedName name="_______bh5" localSheetId="2">[3]!__p1</definedName>
    <definedName name="_______bh5">[3]!__p1</definedName>
    <definedName name="_______bh6" localSheetId="2">[3]!__p1</definedName>
    <definedName name="_______bh6">[3]!__p1</definedName>
    <definedName name="_______bh7" localSheetId="2">[3]!__p1</definedName>
    <definedName name="_______bh7">[3]!__p1</definedName>
    <definedName name="_______bh8" localSheetId="2">[3]!__p1</definedName>
    <definedName name="_______bh8">[3]!__p1</definedName>
    <definedName name="_______bh9" localSheetId="2">[3]!__p1</definedName>
    <definedName name="_______bh9">[3]!__p1</definedName>
    <definedName name="_______Brz1">[10]Feriados!$B$4:$B$14</definedName>
    <definedName name="_______Brz2">[10]Feriados!$B$17:$B$24</definedName>
    <definedName name="_______bsa3" localSheetId="2">#REF!</definedName>
    <definedName name="_______bsa3" localSheetId="5">#REF!</definedName>
    <definedName name="_______bsa3">#REF!</definedName>
    <definedName name="_______cnh1">[5]Terceiros!$A$1:$M$77</definedName>
    <definedName name="_______COL1" localSheetId="5">#REF!</definedName>
    <definedName name="_______COL1">#REF!</definedName>
    <definedName name="_______COL2" localSheetId="5">#REF!</definedName>
    <definedName name="_______COL2">#REF!</definedName>
    <definedName name="_______COL3" localSheetId="5">#REF!</definedName>
    <definedName name="_______COL3">#REF!</definedName>
    <definedName name="_______COL4">#REF!</definedName>
    <definedName name="_______COL5">#REF!</definedName>
    <definedName name="_______COL6">#REF!</definedName>
    <definedName name="_______COL7">#REF!</definedName>
    <definedName name="_______COL8">#REF!</definedName>
    <definedName name="_______COL9">#REF!</definedName>
    <definedName name="_______COM1">#REF!</definedName>
    <definedName name="_______com10">#REF!</definedName>
    <definedName name="_______com11">#REF!</definedName>
    <definedName name="_______com12">#REF!</definedName>
    <definedName name="_______com2">#REF!</definedName>
    <definedName name="_______com3">#REF!</definedName>
    <definedName name="_______com4">#REF!</definedName>
    <definedName name="_______com5">#REF!</definedName>
    <definedName name="_______com6">#REF!</definedName>
    <definedName name="_______com7">#REF!</definedName>
    <definedName name="_______com8">#REF!</definedName>
    <definedName name="_______com9">#REF!</definedName>
    <definedName name="_______CPP2">#REF!</definedName>
    <definedName name="_______CPP3">#REF!</definedName>
    <definedName name="_______cto2" localSheetId="2">[7]!_________p1</definedName>
    <definedName name="_______cto2">[7]!_________p1</definedName>
    <definedName name="_______er1" localSheetId="2">[7]!_________p1</definedName>
    <definedName name="_______er1">[7]!_________p1</definedName>
    <definedName name="_______JO2" localSheetId="2">[3]!________________p1</definedName>
    <definedName name="_______JO2">[3]!________________p1</definedName>
    <definedName name="_______l" localSheetId="2">[7]!_________p1</definedName>
    <definedName name="_______l">[7]!_________p1</definedName>
    <definedName name="_______LO1" localSheetId="2">#REF!</definedName>
    <definedName name="_______LO1" localSheetId="5">#REF!</definedName>
    <definedName name="_______LO1">#REF!</definedName>
    <definedName name="_______LO2">#REF!</definedName>
    <definedName name="_______MAV1" localSheetId="2">[11]!_xlbgnm.p1</definedName>
    <definedName name="_______MAV1">[11]!_xlbgnm.p1</definedName>
    <definedName name="_______MCC1">[4]PARAMETRES!$C$42:$C$43</definedName>
    <definedName name="_______MCC2">[4]PARAMETRES!$C$45:$C$47</definedName>
    <definedName name="_______MES1">[6]menu!$J$2:$J$13</definedName>
    <definedName name="_______MES2">[6]menu!$K$3:$K$13</definedName>
    <definedName name="_______MES3">[6]menu!$L$2:$L$13</definedName>
    <definedName name="_______MES4">[6]menu!$M$2:$M$13</definedName>
    <definedName name="_______MES5">[6]menu!$N$2:$N$13</definedName>
    <definedName name="_______MES6">[6]menu!$O$2:$O$13</definedName>
    <definedName name="_______NO2" localSheetId="2">[7]!________p1</definedName>
    <definedName name="_______NO2">[7]!________p1</definedName>
    <definedName name="_______NO3" localSheetId="2">[7]!________p1</definedName>
    <definedName name="_______NO3">[7]!________p1</definedName>
    <definedName name="_______NO4" localSheetId="2">[7]!________p1</definedName>
    <definedName name="_______NO4">[7]!________p1</definedName>
    <definedName name="_______NO5" localSheetId="2">[7]!________p1</definedName>
    <definedName name="_______NO5">[7]!________p1</definedName>
    <definedName name="_______od2" localSheetId="2">#REF!</definedName>
    <definedName name="_______od2" localSheetId="5">#REF!</definedName>
    <definedName name="_______od2">#REF!</definedName>
    <definedName name="_______OD3">#REF!</definedName>
    <definedName name="_______ooh1" localSheetId="2">[3]!____p1</definedName>
    <definedName name="_______ooh1">[3]!____p1</definedName>
    <definedName name="_______PAG1" localSheetId="5">#REF!</definedName>
    <definedName name="_______PAG1">#REF!</definedName>
    <definedName name="_______PAG10" localSheetId="5">#REF!</definedName>
    <definedName name="_______PAG10">#REF!</definedName>
    <definedName name="_______PAG11" localSheetId="5">#REF!</definedName>
    <definedName name="_______PAG11">#REF!</definedName>
    <definedName name="_______PAG12">#REF!</definedName>
    <definedName name="_______PAG2">#REF!</definedName>
    <definedName name="_______PAG3">#REF!</definedName>
    <definedName name="_______PAG4">#REF!</definedName>
    <definedName name="_______PAG5">#REF!</definedName>
    <definedName name="_______PAG6">#REF!</definedName>
    <definedName name="_______PAG7">#REF!</definedName>
    <definedName name="_______PAG8">#REF!</definedName>
    <definedName name="_______PAG9">#REF!</definedName>
    <definedName name="_______PAR1">#REF!</definedName>
    <definedName name="_______PAR2">#REF!</definedName>
    <definedName name="_______PAR3">#REF!</definedName>
    <definedName name="_______PAR4">#REF!</definedName>
    <definedName name="_______PAR5">#REF!</definedName>
    <definedName name="_______PAR6">#REF!</definedName>
    <definedName name="_______PAR7">#REF!</definedName>
    <definedName name="_______PAR8">#REF!</definedName>
    <definedName name="_______PAR9">#REF!</definedName>
    <definedName name="_______PB2">#REF!</definedName>
    <definedName name="_______PB3">#REF!</definedName>
    <definedName name="_______PB4">#REF!</definedName>
    <definedName name="_______PB5">#REF!</definedName>
    <definedName name="_______PB6">#REF!</definedName>
    <definedName name="_______PB7">#REF!</definedName>
    <definedName name="_______PBA2">#REF!</definedName>
    <definedName name="_______PBA3">#REF!</definedName>
    <definedName name="_______PBA4">#REF!</definedName>
    <definedName name="_______PBA5">#REF!</definedName>
    <definedName name="_______PBA6">#REF!</definedName>
    <definedName name="_______PBA7">#REF!</definedName>
    <definedName name="_______PE1">#REF!</definedName>
    <definedName name="_______PG2">#REF!</definedName>
    <definedName name="_______PG3">#REF!</definedName>
    <definedName name="_______PG4">#REF!</definedName>
    <definedName name="_______PG5">#REF!</definedName>
    <definedName name="_______PG6">#REF!</definedName>
    <definedName name="_______PG7">#REF!</definedName>
    <definedName name="_______PR1">[4]PARAMETRES!$C$22:$C$23</definedName>
    <definedName name="_______PR2">[4]PARAMETRES!$C$25:$C$28</definedName>
    <definedName name="_______PR3" localSheetId="5">#REF!</definedName>
    <definedName name="_______PR3">#REF!</definedName>
    <definedName name="_______PR4" localSheetId="5">#REF!</definedName>
    <definedName name="_______PR4">#REF!</definedName>
    <definedName name="_______PR5" localSheetId="5">#REF!</definedName>
    <definedName name="_______PR5">#REF!</definedName>
    <definedName name="_______PR6">#REF!</definedName>
    <definedName name="_______PR7">#REF!</definedName>
    <definedName name="_______PS2">#REF!</definedName>
    <definedName name="_______PS3">#REF!</definedName>
    <definedName name="_______PS4">#REF!</definedName>
    <definedName name="_______PS5">#REF!</definedName>
    <definedName name="_______PS6">#REF!</definedName>
    <definedName name="_______PS7">#REF!</definedName>
    <definedName name="_______q42" localSheetId="2">#REF!</definedName>
    <definedName name="_______q42">#REF!</definedName>
    <definedName name="_______R" localSheetId="2">[7]!_________p1</definedName>
    <definedName name="_______R">[7]!_________p1</definedName>
    <definedName name="_______R3" localSheetId="2">[3]!________________p1</definedName>
    <definedName name="_______R3">[3]!________________p1</definedName>
    <definedName name="_______rad2" localSheetId="2">#REF!</definedName>
    <definedName name="_______rad2" localSheetId="5">#REF!</definedName>
    <definedName name="_______rad2">#REF!</definedName>
    <definedName name="_______rd2">#REF!</definedName>
    <definedName name="_______Rd30">#REF!</definedName>
    <definedName name="_______RES1">#REF!</definedName>
    <definedName name="_______RES2">#REF!</definedName>
    <definedName name="_______rev2" localSheetId="2">[3]!____p1</definedName>
    <definedName name="_______rev2">[3]!____p1</definedName>
    <definedName name="_______REV3" localSheetId="2">[11]!_xlbgnm.p1</definedName>
    <definedName name="_______REV3">[11]!_xlbgnm.p1</definedName>
    <definedName name="_______rio1" localSheetId="2">[3]!__p1</definedName>
    <definedName name="_______rio1">[3]!__p1</definedName>
    <definedName name="_______rio2" localSheetId="2">[3]!__p1</definedName>
    <definedName name="_______rio2">[3]!__p1</definedName>
    <definedName name="_______rio3" localSheetId="2">[3]!__p1</definedName>
    <definedName name="_______rio3">[3]!__p1</definedName>
    <definedName name="_______rj1" localSheetId="2">[3]!__p1</definedName>
    <definedName name="_______rj1">[3]!__p1</definedName>
    <definedName name="_______rj2" localSheetId="2">[3]!__p1</definedName>
    <definedName name="_______rj2">[3]!__p1</definedName>
    <definedName name="_______rj3" localSheetId="2">[3]!__p1</definedName>
    <definedName name="_______rj3">[3]!__p1</definedName>
    <definedName name="_______rj4" localSheetId="2">[3]!__p1</definedName>
    <definedName name="_______rj4">[3]!__p1</definedName>
    <definedName name="_______rj5" localSheetId="2">[3]!__p1</definedName>
    <definedName name="_______rj5">[3]!__p1</definedName>
    <definedName name="_______rj6" localSheetId="2">[3]!__p1</definedName>
    <definedName name="_______rj6">[3]!__p1</definedName>
    <definedName name="_______rj7" localSheetId="2">[3]!__p1</definedName>
    <definedName name="_______rj7">[3]!__p1</definedName>
    <definedName name="_______rj8" localSheetId="2">[3]!__p1</definedName>
    <definedName name="_______rj8">[3]!__p1</definedName>
    <definedName name="_______rj9" localSheetId="2">[3]!__p1</definedName>
    <definedName name="_______rj9">[3]!__p1</definedName>
    <definedName name="_______rr2" localSheetId="2">[7]!_________p1</definedName>
    <definedName name="_______rr2">[7]!_________p1</definedName>
    <definedName name="_______RS1" localSheetId="2">#REF!</definedName>
    <definedName name="_______RS1" localSheetId="5">#REF!</definedName>
    <definedName name="_______RS1">#REF!</definedName>
    <definedName name="_______rs2" localSheetId="2">[3]!__p1</definedName>
    <definedName name="_______rs2">[3]!__p1</definedName>
    <definedName name="_______rs3" localSheetId="2">[3]!__p1</definedName>
    <definedName name="_______rs3">[3]!__p1</definedName>
    <definedName name="_______rs4" localSheetId="2">[3]!__p1</definedName>
    <definedName name="_______rs4">[3]!__p1</definedName>
    <definedName name="_______rs5" localSheetId="2">[3]!__p1</definedName>
    <definedName name="_______rs5">[3]!__p1</definedName>
    <definedName name="_______rs6" localSheetId="2">[3]!__p1</definedName>
    <definedName name="_______rs6">[3]!__p1</definedName>
    <definedName name="_______rs7" localSheetId="2">[3]!__p1</definedName>
    <definedName name="_______rs7">[3]!__p1</definedName>
    <definedName name="_______rs8" localSheetId="2">[3]!__p1</definedName>
    <definedName name="_______rs8">[3]!__p1</definedName>
    <definedName name="_______rs9" localSheetId="2">[3]!__p1</definedName>
    <definedName name="_______rs9">[3]!__p1</definedName>
    <definedName name="_______sab1" localSheetId="2">#REF!</definedName>
    <definedName name="_______sab1" localSheetId="5">#REF!</definedName>
    <definedName name="_______sab1">#REF!</definedName>
    <definedName name="_______SC1" localSheetId="2">#REF!</definedName>
    <definedName name="_______SC1">#REF!</definedName>
    <definedName name="_______sc2" localSheetId="2">[3]!__p1</definedName>
    <definedName name="_______sc2">[3]!__p1</definedName>
    <definedName name="_______sc3" localSheetId="2">[3]!__p1</definedName>
    <definedName name="_______sc3">[3]!__p1</definedName>
    <definedName name="_______sc4" localSheetId="2">[3]!__p1</definedName>
    <definedName name="_______sc4">[3]!__p1</definedName>
    <definedName name="_______sc5" localSheetId="2">[3]!__p1</definedName>
    <definedName name="_______sc5">[3]!__p1</definedName>
    <definedName name="_______sc6" localSheetId="2">[3]!__p1</definedName>
    <definedName name="_______sc6">[3]!__p1</definedName>
    <definedName name="_______sc7" localSheetId="2">[3]!__p1</definedName>
    <definedName name="_______sc7">[3]!__p1</definedName>
    <definedName name="_______sc8" localSheetId="2">[3]!__p1</definedName>
    <definedName name="_______sc8">[3]!__p1</definedName>
    <definedName name="_______sc9" localSheetId="2">[3]!__p1</definedName>
    <definedName name="_______sc9">[3]!__p1</definedName>
    <definedName name="_______SHR1" localSheetId="5">#REF!</definedName>
    <definedName name="_______SHR1">#REF!</definedName>
    <definedName name="_______SHR2" localSheetId="5">#REF!</definedName>
    <definedName name="_______SHR2">#REF!</definedName>
    <definedName name="_______SP1" localSheetId="5">#REF!</definedName>
    <definedName name="_______SP1">#REF!</definedName>
    <definedName name="_______tab4">#REF!</definedName>
    <definedName name="_______xm1">#REF!</definedName>
    <definedName name="_______xm10">#REF!</definedName>
    <definedName name="_______xm11">#REF!</definedName>
    <definedName name="_______xm12">#REF!</definedName>
    <definedName name="_______xm2">#REF!</definedName>
    <definedName name="_______xm3">#REF!</definedName>
    <definedName name="_______xm4">#REF!</definedName>
    <definedName name="_______xm5">#REF!</definedName>
    <definedName name="_______xm6">#REF!</definedName>
    <definedName name="_______xm7">#REF!</definedName>
    <definedName name="_______xm8">#REF!</definedName>
    <definedName name="_______xm9">#REF!</definedName>
    <definedName name="_______zx1">#REF!</definedName>
    <definedName name="_______zx10">#REF!</definedName>
    <definedName name="_______zx11">#REF!</definedName>
    <definedName name="_______zx12">#REF!</definedName>
    <definedName name="_______zx2">#REF!</definedName>
    <definedName name="_______zx3">#REF!</definedName>
    <definedName name="_______zx4">#REF!</definedName>
    <definedName name="_______zx5">#REF!</definedName>
    <definedName name="_______zx6">#REF!</definedName>
    <definedName name="_______zx7">#REF!</definedName>
    <definedName name="_______zx8">#REF!</definedName>
    <definedName name="_______zx9">#REF!</definedName>
    <definedName name="______alt2" localSheetId="2">[7]!______p1</definedName>
    <definedName name="______alt2">[7]!______p1</definedName>
    <definedName name="______bh1" localSheetId="2">[3]!______p1</definedName>
    <definedName name="______bh1">[3]!______p1</definedName>
    <definedName name="______bh2" localSheetId="2">[3]!______p1</definedName>
    <definedName name="______bh2">[3]!______p1</definedName>
    <definedName name="______bh3" localSheetId="2">[3]!______p1</definedName>
    <definedName name="______bh3">[3]!______p1</definedName>
    <definedName name="______bh4" localSheetId="2">[3]!______p1</definedName>
    <definedName name="______bh4">[3]!______p1</definedName>
    <definedName name="______bh5" localSheetId="2">[3]!______p1</definedName>
    <definedName name="______bh5">[3]!______p1</definedName>
    <definedName name="______bh6" localSheetId="2">[3]!______p1</definedName>
    <definedName name="______bh6">[3]!______p1</definedName>
    <definedName name="______bh7" localSheetId="2">[3]!______p1</definedName>
    <definedName name="______bh7">[3]!______p1</definedName>
    <definedName name="______bh8" localSheetId="2">[3]!______p1</definedName>
    <definedName name="______bh8">[3]!______p1</definedName>
    <definedName name="______bh9" localSheetId="2">[3]!______p1</definedName>
    <definedName name="______bh9">[3]!______p1</definedName>
    <definedName name="______Brz1">[10]Feriados!$B$4:$B$14</definedName>
    <definedName name="______Brz2">[10]Feriados!$B$17:$B$24</definedName>
    <definedName name="______bsa3" localSheetId="2">#REF!</definedName>
    <definedName name="______bsa3" localSheetId="5">#REF!</definedName>
    <definedName name="______bsa3">#REF!</definedName>
    <definedName name="______cnh1">[5]Terceiros!$A$1:$M$77</definedName>
    <definedName name="______COL1" localSheetId="5">#REF!</definedName>
    <definedName name="______COL1">#REF!</definedName>
    <definedName name="______COL2" localSheetId="5">#REF!</definedName>
    <definedName name="______COL2">#REF!</definedName>
    <definedName name="______COL3" localSheetId="5">#REF!</definedName>
    <definedName name="______COL3">#REF!</definedName>
    <definedName name="______COL4">#REF!</definedName>
    <definedName name="______COL5">#REF!</definedName>
    <definedName name="______COL6">#REF!</definedName>
    <definedName name="______COL7">#REF!</definedName>
    <definedName name="______COL8">#REF!</definedName>
    <definedName name="______COL9">#REF!</definedName>
    <definedName name="______COM1">#REF!</definedName>
    <definedName name="______com10">#REF!</definedName>
    <definedName name="______com11">#REF!</definedName>
    <definedName name="______com12">#REF!</definedName>
    <definedName name="______com2">#REF!</definedName>
    <definedName name="______com3">#REF!</definedName>
    <definedName name="______com4">#REF!</definedName>
    <definedName name="______com5">#REF!</definedName>
    <definedName name="______com6">#REF!</definedName>
    <definedName name="______com7">#REF!</definedName>
    <definedName name="______com8">#REF!</definedName>
    <definedName name="______com9">#REF!</definedName>
    <definedName name="______CPP2">#REF!</definedName>
    <definedName name="______CPP3">#REF!</definedName>
    <definedName name="______cto2" localSheetId="2">[7]!_________p1</definedName>
    <definedName name="______cto2">[7]!_________p1</definedName>
    <definedName name="______er1" localSheetId="2">[7]!_________p1</definedName>
    <definedName name="______er1">[7]!_________p1</definedName>
    <definedName name="______l" localSheetId="2">[7]!_________p1</definedName>
    <definedName name="______l">[7]!_________p1</definedName>
    <definedName name="______LO1" localSheetId="2">#REF!</definedName>
    <definedName name="______LO1" localSheetId="5">#REF!</definedName>
    <definedName name="______LO1">#REF!</definedName>
    <definedName name="______LO2">#REF!</definedName>
    <definedName name="______MAV1" localSheetId="2">[7]!______p1</definedName>
    <definedName name="______MAV1">[7]!______p1</definedName>
    <definedName name="______MCC1">[4]PARAMETRES!$C$42:$C$43</definedName>
    <definedName name="______MCC2">[4]PARAMETRES!$C$45:$C$47</definedName>
    <definedName name="______MES1">[6]menu!$J$2:$J$13</definedName>
    <definedName name="______MES2">[6]menu!$K$3:$K$13</definedName>
    <definedName name="______MES3">[6]menu!$L$2:$L$13</definedName>
    <definedName name="______MES4">[6]menu!$M$2:$M$13</definedName>
    <definedName name="______MES5">[6]menu!$N$2:$N$13</definedName>
    <definedName name="______MES6">[6]menu!$O$2:$O$13</definedName>
    <definedName name="______NO2" localSheetId="2">[7]!________p1</definedName>
    <definedName name="______NO2">[7]!________p1</definedName>
    <definedName name="______NO3" localSheetId="2">[7]!________p1</definedName>
    <definedName name="______NO3">[7]!________p1</definedName>
    <definedName name="______NO4" localSheetId="2">[7]!________p1</definedName>
    <definedName name="______NO4">[7]!________p1</definedName>
    <definedName name="______NO5" localSheetId="2">[7]!________p1</definedName>
    <definedName name="______NO5">[7]!________p1</definedName>
    <definedName name="______od2" localSheetId="2">#REF!</definedName>
    <definedName name="______od2" localSheetId="5">#REF!</definedName>
    <definedName name="______od2">#REF!</definedName>
    <definedName name="______OD3">#REF!</definedName>
    <definedName name="______ooh1" localSheetId="2">[3]!__p1</definedName>
    <definedName name="______ooh1">[3]!__p1</definedName>
    <definedName name="______PAG1" localSheetId="5">#REF!</definedName>
    <definedName name="______PAG1">#REF!</definedName>
    <definedName name="______PAG10" localSheetId="5">#REF!</definedName>
    <definedName name="______PAG10">#REF!</definedName>
    <definedName name="______PAG11" localSheetId="5">#REF!</definedName>
    <definedName name="______PAG11">#REF!</definedName>
    <definedName name="______PAG12">#REF!</definedName>
    <definedName name="______PAG2">#REF!</definedName>
    <definedName name="______PAG3">#REF!</definedName>
    <definedName name="______PAG4">#REF!</definedName>
    <definedName name="______PAG5">#REF!</definedName>
    <definedName name="______PAG6">#REF!</definedName>
    <definedName name="______PAG7">#REF!</definedName>
    <definedName name="______PAG8">#REF!</definedName>
    <definedName name="______PAG9">#REF!</definedName>
    <definedName name="______PAR1">#REF!</definedName>
    <definedName name="______PAR2">#REF!</definedName>
    <definedName name="______PAR3">#REF!</definedName>
    <definedName name="______PAR4">#REF!</definedName>
    <definedName name="______PAR5">#REF!</definedName>
    <definedName name="______PAR6">#REF!</definedName>
    <definedName name="______PAR7">#REF!</definedName>
    <definedName name="______PAR8">#REF!</definedName>
    <definedName name="______PAR9">#REF!</definedName>
    <definedName name="______PB2">#REF!</definedName>
    <definedName name="______PB3">#REF!</definedName>
    <definedName name="______PB4">#REF!</definedName>
    <definedName name="______PB5">#REF!</definedName>
    <definedName name="______PB6">#REF!</definedName>
    <definedName name="______PB7">#REF!</definedName>
    <definedName name="______PBA2">#REF!</definedName>
    <definedName name="______PBA3">#REF!</definedName>
    <definedName name="______PBA4">#REF!</definedName>
    <definedName name="______PBA5">#REF!</definedName>
    <definedName name="______PBA6">#REF!</definedName>
    <definedName name="______PBA7">#REF!</definedName>
    <definedName name="______PE1">#REF!</definedName>
    <definedName name="______PG2">#REF!</definedName>
    <definedName name="______PG3">#REF!</definedName>
    <definedName name="______PG4">#REF!</definedName>
    <definedName name="______PG5">#REF!</definedName>
    <definedName name="______PG6">#REF!</definedName>
    <definedName name="______PG7">#REF!</definedName>
    <definedName name="______PR1">[4]PARAMETRES!$C$22:$C$23</definedName>
    <definedName name="______PR2">[4]PARAMETRES!$C$25:$C$28</definedName>
    <definedName name="______PR3" localSheetId="5">#REF!</definedName>
    <definedName name="______PR3">#REF!</definedName>
    <definedName name="______PR4" localSheetId="5">#REF!</definedName>
    <definedName name="______PR4">#REF!</definedName>
    <definedName name="______PR5" localSheetId="5">#REF!</definedName>
    <definedName name="______PR5">#REF!</definedName>
    <definedName name="______PR6">#REF!</definedName>
    <definedName name="______PR7">#REF!</definedName>
    <definedName name="______PS2">#REF!</definedName>
    <definedName name="______PS3">#REF!</definedName>
    <definedName name="______PS4">#REF!</definedName>
    <definedName name="______PS5">#REF!</definedName>
    <definedName name="______PS6">#REF!</definedName>
    <definedName name="______PS7">#REF!</definedName>
    <definedName name="______q42" localSheetId="2">#REF!</definedName>
    <definedName name="______q42">#REF!</definedName>
    <definedName name="______R" localSheetId="2">[7]!_________p1</definedName>
    <definedName name="______R">[7]!_________p1</definedName>
    <definedName name="______rad2" localSheetId="2">#REF!</definedName>
    <definedName name="______rad2" localSheetId="5">#REF!</definedName>
    <definedName name="______rad2">#REF!</definedName>
    <definedName name="______rd2">#REF!</definedName>
    <definedName name="______Rd30">#REF!</definedName>
    <definedName name="______RES1">#REF!</definedName>
    <definedName name="______RES2">#REF!</definedName>
    <definedName name="______rev2" localSheetId="2">[3]!__p1</definedName>
    <definedName name="______rev2">[3]!__p1</definedName>
    <definedName name="______REV3" localSheetId="2">[7]!______p1</definedName>
    <definedName name="______REV3">[7]!______p1</definedName>
    <definedName name="______rio1" localSheetId="2">[3]!______p1</definedName>
    <definedName name="______rio1">[3]!______p1</definedName>
    <definedName name="______rio2" localSheetId="2">[3]!______p1</definedName>
    <definedName name="______rio2">[3]!______p1</definedName>
    <definedName name="______rio3" localSheetId="2">[3]!______p1</definedName>
    <definedName name="______rio3">[3]!______p1</definedName>
    <definedName name="______rj1" localSheetId="2">[3]!______p1</definedName>
    <definedName name="______rj1">[3]!______p1</definedName>
    <definedName name="______rj2" localSheetId="2">[3]!______p1</definedName>
    <definedName name="______rj2">[3]!______p1</definedName>
    <definedName name="______rj3" localSheetId="2">[3]!______p1</definedName>
    <definedName name="______rj3">[3]!______p1</definedName>
    <definedName name="______rj4" localSheetId="2">[3]!______p1</definedName>
    <definedName name="______rj4">[3]!______p1</definedName>
    <definedName name="______rj5" localSheetId="2">[3]!______p1</definedName>
    <definedName name="______rj5">[3]!______p1</definedName>
    <definedName name="______rj6" localSheetId="2">[3]!______p1</definedName>
    <definedName name="______rj6">[3]!______p1</definedName>
    <definedName name="______rj7" localSheetId="2">[3]!______p1</definedName>
    <definedName name="______rj7">[3]!______p1</definedName>
    <definedName name="______rj8" localSheetId="2">[3]!______p1</definedName>
    <definedName name="______rj8">[3]!______p1</definedName>
    <definedName name="______rj9" localSheetId="2">[3]!______p1</definedName>
    <definedName name="______rj9">[3]!______p1</definedName>
    <definedName name="______rr2" localSheetId="2">[7]!_________p1</definedName>
    <definedName name="______rr2">[7]!_________p1</definedName>
    <definedName name="______RS1" localSheetId="2">#REF!</definedName>
    <definedName name="______RS1" localSheetId="5">#REF!</definedName>
    <definedName name="______RS1">#REF!</definedName>
    <definedName name="______rs2" localSheetId="2">[3]!______p1</definedName>
    <definedName name="______rs2">[3]!______p1</definedName>
    <definedName name="______rs3" localSheetId="2">[3]!______p1</definedName>
    <definedName name="______rs3">[3]!______p1</definedName>
    <definedName name="______rs4" localSheetId="2">[3]!______p1</definedName>
    <definedName name="______rs4">[3]!______p1</definedName>
    <definedName name="______rs5" localSheetId="2">[3]!______p1</definedName>
    <definedName name="______rs5">[3]!______p1</definedName>
    <definedName name="______rs6" localSheetId="2">[3]!______p1</definedName>
    <definedName name="______rs6">[3]!______p1</definedName>
    <definedName name="______rs7" localSheetId="2">[3]!______p1</definedName>
    <definedName name="______rs7">[3]!______p1</definedName>
    <definedName name="______rs8" localSheetId="2">[3]!______p1</definedName>
    <definedName name="______rs8">[3]!______p1</definedName>
    <definedName name="______rs9" localSheetId="2">[3]!______p1</definedName>
    <definedName name="______rs9">[3]!______p1</definedName>
    <definedName name="______sab1" localSheetId="2">#REF!</definedName>
    <definedName name="______sab1" localSheetId="5">#REF!</definedName>
    <definedName name="______sab1">#REF!</definedName>
    <definedName name="______SC1" localSheetId="2">#REF!</definedName>
    <definedName name="______SC1">#REF!</definedName>
    <definedName name="______sc2" localSheetId="2">[3]!______p1</definedName>
    <definedName name="______sc2">[3]!______p1</definedName>
    <definedName name="______sc3" localSheetId="2">[3]!______p1</definedName>
    <definedName name="______sc3">[3]!______p1</definedName>
    <definedName name="______sc4" localSheetId="2">[3]!______p1</definedName>
    <definedName name="______sc4">[3]!______p1</definedName>
    <definedName name="______sc5" localSheetId="2">[3]!______p1</definedName>
    <definedName name="______sc5">[3]!______p1</definedName>
    <definedName name="______sc6" localSheetId="2">[3]!______p1</definedName>
    <definedName name="______sc6">[3]!______p1</definedName>
    <definedName name="______sc7" localSheetId="2">[3]!______p1</definedName>
    <definedName name="______sc7">[3]!______p1</definedName>
    <definedName name="______sc8" localSheetId="2">[3]!______p1</definedName>
    <definedName name="______sc8">[3]!______p1</definedName>
    <definedName name="______sc9" localSheetId="2">[3]!______p1</definedName>
    <definedName name="______sc9">[3]!______p1</definedName>
    <definedName name="______SHR1" localSheetId="5">#REF!</definedName>
    <definedName name="______SHR1">#REF!</definedName>
    <definedName name="______SHR2" localSheetId="5">#REF!</definedName>
    <definedName name="______SHR2">#REF!</definedName>
    <definedName name="______SP1" localSheetId="5">#REF!</definedName>
    <definedName name="______SP1">#REF!</definedName>
    <definedName name="______tab4">#REF!</definedName>
    <definedName name="______xm1">#REF!</definedName>
    <definedName name="______xm10">#REF!</definedName>
    <definedName name="______xm11">#REF!</definedName>
    <definedName name="______xm12">#REF!</definedName>
    <definedName name="______xm2">#REF!</definedName>
    <definedName name="______xm3">#REF!</definedName>
    <definedName name="______xm4">#REF!</definedName>
    <definedName name="______xm5">#REF!</definedName>
    <definedName name="______xm6">#REF!</definedName>
    <definedName name="______xm7">#REF!</definedName>
    <definedName name="______xm8">#REF!</definedName>
    <definedName name="______xm9">#REF!</definedName>
    <definedName name="______zx1">#REF!</definedName>
    <definedName name="______zx10">#REF!</definedName>
    <definedName name="______zx11">#REF!</definedName>
    <definedName name="______zx12">#REF!</definedName>
    <definedName name="______zx2">#REF!</definedName>
    <definedName name="______zx3">#REF!</definedName>
    <definedName name="______zx4">#REF!</definedName>
    <definedName name="______zx5">#REF!</definedName>
    <definedName name="______zx6">#REF!</definedName>
    <definedName name="______zx7">#REF!</definedName>
    <definedName name="______zx8">#REF!</definedName>
    <definedName name="______zx9">#REF!</definedName>
    <definedName name="_____a1" localSheetId="2">#REF!</definedName>
    <definedName name="_____a1">#REF!</definedName>
    <definedName name="_____Abr1" localSheetId="2">#REF!</definedName>
    <definedName name="_____Abr1">#REF!</definedName>
    <definedName name="_____Ago1">#REF!</definedName>
    <definedName name="_____AIO81">#REF!</definedName>
    <definedName name="_____alt2" localSheetId="2">[7]!_____p1</definedName>
    <definedName name="_____alt2">[7]!_____p1</definedName>
    <definedName name="_____bh1" localSheetId="2">[3]!___________p1</definedName>
    <definedName name="_____bh1">[3]!___________p1</definedName>
    <definedName name="_____bh2" localSheetId="2">[3]!___________p1</definedName>
    <definedName name="_____bh2">[3]!___________p1</definedName>
    <definedName name="_____bh3" localSheetId="2">[3]!___________p1</definedName>
    <definedName name="_____bh3">[3]!___________p1</definedName>
    <definedName name="_____bh4" localSheetId="2">[3]!___________p1</definedName>
    <definedName name="_____bh4">[3]!___________p1</definedName>
    <definedName name="_____bh5" localSheetId="2">[3]!___________p1</definedName>
    <definedName name="_____bh5">[3]!___________p1</definedName>
    <definedName name="_____bh6" localSheetId="2">[3]!___________p1</definedName>
    <definedName name="_____bh6">[3]!___________p1</definedName>
    <definedName name="_____bh7" localSheetId="2">[3]!___________p1</definedName>
    <definedName name="_____bh7">[3]!___________p1</definedName>
    <definedName name="_____bh8" localSheetId="2">[3]!___________p1</definedName>
    <definedName name="_____bh8">[3]!___________p1</definedName>
    <definedName name="_____bh9" localSheetId="2">[3]!___________p1</definedName>
    <definedName name="_____bh9">[3]!___________p1</definedName>
    <definedName name="_____Brz1">[10]Feriados!$B$4:$B$14</definedName>
    <definedName name="_____Brz2">[10]Feriados!$B$17:$B$24</definedName>
    <definedName name="_____bsa3" localSheetId="2">#REF!</definedName>
    <definedName name="_____bsa3" localSheetId="5">#REF!</definedName>
    <definedName name="_____bsa3">#REF!</definedName>
    <definedName name="_____cnh1">[5]Terceiros!$A$1:$M$77</definedName>
    <definedName name="_____COL1" localSheetId="5">#REF!</definedName>
    <definedName name="_____COL1">#REF!</definedName>
    <definedName name="_____COL2" localSheetId="5">#REF!</definedName>
    <definedName name="_____COL2">#REF!</definedName>
    <definedName name="_____COL3" localSheetId="5">#REF!</definedName>
    <definedName name="_____COL3">#REF!</definedName>
    <definedName name="_____COL4">#REF!</definedName>
    <definedName name="_____COL5">#REF!</definedName>
    <definedName name="_____COL6">#REF!</definedName>
    <definedName name="_____COL7">#REF!</definedName>
    <definedName name="_____COL8">#REF!</definedName>
    <definedName name="_____COL9">#REF!</definedName>
    <definedName name="_____COM1">#REF!</definedName>
    <definedName name="_____com10">#REF!</definedName>
    <definedName name="_____com11">#REF!</definedName>
    <definedName name="_____com12">#REF!</definedName>
    <definedName name="_____com2">#REF!</definedName>
    <definedName name="_____com3">#REF!</definedName>
    <definedName name="_____com4">#REF!</definedName>
    <definedName name="_____com5">#REF!</definedName>
    <definedName name="_____com6">#REF!</definedName>
    <definedName name="_____com7">#REF!</definedName>
    <definedName name="_____com8">#REF!</definedName>
    <definedName name="_____com9">#REF!</definedName>
    <definedName name="_____CPP2">#REF!</definedName>
    <definedName name="_____CPP3">#REF!</definedName>
    <definedName name="_____cto2" localSheetId="2">[7]!_______p1</definedName>
    <definedName name="_____cto2">[7]!_______p1</definedName>
    <definedName name="_____Dez1" localSheetId="2">#REF!</definedName>
    <definedName name="_____Dez1" localSheetId="5">#REF!</definedName>
    <definedName name="_____Dez1">#REF!</definedName>
    <definedName name="_____er1" localSheetId="2">[7]!_______p1</definedName>
    <definedName name="_____er1">[7]!_______p1</definedName>
    <definedName name="_____Fev1" localSheetId="2">#REF!</definedName>
    <definedName name="_____Fev1" localSheetId="5">#REF!</definedName>
    <definedName name="_____Fev1">#REF!</definedName>
    <definedName name="_____Jan1">#REF!</definedName>
    <definedName name="_____JO2" localSheetId="2">[3]!__________________________p1</definedName>
    <definedName name="_____JO2">[3]!__________________________p1</definedName>
    <definedName name="_____Jul1" localSheetId="5">#REF!</definedName>
    <definedName name="_____Jul1">#REF!</definedName>
    <definedName name="_____Jun1" localSheetId="5">#REF!</definedName>
    <definedName name="_____Jun1">#REF!</definedName>
    <definedName name="_____l" localSheetId="2">[7]!________p1</definedName>
    <definedName name="_____l">[7]!________p1</definedName>
    <definedName name="_____LO1" localSheetId="5">#REF!</definedName>
    <definedName name="_____LO1">#REF!</definedName>
    <definedName name="_____LO2" localSheetId="5">#REF!</definedName>
    <definedName name="_____LO2">#REF!</definedName>
    <definedName name="_____Mai1" localSheetId="5">#REF!</definedName>
    <definedName name="_____Mai1">#REF!</definedName>
    <definedName name="_____Mar1">#REF!</definedName>
    <definedName name="_____MAV1" localSheetId="2">[7]!_____p1</definedName>
    <definedName name="_____MAV1">[7]!_____p1</definedName>
    <definedName name="_____MCC1">[4]PARAMETRES!$C$42:$C$43</definedName>
    <definedName name="_____MCC2">[4]PARAMETRES!$C$45:$C$47</definedName>
    <definedName name="_____MES1">[6]menu!$J$2:$J$13</definedName>
    <definedName name="_____MES2">[6]menu!$K$3:$K$13</definedName>
    <definedName name="_____MES3">[6]menu!$L$2:$L$13</definedName>
    <definedName name="_____MES4">[6]menu!$M$2:$M$13</definedName>
    <definedName name="_____MES5">[6]menu!$N$2:$N$13</definedName>
    <definedName name="_____MES6">[6]menu!$O$2:$O$13</definedName>
    <definedName name="_____NO2" localSheetId="2">[7]!_____p1</definedName>
    <definedName name="_____NO2">[7]!_____p1</definedName>
    <definedName name="_____NO3" localSheetId="2">[7]!_____p1</definedName>
    <definedName name="_____NO3">[7]!_____p1</definedName>
    <definedName name="_____NO4" localSheetId="2">[7]!_____p1</definedName>
    <definedName name="_____NO4">[7]!_____p1</definedName>
    <definedName name="_____NO5" localSheetId="2">[7]!_____p1</definedName>
    <definedName name="_____NO5">[7]!_____p1</definedName>
    <definedName name="_____Nov1" localSheetId="2">#REF!</definedName>
    <definedName name="_____Nov1" localSheetId="5">#REF!</definedName>
    <definedName name="_____Nov1">#REF!</definedName>
    <definedName name="_____o1" localSheetId="2">#REF!</definedName>
    <definedName name="_____o1">#REF!</definedName>
    <definedName name="_____od2" localSheetId="2">#REF!</definedName>
    <definedName name="_____od2">#REF!</definedName>
    <definedName name="_____OD3">#REF!</definedName>
    <definedName name="_____ooh1" localSheetId="2">[3]!___________p1</definedName>
    <definedName name="_____ooh1">[3]!___________p1</definedName>
    <definedName name="_____Out1" localSheetId="5">#REF!</definedName>
    <definedName name="_____Out1">#REF!</definedName>
    <definedName name="_____PAG1" localSheetId="5">#REF!</definedName>
    <definedName name="_____PAG1">#REF!</definedName>
    <definedName name="_____PAG10" localSheetId="5">#REF!</definedName>
    <definedName name="_____PAG10">#REF!</definedName>
    <definedName name="_____PAG11">#REF!</definedName>
    <definedName name="_____PAG12">#REF!</definedName>
    <definedName name="_____PAG2">#REF!</definedName>
    <definedName name="_____PAG3">#REF!</definedName>
    <definedName name="_____PAG4">#REF!</definedName>
    <definedName name="_____PAG5">#REF!</definedName>
    <definedName name="_____PAG6">#REF!</definedName>
    <definedName name="_____PAG7">#REF!</definedName>
    <definedName name="_____PAG8">#REF!</definedName>
    <definedName name="_____PAG9">#REF!</definedName>
    <definedName name="_____PAR1">#REF!</definedName>
    <definedName name="_____PAR2">#REF!</definedName>
    <definedName name="_____PAR3">#REF!</definedName>
    <definedName name="_____PAR4">#REF!</definedName>
    <definedName name="_____PAR5">#REF!</definedName>
    <definedName name="_____PAR6">#REF!</definedName>
    <definedName name="_____PAR7">#REF!</definedName>
    <definedName name="_____PAR8">#REF!</definedName>
    <definedName name="_____PAR9">#REF!</definedName>
    <definedName name="_____PB2">#REF!</definedName>
    <definedName name="_____PB3">#REF!</definedName>
    <definedName name="_____PB4">#REF!</definedName>
    <definedName name="_____PB5">#REF!</definedName>
    <definedName name="_____PB6">#REF!</definedName>
    <definedName name="_____PB7">#REF!</definedName>
    <definedName name="_____PBA2">#REF!</definedName>
    <definedName name="_____PBA3">#REF!</definedName>
    <definedName name="_____PBA4">#REF!</definedName>
    <definedName name="_____PBA5">#REF!</definedName>
    <definedName name="_____PBA6">#REF!</definedName>
    <definedName name="_____PBA7">#REF!</definedName>
    <definedName name="_____PE1">#REF!</definedName>
    <definedName name="_____PG2">#REF!</definedName>
    <definedName name="_____PG3">#REF!</definedName>
    <definedName name="_____PG4">#REF!</definedName>
    <definedName name="_____PG5">#REF!</definedName>
    <definedName name="_____PG6">#REF!</definedName>
    <definedName name="_____PG7">#REF!</definedName>
    <definedName name="_____PR1">[4]PARAMETRES!$C$22:$C$23</definedName>
    <definedName name="_____PR2">[4]PARAMETRES!$C$25:$C$28</definedName>
    <definedName name="_____PR3" localSheetId="5">#REF!</definedName>
    <definedName name="_____PR3">#REF!</definedName>
    <definedName name="_____PR4" localSheetId="5">#REF!</definedName>
    <definedName name="_____PR4">#REF!</definedName>
    <definedName name="_____PR5" localSheetId="5">#REF!</definedName>
    <definedName name="_____PR5">#REF!</definedName>
    <definedName name="_____PR6">#REF!</definedName>
    <definedName name="_____PR7">#REF!</definedName>
    <definedName name="_____Print_Titles">#REF!</definedName>
    <definedName name="_____PS2">#REF!</definedName>
    <definedName name="_____PS3">#REF!</definedName>
    <definedName name="_____PS4">#REF!</definedName>
    <definedName name="_____PS5">#REF!</definedName>
    <definedName name="_____PS6">#REF!</definedName>
    <definedName name="_____PS7">#REF!</definedName>
    <definedName name="_____q42" localSheetId="2">#REF!</definedName>
    <definedName name="_____q42">#REF!</definedName>
    <definedName name="_____R" localSheetId="2">[7]!_______p1</definedName>
    <definedName name="_____R">[7]!_______p1</definedName>
    <definedName name="_____R3" localSheetId="2">[3]!__________________________p1</definedName>
    <definedName name="_____R3">[3]!__________________________p1</definedName>
    <definedName name="_____rad2" localSheetId="2">#REF!</definedName>
    <definedName name="_____rad2" localSheetId="5">#REF!</definedName>
    <definedName name="_____rad2">#REF!</definedName>
    <definedName name="_____rd2">#REF!</definedName>
    <definedName name="_____Rd30">#REF!</definedName>
    <definedName name="_____RES1">#REF!</definedName>
    <definedName name="_____RES2">#REF!</definedName>
    <definedName name="_____rev2" localSheetId="2">[3]!___________p1</definedName>
    <definedName name="_____rev2">[3]!___________p1</definedName>
    <definedName name="_____REV3" localSheetId="2">[7]!_____p1</definedName>
    <definedName name="_____REV3">[7]!_____p1</definedName>
    <definedName name="_____rio1" localSheetId="2">[3]!___________p1</definedName>
    <definedName name="_____rio1">[3]!___________p1</definedName>
    <definedName name="_____rio2" localSheetId="2">[3]!___________p1</definedName>
    <definedName name="_____rio2">[3]!___________p1</definedName>
    <definedName name="_____rio3" localSheetId="2">[3]!___________p1</definedName>
    <definedName name="_____rio3">[3]!___________p1</definedName>
    <definedName name="_____rj1" localSheetId="2">[3]!___________p1</definedName>
    <definedName name="_____rj1">[3]!___________p1</definedName>
    <definedName name="_____rj2" localSheetId="2">[3]!___________p1</definedName>
    <definedName name="_____rj2">[3]!___________p1</definedName>
    <definedName name="_____rj3" localSheetId="2">[3]!___________p1</definedName>
    <definedName name="_____rj3">[3]!___________p1</definedName>
    <definedName name="_____rj4" localSheetId="2">[3]!___________p1</definedName>
    <definedName name="_____rj4">[3]!___________p1</definedName>
    <definedName name="_____rj5" localSheetId="2">[3]!___________p1</definedName>
    <definedName name="_____rj5">[3]!___________p1</definedName>
    <definedName name="_____rj6" localSheetId="2">[3]!___________p1</definedName>
    <definedName name="_____rj6">[3]!___________p1</definedName>
    <definedName name="_____rj7" localSheetId="2">[3]!___________p1</definedName>
    <definedName name="_____rj7">[3]!___________p1</definedName>
    <definedName name="_____rj8" localSheetId="2">[3]!___________p1</definedName>
    <definedName name="_____rj8">[3]!___________p1</definedName>
    <definedName name="_____rj9" localSheetId="2">[3]!___________p1</definedName>
    <definedName name="_____rj9">[3]!___________p1</definedName>
    <definedName name="_____rr2" localSheetId="2">[7]!_______p1</definedName>
    <definedName name="_____rr2">[7]!_______p1</definedName>
    <definedName name="_____RS1" localSheetId="2">#REF!</definedName>
    <definedName name="_____RS1" localSheetId="5">#REF!</definedName>
    <definedName name="_____RS1">#REF!</definedName>
    <definedName name="_____rs2" localSheetId="2">[3]!___________p1</definedName>
    <definedName name="_____rs2">[3]!___________p1</definedName>
    <definedName name="_____rs3" localSheetId="2">[3]!___________p1</definedName>
    <definedName name="_____rs3">[3]!___________p1</definedName>
    <definedName name="_____rs4" localSheetId="2">[3]!___________p1</definedName>
    <definedName name="_____rs4">[3]!___________p1</definedName>
    <definedName name="_____rs5" localSheetId="2">[3]!___________p1</definedName>
    <definedName name="_____rs5">[3]!___________p1</definedName>
    <definedName name="_____rs6" localSheetId="2">[3]!___________p1</definedName>
    <definedName name="_____rs6">[3]!___________p1</definedName>
    <definedName name="_____rs7" localSheetId="2">[3]!___________p1</definedName>
    <definedName name="_____rs7">[3]!___________p1</definedName>
    <definedName name="_____rs8" localSheetId="2">[3]!___________p1</definedName>
    <definedName name="_____rs8">[3]!___________p1</definedName>
    <definedName name="_____rs9" localSheetId="2">[3]!___________p1</definedName>
    <definedName name="_____rs9">[3]!___________p1</definedName>
    <definedName name="_____sab1" localSheetId="2">#REF!</definedName>
    <definedName name="_____sab1" localSheetId="5">#REF!</definedName>
    <definedName name="_____sab1">#REF!</definedName>
    <definedName name="_____SC1" localSheetId="2">#REF!</definedName>
    <definedName name="_____SC1">#REF!</definedName>
    <definedName name="_____sc2" localSheetId="2">[3]!___________p1</definedName>
    <definedName name="_____sc2">[3]!___________p1</definedName>
    <definedName name="_____sc3" localSheetId="2">[3]!___________p1</definedName>
    <definedName name="_____sc3">[3]!___________p1</definedName>
    <definedName name="_____sc4" localSheetId="2">[3]!___________p1</definedName>
    <definedName name="_____sc4">[3]!___________p1</definedName>
    <definedName name="_____sc5" localSheetId="2">[3]!___________p1</definedName>
    <definedName name="_____sc5">[3]!___________p1</definedName>
    <definedName name="_____sc6" localSheetId="2">[3]!___________p1</definedName>
    <definedName name="_____sc6">[3]!___________p1</definedName>
    <definedName name="_____sc7" localSheetId="2">[3]!___________p1</definedName>
    <definedName name="_____sc7">[3]!___________p1</definedName>
    <definedName name="_____sc8" localSheetId="2">[3]!___________p1</definedName>
    <definedName name="_____sc8">[3]!___________p1</definedName>
    <definedName name="_____sc9" localSheetId="2">[3]!___________p1</definedName>
    <definedName name="_____sc9">[3]!___________p1</definedName>
    <definedName name="_____Set1" localSheetId="5">#REF!</definedName>
    <definedName name="_____Set1">#REF!</definedName>
    <definedName name="_____SHR1" localSheetId="5">#REF!</definedName>
    <definedName name="_____SHR1">#REF!</definedName>
    <definedName name="_____SHR2" localSheetId="5">#REF!</definedName>
    <definedName name="_____SHR2">#REF!</definedName>
    <definedName name="_____SP1">#REF!</definedName>
    <definedName name="_____tab4">#REF!</definedName>
    <definedName name="_____xm1">#REF!</definedName>
    <definedName name="_____xm10">#REF!</definedName>
    <definedName name="_____xm11">#REF!</definedName>
    <definedName name="_____xm12">#REF!</definedName>
    <definedName name="_____xm2">#REF!</definedName>
    <definedName name="_____xm3">#REF!</definedName>
    <definedName name="_____xm4">#REF!</definedName>
    <definedName name="_____xm5">#REF!</definedName>
    <definedName name="_____xm6">#REF!</definedName>
    <definedName name="_____xm7">#REF!</definedName>
    <definedName name="_____xm8">#REF!</definedName>
    <definedName name="_____xm9">#REF!</definedName>
    <definedName name="_____zx1">#REF!</definedName>
    <definedName name="_____zx10">#REF!</definedName>
    <definedName name="_____zx11">#REF!</definedName>
    <definedName name="_____zx12">#REF!</definedName>
    <definedName name="_____zx2">#REF!</definedName>
    <definedName name="_____zx3">#REF!</definedName>
    <definedName name="_____zx4">#REF!</definedName>
    <definedName name="_____zx5">#REF!</definedName>
    <definedName name="_____zx6">#REF!</definedName>
    <definedName name="_____zx7">#REF!</definedName>
    <definedName name="_____zx8">#REF!</definedName>
    <definedName name="_____zx9">#REF!</definedName>
    <definedName name="____AIO81">#REF!</definedName>
    <definedName name="____alt2" localSheetId="2">[7]!____p1</definedName>
    <definedName name="____alt2">[7]!____p1</definedName>
    <definedName name="____bh1" localSheetId="2">[3]!___p1</definedName>
    <definedName name="____bh1">[3]!___p1</definedName>
    <definedName name="____bh2" localSheetId="2">[3]!___p1</definedName>
    <definedName name="____bh2">[3]!___p1</definedName>
    <definedName name="____bh3" localSheetId="2">[3]!___p1</definedName>
    <definedName name="____bh3">[3]!___p1</definedName>
    <definedName name="____bh4" localSheetId="2">[3]!___p1</definedName>
    <definedName name="____bh4">[3]!___p1</definedName>
    <definedName name="____bh5" localSheetId="2">[3]!___p1</definedName>
    <definedName name="____bh5">[3]!___p1</definedName>
    <definedName name="____bh6" localSheetId="2">[3]!___p1</definedName>
    <definedName name="____bh6">[3]!___p1</definedName>
    <definedName name="____bh7" localSheetId="2">[3]!___p1</definedName>
    <definedName name="____bh7">[3]!___p1</definedName>
    <definedName name="____bh8" localSheetId="2">[3]!___p1</definedName>
    <definedName name="____bh8">[3]!___p1</definedName>
    <definedName name="____bh9" localSheetId="2">[3]!___p1</definedName>
    <definedName name="____bh9">[3]!___p1</definedName>
    <definedName name="____Brz1">[13]Feriados!$B$4:$B$14</definedName>
    <definedName name="____Brz2">[13]Feriados!$B$17:$B$24</definedName>
    <definedName name="____bsa3" localSheetId="5">#REF!</definedName>
    <definedName name="____bsa3">#REF!</definedName>
    <definedName name="____cnh1">[5]Terceiros!$A$1:$M$77</definedName>
    <definedName name="____COL1" localSheetId="5">#REF!</definedName>
    <definedName name="____COL1">#REF!</definedName>
    <definedName name="____COL2" localSheetId="5">#REF!</definedName>
    <definedName name="____COL2">#REF!</definedName>
    <definedName name="____COL3" localSheetId="5">#REF!</definedName>
    <definedName name="____COL3">#REF!</definedName>
    <definedName name="____COL4">#REF!</definedName>
    <definedName name="____COL5">#REF!</definedName>
    <definedName name="____COL6">#REF!</definedName>
    <definedName name="____COL7">#REF!</definedName>
    <definedName name="____COL8">#REF!</definedName>
    <definedName name="____COL9" localSheetId="2">#REF!</definedName>
    <definedName name="____COL9">#REF!</definedName>
    <definedName name="____COM1">#REF!</definedName>
    <definedName name="____com10">#REF!</definedName>
    <definedName name="____com11">#REF!</definedName>
    <definedName name="____com12">#REF!</definedName>
    <definedName name="____com2">#REF!</definedName>
    <definedName name="____com3">#REF!</definedName>
    <definedName name="____com4">#REF!</definedName>
    <definedName name="____com5">#REF!</definedName>
    <definedName name="____com6">#REF!</definedName>
    <definedName name="____com7">#REF!</definedName>
    <definedName name="____com8">#REF!</definedName>
    <definedName name="____com9">#REF!</definedName>
    <definedName name="____CPP2">#REF!</definedName>
    <definedName name="____CPP3">#REF!</definedName>
    <definedName name="____cto2" localSheetId="2">[7]!_______p1</definedName>
    <definedName name="____cto2">[7]!_______p1</definedName>
    <definedName name="____er1" localSheetId="2">[7]!_______p1</definedName>
    <definedName name="____er1">[7]!_______p1</definedName>
    <definedName name="____JO2" localSheetId="2">[7]!_____p1</definedName>
    <definedName name="____JO2">[7]!_____p1</definedName>
    <definedName name="____l" localSheetId="2">[7]!_________p1</definedName>
    <definedName name="____l">[7]!_________p1</definedName>
    <definedName name="____LO1" localSheetId="2">#REF!</definedName>
    <definedName name="____LO1" localSheetId="5">#REF!</definedName>
    <definedName name="____LO1">#REF!</definedName>
    <definedName name="____LO2">#REF!</definedName>
    <definedName name="____MAV1" localSheetId="2">[7]!_____p1</definedName>
    <definedName name="____MAV1">[7]!_____p1</definedName>
    <definedName name="____MCC1">[4]PARAMETRES!$C$42:$C$43</definedName>
    <definedName name="____MCC2">[4]PARAMETRES!$C$45:$C$47</definedName>
    <definedName name="____MES1">[6]menu!$J$2:$J$13</definedName>
    <definedName name="____MES2">[6]menu!$K$3:$K$13</definedName>
    <definedName name="____MES3">[6]menu!$L$2:$L$13</definedName>
    <definedName name="____MES4">[6]menu!$M$2:$M$13</definedName>
    <definedName name="____MES5">[6]menu!$N$2:$N$13</definedName>
    <definedName name="____MES6">[6]menu!$O$2:$O$13</definedName>
    <definedName name="____NO2" localSheetId="2">[7]!____p1</definedName>
    <definedName name="____NO2">[7]!____p1</definedName>
    <definedName name="____NO3" localSheetId="2">[7]!____p1</definedName>
    <definedName name="____NO3">[7]!____p1</definedName>
    <definedName name="____NO4" localSheetId="2">[7]!____p1</definedName>
    <definedName name="____NO4">[7]!____p1</definedName>
    <definedName name="____NO5" localSheetId="2">[7]!____p1</definedName>
    <definedName name="____NO5">[7]!____p1</definedName>
    <definedName name="____od2" localSheetId="5">#REF!</definedName>
    <definedName name="____od2">#REF!</definedName>
    <definedName name="____OD3" localSheetId="5">#REF!</definedName>
    <definedName name="____OD3">#REF!</definedName>
    <definedName name="____ooh1" localSheetId="2">[3]!______p1</definedName>
    <definedName name="____ooh1">[3]!______p1</definedName>
    <definedName name="____OP1" localSheetId="2">#REF!</definedName>
    <definedName name="____OP1" localSheetId="5">#REF!</definedName>
    <definedName name="____OP1">#REF!</definedName>
    <definedName name="____OP2" localSheetId="2">#REF!</definedName>
    <definedName name="____OP2">#REF!</definedName>
    <definedName name="____OPC1" localSheetId="2">#REF!</definedName>
    <definedName name="____OPC1">#REF!</definedName>
    <definedName name="____PAG1" localSheetId="2">#REF!</definedName>
    <definedName name="____PAG1">#REF!</definedName>
    <definedName name="____PAG10">#REF!</definedName>
    <definedName name="____PAG11">#REF!</definedName>
    <definedName name="____PAG12">#REF!</definedName>
    <definedName name="____PAG2">#REF!</definedName>
    <definedName name="____PAG3">#REF!</definedName>
    <definedName name="____PAG4">#REF!</definedName>
    <definedName name="____PAG5">#REF!</definedName>
    <definedName name="____PAG6">#REF!</definedName>
    <definedName name="____PAG7">#REF!</definedName>
    <definedName name="____PAG8">#REF!</definedName>
    <definedName name="____PAG9">#REF!</definedName>
    <definedName name="____PAR1">#REF!</definedName>
    <definedName name="____PAR2">#REF!</definedName>
    <definedName name="____PAR3">#REF!</definedName>
    <definedName name="____PAR4">#REF!</definedName>
    <definedName name="____PAR5">#REF!</definedName>
    <definedName name="____PAR6">#REF!</definedName>
    <definedName name="____PAR7">#REF!</definedName>
    <definedName name="____PAR8">#REF!</definedName>
    <definedName name="____PAR9">#REF!</definedName>
    <definedName name="____PB2">#REF!</definedName>
    <definedName name="____PB3">#REF!</definedName>
    <definedName name="____PB4">#REF!</definedName>
    <definedName name="____PB5">#REF!</definedName>
    <definedName name="____PB6">#REF!</definedName>
    <definedName name="____PB7">#REF!</definedName>
    <definedName name="____PBA2">#REF!</definedName>
    <definedName name="____PBA3">#REF!</definedName>
    <definedName name="____PBA4">#REF!</definedName>
    <definedName name="____PBA5">#REF!</definedName>
    <definedName name="____PBA6">#REF!</definedName>
    <definedName name="____PBA7">#REF!</definedName>
    <definedName name="____PE1">#REF!</definedName>
    <definedName name="____PG2">#REF!</definedName>
    <definedName name="____PG3">#REF!</definedName>
    <definedName name="____PG4">#REF!</definedName>
    <definedName name="____PG5">#REF!</definedName>
    <definedName name="____PG6">#REF!</definedName>
    <definedName name="____PG7">#REF!</definedName>
    <definedName name="____PR1">[4]PARAMETRES!$C$22:$C$23</definedName>
    <definedName name="____PR2">[4]PARAMETRES!$C$25:$C$28</definedName>
    <definedName name="____PR3" localSheetId="5">#REF!</definedName>
    <definedName name="____PR3">#REF!</definedName>
    <definedName name="____PR4" localSheetId="5">#REF!</definedName>
    <definedName name="____PR4">#REF!</definedName>
    <definedName name="____PR5" localSheetId="5">#REF!</definedName>
    <definedName name="____PR5">#REF!</definedName>
    <definedName name="____PR6">#REF!</definedName>
    <definedName name="____PR7">#REF!</definedName>
    <definedName name="____Print_Titles">#REF!</definedName>
    <definedName name="____PS2">#REF!</definedName>
    <definedName name="____PS3">#REF!</definedName>
    <definedName name="____PS4">#REF!</definedName>
    <definedName name="____PS5">#REF!</definedName>
    <definedName name="____PS6">#REF!</definedName>
    <definedName name="____PS7">#REF!</definedName>
    <definedName name="____q42" localSheetId="2">#REF!</definedName>
    <definedName name="____q42">#REF!</definedName>
    <definedName name="____R" localSheetId="2">[7]!_______p1</definedName>
    <definedName name="____R">[7]!_______p1</definedName>
    <definedName name="____R3" localSheetId="2">[7]!_____p1</definedName>
    <definedName name="____R3">[7]!_____p1</definedName>
    <definedName name="____rad2" localSheetId="2">#REF!</definedName>
    <definedName name="____rad2" localSheetId="5">#REF!</definedName>
    <definedName name="____rad2">#REF!</definedName>
    <definedName name="____rd2">#REF!</definedName>
    <definedName name="____Rd30">#REF!</definedName>
    <definedName name="____RES1">#REF!</definedName>
    <definedName name="____RES2">#REF!</definedName>
    <definedName name="____rev2" localSheetId="2">[3]!______p1</definedName>
    <definedName name="____rev2">[3]!______p1</definedName>
    <definedName name="____REV3" localSheetId="2">[7]!_____p1</definedName>
    <definedName name="____REV3">[7]!_____p1</definedName>
    <definedName name="____rio1" localSheetId="2">[3]!___p1</definedName>
    <definedName name="____rio1">[3]!___p1</definedName>
    <definedName name="____rio2" localSheetId="2">[3]!___p1</definedName>
    <definedName name="____rio2">[3]!___p1</definedName>
    <definedName name="____rio3" localSheetId="2">[3]!___p1</definedName>
    <definedName name="____rio3">[3]!___p1</definedName>
    <definedName name="____rj1" localSheetId="2">[3]!___p1</definedName>
    <definedName name="____rj1">[3]!___p1</definedName>
    <definedName name="____rj2" localSheetId="2">[3]!___p1</definedName>
    <definedName name="____rj2">[3]!___p1</definedName>
    <definedName name="____rj3" localSheetId="2">[3]!___p1</definedName>
    <definedName name="____rj3">[3]!___p1</definedName>
    <definedName name="____rj4" localSheetId="2">[3]!___p1</definedName>
    <definedName name="____rj4">[3]!___p1</definedName>
    <definedName name="____rj5" localSheetId="2">[3]!___p1</definedName>
    <definedName name="____rj5">[3]!___p1</definedName>
    <definedName name="____rj6" localSheetId="2">[3]!___p1</definedName>
    <definedName name="____rj6">[3]!___p1</definedName>
    <definedName name="____rj7" localSheetId="2">[3]!___p1</definedName>
    <definedName name="____rj7">[3]!___p1</definedName>
    <definedName name="____rj8" localSheetId="2">[3]!___p1</definedName>
    <definedName name="____rj8">[3]!___p1</definedName>
    <definedName name="____rj9" localSheetId="2">[3]!___p1</definedName>
    <definedName name="____rj9">[3]!___p1</definedName>
    <definedName name="____rr2" localSheetId="2">[7]!_______p1</definedName>
    <definedName name="____rr2">[7]!_______p1</definedName>
    <definedName name="____RS1" localSheetId="2">#REF!</definedName>
    <definedName name="____RS1" localSheetId="5">#REF!</definedName>
    <definedName name="____RS1">#REF!</definedName>
    <definedName name="____rs2" localSheetId="2">[3]!___p1</definedName>
    <definedName name="____rs2">[3]!___p1</definedName>
    <definedName name="____rs3" localSheetId="2">[3]!___p1</definedName>
    <definedName name="____rs3">[3]!___p1</definedName>
    <definedName name="____rs4" localSheetId="2">[3]!___p1</definedName>
    <definedName name="____rs4">[3]!___p1</definedName>
    <definedName name="____rs5" localSheetId="2">[3]!___p1</definedName>
    <definedName name="____rs5">[3]!___p1</definedName>
    <definedName name="____rs6" localSheetId="2">[3]!___p1</definedName>
    <definedName name="____rs6">[3]!___p1</definedName>
    <definedName name="____rs7" localSheetId="2">[3]!___p1</definedName>
    <definedName name="____rs7">[3]!___p1</definedName>
    <definedName name="____rs8" localSheetId="2">[3]!___p1</definedName>
    <definedName name="____rs8">[3]!___p1</definedName>
    <definedName name="____rs9" localSheetId="2">[3]!___p1</definedName>
    <definedName name="____rs9">[3]!___p1</definedName>
    <definedName name="____sab1" localSheetId="2">#REF!</definedName>
    <definedName name="____sab1" localSheetId="5">#REF!</definedName>
    <definedName name="____sab1">#REF!</definedName>
    <definedName name="____SC1" localSheetId="2">#REF!</definedName>
    <definedName name="____SC1">#REF!</definedName>
    <definedName name="____sc2" localSheetId="2">[3]!___p1</definedName>
    <definedName name="____sc2">[3]!___p1</definedName>
    <definedName name="____sc3" localSheetId="2">[3]!___p1</definedName>
    <definedName name="____sc3">[3]!___p1</definedName>
    <definedName name="____sc4" localSheetId="2">[3]!___p1</definedName>
    <definedName name="____sc4">[3]!___p1</definedName>
    <definedName name="____sc5" localSheetId="2">[3]!___p1</definedName>
    <definedName name="____sc5">[3]!___p1</definedName>
    <definedName name="____sc6" localSheetId="2">[3]!___p1</definedName>
    <definedName name="____sc6">[3]!___p1</definedName>
    <definedName name="____sc7" localSheetId="2">[3]!___p1</definedName>
    <definedName name="____sc7">[3]!___p1</definedName>
    <definedName name="____sc8" localSheetId="2">[3]!___p1</definedName>
    <definedName name="____sc8">[3]!___p1</definedName>
    <definedName name="____sc9" localSheetId="2">[3]!___p1</definedName>
    <definedName name="____sc9">[3]!___p1</definedName>
    <definedName name="____SHR1" localSheetId="5">#REF!</definedName>
    <definedName name="____SHR1">#REF!</definedName>
    <definedName name="____SHR2" localSheetId="5">#REF!</definedName>
    <definedName name="____SHR2">#REF!</definedName>
    <definedName name="____SP1" localSheetId="5">#REF!</definedName>
    <definedName name="____SP1">#REF!</definedName>
    <definedName name="____tab4">#REF!</definedName>
    <definedName name="____xlfn.BAHTTEXT" hidden="1">#NAME?</definedName>
    <definedName name="____xlnm_Print_Area_3" localSheetId="5">#REF!</definedName>
    <definedName name="____xlnm_Print_Area_3">#REF!</definedName>
    <definedName name="____xlnm_Print_Area_4" localSheetId="5">#REF!</definedName>
    <definedName name="____xlnm_Print_Area_4">#REF!</definedName>
    <definedName name="____xlnm_Print_Area_5" localSheetId="5">#REF!</definedName>
    <definedName name="____xlnm_Print_Area_5">#REF!</definedName>
    <definedName name="____xlnm_Print_Area_6">#REF!</definedName>
    <definedName name="____xlnm_Print_Area_7">#REF!</definedName>
    <definedName name="____xm1" localSheetId="2">#REF!</definedName>
    <definedName name="____xm1">#REF!</definedName>
    <definedName name="____xm10">#REF!</definedName>
    <definedName name="____xm11">#REF!</definedName>
    <definedName name="____xm12">#REF!</definedName>
    <definedName name="____xm2">#REF!</definedName>
    <definedName name="____xm3">#REF!</definedName>
    <definedName name="____xm4">#REF!</definedName>
    <definedName name="____xm5">#REF!</definedName>
    <definedName name="____xm6">#REF!</definedName>
    <definedName name="____xm7">#REF!</definedName>
    <definedName name="____xm8">#REF!</definedName>
    <definedName name="____xm9">#REF!</definedName>
    <definedName name="____zx1">#REF!</definedName>
    <definedName name="____zx10">#REF!</definedName>
    <definedName name="____zx11">#REF!</definedName>
    <definedName name="____zx12">#REF!</definedName>
    <definedName name="____zx2">#REF!</definedName>
    <definedName name="____zx3">#REF!</definedName>
    <definedName name="____zx4">#REF!</definedName>
    <definedName name="____zx5">#REF!</definedName>
    <definedName name="____zx6">#REF!</definedName>
    <definedName name="____zx7">#REF!</definedName>
    <definedName name="____zx8">#REF!</definedName>
    <definedName name="____zx9">#REF!</definedName>
    <definedName name="___2__123Graph_AGráfico_2A" hidden="1">'[14]Est.REV.'!#REF!</definedName>
    <definedName name="___a1" localSheetId="2">#REF!</definedName>
    <definedName name="___a1" localSheetId="5">#REF!</definedName>
    <definedName name="___a1">#REF!</definedName>
    <definedName name="___Abr1" localSheetId="2">#REF!</definedName>
    <definedName name="___Abr1">#REF!</definedName>
    <definedName name="___Ago1">#REF!</definedName>
    <definedName name="___AIO81">#REF!</definedName>
    <definedName name="___alt2" localSheetId="2">[7]!__p1</definedName>
    <definedName name="___alt2">[7]!__p1</definedName>
    <definedName name="___bh1" localSheetId="2">[3]!__________p1</definedName>
    <definedName name="___bh1">[3]!__________p1</definedName>
    <definedName name="___bh2" localSheetId="2">[3]!__________p1</definedName>
    <definedName name="___bh2">[3]!__________p1</definedName>
    <definedName name="___bh3" localSheetId="2">[3]!__________p1</definedName>
    <definedName name="___bh3">[3]!__________p1</definedName>
    <definedName name="___bh4" localSheetId="2">[3]!__________p1</definedName>
    <definedName name="___bh4">[3]!__________p1</definedName>
    <definedName name="___bh5" localSheetId="2">[3]!__________p1</definedName>
    <definedName name="___bh5">[3]!__________p1</definedName>
    <definedName name="___bh6" localSheetId="2">[3]!__________p1</definedName>
    <definedName name="___bh6">[3]!__________p1</definedName>
    <definedName name="___bh7" localSheetId="2">[3]!__________p1</definedName>
    <definedName name="___bh7">[3]!__________p1</definedName>
    <definedName name="___bh8" localSheetId="2">[3]!__________p1</definedName>
    <definedName name="___bh8">[3]!__________p1</definedName>
    <definedName name="___bh9" localSheetId="2">[3]!__________p1</definedName>
    <definedName name="___bh9">[3]!__________p1</definedName>
    <definedName name="___Brz1">[13]Feriados!$B$4:$B$14</definedName>
    <definedName name="___Brz2">[13]Feriados!$B$17:$B$24</definedName>
    <definedName name="___bsa3" localSheetId="5">#REF!</definedName>
    <definedName name="___bsa3">#REF!</definedName>
    <definedName name="___cnh1">[5]Terceiros!$A$1:$M$77</definedName>
    <definedName name="___COL1" localSheetId="5">#REF!</definedName>
    <definedName name="___COL1">#REF!</definedName>
    <definedName name="___COL2" localSheetId="5">#REF!</definedName>
    <definedName name="___COL2">#REF!</definedName>
    <definedName name="___COL3" localSheetId="5">#REF!</definedName>
    <definedName name="___COL3">#REF!</definedName>
    <definedName name="___COL4">#REF!</definedName>
    <definedName name="___COL5">#REF!</definedName>
    <definedName name="___COL6">#REF!</definedName>
    <definedName name="___COL7">#REF!</definedName>
    <definedName name="___COL8">#REF!</definedName>
    <definedName name="___COL9" localSheetId="2">#REF!</definedName>
    <definedName name="___COL9">#REF!</definedName>
    <definedName name="___COM1">#REF!</definedName>
    <definedName name="___com10">#REF!</definedName>
    <definedName name="___com11">#REF!</definedName>
    <definedName name="___com12">#REF!</definedName>
    <definedName name="___com2">#REF!</definedName>
    <definedName name="___com3">#REF!</definedName>
    <definedName name="___com4">#REF!</definedName>
    <definedName name="___com5">#REF!</definedName>
    <definedName name="___com6">#REF!</definedName>
    <definedName name="___com7">#REF!</definedName>
    <definedName name="___com8">#REF!</definedName>
    <definedName name="___com9">#REF!</definedName>
    <definedName name="___CPP2">#REF!</definedName>
    <definedName name="___CPP3">#REF!</definedName>
    <definedName name="___cto2" localSheetId="2">[7]!___p1</definedName>
    <definedName name="___cto2">[7]!___p1</definedName>
    <definedName name="___Dez1" localSheetId="5">#REF!</definedName>
    <definedName name="___Dez1">#REF!</definedName>
    <definedName name="___er1" localSheetId="2">[7]!___p1</definedName>
    <definedName name="___er1">[7]!___p1</definedName>
    <definedName name="___Fev1" localSheetId="2">#REF!</definedName>
    <definedName name="___Fev1" localSheetId="5">#REF!</definedName>
    <definedName name="___Fev1">#REF!</definedName>
    <definedName name="___Jan1" localSheetId="2">#REF!</definedName>
    <definedName name="___Jan1">#REF!</definedName>
    <definedName name="___Jul1">#REF!</definedName>
    <definedName name="___Jun1">#REF!</definedName>
    <definedName name="___l" localSheetId="2">[7]!_______p1</definedName>
    <definedName name="___l">[7]!_______p1</definedName>
    <definedName name="___LO1" localSheetId="5">#REF!</definedName>
    <definedName name="___LO1">#REF!</definedName>
    <definedName name="___LO2" localSheetId="5">#REF!</definedName>
    <definedName name="___LO2">#REF!</definedName>
    <definedName name="___Mai1" localSheetId="5">#REF!</definedName>
    <definedName name="___Mai1">#REF!</definedName>
    <definedName name="___Mar1">#REF!</definedName>
    <definedName name="___MAV1" localSheetId="2">[7]!__p1</definedName>
    <definedName name="___MAV1">[7]!__p1</definedName>
    <definedName name="___MCC1">[4]PARAMETRES!$C$42:$C$43</definedName>
    <definedName name="___MCC2">[4]PARAMETRES!$C$45:$C$47</definedName>
    <definedName name="___MES1">[6]menu!$J$2:$J$13</definedName>
    <definedName name="___MES2">[6]menu!$K$3:$K$13</definedName>
    <definedName name="___MES3">[6]menu!$L$2:$L$13</definedName>
    <definedName name="___MES4">[6]menu!$M$2:$M$13</definedName>
    <definedName name="___MES5">[6]menu!$N$2:$N$13</definedName>
    <definedName name="___MES6">[6]menu!$O$2:$O$13</definedName>
    <definedName name="___NO2" localSheetId="2">[7]!___p1</definedName>
    <definedName name="___NO2">[7]!___p1</definedName>
    <definedName name="___NO3" localSheetId="2">[7]!___p1</definedName>
    <definedName name="___NO3">[7]!___p1</definedName>
    <definedName name="___NO4" localSheetId="2">[7]!___p1</definedName>
    <definedName name="___NO4">[7]!___p1</definedName>
    <definedName name="___NO5" localSheetId="2">[7]!___p1</definedName>
    <definedName name="___NO5">[7]!___p1</definedName>
    <definedName name="___Nov1" localSheetId="2">#REF!</definedName>
    <definedName name="___Nov1" localSheetId="5">#REF!</definedName>
    <definedName name="___Nov1">#REF!</definedName>
    <definedName name="___o1" localSheetId="2">#REF!</definedName>
    <definedName name="___o1">#REF!</definedName>
    <definedName name="___od2" localSheetId="2">#REF!</definedName>
    <definedName name="___od2">#REF!</definedName>
    <definedName name="___OD3">#REF!</definedName>
    <definedName name="___ooh1" localSheetId="2">[3]!___p1</definedName>
    <definedName name="___ooh1">[3]!___p1</definedName>
    <definedName name="___Out1" localSheetId="5">#REF!</definedName>
    <definedName name="___Out1">#REF!</definedName>
    <definedName name="___PAG1" localSheetId="5">#REF!</definedName>
    <definedName name="___PAG1">#REF!</definedName>
    <definedName name="___PAG10" localSheetId="5">#REF!</definedName>
    <definedName name="___PAG10">#REF!</definedName>
    <definedName name="___PAG11">#REF!</definedName>
    <definedName name="___PAG12">#REF!</definedName>
    <definedName name="___PAG2">#REF!</definedName>
    <definedName name="___PAG3">#REF!</definedName>
    <definedName name="___PAG4">#REF!</definedName>
    <definedName name="___PAG5">#REF!</definedName>
    <definedName name="___PAG6">#REF!</definedName>
    <definedName name="___PAG7">#REF!</definedName>
    <definedName name="___PAG8">#REF!</definedName>
    <definedName name="___PAG9">#REF!</definedName>
    <definedName name="___PAR1">#REF!</definedName>
    <definedName name="___PAR2">#REF!</definedName>
    <definedName name="___PAR3">#REF!</definedName>
    <definedName name="___PAR4">#REF!</definedName>
    <definedName name="___PAR5">#REF!</definedName>
    <definedName name="___PAR6">#REF!</definedName>
    <definedName name="___PAR7">#REF!</definedName>
    <definedName name="___PAR8">#REF!</definedName>
    <definedName name="___PAR9">#REF!</definedName>
    <definedName name="___PB2">#REF!</definedName>
    <definedName name="___PB3">#REF!</definedName>
    <definedName name="___PB4">#REF!</definedName>
    <definedName name="___PB5">#REF!</definedName>
    <definedName name="___PB6">#REF!</definedName>
    <definedName name="___PB7">#REF!</definedName>
    <definedName name="___PBA2">#REF!</definedName>
    <definedName name="___PBA3">#REF!</definedName>
    <definedName name="___PBA4">#REF!</definedName>
    <definedName name="___PBA5">#REF!</definedName>
    <definedName name="___PBA6">#REF!</definedName>
    <definedName name="___PBA7">#REF!</definedName>
    <definedName name="___PE1">#REF!</definedName>
    <definedName name="___PG2">#REF!</definedName>
    <definedName name="___PG3">#REF!</definedName>
    <definedName name="___PG4">#REF!</definedName>
    <definedName name="___PG5">#REF!</definedName>
    <definedName name="___PG6">#REF!</definedName>
    <definedName name="___PG7">#REF!</definedName>
    <definedName name="___PR1">[4]PARAMETRES!$C$22:$C$23</definedName>
    <definedName name="___PR2">[4]PARAMETRES!$C$25:$C$28</definedName>
    <definedName name="___PR3" localSheetId="2">#REF!</definedName>
    <definedName name="___PR3" localSheetId="5">#REF!</definedName>
    <definedName name="___PR3">#REF!</definedName>
    <definedName name="___PR4">#REF!</definedName>
    <definedName name="___PR5">#REF!</definedName>
    <definedName name="___PR6">#REF!</definedName>
    <definedName name="___PR7">#REF!</definedName>
    <definedName name="___Print_Titles">#REF!</definedName>
    <definedName name="___PS2">#REF!</definedName>
    <definedName name="___PS3">#REF!</definedName>
    <definedName name="___PS4">#REF!</definedName>
    <definedName name="___PS5">#REF!</definedName>
    <definedName name="___PS6">#REF!</definedName>
    <definedName name="___PS7">#REF!</definedName>
    <definedName name="___q42" localSheetId="2">#REF!</definedName>
    <definedName name="___q42">#REF!</definedName>
    <definedName name="___R" localSheetId="2">[7]!___p1</definedName>
    <definedName name="___R">[7]!___p1</definedName>
    <definedName name="___rad2" localSheetId="5">#REF!</definedName>
    <definedName name="___rad2">#REF!</definedName>
    <definedName name="___rd2" localSheetId="5">#REF!</definedName>
    <definedName name="___rd2">#REF!</definedName>
    <definedName name="___Rd30" localSheetId="5">#REF!</definedName>
    <definedName name="___Rd30">#REF!</definedName>
    <definedName name="___RES1">#REF!</definedName>
    <definedName name="___RES2">#REF!</definedName>
    <definedName name="___rev2" localSheetId="2">[3]!___p1</definedName>
    <definedName name="___rev2">[3]!___p1</definedName>
    <definedName name="___REV3" localSheetId="2">[7]!__p1</definedName>
    <definedName name="___REV3">[7]!__p1</definedName>
    <definedName name="___rio1" localSheetId="2">[3]!__________p1</definedName>
    <definedName name="___rio1">[3]!__________p1</definedName>
    <definedName name="___rio2" localSheetId="2">[3]!__________p1</definedName>
    <definedName name="___rio2">[3]!__________p1</definedName>
    <definedName name="___rio3" localSheetId="2">[3]!__________p1</definedName>
    <definedName name="___rio3">[3]!__________p1</definedName>
    <definedName name="___rj1" localSheetId="2">[3]!__________p1</definedName>
    <definedName name="___rj1">[3]!__________p1</definedName>
    <definedName name="___rj2" localSheetId="2">[3]!__________p1</definedName>
    <definedName name="___rj2">[3]!__________p1</definedName>
    <definedName name="___rj3" localSheetId="2">[3]!__________p1</definedName>
    <definedName name="___rj3">[3]!__________p1</definedName>
    <definedName name="___rj4" localSheetId="2">[3]!__________p1</definedName>
    <definedName name="___rj4">[3]!__________p1</definedName>
    <definedName name="___rj5" localSheetId="2">[3]!__________p1</definedName>
    <definedName name="___rj5">[3]!__________p1</definedName>
    <definedName name="___rj6" localSheetId="2">[3]!__________p1</definedName>
    <definedName name="___rj6">[3]!__________p1</definedName>
    <definedName name="___rj7" localSheetId="2">[3]!__________p1</definedName>
    <definedName name="___rj7">[3]!__________p1</definedName>
    <definedName name="___rj8" localSheetId="2">[3]!__________p1</definedName>
    <definedName name="___rj8">[3]!__________p1</definedName>
    <definedName name="___rj9" localSheetId="2">[3]!__________p1</definedName>
    <definedName name="___rj9">[3]!__________p1</definedName>
    <definedName name="___rr2" localSheetId="2">[7]!___p1</definedName>
    <definedName name="___rr2">[7]!___p1</definedName>
    <definedName name="___RS1" localSheetId="2">#REF!</definedName>
    <definedName name="___RS1" localSheetId="5">#REF!</definedName>
    <definedName name="___RS1">#REF!</definedName>
    <definedName name="___rs2" localSheetId="2">[3]!__________p1</definedName>
    <definedName name="___rs2">[3]!__________p1</definedName>
    <definedName name="___rs3" localSheetId="2">[3]!__________p1</definedName>
    <definedName name="___rs3">[3]!__________p1</definedName>
    <definedName name="___rs4" localSheetId="2">[3]!__________p1</definedName>
    <definedName name="___rs4">[3]!__________p1</definedName>
    <definedName name="___rs5" localSheetId="2">[3]!__________p1</definedName>
    <definedName name="___rs5">[3]!__________p1</definedName>
    <definedName name="___rs6" localSheetId="2">[3]!__________p1</definedName>
    <definedName name="___rs6">[3]!__________p1</definedName>
    <definedName name="___rs7" localSheetId="2">[3]!__________p1</definedName>
    <definedName name="___rs7">[3]!__________p1</definedName>
    <definedName name="___rs8" localSheetId="2">[3]!__________p1</definedName>
    <definedName name="___rs8">[3]!__________p1</definedName>
    <definedName name="___rs9" localSheetId="2">[3]!__________p1</definedName>
    <definedName name="___rs9">[3]!__________p1</definedName>
    <definedName name="___sab1" localSheetId="2">#REF!</definedName>
    <definedName name="___sab1" localSheetId="5">#REF!</definedName>
    <definedName name="___sab1">#REF!</definedName>
    <definedName name="___SC1" localSheetId="2">#REF!</definedName>
    <definedName name="___SC1">#REF!</definedName>
    <definedName name="___sc2" localSheetId="2">[3]!__________p1</definedName>
    <definedName name="___sc2">[3]!__________p1</definedName>
    <definedName name="___sc3" localSheetId="2">[3]!__________p1</definedName>
    <definedName name="___sc3">[3]!__________p1</definedName>
    <definedName name="___sc4" localSheetId="2">[3]!__________p1</definedName>
    <definedName name="___sc4">[3]!__________p1</definedName>
    <definedName name="___sc5" localSheetId="2">[3]!__________p1</definedName>
    <definedName name="___sc5">[3]!__________p1</definedName>
    <definedName name="___sc6" localSheetId="2">[3]!__________p1</definedName>
    <definedName name="___sc6">[3]!__________p1</definedName>
    <definedName name="___sc7" localSheetId="2">[3]!__________p1</definedName>
    <definedName name="___sc7">[3]!__________p1</definedName>
    <definedName name="___sc8" localSheetId="2">[3]!__________p1</definedName>
    <definedName name="___sc8">[3]!__________p1</definedName>
    <definedName name="___sc9" localSheetId="2">[3]!__________p1</definedName>
    <definedName name="___sc9">[3]!__________p1</definedName>
    <definedName name="___Set1" localSheetId="5">#REF!</definedName>
    <definedName name="___Set1">#REF!</definedName>
    <definedName name="___SHR1" localSheetId="5">#REF!</definedName>
    <definedName name="___SHR1">#REF!</definedName>
    <definedName name="___SHR2" localSheetId="5">#REF!</definedName>
    <definedName name="___SHR2">#REF!</definedName>
    <definedName name="___SP1">#REF!</definedName>
    <definedName name="___tab4">#REF!</definedName>
    <definedName name="___xlfn.BAHTTEXT" hidden="1">#NAME?</definedName>
    <definedName name="___xlnm_Print_Area_10" localSheetId="5">#REF!</definedName>
    <definedName name="___xlnm_Print_Area_10">#REF!</definedName>
    <definedName name="___xlnm_Print_Area_11" localSheetId="5">#REF!</definedName>
    <definedName name="___xlnm_Print_Area_11">#REF!</definedName>
    <definedName name="___xlnm_Print_Area_2" localSheetId="5">#REF!</definedName>
    <definedName name="___xlnm_Print_Area_2">#REF!</definedName>
    <definedName name="___xlnm_Print_Area_2_1">#REF!</definedName>
    <definedName name="___xlnm_Print_Area_3">#REF!</definedName>
    <definedName name="___xlnm_Print_Area_3_1">#REF!</definedName>
    <definedName name="___xlnm_Print_Area_4">#REF!</definedName>
    <definedName name="___xlnm_Print_Area_4_1">#REF!</definedName>
    <definedName name="___xlnm_Print_Area_5">#REF!</definedName>
    <definedName name="___xlnm_Print_Area_6">#REF!</definedName>
    <definedName name="___xlnm_Print_Area_7">#REF!</definedName>
    <definedName name="___xlnm_Print_Titles_2">#REF!</definedName>
    <definedName name="___xlnm_Print_Titles_3">#REF!</definedName>
    <definedName name="___xlnm_Print_Titles_5">#REF!</definedName>
    <definedName name="___xm1" localSheetId="2">#REF!</definedName>
    <definedName name="___xm1">#REF!</definedName>
    <definedName name="___xm10">#REF!</definedName>
    <definedName name="___xm11">#REF!</definedName>
    <definedName name="___xm12">#REF!</definedName>
    <definedName name="___xm2">#REF!</definedName>
    <definedName name="___xm3">#REF!</definedName>
    <definedName name="___xm4">#REF!</definedName>
    <definedName name="___xm5">#REF!</definedName>
    <definedName name="___xm6">#REF!</definedName>
    <definedName name="___xm7">#REF!</definedName>
    <definedName name="___xm8">#REF!</definedName>
    <definedName name="___xm9">#REF!</definedName>
    <definedName name="___zx1">#REF!</definedName>
    <definedName name="___zx10">#REF!</definedName>
    <definedName name="___zx11">#REF!</definedName>
    <definedName name="___zx12">#REF!</definedName>
    <definedName name="___zx2">#REF!</definedName>
    <definedName name="___zx3">#REF!</definedName>
    <definedName name="___zx4">#REF!</definedName>
    <definedName name="___zx5">#REF!</definedName>
    <definedName name="___zx6">#REF!</definedName>
    <definedName name="___zx7">#REF!</definedName>
    <definedName name="___zx8">#REF!</definedName>
    <definedName name="___zx9">#REF!</definedName>
    <definedName name="__1__123Graph_AGráfico_2A" hidden="1">'[15]Est.REV.'!#REF!</definedName>
    <definedName name="__123Graph_A" localSheetId="2">#REF!</definedName>
    <definedName name="__123Graph_A" localSheetId="5">#REF!</definedName>
    <definedName name="__123Graph_A">#REF!</definedName>
    <definedName name="__123Graph_B" localSheetId="2">#REF!</definedName>
    <definedName name="__123Graph_B">#REF!</definedName>
    <definedName name="__123Graph_C" localSheetId="2">#REF!</definedName>
    <definedName name="__123Graph_C">#REF!</definedName>
    <definedName name="__123Graph_D" localSheetId="2">#REF!</definedName>
    <definedName name="__123Graph_D">#REF!</definedName>
    <definedName name="__123Graph_E" localSheetId="2">#REF!</definedName>
    <definedName name="__123Graph_E">#REF!</definedName>
    <definedName name="__123Graph_F" localSheetId="2">#REF!</definedName>
    <definedName name="__123Graph_F">#REF!</definedName>
    <definedName name="__123Graph_X" localSheetId="2">#REF!</definedName>
    <definedName name="__123Graph_X">#REF!</definedName>
    <definedName name="__2__123Graph_AGráfico_2A" hidden="1">'[14]Est.REV.'!#REF!</definedName>
    <definedName name="__3__123Graph_AGráfico_2A" hidden="1">'[15]Est.REV.'!#REF!</definedName>
    <definedName name="__4__123Graph_AGráfico_2A" hidden="1">'[15]Est.REV.'!#REF!</definedName>
    <definedName name="__Abr1" localSheetId="5">#REF!</definedName>
    <definedName name="__Abr1">#REF!</definedName>
    <definedName name="__Ago1" localSheetId="5">#REF!</definedName>
    <definedName name="__Ago1">#REF!</definedName>
    <definedName name="__AIO81" localSheetId="5">#REF!</definedName>
    <definedName name="__AIO81">#REF!</definedName>
    <definedName name="__alt2" localSheetId="2">[0]!_p1</definedName>
    <definedName name="__alt2" localSheetId="5">[0]!_p1</definedName>
    <definedName name="__alt2">[0]!_p1</definedName>
    <definedName name="__bh1" localSheetId="2">[3]!_______p1</definedName>
    <definedName name="__bh1">[3]!_______p1</definedName>
    <definedName name="__bh2" localSheetId="2">[3]!_______p1</definedName>
    <definedName name="__bh2">[3]!_______p1</definedName>
    <definedName name="__bh3" localSheetId="2">[3]!_______p1</definedName>
    <definedName name="__bh3">[3]!_______p1</definedName>
    <definedName name="__bh4" localSheetId="2">[3]!_______p1</definedName>
    <definedName name="__bh4">[3]!_______p1</definedName>
    <definedName name="__bh5" localSheetId="2">[3]!_______p1</definedName>
    <definedName name="__bh5">[3]!_______p1</definedName>
    <definedName name="__bh6" localSheetId="2">[3]!_______p1</definedName>
    <definedName name="__bh6">[3]!_______p1</definedName>
    <definedName name="__bh7" localSheetId="2">[3]!_______p1</definedName>
    <definedName name="__bh7">[3]!_______p1</definedName>
    <definedName name="__bh8" localSheetId="2">[3]!_______p1</definedName>
    <definedName name="__bh8">[3]!_______p1</definedName>
    <definedName name="__bh9" localSheetId="2">[3]!_______p1</definedName>
    <definedName name="__bh9">[3]!_______p1</definedName>
    <definedName name="__Brz1">[13]Feriados!$B$4:$B$14</definedName>
    <definedName name="__Brz2">[13]Feriados!$B$17:$B$24</definedName>
    <definedName name="__bsa3" localSheetId="2">#REF!</definedName>
    <definedName name="__bsa3" localSheetId="5">#REF!</definedName>
    <definedName name="__bsa3">#REF!</definedName>
    <definedName name="__cnh1">[5]Terceiros!$A$1:$M$77</definedName>
    <definedName name="__COL1" localSheetId="2">#REF!</definedName>
    <definedName name="__COL1" localSheetId="5">#REF!</definedName>
    <definedName name="__COL1">#REF!</definedName>
    <definedName name="__COL2" localSheetId="2">#REF!</definedName>
    <definedName name="__COL2">#REF!</definedName>
    <definedName name="__COL3" localSheetId="2">#REF!</definedName>
    <definedName name="__COL3">#REF!</definedName>
    <definedName name="__COL4" localSheetId="2">#REF!</definedName>
    <definedName name="__COL4">#REF!</definedName>
    <definedName name="__COL5">#REF!</definedName>
    <definedName name="__COL6">#REF!</definedName>
    <definedName name="__COL7">#REF!</definedName>
    <definedName name="__COL8">#REF!</definedName>
    <definedName name="__COL9" localSheetId="2">#REF!</definedName>
    <definedName name="__COL9">#REF!</definedName>
    <definedName name="__COM1">#REF!</definedName>
    <definedName name="__com10">#REF!</definedName>
    <definedName name="__com11">#REF!</definedName>
    <definedName name="__com12">#REF!</definedName>
    <definedName name="__com2">#REF!</definedName>
    <definedName name="__com3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PP2">#REF!</definedName>
    <definedName name="__CPP3">#REF!</definedName>
    <definedName name="__cto2" localSheetId="2">[0]!_p1</definedName>
    <definedName name="__cto2" localSheetId="5">[0]!_p1</definedName>
    <definedName name="__cto2">[0]!_p1</definedName>
    <definedName name="__Dez1" localSheetId="5">#REF!</definedName>
    <definedName name="__Dez1">#REF!</definedName>
    <definedName name="__er1" localSheetId="2">[0]!_p1</definedName>
    <definedName name="__er1" localSheetId="5">[0]!_p1</definedName>
    <definedName name="__er1">[0]!_p1</definedName>
    <definedName name="__Fev1" localSheetId="5">#REF!</definedName>
    <definedName name="__Fev1">#REF!</definedName>
    <definedName name="__IntlFixup" hidden="1">TRUE</definedName>
    <definedName name="__Jan1" localSheetId="5">#REF!</definedName>
    <definedName name="__Jan1">#REF!</definedName>
    <definedName name="__JO2" localSheetId="2">[7]!_________p1</definedName>
    <definedName name="__JO2">[7]!_________p1</definedName>
    <definedName name="__Jul1" localSheetId="5">#REF!</definedName>
    <definedName name="__Jul1">#REF!</definedName>
    <definedName name="__Jun1" localSheetId="5">#REF!</definedName>
    <definedName name="__Jun1">#REF!</definedName>
    <definedName name="__l" localSheetId="2">[7]!__p1</definedName>
    <definedName name="__l">[7]!__p1</definedName>
    <definedName name="__LO1" localSheetId="5">#REF!</definedName>
    <definedName name="__LO1">#REF!</definedName>
    <definedName name="__LO2" localSheetId="5">#REF!</definedName>
    <definedName name="__LO2">#REF!</definedName>
    <definedName name="__Mai1" localSheetId="5">#REF!</definedName>
    <definedName name="__Mai1">#REF!</definedName>
    <definedName name="__Mar1">#REF!</definedName>
    <definedName name="__MAV1" localSheetId="2">[7]!___p1</definedName>
    <definedName name="__MAV1">[7]!___p1</definedName>
    <definedName name="__MCC1">[4]PARAMETRES!$C$42:$C$43</definedName>
    <definedName name="__MCC2">[4]PARAMETRES!$C$45:$C$47</definedName>
    <definedName name="__MES1">[6]menu!$J$2:$J$13</definedName>
    <definedName name="__MES2">[6]menu!$K$3:$K$13</definedName>
    <definedName name="__MES3">[6]menu!$L$2:$L$13</definedName>
    <definedName name="__MES4">[6]menu!$M$2:$M$13</definedName>
    <definedName name="__MES5">[6]menu!$N$2:$N$13</definedName>
    <definedName name="__MES6">[6]menu!$O$2:$O$13</definedName>
    <definedName name="__NO2" localSheetId="2">[7]!__p1</definedName>
    <definedName name="__NO2">[7]!__p1</definedName>
    <definedName name="__NO3" localSheetId="2">[7]!__p1</definedName>
    <definedName name="__NO3">[7]!__p1</definedName>
    <definedName name="__NO4" localSheetId="2">[7]!__p1</definedName>
    <definedName name="__NO4">[7]!__p1</definedName>
    <definedName name="__NO5" localSheetId="2">[7]!__p1</definedName>
    <definedName name="__NO5">[7]!__p1</definedName>
    <definedName name="__Nov1" localSheetId="5">#REF!</definedName>
    <definedName name="__Nov1">#REF!</definedName>
    <definedName name="__od2" localSheetId="5">#REF!</definedName>
    <definedName name="__od2">#REF!</definedName>
    <definedName name="__OD3" localSheetId="5">#REF!</definedName>
    <definedName name="__OD3">#REF!</definedName>
    <definedName name="__ooh1" localSheetId="2">[3]!_______p1</definedName>
    <definedName name="__ooh1">[3]!_______p1</definedName>
    <definedName name="__OP1" localSheetId="2">#REF!</definedName>
    <definedName name="__OP1" localSheetId="5">#REF!</definedName>
    <definedName name="__OP1">#REF!</definedName>
    <definedName name="__OP2" localSheetId="2">#REF!</definedName>
    <definedName name="__OP2">#REF!</definedName>
    <definedName name="__OPC1" localSheetId="2">#REF!</definedName>
    <definedName name="__OPC1">#REF!</definedName>
    <definedName name="__Out1" localSheetId="2">#REF!</definedName>
    <definedName name="__Out1">#REF!</definedName>
    <definedName name="__PAG1">#REF!</definedName>
    <definedName name="__PAG10">#REF!</definedName>
    <definedName name="__PAG11">#REF!</definedName>
    <definedName name="__PAG12">#REF!</definedName>
    <definedName name="__PAG2">#REF!</definedName>
    <definedName name="__PAG3">#REF!</definedName>
    <definedName name="__PAG4">#REF!</definedName>
    <definedName name="__PAG5">#REF!</definedName>
    <definedName name="__PAG6">#REF!</definedName>
    <definedName name="__PAG7">#REF!</definedName>
    <definedName name="__PAG8">#REF!</definedName>
    <definedName name="__PAG9">#REF!</definedName>
    <definedName name="__PAR1">#REF!</definedName>
    <definedName name="__PAR2">#REF!</definedName>
    <definedName name="__PAR3">#REF!</definedName>
    <definedName name="__PAR4">#REF!</definedName>
    <definedName name="__PAR5">#REF!</definedName>
    <definedName name="__PAR6">#REF!</definedName>
    <definedName name="__PAR7">#REF!</definedName>
    <definedName name="__PAR8">#REF!</definedName>
    <definedName name="__PAR9">#REF!</definedName>
    <definedName name="__PB2">#REF!</definedName>
    <definedName name="__PB3">#REF!</definedName>
    <definedName name="__PB4">#REF!</definedName>
    <definedName name="__PB5">#REF!</definedName>
    <definedName name="__PB6">#REF!</definedName>
    <definedName name="__PB7">#REF!</definedName>
    <definedName name="__PBA2">#REF!</definedName>
    <definedName name="__PBA3">#REF!</definedName>
    <definedName name="__PBA4">#REF!</definedName>
    <definedName name="__PBA5">#REF!</definedName>
    <definedName name="__PBA6">#REF!</definedName>
    <definedName name="__PBA7">#REF!</definedName>
    <definedName name="__PE1">#REF!</definedName>
    <definedName name="__PG2">#REF!</definedName>
    <definedName name="__PG3">#REF!</definedName>
    <definedName name="__PG4">#REF!</definedName>
    <definedName name="__PG5">#REF!</definedName>
    <definedName name="__PG6">#REF!</definedName>
    <definedName name="__PG7">#REF!</definedName>
    <definedName name="__PR1">[4]PARAMETRES!$C$22:$C$23</definedName>
    <definedName name="__PR2">[4]PARAMETRES!$C$25:$C$28</definedName>
    <definedName name="__PR3" localSheetId="2">#REF!</definedName>
    <definedName name="__PR3" localSheetId="5">#REF!</definedName>
    <definedName name="__PR3">#REF!</definedName>
    <definedName name="__PR4">#REF!</definedName>
    <definedName name="__PR5">#REF!</definedName>
    <definedName name="__PR6">#REF!</definedName>
    <definedName name="__PR7">#REF!</definedName>
    <definedName name="__Print_Area">#REF!</definedName>
    <definedName name="__Print_Titles" localSheetId="2">#REF!</definedName>
    <definedName name="__Print_Titles">#REF!</definedName>
    <definedName name="__PS2">#REF!</definedName>
    <definedName name="__PS3">#REF!</definedName>
    <definedName name="__PS4">#REF!</definedName>
    <definedName name="__PS5">#REF!</definedName>
    <definedName name="__PS6">#REF!</definedName>
    <definedName name="__PS7">#REF!</definedName>
    <definedName name="__q42" localSheetId="2">#REF!</definedName>
    <definedName name="__q42">#REF!</definedName>
    <definedName name="__R" localSheetId="2">[0]!_p1</definedName>
    <definedName name="__R" localSheetId="5">[0]!_p1</definedName>
    <definedName name="__R">[0]!_p1</definedName>
    <definedName name="__R3" localSheetId="2">[7]!_________p1</definedName>
    <definedName name="__R3">[7]!_________p1</definedName>
    <definedName name="__rad2" localSheetId="2">#REF!</definedName>
    <definedName name="__rad2" localSheetId="5">#REF!</definedName>
    <definedName name="__rad2">#REF!</definedName>
    <definedName name="__rd2">#REF!</definedName>
    <definedName name="__Rd30">#REF!</definedName>
    <definedName name="__RES1">#REF!</definedName>
    <definedName name="__RES2">#REF!</definedName>
    <definedName name="__REV02" localSheetId="2">#REF!</definedName>
    <definedName name="__REV02">#REF!</definedName>
    <definedName name="__REV1">#REF!</definedName>
    <definedName name="__rev2" localSheetId="2">[3]!_______p1</definedName>
    <definedName name="__rev2">[3]!_______p1</definedName>
    <definedName name="__REV3" localSheetId="2">[7]!___p1</definedName>
    <definedName name="__REV3">[7]!___p1</definedName>
    <definedName name="__rio1" localSheetId="2">[3]!_______p1</definedName>
    <definedName name="__rio1">[3]!_______p1</definedName>
    <definedName name="__rio2" localSheetId="2">[3]!_______p1</definedName>
    <definedName name="__rio2">[3]!_______p1</definedName>
    <definedName name="__rio3" localSheetId="2">[3]!_______p1</definedName>
    <definedName name="__rio3">[3]!_______p1</definedName>
    <definedName name="__rj1" localSheetId="2">[3]!_______p1</definedName>
    <definedName name="__rj1">[3]!_______p1</definedName>
    <definedName name="__rj2" localSheetId="2">[3]!_______p1</definedName>
    <definedName name="__rj2">[3]!_______p1</definedName>
    <definedName name="__rj3" localSheetId="2">[3]!_______p1</definedName>
    <definedName name="__rj3">[3]!_______p1</definedName>
    <definedName name="__rj4" localSheetId="2">[3]!_______p1</definedName>
    <definedName name="__rj4">[3]!_______p1</definedName>
    <definedName name="__rj5" localSheetId="2">[3]!_______p1</definedName>
    <definedName name="__rj5">[3]!_______p1</definedName>
    <definedName name="__rj6" localSheetId="2">[3]!_______p1</definedName>
    <definedName name="__rj6">[3]!_______p1</definedName>
    <definedName name="__rj7" localSheetId="2">[3]!_______p1</definedName>
    <definedName name="__rj7">[3]!_______p1</definedName>
    <definedName name="__rj8" localSheetId="2">[3]!_______p1</definedName>
    <definedName name="__rj8">[3]!_______p1</definedName>
    <definedName name="__rj9" localSheetId="2">[3]!_______p1</definedName>
    <definedName name="__rj9">[3]!_______p1</definedName>
    <definedName name="__rr2" localSheetId="2">[0]!_p1</definedName>
    <definedName name="__rr2" localSheetId="5">[0]!_p1</definedName>
    <definedName name="__rr2">[0]!_p1</definedName>
    <definedName name="__RS1" localSheetId="2">#REF!</definedName>
    <definedName name="__RS1" localSheetId="5">#REF!</definedName>
    <definedName name="__RS1">#REF!</definedName>
    <definedName name="__rs2" localSheetId="2">[3]!_______p1</definedName>
    <definedName name="__rs2">[3]!_______p1</definedName>
    <definedName name="__rs3" localSheetId="2">[3]!_______p1</definedName>
    <definedName name="__rs3">[3]!_______p1</definedName>
    <definedName name="__rs4" localSheetId="2">[3]!_______p1</definedName>
    <definedName name="__rs4">[3]!_______p1</definedName>
    <definedName name="__rs5" localSheetId="2">[3]!_______p1</definedName>
    <definedName name="__rs5">[3]!_______p1</definedName>
    <definedName name="__rs6" localSheetId="2">[3]!_______p1</definedName>
    <definedName name="__rs6">[3]!_______p1</definedName>
    <definedName name="__rs7" localSheetId="2">[3]!_______p1</definedName>
    <definedName name="__rs7">[3]!_______p1</definedName>
    <definedName name="__rs8" localSheetId="2">[3]!_______p1</definedName>
    <definedName name="__rs8">[3]!_______p1</definedName>
    <definedName name="__rs9" localSheetId="2">[3]!_______p1</definedName>
    <definedName name="__rs9">[3]!_______p1</definedName>
    <definedName name="__rv1" localSheetId="2">#REF!</definedName>
    <definedName name="__rv1" localSheetId="5">#REF!</definedName>
    <definedName name="__rv1">#REF!</definedName>
    <definedName name="__sab1" localSheetId="2">#REF!</definedName>
    <definedName name="__sab1">#REF!</definedName>
    <definedName name="__SC1">#REF!</definedName>
    <definedName name="__sc2" localSheetId="2">[3]!_______p1</definedName>
    <definedName name="__sc2">[3]!_______p1</definedName>
    <definedName name="__sc3" localSheetId="2">[3]!_______p1</definedName>
    <definedName name="__sc3">[3]!_______p1</definedName>
    <definedName name="__sc4" localSheetId="2">[3]!_______p1</definedName>
    <definedName name="__sc4">[3]!_______p1</definedName>
    <definedName name="__sc5" localSheetId="2">[3]!_______p1</definedName>
    <definedName name="__sc5">[3]!_______p1</definedName>
    <definedName name="__sc6" localSheetId="2">[3]!_______p1</definedName>
    <definedName name="__sc6">[3]!_______p1</definedName>
    <definedName name="__sc7" localSheetId="2">[3]!_______p1</definedName>
    <definedName name="__sc7">[3]!_______p1</definedName>
    <definedName name="__sc8" localSheetId="2">[3]!_______p1</definedName>
    <definedName name="__sc8">[3]!_______p1</definedName>
    <definedName name="__sc9" localSheetId="2">[3]!_______p1</definedName>
    <definedName name="__sc9">[3]!_______p1</definedName>
    <definedName name="__Set1" localSheetId="2">#REF!</definedName>
    <definedName name="__Set1" localSheetId="5">#REF!</definedName>
    <definedName name="__Set1">#REF!</definedName>
    <definedName name="__SHR1">#REF!</definedName>
    <definedName name="__SHR2">#REF!</definedName>
    <definedName name="__SP1">#REF!</definedName>
    <definedName name="__tab4">#REF!</definedName>
    <definedName name="__TV2" localSheetId="2">#REF!</definedName>
    <definedName name="__TV2">#REF!</definedName>
    <definedName name="__xlfn.BAHTTEXT" hidden="1">#NAME?</definedName>
    <definedName name="__xlnm_Print_Area" localSheetId="5">#REF!</definedName>
    <definedName name="__xlnm_Print_Area">#REF!</definedName>
    <definedName name="__xlnm_Print_Area_1" localSheetId="5">#REF!</definedName>
    <definedName name="__xlnm_Print_Area_1">#REF!</definedName>
    <definedName name="__xlnm_Print_Area_10" localSheetId="5">#REF!</definedName>
    <definedName name="__xlnm_Print_Area_10">#REF!</definedName>
    <definedName name="__xlnm_Print_Area_10_1">#REF!</definedName>
    <definedName name="__xlnm_Print_Area_11">"#ref!"</definedName>
    <definedName name="__xlnm_Print_Area_2" localSheetId="5">#REF!</definedName>
    <definedName name="__xlnm_Print_Area_2">#REF!</definedName>
    <definedName name="__xlnm_Print_Area_2_1" localSheetId="5">#REF!</definedName>
    <definedName name="__xlnm_Print_Area_2_1">#REF!</definedName>
    <definedName name="__xlnm_Print_Area_3" localSheetId="5">#REF!</definedName>
    <definedName name="__xlnm_Print_Area_3">#REF!</definedName>
    <definedName name="__xlnm_Print_Area_3_1">#REF!</definedName>
    <definedName name="__xlnm_Print_Area_4">#REF!</definedName>
    <definedName name="__xlnm_Print_Area_4_1">#REF!</definedName>
    <definedName name="__xlnm_Print_Area_5">#REF!</definedName>
    <definedName name="__xlnm_Print_Area_6">#REF!</definedName>
    <definedName name="__xlnm_Print_Area_6_1">#REF!</definedName>
    <definedName name="__xlnm_Print_Area_7">#REF!</definedName>
    <definedName name="__xlnm_Print_Area_7_1">#REF!</definedName>
    <definedName name="__xlnm_Print_Area_7_10">#REF!</definedName>
    <definedName name="__xlnm_Print_Area_8">#REF!</definedName>
    <definedName name="__xlnm_Print_Area_9">#REF!</definedName>
    <definedName name="__xlnm_Print_Titles">#REF!</definedName>
    <definedName name="__xlnm_Print_Titles_2">#REF!</definedName>
    <definedName name="__xlnm_Print_Titles_2_1">#REF!</definedName>
    <definedName name="__xlnm_Print_Titles_3">#REF!</definedName>
    <definedName name="__xlnm_Print_Titles_3_1">#REF!</definedName>
    <definedName name="__xlnm_Print_Titles_4">#REF!</definedName>
    <definedName name="__xlnm_Print_Titles_5">#REF!</definedName>
    <definedName name="__xlnm_Print_Titles_5_1">#REF!</definedName>
    <definedName name="__xlnm_Print_Titles_6">#REF!</definedName>
    <definedName name="__xlnm_Print_Titles_8">#REF!</definedName>
    <definedName name="__xm1">#REF!</definedName>
    <definedName name="__xm10">#REF!</definedName>
    <definedName name="__xm11">#REF!</definedName>
    <definedName name="__xm12">#REF!</definedName>
    <definedName name="__xm2">#REF!</definedName>
    <definedName name="__xm3">#REF!</definedName>
    <definedName name="__xm4">#REF!</definedName>
    <definedName name="__xm5">#REF!</definedName>
    <definedName name="__xm6">#REF!</definedName>
    <definedName name="__xm7">#REF!</definedName>
    <definedName name="__xm8">#REF!</definedName>
    <definedName name="__xm9">#REF!</definedName>
    <definedName name="__zx1">#REF!</definedName>
    <definedName name="__zx10">#REF!</definedName>
    <definedName name="__zx11">#REF!</definedName>
    <definedName name="__zx12">#REF!</definedName>
    <definedName name="__zx2">#REF!</definedName>
    <definedName name="__zx3">#REF!</definedName>
    <definedName name="__zx4">#REF!</definedName>
    <definedName name="__zx5">#REF!</definedName>
    <definedName name="__zx6">#REF!</definedName>
    <definedName name="__zx7">#REF!</definedName>
    <definedName name="__zx8">#REF!</definedName>
    <definedName name="__zx9">#REF!</definedName>
    <definedName name="__ZZ9000">#REF!</definedName>
    <definedName name="_03">#REF!</definedName>
    <definedName name="_04">#REF!</definedName>
    <definedName name="_05">#REF!</definedName>
    <definedName name="_06">#REF!</definedName>
    <definedName name="_07">#REF!</definedName>
    <definedName name="_08">#REF!</definedName>
    <definedName name="_09">#REF!</definedName>
    <definedName name="_1" localSheetId="2">#REF!</definedName>
    <definedName name="_1">#REF!</definedName>
    <definedName name="_1__123Graph_AGráfico_2A" localSheetId="2">#REF!</definedName>
    <definedName name="_1__123Graph_AGráfico_2A">#REF!</definedName>
    <definedName name="_1__xlnm_Print_Area_2_1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5__123Graph_AGráfico_2A">#REF!</definedName>
    <definedName name="_1524GLO">[6]perfil_fx_Hor!$T$10:$T$24</definedName>
    <definedName name="_16" localSheetId="2">#REF!</definedName>
    <definedName name="_16" localSheetId="5">#REF!</definedName>
    <definedName name="_16">#REF!</definedName>
    <definedName name="_17" localSheetId="2">#REF!</definedName>
    <definedName name="_17">#REF!</definedName>
    <definedName name="_18" localSheetId="2">#REF!</definedName>
    <definedName name="_18">#REF!</definedName>
    <definedName name="_19">#REF!</definedName>
    <definedName name="_1R_" localSheetId="2">[2]!_p1</definedName>
    <definedName name="_1R_">[2]!_p1</definedName>
    <definedName name="_2" localSheetId="2">#REF!</definedName>
    <definedName name="_2" localSheetId="5">#REF!</definedName>
    <definedName name="_2">#REF!</definedName>
    <definedName name="_2__123Graph_AGráfico_2A" localSheetId="5" hidden="1">'[14]Est.REV.'!#REF!</definedName>
    <definedName name="_2__123Graph_AGráfico_2A" hidden="1">'[14]Est.REV.'!#REF!</definedName>
    <definedName name="_2__xlnm_Print_Area_7_1" localSheetId="5">#REF!</definedName>
    <definedName name="_2__xlnm_Print_Area_7_1">#REF!</definedName>
    <definedName name="_20" localSheetId="5">#REF!</definedName>
    <definedName name="_20">#REF!</definedName>
    <definedName name="_21" localSheetId="5">#REF!</definedName>
    <definedName name="_21">#REF!</definedName>
    <definedName name="_214GLO">[6]perfil_fx_Hor!$N$10:$N$24</definedName>
    <definedName name="_22" localSheetId="5">#REF!</definedName>
    <definedName name="_22">#REF!</definedName>
    <definedName name="_23" localSheetId="5">#REF!</definedName>
    <definedName name="_23">#REF!</definedName>
    <definedName name="_24" localSheetId="5">#REF!</definedName>
    <definedName name="_24">#REF!</definedName>
    <definedName name="_24210_Auslief_aggregiert">#REF!</definedName>
    <definedName name="_25">#REF!</definedName>
    <definedName name="_2539GLO">[6]perfil_fx_Hor!$U$10:$U$24</definedName>
    <definedName name="_26" localSheetId="5">#REF!</definedName>
    <definedName name="_26">#REF!</definedName>
    <definedName name="_27" localSheetId="5">#REF!</definedName>
    <definedName name="_27">#REF!</definedName>
    <definedName name="_28" localSheetId="5">#REF!</definedName>
    <definedName name="_28">#REF!</definedName>
    <definedName name="_29">#REF!</definedName>
    <definedName name="_3">#REF!</definedName>
    <definedName name="_3__123Graph_AGráfico_2A" hidden="1">'[14]Est.REV.'!#REF!</definedName>
    <definedName name="_30" localSheetId="5">#REF!</definedName>
    <definedName name="_30">#REF!</definedName>
    <definedName name="_31" localSheetId="5">#REF!</definedName>
    <definedName name="_31">#REF!</definedName>
    <definedName name="_4" localSheetId="5">#REF!</definedName>
    <definedName name="_4">#REF!</definedName>
    <definedName name="_4__123Graph_AGráfico_2A" localSheetId="5" hidden="1">'[14]Est.REV.'!#REF!</definedName>
    <definedName name="_4__123Graph_AGráfico_2A" hidden="1">'[14]Est.REV.'!#REF!</definedName>
    <definedName name="_40GLO">[6]perfil_fx_Hor!$V$10:$V$24</definedName>
    <definedName name="_4R_" localSheetId="2">[3]!_p1</definedName>
    <definedName name="_4R_">[3]!_p1</definedName>
    <definedName name="_5" localSheetId="5">#REF!</definedName>
    <definedName name="_5">#REF!</definedName>
    <definedName name="_5__123Graph_AGráfico_2A" localSheetId="5">#REF!</definedName>
    <definedName name="_5__123Graph_AGráfico_2A">#REF!</definedName>
    <definedName name="_6" localSheetId="5">#REF!</definedName>
    <definedName name="_6">#REF!</definedName>
    <definedName name="_6__123Graph_AGráfico_2A" localSheetId="5" hidden="1">'[14]Est.REV.'!#REF!</definedName>
    <definedName name="_6__123Graph_AGráfico_2A" hidden="1">'[14]Est.REV.'!#REF!</definedName>
    <definedName name="_7" localSheetId="5">#REF!</definedName>
    <definedName name="_7">#REF!</definedName>
    <definedName name="_8" localSheetId="5">#REF!</definedName>
    <definedName name="_8">#REF!</definedName>
    <definedName name="_9" localSheetId="5">#REF!</definedName>
    <definedName name="_9">#REF!</definedName>
    <definedName name="_93">#REF!</definedName>
    <definedName name="_a">#REF!</definedName>
    <definedName name="_a_1">#REF!</definedName>
    <definedName name="_a_13">#REF!</definedName>
    <definedName name="_a_15">#REF!</definedName>
    <definedName name="_a_16">#REF!</definedName>
    <definedName name="_a_17">#REF!</definedName>
    <definedName name="_a_18">#REF!</definedName>
    <definedName name="_a_20">#REF!</definedName>
    <definedName name="_a_4">#REF!</definedName>
    <definedName name="_a_8">#REF!</definedName>
    <definedName name="_a1" localSheetId="2">#REF!</definedName>
    <definedName name="_a1">#REF!</definedName>
    <definedName name="_Abr1">#REF!</definedName>
    <definedName name="_Ago1">#REF!</definedName>
    <definedName name="_AIO81">#REF!</definedName>
    <definedName name="_alt2" localSheetId="2">[7]!_p1</definedName>
    <definedName name="_alt2">[7]!_p1</definedName>
    <definedName name="_bh1" localSheetId="2">[3]!__p1</definedName>
    <definedName name="_bh1">[3]!__p1</definedName>
    <definedName name="_bh2" localSheetId="2">[3]!__p1</definedName>
    <definedName name="_bh2">[3]!__p1</definedName>
    <definedName name="_bh3" localSheetId="2">[3]!__p1</definedName>
    <definedName name="_bh3">[3]!__p1</definedName>
    <definedName name="_bh4" localSheetId="2">[3]!__p1</definedName>
    <definedName name="_bh4">[3]!__p1</definedName>
    <definedName name="_bh5" localSheetId="2">[3]!__p1</definedName>
    <definedName name="_bh5">[3]!__p1</definedName>
    <definedName name="_bh6" localSheetId="2">[3]!__p1</definedName>
    <definedName name="_bh6">[3]!__p1</definedName>
    <definedName name="_bh7" localSheetId="2">[3]!__p1</definedName>
    <definedName name="_bh7">[3]!__p1</definedName>
    <definedName name="_bh8" localSheetId="2">[3]!__p1</definedName>
    <definedName name="_bh8">[3]!__p1</definedName>
    <definedName name="_bh9" localSheetId="2">[3]!__p1</definedName>
    <definedName name="_bh9">[3]!__p1</definedName>
    <definedName name="_Brz1" localSheetId="2">#REF!</definedName>
    <definedName name="_Brz1">[13]Feriados!$B$4:$B$14</definedName>
    <definedName name="_Brz2" localSheetId="2">#REF!</definedName>
    <definedName name="_Brz2">[13]Feriados!$B$17:$B$24</definedName>
    <definedName name="_bsa3" localSheetId="2">#REF!</definedName>
    <definedName name="_bsa3" localSheetId="5">#REF!</definedName>
    <definedName name="_bsa3">#REF!</definedName>
    <definedName name="_CED10">#REF!</definedName>
    <definedName name="_CED101">#REF!</definedName>
    <definedName name="_CED11">#REF!</definedName>
    <definedName name="_CED112">#REF!</definedName>
    <definedName name="_cnh1">[5]Terceiros!$A$1:$M$77</definedName>
    <definedName name="_COL1" localSheetId="2">#REF!</definedName>
    <definedName name="_COL1" localSheetId="5">#REF!</definedName>
    <definedName name="_COL1">#REF!</definedName>
    <definedName name="_COL2" localSheetId="2">#REF!</definedName>
    <definedName name="_COL2">#REF!</definedName>
    <definedName name="_COL3" localSheetId="2">#REF!</definedName>
    <definedName name="_COL3">#REF!</definedName>
    <definedName name="_COL4" localSheetId="2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L9" localSheetId="2">#REF!</definedName>
    <definedName name="_COL9">#REF!</definedName>
    <definedName name="_COM1">#REF!</definedName>
    <definedName name="_com10">#REF!</definedName>
    <definedName name="_com11">#REF!</definedName>
    <definedName name="_com12">#REF!</definedName>
    <definedName name="_com2">#REF!</definedName>
    <definedName name="_com3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CPP2">#REF!</definedName>
    <definedName name="_CPP3">#REF!</definedName>
    <definedName name="_cto2" localSheetId="2">[16]!_p1</definedName>
    <definedName name="_cto2">[16]!_p1</definedName>
    <definedName name="_DAT1" localSheetId="5">#REF!</definedName>
    <definedName name="_DAT1">#REF!</definedName>
    <definedName name="_DAT10" localSheetId="5">#REF!</definedName>
    <definedName name="_DAT10">#REF!</definedName>
    <definedName name="_DAT11" localSheetId="5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6">#REF!</definedName>
    <definedName name="_DAT7">#REF!</definedName>
    <definedName name="_DAT8">#REF!</definedName>
    <definedName name="_DAT9">#REF!</definedName>
    <definedName name="_Dez1">#REF!</definedName>
    <definedName name="_er1" localSheetId="2">[16]!_p1</definedName>
    <definedName name="_er1">[16]!_p1</definedName>
    <definedName name="_f" localSheetId="2">#REF!</definedName>
    <definedName name="_f" localSheetId="5">#REF!</definedName>
    <definedName name="_f">#REF!</definedName>
    <definedName name="_Fev1">#REF!</definedName>
    <definedName name="_Fill">#REF!</definedName>
    <definedName name="_xlnm._FilterDatabase" localSheetId="2" hidden="1">OOH!$A$2:$HD$41</definedName>
    <definedName name="_xlnm._FilterDatabase" localSheetId="1" hidden="1">Parametros!$J$1:$L$143</definedName>
    <definedName name="_xlnm._FilterDatabase" localSheetId="5" hidden="1">POPULAÇÃO!$A$1:$M$687</definedName>
    <definedName name="_ID">"II.19 BACEN balancete passivo(5)"</definedName>
    <definedName name="_Jan1" localSheetId="5">#REF!</definedName>
    <definedName name="_Jan1">#REF!</definedName>
    <definedName name="_JO2" localSheetId="2">[7]!__p1</definedName>
    <definedName name="_JO2">[7]!__p1</definedName>
    <definedName name="_Jul1" localSheetId="5">#REF!</definedName>
    <definedName name="_Jul1">#REF!</definedName>
    <definedName name="_Jun1" localSheetId="5">#REF!</definedName>
    <definedName name="_Jun1">#REF!</definedName>
    <definedName name="_Key" localSheetId="5">#REF!</definedName>
    <definedName name="_Key">#REF!</definedName>
    <definedName name="_key02">#REF!</definedName>
    <definedName name="_Key1">#REF!</definedName>
    <definedName name="_Key2">#REF!</definedName>
    <definedName name="_Key3">#REF!</definedName>
    <definedName name="_key99">#REF!</definedName>
    <definedName name="_l" localSheetId="2">[7]!_p1</definedName>
    <definedName name="_l">[7]!_p1</definedName>
    <definedName name="_Lin1">8</definedName>
    <definedName name="_Lin2">12</definedName>
    <definedName name="_Lin3">42</definedName>
    <definedName name="_LO1" localSheetId="5">#REF!</definedName>
    <definedName name="_LO1">#REF!</definedName>
    <definedName name="_LO2" localSheetId="5">#REF!</definedName>
    <definedName name="_LO2">#REF!</definedName>
    <definedName name="_M" localSheetId="5">#REF!</definedName>
    <definedName name="_M">#REF!</definedName>
    <definedName name="_Mai1">#REF!</definedName>
    <definedName name="_Mar1">#REF!</definedName>
    <definedName name="_MAV1" localSheetId="2">[7]!_______p1</definedName>
    <definedName name="_MAV1">[7]!_______p1</definedName>
    <definedName name="_MCC1">[4]PARAMETRES!$C$42:$C$43</definedName>
    <definedName name="_MCC2">[4]PARAMETRES!$C$45:$C$47</definedName>
    <definedName name="_MES1">[6]menu!$J$2:$J$13</definedName>
    <definedName name="_MES2">[6]menu!$K$3:$K$13</definedName>
    <definedName name="_MES3">[6]menu!$L$2:$L$13</definedName>
    <definedName name="_MES4">[6]menu!$M$2:$M$13</definedName>
    <definedName name="_MES5">[6]menu!$N$2:$N$13</definedName>
    <definedName name="_MES6">[6]menu!$O$2:$O$13</definedName>
    <definedName name="_NCol">7</definedName>
    <definedName name="_NO2" localSheetId="2">[7]!_p1</definedName>
    <definedName name="_NO2">[7]!_p1</definedName>
    <definedName name="_NO3" localSheetId="2">[7]!_p1</definedName>
    <definedName name="_NO3">[7]!_p1</definedName>
    <definedName name="_NO4" localSheetId="2">[7]!_p1</definedName>
    <definedName name="_NO4">[7]!_p1</definedName>
    <definedName name="_NO5" localSheetId="2">[7]!_p1</definedName>
    <definedName name="_NO5">[7]!_p1</definedName>
    <definedName name="_Nov1" localSheetId="5">#REF!</definedName>
    <definedName name="_Nov1">#REF!</definedName>
    <definedName name="_O" localSheetId="5">#REF!</definedName>
    <definedName name="_O">#REF!</definedName>
    <definedName name="_o1" localSheetId="2">#REF!</definedName>
    <definedName name="_o1">#REF!</definedName>
    <definedName name="_od2" localSheetId="2">#REF!</definedName>
    <definedName name="_od2">#REF!</definedName>
    <definedName name="_OD3">#REF!</definedName>
    <definedName name="_oJ">#REF!</definedName>
    <definedName name="_ooh1" localSheetId="2">[3]!__p1</definedName>
    <definedName name="_ooh1">[3]!__p1</definedName>
    <definedName name="_OP1" localSheetId="2">#REF!</definedName>
    <definedName name="_OP1" localSheetId="5">#REF!</definedName>
    <definedName name="_OP1">#REF!</definedName>
    <definedName name="_OP2" localSheetId="2">#REF!</definedName>
    <definedName name="_OP2">#REF!</definedName>
    <definedName name="_OPC1" localSheetId="2">#REF!</definedName>
    <definedName name="_OPC1">#REF!</definedName>
    <definedName name="_Order1" hidden="1">255</definedName>
    <definedName name="_Order2" hidden="1">0</definedName>
    <definedName name="_Out1">#REF!</definedName>
    <definedName name="_PAG1">#REF!</definedName>
    <definedName name="_PAG10">#REF!</definedName>
    <definedName name="_PAG11">#REF!</definedName>
    <definedName name="_PAG12">#REF!</definedName>
    <definedName name="_PAG2">#REF!</definedName>
    <definedName name="_PAG3">#REF!</definedName>
    <definedName name="_PAG4">#REF!</definedName>
    <definedName name="_PAG5">#REF!</definedName>
    <definedName name="_PAG6">#REF!</definedName>
    <definedName name="_PAG7">#REF!</definedName>
    <definedName name="_PAG8">#REF!</definedName>
    <definedName name="_PAG9">#REF!</definedName>
    <definedName name="_PAR1">#REF!</definedName>
    <definedName name="_PAR2">#REF!</definedName>
    <definedName name="_PAR3">#REF!</definedName>
    <definedName name="_PAR4">#REF!</definedName>
    <definedName name="_PAR5">#REF!</definedName>
    <definedName name="_PAR6">#REF!</definedName>
    <definedName name="_PAR7">#REF!</definedName>
    <definedName name="_PAR8">#REF!</definedName>
    <definedName name="_PAR9">#REF!</definedName>
    <definedName name="_Parse_In">#REF!</definedName>
    <definedName name="_Parse_Out">#REF!</definedName>
    <definedName name="_PB2">#REF!</definedName>
    <definedName name="_PB3">#REF!</definedName>
    <definedName name="_PB4">#REF!</definedName>
    <definedName name="_PB5">#REF!</definedName>
    <definedName name="_PB6">#REF!</definedName>
    <definedName name="_PB7">#REF!</definedName>
    <definedName name="_PBA2">#REF!</definedName>
    <definedName name="_PBA3">#REF!</definedName>
    <definedName name="_PBA4">#REF!</definedName>
    <definedName name="_PBA5">#REF!</definedName>
    <definedName name="_PBA6">#REF!</definedName>
    <definedName name="_PBA7">#REF!</definedName>
    <definedName name="_PE1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R1">[4]PARAMETRES!$C$22:$C$23</definedName>
    <definedName name="_PR2" localSheetId="2">#REF!</definedName>
    <definedName name="_PR2" localSheetId="5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int_Area">#REF!</definedName>
    <definedName name="_Print_Titles" localSheetId="2">#REF!</definedName>
    <definedName name="_Print_Titles">#REF!</definedName>
    <definedName name="_PS2">#REF!</definedName>
    <definedName name="_PS3">#REF!</definedName>
    <definedName name="_PS4">#REF!</definedName>
    <definedName name="_PS5">#REF!</definedName>
    <definedName name="_PS6">#REF!</definedName>
    <definedName name="_PS7">#REF!</definedName>
    <definedName name="_q42" localSheetId="2">#REF!</definedName>
    <definedName name="_q42">#REF!</definedName>
    <definedName name="_R" localSheetId="2">[16]!_p1</definedName>
    <definedName name="_R">[16]!_p1</definedName>
    <definedName name="_R3" localSheetId="2">[7]!__p1</definedName>
    <definedName name="_R3">[7]!__p1</definedName>
    <definedName name="_rad2" localSheetId="2">#REF!</definedName>
    <definedName name="_rad2" localSheetId="5">#REF!</definedName>
    <definedName name="_rad2">#REF!</definedName>
    <definedName name="_rd2">#REF!</definedName>
    <definedName name="_Rd30">#REF!</definedName>
    <definedName name="_RES1">#REF!</definedName>
    <definedName name="_RES2">#REF!</definedName>
    <definedName name="_REV1">#REF!</definedName>
    <definedName name="_rev2" localSheetId="2">[3]!__p1</definedName>
    <definedName name="_rev2">[3]!__p1</definedName>
    <definedName name="_REV3" localSheetId="2">[7]!_______p1</definedName>
    <definedName name="_REV3">[7]!_______p1</definedName>
    <definedName name="_rio1" localSheetId="2">[3]!__p1</definedName>
    <definedName name="_rio1">[3]!__p1</definedName>
    <definedName name="_rio2" localSheetId="2">[3]!__p1</definedName>
    <definedName name="_rio2">[3]!__p1</definedName>
    <definedName name="_rio3" localSheetId="2">[3]!__p1</definedName>
    <definedName name="_rio3">[3]!__p1</definedName>
    <definedName name="_rj1" localSheetId="2">[3]!__p1</definedName>
    <definedName name="_rj1">[3]!__p1</definedName>
    <definedName name="_rj2" localSheetId="2">[3]!__p1</definedName>
    <definedName name="_rj2">[3]!__p1</definedName>
    <definedName name="_rj3" localSheetId="2">[3]!__p1</definedName>
    <definedName name="_rj3">[3]!__p1</definedName>
    <definedName name="_rj4" localSheetId="2">[3]!__p1</definedName>
    <definedName name="_rj4">[3]!__p1</definedName>
    <definedName name="_rj5" localSheetId="2">[3]!__p1</definedName>
    <definedName name="_rj5">[3]!__p1</definedName>
    <definedName name="_rj6" localSheetId="2">[3]!__p1</definedName>
    <definedName name="_rj6">[3]!__p1</definedName>
    <definedName name="_rj7" localSheetId="2">[3]!__p1</definedName>
    <definedName name="_rj7">[3]!__p1</definedName>
    <definedName name="_rj8" localSheetId="2">[3]!__p1</definedName>
    <definedName name="_rj8">[3]!__p1</definedName>
    <definedName name="_rj9" localSheetId="2">[3]!__p1</definedName>
    <definedName name="_rj9">[3]!__p1</definedName>
    <definedName name="_rr2" localSheetId="2">[16]!_p1</definedName>
    <definedName name="_rr2">[16]!_p1</definedName>
    <definedName name="_RS1" localSheetId="5">#REF!</definedName>
    <definedName name="_RS1">#REF!</definedName>
    <definedName name="_rs2" localSheetId="2">[3]!__p1</definedName>
    <definedName name="_rs2">[3]!__p1</definedName>
    <definedName name="_rs3" localSheetId="2">[3]!__p1</definedName>
    <definedName name="_rs3">[3]!__p1</definedName>
    <definedName name="_rs4" localSheetId="2">[3]!__p1</definedName>
    <definedName name="_rs4">[3]!__p1</definedName>
    <definedName name="_rs5" localSheetId="2">[3]!__p1</definedName>
    <definedName name="_rs5">[3]!__p1</definedName>
    <definedName name="_rs6" localSheetId="2">[3]!__p1</definedName>
    <definedName name="_rs6">[3]!__p1</definedName>
    <definedName name="_rs7" localSheetId="2">[3]!__p1</definedName>
    <definedName name="_rs7">[3]!__p1</definedName>
    <definedName name="_rs8" localSheetId="2">[3]!__p1</definedName>
    <definedName name="_rs8">[3]!__p1</definedName>
    <definedName name="_rs9" localSheetId="2">[3]!__p1</definedName>
    <definedName name="_rs9">[3]!__p1</definedName>
    <definedName name="_rv1" localSheetId="2">#REF!</definedName>
    <definedName name="_rv1" localSheetId="5">#REF!</definedName>
    <definedName name="_rv1">#REF!</definedName>
    <definedName name="_sab1" localSheetId="2">#REF!</definedName>
    <definedName name="_sab1">#REF!</definedName>
    <definedName name="_SC1">#REF!</definedName>
    <definedName name="_sc2" localSheetId="2">[3]!__p1</definedName>
    <definedName name="_sc2">[3]!__p1</definedName>
    <definedName name="_sc3" localSheetId="2">[3]!__p1</definedName>
    <definedName name="_sc3">[3]!__p1</definedName>
    <definedName name="_sc4" localSheetId="2">[3]!__p1</definedName>
    <definedName name="_sc4">[3]!__p1</definedName>
    <definedName name="_sc5" localSheetId="2">[3]!__p1</definedName>
    <definedName name="_sc5">[3]!__p1</definedName>
    <definedName name="_sc6" localSheetId="2">[3]!__p1</definedName>
    <definedName name="_sc6">[3]!__p1</definedName>
    <definedName name="_sc7" localSheetId="2">[3]!__p1</definedName>
    <definedName name="_sc7">[3]!__p1</definedName>
    <definedName name="_sc8" localSheetId="2">[3]!__p1</definedName>
    <definedName name="_sc8">[3]!__p1</definedName>
    <definedName name="_sc9" localSheetId="2">[3]!__p1</definedName>
    <definedName name="_sc9">[3]!__p1</definedName>
    <definedName name="_Set1" localSheetId="2">#REF!</definedName>
    <definedName name="_Set1" localSheetId="5">#REF!</definedName>
    <definedName name="_Set1">#REF!</definedName>
    <definedName name="_SHR1">#REF!</definedName>
    <definedName name="_SHR2">#REF!</definedName>
    <definedName name="_Sort">#REF!</definedName>
    <definedName name="_sort1">#REF!</definedName>
    <definedName name="_SP1">#REF!</definedName>
    <definedName name="_TAB2">#REF!</definedName>
    <definedName name="_tab4">#REF!</definedName>
    <definedName name="_Table2_Out">#REF!</definedName>
    <definedName name="_Tipo">1</definedName>
    <definedName name="_xm1" localSheetId="5">#REF!</definedName>
    <definedName name="_xm1">#REF!</definedName>
    <definedName name="_xm10" localSheetId="5">#REF!</definedName>
    <definedName name="_xm10">#REF!</definedName>
    <definedName name="_xm11" localSheetId="5">#REF!</definedName>
    <definedName name="_xm11">#REF!</definedName>
    <definedName name="_xm12">#REF!</definedName>
    <definedName name="_xm2">#REF!</definedName>
    <definedName name="_xm3">#REF!</definedName>
    <definedName name="_xm4">#REF!</definedName>
    <definedName name="_xm5">#REF!</definedName>
    <definedName name="_xm6">#REF!</definedName>
    <definedName name="_xm7">#REF!</definedName>
    <definedName name="_xm8">#REF!</definedName>
    <definedName name="_xm9">#REF!</definedName>
    <definedName name="_zx1">#REF!</definedName>
    <definedName name="_zx10">#REF!</definedName>
    <definedName name="_zx11">#REF!</definedName>
    <definedName name="_zx12">#REF!</definedName>
    <definedName name="_zx2">#REF!</definedName>
    <definedName name="_zx3">#REF!</definedName>
    <definedName name="_zx4">#REF!</definedName>
    <definedName name="_zx5">#REF!</definedName>
    <definedName name="_zx6">#REF!</definedName>
    <definedName name="_zx7">#REF!</definedName>
    <definedName name="_zx8">#REF!</definedName>
    <definedName name="_zx9">#REF!</definedName>
    <definedName name="_ZZ9000">#REF!</definedName>
    <definedName name="a">#REF!</definedName>
    <definedName name="a_901" localSheetId="2">#REF!</definedName>
    <definedName name="a_901">#REF!</definedName>
    <definedName name="a121wqsaxzcde" localSheetId="2">[3]!_______p1</definedName>
    <definedName name="a121wqsaxzcde">[3]!_______p1</definedName>
    <definedName name="AA" localSheetId="5">#REF!</definedName>
    <definedName name="AA">#REF!</definedName>
    <definedName name="aaa" localSheetId="5">#REF!</definedName>
    <definedName name="aaa">#REF!</definedName>
    <definedName name="aaa_10">#NAME?</definedName>
    <definedName name="aaa_15">#NAME?</definedName>
    <definedName name="aaa_16">#NAME?</definedName>
    <definedName name="aaa_17">#NAME?</definedName>
    <definedName name="aaa_18">#NAME?</definedName>
    <definedName name="aaa_20">#NAME?</definedName>
    <definedName name="aaa_22">#NAME?</definedName>
    <definedName name="aaa_3">#NAME?</definedName>
    <definedName name="aaa_8">#NAME?</definedName>
    <definedName name="aaaa" localSheetId="2">[0]!_p1</definedName>
    <definedName name="aaaa" localSheetId="5">[0]!_p1</definedName>
    <definedName name="aaaa">[0]!_p1</definedName>
    <definedName name="aaaa_15">#NAME?</definedName>
    <definedName name="aaaa_16">#NAME?</definedName>
    <definedName name="aaaa_17">#NAME?</definedName>
    <definedName name="AAAAA" localSheetId="5">#REF!</definedName>
    <definedName name="AAAAA">#REF!</definedName>
    <definedName name="AAAAAA" localSheetId="5">#REF!</definedName>
    <definedName name="AAAAAA">#REF!</definedName>
    <definedName name="aaaaaa_15">#NAME?</definedName>
    <definedName name="aaaaaa_16">#NAME?</definedName>
    <definedName name="aaaaaa_17">#NAME?</definedName>
    <definedName name="AAAAAAA" localSheetId="2">[0]!_p1</definedName>
    <definedName name="AAAAAAA" localSheetId="5">[0]!_p1</definedName>
    <definedName name="AAAAAAA">[0]!_p1</definedName>
    <definedName name="AAAAAAA_15">#NAME?</definedName>
    <definedName name="AAAAAAA_16">#NAME?</definedName>
    <definedName name="AAAAAAA_17">#NAME?</definedName>
    <definedName name="aaaaaaaaa" localSheetId="2">#REF!</definedName>
    <definedName name="aaaaaaaaa" localSheetId="5">#REF!</definedName>
    <definedName name="aaaaaaaaa">#REF!</definedName>
    <definedName name="AAAAAAAAAAA" localSheetId="2">#REF!</definedName>
    <definedName name="AAAAAAAAAAA">#REF!</definedName>
    <definedName name="aaaaaaaaaaaaa" localSheetId="2">[7]!_________p1</definedName>
    <definedName name="aaaaaaaaaaaaa">[7]!_________p1</definedName>
    <definedName name="aaaaaaaaaaaaaaa" localSheetId="2">#REF!</definedName>
    <definedName name="aaaaaaaaaaaaaaa" localSheetId="5">#REF!</definedName>
    <definedName name="aaaaaaaaaaaaaaa">#REF!</definedName>
    <definedName name="aaaaaaaaaaaaaaaaa">#REF!</definedName>
    <definedName name="aaaaaaaaaaaaaaaaaaaaaaaaaaaa" localSheetId="2">[0]!_p1</definedName>
    <definedName name="aaaaaaaaaaaaaaaaaaaaaaaaaaaa" localSheetId="5">[0]!_p1</definedName>
    <definedName name="aaaaaaaaaaaaaaaaaaaaaaaaaaaa">[0]!_p1</definedName>
    <definedName name="aaaaaaaaaaaaaaaaaaaaaaaaaaaa_15">#NAME?</definedName>
    <definedName name="aaaaaaaaaaaaaaaaaaaaaaaaaaaa_16">#NAME?</definedName>
    <definedName name="aaaaaaaaaaaaaaaaaaaaaaaaaaaa_17">#NAME?</definedName>
    <definedName name="AB" localSheetId="2">[7]!_________p1</definedName>
    <definedName name="AB">[7]!_________p1</definedName>
    <definedName name="ABC" localSheetId="2">[0]!_p1</definedName>
    <definedName name="ABC" localSheetId="5">[0]!_p1</definedName>
    <definedName name="ABC">[0]!_p1</definedName>
    <definedName name="ABC_10">#NAME?</definedName>
    <definedName name="ABC_15">#NAME?</definedName>
    <definedName name="ABC_16">#NAME?</definedName>
    <definedName name="ABC_17">#NAME?</definedName>
    <definedName name="ABC_18">#NAME?</definedName>
    <definedName name="ABC_19">#NAME?</definedName>
    <definedName name="ABC_2">#NAME?</definedName>
    <definedName name="ABC_22">#NAME?</definedName>
    <definedName name="ABC_3">#NAME?</definedName>
    <definedName name="ABC_4">#NAME?</definedName>
    <definedName name="ABCD" localSheetId="2">[0]!_p1</definedName>
    <definedName name="ABCD" localSheetId="5">[0]!_p1</definedName>
    <definedName name="ABCD">[0]!_p1</definedName>
    <definedName name="ABCD_10">#NAME?</definedName>
    <definedName name="ABCD_15">#NAME?</definedName>
    <definedName name="ABCD_16">#NAME?</definedName>
    <definedName name="ABCD_17">#NAME?</definedName>
    <definedName name="ABCD_18">#NAME?</definedName>
    <definedName name="ABCD_19">#NAME?</definedName>
    <definedName name="ABCD_2">#NAME?</definedName>
    <definedName name="ABCD_22">#NAME?</definedName>
    <definedName name="ABCD_3">#NAME?</definedName>
    <definedName name="ABCD_4">#NAME?</definedName>
    <definedName name="abert" localSheetId="2">[0]!_p1</definedName>
    <definedName name="abert" localSheetId="5">[0]!_p1</definedName>
    <definedName name="abert">[0]!_p1</definedName>
    <definedName name="abert_10">#NAME?</definedName>
    <definedName name="abert_15">#NAME?</definedName>
    <definedName name="abert_16">#NAME?</definedName>
    <definedName name="abert_17">#NAME?</definedName>
    <definedName name="abert_19">#NAME?</definedName>
    <definedName name="abert_22">#NAME?</definedName>
    <definedName name="abert_3">#NAME?</definedName>
    <definedName name="Abfrage4" localSheetId="5">#REF!</definedName>
    <definedName name="Abfrage4">#REF!</definedName>
    <definedName name="ABGLO">[6]perfil_fx_Hor!$P$10:$P$24</definedName>
    <definedName name="Abna" localSheetId="5">#REF!</definedName>
    <definedName name="Abna">#REF!</definedName>
    <definedName name="abril" localSheetId="5">#REF!</definedName>
    <definedName name="abril">#REF!</definedName>
    <definedName name="ABXC" localSheetId="2">[0]!_p1</definedName>
    <definedName name="ABXC" localSheetId="5">[0]!_p1</definedName>
    <definedName name="ABXC">[0]!_p1</definedName>
    <definedName name="ABXC_10">#NAME?</definedName>
    <definedName name="ABXC_15">#NAME?</definedName>
    <definedName name="ABXC_16">#NAME?</definedName>
    <definedName name="ABXC_17">#NAME?</definedName>
    <definedName name="ABXC_18">#NAME?</definedName>
    <definedName name="ABXC_19">#NAME?</definedName>
    <definedName name="ABXC_2">#NAME?</definedName>
    <definedName name="ABXC_22">#NAME?</definedName>
    <definedName name="ABXC_3">#NAME?</definedName>
    <definedName name="ABXC_4">#NAME?</definedName>
    <definedName name="AC">[4]PARAMETRES!$C$20</definedName>
    <definedName name="acre" localSheetId="2">[0]!_p1</definedName>
    <definedName name="acre" localSheetId="5">[0]!_p1</definedName>
    <definedName name="acre">[0]!_p1</definedName>
    <definedName name="acre_10">#NAME?</definedName>
    <definedName name="acre_16">#NAME?</definedName>
    <definedName name="acre_19">#NAME?</definedName>
    <definedName name="acre_22">#NAME?</definedName>
    <definedName name="acre_3">#NAME?</definedName>
    <definedName name="ACT" localSheetId="5">#REF!</definedName>
    <definedName name="ACT">#REF!</definedName>
    <definedName name="ACUM" localSheetId="5">#REF!</definedName>
    <definedName name="ACUM">#REF!</definedName>
    <definedName name="ad" localSheetId="2">[3]!_______p1</definedName>
    <definedName name="ad">[3]!_______p1</definedName>
    <definedName name="ADC" localSheetId="2">#REF!</definedName>
    <definedName name="ADC" localSheetId="5">#REF!</definedName>
    <definedName name="ADC">#REF!</definedName>
    <definedName name="ADFJ2">#REF!</definedName>
    <definedName name="ADOE" localSheetId="2">[7]!_______p1</definedName>
    <definedName name="ADOE">[7]!_______p1</definedName>
    <definedName name="adrian" localSheetId="2">[7]!_______p1</definedName>
    <definedName name="adrian">[7]!_______p1</definedName>
    <definedName name="ADRIANA" localSheetId="2">#REF!</definedName>
    <definedName name="ADRIANA" localSheetId="5">#REF!</definedName>
    <definedName name="ADRIANA">#REF!</definedName>
    <definedName name="AEI" localSheetId="2">[7]!_________p1</definedName>
    <definedName name="AEI">[7]!_________p1</definedName>
    <definedName name="aerfwtew4e5twq3erfsdf" localSheetId="2">#REF!</definedName>
    <definedName name="aerfwtew4e5twq3erfsdf" localSheetId="5">#REF!</definedName>
    <definedName name="aerfwtew4e5twq3erfsdf">#REF!</definedName>
    <definedName name="Aeroporto2">#REF!</definedName>
    <definedName name="afdf">#REF!</definedName>
    <definedName name="afdsa" localSheetId="2">[7]!_p1</definedName>
    <definedName name="afdsa">[7]!_p1</definedName>
    <definedName name="afinid" localSheetId="2">#REF!</definedName>
    <definedName name="afinid" localSheetId="5">#REF!</definedName>
    <definedName name="afinid">#REF!</definedName>
    <definedName name="afinidade" localSheetId="2">#REF!</definedName>
    <definedName name="afinidade">#REF!</definedName>
    <definedName name="África_Sul_against" localSheetId="2">#REF!</definedName>
    <definedName name="África_Sul_against">#REF!</definedName>
    <definedName name="África_Sul_played">#REF!</definedName>
    <definedName name="agaga" localSheetId="2">[7]!_p1</definedName>
    <definedName name="agaga">[7]!_p1</definedName>
    <definedName name="AGENCYCOMMISSION" localSheetId="5">#REF!</definedName>
    <definedName name="AGENCYCOMMISSION">#REF!</definedName>
    <definedName name="AGO" localSheetId="2">#REF!</definedName>
    <definedName name="AGO">#REF!</definedName>
    <definedName name="agosto" localSheetId="2">[7]!__p1</definedName>
    <definedName name="agosto">[7]!__p1</definedName>
    <definedName name="ahaerf" localSheetId="2">[7]!_p1</definedName>
    <definedName name="ahaerf">[7]!_p1</definedName>
    <definedName name="AI" localSheetId="5">#REF!</definedName>
    <definedName name="AI">#REF!</definedName>
    <definedName name="Aj" localSheetId="5">#REF!</definedName>
    <definedName name="Aj">#REF!</definedName>
    <definedName name="al" localSheetId="2">[7]!_p1</definedName>
    <definedName name="al">[7]!_p1</definedName>
    <definedName name="alameda" localSheetId="2">#REF!</definedName>
    <definedName name="alameda" localSheetId="5">#REF!</definedName>
    <definedName name="alameda">#REF!</definedName>
    <definedName name="Alemanha_against" localSheetId="2">#REF!</definedName>
    <definedName name="Alemanha_against">#REF!</definedName>
    <definedName name="Alemanha_played">#REF!</definedName>
    <definedName name="alexandre" localSheetId="2">[7]!_________p1</definedName>
    <definedName name="alexandre">[7]!_________p1</definedName>
    <definedName name="AlexBiagi" localSheetId="5">#REF!</definedName>
    <definedName name="AlexBiagi">#REF!</definedName>
    <definedName name="alf" localSheetId="2">#REF!</definedName>
    <definedName name="alf">#REF!</definedName>
    <definedName name="alle3">[17]TRAP1997!$A$1:$M$38,[17]TRAP1997!$A$43:$M$80,[17]TRAP1997!$A$88:$M$121</definedName>
    <definedName name="alli" localSheetId="2">#REF!</definedName>
    <definedName name="alli" localSheetId="5">#REF!</definedName>
    <definedName name="alli">#REF!</definedName>
    <definedName name="Alter" localSheetId="2">[7]!_________p1</definedName>
    <definedName name="Alter">[7]!_________p1</definedName>
    <definedName name="alteração" localSheetId="2">[7]!_______p1</definedName>
    <definedName name="alteração">[7]!_______p1</definedName>
    <definedName name="Aluguel" localSheetId="5">#REF!</definedName>
    <definedName name="Aluguel">#REF!</definedName>
    <definedName name="ama" localSheetId="2">[7]!_________p1</definedName>
    <definedName name="ama">[7]!_________p1</definedName>
    <definedName name="amana" localSheetId="2">[7]!_p1</definedName>
    <definedName name="amana">[7]!_p1</definedName>
    <definedName name="amancp" localSheetId="5">#REF!</definedName>
    <definedName name="amancp">#REF!</definedName>
    <definedName name="amano" localSheetId="2">[0]!_p1</definedName>
    <definedName name="amano" localSheetId="5">[0]!_p1</definedName>
    <definedName name="amano">[0]!_p1</definedName>
    <definedName name="amano_10">#NAME?</definedName>
    <definedName name="amano_16">#NAME?</definedName>
    <definedName name="amano_19">#NAME?</definedName>
    <definedName name="amano_22">#NAME?</definedName>
    <definedName name="amano_3">#NAME?</definedName>
    <definedName name="amazonia" localSheetId="2">[7]!_________p1</definedName>
    <definedName name="amazonia">[7]!_________p1</definedName>
    <definedName name="amazonia1" localSheetId="2">[7]!_________p1</definedName>
    <definedName name="amazonia1">[7]!_________p1</definedName>
    <definedName name="ana" localSheetId="2">[7]!_______p1</definedName>
    <definedName name="ana">[7]!_______p1</definedName>
    <definedName name="anananana" localSheetId="2">[7]!_________p1</definedName>
    <definedName name="anananana">[7]!_________p1</definedName>
    <definedName name="anaprensa" hidden="1">[18]anarev!$O$10</definedName>
    <definedName name="Andina" localSheetId="5">#REF!</definedName>
    <definedName name="Andina">#REF!</definedName>
    <definedName name="AndreBiagi" localSheetId="5">#REF!</definedName>
    <definedName name="AndreBiagi">#REF!</definedName>
    <definedName name="ANDRESSA" localSheetId="5">#REF!</definedName>
    <definedName name="ANDRESSA">#REF!</definedName>
    <definedName name="anef">#REF!</definedName>
    <definedName name="ANEF_CLASSIF.">#REF!</definedName>
    <definedName name="aneff_clasiff.">#REF!</definedName>
    <definedName name="anexos" localSheetId="2">[7]!_______p1</definedName>
    <definedName name="anexos">[7]!_______p1</definedName>
    <definedName name="ankara" localSheetId="2">#REF!</definedName>
    <definedName name="ankara" localSheetId="5">#REF!</definedName>
    <definedName name="ankara">#REF!</definedName>
    <definedName name="anmananana" localSheetId="2">[7]!_________p1</definedName>
    <definedName name="anmananana">[7]!_________p1</definedName>
    <definedName name="ANNA" localSheetId="2">#REF!</definedName>
    <definedName name="ANNA" localSheetId="5">#REF!</definedName>
    <definedName name="ANNA">#REF!</definedName>
    <definedName name="annnnnnnnnn">#REF!</definedName>
    <definedName name="Ano">#REF!</definedName>
    <definedName name="another">#REF!</definedName>
    <definedName name="AO">[4]MENU!$H$2</definedName>
    <definedName name="ap" localSheetId="5">#REF!</definedName>
    <definedName name="ap">#REF!</definedName>
    <definedName name="AP_PY_MC" localSheetId="5">#REF!</definedName>
    <definedName name="AP_PY_MC">#REF!</definedName>
    <definedName name="AP_PY_QT" localSheetId="5">#REF!</definedName>
    <definedName name="AP_PY_QT">#REF!</definedName>
    <definedName name="AP_PY_YT">#REF!</definedName>
    <definedName name="aq" localSheetId="5" hidden="1">{"'crono'!$U$12:$W$20"}</definedName>
    <definedName name="aq" hidden="1">{"'crono'!$U$12:$W$20"}</definedName>
    <definedName name="aqaaa" localSheetId="2">[7]!_______p1</definedName>
    <definedName name="aqaaa">[7]!_______p1</definedName>
    <definedName name="aqderwhetm" localSheetId="2">[16]!__p1</definedName>
    <definedName name="aqderwhetm">[16]!__p1</definedName>
    <definedName name="aquisição" localSheetId="2">[7]!_p1</definedName>
    <definedName name="aquisição">[7]!_p1</definedName>
    <definedName name="Arábia_Saudita_against" localSheetId="2">#REF!</definedName>
    <definedName name="Arábia_Saudita_against" localSheetId="5">#REF!</definedName>
    <definedName name="Arábia_Saudita_against">#REF!</definedName>
    <definedName name="Arábia_Saudita_played">#REF!</definedName>
    <definedName name="ARACATUBA" localSheetId="2">[3]!_______p1</definedName>
    <definedName name="ARACATUBA">[3]!_______p1</definedName>
    <definedName name="ARAÇATUBA" localSheetId="2">[3]!_______p1</definedName>
    <definedName name="ARAÇATUBA">[3]!_______p1</definedName>
    <definedName name="AREA" localSheetId="2">#REF!</definedName>
    <definedName name="AREA" localSheetId="5">#REF!</definedName>
    <definedName name="AREA">#REF!</definedName>
    <definedName name="_xlnm.Extract">#REF!</definedName>
    <definedName name="_xlnm.Print_Area" localSheetId="5">#REF!</definedName>
    <definedName name="_xlnm.Print_Area">#REF!</definedName>
    <definedName name="Área_impressão_IM" localSheetId="5">#REF!</definedName>
    <definedName name="Área_impressão_IM">#REF!</definedName>
    <definedName name="Área_impressão_IM_1" localSheetId="5">#REF!</definedName>
    <definedName name="Área_impressão_IM_1">#REF!</definedName>
    <definedName name="Área_impressão_IM_13">#REF!</definedName>
    <definedName name="Área_impressão_IM_15">#REF!</definedName>
    <definedName name="Área_impressão_IM_16">#REF!</definedName>
    <definedName name="Área_impressão_IM_17">#REF!</definedName>
    <definedName name="Área_impressão_IM_18">#REF!</definedName>
    <definedName name="Área_impressão_IM_20">#REF!</definedName>
    <definedName name="Área_impressão_IM_4">#REF!</definedName>
    <definedName name="Área_impressão_IM_8">#REF!</definedName>
    <definedName name="AreaECSbyQuarter">#REF!</definedName>
    <definedName name="AreaTotalByMonth">#REF!</definedName>
    <definedName name="AreaTotalByMonthAccum">#REF!</definedName>
    <definedName name="AreaTotalByQuarter">#REF!</definedName>
    <definedName name="AreEstimada">[19]Tabelas!$E$8:$F$19</definedName>
    <definedName name="AreFEE">[19]Tabelas!$E$39:$F$50</definedName>
    <definedName name="AreReal">[19]Tabelas!$E$24:$F$35</definedName>
    <definedName name="Argentina_against" localSheetId="2">#REF!</definedName>
    <definedName name="Argentina_against" localSheetId="5">#REF!</definedName>
    <definedName name="Argentina_against">#REF!</definedName>
    <definedName name="Argentina_played">#REF!</definedName>
    <definedName name="as">#REF!</definedName>
    <definedName name="AS_ABCDE_18">'[20]1 Simulador_pracas'!#REF!</definedName>
    <definedName name="aSa" localSheetId="2">#REF!</definedName>
    <definedName name="asa" localSheetId="5">#REF!</definedName>
    <definedName name="asa">#REF!</definedName>
    <definedName name="asas" localSheetId="2">[16]!__p1</definedName>
    <definedName name="asas">[16]!__p1</definedName>
    <definedName name="asasa" localSheetId="2">#REF!</definedName>
    <definedName name="asasa" localSheetId="5">#REF!</definedName>
    <definedName name="asasa">#REF!</definedName>
    <definedName name="asasas" localSheetId="5">#REF!</definedName>
    <definedName name="asasas">#REF!</definedName>
    <definedName name="asasasa">#REF!</definedName>
    <definedName name="ASASASASA" localSheetId="2">[3]!_p1</definedName>
    <definedName name="ASASASASA">[3]!_p1</definedName>
    <definedName name="asasasasasa" localSheetId="5">#REF!</definedName>
    <definedName name="asasasasasa">#REF!</definedName>
    <definedName name="asasd" localSheetId="5">#REF!</definedName>
    <definedName name="asasd">#REF!</definedName>
    <definedName name="asasdasd" localSheetId="5">#REF!</definedName>
    <definedName name="asasdasd">#REF!</definedName>
    <definedName name="asasdsfd" localSheetId="2">[0]!_p1</definedName>
    <definedName name="asasdsfd" localSheetId="5">[0]!_p1</definedName>
    <definedName name="asasdsfd">[0]!_p1</definedName>
    <definedName name="asasdsfd_15">#NAME?</definedName>
    <definedName name="asasdsfd_16">#NAME?</definedName>
    <definedName name="asasdsfd_17">#NAME?</definedName>
    <definedName name="ascnnkfnkfnkl" localSheetId="2">[3]!_______p1</definedName>
    <definedName name="ascnnkfnkfnkl">[3]!_______p1</definedName>
    <definedName name="asd" localSheetId="2">#REF!</definedName>
    <definedName name="ASD" localSheetId="5">#REF!</definedName>
    <definedName name="ASD">#REF!</definedName>
    <definedName name="asda1" localSheetId="2">#REF!</definedName>
    <definedName name="asda1">#REF!</definedName>
    <definedName name="asdas" localSheetId="2">#REF!</definedName>
    <definedName name="asdas">#REF!</definedName>
    <definedName name="asdasda">#REF!</definedName>
    <definedName name="asdasdasd" localSheetId="2">[3]!_______p1</definedName>
    <definedName name="asdasdasd">[3]!_______p1</definedName>
    <definedName name="asde" localSheetId="2">[7]!_______p1</definedName>
    <definedName name="asde">[7]!_______p1</definedName>
    <definedName name="asdfasdf" localSheetId="5">#REF!</definedName>
    <definedName name="asdfasdf">#REF!</definedName>
    <definedName name="asdfasdfa" localSheetId="2">[3]!_______p1</definedName>
    <definedName name="asdfasdfa">[3]!_______p1</definedName>
    <definedName name="asdfasdfasdfasd" localSheetId="5">#REF!</definedName>
    <definedName name="asdfasdfasdfasd">#REF!</definedName>
    <definedName name="asdfsfas" localSheetId="5">#REF!</definedName>
    <definedName name="asdfsfas">#REF!</definedName>
    <definedName name="ass" localSheetId="2">#REF!</definedName>
    <definedName name="ass">#REF!</definedName>
    <definedName name="assss" localSheetId="2">#REF!</definedName>
    <definedName name="assss">#REF!</definedName>
    <definedName name="assssss" localSheetId="2">#REF!</definedName>
    <definedName name="assssss">#REF!</definedName>
    <definedName name="asx">#REF!</definedName>
    <definedName name="Ata" localSheetId="2">#REF!</definedName>
    <definedName name="Ata">#REF!</definedName>
    <definedName name="ATIVAÇÃO">#REF!</definedName>
    <definedName name="AUDGLO">[6]perfil_fx_Hor!$D$10:$D$24</definedName>
    <definedName name="Aus_624210" localSheetId="2">#REF!</definedName>
    <definedName name="Aus_624210" localSheetId="5">#REF!</definedName>
    <definedName name="Aus_624210">#REF!</definedName>
    <definedName name="AUT">[4]PARAMETRES!$C$12</definedName>
    <definedName name="AV">[4]MENU!$D$2</definedName>
    <definedName name="avab" localSheetId="2">[7]!_p1</definedName>
    <definedName name="avab">[7]!_p1</definedName>
    <definedName name="awe" localSheetId="5">#REF!</definedName>
    <definedName name="awe">#REF!</definedName>
    <definedName name="AWER" localSheetId="5">#REF!</definedName>
    <definedName name="AWER">#REF!</definedName>
    <definedName name="B" localSheetId="2">#REF!</definedName>
    <definedName name="B" hidden="1">#REF!</definedName>
    <definedName name="B.IV.r" localSheetId="2">#REF!</definedName>
    <definedName name="B.IV.r">#REF!</definedName>
    <definedName name="B.IV.r.SBC" localSheetId="2">#REF!</definedName>
    <definedName name="B.IV.r.SBC">#REF!</definedName>
    <definedName name="b_10">#NAME?</definedName>
    <definedName name="b_15">#NAME?</definedName>
    <definedName name="b_16">#NAME?</definedName>
    <definedName name="b_17">#NAME?</definedName>
    <definedName name="b_18">#NAME?</definedName>
    <definedName name="b_19">#NAME?</definedName>
    <definedName name="b_2">#NAME?</definedName>
    <definedName name="b_22">#NAME?</definedName>
    <definedName name="b_3">#NAME?</definedName>
    <definedName name="b_4">#NAME?</definedName>
    <definedName name="B_ACT98" localSheetId="2">#REF!</definedName>
    <definedName name="B_ACT98" localSheetId="5">#REF!</definedName>
    <definedName name="B_ACT98">#REF!</definedName>
    <definedName name="B_APE98">#REF!</definedName>
    <definedName name="B_ASE97">#REF!</definedName>
    <definedName name="B_GCEAP">#REF!</definedName>
    <definedName name="B_GCELV">#REF!</definedName>
    <definedName name="B_GCEPY">#REF!</definedName>
    <definedName name="B_OCFAP">#REF!</definedName>
    <definedName name="B_OCFLV">#REF!</definedName>
    <definedName name="B_OCFPY">#REF!</definedName>
    <definedName name="B_TAX97">#REF!</definedName>
    <definedName name="B_TAX98">#REF!</definedName>
    <definedName name="B_WCAP">#REF!</definedName>
    <definedName name="B_WCLV">#REF!</definedName>
    <definedName name="B_WCPY">#REF!</definedName>
    <definedName name="babab">#REF!</definedName>
    <definedName name="BABABB">#REF!</definedName>
    <definedName name="back">#REF!</definedName>
    <definedName name="BANCA">#REF!</definedName>
    <definedName name="bancas">[21]distr.outdoor!$HY$97:$ID$132</definedName>
    <definedName name="BANCO" localSheetId="5">#REF!</definedName>
    <definedName name="BANCO">#REF!</definedName>
    <definedName name="_xlnm.Database" localSheetId="5">#REF!</definedName>
    <definedName name="_xlnm.Database">#REF!</definedName>
    <definedName name="banco1">[5]Terceiros!$O$1:$AA$77</definedName>
    <definedName name="BancoeLeas" localSheetId="5">#REF!</definedName>
    <definedName name="BancoeLeas">#REF!</definedName>
    <definedName name="base">[22]Base!$A$2:$M$59</definedName>
    <definedName name="BASE_95" localSheetId="2">#REF!</definedName>
    <definedName name="BASE_95" localSheetId="5">#REF!</definedName>
    <definedName name="BASE_95">#REF!</definedName>
    <definedName name="base_96">#REF!</definedName>
    <definedName name="BASE_STATUS">[23]Tudo!$B$1:$W$4427</definedName>
    <definedName name="BAU" localSheetId="5">#REF!</definedName>
    <definedName name="BAU">#REF!</definedName>
    <definedName name="Baurú_Street" localSheetId="5">#REF!</definedName>
    <definedName name="Baurú_Street">#REF!</definedName>
    <definedName name="Baurú_Street_15" localSheetId="5">#REF!</definedName>
    <definedName name="Baurú_Street_15">#REF!</definedName>
    <definedName name="Baurú_Street_16">#REF!</definedName>
    <definedName name="Baurú_Street_17">#REF!</definedName>
    <definedName name="Baurú_Street_18">#REF!</definedName>
    <definedName name="Baurú_Street_19">#REF!</definedName>
    <definedName name="Baurú_Street_2">#REF!</definedName>
    <definedName name="Baurú_Street_3">#REF!</definedName>
    <definedName name="Baurú_Street_4">#REF!</definedName>
    <definedName name="bayer">#REF!</definedName>
    <definedName name="bb" localSheetId="2">[7]!_______p1</definedName>
    <definedName name="bb">[7]!_______p1</definedName>
    <definedName name="bbb" localSheetId="2">[0]!_p1</definedName>
    <definedName name="bbb" localSheetId="5">[0]!_p1</definedName>
    <definedName name="bbb">[0]!_p1</definedName>
    <definedName name="bbb_15">#NAME?</definedName>
    <definedName name="bbb_16">#NAME?</definedName>
    <definedName name="bbb_17">#NAME?</definedName>
    <definedName name="BBBB" localSheetId="2">[0]!_p1</definedName>
    <definedName name="BBBB" localSheetId="5">[0]!_p1</definedName>
    <definedName name="BBBB">[0]!_p1</definedName>
    <definedName name="BBBB_10">#NAME?</definedName>
    <definedName name="BBBB_16">#NAME?</definedName>
    <definedName name="BBBB_19">#NAME?</definedName>
    <definedName name="BBBB_22">#NAME?</definedName>
    <definedName name="BBBB_3">#NAME?</definedName>
    <definedName name="bbbbb" localSheetId="2">[0]!_p1</definedName>
    <definedName name="bbbbb" localSheetId="5">[0]!_p1</definedName>
    <definedName name="bbbbb">[0]!_p1</definedName>
    <definedName name="bbbbb_15">#NAME?</definedName>
    <definedName name="bbbbb_16">#NAME?</definedName>
    <definedName name="bbbbb_17">#NAME?</definedName>
    <definedName name="bbbbbbbbbbb" localSheetId="2">#REF!</definedName>
    <definedName name="bbbbbbbbbbb" localSheetId="5">#REF!</definedName>
    <definedName name="bbbbbbbbbbb">#REF!</definedName>
    <definedName name="BCWP" localSheetId="2">#REF!</definedName>
    <definedName name="BCWP">#REF!</definedName>
    <definedName name="BCWP2" localSheetId="2">#REF!</definedName>
    <definedName name="BCWP2">#REF!</definedName>
    <definedName name="BD" localSheetId="2">#REF!</definedName>
    <definedName name="BD">#REF!</definedName>
    <definedName name="BDGHTHG" localSheetId="2">#REF!</definedName>
    <definedName name="BDGHTHG">#REF!</definedName>
    <definedName name="BDTotal" localSheetId="2">#REF!</definedName>
    <definedName name="BDTotal">#REF!</definedName>
    <definedName name="beide">[17]TRAP1997!$A$4:$M$38,[17]TRAP1997!$A$44:$M$80</definedName>
    <definedName name="Bélgica_against" localSheetId="2">#REF!</definedName>
    <definedName name="Bélgica_against" localSheetId="5">#REF!</definedName>
    <definedName name="Bélgica_against">#REF!</definedName>
    <definedName name="Bélgica_played">#REF!</definedName>
    <definedName name="belo" localSheetId="2">[3]!_______p1</definedName>
    <definedName name="belo">[3]!_______p1</definedName>
    <definedName name="berlingo1" localSheetId="2">#REF!</definedName>
    <definedName name="berlingo1" localSheetId="5">#REF!</definedName>
    <definedName name="berlingo1">#REF!</definedName>
    <definedName name="berlingo10">#REF!</definedName>
    <definedName name="berlingo11">#REF!</definedName>
    <definedName name="berlingo12">#REF!</definedName>
    <definedName name="berlingo2">#REF!</definedName>
    <definedName name="berlingo3">#REF!</definedName>
    <definedName name="berlingo4">#REF!</definedName>
    <definedName name="berlingo5">#REF!</definedName>
    <definedName name="berlingo6">#REF!</definedName>
    <definedName name="berlingo7">#REF!</definedName>
    <definedName name="berlingo8">#REF!</definedName>
    <definedName name="berlingo9">#REF!</definedName>
    <definedName name="Besou" localSheetId="2">#REF!</definedName>
    <definedName name="Besou">#REF!</definedName>
    <definedName name="BFGHDFRHF" localSheetId="2">#REF!</definedName>
    <definedName name="BFGHDFRHF">#REF!</definedName>
    <definedName name="BFX_A6874CA2_7E1A_11d2_8615_006097CC7F35">60118</definedName>
    <definedName name="BFX_BRANDFX">60122</definedName>
    <definedName name="bgaw4eg" localSheetId="2">[7]!_p1</definedName>
    <definedName name="bgaw4eg">[7]!_p1</definedName>
    <definedName name="bgbdsbs" localSheetId="2">#REF!</definedName>
    <definedName name="bgbdsbs" localSheetId="5">#REF!</definedName>
    <definedName name="bgbdsbs">#REF!</definedName>
    <definedName name="bgfbhdfhb" localSheetId="2">#REF!</definedName>
    <definedName name="bgfbhdfhb">#REF!</definedName>
    <definedName name="bgfhbrth" localSheetId="2">#REF!</definedName>
    <definedName name="bgfhbrth">#REF!</definedName>
    <definedName name="bgfsff" localSheetId="2">#REF!</definedName>
    <definedName name="bgfsff">#REF!</definedName>
    <definedName name="bgh" localSheetId="2">#REF!</definedName>
    <definedName name="bgh">#REF!</definedName>
    <definedName name="bgr" localSheetId="2">#REF!</definedName>
    <definedName name="bgr">#REF!</definedName>
    <definedName name="BH">#REF!</definedName>
    <definedName name="bh1a" localSheetId="2">[3]!_______p1</definedName>
    <definedName name="bh1a">[3]!_______p1</definedName>
    <definedName name="bh1b" localSheetId="2">[3]!_______p1</definedName>
    <definedName name="bh1b">[3]!_______p1</definedName>
    <definedName name="bh1c" localSheetId="2">[3]!_______p1</definedName>
    <definedName name="bh1c">[3]!_______p1</definedName>
    <definedName name="bh2a" localSheetId="2">[3]!_______p1</definedName>
    <definedName name="bh2a">[3]!_______p1</definedName>
    <definedName name="bh2b" localSheetId="2">[3]!_______p1</definedName>
    <definedName name="bh2b">[3]!_______p1</definedName>
    <definedName name="bh2c" localSheetId="2">[3]!_______p1</definedName>
    <definedName name="bh2c">[3]!_______p1</definedName>
    <definedName name="bh3a" localSheetId="2">[3]!_______p1</definedName>
    <definedName name="bh3a">[3]!_______p1</definedName>
    <definedName name="bh3b" localSheetId="2">[3]!_______p1</definedName>
    <definedName name="bh3b">[3]!_______p1</definedName>
    <definedName name="bh3c" localSheetId="2">[3]!_______p1</definedName>
    <definedName name="bh3c">[3]!_______p1</definedName>
    <definedName name="bh4a" localSheetId="2">[3]!_______p1</definedName>
    <definedName name="bh4a">[3]!_______p1</definedName>
    <definedName name="bh4b" localSheetId="2">[3]!_______p1</definedName>
    <definedName name="bh4b">[3]!_______p1</definedName>
    <definedName name="bh4c" localSheetId="2">[3]!_______p1</definedName>
    <definedName name="bh4c">[3]!_______p1</definedName>
    <definedName name="bh5a" localSheetId="2">[3]!_______p1</definedName>
    <definedName name="bh5a">[3]!_______p1</definedName>
    <definedName name="bh5b" localSheetId="2">[3]!_______p1</definedName>
    <definedName name="bh5b">[3]!_______p1</definedName>
    <definedName name="bh6a" localSheetId="2">[3]!_______p1</definedName>
    <definedName name="bh6a">[3]!_______p1</definedName>
    <definedName name="bh6b" localSheetId="2">[3]!_______p1</definedName>
    <definedName name="bh6b">[3]!_______p1</definedName>
    <definedName name="bh7a" localSheetId="2">[3]!_______p1</definedName>
    <definedName name="bh7a">[3]!_______p1</definedName>
    <definedName name="bh7b" localSheetId="2">[3]!_______p1</definedName>
    <definedName name="bh7b">[3]!_______p1</definedName>
    <definedName name="bh8a" localSheetId="2">[3]!_______p1</definedName>
    <definedName name="bh8a">[3]!_______p1</definedName>
    <definedName name="bh8b" localSheetId="2">[3]!_______p1</definedName>
    <definedName name="bh8b">[3]!_______p1</definedName>
    <definedName name="bh9a" localSheetId="2">[3]!_______p1</definedName>
    <definedName name="bh9a">[3]!_______p1</definedName>
    <definedName name="bh9b" localSheetId="2">[3]!_______p1</definedName>
    <definedName name="bh9b">[3]!_______p1</definedName>
    <definedName name="bhes" localSheetId="2">[3]!_______p1</definedName>
    <definedName name="bhes">[3]!_______p1</definedName>
    <definedName name="bhes1" localSheetId="2">[3]!_______p1</definedName>
    <definedName name="bhes1">[3]!_______p1</definedName>
    <definedName name="bhub" localSheetId="2">#REF!</definedName>
    <definedName name="bhub" localSheetId="5">#REF!</definedName>
    <definedName name="bhub">#REF!</definedName>
    <definedName name="bi" localSheetId="2">#REF!</definedName>
    <definedName name="bi">#REF!</definedName>
    <definedName name="BIA">#REF!</definedName>
    <definedName name="BIG_JR_SUST_MAR">#REF!</definedName>
    <definedName name="Bis">#REF!</definedName>
    <definedName name="bla" localSheetId="5" hidden="1">{"'crono'!$U$12:$W$20"}</definedName>
    <definedName name="bla" hidden="1">{"'crono'!$U$12:$W$20"}</definedName>
    <definedName name="blb" localSheetId="2">#REF!</definedName>
    <definedName name="blb">#REF!</definedName>
    <definedName name="Blog__do_PB">#REF!</definedName>
    <definedName name="BLPH1">#REF!</definedName>
    <definedName name="BLPH107">#REF!</definedName>
    <definedName name="BLPH2">#REF!</definedName>
    <definedName name="BLPH21">#REF!</definedName>
    <definedName name="BLPH2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ME" localSheetId="2">[7]!_________p1</definedName>
    <definedName name="BME">[7]!_________p1</definedName>
    <definedName name="bnb" localSheetId="5">#REF!</definedName>
    <definedName name="bnb">#REF!</definedName>
    <definedName name="bnhk" localSheetId="2">#REF!</definedName>
    <definedName name="bnhk">#REF!</definedName>
    <definedName name="bnrhrthg" localSheetId="2">#REF!</definedName>
    <definedName name="bnrhrthg">#REF!</definedName>
    <definedName name="BOM_DIA">#REF!</definedName>
    <definedName name="boneca">#REF!</definedName>
    <definedName name="boneco">#REF!</definedName>
    <definedName name="boneco_13">#REF!</definedName>
    <definedName name="boneco2">#REF!</definedName>
    <definedName name="book" localSheetId="2">#REF!</definedName>
    <definedName name="book">#REF!</definedName>
    <definedName name="bORDA">#REF!</definedName>
    <definedName name="boxes" localSheetId="2">#REF!</definedName>
    <definedName name="boxes">#REF!</definedName>
    <definedName name="bra" localSheetId="2">[0]!_p1</definedName>
    <definedName name="bra" localSheetId="5">[0]!_p1</definedName>
    <definedName name="bra">[0]!_p1</definedName>
    <definedName name="bra_10">#NAME?</definedName>
    <definedName name="bra_16">#NAME?</definedName>
    <definedName name="bra_19">#NAME?</definedName>
    <definedName name="bra_22">#NAME?</definedName>
    <definedName name="bra_3">#NAME?</definedName>
    <definedName name="braga" localSheetId="5">#REF!</definedName>
    <definedName name="braga">#REF!</definedName>
    <definedName name="Brasil_against" localSheetId="2">#REF!</definedName>
    <definedName name="Brasil_against">#REF!</definedName>
    <definedName name="Brasil_played">#REF!</definedName>
    <definedName name="brthbrt" localSheetId="2">#REF!</definedName>
    <definedName name="brthbrt">#REF!</definedName>
    <definedName name="brthtrh" localSheetId="2">#REF!</definedName>
    <definedName name="brthtrh">#REF!</definedName>
    <definedName name="brtsnhtyjh" localSheetId="5" hidden="1">{"'Janeiro'!$A$1:$I$153"}</definedName>
    <definedName name="brtsnhtyjh" hidden="1">{"'Janeiro'!$A$1:$I$153"}</definedName>
    <definedName name="BRU">#REF!</definedName>
    <definedName name="bt">#REF!</definedName>
    <definedName name="Budget">#REF!</definedName>
    <definedName name="Budget_04Rev_Out" localSheetId="2">#REF!</definedName>
    <definedName name="Budget_04Rev_Out">#REF!</definedName>
    <definedName name="BuiltIn_AutoFilter___1" localSheetId="2">#REF!</definedName>
    <definedName name="BuiltIn_AutoFilter___1">#REF!</definedName>
    <definedName name="BuiltIn_AutoFilter___1_1">#REF!</definedName>
    <definedName name="BuiltIn_AutoFilter___2">#REF!</definedName>
    <definedName name="BuiltIn_AutoFilter___3">#REF!</definedName>
    <definedName name="BuiltIn_AutoFilter___6">#REF!</definedName>
    <definedName name="BuiltIn_AutoFilter___6_1">#REF!</definedName>
    <definedName name="BuiltIn_AutoFilter___7">#REF!</definedName>
    <definedName name="BuiltIn_AutoFilter___7_1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Titles">#REF!</definedName>
    <definedName name="BURCUCCCCCC" localSheetId="2">#REF!</definedName>
    <definedName name="BURCUCCCCCC">#REF!</definedName>
    <definedName name="Busdoor" localSheetId="2">#REF!</definedName>
    <definedName name="Busdoor">#REF!</definedName>
    <definedName name="Busdoor_15">#REF!</definedName>
    <definedName name="Busdoor_16">#REF!</definedName>
    <definedName name="Busdoor_17">#REF!</definedName>
    <definedName name="Busdoor_18">#REF!</definedName>
    <definedName name="Busdoor_19">#REF!</definedName>
    <definedName name="Busdoor_2">#REF!</definedName>
    <definedName name="Busdoor_3">#REF!</definedName>
    <definedName name="Busdoor_4">#REF!</definedName>
    <definedName name="BUUBUBUBUBU">#REF!</definedName>
    <definedName name="buytypecpv">#REF!</definedName>
    <definedName name="buytypeprogrammatic">#REF!</definedName>
    <definedName name="BV" localSheetId="5" hidden="1">{"'crono'!$U$12:$W$20"}</definedName>
    <definedName name="BV" hidden="1">{"'crono'!$U$12:$W$20"}</definedName>
    <definedName name="bvbv">#REF!</definedName>
    <definedName name="bvbvbv">#REF!</definedName>
    <definedName name="bvbvgfhg">#REF!</definedName>
    <definedName name="bvcbcbf">#REF!</definedName>
    <definedName name="bvfdgre" localSheetId="5" hidden="1">{"'Janeiro'!$A$1:$I$153"}</definedName>
    <definedName name="bvfdgre" hidden="1">{"'Janeiro'!$A$1:$I$153"}</definedName>
    <definedName name="bvgrdgr" localSheetId="2">#REF!</definedName>
    <definedName name="bvgrdgr">#REF!</definedName>
    <definedName name="bvgsdgew" localSheetId="2">#REF!</definedName>
    <definedName name="bvgsdgew">#REF!</definedName>
    <definedName name="bvhfhgff">#REF!</definedName>
    <definedName name="bvnbvnv">#REF!</definedName>
    <definedName name="BVs" localSheetId="5" hidden="1">{"'crono'!$U$12:$W$20"}</definedName>
    <definedName name="BVs" hidden="1">{"'crono'!$U$12:$W$20"}</definedName>
    <definedName name="bxbcbcv">#REF!</definedName>
    <definedName name="byuk" localSheetId="2">[2]!_p1</definedName>
    <definedName name="byuk">[2]!_p1</definedName>
    <definedName name="ç" localSheetId="2">[7]!___p1</definedName>
    <definedName name="ç">[7]!___p1</definedName>
    <definedName name="C_" localSheetId="5">#REF!</definedName>
    <definedName name="C_">#REF!</definedName>
    <definedName name="c_151" localSheetId="5">#REF!</definedName>
    <definedName name="c_151">#REF!</definedName>
    <definedName name="c_1510" localSheetId="5">#REF!</definedName>
    <definedName name="c_1510">#REF!</definedName>
    <definedName name="c_1511">#REF!</definedName>
    <definedName name="c_1512">#REF!</definedName>
    <definedName name="c_152">#REF!</definedName>
    <definedName name="c_153">#REF!</definedName>
    <definedName name="c_154">#REF!</definedName>
    <definedName name="c_155">#REF!</definedName>
    <definedName name="c_156">#REF!</definedName>
    <definedName name="c_157">#REF!</definedName>
    <definedName name="c_158">#REF!</definedName>
    <definedName name="c_159">#REF!</definedName>
    <definedName name="ca" localSheetId="2">[3]!_p1</definedName>
    <definedName name="ca">[3]!_p1</definedName>
    <definedName name="caas" localSheetId="5">#REF!</definedName>
    <definedName name="caas">#REF!</definedName>
    <definedName name="CAASS" localSheetId="5">#REF!</definedName>
    <definedName name="CAASS">#REF!</definedName>
    <definedName name="CABO" localSheetId="2">[0]!_p1</definedName>
    <definedName name="CABO" localSheetId="5">[0]!_p1</definedName>
    <definedName name="CABO">[0]!_p1</definedName>
    <definedName name="CABO_10">#NAME?</definedName>
    <definedName name="CABO_16">#NAME?</definedName>
    <definedName name="CABO_19">#NAME?</definedName>
    <definedName name="CABO_22">#NAME?</definedName>
    <definedName name="CABO_3">#NAME?</definedName>
    <definedName name="cabo1" localSheetId="2">#REF!</definedName>
    <definedName name="cabo1" localSheetId="5">#REF!</definedName>
    <definedName name="cabo1">#REF!</definedName>
    <definedName name="CABO123" localSheetId="2">[3]!_______p1</definedName>
    <definedName name="CABO123">[3]!_______p1</definedName>
    <definedName name="caboago" localSheetId="5">#REF!</definedName>
    <definedName name="caboago">#REF!</definedName>
    <definedName name="Cacete" localSheetId="2">#REF!</definedName>
    <definedName name="Cacete">#REF!</definedName>
    <definedName name="CAG" localSheetId="2">[7]!_________p1</definedName>
    <definedName name="CAG">[7]!_________p1</definedName>
    <definedName name="calça" localSheetId="5" hidden="1">{"'Janeiro'!$A$1:$I$153"}</definedName>
    <definedName name="calça" hidden="1">{"'Janeiro'!$A$1:$I$153"}</definedName>
    <definedName name="caloac">#REF!</definedName>
    <definedName name="CAM">#REF!</definedName>
    <definedName name="Camarões_against" localSheetId="2">#REF!</definedName>
    <definedName name="Camarões_against">#REF!</definedName>
    <definedName name="Camarões_played">#REF!</definedName>
    <definedName name="Caminhão" localSheetId="2">#REF!</definedName>
    <definedName name="Caminhão">#REF!</definedName>
    <definedName name="Caminhão_15" localSheetId="2">#REF!</definedName>
    <definedName name="Caminhão_15">#REF!</definedName>
    <definedName name="Caminhão_16">#REF!</definedName>
    <definedName name="Caminhão_17">#REF!</definedName>
    <definedName name="Caminhão_18">#REF!</definedName>
    <definedName name="Caminhão_19">#REF!</definedName>
    <definedName name="Caminhão_2">#REF!</definedName>
    <definedName name="Caminhão_3">#REF!</definedName>
    <definedName name="Caminhão_4">#REF!</definedName>
    <definedName name="CAMP">#REF!</definedName>
    <definedName name="Campinas">#REF!</definedName>
    <definedName name="campotargest">#REF!</definedName>
    <definedName name="Canal">#REF!</definedName>
    <definedName name="Candies">#REF!</definedName>
    <definedName name="cap">#REF!</definedName>
    <definedName name="cap_13">#REF!</definedName>
    <definedName name="Capa">#REF!</definedName>
    <definedName name="Capa_15">#REF!</definedName>
    <definedName name="Capa_16">#REF!</definedName>
    <definedName name="Capa_17">#REF!</definedName>
    <definedName name="Capa_18">#REF!</definedName>
    <definedName name="Capa_19">#REF!</definedName>
    <definedName name="Capa_2">#REF!</definedName>
    <definedName name="Capa_3">#REF!</definedName>
    <definedName name="Capa_4">#REF!</definedName>
    <definedName name="capa1">#REF!</definedName>
    <definedName name="Capaa1" localSheetId="2">[0]!_p1</definedName>
    <definedName name="Capaa1" localSheetId="5">[0]!_p1</definedName>
    <definedName name="Capaa1">[0]!_p1</definedName>
    <definedName name="capacorporate" localSheetId="5">#REF!</definedName>
    <definedName name="capacorporate">#REF!</definedName>
    <definedName name="capafraglobal" localSheetId="5">#REF!</definedName>
    <definedName name="capafraglobal">#REF!</definedName>
    <definedName name="Capanova" localSheetId="5">#REF!</definedName>
    <definedName name="Capanova">#REF!</definedName>
    <definedName name="capas">#REF!</definedName>
    <definedName name="Capinha" localSheetId="2">[0]!_p1</definedName>
    <definedName name="Capinha" localSheetId="5">[0]!_p1</definedName>
    <definedName name="Capinha">[0]!_p1</definedName>
    <definedName name="Capinha_10">#NAME?</definedName>
    <definedName name="Capinha_15">#NAME?</definedName>
    <definedName name="Capinha_16">#NAME?</definedName>
    <definedName name="Capinha_17">#NAME?</definedName>
    <definedName name="Capinha_18">#NAME?</definedName>
    <definedName name="Capinha_19">#NAME?</definedName>
    <definedName name="Capinha_20">#NAME?</definedName>
    <definedName name="Capinha_22">#NAME?</definedName>
    <definedName name="Capinha_3">#NAME?</definedName>
    <definedName name="Capinha_8">#NAME?</definedName>
    <definedName name="caras" localSheetId="5">#REF!</definedName>
    <definedName name="caras">#REF!</definedName>
    <definedName name="carla" localSheetId="2">[7]!_______p1</definedName>
    <definedName name="carla">[7]!_______p1</definedName>
    <definedName name="carm" localSheetId="2">[0]!_p1</definedName>
    <definedName name="carm" localSheetId="5">[0]!_p1</definedName>
    <definedName name="carm">[0]!_p1</definedName>
    <definedName name="carm_10">#NAME?</definedName>
    <definedName name="carm_16">#NAME?</definedName>
    <definedName name="carm_19">#NAME?</definedName>
    <definedName name="carm_22">#NAME?</definedName>
    <definedName name="carm_3">#NAME?</definedName>
    <definedName name="carol" localSheetId="2">[3]!_______p1</definedName>
    <definedName name="carol">[3]!_______p1</definedName>
    <definedName name="carol2008" localSheetId="2">[16]!__p1</definedName>
    <definedName name="carol2008">[16]!__p1</definedName>
    <definedName name="carolgavazzi0007" localSheetId="2">[16]!__p1</definedName>
    <definedName name="carolgavazzi0007">[16]!__p1</definedName>
    <definedName name="carols" localSheetId="2">[3]!_______p1</definedName>
    <definedName name="carols">[3]!_______p1</definedName>
    <definedName name="carta" localSheetId="2">#REF!</definedName>
    <definedName name="carta" localSheetId="5">#REF!</definedName>
    <definedName name="carta">#REF!</definedName>
    <definedName name="casa">#REF!</definedName>
    <definedName name="casa1">#REF!</definedName>
    <definedName name="catarina" localSheetId="2">[3]!_______p1</definedName>
    <definedName name="catarina">[3]!_______p1</definedName>
    <definedName name="Categoria" localSheetId="2">#REF!</definedName>
    <definedName name="Categoria" localSheetId="5">#REF!</definedName>
    <definedName name="Categoria">#REF!</definedName>
    <definedName name="CATG">#REF!</definedName>
    <definedName name="CATGDISCOUNT">#REF!</definedName>
    <definedName name="cbftgtf" localSheetId="2">#REF!</definedName>
    <definedName name="cbftgtf">#REF!</definedName>
    <definedName name="cbvfdgd" localSheetId="2">#REF!</definedName>
    <definedName name="cbvfdgd">#REF!</definedName>
    <definedName name="cc" localSheetId="2">#REF!</definedName>
    <definedName name="cc">#REF!</definedName>
    <definedName name="çç" localSheetId="2">#REF!</definedName>
    <definedName name="çç">#REF!</definedName>
    <definedName name="ccc" localSheetId="2">[0]!_p1</definedName>
    <definedName name="ccc" localSheetId="5">[0]!_p1</definedName>
    <definedName name="ccc">[0]!_p1</definedName>
    <definedName name="ççç" localSheetId="2">[7]!_______p1</definedName>
    <definedName name="ççç">[7]!_______p1</definedName>
    <definedName name="ccc_10">#NAME?</definedName>
    <definedName name="ccc_15">#NAME?</definedName>
    <definedName name="ccc_16">#NAME?</definedName>
    <definedName name="ccc_17">#NAME?</definedName>
    <definedName name="ccc_18">#NAME?</definedName>
    <definedName name="ccc_19">#NAME?</definedName>
    <definedName name="ccc_2">#NAME?</definedName>
    <definedName name="ccc_22">#NAME?</definedName>
    <definedName name="ccc_3">#NAME?</definedName>
    <definedName name="ccc_4">#NAME?</definedName>
    <definedName name="cccc" localSheetId="2">[0]!_p1</definedName>
    <definedName name="cccc" localSheetId="5">[0]!_p1</definedName>
    <definedName name="cccc">[0]!_p1</definedName>
    <definedName name="cccc_15">#NAME?</definedName>
    <definedName name="cccc_16">#NAME?</definedName>
    <definedName name="cccc_17">#NAME?</definedName>
    <definedName name="cccccc" localSheetId="2">[7]!_p1</definedName>
    <definedName name="cccccc">[7]!_p1</definedName>
    <definedName name="ççççççççççççççççççççççççççççççççççççç" localSheetId="5">#REF!</definedName>
    <definedName name="ççççççççççççççççççççççççççççççççççççç">#REF!</definedName>
    <definedName name="cccd" localSheetId="2">[0]!_p1</definedName>
    <definedName name="cccd" localSheetId="5">[0]!_p1</definedName>
    <definedName name="cccd">[0]!_p1</definedName>
    <definedName name="cccd_15">#NAME?</definedName>
    <definedName name="cccd_16">#NAME?</definedName>
    <definedName name="cccd_17">#NAME?</definedName>
    <definedName name="ccf" localSheetId="5">#REF!</definedName>
    <definedName name="ccf">#REF!</definedName>
    <definedName name="ccg" localSheetId="5">#REF!</definedName>
    <definedName name="ccg">#REF!</definedName>
    <definedName name="cchj" localSheetId="5">#REF!</definedName>
    <definedName name="cchj">#REF!</definedName>
    <definedName name="CCL">#REF!</definedName>
    <definedName name="CCL_13">#REF!</definedName>
    <definedName name="CDB">#REF!</definedName>
    <definedName name="CEE">#REF!</definedName>
    <definedName name="ceg">#REF!</definedName>
    <definedName name="Cel_Email_mkt">#REF!</definedName>
    <definedName name="Cell_Errors">#REF!</definedName>
    <definedName name="celltips_area" localSheetId="2">#REF!</definedName>
    <definedName name="celltips_area">#REF!</definedName>
    <definedName name="centxdol" localSheetId="2">#REF!</definedName>
    <definedName name="centxdol">#REF!</definedName>
    <definedName name="cf" localSheetId="2">#REF!</definedName>
    <definedName name="cf">#REF!</definedName>
    <definedName name="CFBDFGRE" localSheetId="2">#REF!</definedName>
    <definedName name="CFBDFGRE">#REF!</definedName>
    <definedName name="CFBFGHRT" localSheetId="2">#REF!</definedName>
    <definedName name="CFBFGHRT">#REF!</definedName>
    <definedName name="cfd" localSheetId="2">#REF!</definedName>
    <definedName name="cfd">#REF!</definedName>
    <definedName name="cfhcfh" localSheetId="2">[3]!_p1</definedName>
    <definedName name="cfhcfh">[3]!_p1</definedName>
    <definedName name="CGLO">[6]perfil_fx_Hor!$Q$10:$Q$24</definedName>
    <definedName name="China_against" localSheetId="2">#REF!</definedName>
    <definedName name="China_against" localSheetId="5">#REF!</definedName>
    <definedName name="China_against">#REF!</definedName>
    <definedName name="China_played">#REF!</definedName>
    <definedName name="chjtyytj" localSheetId="5" hidden="1">{"'Janeiro'!$A$1:$I$153"}</definedName>
    <definedName name="chjtyytj" hidden="1">{"'Janeiro'!$A$1:$I$153"}</definedName>
    <definedName name="Cic">#REF!</definedName>
    <definedName name="CIDREGIONAIS">#REF!</definedName>
    <definedName name="Cin">#REF!</definedName>
    <definedName name="Cin_13">#REF!</definedName>
    <definedName name="cinco">#REF!</definedName>
    <definedName name="CINE">[24]outdr!$A$1:$F$8</definedName>
    <definedName name="cine12" localSheetId="2">[3]!_______p1</definedName>
    <definedName name="cine12">[3]!_______p1</definedName>
    <definedName name="cinefocu" localSheetId="2">#REF!</definedName>
    <definedName name="cinefocu" localSheetId="5">#REF!</definedName>
    <definedName name="cinefocu">#REF!</definedName>
    <definedName name="cinefocus">#REF!</definedName>
    <definedName name="cinema">#REF!</definedName>
    <definedName name="cinema3" localSheetId="5" hidden="1">{"'Janeiro'!$A$1:$I$153"}</definedName>
    <definedName name="cinema3" hidden="1">{"'Janeiro'!$A$1:$I$153"}</definedName>
    <definedName name="cini" localSheetId="2">[7]!_________p1</definedName>
    <definedName name="cini">[7]!_________p1</definedName>
    <definedName name="cinta" localSheetId="5">#REF!</definedName>
    <definedName name="cinta">#REF!</definedName>
    <definedName name="claudia" localSheetId="5">#REF!</definedName>
    <definedName name="claudia">#REF!</definedName>
    <definedName name="CLIENTE" localSheetId="5">#REF!</definedName>
    <definedName name="CLIENTE">#REF!</definedName>
    <definedName name="Clientes">#REF!</definedName>
    <definedName name="CMV">#REF!</definedName>
    <definedName name="CNH">[5]Terceiros!$A$1:$M$71</definedName>
    <definedName name="ço" localSheetId="2">[0]!_p1</definedName>
    <definedName name="ço" localSheetId="5">[0]!_p1</definedName>
    <definedName name="ço">[0]!_p1</definedName>
    <definedName name="ço_15">#NAME?</definedName>
    <definedName name="ço_16">#NAME?</definedName>
    <definedName name="ço_17">#NAME?</definedName>
    <definedName name="cobertura" localSheetId="2">[7]!_______p1</definedName>
    <definedName name="cobertura">[7]!_______p1</definedName>
    <definedName name="CODGLO" localSheetId="5">#REF!</definedName>
    <definedName name="CODGLO">#REF!</definedName>
    <definedName name="CodSeq" localSheetId="5">#REF!</definedName>
    <definedName name="CodSeq">#REF!</definedName>
    <definedName name="CODTERRITORIO" localSheetId="5">#REF!</definedName>
    <definedName name="CODTERRITORIO">#REF!</definedName>
    <definedName name="coelho" localSheetId="2">[7]!_______p1</definedName>
    <definedName name="coelho">[7]!_______p1</definedName>
    <definedName name="COL_TOTAL" localSheetId="5">#REF!</definedName>
    <definedName name="COL_TOTAL">#REF!</definedName>
    <definedName name="Color" localSheetId="5">#REF!</definedName>
    <definedName name="Color">#REF!</definedName>
    <definedName name="com" localSheetId="2">[3]!_______p1</definedName>
    <definedName name="com">[3]!_______p1</definedName>
    <definedName name="COM_OBJECTIVES" localSheetId="2">#REF!</definedName>
    <definedName name="COM_OBJECTIVES" localSheetId="5">#REF!</definedName>
    <definedName name="COM_OBJECTIVES">#REF!</definedName>
    <definedName name="com10a">#REF!</definedName>
    <definedName name="com11a">#REF!</definedName>
    <definedName name="com12a">#REF!</definedName>
    <definedName name="com1a">#REF!</definedName>
    <definedName name="com2a">#REF!</definedName>
    <definedName name="com3a">#REF!</definedName>
    <definedName name="com4a">#REF!</definedName>
    <definedName name="com5a">#REF!</definedName>
    <definedName name="com6a">#REF!</definedName>
    <definedName name="com7a">#REF!</definedName>
    <definedName name="com8a">#REF!</definedName>
    <definedName name="com9a">#REF!</definedName>
    <definedName name="Comissão" localSheetId="2">#REF!</definedName>
    <definedName name="Comissão">#REF!</definedName>
    <definedName name="Comm">#REF!</definedName>
    <definedName name="commid">#REF!</definedName>
    <definedName name="como" localSheetId="2">#REF!</definedName>
    <definedName name="como">#REF!</definedName>
    <definedName name="Como_não_é_possível_viabilizar_uma_quantidade_inferior_exigida_pelos_supermercados_Extra__2.000_unidades___conforme_recomendamos_no_Plano__sugerimos_o_contanto_direto_do_regional_que_já_conseguiu_viabilizar_este_meio_antes_através_da_negociação_com_a">#REF!</definedName>
    <definedName name="Competência">#REF!</definedName>
    <definedName name="conci">#REF!</definedName>
    <definedName name="CONCIL_1AAAA">#REF!</definedName>
    <definedName name="cons" localSheetId="2">#REF!</definedName>
    <definedName name="cons">#REF!</definedName>
    <definedName name="CONSIDERAÇÕES" localSheetId="2">[7]!_________p1</definedName>
    <definedName name="CONSIDERAÇÕES">[7]!_________p1</definedName>
    <definedName name="CONSOL">[5]Terceiros!$AC$1:$AO$71</definedName>
    <definedName name="consolidado1">[5]Terceiros!$AC$1:$AO$77</definedName>
    <definedName name="contato" localSheetId="2">[0]!_p1</definedName>
    <definedName name="contato" localSheetId="5">[0]!_p1</definedName>
    <definedName name="contato">[0]!_p1</definedName>
    <definedName name="contato_10">#NAME?</definedName>
    <definedName name="contato_16">#NAME?</definedName>
    <definedName name="contato_19">#NAME?</definedName>
    <definedName name="contato_22">#NAME?</definedName>
    <definedName name="contato_3">#NAME?</definedName>
    <definedName name="CONTEM" localSheetId="2">#REF!</definedName>
    <definedName name="CONTEM" localSheetId="5">#REF!</definedName>
    <definedName name="CONTEM">#REF!</definedName>
    <definedName name="contigo">#REF!</definedName>
    <definedName name="conv_vol">#REF!</definedName>
    <definedName name="coop">#REF!</definedName>
    <definedName name="çooppoç" localSheetId="2">[0]!_p1</definedName>
    <definedName name="çooppoç" localSheetId="5">[0]!_p1</definedName>
    <definedName name="çooppoç">[0]!_p1</definedName>
    <definedName name="çooppoç_15">#NAME?</definedName>
    <definedName name="çooppoç_16">#NAME?</definedName>
    <definedName name="çooppoç_17">#NAME?</definedName>
    <definedName name="copa" localSheetId="2">[0]!_p1</definedName>
    <definedName name="copa" localSheetId="5">[0]!_p1</definedName>
    <definedName name="copa">[0]!_p1</definedName>
    <definedName name="copia" localSheetId="2">[3]!_______p1</definedName>
    <definedName name="copia">[3]!_______p1</definedName>
    <definedName name="Coreia_against" localSheetId="2">#REF!</definedName>
    <definedName name="Coreia_against" localSheetId="5">#REF!</definedName>
    <definedName name="Coreia_against">#REF!</definedName>
    <definedName name="Coreia_played">#REF!</definedName>
    <definedName name="correção" localSheetId="2">[7]!_p1</definedName>
    <definedName name="correção">[7]!_p1</definedName>
    <definedName name="CosM01" localSheetId="5">#REF!</definedName>
    <definedName name="CosM01">#REF!</definedName>
    <definedName name="CosM02" localSheetId="5">#REF!</definedName>
    <definedName name="CosM02">#REF!</definedName>
    <definedName name="CosM03" localSheetId="5">#REF!</definedName>
    <definedName name="CosM03">#REF!</definedName>
    <definedName name="CosM04">#REF!</definedName>
    <definedName name="CosM05">#REF!</definedName>
    <definedName name="CosM06">#REF!</definedName>
    <definedName name="CosM07">#REF!</definedName>
    <definedName name="CosM08">#REF!</definedName>
    <definedName name="CosM09">#REF!</definedName>
    <definedName name="CosM10">#REF!</definedName>
    <definedName name="CosM11">#REF!</definedName>
    <definedName name="CosM12">#REF!</definedName>
    <definedName name="CosQ1">#REF!</definedName>
    <definedName name="CosQ2">#REF!</definedName>
    <definedName name="CosQ3">#REF!</definedName>
    <definedName name="CosQ4">#REF!</definedName>
    <definedName name="Cost">#REF!</definedName>
    <definedName name="COST_CONTACT">#REF!</definedName>
    <definedName name="Costa_Rica_against" localSheetId="2">#REF!</definedName>
    <definedName name="Costa_Rica_against">#REF!</definedName>
    <definedName name="Costa_Rica_played">#REF!</definedName>
    <definedName name="CP_Paineis" localSheetId="2">#REF!</definedName>
    <definedName name="CP_Paineis">#REF!</definedName>
    <definedName name="CP_Paineis_15" localSheetId="2">#REF!</definedName>
    <definedName name="CP_Paineis_15">#REF!</definedName>
    <definedName name="CP_Paineis_16">#REF!</definedName>
    <definedName name="CP_Paineis_17">#REF!</definedName>
    <definedName name="CP_Paineis_18">#REF!</definedName>
    <definedName name="CP_Paineis_19">#REF!</definedName>
    <definedName name="CP_Paineis_2">#REF!</definedName>
    <definedName name="CP_Paineis_3">#REF!</definedName>
    <definedName name="CP_Paineis_4">#REF!</definedName>
    <definedName name="CPMGLO">[6]perfil_fx_Hor!$I$10:$I$24</definedName>
    <definedName name="cpp" localSheetId="2">[3]!_______p1</definedName>
    <definedName name="cpp">[3]!_______p1</definedName>
    <definedName name="CPPGLO">[6]perfil_fx_Hor!$J$10:$J$24</definedName>
    <definedName name="cr" localSheetId="2">[7]!_p1</definedName>
    <definedName name="cr">[7]!_p1</definedName>
    <definedName name="cri" localSheetId="2">[7]!_________p1</definedName>
    <definedName name="cri">[7]!_________p1</definedName>
    <definedName name="criativa" localSheetId="5">#REF!</definedName>
    <definedName name="criativa">#REF!</definedName>
    <definedName name="cris" localSheetId="2">[7]!_________p1</definedName>
    <definedName name="cris">[7]!_________p1</definedName>
    <definedName name="cris1" localSheetId="2">[3]!_______p1</definedName>
    <definedName name="cris1">[3]!_______p1</definedName>
    <definedName name="Critères_1" localSheetId="2">#REF!</definedName>
    <definedName name="Critères_1" localSheetId="5">#REF!</definedName>
    <definedName name="Critères_1">#REF!</definedName>
    <definedName name="Critères_2">#REF!</definedName>
    <definedName name="Critères_3">#REF!</definedName>
    <definedName name="_xlnm.Criteria">#REF!</definedName>
    <definedName name="CRN" localSheetId="2">#REF!</definedName>
    <definedName name="CRN">#REF!</definedName>
    <definedName name="Croácia_against" localSheetId="2">#REF!</definedName>
    <definedName name="Croácia_against">#REF!</definedName>
    <definedName name="Croácia_played">#REF!</definedName>
    <definedName name="crono" localSheetId="5" hidden="1">{"'crono'!$U$12:$W$20"}</definedName>
    <definedName name="crono" hidden="1">{"'crono'!$U$12:$W$20"}</definedName>
    <definedName name="Crono_Baurú">#REF!</definedName>
    <definedName name="Crono_Baurú_15">#REF!</definedName>
    <definedName name="Crono_Baurú_16">#REF!</definedName>
    <definedName name="Crono_Baurú_17">#REF!</definedName>
    <definedName name="Crono_Baurú_18">#REF!</definedName>
    <definedName name="Crono_Baurú_19">#REF!</definedName>
    <definedName name="Crono_Baurú_2">#REF!</definedName>
    <definedName name="Crono_Baurú_3">#REF!</definedName>
    <definedName name="Crono_Baurú_4">#REF!</definedName>
    <definedName name="crono2" localSheetId="2">[3]!_______p1</definedName>
    <definedName name="crono2">[3]!_______p1</definedName>
    <definedName name="Crono4" localSheetId="5">#REF!</definedName>
    <definedName name="Crono4">#REF!</definedName>
    <definedName name="cronoapresentaçao" localSheetId="5">#REF!</definedName>
    <definedName name="cronoapresentaçao">#REF!</definedName>
    <definedName name="cronoapresentaçao2" localSheetId="5">#REF!</definedName>
    <definedName name="cronoapresentaçao2">#REF!</definedName>
    <definedName name="CronoAtivação">#REF!</definedName>
    <definedName name="cronob" localSheetId="2">[3]!_______p1</definedName>
    <definedName name="cronob">[3]!_______p1</definedName>
    <definedName name="CronoCorporate" localSheetId="5">#REF!</definedName>
    <definedName name="CronoCorporate">#REF!</definedName>
    <definedName name="Cronograma" localSheetId="5">#REF!</definedName>
    <definedName name="Cronograma">#REF!</definedName>
    <definedName name="Cronograma_15" localSheetId="5">#REF!</definedName>
    <definedName name="Cronograma_15">#REF!</definedName>
    <definedName name="Cronograma_16">#REF!</definedName>
    <definedName name="Cronograma_17">#REF!</definedName>
    <definedName name="Cronograma_18">#REF!</definedName>
    <definedName name="Cronograma_19">#REF!</definedName>
    <definedName name="Cronograma_2">#REF!</definedName>
    <definedName name="Cronograma_3">#REF!</definedName>
    <definedName name="Cronograma_4">#REF!</definedName>
    <definedName name="cronograma1">#REF!</definedName>
    <definedName name="cronograma2">#REF!</definedName>
    <definedName name="CRONOI" localSheetId="2">#REF!</definedName>
    <definedName name="CRONOI">#REF!</definedName>
    <definedName name="cronomerchandising">#REF!</definedName>
    <definedName name="cronomerchandising2">#REF!</definedName>
    <definedName name="crononovo" localSheetId="2">[0]!_p1</definedName>
    <definedName name="crononovo" localSheetId="5">[0]!_p1</definedName>
    <definedName name="crononovo">[0]!_p1</definedName>
    <definedName name="cronorevista2" localSheetId="5">#REF!</definedName>
    <definedName name="cronorevista2">#REF!</definedName>
    <definedName name="cronorevistas" localSheetId="5">#REF!</definedName>
    <definedName name="cronorevistas">#REF!</definedName>
    <definedName name="cronotrade" localSheetId="5">#REF!</definedName>
    <definedName name="cronotrade">#REF!</definedName>
    <definedName name="CronoV1" localSheetId="5" hidden="1">{"'Janeiro'!$A$1:$I$153"}</definedName>
    <definedName name="CronoV1" hidden="1">{"'Janeiro'!$A$1:$I$153"}</definedName>
    <definedName name="cronoverrba" localSheetId="2">[0]!_p1</definedName>
    <definedName name="cronoverrba" localSheetId="5">[0]!_p1</definedName>
    <definedName name="cronoverrba">[0]!_p1</definedName>
    <definedName name="croresumo" localSheetId="2">[7]!___p1</definedName>
    <definedName name="croresumo">[7]!___p1</definedName>
    <definedName name="CS" localSheetId="2">#REF!</definedName>
    <definedName name="CS" localSheetId="5">#REF!</definedName>
    <definedName name="CS">#REF!</definedName>
    <definedName name="CTC" localSheetId="2">#REF!</definedName>
    <definedName name="CTC">#REF!</definedName>
    <definedName name="cto" localSheetId="2">[0]!_p1</definedName>
    <definedName name="cto" localSheetId="5">[0]!_p1</definedName>
    <definedName name="cto">[0]!_p1</definedName>
    <definedName name="cto_1">#NAME?</definedName>
    <definedName name="cto_10">#NAME?</definedName>
    <definedName name="cto_12">#NAME?</definedName>
    <definedName name="cto_15">#NAME?</definedName>
    <definedName name="cto_16">#NAME?</definedName>
    <definedName name="cto_17">#NAME?</definedName>
    <definedName name="cto_18">#NAME?</definedName>
    <definedName name="cto_19">#NAME?</definedName>
    <definedName name="cto_2">#NAME?</definedName>
    <definedName name="cto_20">#NAME?</definedName>
    <definedName name="cto_21">#NAME?</definedName>
    <definedName name="cto_22">#NAME?</definedName>
    <definedName name="cto_3">#NAME?</definedName>
    <definedName name="cto_4">#NAME?</definedName>
    <definedName name="cto_7">#NAME?</definedName>
    <definedName name="cto_8">#NAME?</definedName>
    <definedName name="cto2_10">#NAME?</definedName>
    <definedName name="cto2_15">#NAME?</definedName>
    <definedName name="cto2_16">#NAME?</definedName>
    <definedName name="cto2_17">#NAME?</definedName>
    <definedName name="cto2_18">#NAME?</definedName>
    <definedName name="cto2_19">#NAME?</definedName>
    <definedName name="cto2_2">#NAME?</definedName>
    <definedName name="cto2_22">#NAME?</definedName>
    <definedName name="cto2_3">#NAME?</definedName>
    <definedName name="cto2_4">#NAME?</definedName>
    <definedName name="ctoo" localSheetId="2">[3]!_______p1</definedName>
    <definedName name="ctoo">[3]!_______p1</definedName>
    <definedName name="cu" localSheetId="2">#REF!</definedName>
    <definedName name="cu" localSheetId="5">#REF!</definedName>
    <definedName name="cu">#REF!</definedName>
    <definedName name="cu_3">#REF!</definedName>
    <definedName name="CUR">[19]CUR!$A$6:$AV$50</definedName>
    <definedName name="CURITIBA" localSheetId="2">[7]!_________p1</definedName>
    <definedName name="CURITIBA">[7]!_________p1</definedName>
    <definedName name="curitibanov" localSheetId="2">[3]!_______p1</definedName>
    <definedName name="curitibanov">[3]!_______p1</definedName>
    <definedName name="custo" localSheetId="5">#REF!</definedName>
    <definedName name="custo">#REF!</definedName>
    <definedName name="custos3" localSheetId="2">[3]!_______p1</definedName>
    <definedName name="custos3">[3]!_______p1</definedName>
    <definedName name="cvbdgsdfg" localSheetId="2">#REF!</definedName>
    <definedName name="cvbdgsdfg" localSheetId="5">#REF!</definedName>
    <definedName name="cvbdgsdfg">#REF!</definedName>
    <definedName name="cvbdsgr" localSheetId="2">#REF!</definedName>
    <definedName name="cvbdsgr">#REF!</definedName>
    <definedName name="cvbhgf">#REF!</definedName>
    <definedName name="cvbncvbmncvx">#REF!</definedName>
    <definedName name="cvdsfsdf" localSheetId="2">#REF!</definedName>
    <definedName name="cvdsfsdf">#REF!</definedName>
    <definedName name="cvergwfg" localSheetId="2">#REF!</definedName>
    <definedName name="cvergwfg">#REF!</definedName>
    <definedName name="CVN">[4]PARAMETRES!$C$16:$C$18</definedName>
    <definedName name="cvnb" localSheetId="2">#REF!</definedName>
    <definedName name="cvnb" localSheetId="5">#REF!</definedName>
    <definedName name="cvnb">#REF!</definedName>
    <definedName name="cvnbfhfh" localSheetId="2">#REF!</definedName>
    <definedName name="cvnbfhfh">#REF!</definedName>
    <definedName name="cxvzvxv" localSheetId="2">#REF!</definedName>
    <definedName name="cxvzvxv">#REF!</definedName>
    <definedName name="CYC">#REF!</definedName>
    <definedName name="d" localSheetId="2">#REF!</definedName>
    <definedName name="d" localSheetId="5">[0]!_p1</definedName>
    <definedName name="d">[0]!_p1</definedName>
    <definedName name="D.Negro" localSheetId="5">#REF!</definedName>
    <definedName name="D.Negro">#REF!</definedName>
    <definedName name="d_" localSheetId="5">#REF!</definedName>
    <definedName name="d_">#REF!</definedName>
    <definedName name="d___" localSheetId="5">#REF!</definedName>
    <definedName name="d___">#REF!</definedName>
    <definedName name="d_10">#NAME?</definedName>
    <definedName name="d_16">#NAME?</definedName>
    <definedName name="d_19">#NAME?</definedName>
    <definedName name="d_22">#NAME?</definedName>
    <definedName name="d_3">#NAME?</definedName>
    <definedName name="DADD" localSheetId="2">#REF!</definedName>
    <definedName name="DADD" localSheetId="5">#REF!</definedName>
    <definedName name="DADD">#REF!</definedName>
    <definedName name="DADOS">#REF!</definedName>
    <definedName name="DADOS_DG">#REF!</definedName>
    <definedName name="DAN" localSheetId="2">[7]!_________p1</definedName>
    <definedName name="DAN">[7]!_________p1</definedName>
    <definedName name="dani" localSheetId="5">#REF!</definedName>
    <definedName name="dani">#REF!</definedName>
    <definedName name="daniela" localSheetId="2">#REF!</definedName>
    <definedName name="daniela">#REF!</definedName>
    <definedName name="danirls" localSheetId="2">[7]!_______p1</definedName>
    <definedName name="danirls">[7]!_______p1</definedName>
    <definedName name="das" localSheetId="2">[7]!_p1</definedName>
    <definedName name="das">[7]!_p1</definedName>
    <definedName name="dasasd" localSheetId="5">#REF!</definedName>
    <definedName name="dasasd">#REF!</definedName>
    <definedName name="dasasdads" localSheetId="5">#REF!</definedName>
    <definedName name="dasasdads">#REF!</definedName>
    <definedName name="dasgfasdg" localSheetId="5" hidden="1">#REF!</definedName>
    <definedName name="dasgfasdg" hidden="1">#REF!</definedName>
    <definedName name="data" localSheetId="2">[3]!_______p1</definedName>
    <definedName name="data">[3]!_______p1</definedName>
    <definedName name="DatenBereich1" localSheetId="5">#REF!</definedName>
    <definedName name="DatenBereich1">#REF!</definedName>
    <definedName name="dcngrgs" localSheetId="5">#REF!</definedName>
    <definedName name="dcngrgs">#REF!</definedName>
    <definedName name="dd" localSheetId="2">[0]!_p1</definedName>
    <definedName name="dd" localSheetId="5">[0]!_p1</definedName>
    <definedName name="dd">[0]!_p1</definedName>
    <definedName name="dd_10">#NAME?</definedName>
    <definedName name="dd_15">#NAME?</definedName>
    <definedName name="dd_16">#NAME?</definedName>
    <definedName name="dd_17">#NAME?</definedName>
    <definedName name="dd_18">#NAME?</definedName>
    <definedName name="dd_19">#NAME?</definedName>
    <definedName name="dd_20">#NAME?</definedName>
    <definedName name="dd_22">#NAME?</definedName>
    <definedName name="dd_3">#NAME?</definedName>
    <definedName name="dd_8">#NAME?</definedName>
    <definedName name="ddd" localSheetId="2">[0]!_p1</definedName>
    <definedName name="ddd" localSheetId="5">[0]!_p1</definedName>
    <definedName name="ddd">[0]!_p1</definedName>
    <definedName name="ddd_10">#NAME?</definedName>
    <definedName name="ddd_15">#NAME?</definedName>
    <definedName name="ddd_16">#NAME?</definedName>
    <definedName name="ddd_17">#NAME?</definedName>
    <definedName name="ddd_18">#NAME?</definedName>
    <definedName name="ddd_19">#NAME?</definedName>
    <definedName name="ddd_2">#NAME?</definedName>
    <definedName name="ddd_20">#NAME?</definedName>
    <definedName name="ddd_22">#NAME?</definedName>
    <definedName name="ddd_3">#NAME?</definedName>
    <definedName name="ddd_4">#NAME?</definedName>
    <definedName name="ddd_8">#NAME?</definedName>
    <definedName name="dddd" localSheetId="2">[0]!_p1</definedName>
    <definedName name="dddd" localSheetId="5">[0]!_p1</definedName>
    <definedName name="dddd">[0]!_p1</definedName>
    <definedName name="dddd_10">#NAME?</definedName>
    <definedName name="dddd_15">#NAME?</definedName>
    <definedName name="dddd_16">#NAME?</definedName>
    <definedName name="dddd_17">#NAME?</definedName>
    <definedName name="dddd_18">#NAME?</definedName>
    <definedName name="dddd_19">#NAME?</definedName>
    <definedName name="dddd_20">#NAME?</definedName>
    <definedName name="dddd_22">#NAME?</definedName>
    <definedName name="dddd_3">#NAME?</definedName>
    <definedName name="dddd_8">#NAME?</definedName>
    <definedName name="DDDDD" localSheetId="5">#REF!</definedName>
    <definedName name="DDDDD">#REF!</definedName>
    <definedName name="DDDDDD" localSheetId="5">#REF!</definedName>
    <definedName name="DDDDDD">#REF!</definedName>
    <definedName name="de" localSheetId="2">[7]!_________p1</definedName>
    <definedName name="de">[7]!_________p1</definedName>
    <definedName name="dech" localSheetId="2">#REF!</definedName>
    <definedName name="dech" localSheetId="5">#REF!</definedName>
    <definedName name="dech">#REF!</definedName>
    <definedName name="defesa" localSheetId="2">[0]!_p1</definedName>
    <definedName name="defesa" localSheetId="5">[0]!_p1</definedName>
    <definedName name="defesa">[0]!_p1</definedName>
    <definedName name="defesa_10">#NAME?</definedName>
    <definedName name="defesa_15">#NAME?</definedName>
    <definedName name="defesa_16">#NAME?</definedName>
    <definedName name="defesa_17">#NAME?</definedName>
    <definedName name="defesa_18">#NAME?</definedName>
    <definedName name="defesa_19">#NAME?</definedName>
    <definedName name="defesa_20">#NAME?</definedName>
    <definedName name="defesa_22">#NAME?</definedName>
    <definedName name="defesa_3">#NAME?</definedName>
    <definedName name="defesa_8">#NAME?</definedName>
    <definedName name="Definition" localSheetId="5">#REF!</definedName>
    <definedName name="Definition">#REF!</definedName>
    <definedName name="DEGLO">[6]perfil_fx_Hor!$R$10:$R$24</definedName>
    <definedName name="deia" localSheetId="2">[7]!_p1</definedName>
    <definedName name="deia">[7]!_p1</definedName>
    <definedName name="deliverytypecpv" localSheetId="5">#REF!</definedName>
    <definedName name="deliverytypecpv">#REF!</definedName>
    <definedName name="deliverytypecpvrev" localSheetId="5">#REF!</definedName>
    <definedName name="deliverytypecpvrev">#REF!</definedName>
    <definedName name="deliverytypeprogrammatic" localSheetId="5">#REF!</definedName>
    <definedName name="deliverytypeprogrammatic">#REF!</definedName>
    <definedName name="DEMAIS" localSheetId="2">[7]!_______p1</definedName>
    <definedName name="DEMAIS">[7]!_______p1</definedName>
    <definedName name="DEN_ZBANK" localSheetId="2">#REF!</definedName>
    <definedName name="DEN_ZBANK" localSheetId="5">#REF!</definedName>
    <definedName name="DEN_ZBANK">#REF!</definedName>
    <definedName name="DENİZBANK" localSheetId="2">#REF!</definedName>
    <definedName name="DENİZBANK">#REF!</definedName>
    <definedName name="DERGI" localSheetId="2">#REF!</definedName>
    <definedName name="DERGI">#REF!</definedName>
    <definedName name="DERMACYD">#REF!</definedName>
    <definedName name="Desc_Programa_AB">#REF!</definedName>
    <definedName name="Desc_Programa_BH">#REF!</definedName>
    <definedName name="Desc_Programa_BL">#REF!</definedName>
    <definedName name="Desc_Programa_KB">#REF!</definedName>
    <definedName name="Desc_Programa_LT">#REF!</definedName>
    <definedName name="Desc_Programa_PB">#REF!</definedName>
    <definedName name="Descrição">#REF!</definedName>
    <definedName name="Despesas_Centro_de_Custo">#REF!</definedName>
    <definedName name="Despesas_Conta_e_Planos_de_Ação">#REF!</definedName>
    <definedName name="devicecpv">#REF!</definedName>
    <definedName name="devicecpvrev">#REF!</definedName>
    <definedName name="devicecpvrev1">#REF!</definedName>
    <definedName name="deviceprogrammatic">#REF!</definedName>
    <definedName name="dew" localSheetId="5" hidden="1">{"'Janeiro'!$A$1:$I$153"}</definedName>
    <definedName name="dew" hidden="1">{"'Janeiro'!$A$1:$I$153"}</definedName>
    <definedName name="dez" localSheetId="2">[16]!__p1</definedName>
    <definedName name="dez">[16]!__p1</definedName>
    <definedName name="Dezembro" localSheetId="5" hidden="1">{"'Janeiro'!$A$1:$I$153"}</definedName>
    <definedName name="Dezembro" hidden="1">{"'Janeiro'!$A$1:$I$153"}</definedName>
    <definedName name="DF">#REF!</definedName>
    <definedName name="dfafas" hidden="1">#REF!</definedName>
    <definedName name="DFDFDFDFD" localSheetId="2">[0]!_p1</definedName>
    <definedName name="DFDFDFDFD" localSheetId="5">[0]!_p1</definedName>
    <definedName name="DFDFDFDFD">[0]!_p1</definedName>
    <definedName name="DFDFDFDFD_10">#NAME?</definedName>
    <definedName name="DFDFDFDFD_16">#NAME?</definedName>
    <definedName name="DFDFDFDFD_19">#NAME?</definedName>
    <definedName name="DFDFDFDFD_22">#NAME?</definedName>
    <definedName name="DFDFDFDFD_3">#NAME?</definedName>
    <definedName name="dfdfere5efgfgf" localSheetId="5">#REF!</definedName>
    <definedName name="dfdfere5efgfgf">#REF!</definedName>
    <definedName name="DFG" localSheetId="5">#REF!</definedName>
    <definedName name="DFG">#REF!</definedName>
    <definedName name="dfgdfgs" localSheetId="5">#REF!</definedName>
    <definedName name="dfgdfgs">#REF!</definedName>
    <definedName name="dfgdgf">#REF!</definedName>
    <definedName name="dfgretg" localSheetId="2">#REF!</definedName>
    <definedName name="dfgretg">#REF!</definedName>
    <definedName name="dfgserf" localSheetId="2">#REF!</definedName>
    <definedName name="dfgserf">#REF!</definedName>
    <definedName name="dfgsrg" localSheetId="5" hidden="1">{"'Janeiro'!$A$1:$I$153"}</definedName>
    <definedName name="dfgsrg" hidden="1">{"'Janeiro'!$A$1:$I$153"}</definedName>
    <definedName name="dfgsrhgrh" localSheetId="2">[3]!_______p1</definedName>
    <definedName name="dfgsrhgrh">[3]!_______p1</definedName>
    <definedName name="dfgt" localSheetId="2">#REF!</definedName>
    <definedName name="dfgt" localSheetId="5">#REF!</definedName>
    <definedName name="dfgt">#REF!</definedName>
    <definedName name="dfgwert" localSheetId="2">#REF!</definedName>
    <definedName name="dfgwert">#REF!</definedName>
    <definedName name="DFHSRG" localSheetId="2">#REF!</definedName>
    <definedName name="DFHSRG">#REF!</definedName>
    <definedName name="DFHTYT" localSheetId="2">#REF!</definedName>
    <definedName name="DFHTYT">#REF!</definedName>
    <definedName name="dflt1" localSheetId="2">#REF!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fre" localSheetId="2">[7]!_______p1</definedName>
    <definedName name="dfre">[7]!_______p1</definedName>
    <definedName name="dfsdfsd" localSheetId="2">[3]!_p1</definedName>
    <definedName name="dfsdfsd">[3]!_p1</definedName>
    <definedName name="dfsfsdf" localSheetId="5">#REF!</definedName>
    <definedName name="dfsfsdf">#REF!</definedName>
    <definedName name="dfss" localSheetId="5">#REF!</definedName>
    <definedName name="dfss">#REF!</definedName>
    <definedName name="DFSSFSDSS" localSheetId="2">#REF!</definedName>
    <definedName name="DFSSFSDSS">#REF!</definedName>
    <definedName name="dfvesftre" localSheetId="2">#REF!</definedName>
    <definedName name="dfvesftre">#REF!</definedName>
    <definedName name="dfxgverst" localSheetId="2">#REF!</definedName>
    <definedName name="dfxgverst">#REF!</definedName>
    <definedName name="dgfe" localSheetId="2">#REF!</definedName>
    <definedName name="dgfe">#REF!</definedName>
    <definedName name="DGRETR" localSheetId="5" hidden="1">{"'Janeiro'!$A$1:$I$153"}</definedName>
    <definedName name="DGRETR" hidden="1">{"'Janeiro'!$A$1:$I$153"}</definedName>
    <definedName name="dgsgf">#REF!</definedName>
    <definedName name="DGSRTE" localSheetId="2">#REF!</definedName>
    <definedName name="DGSRTE">#REF!</definedName>
    <definedName name="dhfhdiufhd" localSheetId="2">#REF!</definedName>
    <definedName name="dhfhdiufhd">#REF!</definedName>
    <definedName name="DIAGLO">#REF!</definedName>
    <definedName name="DIANA" localSheetId="2">#REF!</definedName>
    <definedName name="DIANA">#REF!</definedName>
    <definedName name="Dias" localSheetId="2">#REF!</definedName>
    <definedName name="Dias">#REF!</definedName>
    <definedName name="DICNOMEBL_Mun">#REF!</definedName>
    <definedName name="DICNOMEBL_UF">#REF!</definedName>
    <definedName name="Digital">#REF!</definedName>
    <definedName name="Digital_Cenário1">#REF!</definedName>
    <definedName name="Digital_Q2">#REF!</definedName>
    <definedName name="Dinamarca_against" localSheetId="2">#REF!</definedName>
    <definedName name="Dinamarca_against">#REF!</definedName>
    <definedName name="Dinamarca_played">#REF!</definedName>
    <definedName name="dinossauro">#REF!</definedName>
    <definedName name="dirj" localSheetId="2">#REF!</definedName>
    <definedName name="dirj">#REF!</definedName>
    <definedName name="DISC">#REF!</definedName>
    <definedName name="DISCOUNTLEVEL">#REF!</definedName>
    <definedName name="DISCOUNTTYPE">#REF!</definedName>
    <definedName name="DISNEY">#REF!</definedName>
    <definedName name="display_area_1">#REF!</definedName>
    <definedName name="dist" localSheetId="2">#REF!</definedName>
    <definedName name="dist">#REF!</definedName>
    <definedName name="distribuidores" localSheetId="2">#REF!</definedName>
    <definedName name="distribuidores">#REF!</definedName>
    <definedName name="Distritos">#REF!</definedName>
    <definedName name="dkekekekeke" localSheetId="2">#REF!</definedName>
    <definedName name="dkekekekeke">#REF!</definedName>
    <definedName name="dlp" localSheetId="2">#REF!</definedName>
    <definedName name="dlp">#REF!</definedName>
    <definedName name="dm" localSheetId="2">[7]!_______p1</definedName>
    <definedName name="dm">[7]!_______p1</definedName>
    <definedName name="DN" localSheetId="2">[7]!_________p1</definedName>
    <definedName name="DN">[7]!_________p1</definedName>
    <definedName name="DocumentDate" localSheetId="5">#REF!</definedName>
    <definedName name="DocumentDate">#REF!</definedName>
    <definedName name="DocumentYear" localSheetId="5">#REF!</definedName>
    <definedName name="DocumentYear">#REF!</definedName>
    <definedName name="DOIS" localSheetId="5">#REF!</definedName>
    <definedName name="DOIS">#REF!</definedName>
    <definedName name="DOIS_3">#REF!</definedName>
    <definedName name="Dolar100">#REF!</definedName>
    <definedName name="DolarFabric">#REF!</definedName>
    <definedName name="DolarRecof">#REF!</definedName>
    <definedName name="DOMGLO">[6]perfil_fx_Hor!$H$10:$H$24</definedName>
    <definedName name="dplfec" localSheetId="2">#REF!</definedName>
    <definedName name="dplfec" localSheetId="5">#REF!</definedName>
    <definedName name="dplfec">#REF!</definedName>
    <definedName name="DRONTAL" localSheetId="2">#REF!</definedName>
    <definedName name="DRONTAL">#REF!</definedName>
    <definedName name="drty" localSheetId="2">[3]!_______p1</definedName>
    <definedName name="drty">[3]!_______p1</definedName>
    <definedName name="drtyryzwr" localSheetId="2">#REF!</definedName>
    <definedName name="drtyryzwr" localSheetId="5">#REF!</definedName>
    <definedName name="drtyryzwr">#REF!</definedName>
    <definedName name="DSAAC">#REF!</definedName>
    <definedName name="dsagfdsgfd">#REF!</definedName>
    <definedName name="dsc">#REF!</definedName>
    <definedName name="DSCA">#REF!</definedName>
    <definedName name="DSCTLVL">#REF!</definedName>
    <definedName name="dsd">#REF!</definedName>
    <definedName name="dsddd">#REF!</definedName>
    <definedName name="dsds">#REF!</definedName>
    <definedName name="dsdsd">#REF!</definedName>
    <definedName name="DSF">#REF!</definedName>
    <definedName name="DSFSDF" localSheetId="2">[3]!_p1</definedName>
    <definedName name="DSFSDF">[3]!_p1</definedName>
    <definedName name="dsfsdfdsf" localSheetId="2">#REF!</definedName>
    <definedName name="dsfsdfdsf" localSheetId="5">#REF!</definedName>
    <definedName name="dsfsdfdsf">#REF!</definedName>
    <definedName name="dssdsd">#REF!</definedName>
    <definedName name="dsx">#REF!</definedName>
    <definedName name="DSXA">#REF!</definedName>
    <definedName name="DutyCostsQ1B" localSheetId="2">#REF!</definedName>
    <definedName name="DutyCostsQ1B">#REF!</definedName>
    <definedName name="DutyCostsQ2B">#REF!</definedName>
    <definedName name="DutyCostsQ3B">#REF!</definedName>
    <definedName name="DutyCostsQ4B">#REF!</definedName>
    <definedName name="dx">#REF!</definedName>
    <definedName name="DXC">#REF!</definedName>
    <definedName name="dxfgregt" localSheetId="2">#REF!</definedName>
    <definedName name="dxfgregt">#REF!</definedName>
    <definedName name="e" localSheetId="2">#REF!</definedName>
    <definedName name="e" localSheetId="5">[0]!_p1</definedName>
    <definedName name="e">[0]!_p1</definedName>
    <definedName name="e_10">#NAME?</definedName>
    <definedName name="e_15">#NAME?</definedName>
    <definedName name="e_16">#NAME?</definedName>
    <definedName name="e_17">#NAME?</definedName>
    <definedName name="e_18">#NAME?</definedName>
    <definedName name="e_19">#NAME?</definedName>
    <definedName name="e_2">#NAME?</definedName>
    <definedName name="e_22">#NAME?</definedName>
    <definedName name="e_3">#NAME?</definedName>
    <definedName name="e_4">#NAME?</definedName>
    <definedName name="e3de2dwwedf34fd3e" localSheetId="5">#REF!</definedName>
    <definedName name="e3de2dwwedf34fd3e">#REF!</definedName>
    <definedName name="e4r4r" localSheetId="2">[7]!_p1</definedName>
    <definedName name="e4r4r">[7]!_p1</definedName>
    <definedName name="eaeıi" localSheetId="2">#REF!</definedName>
    <definedName name="eaeıi" localSheetId="5">#REF!</definedName>
    <definedName name="eaeıi">#REF!</definedName>
    <definedName name="eaeõi" localSheetId="2">#REF!</definedName>
    <definedName name="eaeõi">#REF!</definedName>
    <definedName name="eafeg" localSheetId="2">[7]!_p1</definedName>
    <definedName name="eafeg">[7]!_p1</definedName>
    <definedName name="ebitda" localSheetId="2">#REF!</definedName>
    <definedName name="ebitda" localSheetId="5">#REF!</definedName>
    <definedName name="ebitda">#REF!</definedName>
    <definedName name="ede">#REF!</definedName>
    <definedName name="eder" localSheetId="2">#REF!</definedName>
    <definedName name="eder">#REF!</definedName>
    <definedName name="eds">#REF!</definedName>
    <definedName name="edson">#REF!</definedName>
    <definedName name="EDW">#REF!</definedName>
    <definedName name="ee">#REF!</definedName>
    <definedName name="EEEE" localSheetId="2">#REF!</definedName>
    <definedName name="EEEE">#REF!</definedName>
    <definedName name="eeeee" localSheetId="2">[0]!_p1</definedName>
    <definedName name="eeeee" localSheetId="5">[0]!_p1</definedName>
    <definedName name="eeeee">[0]!_p1</definedName>
    <definedName name="eeeee_15">#NAME?</definedName>
    <definedName name="eeeee_16">#NAME?</definedName>
    <definedName name="eeeee_17">#NAME?</definedName>
    <definedName name="EEEEEE" localSheetId="2">#REF!</definedName>
    <definedName name="EEEEEE" localSheetId="5">#REF!</definedName>
    <definedName name="EEEEEE">#REF!</definedName>
    <definedName name="eeeeeeee">#REF!</definedName>
    <definedName name="EF" localSheetId="2">#REF!</definedName>
    <definedName name="EF">#REF!</definedName>
    <definedName name="EFA">#REF!</definedName>
    <definedName name="efer" localSheetId="2">[7]!_p1</definedName>
    <definedName name="efer">[7]!_p1</definedName>
    <definedName name="efsef" localSheetId="2">#REF!</definedName>
    <definedName name="efsef" localSheetId="5">#REF!</definedName>
    <definedName name="efsef">#REF!</definedName>
    <definedName name="ehtujy" localSheetId="2">[3]!______________________p1</definedName>
    <definedName name="ehtujy">[3]!______________________p1</definedName>
    <definedName name="ekekekek" localSheetId="2">#REF!</definedName>
    <definedName name="ekekekek" localSheetId="5">#REF!</definedName>
    <definedName name="ekekekek">#REF!</definedName>
    <definedName name="Eldorado" localSheetId="5" hidden="1">{"'Janeiro'!$A$1:$I$153"}</definedName>
    <definedName name="Eldorado" hidden="1">{"'Janeiro'!$A$1:$I$153"}</definedName>
    <definedName name="elementcpv">#REF!</definedName>
    <definedName name="elementprogrammatic">#REF!</definedName>
    <definedName name="elen">#REF!</definedName>
    <definedName name="eliane">#REF!</definedName>
    <definedName name="em" localSheetId="2">[0]!_p1</definedName>
    <definedName name="em" localSheetId="5">[0]!_p1</definedName>
    <definedName name="em">[0]!_p1</definedName>
    <definedName name="em_10">#NAME?</definedName>
    <definedName name="em_16">#NAME?</definedName>
    <definedName name="em_19">#NAME?</definedName>
    <definedName name="em_22">#NAME?</definedName>
    <definedName name="em_3">#NAME?</definedName>
    <definedName name="emerson" localSheetId="2">[7]!_________p1</definedName>
    <definedName name="emerson">[7]!_________p1</definedName>
    <definedName name="emi" localSheetId="5">#REF!</definedName>
    <definedName name="emi">#REF!</definedName>
    <definedName name="Emissoras" localSheetId="5">#REF!</definedName>
    <definedName name="Emissoras">#REF!</definedName>
    <definedName name="EMISSREGIONAIS" localSheetId="5">#REF!</definedName>
    <definedName name="EMISSREGIONAIS">#REF!</definedName>
    <definedName name="empresa">#REF!</definedName>
    <definedName name="Encaixado" localSheetId="2">[0]!_p1</definedName>
    <definedName name="Encaixado" localSheetId="5">[0]!_p1</definedName>
    <definedName name="Encaixado">[0]!_p1</definedName>
    <definedName name="encargos" localSheetId="5">#REF!</definedName>
    <definedName name="encargos">#REF!</definedName>
    <definedName name="Encartado" localSheetId="5">#REF!</definedName>
    <definedName name="Encartado">#REF!</definedName>
    <definedName name="EQP" localSheetId="2">#REF!</definedName>
    <definedName name="EQP">#REF!</definedName>
    <definedName name="Equador_against" localSheetId="2">#REF!</definedName>
    <definedName name="Equador_against">#REF!</definedName>
    <definedName name="Equador_played">#REF!</definedName>
    <definedName name="Equatorial" localSheetId="2">#REF!</definedName>
    <definedName name="Equatorial">#REF!</definedName>
    <definedName name="Equipe_Chocolate" localSheetId="2">#REF!</definedName>
    <definedName name="Equipe_Chocolate">#REF!</definedName>
    <definedName name="er" localSheetId="2">[0]!_p1</definedName>
    <definedName name="er" localSheetId="5">[0]!_p1</definedName>
    <definedName name="er">[0]!_p1</definedName>
    <definedName name="er_10">#NAME?</definedName>
    <definedName name="er_16">#NAME?</definedName>
    <definedName name="er_19">#NAME?</definedName>
    <definedName name="er_22">#NAME?</definedName>
    <definedName name="er_3">#NAME?</definedName>
    <definedName name="er1_15">#NAME?</definedName>
    <definedName name="er1_16">#NAME?</definedName>
    <definedName name="er1_17">#NAME?</definedName>
    <definedName name="erer" localSheetId="5">#REF!</definedName>
    <definedName name="erer">#REF!</definedName>
    <definedName name="ERERE" localSheetId="5">#REF!</definedName>
    <definedName name="ERERE">#REF!</definedName>
    <definedName name="erre" localSheetId="5">#REF!</definedName>
    <definedName name="erre">#REF!</definedName>
    <definedName name="ERRER">#REF!</definedName>
    <definedName name="errrrrr" localSheetId="2">[7]!_______p1</definedName>
    <definedName name="errrrrr">[7]!_______p1</definedName>
    <definedName name="ertgergerth" localSheetId="5">#REF!</definedName>
    <definedName name="ertgergerth">#REF!</definedName>
    <definedName name="ertwert" localSheetId="2">#REF!</definedName>
    <definedName name="ertwert">#REF!</definedName>
    <definedName name="ES" localSheetId="2">#REF!</definedName>
    <definedName name="ES">#REF!</definedName>
    <definedName name="ESA">#REF!</definedName>
    <definedName name="esdr" localSheetId="2">#REF!</definedName>
    <definedName name="esdr">#REF!</definedName>
    <definedName name="eski" localSheetId="2">#REF!</definedName>
    <definedName name="eski">#REF!</definedName>
    <definedName name="Eslovénia_against" localSheetId="2">#REF!</definedName>
    <definedName name="Eslovénia_against">#REF!</definedName>
    <definedName name="Eslovénia_played">#REF!</definedName>
    <definedName name="ESP" localSheetId="2">[7]!_p1</definedName>
    <definedName name="ESP">[7]!_p1</definedName>
    <definedName name="Espanha_against" localSheetId="2">#REF!</definedName>
    <definedName name="Espanha_against" localSheetId="5">#REF!</definedName>
    <definedName name="Espanha_against">#REF!</definedName>
    <definedName name="Espanha_played">#REF!</definedName>
    <definedName name="EstoqueInicial">#REF!</definedName>
    <definedName name="et4rt" localSheetId="2">[7]!_p1</definedName>
    <definedName name="et4rt">[7]!_p1</definedName>
    <definedName name="eu" localSheetId="2">[0]!_p1</definedName>
    <definedName name="eu" localSheetId="5">[0]!_p1</definedName>
    <definedName name="eu">[0]!_p1</definedName>
    <definedName name="eu_10">#NAME?</definedName>
    <definedName name="eu_16">#NAME?</definedName>
    <definedName name="eu_19">#NAME?</definedName>
    <definedName name="eu_22">#NAME?</definedName>
    <definedName name="eu_3">#NAME?</definedName>
    <definedName name="EUA_against" localSheetId="2">#REF!</definedName>
    <definedName name="EUA_against" localSheetId="5">#REF!</definedName>
    <definedName name="EUA_against">#REF!</definedName>
    <definedName name="EUA_played">#REF!</definedName>
    <definedName name="EVA10GLO">#REF!</definedName>
    <definedName name="EVA11GLO">#REF!</definedName>
    <definedName name="EVA12GLO">#REF!</definedName>
    <definedName name="EVA13GLO">#REF!</definedName>
    <definedName name="EVA1GLO">#REF!</definedName>
    <definedName name="EVA2GLO">#REF!</definedName>
    <definedName name="EVA3GLO">#REF!</definedName>
    <definedName name="EVA4GLO">#REF!</definedName>
    <definedName name="EVA5GLO">#REF!</definedName>
    <definedName name="EVA6GLO">#REF!</definedName>
    <definedName name="EVA7GLO">#REF!</definedName>
    <definedName name="EVA8GLO">#REF!</definedName>
    <definedName name="EVA9GLO">#REF!</definedName>
    <definedName name="evasion1">#REF!</definedName>
    <definedName name="evasion10">#REF!</definedName>
    <definedName name="evasion11">#REF!</definedName>
    <definedName name="evasion12">#REF!</definedName>
    <definedName name="evasion2">#REF!</definedName>
    <definedName name="evasion3">#REF!</definedName>
    <definedName name="evasion4">#REF!</definedName>
    <definedName name="evasion5">#REF!</definedName>
    <definedName name="evasion6">#REF!</definedName>
    <definedName name="evasion7">#REF!</definedName>
    <definedName name="evasion8">#REF!</definedName>
    <definedName name="evasion9">#REF!</definedName>
    <definedName name="EVCPM10GLO">#REF!</definedName>
    <definedName name="EVCPM11GLO">#REF!</definedName>
    <definedName name="EVCPM12GLO">#REF!</definedName>
    <definedName name="EVCPM13GLO">#REF!</definedName>
    <definedName name="EVCPM1GLO">#REF!</definedName>
    <definedName name="EVCPM2GLO">#REF!</definedName>
    <definedName name="EVCPM3GLO">#REF!</definedName>
    <definedName name="EVCPM4GLO">#REF!</definedName>
    <definedName name="EVCPM5GLO">#REF!</definedName>
    <definedName name="EVCPM6GLO">#REF!</definedName>
    <definedName name="EVCPM7GLO">#REF!</definedName>
    <definedName name="EVCPM8GLO">#REF!</definedName>
    <definedName name="EVCPM9GLO">#REF!</definedName>
    <definedName name="eventos" localSheetId="2">[0]!_p1</definedName>
    <definedName name="eventos" localSheetId="5">[0]!_p1</definedName>
    <definedName name="eventos">[0]!_p1</definedName>
    <definedName name="eventos_10">#NAME?</definedName>
    <definedName name="eventos_16">#NAME?</definedName>
    <definedName name="eventos_19">#NAME?</definedName>
    <definedName name="eventos_22">#NAME?</definedName>
    <definedName name="eventos_3">#NAME?</definedName>
    <definedName name="EVP10GLO" localSheetId="5">#REF!</definedName>
    <definedName name="EVP10GLO">#REF!</definedName>
    <definedName name="EVP11GLO" localSheetId="5">#REF!</definedName>
    <definedName name="EVP11GLO">#REF!</definedName>
    <definedName name="EVP12GLO" localSheetId="5">#REF!</definedName>
    <definedName name="EVP12GLO">#REF!</definedName>
    <definedName name="EVP13GLO">#REF!</definedName>
    <definedName name="EVP1GLO">#REF!</definedName>
    <definedName name="EVP2GLO">#REF!</definedName>
    <definedName name="EVP3GLO">#REF!</definedName>
    <definedName name="EVP4GLO">#REF!</definedName>
    <definedName name="EVP5GLO">#REF!</definedName>
    <definedName name="EVP6GLO">#REF!</definedName>
    <definedName name="EVP7GLO">#REF!</definedName>
    <definedName name="EVP8GLO">#REF!</definedName>
    <definedName name="EVP9GLO">#REF!</definedName>
    <definedName name="EWEQW" localSheetId="5" hidden="1">{"'Janeiro'!$A$1:$I$153"}</definedName>
    <definedName name="EWEQW" hidden="1">{"'Janeiro'!$A$1:$I$153"}</definedName>
    <definedName name="Excel_BuiltIn__FilterDatabase_1">#REF!</definedName>
    <definedName name="Excel_BuiltIn__FilterDatabase_10">#REF!</definedName>
    <definedName name="Excel_BuiltIn__FilterDatabase_10_10">#REF!</definedName>
    <definedName name="Excel_BuiltIn__FilterDatabase_4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Criteria">#REF!</definedName>
    <definedName name="Excel_BuiltIn_Criteria_12">#REF!</definedName>
    <definedName name="Excel_BuiltIn_Criteria_15">#REF!</definedName>
    <definedName name="Excel_BuiltIn_Criteria_16">#REF!</definedName>
    <definedName name="Excel_BuiltIn_Criteria_17">#REF!</definedName>
    <definedName name="Excel_BuiltIn_Criteria_18">#REF!</definedName>
    <definedName name="Excel_BuiltIn_Criteria_21">#REF!</definedName>
    <definedName name="Excel_BuiltIn_Criteria_4">#REF!</definedName>
    <definedName name="Excel_BuiltIn_Database">#REF!</definedName>
    <definedName name="Excel_BuiltIn_Database_12">#REF!</definedName>
    <definedName name="Excel_BuiltIn_Database_15">#REF!</definedName>
    <definedName name="Excel_BuiltIn_Database_16">#REF!</definedName>
    <definedName name="Excel_BuiltIn_Database_17">#REF!</definedName>
    <definedName name="Excel_BuiltIn_Database_18">#REF!</definedName>
    <definedName name="Excel_BuiltIn_Database_21">#REF!</definedName>
    <definedName name="Excel_BuiltIn_Database_4">#REF!</definedName>
    <definedName name="Excel_BuiltIn_Extract">#REF!</definedName>
    <definedName name="Excel_BuiltIn_Extract_12">#REF!</definedName>
    <definedName name="Excel_BuiltIn_Extract_15">#REF!</definedName>
    <definedName name="Excel_BuiltIn_Extract_16">#REF!</definedName>
    <definedName name="Excel_BuiltIn_Extract_17">#REF!</definedName>
    <definedName name="Excel_BuiltIn_Extract_18">#REF!</definedName>
    <definedName name="Excel_BuiltIn_Extract_21">#REF!</definedName>
    <definedName name="Excel_BuiltIn_Extract_4">#REF!</definedName>
    <definedName name="Excel_BuiltIn_Print_Area">#REF!</definedName>
    <definedName name="Excel_BuiltIn_Print_Area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3_1">#REF!</definedName>
    <definedName name="Excel_BuiltIn_Print_Area_3_1_1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6">#REF!</definedName>
    <definedName name="Excel_BuiltIn_Print_Area_6_1">#REF!</definedName>
    <definedName name="Excel_BuiltIn_Print_Area_7">#REF!</definedName>
    <definedName name="Excel_BuiltIn_Print_Area_8_1">#REF!</definedName>
    <definedName name="Executivos">#REF!</definedName>
    <definedName name="Exibir_Dat_Com" localSheetId="2">#REF!</definedName>
    <definedName name="Exibir_Fer_EUA" localSheetId="2">#REF!</definedName>
    <definedName name="Exibir_Fer_Nac" localSheetId="2">#REF!</definedName>
    <definedName name="EXP_ACT98" localSheetId="2">#REF!</definedName>
    <definedName name="EXP_ACT98">#REF!</definedName>
    <definedName name="EXP_APE98">#REF!</definedName>
    <definedName name="EXP_ASE97">#REF!</definedName>
    <definedName name="EXPFA">#REF!</definedName>
    <definedName name="ExRevs23">#REF!</definedName>
    <definedName name="EXRM">#REF!</definedName>
    <definedName name="EXRMANT">#REF!</definedName>
    <definedName name="Extensiva">#REF!</definedName>
    <definedName name="exterior" localSheetId="2">[3]!_______p1</definedName>
    <definedName name="exterior">[3]!_______p1</definedName>
    <definedName name="extra.com" localSheetId="2">#REF!</definedName>
    <definedName name="extra.com" localSheetId="5">#REF!</definedName>
    <definedName name="extra.com">#REF!</definedName>
    <definedName name="ezra" localSheetId="2">[3]!_______p1</definedName>
    <definedName name="ezra">[3]!_______p1</definedName>
    <definedName name="F" localSheetId="2">#REF!</definedName>
    <definedName name="F" hidden="1">#REF!</definedName>
    <definedName name="F_PRINT">#REF!</definedName>
    <definedName name="Fábio">#REF!</definedName>
    <definedName name="fabioa">[25]OBS!$B$21:$D$22</definedName>
    <definedName name="facafacil" localSheetId="5">#REF!</definedName>
    <definedName name="facafacil">#REF!</definedName>
    <definedName name="FACTOR" localSheetId="5">#REF!</definedName>
    <definedName name="FACTOR">#REF!</definedName>
    <definedName name="faereg" localSheetId="2">[7]!_p1</definedName>
    <definedName name="faereg">[7]!_p1</definedName>
    <definedName name="fasdfa" localSheetId="5">#REF!</definedName>
    <definedName name="fasdfa">#REF!</definedName>
    <definedName name="FASE" localSheetId="5">#REF!</definedName>
    <definedName name="FASE">#REF!</definedName>
    <definedName name="FATURA" localSheetId="5">#REF!</definedName>
    <definedName name="FATURA">#REF!</definedName>
    <definedName name="FATURA.1">#REF!</definedName>
    <definedName name="faturamento" localSheetId="2">#REF!</definedName>
    <definedName name="faturamento">#REF!</definedName>
    <definedName name="fbdfhdr" localSheetId="5" hidden="1">{"'Janeiro'!$A$1:$I$153"}</definedName>
    <definedName name="fbdfhdr" hidden="1">{"'Janeiro'!$A$1:$I$153"}</definedName>
    <definedName name="fbfdgsr" localSheetId="2">#REF!</definedName>
    <definedName name="fbfdgsr">#REF!</definedName>
    <definedName name="fbgtge" localSheetId="2">#REF!</definedName>
    <definedName name="fbgtge">#REF!</definedName>
    <definedName name="fcb" localSheetId="2">#REF!</definedName>
    <definedName name="fcb">#REF!</definedName>
    <definedName name="fcd">#REF!</definedName>
    <definedName name="FCGBSDGRE" localSheetId="2">#REF!</definedName>
    <definedName name="FCGBSDGRE">#REF!</definedName>
    <definedName name="fcvxc">#REF!</definedName>
    <definedName name="FD">'[26]Ranking por Filial - Mês'!$A$3:$G$396</definedName>
    <definedName name="fddfr" localSheetId="5">#REF!</definedName>
    <definedName name="fddfr">#REF!</definedName>
    <definedName name="fdf" localSheetId="5">#REF!</definedName>
    <definedName name="fdf">#REF!</definedName>
    <definedName name="fdfd" localSheetId="5">#REF!</definedName>
    <definedName name="fdfd">#REF!</definedName>
    <definedName name="fdfdf">#REF!</definedName>
    <definedName name="fdgd">#REF!</definedName>
    <definedName name="fdgdfg">#REF!</definedName>
    <definedName name="fdhgxd">#REF!</definedName>
    <definedName name="fdryhreyery" localSheetId="2">#REF!</definedName>
    <definedName name="fdryhreyery">#REF!</definedName>
    <definedName name="fdsdfs">#REF!</definedName>
    <definedName name="fdsfsdf">#REF!</definedName>
    <definedName name="fdsfsew">#REF!</definedName>
    <definedName name="fdssdfsdf">#REF!</definedName>
    <definedName name="FE">[4]MENU!$B$2</definedName>
    <definedName name="FECH">[27]capa!$A$1:$A$2</definedName>
    <definedName name="fefea" localSheetId="2">[7]!_p1</definedName>
    <definedName name="fefea">[7]!_p1</definedName>
    <definedName name="fegaewg" localSheetId="2">[7]!_p1</definedName>
    <definedName name="fegaewg">[7]!_p1</definedName>
    <definedName name="FER" localSheetId="2">[0]!_p1</definedName>
    <definedName name="FER" localSheetId="5">[0]!_p1</definedName>
    <definedName name="FER">[0]!_p1</definedName>
    <definedName name="FER_10">#NAME?</definedName>
    <definedName name="FER_16">#NAME?</definedName>
    <definedName name="FER_19">#NAME?</definedName>
    <definedName name="FER_22">#NAME?</definedName>
    <definedName name="FER_3">#NAME?</definedName>
    <definedName name="ferger" localSheetId="2">#REF!</definedName>
    <definedName name="ferger" localSheetId="5">#REF!</definedName>
    <definedName name="ferger">#REF!</definedName>
    <definedName name="Feria" localSheetId="2">#REF!</definedName>
    <definedName name="Feria">#REF!</definedName>
    <definedName name="fern" localSheetId="2">[7]!_________p1</definedName>
    <definedName name="fern">[7]!_________p1</definedName>
    <definedName name="fersda" localSheetId="2">#REF!</definedName>
    <definedName name="fersda" localSheetId="5">#REF!</definedName>
    <definedName name="fersda">#REF!</definedName>
    <definedName name="FEVEREIRO" localSheetId="5" hidden="1">{"'crono'!$U$12:$W$20"}</definedName>
    <definedName name="FEVEREIRO" hidden="1">{"'crono'!$U$12:$W$20"}</definedName>
    <definedName name="ff" localSheetId="2">[0]!_p1</definedName>
    <definedName name="ff" localSheetId="5">[0]!_p1</definedName>
    <definedName name="ff">[0]!_p1</definedName>
    <definedName name="ff_10">#NAME?</definedName>
    <definedName name="ff_15">#NAME?</definedName>
    <definedName name="ff_16">#NAME?</definedName>
    <definedName name="ff_17">#NAME?</definedName>
    <definedName name="ff_18">#NAME?</definedName>
    <definedName name="ff_19">#NAME?</definedName>
    <definedName name="ff_20">#NAME?</definedName>
    <definedName name="ff_22">#NAME?</definedName>
    <definedName name="ff_3">#NAME?</definedName>
    <definedName name="ff_8">#NAME?</definedName>
    <definedName name="ffdgwe" localSheetId="5">#REF!</definedName>
    <definedName name="ffdgwe">#REF!</definedName>
    <definedName name="fff" localSheetId="2">[7]!_______p1</definedName>
    <definedName name="fff">[7]!_______p1</definedName>
    <definedName name="ffff" localSheetId="2">[7]!_p1</definedName>
    <definedName name="ffff">[7]!_p1</definedName>
    <definedName name="fffff" localSheetId="2">[0]!_p1</definedName>
    <definedName name="fffff" localSheetId="5">[0]!_p1</definedName>
    <definedName name="fffff">[0]!_p1</definedName>
    <definedName name="fffff_15">#NAME?</definedName>
    <definedName name="fffff_16">#NAME?</definedName>
    <definedName name="fffff_17">#NAME?</definedName>
    <definedName name="fffffff" localSheetId="5" hidden="1">{"'Janeiro'!$A$1:$I$153"}</definedName>
    <definedName name="fffffff" hidden="1">{"'Janeiro'!$A$1:$I$153"}</definedName>
    <definedName name="fffffffff" localSheetId="2">[7]!_p1</definedName>
    <definedName name="fffffffff">[7]!_p1</definedName>
    <definedName name="ffffffffff" localSheetId="2">[7]!_p1</definedName>
    <definedName name="ffffffffff">[7]!_p1</definedName>
    <definedName name="ffffffffffffff" localSheetId="2">#REF!</definedName>
    <definedName name="ffffffffffffff" localSheetId="5">#REF!</definedName>
    <definedName name="ffffffffffffff">#REF!</definedName>
    <definedName name="fffffffffffffffffffffff" localSheetId="2" hidden="1">[28]!_p1</definedName>
    <definedName name="fffffffffffffffffffffff" hidden="1">[28]!_p1</definedName>
    <definedName name="ffg" localSheetId="2">#REF!</definedName>
    <definedName name="ffg" localSheetId="5">#REF!</definedName>
    <definedName name="ffg">#REF!</definedName>
    <definedName name="ffggg" localSheetId="2">#REF!</definedName>
    <definedName name="ffggg">#REF!</definedName>
    <definedName name="ffgghh4" localSheetId="2">#REF!</definedName>
    <definedName name="ffgghh4">#REF!</definedName>
    <definedName name="fg" localSheetId="2">[0]!_p1</definedName>
    <definedName name="fg" localSheetId="5">[0]!_p1</definedName>
    <definedName name="fg">[0]!_p1</definedName>
    <definedName name="fgb" localSheetId="5">#REF!</definedName>
    <definedName name="fgb">#REF!</definedName>
    <definedName name="FGBHTFHG" localSheetId="2">#REF!</definedName>
    <definedName name="FGBHTFHG">#REF!</definedName>
    <definedName name="fgbrdg" localSheetId="5" hidden="1">{"'Janeiro'!$A$1:$I$153"}</definedName>
    <definedName name="fgbrdg" hidden="1">{"'Janeiro'!$A$1:$I$153"}</definedName>
    <definedName name="fgdfg" localSheetId="2">[0]!_p1</definedName>
    <definedName name="fgdfg" localSheetId="5">[0]!_p1</definedName>
    <definedName name="fgdfg">[0]!_p1</definedName>
    <definedName name="fgdfgfd" localSheetId="2">#REF!</definedName>
    <definedName name="fgdfgfd" localSheetId="5">#REF!</definedName>
    <definedName name="fgdfgfd">#REF!</definedName>
    <definedName name="fgesrtwe3rt" localSheetId="5" hidden="1">{"'Janeiro'!$A$1:$I$153"}</definedName>
    <definedName name="fgesrtwe3rt" hidden="1">{"'Janeiro'!$A$1:$I$153"}</definedName>
    <definedName name="fgewerwq">#REF!</definedName>
    <definedName name="fgfdg">#REF!</definedName>
    <definedName name="FGFTHRT" localSheetId="5" hidden="1">{"'Janeiro'!$A$1:$I$153"}</definedName>
    <definedName name="FGFTHRT" hidden="1">{"'Janeiro'!$A$1:$I$153"}</definedName>
    <definedName name="fgh">#REF!</definedName>
    <definedName name="fgherg" localSheetId="2">#REF!</definedName>
    <definedName name="fgherg">#REF!</definedName>
    <definedName name="fghfghf">#REF!</definedName>
    <definedName name="fghrtgt" localSheetId="5" hidden="1">{"'Janeiro'!$A$1:$I$153"}</definedName>
    <definedName name="fghrtgt" hidden="1">{"'Janeiro'!$A$1:$I$153"}</definedName>
    <definedName name="fgrdgtrdf" localSheetId="2">#REF!</definedName>
    <definedName name="fgrdgtrdf">#REF!</definedName>
    <definedName name="FGRETER" localSheetId="5" hidden="1">{"'Janeiro'!$A$1:$I$153"}</definedName>
    <definedName name="FGRETER" hidden="1">{"'Janeiro'!$A$1:$I$153"}</definedName>
    <definedName name="fgt">#REF!</definedName>
    <definedName name="fgtjtyjuyt" localSheetId="2">#REF!</definedName>
    <definedName name="fgtjtyjuyt">#REF!</definedName>
    <definedName name="fhsrhgreyt" localSheetId="2">#REF!</definedName>
    <definedName name="fhsrhgreyt">#REF!</definedName>
    <definedName name="Fig" localSheetId="2">#REF!</definedName>
    <definedName name="Fig">#REF!</definedName>
    <definedName name="File_Name" localSheetId="2">OFFSET([7]!START,0,0,1,1)</definedName>
    <definedName name="File_Name">OFFSET([7]!START,0,0,1,1)</definedName>
    <definedName name="filhadaputa" localSheetId="2">[0]!_p1</definedName>
    <definedName name="filhadaputa" localSheetId="5">[0]!_p1</definedName>
    <definedName name="filhadaputa">[0]!_p1</definedName>
    <definedName name="filhadaputa_10">#NAME?</definedName>
    <definedName name="filhadaputa_15">#NAME?</definedName>
    <definedName name="filhadaputa_16">#NAME?</definedName>
    <definedName name="filhadaputa_17">#NAME?</definedName>
    <definedName name="filhadaputa_19">#NAME?</definedName>
    <definedName name="filhadaputa_22">#NAME?</definedName>
    <definedName name="filhadaputa_3">#NAME?</definedName>
    <definedName name="film01" localSheetId="5">#REF!</definedName>
    <definedName name="film01">#REF!</definedName>
    <definedName name="FILTROBL_Mun" localSheetId="5">#REF!</definedName>
    <definedName name="FILTROBL_Mun">#REF!</definedName>
    <definedName name="FILTROBL_UF" localSheetId="5">#REF!</definedName>
    <definedName name="FILTROBL_UF">#REF!</definedName>
    <definedName name="final" localSheetId="2">#REF!</definedName>
    <definedName name="final" localSheetId="5" hidden="1">{#N/A,#N/A,FALSE,"Banco de Dados"}</definedName>
    <definedName name="final" hidden="1">{#N/A,#N/A,FALSE,"Banco de Dados"}</definedName>
    <definedName name="fioeihfiasdhfasdf" localSheetId="2">#REF!</definedName>
    <definedName name="fioeihfiasdhfasdf" localSheetId="5">#REF!</definedName>
    <definedName name="fioeihfiasdhfasdf">#REF!</definedName>
    <definedName name="fjdjydj">#REF!</definedName>
    <definedName name="fjtyjhdtr" localSheetId="2">#REF!</definedName>
    <definedName name="fjtyjhdtr">#REF!</definedName>
    <definedName name="FLAG" localSheetId="2">[7]!_p1</definedName>
    <definedName name="FLAG">[7]!_p1</definedName>
    <definedName name="flavia" localSheetId="2">#REF!</definedName>
    <definedName name="flo" localSheetId="2">[3]!_______p1</definedName>
    <definedName name="flo">[3]!_______p1</definedName>
    <definedName name="floripa" localSheetId="2">[3]!_______p1</definedName>
    <definedName name="floripa">[3]!_______p1</definedName>
    <definedName name="Flowchart" localSheetId="5">#REF!</definedName>
    <definedName name="Flowchart">#REF!</definedName>
    <definedName name="Flowgeral" localSheetId="5">#REF!</definedName>
    <definedName name="Flowgeral">#REF!</definedName>
    <definedName name="FLRORO" localSheetId="2">[7]!_______p1</definedName>
    <definedName name="FLRORO">[7]!_______p1</definedName>
    <definedName name="FLUXO" localSheetId="5">#REF!</definedName>
    <definedName name="FLUXO">#REF!</definedName>
    <definedName name="fo" localSheetId="5">#REF!</definedName>
    <definedName name="fo">#REF!</definedName>
    <definedName name="FOLHA" localSheetId="2">[7]!_______p1</definedName>
    <definedName name="FOLHA">[7]!_______p1</definedName>
    <definedName name="foo" localSheetId="5">#REF!</definedName>
    <definedName name="foo">#REF!</definedName>
    <definedName name="FOR" localSheetId="2">[0]!_p1</definedName>
    <definedName name="FOR" localSheetId="5">[0]!_p1</definedName>
    <definedName name="FOR">[0]!_p1</definedName>
    <definedName name="FOR_10">#NAME?</definedName>
    <definedName name="FOR_16">#NAME?</definedName>
    <definedName name="FOR_19">#NAME?</definedName>
    <definedName name="FOR_22">#NAME?</definedName>
    <definedName name="FOR_3">#NAME?</definedName>
    <definedName name="FORECAST1" localSheetId="5">#REF!</definedName>
    <definedName name="FORECAST1">#REF!</definedName>
    <definedName name="Formatcpv" localSheetId="5">#REF!</definedName>
    <definedName name="Formatcpv">#REF!</definedName>
    <definedName name="formatscpv" localSheetId="5">#REF!</definedName>
    <definedName name="formatscpv">#REF!</definedName>
    <definedName name="formatsprogrammatic">#REF!</definedName>
    <definedName name="Formulário">#REF!</definedName>
    <definedName name="fr">#REF!</definedName>
    <definedName name="fragranciaglobal">#REF!</definedName>
    <definedName name="França_against" localSheetId="2">#REF!</definedName>
    <definedName name="França_against">#REF!</definedName>
    <definedName name="França_played">#REF!</definedName>
    <definedName name="Franquias" localSheetId="2">#REF!</definedName>
    <definedName name="Franquias">#REF!</definedName>
    <definedName name="Franquias.01.Data">#REF!</definedName>
    <definedName name="Franquias.01.Embalagem">#REF!</definedName>
    <definedName name="Franquias.01.Periodicidade">#REF!</definedName>
    <definedName name="Franquias.01.Segmentação">#REF!</definedName>
    <definedName name="Franquias.01.Versão">#REF!</definedName>
    <definedName name="Franquias.DATA.01">#REF!</definedName>
    <definedName name="Franquias.DIMENSION.01">#REF!</definedName>
    <definedName name="fri" localSheetId="2">[7]!_p1</definedName>
    <definedName name="fri">[7]!_p1</definedName>
    <definedName name="FrontBuyoutRate" localSheetId="5">#REF!</definedName>
    <definedName name="FrontBuyoutRate">#REF!</definedName>
    <definedName name="FS" localSheetId="5">#REF!</definedName>
    <definedName name="FS">#REF!</definedName>
    <definedName name="fsdfdsf" localSheetId="2">[7]!_________p1</definedName>
    <definedName name="fsdfdsf">[7]!_________p1</definedName>
    <definedName name="fsdffs" localSheetId="5">#REF!</definedName>
    <definedName name="fsdffs">#REF!</definedName>
    <definedName name="fsdsdfsdffghdfhdfgh245wwtrgsd" localSheetId="5">#REF!</definedName>
    <definedName name="fsdsdfsdffghdfhdfgh245wwtrgsd">#REF!</definedName>
    <definedName name="fseewrewczxczx" localSheetId="5">#REF!</definedName>
    <definedName name="fseewrewczxczx">#REF!</definedName>
    <definedName name="fsfddfss">#REF!</definedName>
    <definedName name="fsfsdfsf">#REF!</definedName>
    <definedName name="fsvebb">#REF!</definedName>
    <definedName name="fttyyy" localSheetId="2">#REF!</definedName>
    <definedName name="fttyyy">#REF!</definedName>
    <definedName name="fulio" localSheetId="2">#REF!</definedName>
    <definedName name="fulio">#REF!</definedName>
    <definedName name="FUTGLO">[24]outdr!$A$1:$F$8</definedName>
    <definedName name="fverg" localSheetId="5" hidden="1">{"'Janeiro'!$A$1:$I$153"}</definedName>
    <definedName name="fverg" hidden="1">{"'Janeiro'!$A$1:$I$153"}</definedName>
    <definedName name="FW">#REF!</definedName>
    <definedName name="fweafwaef" localSheetId="5" hidden="1">{"'Janeiro'!$A$1:$I$153"}</definedName>
    <definedName name="fweafwaef" hidden="1">{"'Janeiro'!$A$1:$I$153"}</definedName>
    <definedName name="fwefwef">#REF!</definedName>
    <definedName name="FXHOR0718">[6]menu!$I$22:$I$23</definedName>
    <definedName name="FXHOR1824">[6]menu!$I$17:$I$19</definedName>
    <definedName name="G" localSheetId="2">#REF!</definedName>
    <definedName name="G" localSheetId="5" hidden="1">#REF!</definedName>
    <definedName name="G" hidden="1">#REF!</definedName>
    <definedName name="GA" localSheetId="2">#REF!</definedName>
    <definedName name="GA">#REF!</definedName>
    <definedName name="gaefeag" localSheetId="2">[7]!_p1</definedName>
    <definedName name="gaefeag">[7]!_p1</definedName>
    <definedName name="gaefefdasf" localSheetId="2">[7]!_p1</definedName>
    <definedName name="gaefefdasf">[7]!_p1</definedName>
    <definedName name="gaege" localSheetId="2">[7]!_p1</definedName>
    <definedName name="gaege">[7]!_p1</definedName>
    <definedName name="gaegheah" localSheetId="2">[7]!_p1</definedName>
    <definedName name="gaegheah">[7]!_p1</definedName>
    <definedName name="gaerg" localSheetId="2">[7]!_p1</definedName>
    <definedName name="gaerg">[7]!_p1</definedName>
    <definedName name="gaf" localSheetId="2">[7]!_p1</definedName>
    <definedName name="gaf">[7]!_p1</definedName>
    <definedName name="gafaga" localSheetId="2">[7]!_p1</definedName>
    <definedName name="gafaga">[7]!_p1</definedName>
    <definedName name="gahgaha" localSheetId="2">[7]!_p1</definedName>
    <definedName name="gahgaha">[7]!_p1</definedName>
    <definedName name="gare" localSheetId="2">[7]!_p1</definedName>
    <definedName name="gare">[7]!_p1</definedName>
    <definedName name="gas" localSheetId="2">#REF!</definedName>
    <definedName name="gas" localSheetId="5">#REF!</definedName>
    <definedName name="gas">#REF!</definedName>
    <definedName name="gasdga" localSheetId="2">[7]!_p1</definedName>
    <definedName name="gasdga">[7]!_p1</definedName>
    <definedName name="gasrae" localSheetId="2">[7]!_p1</definedName>
    <definedName name="gasrae">[7]!_p1</definedName>
    <definedName name="gazetecik" localSheetId="2">#REF!</definedName>
    <definedName name="gazetecik" localSheetId="5">#REF!</definedName>
    <definedName name="gazetecik">#REF!</definedName>
    <definedName name="gcfhkb">#REF!</definedName>
    <definedName name="gddgdf">#REF!</definedName>
    <definedName name="gdfgdgfd">#REF!</definedName>
    <definedName name="ge">#REF!</definedName>
    <definedName name="geafe" localSheetId="2">[7]!_p1</definedName>
    <definedName name="geafe">[7]!_p1</definedName>
    <definedName name="geafew" localSheetId="2">[7]!_p1</definedName>
    <definedName name="geafew">[7]!_p1</definedName>
    <definedName name="geaga" localSheetId="2">[7]!_p1</definedName>
    <definedName name="geaga">[7]!_p1</definedName>
    <definedName name="geage" localSheetId="2">[7]!_p1</definedName>
    <definedName name="geage">[7]!_p1</definedName>
    <definedName name="geaha" localSheetId="2">[7]!_p1</definedName>
    <definedName name="geaha">[7]!_p1</definedName>
    <definedName name="geawfge" localSheetId="2">[7]!_p1</definedName>
    <definedName name="geawfge">[7]!_p1</definedName>
    <definedName name="gefeah" localSheetId="2">[7]!_p1</definedName>
    <definedName name="gefeah">[7]!_p1</definedName>
    <definedName name="gefge" localSheetId="2">#REF!</definedName>
    <definedName name="gefge" localSheetId="5">#REF!</definedName>
    <definedName name="gefge">#REF!</definedName>
    <definedName name="gefgea" localSheetId="2">[7]!_p1</definedName>
    <definedName name="gefgea">[7]!_p1</definedName>
    <definedName name="gegaeh" localSheetId="2">[7]!_p1</definedName>
    <definedName name="gegaeh">[7]!_p1</definedName>
    <definedName name="gege" localSheetId="2">[7]!_p1</definedName>
    <definedName name="gege">[7]!_p1</definedName>
    <definedName name="gehh" localSheetId="2">[7]!_p1</definedName>
    <definedName name="gehh">[7]!_p1</definedName>
    <definedName name="GENGLO" localSheetId="5">#REF!</definedName>
    <definedName name="GENGLO">#REF!</definedName>
    <definedName name="GER" localSheetId="2">#REF!</definedName>
    <definedName name="GER">#REF!</definedName>
    <definedName name="geração" localSheetId="2">[16]!__p1</definedName>
    <definedName name="geração">[16]!__p1</definedName>
    <definedName name="geraewf" localSheetId="2">[7]!_p1</definedName>
    <definedName name="geraewf">[7]!_p1</definedName>
    <definedName name="Geral" localSheetId="5">#REF!</definedName>
    <definedName name="Geral">#REF!</definedName>
    <definedName name="gerger" localSheetId="2">#REF!</definedName>
    <definedName name="gerger">#REF!</definedName>
    <definedName name="gergwar" localSheetId="2">#REF!</definedName>
    <definedName name="gergwar">#REF!</definedName>
    <definedName name="gertreyt" localSheetId="2">#REF!</definedName>
    <definedName name="gertreyt">#REF!</definedName>
    <definedName name="gestw3" localSheetId="5" hidden="1">{"'Janeiro'!$A$1:$I$153"}</definedName>
    <definedName name="gestw3" hidden="1">{"'Janeiro'!$A$1:$I$153"}</definedName>
    <definedName name="getgerg" localSheetId="2">#REF!</definedName>
    <definedName name="getgerg">#REF!</definedName>
    <definedName name="gevea" localSheetId="2">[7]!_p1</definedName>
    <definedName name="gevea">[7]!_p1</definedName>
    <definedName name="gewagaew" localSheetId="2">[7]!_p1</definedName>
    <definedName name="gewagaew">[7]!_p1</definedName>
    <definedName name="gewagewa" localSheetId="2">[7]!_p1</definedName>
    <definedName name="gewagewa">[7]!_p1</definedName>
    <definedName name="gf" localSheetId="2">[7]!_p1</definedName>
    <definedName name="gf">[7]!_p1</definedName>
    <definedName name="gfd" localSheetId="2">#REF!</definedName>
    <definedName name="gfd" localSheetId="5">#REF!</definedName>
    <definedName name="gfd">#REF!</definedName>
    <definedName name="gfdgvc">#REF!</definedName>
    <definedName name="gfdhgfdjhgf">#REF!</definedName>
    <definedName name="gfggfdgadfg" localSheetId="5" hidden="1">{"'Janeiro'!$A$1:$I$153"}</definedName>
    <definedName name="gfggfdgadfg" hidden="1">{"'Janeiro'!$A$1:$I$153"}</definedName>
    <definedName name="gfghgf">#REF!</definedName>
    <definedName name="gfr">#REF!</definedName>
    <definedName name="gfwdfddf">#REF!</definedName>
    <definedName name="gg">#REF!</definedName>
    <definedName name="GGG">#REF!</definedName>
    <definedName name="gggfg">#REF!</definedName>
    <definedName name="gggg" localSheetId="5" hidden="1">{"'crono'!$U$12:$W$20"}</definedName>
    <definedName name="gggg" hidden="1">{"'crono'!$U$12:$W$20"}</definedName>
    <definedName name="GGGGG">#REF!</definedName>
    <definedName name="gggggg">#REF!</definedName>
    <definedName name="gggggggggggggggg" localSheetId="5" hidden="1">{"'Janeiro'!$A$1:$I$153"}</definedName>
    <definedName name="gggggggggggggggg" hidden="1">{"'Janeiro'!$A$1:$I$153"}</definedName>
    <definedName name="ghaehah" localSheetId="2">[7]!_p1</definedName>
    <definedName name="ghaehah">[7]!_p1</definedName>
    <definedName name="ghaga" localSheetId="2">[7]!_p1</definedName>
    <definedName name="ghaga">[7]!_p1</definedName>
    <definedName name="ghageah" localSheetId="2">[7]!_p1</definedName>
    <definedName name="ghageah">[7]!_p1</definedName>
    <definedName name="ghagha" localSheetId="2">[7]!_p1</definedName>
    <definedName name="ghagha">[7]!_p1</definedName>
    <definedName name="ghfdgh" localSheetId="5">#REF!</definedName>
    <definedName name="ghfdgh">#REF!</definedName>
    <definedName name="ghfj" localSheetId="5">#REF!</definedName>
    <definedName name="ghfj">#REF!</definedName>
    <definedName name="GHGFH" localSheetId="5">#REF!</definedName>
    <definedName name="GHGFH">#REF!</definedName>
    <definedName name="ghgh" localSheetId="2">[3]!_______p1</definedName>
    <definedName name="ghgh">[3]!_______p1</definedName>
    <definedName name="ghghgh" localSheetId="5">#REF!</definedName>
    <definedName name="ghghgh">#REF!</definedName>
    <definedName name="ghjgh" localSheetId="5">#REF!</definedName>
    <definedName name="ghjgh">#REF!</definedName>
    <definedName name="ghnfghd" localSheetId="2">#REF!</definedName>
    <definedName name="ghnfghd">#REF!</definedName>
    <definedName name="ghnfghrt" localSheetId="2">#REF!</definedName>
    <definedName name="ghnfghrt">#REF!</definedName>
    <definedName name="ghrdyer" localSheetId="2">#REF!</definedName>
    <definedName name="ghrdyer">#REF!</definedName>
    <definedName name="ghrght" localSheetId="2">#REF!</definedName>
    <definedName name="ghrght">#REF!</definedName>
    <definedName name="giovanna">#REF!</definedName>
    <definedName name="GNDFNGL">#REF!</definedName>
    <definedName name="gnfhg" localSheetId="5" hidden="1">{"'Janeiro'!$A$1:$I$153"}</definedName>
    <definedName name="gnfhg" hidden="1">{"'Janeiro'!$A$1:$I$153"}</definedName>
    <definedName name="gnfhrth" localSheetId="2">#REF!</definedName>
    <definedName name="gnfhrth">#REF!</definedName>
    <definedName name="Goodwill" localSheetId="2">#REF!</definedName>
    <definedName name="Goodwill">#REF!</definedName>
    <definedName name="gr">#REF!</definedName>
    <definedName name="Gra">#REF!</definedName>
    <definedName name="Gracieli">#REF!</definedName>
    <definedName name="Grade" localSheetId="2">#REF!</definedName>
    <definedName name="grade" localSheetId="5">[0]!_p1</definedName>
    <definedName name="grade">[0]!_p1</definedName>
    <definedName name="grade_10">#NAME?</definedName>
    <definedName name="grade_16">#NAME?</definedName>
    <definedName name="grade_19">#NAME?</definedName>
    <definedName name="grade_22">#NAME?</definedName>
    <definedName name="grade_3">#NAME?</definedName>
    <definedName name="Grampeado_Refilado" localSheetId="5">#REF!</definedName>
    <definedName name="Grampeado_Refilado">#REF!</definedName>
    <definedName name="Grand_Total" localSheetId="5">#REF!</definedName>
    <definedName name="Grand_Total">#REF!</definedName>
    <definedName name="Grandes_Sucessos" localSheetId="5">#REF!</definedName>
    <definedName name="Grandes_Sucessos">#REF!</definedName>
    <definedName name="_xlnm.Recorder">#REF!</definedName>
    <definedName name="grdgre" localSheetId="2">#REF!</definedName>
    <definedName name="grdgre">#REF!</definedName>
    <definedName name="gre" localSheetId="2">#REF!</definedName>
    <definedName name="gre">#REF!</definedName>
    <definedName name="grega34t" localSheetId="2">#REF!</definedName>
    <definedName name="grega34t">#REF!</definedName>
    <definedName name="gregrty" localSheetId="2">#REF!</definedName>
    <definedName name="gregrty">#REF!</definedName>
    <definedName name="grge" localSheetId="2">#REF!</definedName>
    <definedName name="grge">#REF!</definedName>
    <definedName name="GRPS" localSheetId="2">#REF!</definedName>
    <definedName name="GRPS">#REF!</definedName>
    <definedName name="grrgg">#REF!</definedName>
    <definedName name="grt" localSheetId="2">#REF!</definedName>
    <definedName name="grt">#REF!</definedName>
    <definedName name="grtgesrg" localSheetId="2">#REF!</definedName>
    <definedName name="grtgesrg">#REF!</definedName>
    <definedName name="grthgrth" localSheetId="2">#REF!</definedName>
    <definedName name="grthgrth">#REF!</definedName>
    <definedName name="GRUPO">"'OOH A&amp;F'!$I$2:$K$5OH A&amp;F'!$F$2"</definedName>
    <definedName name="grupo1">'[29]Resumo por P'!$M$27</definedName>
    <definedName name="grupo2">'[29]Resumo por P'!$M$28</definedName>
    <definedName name="grupo3">'[29]Resumo por P'!$M$29</definedName>
    <definedName name="Grupos" localSheetId="5">#REF!</definedName>
    <definedName name="Grupos">#REF!</definedName>
    <definedName name="GSDEGERSG" localSheetId="2">#REF!</definedName>
    <definedName name="GSDEGERSG" localSheetId="5">#REF!</definedName>
    <definedName name="GSDEGERSG">#REF!</definedName>
    <definedName name="gsegr" localSheetId="2">#REF!</definedName>
    <definedName name="gsegr" localSheetId="5">#REF!</definedName>
    <definedName name="gsegr">#REF!</definedName>
    <definedName name="gtrgrtrhrthrh" localSheetId="2">[0]!_p1</definedName>
    <definedName name="gtrgrtrhrthrh" localSheetId="5">[0]!_p1</definedName>
    <definedName name="gtrgrtrhrthrh">[0]!_p1</definedName>
    <definedName name="gwaerfwerft" localSheetId="2">#REF!</definedName>
    <definedName name="gwaerfwerft" localSheetId="5">#REF!</definedName>
    <definedName name="gwaerfwerft">#REF!</definedName>
    <definedName name="GYFTHJYJ" localSheetId="2">#REF!</definedName>
    <definedName name="GYFTHJYJ">#REF!</definedName>
    <definedName name="GYRE" localSheetId="2">#REF!</definedName>
    <definedName name="GYRE">#REF!</definedName>
    <definedName name="h">#REF!</definedName>
    <definedName name="h4ehegf" localSheetId="2">[7]!_p1</definedName>
    <definedName name="h4ehegf">[7]!_p1</definedName>
    <definedName name="haeaha" localSheetId="2">[7]!_p1</definedName>
    <definedName name="haeaha">[7]!_p1</definedName>
    <definedName name="haegdagf" localSheetId="2">[7]!_p1</definedName>
    <definedName name="haegdagf">[7]!_p1</definedName>
    <definedName name="haegear" localSheetId="2">[7]!_p1</definedName>
    <definedName name="haegear">[7]!_p1</definedName>
    <definedName name="haeha" localSheetId="2">[7]!_p1</definedName>
    <definedName name="haeha">[7]!_p1</definedName>
    <definedName name="haewfae" localSheetId="2">[7]!_p1</definedName>
    <definedName name="haewfae">[7]!_p1</definedName>
    <definedName name="hahah" localSheetId="2">[7]!_p1</definedName>
    <definedName name="hahah">[7]!_p1</definedName>
    <definedName name="hahaha" localSheetId="2">[3]!_______p1</definedName>
    <definedName name="hahaha">[3]!_______p1</definedName>
    <definedName name="haheh" localSheetId="2">[7]!_p1</definedName>
    <definedName name="haheh">[7]!_p1</definedName>
    <definedName name="hbdthgrd" localSheetId="2">#REF!</definedName>
    <definedName name="hbdthgrd" localSheetId="5">#REF!</definedName>
    <definedName name="hbdthgrd">#REF!</definedName>
    <definedName name="hehaer" localSheetId="2">[7]!_p1</definedName>
    <definedName name="hehaer">[7]!_p1</definedName>
    <definedName name="help8" localSheetId="2">#REF!</definedName>
    <definedName name="help8" localSheetId="5">#REF!</definedName>
    <definedName name="help8">#REF!</definedName>
    <definedName name="hgahaeh" localSheetId="2">[7]!_p1</definedName>
    <definedName name="hgahaeh">[7]!_p1</definedName>
    <definedName name="hgawega" localSheetId="2">[7]!_p1</definedName>
    <definedName name="hgawega">[7]!_p1</definedName>
    <definedName name="hgfhrthg" localSheetId="2">#REF!</definedName>
    <definedName name="hgfhrthg" localSheetId="5">#REF!</definedName>
    <definedName name="hgfhrthg">#REF!</definedName>
    <definedName name="hgggg" localSheetId="2">#REF!</definedName>
    <definedName name="hgggg">#REF!</definedName>
    <definedName name="hgh" localSheetId="2">#REF!</definedName>
    <definedName name="hgh">#REF!</definedName>
    <definedName name="hghg">#REF!</definedName>
    <definedName name="hghgh">#REF!</definedName>
    <definedName name="hgj" localSheetId="2">#REF!</definedName>
    <definedName name="hgj">#REF!</definedName>
    <definedName name="hgjg">#REF!</definedName>
    <definedName name="hgjghj">#REF!</definedName>
    <definedName name="hgjyghjy" localSheetId="2">#REF!</definedName>
    <definedName name="hgjyghjy">#REF!</definedName>
    <definedName name="HGLO">[6]perfil_fx_Hor!$L$10:$L$24</definedName>
    <definedName name="hh" localSheetId="5" hidden="1">{"'Janeiro'!$A$1:$I$153"}</definedName>
    <definedName name="hh" hidden="1">{"'Janeiro'!$A$1:$I$153"}</definedName>
    <definedName name="HHH" localSheetId="2">#REF!</definedName>
    <definedName name="HHH">#REF!</definedName>
    <definedName name="hhhhhhh" localSheetId="2">#REF!</definedName>
    <definedName name="hhhhhhh">#REF!</definedName>
    <definedName name="High" localSheetId="2">#REF!</definedName>
    <definedName name="High">#REF!</definedName>
    <definedName name="hiu" localSheetId="2">[0]!_p1</definedName>
    <definedName name="hiu" localSheetId="5">[0]!_p1</definedName>
    <definedName name="hiu">[0]!_p1</definedName>
    <definedName name="hjit" localSheetId="5">#REF!</definedName>
    <definedName name="hjit">#REF!</definedName>
    <definedName name="hjkk" localSheetId="5">#REF!</definedName>
    <definedName name="hjkk">#REF!</definedName>
    <definedName name="HJMK" localSheetId="5">#REF!</definedName>
    <definedName name="HJMK">#REF!</definedName>
    <definedName name="hjnghjghj" localSheetId="5" hidden="1">{"'Janeiro'!$A$1:$I$153"}</definedName>
    <definedName name="hjnghjghj" hidden="1">{"'Janeiro'!$A$1:$I$153"}</definedName>
    <definedName name="HJUI" localSheetId="2">#REF!</definedName>
    <definedName name="HJUI">#REF!</definedName>
    <definedName name="hkç" localSheetId="2">#REF!</definedName>
    <definedName name="hkç">#REF!</definedName>
    <definedName name="hkhjk">#REF!</definedName>
    <definedName name="HOHOHO" localSheetId="2">[3]!_______p1</definedName>
    <definedName name="HOHOHO">[3]!_______p1</definedName>
    <definedName name="HOIASHDOIASJD" localSheetId="5">#REF!</definedName>
    <definedName name="HOIASHDOIASJD">#REF!</definedName>
    <definedName name="HONDA">'[30]honda yamaha'!$BA$3:$BN$32</definedName>
    <definedName name="HORGLO" localSheetId="5">#REF!</definedName>
    <definedName name="HORGLO">#REF!</definedName>
    <definedName name="hrewh" localSheetId="2">#REF!</definedName>
    <definedName name="hrewh">#REF!</definedName>
    <definedName name="hrhtrt" localSheetId="2">#REF!</definedName>
    <definedName name="hrhtrt">#REF!</definedName>
    <definedName name="hrth" localSheetId="2">#REF!</definedName>
    <definedName name="hrth">#REF!</definedName>
    <definedName name="hrtht" localSheetId="2">#REF!</definedName>
    <definedName name="hrtht">#REF!</definedName>
    <definedName name="hrthth" localSheetId="2">#REF!</definedName>
    <definedName name="hrthth">#REF!</definedName>
    <definedName name="hrwsghwer" localSheetId="2">#REF!</definedName>
    <definedName name="hrwsghwer">#REF!</definedName>
    <definedName name="HTML_CodePage" hidden="1">1252</definedName>
    <definedName name="HTML_Control" localSheetId="5" hidden="1">{"'Janeiro'!$A$1:$I$153"}</definedName>
    <definedName name="HTML_Control" hidden="1">{"'Janeiro'!$A$1:$I$153"}</definedName>
    <definedName name="HTML_Description" hidden="1">""</definedName>
    <definedName name="HTML_Email" hidden="1">""</definedName>
    <definedName name="HTML_Header" hidden="1">"Janeiro"</definedName>
    <definedName name="HTML_LastUpdate" hidden="1">"18/01/00"</definedName>
    <definedName name="HTML_LineAfter" hidden="1">FALSE</definedName>
    <definedName name="HTML_LineBefore" hidden="1">FALSE</definedName>
    <definedName name="HTML_Name" hidden="1">"Publicis Norton S.A."</definedName>
    <definedName name="HTML_OBDlg2" hidden="1">TRUE</definedName>
    <definedName name="HTML_OBDlg4" hidden="1">TRUE</definedName>
    <definedName name="HTML_OS" hidden="1">0</definedName>
    <definedName name="HTML_PathFile" hidden="1">"G:\Midia\WINJOB\NESTLE\Levant\PREFINGE\Prefin2000\MeuHTML.htm"</definedName>
    <definedName name="HTML_Title" hidden="1">"janeiro"</definedName>
    <definedName name="HTML1_1" hidden="1">"'[CART0497.XLS]Ct Intranet'!$A$1:$M$31"</definedName>
    <definedName name="HTML1_10" hidden="1">""</definedName>
    <definedName name="HTML1_11" hidden="1">1</definedName>
    <definedName name="HTML1_12" hidden="1">"F:\ABRILNET\TRANSPOR\Ctplj.htm"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"'[CART0497.XLS]Ct Intranet'!$A$1:$M$63"</definedName>
    <definedName name="HTML2_10" hidden="1">""</definedName>
    <definedName name="HTML2_11" hidden="1">1</definedName>
    <definedName name="HTML2_12" hidden="1">"F:\ABRILNET\TRANSPOR\Ctplj.htm"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"'[CART0497.XLS]Ct Intranet'!$A$1:$M$61"</definedName>
    <definedName name="HTML3_10" hidden="1">""</definedName>
    <definedName name="HTML3_11" hidden="1">1</definedName>
    <definedName name="HTML3_12" hidden="1">"F:\ABRILNET\TRANSPOR\Ctplj.htm"</definedName>
    <definedName name="HTML3_2" hidden="1">1</definedName>
    <definedName name="HTML3_3" hidden="1">"Carta de Planejamento"</definedName>
    <definedName name="HTML3_4" hidden="1">"Carta de Planejamento"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"'[CART0497.XLS]Ct Intranet'!$A$1:$M$53"</definedName>
    <definedName name="HTML4_10" hidden="1">""</definedName>
    <definedName name="HTML4_11" hidden="1">1</definedName>
    <definedName name="HTML4_12" hidden="1">"F:\ABRILNET\TRANSPOR\ctplj.htm"</definedName>
    <definedName name="HTML4_2" hidden="1">1</definedName>
    <definedName name="HTML4_3" hidden="1">"Carta de Planejamento"</definedName>
    <definedName name="HTML4_4" hidden="1">"Carta de Planejamento"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Count" hidden="1">4</definedName>
    <definedName name="htyhrht" localSheetId="5" hidden="1">{"'Janeiro'!$A$1:$I$153"}</definedName>
    <definedName name="htyhrht" hidden="1">{"'Janeiro'!$A$1:$I$153"}</definedName>
    <definedName name="htyhrth" localSheetId="2">#REF!</definedName>
    <definedName name="htyhrth">#REF!</definedName>
    <definedName name="htyurtyu" localSheetId="2">#REF!</definedName>
    <definedName name="htyurtyu">#REF!</definedName>
    <definedName name="HUBPrice">#REF!</definedName>
    <definedName name="huyju">#REF!</definedName>
    <definedName name="hyhty">#REF!</definedName>
    <definedName name="hythjytjh" localSheetId="5" hidden="1">{"'Janeiro'!$A$1:$I$153"}</definedName>
    <definedName name="hythjytjh" hidden="1">{"'Janeiro'!$A$1:$I$153"}</definedName>
    <definedName name="hzdrfg">#REF!</definedName>
    <definedName name="I" localSheetId="2">[7]!_________p1</definedName>
    <definedName name="I">[7]!_________p1</definedName>
    <definedName name="ı" localSheetId="2">#REF!</definedName>
    <definedName name="ı" localSheetId="5">#REF!</definedName>
    <definedName name="ı">#REF!</definedName>
    <definedName name="ID_CRZPTOF" localSheetId="2">#REF!</definedName>
    <definedName name="ID_CRZPTOF">#REF!</definedName>
    <definedName name="if">#REF!</definedName>
    <definedName name="ig" localSheetId="2">[3]!_______p1</definedName>
    <definedName name="ig">[3]!_______p1</definedName>
    <definedName name="ihhyu" localSheetId="5">#REF!</definedName>
    <definedName name="ihhyu">#REF!</definedName>
    <definedName name="III" localSheetId="2">[7]!_______p1</definedName>
    <definedName name="III">[7]!_______p1</definedName>
    <definedName name="iiyu" localSheetId="5">#REF!</definedName>
    <definedName name="iiyu">#REF!</definedName>
    <definedName name="ıkjjjhjnghy" localSheetId="2">#REF!</definedName>
    <definedName name="ıkjjjhjnghy">#REF!</definedName>
    <definedName name="imp">#REF!</definedName>
    <definedName name="IMPACT" localSheetId="2">#REF!</definedName>
    <definedName name="IMPACT">#REF!</definedName>
    <definedName name="IMPIOSTO1153">#REF!</definedName>
    <definedName name="IMPO">#REF!</definedName>
    <definedName name="IMPOSTO1133">#REF!</definedName>
    <definedName name="IMPOSTO1166">#REF!</definedName>
    <definedName name="IMPRESSÃO" localSheetId="2">[31]!IMPRESSÃO</definedName>
    <definedName name="IMPRESSÃO">[31]!IMPRESSÃO</definedName>
    <definedName name="Impressao1" localSheetId="5">#REF!</definedName>
    <definedName name="Impressao1">#REF!</definedName>
    <definedName name="Impressão1" localSheetId="5">#REF!</definedName>
    <definedName name="Impressão1">#REF!</definedName>
    <definedName name="Impressao2" localSheetId="5">#REF!</definedName>
    <definedName name="Impressao2">#REF!</definedName>
    <definedName name="Impressão2">#REF!</definedName>
    <definedName name="Impressao3">#REF!</definedName>
    <definedName name="impressao4">#REF!</definedName>
    <definedName name="Impressap3">#REF!</definedName>
    <definedName name="IMPRIME" localSheetId="2">[32]!IMPRIME</definedName>
    <definedName name="IMPRIME">[32]!IMPRIME</definedName>
    <definedName name="ImprimePrevisto" localSheetId="5">#REF!</definedName>
    <definedName name="ImprimePrevisto">#REF!</definedName>
    <definedName name="ImprimeRealizado" localSheetId="5">#REF!</definedName>
    <definedName name="ImprimeRealizado">#REF!</definedName>
    <definedName name="ImprimeSaldo" localSheetId="5">#REF!</definedName>
    <definedName name="ImprimeSaldo">#REF!</definedName>
    <definedName name="IMPRIMIRMAPA" localSheetId="2">#REF!</definedName>
    <definedName name="IMPRIMIRMAPA">#REF!</definedName>
    <definedName name="imprimirmidia">#REF!</definedName>
    <definedName name="INCE">#REF!</definedName>
    <definedName name="IndConGlo">#REF!</definedName>
    <definedName name="index00">#REF!</definedName>
    <definedName name="index01">#REF!</definedName>
    <definedName name="index02">#REF!</definedName>
    <definedName name="index03">#REF!</definedName>
    <definedName name="index04">#REF!</definedName>
    <definedName name="index05">#REF!</definedName>
    <definedName name="index06">#REF!</definedName>
    <definedName name="index07">#REF!</definedName>
    <definedName name="index08">#REF!</definedName>
    <definedName name="index97">#REF!</definedName>
    <definedName name="index98">#REF!</definedName>
    <definedName name="index99">#REF!</definedName>
    <definedName name="Info">#REF!</definedName>
    <definedName name="Informativos">#REF!</definedName>
    <definedName name="Inglaterra_against" localSheetId="2">#REF!</definedName>
    <definedName name="Inglaterra_against">#REF!</definedName>
    <definedName name="Inglaterra_played">#REF!</definedName>
    <definedName name="Ins" localSheetId="2">#REF!</definedName>
    <definedName name="Ins">#REF!</definedName>
    <definedName name="Instalações">#REF!</definedName>
    <definedName name="Institucional" localSheetId="2">#REF!</definedName>
    <definedName name="Institucional">#REF!</definedName>
    <definedName name="int" localSheetId="2">[0]!_p1</definedName>
    <definedName name="int" localSheetId="5">[0]!_p1</definedName>
    <definedName name="int">[0]!_p1</definedName>
    <definedName name="internacional" localSheetId="2">[0]!_p1</definedName>
    <definedName name="internacional" localSheetId="5">[0]!_p1</definedName>
    <definedName name="internacional">[0]!_p1</definedName>
    <definedName name="internacional_15">#NAME?</definedName>
    <definedName name="internacional_16">#NAME?</definedName>
    <definedName name="internacional_17">#NAME?</definedName>
    <definedName name="Internet" localSheetId="2">[7]!_________p1</definedName>
    <definedName name="Internet">[7]!_________p1</definedName>
    <definedName name="IO" localSheetId="2">[7]!_________p1</definedName>
    <definedName name="IO">[7]!_________p1</definedName>
    <definedName name="ipoijui" localSheetId="2">#REF!</definedName>
    <definedName name="ipoijui" localSheetId="5">#REF!</definedName>
    <definedName name="ipoijui">#REF!</definedName>
    <definedName name="Irlanda_against" localSheetId="2">#REF!</definedName>
    <definedName name="Irlanda_against">#REF!</definedName>
    <definedName name="Irlanda_played">#REF!</definedName>
    <definedName name="istoe">#REF!</definedName>
    <definedName name="Itália_against" localSheetId="2">#REF!</definedName>
    <definedName name="Itália_against">#REF!</definedName>
    <definedName name="Itália_played">#REF!</definedName>
    <definedName name="ITEM" localSheetId="2">[0]!_p1</definedName>
    <definedName name="ITEM" localSheetId="5">[0]!_p1</definedName>
    <definedName name="ITEM">[0]!_p1</definedName>
    <definedName name="ITEM_10">#NAME?</definedName>
    <definedName name="ITEM_16">#NAME?</definedName>
    <definedName name="ITEM_19">#NAME?</definedName>
    <definedName name="ITEM_22">#NAME?</definedName>
    <definedName name="ITEM_3">#NAME?</definedName>
    <definedName name="iui" localSheetId="5">#REF!</definedName>
    <definedName name="iui">#REF!</definedName>
    <definedName name="iuyiu" localSheetId="5">#REF!</definedName>
    <definedName name="iuyiu">#REF!</definedName>
    <definedName name="J" localSheetId="5">#REF!</definedName>
    <definedName name="J">#REF!</definedName>
    <definedName name="J2F1">#REF!</definedName>
    <definedName name="J2F2">#REF!</definedName>
    <definedName name="J2F3">#REF!</definedName>
    <definedName name="J2F4">#REF!</definedName>
    <definedName name="J2F5">#REF!</definedName>
    <definedName name="J2FB">#REF!</definedName>
    <definedName name="J2R1">#REF!</definedName>
    <definedName name="J2R2">#REF!</definedName>
    <definedName name="J3F1">#REF!</definedName>
    <definedName name="J3F2">#REF!</definedName>
    <definedName name="J3F3">#REF!</definedName>
    <definedName name="J3F4">#REF!</definedName>
    <definedName name="J3F5">#REF!</definedName>
    <definedName name="J3FB">#REF!</definedName>
    <definedName name="J3R1">#REF!</definedName>
    <definedName name="J3R2">#REF!</definedName>
    <definedName name="J4F1">#REF!</definedName>
    <definedName name="J4F2">#REF!</definedName>
    <definedName name="J4F3">#REF!</definedName>
    <definedName name="J4F4">#REF!</definedName>
    <definedName name="J4F5">#REF!</definedName>
    <definedName name="J4FB">#REF!</definedName>
    <definedName name="J4R1">#REF!</definedName>
    <definedName name="J4R2">#REF!</definedName>
    <definedName name="J5F1">#REF!</definedName>
    <definedName name="J5F2">#REF!</definedName>
    <definedName name="J5F3">#REF!</definedName>
    <definedName name="J5F4">#REF!</definedName>
    <definedName name="J5F5">#REF!</definedName>
    <definedName name="J5FB">#REF!</definedName>
    <definedName name="J5R1">#REF!</definedName>
    <definedName name="J5R2">#REF!</definedName>
    <definedName name="J6F1">#REF!</definedName>
    <definedName name="J6F2">#REF!</definedName>
    <definedName name="J6F3">#REF!</definedName>
    <definedName name="J6F4">#REF!</definedName>
    <definedName name="J6F5">#REF!</definedName>
    <definedName name="J6FB">#REF!</definedName>
    <definedName name="J6R1">#REF!</definedName>
    <definedName name="J6R2">#REF!</definedName>
    <definedName name="J7_F5">#REF!</definedName>
    <definedName name="J7F1">#REF!</definedName>
    <definedName name="J7F2">#REF!</definedName>
    <definedName name="J7F3">#REF!</definedName>
    <definedName name="J7F4">#REF!</definedName>
    <definedName name="J7FB">#REF!</definedName>
    <definedName name="J7R1">#REF!</definedName>
    <definedName name="J7R2">#REF!</definedName>
    <definedName name="JA">[4]MENU!$A$2</definedName>
    <definedName name="jan" localSheetId="2">[16]!__p1</definedName>
    <definedName name="jan">[16]!__p1</definedName>
    <definedName name="Jan_Estim" localSheetId="5">#REF!</definedName>
    <definedName name="Jan_Estim">#REF!</definedName>
    <definedName name="Janeiro" localSheetId="5" hidden="1">{"'Janeiro'!$A$1:$I$153"}</definedName>
    <definedName name="Janeiro" hidden="1">{"'Janeiro'!$A$1:$I$153"}</definedName>
    <definedName name="Japão_against" localSheetId="2">#REF!</definedName>
    <definedName name="Japão_against">#REF!</definedName>
    <definedName name="Japão_played">#REF!</definedName>
    <definedName name="jghgg">#REF!</definedName>
    <definedName name="jgtyyt">#REF!</definedName>
    <definedName name="jhhjhj" localSheetId="2">[3]!______________________p1</definedName>
    <definedName name="jhhjhj">[3]!______________________p1</definedName>
    <definedName name="jhiuhuih" localSheetId="2">#REF!</definedName>
    <definedName name="jhiuhuih" localSheetId="5">#REF!</definedName>
    <definedName name="jhiuhuih">#REF!</definedName>
    <definedName name="jhjshjd" localSheetId="2">[7]!_p1</definedName>
    <definedName name="jhjshjd">[7]!_p1</definedName>
    <definedName name="jhn" localSheetId="5">#REF!</definedName>
    <definedName name="jhn">#REF!</definedName>
    <definedName name="jhtyjteyj" localSheetId="2">#REF!</definedName>
    <definedName name="jhtyjteyj">#REF!</definedName>
    <definedName name="jhyjteyj" localSheetId="2">#REF!</definedName>
    <definedName name="jhyjteyj">#REF!</definedName>
    <definedName name="jhythrth" localSheetId="5" hidden="1">{"'Janeiro'!$A$1:$I$153"}</definedName>
    <definedName name="jhythrth" hidden="1">{"'Janeiro'!$A$1:$I$153"}</definedName>
    <definedName name="jhytjdtjh" localSheetId="2">#REF!</definedName>
    <definedName name="jhytjdtjh">#REF!</definedName>
    <definedName name="jhytjhytj" localSheetId="2">#REF!</definedName>
    <definedName name="jhytjhytj">#REF!</definedName>
    <definedName name="jjhsdjkhfuhueyuifer" localSheetId="2">#REF!</definedName>
    <definedName name="jjhsdjkhfuhueyuifer">#REF!</definedName>
    <definedName name="JJJ" localSheetId="2">#REF!</definedName>
    <definedName name="JJJ">#REF!</definedName>
    <definedName name="jjjj" localSheetId="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jjjj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JJJJJ" localSheetId="2">#REF!</definedName>
    <definedName name="JJJJJ" localSheetId="5">#REF!</definedName>
    <definedName name="JJJJJ">#REF!</definedName>
    <definedName name="jjkjk" localSheetId="2">[3]!_______p1</definedName>
    <definedName name="jjkjk">[3]!_______p1</definedName>
    <definedName name="jk" localSheetId="2">[7]!_______p1</definedName>
    <definedName name="jk">[7]!_______p1</definedName>
    <definedName name="jkdsjhjsncd" localSheetId="2">#REF!</definedName>
    <definedName name="jkdsjhjsncd" localSheetId="5">#REF!</definedName>
    <definedName name="jkdsjhjsncd">#REF!</definedName>
    <definedName name="JKIO" localSheetId="2">#REF!</definedName>
    <definedName name="JKIO">#REF!</definedName>
    <definedName name="jkndbdtsw">#REF!</definedName>
    <definedName name="jljl" localSheetId="2">#REF!</definedName>
    <definedName name="jljl">#REF!</definedName>
    <definedName name="jn" localSheetId="2">[7]!_________p1</definedName>
    <definedName name="jn">[7]!_________p1</definedName>
    <definedName name="JO" localSheetId="2">[7]!_________p1</definedName>
    <definedName name="JO">[7]!_________p1</definedName>
    <definedName name="joao" localSheetId="2">#REF!</definedName>
    <definedName name="joao" localSheetId="5">#REF!</definedName>
    <definedName name="joao">#REF!</definedName>
    <definedName name="joiug">#REF!</definedName>
    <definedName name="JOR" localSheetId="2">[16]!__p1</definedName>
    <definedName name="JOR">[16]!__p1</definedName>
    <definedName name="jormo" localSheetId="2">[0]!_p1</definedName>
    <definedName name="jormo" localSheetId="5">[0]!_p1</definedName>
    <definedName name="jormo">[0]!_p1</definedName>
    <definedName name="jormo_10">#NAME?</definedName>
    <definedName name="jormo_15">#NAME?</definedName>
    <definedName name="jormo_16">#NAME?</definedName>
    <definedName name="jormo_17">#NAME?</definedName>
    <definedName name="jormo_18">#NAME?</definedName>
    <definedName name="jormo_19">#NAME?</definedName>
    <definedName name="jormo_20">#NAME?</definedName>
    <definedName name="jormo_22">#NAME?</definedName>
    <definedName name="jormo_3">#NAME?</definedName>
    <definedName name="jormo_8">#NAME?</definedName>
    <definedName name="jorn" localSheetId="2">#REF!</definedName>
    <definedName name="jorn" localSheetId="5">#REF!</definedName>
    <definedName name="jorn">#REF!</definedName>
    <definedName name="jorna1234" localSheetId="2">[3]!_______p1</definedName>
    <definedName name="jorna1234">[3]!_______p1</definedName>
    <definedName name="jornais" localSheetId="2">#REF!</definedName>
    <definedName name="jornais" localSheetId="5">#REF!</definedName>
    <definedName name="jornais">#REF!</definedName>
    <definedName name="Jornal">#REF!</definedName>
    <definedName name="Jornal_10">#NAME?</definedName>
    <definedName name="Jornal_15">#NAME?</definedName>
    <definedName name="Jornal_16">#NAME?</definedName>
    <definedName name="Jornal_17">#NAME?</definedName>
    <definedName name="Jornal_18">#NAME?</definedName>
    <definedName name="Jornal_19">#NAME?</definedName>
    <definedName name="Jornal_2">#NAME?</definedName>
    <definedName name="Jornal_22">#NAME?</definedName>
    <definedName name="Jornal_3">#NAME?</definedName>
    <definedName name="Jornal_4">#NAME?</definedName>
    <definedName name="jornal10" localSheetId="2">[3]!_______p1</definedName>
    <definedName name="jornal10">[3]!_______p1</definedName>
    <definedName name="Jornal2" localSheetId="2">[0]!_p1</definedName>
    <definedName name="Jornal2" localSheetId="5">[0]!_p1</definedName>
    <definedName name="Jornal2">[0]!_p1</definedName>
    <definedName name="Jornal2_10">#NAME?</definedName>
    <definedName name="Jornal2_15">#NAME?</definedName>
    <definedName name="Jornal2_16">#NAME?</definedName>
    <definedName name="Jornal2_17">#NAME?</definedName>
    <definedName name="Jornal2_19">#NAME?</definedName>
    <definedName name="Jornal2_22">#NAME?</definedName>
    <definedName name="Jornal2_3">#NAME?</definedName>
    <definedName name="jornal3" localSheetId="2">[3]!_______p1</definedName>
    <definedName name="jornal3">[3]!_______p1</definedName>
    <definedName name="jornal5" localSheetId="5">#REF!</definedName>
    <definedName name="jornal5">#REF!</definedName>
    <definedName name="jornal54" localSheetId="2">[3]!_______p1</definedName>
    <definedName name="jornal54">[3]!_______p1</definedName>
    <definedName name="jornal56" localSheetId="5">#REF!</definedName>
    <definedName name="jornal56">#REF!</definedName>
    <definedName name="Jornas" localSheetId="5">#REF!</definedName>
    <definedName name="Jornas">#REF!</definedName>
    <definedName name="JPG" localSheetId="2">[0]!_p1</definedName>
    <definedName name="JPG" localSheetId="5">[0]!_p1</definedName>
    <definedName name="JPG">[0]!_p1</definedName>
    <definedName name="JPG_10">#NAME?</definedName>
    <definedName name="JPG_15">#NAME?</definedName>
    <definedName name="JPG_16">#NAME?</definedName>
    <definedName name="JPG_17">#NAME?</definedName>
    <definedName name="JPG_18">#NAME?</definedName>
    <definedName name="JPG_19">#NAME?</definedName>
    <definedName name="JPG_20">#NAME?</definedName>
    <definedName name="JPG_22">#NAME?</definedName>
    <definedName name="JPG_3">#NAME?</definedName>
    <definedName name="JPG_8">#NAME?</definedName>
    <definedName name="jr" localSheetId="2">[7]!_______p1</definedName>
    <definedName name="jr">[7]!_______p1</definedName>
    <definedName name="JR.2" localSheetId="2">[3]!_______p1</definedName>
    <definedName name="JR.2">[3]!_______p1</definedName>
    <definedName name="jrescisão" localSheetId="5" hidden="1">{"'crono'!$U$12:$W$20"}</definedName>
    <definedName name="jrescisão" hidden="1">{"'crono'!$U$12:$W$20"}</definedName>
    <definedName name="JrNov" localSheetId="2">[16]!__p1</definedName>
    <definedName name="JrNov">[16]!__p1</definedName>
    <definedName name="jtjtyj" localSheetId="5" hidden="1">{"'Janeiro'!$A$1:$I$153"}</definedName>
    <definedName name="jtjtyj" hidden="1">{"'Janeiro'!$A$1:$I$153"}</definedName>
    <definedName name="jtyjtrh" localSheetId="2">#REF!</definedName>
    <definedName name="jtyjtrh">#REF!</definedName>
    <definedName name="jtyjty" localSheetId="2">#REF!</definedName>
    <definedName name="jtyjty">#REF!</definedName>
    <definedName name="jtyjtyj" localSheetId="2">#REF!</definedName>
    <definedName name="jtyjtyj">#REF!</definedName>
    <definedName name="JUL">[4]MENU!$G$2</definedName>
    <definedName name="jumper1" localSheetId="2">#REF!</definedName>
    <definedName name="jumper1" localSheetId="5">#REF!</definedName>
    <definedName name="jumper1">#REF!</definedName>
    <definedName name="jumper10">#REF!</definedName>
    <definedName name="jumper11">#REF!</definedName>
    <definedName name="jumper12">#REF!</definedName>
    <definedName name="jumper2">#REF!</definedName>
    <definedName name="jumper3">#REF!</definedName>
    <definedName name="jumper4">#REF!</definedName>
    <definedName name="jumper5">#REF!</definedName>
    <definedName name="jumper6">#REF!</definedName>
    <definedName name="jumper7">#REF!</definedName>
    <definedName name="jumper8">#REF!</definedName>
    <definedName name="jumper9">#REF!</definedName>
    <definedName name="jumpy1">#REF!</definedName>
    <definedName name="jumpy10">#REF!</definedName>
    <definedName name="jumpy11">#REF!</definedName>
    <definedName name="jumpy12">#REF!</definedName>
    <definedName name="jumpy2">#REF!</definedName>
    <definedName name="jumpy3">#REF!</definedName>
    <definedName name="jumpy4">#REF!</definedName>
    <definedName name="jumpy5">#REF!</definedName>
    <definedName name="jumpy6">#REF!</definedName>
    <definedName name="jumpy7">#REF!</definedName>
    <definedName name="jumpy8">#REF!</definedName>
    <definedName name="jumpy9">#REF!</definedName>
    <definedName name="JUN">[4]MENU!$F$2</definedName>
    <definedName name="junho123" localSheetId="2">[3]!_______p1</definedName>
    <definedName name="junho123">[3]!_______p1</definedName>
    <definedName name="JUO" localSheetId="2">#REF!</definedName>
    <definedName name="JUO" localSheetId="5">#REF!</definedName>
    <definedName name="JUO">#REF!</definedName>
    <definedName name="juros" localSheetId="2">#REF!</definedName>
    <definedName name="juros">#REF!</definedName>
    <definedName name="juyjtyj" localSheetId="2">#REF!</definedName>
    <definedName name="juyjtyj">#REF!</definedName>
    <definedName name="jygjty" localSheetId="2">#REF!</definedName>
    <definedName name="jygjty">#REF!</definedName>
    <definedName name="jytjrurt" localSheetId="2">#REF!</definedName>
    <definedName name="jytjrurt">#REF!</definedName>
    <definedName name="jyujyuiju" localSheetId="5" hidden="1">{"'Janeiro'!$A$1:$I$153"}</definedName>
    <definedName name="jyujyuiju" hidden="1">{"'Janeiro'!$A$1:$I$153"}</definedName>
    <definedName name="K">#REF!</definedName>
    <definedName name="kegs" localSheetId="2">#REF!</definedName>
    <definedName name="kegs">#REF!</definedName>
    <definedName name="kellogg">#REF!</definedName>
    <definedName name="khair1" localSheetId="2">#REF!</definedName>
    <definedName name="khair1">#REF!</definedName>
    <definedName name="Ki_Suco" localSheetId="2">#REF!</definedName>
    <definedName name="Ki_Suco">#REF!</definedName>
    <definedName name="KINOMAX" localSheetId="2">#REF!</definedName>
    <definedName name="KINOMAX">#REF!</definedName>
    <definedName name="KITZELIA.KITZELIA" localSheetId="2">[33]!KITZELIA.KITZELIA</definedName>
    <definedName name="KITZELIA.KITZELIA">[33]!KITZELIA.KITZELIA</definedName>
    <definedName name="kjd" localSheetId="5">#REF!</definedName>
    <definedName name="kjd">#REF!</definedName>
    <definedName name="kjkj" localSheetId="2">[0]!_p1</definedName>
    <definedName name="kjkj" localSheetId="5">[0]!_p1</definedName>
    <definedName name="kjkj">[0]!_p1</definedName>
    <definedName name="kjkj_15">#NAME?</definedName>
    <definedName name="kjkj_16">#NAME?</definedName>
    <definedName name="kjkj_17">#NAME?</definedName>
    <definedName name="kjkjç" localSheetId="2">[7]!_p1</definedName>
    <definedName name="kjkjç">[7]!_p1</definedName>
    <definedName name="KKK" localSheetId="2">[7]!_______p1</definedName>
    <definedName name="KKK">[7]!_______p1</definedName>
    <definedName name="KKKKK" localSheetId="2">#REF!</definedName>
    <definedName name="KKKKK" localSheetId="5">#REF!</definedName>
    <definedName name="KKKKK">#REF!</definedName>
    <definedName name="kkkkkk" localSheetId="2">[3]!_______p1</definedName>
    <definedName name="kkkkkk">[3]!_______p1</definedName>
    <definedName name="kkkkkkkkk" localSheetId="2">[3]!_______p1</definedName>
    <definedName name="kkkkkkkkk">[3]!_______p1</definedName>
    <definedName name="KKS" localSheetId="2">#REF!</definedName>
    <definedName name="KKS" localSheetId="5">#REF!</definedName>
    <definedName name="KKS">#REF!</definedName>
    <definedName name="klçkl">#REF!</definedName>
    <definedName name="KLKKLKÇL" hidden="1">'[14]Est.REV.'!#REF!</definedName>
    <definedName name="klm" localSheetId="5">#REF!</definedName>
    <definedName name="klm">#REF!</definedName>
    <definedName name="KOL_" localSheetId="2">#REF!</definedName>
    <definedName name="KOL_">#REF!</definedName>
    <definedName name="kola" localSheetId="2">#REF!</definedName>
    <definedName name="kola">#REF!</definedName>
    <definedName name="KOLŞ" localSheetId="2">#REF!</definedName>
    <definedName name="KOLŞ">#REF!</definedName>
    <definedName name="koo" localSheetId="2">#REF!</definedName>
    <definedName name="koo">#REF!</definedName>
    <definedName name="KOP" localSheetId="2">#REF!</definedName>
    <definedName name="KOP">#REF!</definedName>
    <definedName name="kuiku" localSheetId="2">#REF!</definedName>
    <definedName name="kuiku">#REF!</definedName>
    <definedName name="kuikuikvyu" localSheetId="2">#REF!</definedName>
    <definedName name="kuikuikvyu">#REF!</definedName>
    <definedName name="kyukuik" localSheetId="2">#REF!</definedName>
    <definedName name="kyukuik">#REF!</definedName>
    <definedName name="kyukyuik" localSheetId="2">#REF!</definedName>
    <definedName name="kyukyuik">#REF!</definedName>
    <definedName name="kyukyuk" localSheetId="5" hidden="1">{"'Janeiro'!$A$1:$I$153"}</definedName>
    <definedName name="kyukyuk" hidden="1">{"'Janeiro'!$A$1:$I$153"}</definedName>
    <definedName name="kzjcbn" localSheetId="2">#REF!</definedName>
    <definedName name="kzjcbn">#REF!</definedName>
    <definedName name="lansman" localSheetId="2">#REF!</definedName>
    <definedName name="lansman">#REF!</definedName>
    <definedName name="Last_Date_Of_Revision" localSheetId="2">OFFSET([7]!File_Name,0,4,1,1)</definedName>
    <definedName name="Last_Date_Of_Revision">OFFSET([7]!File_Name,0,4,1,1)</definedName>
    <definedName name="LAURA" localSheetId="2">#REF!</definedName>
    <definedName name="LAURA" localSheetId="5">#REF!</definedName>
    <definedName name="LAURA">#REF!</definedName>
    <definedName name="LCPPLA" localSheetId="2">#REF!</definedName>
    <definedName name="LCPPLA">#REF!</definedName>
    <definedName name="ld">#REF!</definedName>
    <definedName name="Leasing">#REF!</definedName>
    <definedName name="LEV">#REF!</definedName>
    <definedName name="LEVANT5">#REF!</definedName>
    <definedName name="Libertadores">#REF!</definedName>
    <definedName name="lig" localSheetId="2">#REF!</definedName>
    <definedName name="lig">#REF!</definedName>
    <definedName name="Limite" localSheetId="2">[0]!_p1</definedName>
    <definedName name="Limite" localSheetId="5">[0]!_p1</definedName>
    <definedName name="Limite">[0]!_p1</definedName>
    <definedName name="Limite_1">#NAME?</definedName>
    <definedName name="Limite_10">#NAME?</definedName>
    <definedName name="Limite_12">#NAME?</definedName>
    <definedName name="Limite_15">#NAME?</definedName>
    <definedName name="Limite_16">#NAME?</definedName>
    <definedName name="Limite_17">#NAME?</definedName>
    <definedName name="Limite_18">#NAME?</definedName>
    <definedName name="Limite_19">#NAME?</definedName>
    <definedName name="Limite_2">#NAME?</definedName>
    <definedName name="Limite_20">#NAME?</definedName>
    <definedName name="Limite_21">#NAME?</definedName>
    <definedName name="Limite_22">#NAME?</definedName>
    <definedName name="Limite_3">#NAME?</definedName>
    <definedName name="Limite_4">#NAME?</definedName>
    <definedName name="Limite_7">#NAME?</definedName>
    <definedName name="Limite_8">#NAME?</definedName>
    <definedName name="limite2" localSheetId="2">[0]!_p1</definedName>
    <definedName name="limite2" localSheetId="5">[0]!_p1</definedName>
    <definedName name="limite2">[0]!_p1</definedName>
    <definedName name="limite2_1">#NAME?</definedName>
    <definedName name="limite2_10">#NAME?</definedName>
    <definedName name="limite2_12">#NAME?</definedName>
    <definedName name="limite2_15">#NAME?</definedName>
    <definedName name="limite2_16">#NAME?</definedName>
    <definedName name="limite2_17">#NAME?</definedName>
    <definedName name="limite2_18">#NAME?</definedName>
    <definedName name="limite2_19">#NAME?</definedName>
    <definedName name="limite2_2">#NAME?</definedName>
    <definedName name="limite2_20">#NAME?</definedName>
    <definedName name="limite2_21">#NAME?</definedName>
    <definedName name="limite2_22">#NAME?</definedName>
    <definedName name="limite2_3">#NAME?</definedName>
    <definedName name="limite2_4">#NAME?</definedName>
    <definedName name="limite2_7">#NAME?</definedName>
    <definedName name="limite2_8">#NAME?</definedName>
    <definedName name="LIMITE3" localSheetId="2">[0]!_p1</definedName>
    <definedName name="LIMITE3" localSheetId="5">[0]!_p1</definedName>
    <definedName name="LIMITE3">[0]!_p1</definedName>
    <definedName name="LIMITE3_10">#NAME?</definedName>
    <definedName name="LIMITE3_15">#NAME?</definedName>
    <definedName name="LIMITE3_16">#NAME?</definedName>
    <definedName name="LIMITE3_17">#NAME?</definedName>
    <definedName name="LIMITE3_19">#NAME?</definedName>
    <definedName name="LIMITE3_22">#NAME?</definedName>
    <definedName name="LIMITE3_3">#NAME?</definedName>
    <definedName name="limiteee" localSheetId="2">[7]!_p1</definedName>
    <definedName name="limiteee">[7]!_p1</definedName>
    <definedName name="limiti" localSheetId="2">[3]!_______p1</definedName>
    <definedName name="limiti">[3]!_______p1</definedName>
    <definedName name="limiti2" localSheetId="2">[3]!_______p1</definedName>
    <definedName name="limiti2">[3]!_______p1</definedName>
    <definedName name="Links" localSheetId="2">OFFSET([7]!File_Name,0,4,1,1)</definedName>
    <definedName name="Links">OFFSET([7]!File_Name,0,4,1,1)</definedName>
    <definedName name="lista" localSheetId="5">#REF!</definedName>
    <definedName name="lista">#REF!</definedName>
    <definedName name="ljk" localSheetId="5">#REF!</definedName>
    <definedName name="ljk">#REF!</definedName>
    <definedName name="lk" localSheetId="2">[0]!_p1</definedName>
    <definedName name="lk" localSheetId="5">[0]!_p1</definedName>
    <definedName name="lk">[0]!_p1</definedName>
    <definedName name="lk_15">#NAME?</definedName>
    <definedName name="lk_16">#NAME?</definedName>
    <definedName name="lk_17">#NAME?</definedName>
    <definedName name="lkj" localSheetId="2">[7]!_______p1</definedName>
    <definedName name="lkj">[7]!_______p1</definedName>
    <definedName name="lkjk" localSheetId="5">#REF!</definedName>
    <definedName name="lkjk">#REF!</definedName>
    <definedName name="LLL" localSheetId="2">[3]!_______p1</definedName>
    <definedName name="LLL">[3]!_______p1</definedName>
    <definedName name="llll" localSheetId="2">[0]!_p1</definedName>
    <definedName name="llll" localSheetId="5">[0]!_p1</definedName>
    <definedName name="llll">[0]!_p1</definedName>
    <definedName name="llll_15">#NAME?</definedName>
    <definedName name="llll_16">#NAME?</definedName>
    <definedName name="llll_17">#NAME?</definedName>
    <definedName name="llp" localSheetId="2">#REF!</definedName>
    <definedName name="llp" localSheetId="5">#REF!</definedName>
    <definedName name="llp">#REF!</definedName>
    <definedName name="lm" localSheetId="2">[0]!_p1</definedName>
    <definedName name="lm" localSheetId="5">[0]!_p1</definedName>
    <definedName name="lm">[0]!_p1</definedName>
    <definedName name="lm_15">#NAME?</definedName>
    <definedName name="lm_16">#NAME?</definedName>
    <definedName name="lm_17">#NAME?</definedName>
    <definedName name="LO">[4]PARAMETRES!$C$36:$C$37</definedName>
    <definedName name="LOC" localSheetId="2">#REF!</definedName>
    <definedName name="LOC" localSheetId="5">#REF!</definedName>
    <definedName name="LOC">#REF!</definedName>
    <definedName name="LOCAIS_VIVO" localSheetId="2">[0]!_p1</definedName>
    <definedName name="LOCAIS_VIVO" localSheetId="5">[0]!_p1</definedName>
    <definedName name="LOCAIS_VIVO">[0]!_p1</definedName>
    <definedName name="LOCAIS_VIVO_10">#NAME?</definedName>
    <definedName name="LOCAIS_VIVO_16">#NAME?</definedName>
    <definedName name="LOCAIS_VIVO_19">#NAME?</definedName>
    <definedName name="LOCAIS_VIVO_22">#NAME?</definedName>
    <definedName name="LOCAIS_VIVO_3">#NAME?</definedName>
    <definedName name="local" localSheetId="2">[0]!_p1</definedName>
    <definedName name="local" localSheetId="5">[0]!_p1</definedName>
    <definedName name="local">[0]!_p1</definedName>
    <definedName name="local_1">#NAME?</definedName>
    <definedName name="local_10">#NAME?</definedName>
    <definedName name="local_12">#NAME?</definedName>
    <definedName name="local_15">#NAME?</definedName>
    <definedName name="local_16">#NAME?</definedName>
    <definedName name="local_17">#NAME?</definedName>
    <definedName name="local_18">#NAME?</definedName>
    <definedName name="local_19">#NAME?</definedName>
    <definedName name="local_2">#NAME?</definedName>
    <definedName name="local_20">#NAME?</definedName>
    <definedName name="local_21">#NAME?</definedName>
    <definedName name="local_22">#NAME?</definedName>
    <definedName name="local_3">#NAME?</definedName>
    <definedName name="local_4">#NAME?</definedName>
    <definedName name="local_7">#NAME?</definedName>
    <definedName name="local_8">#NAME?</definedName>
    <definedName name="LOCAL2" localSheetId="2">[0]!_p1</definedName>
    <definedName name="LOCAL2" localSheetId="5">[0]!_p1</definedName>
    <definedName name="LOCAL2">[0]!_p1</definedName>
    <definedName name="LOCAL2_10">#NAME?</definedName>
    <definedName name="LOCAL2_15">#NAME?</definedName>
    <definedName name="LOCAL2_16">#NAME?</definedName>
    <definedName name="LOCAL2_17">#NAME?</definedName>
    <definedName name="LOCAL2_19">#NAME?</definedName>
    <definedName name="LOCAL2_22">#NAME?</definedName>
    <definedName name="LOCAL2_3">#NAME?</definedName>
    <definedName name="lol" localSheetId="2">#REF!</definedName>
    <definedName name="lol" localSheetId="5">#REF!</definedName>
    <definedName name="lol">#REF!</definedName>
    <definedName name="LON" localSheetId="2">[7]!_________p1</definedName>
    <definedName name="LON">[7]!_________p1</definedName>
    <definedName name="Lona" localSheetId="2">[7]!_________p1</definedName>
    <definedName name="Lona">[7]!_________p1</definedName>
    <definedName name="lonado" localSheetId="2">[7]!_________p1</definedName>
    <definedName name="lonado">[7]!_________p1</definedName>
    <definedName name="lou" localSheetId="5">#REF!</definedName>
    <definedName name="lou">#REF!</definedName>
    <definedName name="lov" localSheetId="2">[0]!_p1</definedName>
    <definedName name="lov" localSheetId="5">[0]!_p1</definedName>
    <definedName name="lov">[0]!_p1</definedName>
    <definedName name="lov_15">#NAME?</definedName>
    <definedName name="lov_16">#NAME?</definedName>
    <definedName name="lov_17">#NAME?</definedName>
    <definedName name="LOVAIS_VIVO_OK" localSheetId="2">[0]!_p1</definedName>
    <definedName name="LOVAIS_VIVO_OK" localSheetId="5">[0]!_p1</definedName>
    <definedName name="LOVAIS_VIVO_OK">[0]!_p1</definedName>
    <definedName name="LOVAIS_VIVO_OK_10">#NAME?</definedName>
    <definedName name="LOVAIS_VIVO_OK_16">#NAME?</definedName>
    <definedName name="LOVAIS_VIVO_OK_19">#NAME?</definedName>
    <definedName name="LOVAIS_VIVO_OK_22">#NAME?</definedName>
    <definedName name="LOVAIS_VIVO_OK_3">#NAME?</definedName>
    <definedName name="lsl" localSheetId="2">#REF!</definedName>
    <definedName name="lsl" localSheetId="5">#REF!</definedName>
    <definedName name="lsl">#REF!</definedName>
    <definedName name="LTR" localSheetId="2">#REF!</definedName>
    <definedName name="LTR">#REF!</definedName>
    <definedName name="LU">#REF!</definedName>
    <definedName name="Luiz" localSheetId="2">[7]!_______p1</definedName>
    <definedName name="Luiz">[7]!_______p1</definedName>
    <definedName name="lula" localSheetId="2">OFFSET([7]!File_Name,0,4,1,1)</definedName>
    <definedName name="lula">OFFSET([7]!File_Name,0,4,1,1)</definedName>
    <definedName name="LV_PY_MC" localSheetId="5">#REF!</definedName>
    <definedName name="LV_PY_MC">#REF!</definedName>
    <definedName name="LV_PY_QT" localSheetId="5">#REF!</definedName>
    <definedName name="LV_PY_QT">#REF!</definedName>
    <definedName name="LV_PY_YT" localSheetId="5">#REF!</definedName>
    <definedName name="LV_PY_YT">#REF!</definedName>
    <definedName name="M" localSheetId="2">[0]!_p1</definedName>
    <definedName name="M" localSheetId="5">[0]!_p1</definedName>
    <definedName name="M">[0]!_p1</definedName>
    <definedName name="M_10">#NAME?</definedName>
    <definedName name="M_15">#NAME?</definedName>
    <definedName name="M_16">#NAME?</definedName>
    <definedName name="M_17">#NAME?</definedName>
    <definedName name="M_18">#NAME?</definedName>
    <definedName name="M_19">#NAME?</definedName>
    <definedName name="M_2">#NAME?</definedName>
    <definedName name="M_22">#NAME?</definedName>
    <definedName name="M_3">#NAME?</definedName>
    <definedName name="M_4">#NAME?</definedName>
    <definedName name="m2_TOTAL" localSheetId="5">#REF!</definedName>
    <definedName name="m2_TOTAL">#REF!</definedName>
    <definedName name="ma" localSheetId="2">OFFSET([7]!File_Name,0,4,1,1)</definedName>
    <definedName name="ma">OFFSET([7]!File_Name,0,4,1,1)</definedName>
    <definedName name="MACRO" localSheetId="5">#REF!</definedName>
    <definedName name="MACRO">#REF!</definedName>
    <definedName name="Mag" localSheetId="2">[7]!_p1</definedName>
    <definedName name="Mag">[7]!_p1</definedName>
    <definedName name="MAG." localSheetId="2">#REF!</definedName>
    <definedName name="MAG." localSheetId="5">#REF!</definedName>
    <definedName name="MAG.">#REF!</definedName>
    <definedName name="MajorHeader" localSheetId="2">#REF!</definedName>
    <definedName name="MajorHeader">#REF!</definedName>
    <definedName name="mam" localSheetId="2">[0]!_p1</definedName>
    <definedName name="mam" localSheetId="5">[0]!_p1</definedName>
    <definedName name="mam">[0]!_p1</definedName>
    <definedName name="mam_10">#NAME?</definedName>
    <definedName name="mam_16">#NAME?</definedName>
    <definedName name="mam_19">#NAME?</definedName>
    <definedName name="mam_22">#NAME?</definedName>
    <definedName name="mam_3">#NAME?</definedName>
    <definedName name="manequim" localSheetId="2">#REF!</definedName>
    <definedName name="manequim" localSheetId="5">#REF!</definedName>
    <definedName name="manequim">#REF!</definedName>
    <definedName name="mar" localSheetId="2">[0]!_p1</definedName>
    <definedName name="mar" localSheetId="5">[0]!_p1</definedName>
    <definedName name="mar">[0]!_p1</definedName>
    <definedName name="mar_10">#NAME?</definedName>
    <definedName name="mar_16">#NAME?</definedName>
    <definedName name="mar_19">#NAME?</definedName>
    <definedName name="mar_22">#NAME?</definedName>
    <definedName name="mar_3">#NAME?</definedName>
    <definedName name="maranhai" localSheetId="2">[0]!_p1</definedName>
    <definedName name="maranhai" localSheetId="5">[0]!_p1</definedName>
    <definedName name="maranhai">[0]!_p1</definedName>
    <definedName name="maranhai_10">#NAME?</definedName>
    <definedName name="maranhai_16">#NAME?</definedName>
    <definedName name="maranhai_19">#NAME?</definedName>
    <definedName name="maranhai_22">#NAME?</definedName>
    <definedName name="maranhai_3">#NAME?</definedName>
    <definedName name="marce" localSheetId="2">[7]!_p1</definedName>
    <definedName name="marce">[7]!_p1</definedName>
    <definedName name="Março" localSheetId="2">[16]!__p1</definedName>
    <definedName name="Março">[16]!__p1</definedName>
    <definedName name="Margin" localSheetId="5">#REF!</definedName>
    <definedName name="Margin">#REF!</definedName>
    <definedName name="maria" localSheetId="2">[0]!_p1</definedName>
    <definedName name="maria" localSheetId="5">[0]!_p1</definedName>
    <definedName name="maria">[0]!_p1</definedName>
    <definedName name="maria_10">#NAME?</definedName>
    <definedName name="maria_16">#NAME?</definedName>
    <definedName name="maria_19">#NAME?</definedName>
    <definedName name="maria_22">#NAME?</definedName>
    <definedName name="maria_3">#NAME?</definedName>
    <definedName name="marieclaire" localSheetId="2">#REF!</definedName>
    <definedName name="marieclaire" localSheetId="5">#REF!</definedName>
    <definedName name="marieclaire">#REF!</definedName>
    <definedName name="marin" localSheetId="2">[0]!_p1</definedName>
    <definedName name="marin" localSheetId="5">[0]!_p1</definedName>
    <definedName name="marin">[0]!_p1</definedName>
    <definedName name="marin_10">#NAME?</definedName>
    <definedName name="marin_16">#NAME?</definedName>
    <definedName name="marin_19">#NAME?</definedName>
    <definedName name="marin_22">#NAME?</definedName>
    <definedName name="marin_3">#NAME?</definedName>
    <definedName name="mark" localSheetId="2">#REF!</definedName>
    <definedName name="mark" localSheetId="5">#REF!</definedName>
    <definedName name="mark">#REF!</definedName>
    <definedName name="mark_1" localSheetId="2">#REF!</definedName>
    <definedName name="mark_1">#REF!</definedName>
    <definedName name="mark_15" localSheetId="2">#REF!</definedName>
    <definedName name="mark_15">#REF!</definedName>
    <definedName name="mark_16" localSheetId="2">#REF!</definedName>
    <definedName name="mark_16">#REF!</definedName>
    <definedName name="mark_17" localSheetId="2">#REF!</definedName>
    <definedName name="mark_17">#REF!</definedName>
    <definedName name="mark_18">#REF!</definedName>
    <definedName name="mark_20">#REF!</definedName>
    <definedName name="mark_4">#REF!</definedName>
    <definedName name="mark_8">#REF!</definedName>
    <definedName name="marketing">#REF!</definedName>
    <definedName name="marketing_1">#REF!</definedName>
    <definedName name="marketing_15">#REF!</definedName>
    <definedName name="marketing_16">#REF!</definedName>
    <definedName name="marketing_17">#REF!</definedName>
    <definedName name="marketing_18">#REF!</definedName>
    <definedName name="marketing_20">#REF!</definedName>
    <definedName name="marketing_4">#REF!</definedName>
    <definedName name="marketing_8">#REF!</definedName>
    <definedName name="MarkExpM01">#REF!</definedName>
    <definedName name="MarkExpM02">#REF!</definedName>
    <definedName name="MarkExpM03">#REF!</definedName>
    <definedName name="MarkExpM04">#REF!</definedName>
    <definedName name="MarkExpM05">#REF!</definedName>
    <definedName name="MarkExpM06">#REF!</definedName>
    <definedName name="MarkExpM07">#REF!</definedName>
    <definedName name="MarkExpM08">#REF!</definedName>
    <definedName name="MarkExpM09">#REF!</definedName>
    <definedName name="MarkExpM10">#REF!</definedName>
    <definedName name="MarkExpM11">#REF!</definedName>
    <definedName name="MarkExpM12">#REF!</definedName>
    <definedName name="MarkExpQ1">#REF!</definedName>
    <definedName name="MarkExpQ2">#REF!</definedName>
    <definedName name="MarkExpQ3">#REF!</definedName>
    <definedName name="MarkExpQ4">#REF!</definedName>
    <definedName name="Marylena">#REF!</definedName>
    <definedName name="Mauricio">#REF!</definedName>
    <definedName name="MAX_REACH">#REF!</definedName>
    <definedName name="mb">#REF!</definedName>
    <definedName name="mba" localSheetId="2">[0]!_p1</definedName>
    <definedName name="mba" localSheetId="5">[0]!_p1</definedName>
    <definedName name="mba">[0]!_p1</definedName>
    <definedName name="mba_15">#NAME?</definedName>
    <definedName name="mba_16">#NAME?</definedName>
    <definedName name="mba_17">#NAME?</definedName>
    <definedName name="mbinda" localSheetId="2">[0]!_p1</definedName>
    <definedName name="mbinda" localSheetId="5">[0]!_p1</definedName>
    <definedName name="mbinda">[0]!_p1</definedName>
    <definedName name="mbinda_15">#NAME?</definedName>
    <definedName name="mbinda_16">#NAME?</definedName>
    <definedName name="mbinda_17">#NAME?</definedName>
    <definedName name="me" localSheetId="2">[3]!_______p1</definedName>
    <definedName name="me">[3]!_______p1</definedName>
    <definedName name="media" localSheetId="2">#REF!</definedName>
    <definedName name="media" localSheetId="5">#REF!</definedName>
    <definedName name="media">#REF!</definedName>
    <definedName name="media_1" localSheetId="2">#REF!</definedName>
    <definedName name="media_1">#REF!</definedName>
    <definedName name="media_15" localSheetId="2">#REF!</definedName>
    <definedName name="media_15">#REF!</definedName>
    <definedName name="media_16" localSheetId="2">#REF!</definedName>
    <definedName name="media_16">#REF!</definedName>
    <definedName name="media_17" localSheetId="2">#REF!</definedName>
    <definedName name="media_17">#REF!</definedName>
    <definedName name="media_18">#REF!</definedName>
    <definedName name="media_20">#REF!</definedName>
    <definedName name="media_4">#REF!</definedName>
    <definedName name="media_8">#REF!</definedName>
    <definedName name="mediatypecpv">#REF!</definedName>
    <definedName name="mediatypeprogrammatic">#REF!</definedName>
    <definedName name="MEDIO">#REF!</definedName>
    <definedName name="MEIO">#REF!</definedName>
    <definedName name="mele">#REF!</definedName>
    <definedName name="Mengen_1999">#REF!</definedName>
    <definedName name="mer" localSheetId="2">#REF!</definedName>
    <definedName name="mer">#REF!</definedName>
    <definedName name="merc">#REF!</definedName>
    <definedName name="Merca">#REF!</definedName>
    <definedName name="MERCH" localSheetId="2">[7]!_____p1</definedName>
    <definedName name="MERCH">[7]!_____p1</definedName>
    <definedName name="merchan" localSheetId="5">#REF!</definedName>
    <definedName name="merchan">#REF!</definedName>
    <definedName name="merchan2" localSheetId="5">#REF!</definedName>
    <definedName name="merchan2">#REF!</definedName>
    <definedName name="Merchandising" localSheetId="5" hidden="1">{"'Janeiro'!$A$1:$I$153"}</definedName>
    <definedName name="Merchandising" hidden="1">{"'Janeiro'!$A$1:$I$153"}</definedName>
    <definedName name="MES">#REF!</definedName>
    <definedName name="Mês">#REF!</definedName>
    <definedName name="MESACUMULADO">[6]menu!$I$2:$I$13</definedName>
    <definedName name="Meses" localSheetId="5">#REF!</definedName>
    <definedName name="Meses">#REF!</definedName>
    <definedName name="METRO" localSheetId="5">#REF!</definedName>
    <definedName name="METRO">#REF!</definedName>
    <definedName name="Metrô" localSheetId="5">#REF!</definedName>
    <definedName name="Metrô">#REF!</definedName>
    <definedName name="México_against" localSheetId="2">#REF!</definedName>
    <definedName name="México_against">#REF!</definedName>
    <definedName name="México_played">#REF!</definedName>
    <definedName name="MexicoPrice">#REF!</definedName>
    <definedName name="MExterior">#REF!</definedName>
    <definedName name="MGLO">[6]perfil_fx_Hor!$M$10:$M$24</definedName>
    <definedName name="MÍDIA" localSheetId="5">#REF!</definedName>
    <definedName name="MÍDIA">#REF!</definedName>
    <definedName name="Mídia_Exterior" localSheetId="5">#REF!</definedName>
    <definedName name="Mídia_Exterior">#REF!</definedName>
    <definedName name="Mídia_Exterior_15" localSheetId="5">#REF!</definedName>
    <definedName name="Mídia_Exterior_15">#REF!</definedName>
    <definedName name="Mídia_Exterior_16">#REF!</definedName>
    <definedName name="Mídia_Exterior_17">#REF!</definedName>
    <definedName name="Mídia_Exterior_18">#REF!</definedName>
    <definedName name="Mídia_Exterior_19">#REF!</definedName>
    <definedName name="Mídia_Exterior_2">#REF!</definedName>
    <definedName name="Mídia_Exterior_3">#REF!</definedName>
    <definedName name="Mídia_Exterior_4">#REF!</definedName>
    <definedName name="mila" localSheetId="2">#REF!</definedName>
    <definedName name="mila">#REF!</definedName>
    <definedName name="MIN_BUDGET" localSheetId="2">#REF!</definedName>
    <definedName name="MIN_BUDGET">#REF!</definedName>
    <definedName name="mkhgtd">#REF!</definedName>
    <definedName name="MM" localSheetId="5" hidden="1">{"'Tnet  Dnet_15_Mn1000'!$A$8:$F$178"}</definedName>
    <definedName name="MM" hidden="1">{"'Tnet  Dnet_15_Mn1000'!$A$8:$F$178"}</definedName>
    <definedName name="mmju" localSheetId="2">[3]!_______p1</definedName>
    <definedName name="mmju">[3]!_______p1</definedName>
    <definedName name="mmm" localSheetId="5">#REF!</definedName>
    <definedName name="mmm">#REF!</definedName>
    <definedName name="mmsdiw" localSheetId="5">#REF!</definedName>
    <definedName name="mmsdiw">#REF!</definedName>
    <definedName name="mn" localSheetId="5" hidden="1">{"'Janeiro'!$A$1:$I$153"}</definedName>
    <definedName name="mn" hidden="1">{"'Janeiro'!$A$1:$I$153"}</definedName>
    <definedName name="mnbvcx">#REF!</definedName>
    <definedName name="mnml" localSheetId="2">[0]!_p1</definedName>
    <definedName name="mnml" localSheetId="5">[0]!_p1</definedName>
    <definedName name="mnml">[0]!_p1</definedName>
    <definedName name="mnml_15">#NAME?</definedName>
    <definedName name="mnml_16">#NAME?</definedName>
    <definedName name="mnml_17">#NAME?</definedName>
    <definedName name="mo" localSheetId="5">#REF!</definedName>
    <definedName name="mo">#REF!</definedName>
    <definedName name="MOB.URBANO" localSheetId="5">#REF!</definedName>
    <definedName name="MOB.URBANO">#REF!</definedName>
    <definedName name="Mobiliário" localSheetId="5">#REF!</definedName>
    <definedName name="Mobiliário">#REF!</definedName>
    <definedName name="Mobiliário_15">#REF!</definedName>
    <definedName name="Mobiliário_16">#REF!</definedName>
    <definedName name="Mobiliário_17">#REF!</definedName>
    <definedName name="Mobiliário_18">#REF!</definedName>
    <definedName name="Mobiliário_19">#REF!</definedName>
    <definedName name="Mobiliário_2">#REF!</definedName>
    <definedName name="Mobiliário_3">#REF!</definedName>
    <definedName name="Mobiliário_4">#REF!</definedName>
    <definedName name="Mobiliário_Urbano">#REF!</definedName>
    <definedName name="MOC">#REF!</definedName>
    <definedName name="modamoldes">#REF!</definedName>
    <definedName name="MODELO" localSheetId="2">[7]!_p1</definedName>
    <definedName name="MODELO">[7]!_p1</definedName>
    <definedName name="Moeda" localSheetId="5">#REF!</definedName>
    <definedName name="Moeda">#REF!</definedName>
    <definedName name="mois" localSheetId="5">#REF!</definedName>
    <definedName name="mois">#REF!</definedName>
    <definedName name="mojoiji" localSheetId="2">[0]!_p1</definedName>
    <definedName name="mojoiji" localSheetId="5">[0]!_p1</definedName>
    <definedName name="mojoiji">[0]!_p1</definedName>
    <definedName name="mojoiji_10">#NAME?</definedName>
    <definedName name="mojoiji_15">#NAME?</definedName>
    <definedName name="mojoiji_16">#NAME?</definedName>
    <definedName name="mojoiji_17">#NAME?</definedName>
    <definedName name="mojoiji_18">#NAME?</definedName>
    <definedName name="mojoiji_19">#NAME?</definedName>
    <definedName name="mojoiji_20">#NAME?</definedName>
    <definedName name="mojoiji_22">#NAME?</definedName>
    <definedName name="mojoiji_3">#NAME?</definedName>
    <definedName name="mojoiji_8">#NAME?</definedName>
    <definedName name="MONICS" localSheetId="2">#REF!</definedName>
    <definedName name="MONICS" localSheetId="5">#REF!</definedName>
    <definedName name="MONICS">#REF!</definedName>
    <definedName name="Mot">#REF!</definedName>
    <definedName name="motivo">#REF!</definedName>
    <definedName name="motivo_1">#REF!</definedName>
    <definedName name="motivo_12">#REF!</definedName>
    <definedName name="motivo_20">#REF!</definedName>
    <definedName name="motivo_21">#REF!</definedName>
    <definedName name="motivo_8">#REF!</definedName>
    <definedName name="MOTIVO1">#REF!</definedName>
    <definedName name="motorola" localSheetId="2">[7]!_________p1</definedName>
    <definedName name="motorola">[7]!_________p1</definedName>
    <definedName name="MRC" localSheetId="2">[0]!_p1</definedName>
    <definedName name="MRC" localSheetId="5">[0]!_p1</definedName>
    <definedName name="MRC">[0]!_p1</definedName>
    <definedName name="MRC_10">#NAME?</definedName>
    <definedName name="MRC_15">#NAME?</definedName>
    <definedName name="MRC_16">#NAME?</definedName>
    <definedName name="MRC_17">#NAME?</definedName>
    <definedName name="MRC_18">#NAME?</definedName>
    <definedName name="MRC_19">#NAME?</definedName>
    <definedName name="MRC_20">#NAME?</definedName>
    <definedName name="MRC_22">#NAME?</definedName>
    <definedName name="MRC_3">#NAME?</definedName>
    <definedName name="MRC_8">#NAME?</definedName>
    <definedName name="msdfmömöçsdfmöçsdfmöçmöçasdffdf" localSheetId="2">#REF!</definedName>
    <definedName name="msdfmömöçsdfmöçsdfmöçmöçasdffdf" localSheetId="5">#REF!</definedName>
    <definedName name="msdfmömöçsdfmöçsdfmöçmöçasdffdf">#REF!</definedName>
    <definedName name="mtv" localSheetId="2">[3]!_______p1</definedName>
    <definedName name="mtv">[3]!_______p1</definedName>
    <definedName name="mtve" localSheetId="2">[3]!_______p1</definedName>
    <definedName name="mtve">[3]!_______p1</definedName>
    <definedName name="MUB" localSheetId="2">[7]!_________p1</definedName>
    <definedName name="MUB">[7]!_________p1</definedName>
    <definedName name="mult" localSheetId="2">#REF!</definedName>
    <definedName name="mult" localSheetId="5">#REF!</definedName>
    <definedName name="mult">#REF!</definedName>
    <definedName name="Mun">#REF!</definedName>
    <definedName name="MUR" localSheetId="2">[7]!_________p1</definedName>
    <definedName name="MUR">[7]!_________p1</definedName>
    <definedName name="murs" localSheetId="2">[7]!_________p1</definedName>
    <definedName name="murs">[7]!_________p1</definedName>
    <definedName name="mus" localSheetId="2">#REF!</definedName>
    <definedName name="mus" localSheetId="5">#REF!</definedName>
    <definedName name="mus">#REF!</definedName>
    <definedName name="mv" localSheetId="2">[7]!_p1</definedName>
    <definedName name="mv">[7]!_p1</definedName>
    <definedName name="MY">[4]MENU!$E$2</definedName>
    <definedName name="N" localSheetId="2">#REF!</definedName>
    <definedName name="N" localSheetId="5" hidden="1">#REF!</definedName>
    <definedName name="N" hidden="1">#REF!</definedName>
    <definedName name="nao" localSheetId="2">#REF!</definedName>
    <definedName name="nao">#REF!</definedName>
    <definedName name="nbbnt">#REF!</definedName>
    <definedName name="nbgfhygf" localSheetId="2">#REF!</definedName>
    <definedName name="nbgfhygf">#REF!</definedName>
    <definedName name="nbnbhgfg">#REF!</definedName>
    <definedName name="nbngfhgh">#REF!</definedName>
    <definedName name="NBVN" localSheetId="2">#REF!</definedName>
    <definedName name="NBVN">#REF!</definedName>
    <definedName name="ndghfth" localSheetId="2">#REF!</definedName>
    <definedName name="ndghfth">#REF!</definedName>
    <definedName name="neide" localSheetId="5" hidden="1">{"'Janeiro'!$A$1:$I$153"}</definedName>
    <definedName name="neide" hidden="1">{"'Janeiro'!$A$1:$I$153"}</definedName>
    <definedName name="neil" localSheetId="2">#REF!</definedName>
    <definedName name="neil">#REF!</definedName>
    <definedName name="NETGROSS">#REF!</definedName>
    <definedName name="new" localSheetId="2">#REF!</definedName>
    <definedName name="new">#REF!</definedName>
    <definedName name="ngghjhdfzsnmhsfngfnj" localSheetId="2">[0]!_p1</definedName>
    <definedName name="ngghjhdfzsnmhsfngfnj" localSheetId="5">[0]!_p1</definedName>
    <definedName name="ngghjhdfzsnmhsfngfnj">[0]!_p1</definedName>
    <definedName name="ngghjhdfzsnmhsfngfnj_15">#NAME?</definedName>
    <definedName name="ngghjhdfzsnmhsfngfnj_16">#NAME?</definedName>
    <definedName name="ngghjhdfzsnmhsfngfnj_17">#NAME?</definedName>
    <definedName name="NGHYJYT" localSheetId="2">#REF!</definedName>
    <definedName name="NGHYJYT" localSheetId="5">#REF!</definedName>
    <definedName name="NGHYJYT">#REF!</definedName>
    <definedName name="NHGJTYHTR" localSheetId="2">#REF!</definedName>
    <definedName name="NHGJTYHTR">#REF!</definedName>
    <definedName name="Nigéria_against" localSheetId="2">#REF!</definedName>
    <definedName name="Nigéria_against">#REF!</definedName>
    <definedName name="Nigéria_played">#REF!</definedName>
    <definedName name="NJM">#REF!</definedName>
    <definedName name="NMBHJ" localSheetId="2">[7]!_p1</definedName>
    <definedName name="NMBHJ">[7]!_p1</definedName>
    <definedName name="NMGLO">[6]perfil_fx_Hor!$F$10:$F$24</definedName>
    <definedName name="nn" localSheetId="2">#REF!</definedName>
    <definedName name="nn" localSheetId="5">#REF!</definedName>
    <definedName name="nn">#REF!</definedName>
    <definedName name="nnn" localSheetId="2">[3]!_______p1</definedName>
    <definedName name="nnn">[3]!_______p1</definedName>
    <definedName name="nnnn" localSheetId="5">#REF!</definedName>
    <definedName name="nnnn">#REF!</definedName>
    <definedName name="nnnnn" localSheetId="2">#REF!</definedName>
    <definedName name="nnnnn">#REF!</definedName>
    <definedName name="no" localSheetId="2">OFFSET([7]!File_Name,0,5,1,1)</definedName>
    <definedName name="no">OFFSET([7]!File_Name,0,5,1,1)</definedName>
    <definedName name="nome" localSheetId="2">[3]!_______p1</definedName>
    <definedName name="nome">[3]!_______p1</definedName>
    <definedName name="NOMEPRODUTO1" localSheetId="5">#REF!</definedName>
    <definedName name="NOMEPRODUTO1">#REF!</definedName>
    <definedName name="NOMEPRODUTO2" localSheetId="5">#REF!</definedName>
    <definedName name="NOMEPRODUTO2">#REF!</definedName>
    <definedName name="NOMEPRODUTO3" localSheetId="5">#REF!</definedName>
    <definedName name="NOMEPRODUTO3">#REF!</definedName>
    <definedName name="NOMEPRODUTO4">#REF!</definedName>
    <definedName name="nomeproduto5">#REF!</definedName>
    <definedName name="NomeTabela">"Dummy"</definedName>
    <definedName name="NOMETERRITORIO" localSheetId="2">#REF!</definedName>
    <definedName name="NOMETERRITORIO" localSheetId="5">#REF!</definedName>
    <definedName name="NOMETERRITORIO">#REF!</definedName>
    <definedName name="NOMETERRITORIOMAIS" localSheetId="2">#REF!</definedName>
    <definedName name="NOMETERRITORIOMAIS">#REF!</definedName>
    <definedName name="NOMETERRITORIOTIT">#REF!</definedName>
    <definedName name="NOMETERRITORIOTITMAIS">#REF!</definedName>
    <definedName name="NOMEUNIDADE1">#REF!</definedName>
    <definedName name="NOMEUNIDADE2">#REF!</definedName>
    <definedName name="NOMEUNIDADE3">#REF!</definedName>
    <definedName name="NOMEUNIDADE4">#REF!</definedName>
    <definedName name="NONO" localSheetId="2">[7]!_p1</definedName>
    <definedName name="NONO">[7]!_p1</definedName>
    <definedName name="NONO1" localSheetId="2">[7]!_p1</definedName>
    <definedName name="NONO1">[7]!_p1</definedName>
    <definedName name="North" localSheetId="2">#REF!</definedName>
    <definedName name="North" localSheetId="5">#REF!</definedName>
    <definedName name="North">#REF!</definedName>
    <definedName name="NOTA">#REF!</definedName>
    <definedName name="NOTAS">#REF!</definedName>
    <definedName name="nov" localSheetId="2">[0]!_p1</definedName>
    <definedName name="nov" localSheetId="5">[0]!_p1</definedName>
    <definedName name="nov">[0]!_p1</definedName>
    <definedName name="nova" localSheetId="5">#REF!</definedName>
    <definedName name="nova">#REF!</definedName>
    <definedName name="novembro" localSheetId="2">[7]!__p1</definedName>
    <definedName name="novembro">[7]!__p1</definedName>
    <definedName name="novo" localSheetId="5">#REF!</definedName>
    <definedName name="novo">#REF!</definedName>
    <definedName name="NPR">[4]PARAMETRES!$C$16</definedName>
    <definedName name="NRB" localSheetId="2">[7]!_________p1</definedName>
    <definedName name="NRB">[7]!_________p1</definedName>
    <definedName name="NS" localSheetId="2">#REF!</definedName>
    <definedName name="NS" localSheetId="5">#REF!</definedName>
    <definedName name="NS">#REF!</definedName>
    <definedName name="ntyjrtj" localSheetId="2">#REF!</definedName>
    <definedName name="ntyjrtj">#REF!</definedName>
    <definedName name="nu" localSheetId="2">OFFSET([7]!File_Name,0,1,1,1)</definedName>
    <definedName name="nu">OFFSET([7]!File_Name,0,1,1,1)</definedName>
    <definedName name="nuh" localSheetId="2">#REF!</definedName>
    <definedName name="nuh" localSheetId="5">#REF!</definedName>
    <definedName name="nuh">#REF!</definedName>
    <definedName name="num" localSheetId="2">OFFSET([7]!File_Name,0,3,1,1)</definedName>
    <definedName name="num">OFFSET([7]!File_Name,0,3,1,1)</definedName>
    <definedName name="Number_Of_Sheets" localSheetId="2">OFFSET([7]!File_Name,0,1,1,1)</definedName>
    <definedName name="Number_Of_Sheets">OFFSET([7]!File_Name,0,1,1,1)</definedName>
    <definedName name="NUMERODEORDEM" localSheetId="5">#REF!</definedName>
    <definedName name="NUMERODEORDEM">#REF!</definedName>
    <definedName name="NUMGLO">[6]perfil_fx_Hor!$A$10:$A$24</definedName>
    <definedName name="nvnbvvb" localSheetId="5">#REF!</definedName>
    <definedName name="nvnbvvb">#REF!</definedName>
    <definedName name="nvnv" localSheetId="5">#REF!</definedName>
    <definedName name="nvnv">#REF!</definedName>
    <definedName name="O" localSheetId="2">[7]!_______p1</definedName>
    <definedName name="O">[7]!_______p1</definedName>
    <definedName name="õ" localSheetId="2">#REF!</definedName>
    <definedName name="õ" localSheetId="5">#REF!</definedName>
    <definedName name="õ">#REF!</definedName>
    <definedName name="O.Branco" localSheetId="2">#REF!</definedName>
    <definedName name="O.Branco">#REF!</definedName>
    <definedName name="objectivecpv">#REF!</definedName>
    <definedName name="objectiveprogrammatic">#REF!</definedName>
    <definedName name="OBJECTIVES">#REF!</definedName>
    <definedName name="OBJECTIVES_LIST">#REF!</definedName>
    <definedName name="Objetivo">'[34]&lt;Gerencial&gt;'!$F$2:$F$7</definedName>
    <definedName name="Obszar_wydruku_MI" localSheetId="5">#REF!</definedName>
    <definedName name="Obszar_wydruku_MI">#REF!</definedName>
    <definedName name="OBZ" localSheetId="2">#REF!</definedName>
    <definedName name="OBZ">#REF!</definedName>
    <definedName name="OC">[4]MENU!$J$2</definedName>
    <definedName name="od" localSheetId="2">[7]!_________p1</definedName>
    <definedName name="od">[7]!_________p1</definedName>
    <definedName name="oer" localSheetId="2">#REF!</definedName>
    <definedName name="oer" localSheetId="5">#REF!</definedName>
    <definedName name="oer">#REF!</definedName>
    <definedName name="oetrk" localSheetId="2">#REF!</definedName>
    <definedName name="oetrk">#REF!</definedName>
    <definedName name="oi" localSheetId="2">[0]!_p1</definedName>
    <definedName name="oi" localSheetId="5">[0]!_p1</definedName>
    <definedName name="oi">[0]!_p1</definedName>
    <definedName name="OIU" localSheetId="2">#REF!</definedName>
    <definedName name="OIU" localSheetId="5">#REF!</definedName>
    <definedName name="OIU">#REF!</definedName>
    <definedName name="ok">#REF!</definedName>
    <definedName name="õkjjjhjnghy" localSheetId="2">#REF!</definedName>
    <definedName name="õkjjjhjnghy">#REF!</definedName>
    <definedName name="OKK">#REF!</definedName>
    <definedName name="okokok" localSheetId="2">[3]!_______p1</definedName>
    <definedName name="okokok">[3]!_______p1</definedName>
    <definedName name="ol" localSheetId="2">#REF!</definedName>
    <definedName name="ol" localSheetId="5">#REF!</definedName>
    <definedName name="ol">#REF!</definedName>
    <definedName name="OMPO">#REF!</definedName>
    <definedName name="on">#REF!</definedName>
    <definedName name="online">#REF!</definedName>
    <definedName name="OO">#REF!</definedName>
    <definedName name="OOH">#REF!</definedName>
    <definedName name="ooo">#REF!</definedName>
    <definedName name="op" localSheetId="2">[0]!_p1</definedName>
    <definedName name="op" localSheetId="5">[0]!_p1</definedName>
    <definedName name="op">[0]!_p1</definedName>
    <definedName name="op_15">#NAME?</definedName>
    <definedName name="op_16">#NAME?</definedName>
    <definedName name="op_17">#NAME?</definedName>
    <definedName name="opcao" localSheetId="2">#REF!</definedName>
    <definedName name="opcao" localSheetId="5">#REF!</definedName>
    <definedName name="opcao">#REF!</definedName>
    <definedName name="Opção" localSheetId="2">#REF!</definedName>
    <definedName name="OPÇÃO">#REF!</definedName>
    <definedName name="opçao3" localSheetId="2">#REF!</definedName>
    <definedName name="opçao3">#REF!</definedName>
    <definedName name="opções" localSheetId="5" hidden="1">{"'Janeiro'!$A$1:$I$153"}</definedName>
    <definedName name="opções" hidden="1">{"'Janeiro'!$A$1:$I$153"}</definedName>
    <definedName name="Orçamento" localSheetId="2">#REF!</definedName>
    <definedName name="Orçamento">#REF!</definedName>
    <definedName name="ORDEMTERRITORIO">#REF!</definedName>
    <definedName name="original">#REF!</definedName>
    <definedName name="Other" localSheetId="2">OFFSET([7]!File_Name,0,6,1,1)</definedName>
    <definedName name="Other">OFFSET([7]!File_Name,0,6,1,1)</definedName>
    <definedName name="ots" localSheetId="5">#REF!</definedName>
    <definedName name="ots">#REF!</definedName>
    <definedName name="oudoor" localSheetId="2">[7]!_________p1</definedName>
    <definedName name="oudoor">[7]!_________p1</definedName>
    <definedName name="OUT" localSheetId="2">[0]!_p1</definedName>
    <definedName name="OUT" localSheetId="5">[0]!_p1</definedName>
    <definedName name="OUT">[0]!_p1</definedName>
    <definedName name="OUT_1">#NAME?</definedName>
    <definedName name="OUT_10">#NAME?</definedName>
    <definedName name="OUT_12">#NAME?</definedName>
    <definedName name="OUT_15">#NAME?</definedName>
    <definedName name="OUT_16">#NAME?</definedName>
    <definedName name="OUT_17">#NAME?</definedName>
    <definedName name="OUT_18">#NAME?</definedName>
    <definedName name="OUT_19">#NAME?</definedName>
    <definedName name="OUT_2">#NAME?</definedName>
    <definedName name="OUT_20">#NAME?</definedName>
    <definedName name="OUT_21">#NAME?</definedName>
    <definedName name="OUT_22">#NAME?</definedName>
    <definedName name="OUT_3">#NAME?</definedName>
    <definedName name="OUT_4">#NAME?</definedName>
    <definedName name="OUT_7">#NAME?</definedName>
    <definedName name="OUT_8">#NAME?</definedName>
    <definedName name="Out_96">'[29]Resumo por P'!$J$27</definedName>
    <definedName name="OUTDOOR" localSheetId="5">#REF!</definedName>
    <definedName name="OUTDOOR">#REF!</definedName>
    <definedName name="OUTDOOR_15" localSheetId="5">#REF!</definedName>
    <definedName name="OUTDOOR_15">#REF!</definedName>
    <definedName name="OUTDOOR_16" localSheetId="5">#REF!</definedName>
    <definedName name="OUTDOOR_16">#REF!</definedName>
    <definedName name="OUTDOOR_17">#REF!</definedName>
    <definedName name="OUTDOOR_18">#REF!</definedName>
    <definedName name="OUTDOOR_19">#REF!</definedName>
    <definedName name="OUTDOOR_2">#REF!</definedName>
    <definedName name="OUTDOOR_3">#REF!</definedName>
    <definedName name="OUTDOOR_4">#REF!</definedName>
    <definedName name="outdoor1">#REF!</definedName>
    <definedName name="outdoor1_15">#REF!</definedName>
    <definedName name="outdoor1_16">#REF!</definedName>
    <definedName name="outdoor1_17">#REF!</definedName>
    <definedName name="outdoor1_18">#REF!</definedName>
    <definedName name="outdoor1_19">#REF!</definedName>
    <definedName name="outdoor1_2">#REF!</definedName>
    <definedName name="outdoor1_3">#REF!</definedName>
    <definedName name="outdoor1_4">#REF!</definedName>
    <definedName name="outdoor2">#REF!</definedName>
    <definedName name="outdoro" localSheetId="2">[0]!_p1</definedName>
    <definedName name="outdoro" localSheetId="5">[0]!_p1</definedName>
    <definedName name="outdoro">[0]!_p1</definedName>
    <definedName name="outdoro_10">#NAME?</definedName>
    <definedName name="outdoro_16">#NAME?</definedName>
    <definedName name="outdoro_19">#NAME?</definedName>
    <definedName name="outdoro_22">#NAME?</definedName>
    <definedName name="outdoro_3">#NAME?</definedName>
    <definedName name="OUTDR" localSheetId="2">[0]!_p1</definedName>
    <definedName name="OUTDR" localSheetId="5">[0]!_p1</definedName>
    <definedName name="OUTDR">[0]!_p1</definedName>
    <definedName name="OUTDR_10">#NAME?</definedName>
    <definedName name="OUTDR_16">#NAME?</definedName>
    <definedName name="OUTDR_19">#NAME?</definedName>
    <definedName name="OUTDR_22">#NAME?</definedName>
    <definedName name="OUTDR_3">#NAME?</definedName>
    <definedName name="OUTRAS" localSheetId="5">#REF!</definedName>
    <definedName name="OUTRAS">#REF!</definedName>
    <definedName name="outu" localSheetId="2">[7]!_p1</definedName>
    <definedName name="outu">[7]!_p1</definedName>
    <definedName name="oyo" localSheetId="2">#REF!</definedName>
    <definedName name="oyo" localSheetId="5">#REF!</definedName>
    <definedName name="oyo">#REF!</definedName>
    <definedName name="P" localSheetId="2">[7]!_______p1</definedName>
    <definedName name="P">[7]!_______p1</definedName>
    <definedName name="p13.Bk_Depn_Schedule" localSheetId="5">#REF!</definedName>
    <definedName name="p13.Bk_Depn_Schedule">#REF!</definedName>
    <definedName name="paarna1" localSheetId="2">[3]!_______p1</definedName>
    <definedName name="paarna1">[3]!_______p1</definedName>
    <definedName name="padrão" localSheetId="2">#REF!</definedName>
    <definedName name="padrão" localSheetId="5">#REF!</definedName>
    <definedName name="padrão">#REF!</definedName>
    <definedName name="pag">#REF!</definedName>
    <definedName name="Painel">#REF!</definedName>
    <definedName name="Paraguai_against" localSheetId="2">#REF!</definedName>
    <definedName name="Paraguai_against">#REF!</definedName>
    <definedName name="Paraguai_played">#REF!</definedName>
    <definedName name="parana" localSheetId="2">[3]!_______p1</definedName>
    <definedName name="parana">[3]!_______p1</definedName>
    <definedName name="parana1" localSheetId="2">[3]!_______p1</definedName>
    <definedName name="parana1">[3]!_______p1</definedName>
    <definedName name="parana1a" localSheetId="2">[3]!_______p1</definedName>
    <definedName name="parana1a">[3]!_______p1</definedName>
    <definedName name="parana2" localSheetId="2">[3]!_______p1</definedName>
    <definedName name="parana2">[3]!_______p1</definedName>
    <definedName name="parana2a" localSheetId="2">[3]!_______p1</definedName>
    <definedName name="parana2a">[3]!_______p1</definedName>
    <definedName name="parana3" localSheetId="2">[3]!_______p1</definedName>
    <definedName name="parana3">[3]!_______p1</definedName>
    <definedName name="parana4" localSheetId="2">[3]!_______p1</definedName>
    <definedName name="parana4">[3]!_______p1</definedName>
    <definedName name="parana5" localSheetId="2">[3]!_______p1</definedName>
    <definedName name="parana5">[3]!_______p1</definedName>
    <definedName name="parana6" localSheetId="2">[3]!_______p1</definedName>
    <definedName name="parana6">[3]!_______p1</definedName>
    <definedName name="parana7" localSheetId="2">[3]!_______p1</definedName>
    <definedName name="parana7">[3]!_______p1</definedName>
    <definedName name="parana8" localSheetId="2">[3]!_______p1</definedName>
    <definedName name="parana8">[3]!_______p1</definedName>
    <definedName name="parana9" localSheetId="2">[3]!_______p1</definedName>
    <definedName name="parana9">[3]!_______p1</definedName>
    <definedName name="PARGLO">[6]perfil_fx_Hor!$E$10:$E$24</definedName>
    <definedName name="parrrr" localSheetId="2">[7]!_______p1</definedName>
    <definedName name="parrrr">[7]!_______p1</definedName>
    <definedName name="Participação" localSheetId="5">#REF!</definedName>
    <definedName name="Participação">#REF!</definedName>
    <definedName name="Pascoa" localSheetId="5">#REF!</definedName>
    <definedName name="Pascoa">#REF!</definedName>
    <definedName name="Páscoa" localSheetId="5">#REF!</definedName>
    <definedName name="Páscoa">#REF!</definedName>
    <definedName name="pasta2" localSheetId="2">[3]!_______p1</definedName>
    <definedName name="pasta2">[3]!_______p1</definedName>
    <definedName name="pastel" localSheetId="2">#REF!</definedName>
    <definedName name="pastel" localSheetId="5">#REF!</definedName>
    <definedName name="pastel">#REF!</definedName>
    <definedName name="Patricia" localSheetId="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Patricia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patroc" localSheetId="5">#REF!</definedName>
    <definedName name="patroc">#REF!</definedName>
    <definedName name="patrocGlo" localSheetId="5">#REF!</definedName>
    <definedName name="patrocGlo">#REF!</definedName>
    <definedName name="PATY" localSheetId="2">[0]!_p1</definedName>
    <definedName name="PATY" localSheetId="5">[0]!_p1</definedName>
    <definedName name="PATY">[0]!_p1</definedName>
    <definedName name="PATY_10" localSheetId="5">#REF!</definedName>
    <definedName name="PATY_10">#REF!</definedName>
    <definedName name="PATY_16" localSheetId="5">#REF!</definedName>
    <definedName name="PATY_16">#REF!</definedName>
    <definedName name="PATY_19" localSheetId="5">#REF!</definedName>
    <definedName name="PATY_19">#REF!</definedName>
    <definedName name="PATY_22">#REF!</definedName>
    <definedName name="PATY_3">#REF!</definedName>
    <definedName name="Payment_Needed">"Pagamento necessário"</definedName>
    <definedName name="PB" localSheetId="2">#REF!</definedName>
    <definedName name="PB" localSheetId="5">#REF!</definedName>
    <definedName name="PB">#REF!</definedName>
    <definedName name="PBA">#REF!</definedName>
    <definedName name="PCVN">#REF!</definedName>
    <definedName name="PD">'[26]Ranking Geral - Mês'!$A$3:$G$353</definedName>
    <definedName name="pe" localSheetId="2">[3]!_______p1</definedName>
    <definedName name="pe">[3]!_______p1</definedName>
    <definedName name="PEBA" localSheetId="5">#REF!</definedName>
    <definedName name="PEBA">#REF!</definedName>
    <definedName name="PEFAC2" localSheetId="2">#REF!</definedName>
    <definedName name="PEFAC2">#REF!</definedName>
    <definedName name="pegn" localSheetId="2">#REF!</definedName>
    <definedName name="pegn">#REF!</definedName>
    <definedName name="perfil" localSheetId="2">[7]!_______p1</definedName>
    <definedName name="perfil">[7]!_______p1</definedName>
    <definedName name="perfilglobo" localSheetId="5">#REF!</definedName>
    <definedName name="perfilglobo">#REF!</definedName>
    <definedName name="PERM" localSheetId="5">#REF!</definedName>
    <definedName name="PERM">#REF!</definedName>
    <definedName name="PERMANT" localSheetId="5">#REF!</definedName>
    <definedName name="PERMANT">#REF!</definedName>
    <definedName name="PERORF">#REF!</definedName>
    <definedName name="PGLO">[6]perfil_fx_Hor!$C$10:$C$24</definedName>
    <definedName name="pig" localSheetId="5">#REF!</definedName>
    <definedName name="pig">#REF!</definedName>
    <definedName name="pira" localSheetId="5">#REF!</definedName>
    <definedName name="pira">#REF!</definedName>
    <definedName name="pizza" localSheetId="2">[3]!_p1</definedName>
    <definedName name="pizza">[3]!_p1</definedName>
    <definedName name="pkyt" localSheetId="2">[7]!_p1</definedName>
    <definedName name="pkyt">[7]!_p1</definedName>
    <definedName name="PL" localSheetId="2">#REF!</definedName>
    <definedName name="PL" localSheetId="5">#REF!</definedName>
    <definedName name="PL">#REF!</definedName>
    <definedName name="pl_LC">#REF!</definedName>
    <definedName name="Pla">#REF!</definedName>
    <definedName name="plam" localSheetId="2">[0]!_p1</definedName>
    <definedName name="plam" localSheetId="5">[0]!_p1</definedName>
    <definedName name="plam">[0]!_p1</definedName>
    <definedName name="plam_15" localSheetId="5">#REF!</definedName>
    <definedName name="plam_15">#REF!</definedName>
    <definedName name="plam_16" localSheetId="5">#REF!</definedName>
    <definedName name="plam_16">#REF!</definedName>
    <definedName name="plam_17" localSheetId="5">#REF!</definedName>
    <definedName name="plam_17">#REF!</definedName>
    <definedName name="plan" localSheetId="2">[0]!_p1</definedName>
    <definedName name="plan" localSheetId="5">[0]!_p1</definedName>
    <definedName name="plan">[0]!_p1</definedName>
    <definedName name="plan_1" localSheetId="5">#REF!</definedName>
    <definedName name="plan_1">#REF!</definedName>
    <definedName name="plan_10" localSheetId="5">#REF!</definedName>
    <definedName name="plan_10">#REF!</definedName>
    <definedName name="plan_12" localSheetId="5">#REF!</definedName>
    <definedName name="plan_12">#REF!</definedName>
    <definedName name="plan_15">#REF!</definedName>
    <definedName name="plan_16">#REF!</definedName>
    <definedName name="plan_17">#REF!</definedName>
    <definedName name="plan_18">#REF!</definedName>
    <definedName name="plan_19">#REF!</definedName>
    <definedName name="plan_2">#REF!</definedName>
    <definedName name="plan_20">#REF!</definedName>
    <definedName name="plan_21">#REF!</definedName>
    <definedName name="plan_22">#REF!</definedName>
    <definedName name="plan_3">#REF!</definedName>
    <definedName name="plan_4">#REF!</definedName>
    <definedName name="plan_7">#REF!</definedName>
    <definedName name="plan_8">#REF!</definedName>
    <definedName name="PLAN_A6874CA2_7E1A_11d2_8615_006097CC7F35" localSheetId="2">#REF!</definedName>
    <definedName name="PLAN_A6874CA2_7E1A_11d2_8615_006097CC7F35">#REF!</definedName>
    <definedName name="PLAN_BRANDFX">#REF!</definedName>
    <definedName name="Plan_Media_2000" localSheetId="2">#REF!</definedName>
    <definedName name="Plan_Media_2000">#REF!</definedName>
    <definedName name="plan1" localSheetId="2">[3]!_______p1</definedName>
    <definedName name="plan1">[3]!_______p1</definedName>
    <definedName name="plan2" localSheetId="2">[3]!_______p1</definedName>
    <definedName name="plan2">[3]!_______p1</definedName>
    <definedName name="Planejamento" localSheetId="5">#REF!</definedName>
    <definedName name="Planejamento">#REF!</definedName>
    <definedName name="Planilha" localSheetId="2">[7]!_p1</definedName>
    <definedName name="Planilha">[7]!_p1</definedName>
    <definedName name="Planilha_royal" localSheetId="5">#REF!</definedName>
    <definedName name="Planilha_royal">#REF!</definedName>
    <definedName name="Planilha2" localSheetId="5">#REF!</definedName>
    <definedName name="Planilha2">#REF!</definedName>
    <definedName name="planilhas" localSheetId="2">[3]!_______p1</definedName>
    <definedName name="planilhas">[3]!_______p1</definedName>
    <definedName name="Planner" localSheetId="5">#REF!</definedName>
    <definedName name="Planner">#REF!</definedName>
    <definedName name="planoa" localSheetId="5">#REF!</definedName>
    <definedName name="planoa">#REF!</definedName>
    <definedName name="planob" localSheetId="5">#REF!</definedName>
    <definedName name="planob">#REF!</definedName>
    <definedName name="planoc">#REF!</definedName>
    <definedName name="playboy" localSheetId="2">#REF!</definedName>
    <definedName name="playboy">#REF!</definedName>
    <definedName name="Ploc_Rei">#REF!</definedName>
    <definedName name="plplf" localSheetId="2">[3]!_______p1</definedName>
    <definedName name="plplf">[3]!_______p1</definedName>
    <definedName name="PLPLPLPLPL888" localSheetId="5">#REF!</definedName>
    <definedName name="PLPLPLPLPL888">#REF!</definedName>
    <definedName name="PLU" localSheetId="5">#REF!</definedName>
    <definedName name="PLU">#REF!</definedName>
    <definedName name="po" localSheetId="5">#REF!</definedName>
    <definedName name="po">#REF!</definedName>
    <definedName name="POA" localSheetId="2">#REF!</definedName>
    <definedName name="POA">#REF!</definedName>
    <definedName name="poijjn" localSheetId="2">#REF!</definedName>
    <definedName name="poijjn">#REF!</definedName>
    <definedName name="poiuytrewqasdfghjkl">#REF!</definedName>
    <definedName name="pojıojh" localSheetId="2">#REF!</definedName>
    <definedName name="pojıojh">#REF!</definedName>
    <definedName name="pojõojh" localSheetId="2">#REF!</definedName>
    <definedName name="pojõojh">#REF!</definedName>
    <definedName name="pol" localSheetId="2">#REF!</definedName>
    <definedName name="pol">#REF!</definedName>
    <definedName name="Polónia_against" localSheetId="2">#REF!</definedName>
    <definedName name="Polónia_against">#REF!</definedName>
    <definedName name="Polónia_played">#REF!</definedName>
    <definedName name="Pontos___Email">#REF!</definedName>
    <definedName name="popopo">#REF!</definedName>
    <definedName name="por" localSheetId="5" hidden="1">{"'crono'!$U$12:$W$20"}</definedName>
    <definedName name="por" hidden="1">{"'crono'!$U$12:$W$20"}</definedName>
    <definedName name="porto" localSheetId="2">[0]!_p1</definedName>
    <definedName name="porto" localSheetId="5">[0]!_p1</definedName>
    <definedName name="porto">[0]!_p1</definedName>
    <definedName name="porto_10" localSheetId="5">#REF!</definedName>
    <definedName name="porto_10">#REF!</definedName>
    <definedName name="porto_16" localSheetId="5">#REF!</definedName>
    <definedName name="porto_16">#REF!</definedName>
    <definedName name="porto_19" localSheetId="5">#REF!</definedName>
    <definedName name="porto_19">#REF!</definedName>
    <definedName name="porto_22">#REF!</definedName>
    <definedName name="porto_3">#REF!</definedName>
    <definedName name="Portugal_against" localSheetId="2">#REF!</definedName>
    <definedName name="Portugal_against">#REF!</definedName>
    <definedName name="Portugal_played">#REF!</definedName>
    <definedName name="Pos" localSheetId="2">#REF!</definedName>
    <definedName name="Pos">#REF!</definedName>
    <definedName name="POS." localSheetId="2">#REF!</definedName>
    <definedName name="POS.">#REF!</definedName>
    <definedName name="post" localSheetId="2">#REF!</definedName>
    <definedName name="post">#REF!</definedName>
    <definedName name="PP">#REF!</definedName>
    <definedName name="ppp">#REF!</definedName>
    <definedName name="pppo" localSheetId="2">[3]!_______p1</definedName>
    <definedName name="pppo">[3]!_______p1</definedName>
    <definedName name="pr" localSheetId="2">#REF!</definedName>
    <definedName name="pr" localSheetId="5">#REF!</definedName>
    <definedName name="pr">#REF!</definedName>
    <definedName name="PRAC">#REF!</definedName>
    <definedName name="praç">#REF!</definedName>
    <definedName name="praça">#REF!</definedName>
    <definedName name="pracas_03">[6]menu!$Q$4:$Q$14</definedName>
    <definedName name="Prazos" localSheetId="5">#REF!</definedName>
    <definedName name="Prazos">#REF!</definedName>
    <definedName name="pre" localSheetId="2">#REF!</definedName>
    <definedName name="pre">#REF!</definedName>
    <definedName name="PRÉDIO">#REF!</definedName>
    <definedName name="premi">#REF!</definedName>
    <definedName name="premisas">#REF!</definedName>
    <definedName name="prensa" hidden="1">[18]anarev!$Q$10:$Q$59</definedName>
    <definedName name="PRGLO">[6]perfil_fx_Hor!$K$10:$K$24</definedName>
    <definedName name="PRINCIPAL" localSheetId="2">#REF!</definedName>
    <definedName name="PRINCIPAL" localSheetId="5">#REF!</definedName>
    <definedName name="PRINCIPAL">#REF!</definedName>
    <definedName name="print">#REF!</definedName>
    <definedName name="Print_Area">#REF!</definedName>
    <definedName name="Print_Area_MI">#REF!</definedName>
    <definedName name="Print_Area_MI_12">#REF!</definedName>
    <definedName name="Print_Area_MI_15">#REF!</definedName>
    <definedName name="Print_Area_MI_16">#REF!</definedName>
    <definedName name="Print_Area_MI_17">#REF!</definedName>
    <definedName name="Print_Area_MI_18">#REF!</definedName>
    <definedName name="Print_Area_MI_21">#REF!</definedName>
    <definedName name="Print_Area_MI_4">#REF!</definedName>
    <definedName name="Print_Titles">#REF!</definedName>
    <definedName name="PRINTDISCOUNT">#REF!</definedName>
    <definedName name="PRO" localSheetId="2">#REF!</definedName>
    <definedName name="PRO">#REF!</definedName>
    <definedName name="PROD" localSheetId="2">#REF!</definedName>
    <definedName name="PROD">#REF!</definedName>
    <definedName name="Produ" localSheetId="2">#REF!</definedName>
    <definedName name="Produ">#REF!</definedName>
    <definedName name="PRODUCAO" localSheetId="2">#REF!</definedName>
    <definedName name="PRODUCAO">#REF!</definedName>
    <definedName name="PRODUÇÃO">#REF!</definedName>
    <definedName name="PRODUCTO" localSheetId="2">#REF!</definedName>
    <definedName name="PRODUCTO">#REF!</definedName>
    <definedName name="Produto" localSheetId="2">#REF!</definedName>
    <definedName name="Produto">#REF!</definedName>
    <definedName name="Progr.Base">#REF!</definedName>
    <definedName name="Progr.Base_12">#REF!</definedName>
    <definedName name="Progr.Base_15">#REF!</definedName>
    <definedName name="Progr.Base_16">#REF!</definedName>
    <definedName name="Progr.Base_17">#REF!</definedName>
    <definedName name="Progr.Base_18">#REF!</definedName>
    <definedName name="Progr.Base_21">#REF!</definedName>
    <definedName name="Progr.Base_4">#REF!</definedName>
    <definedName name="PROGR.SP">[27]capa!$A$1:$A$2</definedName>
    <definedName name="PROGRAMAS" localSheetId="2">#REF!</definedName>
    <definedName name="PROGRAMAS" localSheetId="5">#REF!</definedName>
    <definedName name="PROGRAMAS">#REF!</definedName>
    <definedName name="Programas_AB">#REF!</definedName>
    <definedName name="Programas_BH">#REF!</definedName>
    <definedName name="Programas_BL">#REF!</definedName>
    <definedName name="Programas_KB">#REF!</definedName>
    <definedName name="Programas_LT">#REF!</definedName>
    <definedName name="Programas_PB">#REF!</definedName>
    <definedName name="Projetos" localSheetId="2">#REF!</definedName>
    <definedName name="Projetos">#REF!</definedName>
    <definedName name="prop_AverageOTS" localSheetId="2">#REF!</definedName>
    <definedName name="prop_AverageOTS">#REF!</definedName>
    <definedName name="prop_Campaign">#REF!</definedName>
    <definedName name="prop_Client">#REF!</definedName>
    <definedName name="prop_ClientDivision">#REF!</definedName>
    <definedName name="prop_Country">#REF!</definedName>
    <definedName name="prop_Currency">#REF!</definedName>
    <definedName name="prop_Date">#REF!</definedName>
    <definedName name="prop_ExchangeRate">#REF!</definedName>
    <definedName name="prop_IndirectExchangeRate">#REF!</definedName>
    <definedName name="prop_MediaBuyingTarget">#REF!</definedName>
    <definedName name="prop_MediaType">#REF!</definedName>
    <definedName name="prop_PercentageCover">#REF!</definedName>
    <definedName name="prop_PlanNumber">#REF!</definedName>
    <definedName name="prop_ProductArea">#REF!</definedName>
    <definedName name="prop_Quotation">#REF!</definedName>
    <definedName name="prop_Source">#REF!</definedName>
    <definedName name="prop_UniverseSize">#REF!</definedName>
    <definedName name="prop_Year">#REF!</definedName>
    <definedName name="Propaganda">#REF!</definedName>
    <definedName name="PROVN">#REF!</definedName>
    <definedName name="PROVNVAL">#REF!</definedName>
    <definedName name="PRP">#REF!</definedName>
    <definedName name="PRUEBA">#REF!</definedName>
    <definedName name="PS" localSheetId="2">#REF!</definedName>
    <definedName name="PS">#REF!</definedName>
    <definedName name="PSS">[4]PARAMETRES!$C$33:$C$34</definedName>
    <definedName name="PTNR" localSheetId="2">#REF!</definedName>
    <definedName name="PTNR" localSheetId="5">#REF!</definedName>
    <definedName name="PTNR">#REF!</definedName>
    <definedName name="PX">#REF!</definedName>
    <definedName name="q" localSheetId="2">#REF!</definedName>
    <definedName name="q" hidden="1">#REF!</definedName>
    <definedName name="qaa">#REF!</definedName>
    <definedName name="QAQA">#REF!</definedName>
    <definedName name="qawqw">#REF!</definedName>
    <definedName name="qe">#REF!</definedName>
    <definedName name="qergeqbg" localSheetId="2">[7]!_p1</definedName>
    <definedName name="qergeqbg">[7]!_p1</definedName>
    <definedName name="qfsdfwerijwerhwekurhewukrhwekurweuryeuwryuweri" localSheetId="2">[3]!______p1</definedName>
    <definedName name="qfsdfwerijwerhwekurhewukrhwekurweuryeuwryuweri">[3]!______p1</definedName>
    <definedName name="qjhamz" localSheetId="5">#REF!</definedName>
    <definedName name="qjhamz">#REF!</definedName>
    <definedName name="QQ" localSheetId="2">[0]!_p1</definedName>
    <definedName name="QQ" localSheetId="5">[0]!_p1</definedName>
    <definedName name="QQ">[0]!_p1</definedName>
    <definedName name="qqq" localSheetId="2">[7]!_______p1</definedName>
    <definedName name="qqq">[7]!_______p1</definedName>
    <definedName name="qqqqq" localSheetId="2">[3]!_______p1</definedName>
    <definedName name="qqqqq">[3]!_______p1</definedName>
    <definedName name="qqqqqq" localSheetId="2">#REF!</definedName>
    <definedName name="qqqqqq" localSheetId="5">#REF!</definedName>
    <definedName name="qqqqqq">#REF!</definedName>
    <definedName name="qqqqqqq" localSheetId="2">[3]!_______p1</definedName>
    <definedName name="qqqqqqq">[3]!_______p1</definedName>
    <definedName name="qr" localSheetId="5">#REF!</definedName>
    <definedName name="qr">#REF!</definedName>
    <definedName name="QSFSADFSADFGSDG" localSheetId="2">[7]!__p1</definedName>
    <definedName name="QSFSADFSADFGSDG">[7]!__p1</definedName>
    <definedName name="QUATRO" localSheetId="5">#REF!</definedName>
    <definedName name="QUATRO">#REF!</definedName>
    <definedName name="QUATRO_3" localSheetId="5">#REF!</definedName>
    <definedName name="QUATRO_3">#REF!</definedName>
    <definedName name="qw" localSheetId="5">#REF!</definedName>
    <definedName name="qw">#REF!</definedName>
    <definedName name="qwer" localSheetId="2">#REF!</definedName>
    <definedName name="qwer">#REF!</definedName>
    <definedName name="R_10">#REF!</definedName>
    <definedName name="R_15">#REF!</definedName>
    <definedName name="R_16">#REF!</definedName>
    <definedName name="R_17">#REF!</definedName>
    <definedName name="R_18">#REF!</definedName>
    <definedName name="R_19">#REF!</definedName>
    <definedName name="R_20">#REF!</definedName>
    <definedName name="R_22">#REF!</definedName>
    <definedName name="R_3">#REF!</definedName>
    <definedName name="R_8">#REF!</definedName>
    <definedName name="RAA" localSheetId="2">#REF!</definedName>
    <definedName name="RAA">#REF!</definedName>
    <definedName name="rad">[27]capa!$A$1:$A$2</definedName>
    <definedName name="rADIO" localSheetId="2">[16]!__p1</definedName>
    <definedName name="rADIO">[16]!__p1</definedName>
    <definedName name="rádio" localSheetId="2">#REF!</definedName>
    <definedName name="rádio" localSheetId="5">#REF!</definedName>
    <definedName name="rádio">#REF!</definedName>
    <definedName name="RÁDIO_PROGRAMAÇÃO_RECOMENDADA_60">#REF!</definedName>
    <definedName name="radio1" localSheetId="2">[3]!_______p1</definedName>
    <definedName name="radio1">[3]!_______p1</definedName>
    <definedName name="radio2" localSheetId="2">[0]!_p1</definedName>
    <definedName name="radio2" localSheetId="5">[0]!_p1</definedName>
    <definedName name="radio2">[0]!_p1</definedName>
    <definedName name="radio2_10" localSheetId="5">#REF!</definedName>
    <definedName name="radio2_10">#REF!</definedName>
    <definedName name="radio2_15" localSheetId="5">#REF!</definedName>
    <definedName name="radio2_15">#REF!</definedName>
    <definedName name="radio2_16" localSheetId="5">#REF!</definedName>
    <definedName name="radio2_16">#REF!</definedName>
    <definedName name="radio2_17">#REF!</definedName>
    <definedName name="radio2_18">#REF!</definedName>
    <definedName name="radio2_19">#REF!</definedName>
    <definedName name="radio2_20">#REF!</definedName>
    <definedName name="radio2_22">#REF!</definedName>
    <definedName name="radio2_3">#REF!</definedName>
    <definedName name="radio2_8">#REF!</definedName>
    <definedName name="radiodilema" localSheetId="2">#REF!</definedName>
    <definedName name="radiodilema">#REF!</definedName>
    <definedName name="radiofmam">#REF!</definedName>
    <definedName name="RadioMIX">#REF!</definedName>
    <definedName name="radiopanema_bol.com.br">#REF!</definedName>
    <definedName name="RadioSP">#REF!</definedName>
    <definedName name="rafa">#REF!</definedName>
    <definedName name="Range">#REF!</definedName>
    <definedName name="rangebsbanco">#REF!</definedName>
    <definedName name="rangebscnh">#REF!</definedName>
    <definedName name="rangebsconsolidado">#REF!</definedName>
    <definedName name="rangebshs">#REF!</definedName>
    <definedName name="Rangebsleasing">#REF!</definedName>
    <definedName name="rangeflxbanco">#REF!</definedName>
    <definedName name="rangeflxcnh">#REF!</definedName>
    <definedName name="rangeflxconsolidado">#REF!</definedName>
    <definedName name="rangeflxhs">#REF!</definedName>
    <definedName name="rangeflxleasing">#REF!</definedName>
    <definedName name="rangeplbanco">#REF!</definedName>
    <definedName name="rangeplcnh">#REF!</definedName>
    <definedName name="rangeplconsolidado">#REF!</definedName>
    <definedName name="rangeplhs">#REF!</definedName>
    <definedName name="Rangeplleasing">#REF!</definedName>
    <definedName name="RateOpexQ1">#REF!</definedName>
    <definedName name="RateOpexQ2">#REF!</definedName>
    <definedName name="RateOpexQ3">#REF!</definedName>
    <definedName name="RateOpexQ4">#REF!</definedName>
    <definedName name="RateSalesQ1">#REF!</definedName>
    <definedName name="RateSalesQ2">#REF!</definedName>
    <definedName name="RateSalesQ3">#REF!</definedName>
    <definedName name="RateSalesQ4">#REF!</definedName>
    <definedName name="rco">#REF!</definedName>
    <definedName name="RD">[27]capa!$A$1:$A$2</definedName>
    <definedName name="rdcontratos" localSheetId="5" hidden="1">{"'Janeiro'!$A$1:$I$153"}</definedName>
    <definedName name="rdcontratos" hidden="1">{"'Janeiro'!$A$1:$I$153"}</definedName>
    <definedName name="rdger" localSheetId="2">#REF!</definedName>
    <definedName name="rdger">#REF!</definedName>
    <definedName name="rdio2" localSheetId="2">#REF!</definedName>
    <definedName name="rdio2">#REF!</definedName>
    <definedName name="rdj">#REF!</definedName>
    <definedName name="re" localSheetId="2">[3]!_______p1</definedName>
    <definedName name="re">[3]!_______p1</definedName>
    <definedName name="Real" localSheetId="2">[0]!_p1</definedName>
    <definedName name="Real" localSheetId="5">[0]!_p1</definedName>
    <definedName name="Real">[0]!_p1</definedName>
    <definedName name="Real100" localSheetId="5">#REF!</definedName>
    <definedName name="Real100">#REF!</definedName>
    <definedName name="RealFabric" localSheetId="5">#REF!</definedName>
    <definedName name="RealFabric">#REF!</definedName>
    <definedName name="RealRecof" localSheetId="5">#REF!</definedName>
    <definedName name="RealRecof">#REF!</definedName>
    <definedName name="reaplic">#REF!</definedName>
    <definedName name="RECIFE">#REF!</definedName>
    <definedName name="record" localSheetId="2">[16]!__p1</definedName>
    <definedName name="record">[16]!__p1</definedName>
    <definedName name="red" localSheetId="2">[7]!_______p1</definedName>
    <definedName name="red">[7]!_______p1</definedName>
    <definedName name="reer" localSheetId="5">#REF!</definedName>
    <definedName name="reer">#REF!</definedName>
    <definedName name="refeicao" localSheetId="5">#REF!</definedName>
    <definedName name="refeicao">#REF!</definedName>
    <definedName name="REGCIDADE" localSheetId="5">#REF!</definedName>
    <definedName name="REGCIDADE">#REF!</definedName>
    <definedName name="Região">#REF!</definedName>
    <definedName name="REGIOEMISS">#REF!</definedName>
    <definedName name="Reimbursement">"Reembolso"</definedName>
    <definedName name="REL.LOCAIS" localSheetId="2">[0]!_p1</definedName>
    <definedName name="REL.LOCAIS" localSheetId="5">[0]!_p1</definedName>
    <definedName name="REL.LOCAIS">[0]!_p1</definedName>
    <definedName name="REL.LOCAIS_10" localSheetId="5">#REF!</definedName>
    <definedName name="REL.LOCAIS_10">#REF!</definedName>
    <definedName name="REL.LOCAIS_15" localSheetId="5">#REF!</definedName>
    <definedName name="REL.LOCAIS_15">#REF!</definedName>
    <definedName name="REL.LOCAIS_16" localSheetId="5">#REF!</definedName>
    <definedName name="REL.LOCAIS_16">#REF!</definedName>
    <definedName name="REL.LOCAIS_17">#REF!</definedName>
    <definedName name="REL.LOCAIS_18">#REF!</definedName>
    <definedName name="REL.LOCAIS_19">#REF!</definedName>
    <definedName name="REL.LOCAIS_2">#REF!</definedName>
    <definedName name="REL.LOCAIS_22">#REF!</definedName>
    <definedName name="REL.LOCAIS_3">#REF!</definedName>
    <definedName name="REL.LOCAIS_4">#REF!</definedName>
    <definedName name="RELAÇÃO">#REF!</definedName>
    <definedName name="renata">#REF!</definedName>
    <definedName name="Renda">#REF!</definedName>
    <definedName name="renew">#REF!</definedName>
    <definedName name="rent_final">#REF!</definedName>
    <definedName name="rentabilidade">#REF!</definedName>
    <definedName name="reqs" localSheetId="2">[7]!_______p1</definedName>
    <definedName name="reqs">[7]!_______p1</definedName>
    <definedName name="RES">[4]PARAMETRES!$C$30:$C$31</definedName>
    <definedName name="RES.PEREIRA" localSheetId="2">[0]!_p1</definedName>
    <definedName name="RES.PEREIRA" localSheetId="5">[0]!_p1</definedName>
    <definedName name="RES.PEREIRA">[0]!_p1</definedName>
    <definedName name="RES.PEREIRA_1" localSheetId="5">#REF!</definedName>
    <definedName name="RES.PEREIRA_1">#REF!</definedName>
    <definedName name="RES.PEREIRA_10" localSheetId="5">#REF!</definedName>
    <definedName name="RES.PEREIRA_10">#REF!</definedName>
    <definedName name="RES.PEREIRA_12" localSheetId="5">#REF!</definedName>
    <definedName name="RES.PEREIRA_12">#REF!</definedName>
    <definedName name="RES.PEREIRA_15">#REF!</definedName>
    <definedName name="RES.PEREIRA_16">#REF!</definedName>
    <definedName name="RES.PEREIRA_17">#REF!</definedName>
    <definedName name="RES.PEREIRA_18">#REF!</definedName>
    <definedName name="RES.PEREIRA_19">#REF!</definedName>
    <definedName name="RES.PEREIRA_2">#REF!</definedName>
    <definedName name="RES.PEREIRA_20">#REF!</definedName>
    <definedName name="RES.PEREIRA_21">#REF!</definedName>
    <definedName name="RES.PEREIRA_22">#REF!</definedName>
    <definedName name="RES.PEREIRA_3">#REF!</definedName>
    <definedName name="RES.PEREIRA_4">#REF!</definedName>
    <definedName name="RES.PEREIRA_7">#REF!</definedName>
    <definedName name="RES.PEREIRA_8">#REF!</definedName>
    <definedName name="RESPINE" localSheetId="2">#REF!</definedName>
    <definedName name="RESPINE">#REF!</definedName>
    <definedName name="Resu" localSheetId="2">#REF!</definedName>
    <definedName name="Resu">#REF!</definedName>
    <definedName name="Resumen" localSheetId="2">#REF!</definedName>
    <definedName name="Resumen">#REF!</definedName>
    <definedName name="RESUMO">#REF!</definedName>
    <definedName name="RESUMO_3">#REF!</definedName>
    <definedName name="Resumo_dos_índices">#REF!</definedName>
    <definedName name="Resumo_Geral">#REF!</definedName>
    <definedName name="Resumo_Geral_15">#REF!</definedName>
    <definedName name="Resumo_Geral_16">#REF!</definedName>
    <definedName name="Resumo_Geral_17">#REF!</definedName>
    <definedName name="Resumo_Geral_18">#REF!</definedName>
    <definedName name="Resumo_Geral_19">#REF!</definedName>
    <definedName name="Resumo_Geral_2">#REF!</definedName>
    <definedName name="Resumo_Geral_3">#REF!</definedName>
    <definedName name="Resumo_Geral_4">#REF!</definedName>
    <definedName name="Resumo_OD_MU">#REF!</definedName>
    <definedName name="Resumo_OD_MU_15">#REF!</definedName>
    <definedName name="Resumo_OD_MU_16">#REF!</definedName>
    <definedName name="Resumo_OD_MU_17">#REF!</definedName>
    <definedName name="Resumo_OD_MU_18">#REF!</definedName>
    <definedName name="Resumo_OD_MU_19">#REF!</definedName>
    <definedName name="Resumo_OD_MU_2">#REF!</definedName>
    <definedName name="Resumo_OD_MU_3">#REF!</definedName>
    <definedName name="Resumo_OD_MU_4">#REF!</definedName>
    <definedName name="resumo2" localSheetId="2">[3]!_______p1</definedName>
    <definedName name="resumo2">[3]!_______p1</definedName>
    <definedName name="resumotv" localSheetId="5">#REF!</definedName>
    <definedName name="resumotv">#REF!</definedName>
    <definedName name="retretyer" localSheetId="2">#REF!</definedName>
    <definedName name="retretyer">#REF!</definedName>
    <definedName name="rev">#REF!</definedName>
    <definedName name="revfundo">#REF!</definedName>
    <definedName name="revisao" localSheetId="2">#REF!</definedName>
    <definedName name="revisao">#REF!</definedName>
    <definedName name="revisão" localSheetId="2">#REF!</definedName>
    <definedName name="revisão">#REF!</definedName>
    <definedName name="Revista">#REF!</definedName>
    <definedName name="Revista1">#REF!</definedName>
    <definedName name="Revista2">#REF!</definedName>
    <definedName name="revistafraglobal">#REF!</definedName>
    <definedName name="revistas">#REF!</definedName>
    <definedName name="revistas_1">#REF!</definedName>
    <definedName name="revistas_12">#REF!</definedName>
    <definedName name="revistas_20">#REF!</definedName>
    <definedName name="revistas_21">#REF!</definedName>
    <definedName name="revistas_8">#REF!</definedName>
    <definedName name="REVISTASS">#REF!</definedName>
    <definedName name="REW" localSheetId="2">[7]!_______p1</definedName>
    <definedName name="REW">[7]!_______p1</definedName>
    <definedName name="REWRETE" localSheetId="2">#REF!</definedName>
    <definedName name="REWRETE" localSheetId="5">#REF!</definedName>
    <definedName name="REWRETE">#REF!</definedName>
    <definedName name="rewrwe">#REF!</definedName>
    <definedName name="rewwrwr">#REF!</definedName>
    <definedName name="RFGHH">#REF!</definedName>
    <definedName name="rfhtyrty" localSheetId="2">#REF!</definedName>
    <definedName name="rfhtyrty">#REF!</definedName>
    <definedName name="rgawregw" localSheetId="2">#REF!</definedName>
    <definedName name="rgawregw">#REF!</definedName>
    <definedName name="rgf" localSheetId="2">#REF!</definedName>
    <definedName name="rgf">#REF!</definedName>
    <definedName name="rgrege" localSheetId="2">#REF!</definedName>
    <definedName name="rgrege">#REF!</definedName>
    <definedName name="rhytyujty" localSheetId="2">#REF!</definedName>
    <definedName name="rhytyujty">#REF!</definedName>
    <definedName name="ri">#REF!</definedName>
    <definedName name="RIB">#REF!</definedName>
    <definedName name="rio" localSheetId="2">#REF!</definedName>
    <definedName name="rio" localSheetId="5">[0]!_p1</definedName>
    <definedName name="rio">[0]!_p1</definedName>
    <definedName name="rio_1" localSheetId="5">#REF!</definedName>
    <definedName name="rio_1">#REF!</definedName>
    <definedName name="rio_10" localSheetId="5">#REF!</definedName>
    <definedName name="rio_10">#REF!</definedName>
    <definedName name="rio_12" localSheetId="5">#REF!</definedName>
    <definedName name="rio_12">#REF!</definedName>
    <definedName name="rio_15">#REF!</definedName>
    <definedName name="rio_16">#REF!</definedName>
    <definedName name="rio_17">#REF!</definedName>
    <definedName name="rio_18">#REF!</definedName>
    <definedName name="rio_19">#REF!</definedName>
    <definedName name="rio_2">#REF!</definedName>
    <definedName name="rio_20">#REF!</definedName>
    <definedName name="rio_21">#REF!</definedName>
    <definedName name="rio_22">#REF!</definedName>
    <definedName name="rio_3">#REF!</definedName>
    <definedName name="rio_4">#REF!</definedName>
    <definedName name="rio_7">#REF!</definedName>
    <definedName name="rio_8">#REF!</definedName>
    <definedName name="RJ">[19]RJ!$A$6:$AV$50</definedName>
    <definedName name="rj1a" localSheetId="2">[3]!_______p1</definedName>
    <definedName name="rj1a">[3]!_______p1</definedName>
    <definedName name="rj2a" localSheetId="2">[3]!_______p1</definedName>
    <definedName name="rj2a">[3]!_______p1</definedName>
    <definedName name="rj3a" localSheetId="2">[3]!_______p1</definedName>
    <definedName name="rj3a">[3]!_______p1</definedName>
    <definedName name="rj4a" localSheetId="2">[3]!_______p1</definedName>
    <definedName name="rj4a">[3]!_______p1</definedName>
    <definedName name="rj5a" localSheetId="2">[3]!_______p1</definedName>
    <definedName name="rj5a">[3]!_______p1</definedName>
    <definedName name="rj6a" localSheetId="2">[3]!_______p1</definedName>
    <definedName name="rj6a">[3]!_______p1</definedName>
    <definedName name="rj7a" localSheetId="2">[3]!_______p1</definedName>
    <definedName name="rj7a">[3]!_______p1</definedName>
    <definedName name="rj8a" localSheetId="2">[3]!_______p1</definedName>
    <definedName name="rj8a">[3]!_______p1</definedName>
    <definedName name="rj9a" localSheetId="2">[3]!_______p1</definedName>
    <definedName name="rj9a">[3]!_______p1</definedName>
    <definedName name="RM510A" localSheetId="2">#REF!</definedName>
    <definedName name="RM510A" localSheetId="5">#REF!</definedName>
    <definedName name="RM510A">#REF!</definedName>
    <definedName name="RM520A">#REF!</definedName>
    <definedName name="RM530A">#REF!</definedName>
    <definedName name="RM540A">#REF!</definedName>
    <definedName name="Roll_out_Fenix___monitor___curva">#REF!</definedName>
    <definedName name="Royalties">#REF!</definedName>
    <definedName name="rr" localSheetId="2">[0]!_p1</definedName>
    <definedName name="rr" localSheetId="5">[0]!_p1</definedName>
    <definedName name="rr">[0]!_p1</definedName>
    <definedName name="rr_10" localSheetId="5">#REF!</definedName>
    <definedName name="rr_10">#REF!</definedName>
    <definedName name="rr_15" localSheetId="5">#REF!</definedName>
    <definedName name="rr_15">#REF!</definedName>
    <definedName name="rr_16" localSheetId="5">#REF!</definedName>
    <definedName name="rr_16">#REF!</definedName>
    <definedName name="rr_17">#REF!</definedName>
    <definedName name="rr_18">#REF!</definedName>
    <definedName name="rr_19">#REF!</definedName>
    <definedName name="rr_20">#REF!</definedName>
    <definedName name="rr_22">#REF!</definedName>
    <definedName name="rr_3">#REF!</definedName>
    <definedName name="rr_8">#REF!</definedName>
    <definedName name="rr2_10">#REF!</definedName>
    <definedName name="rr2_15">#REF!</definedName>
    <definedName name="rr2_16">#REF!</definedName>
    <definedName name="rr2_17">#REF!</definedName>
    <definedName name="rr2_18">#REF!</definedName>
    <definedName name="rr2_19">#REF!</definedName>
    <definedName name="rr2_20">#REF!</definedName>
    <definedName name="rr2_22">#REF!</definedName>
    <definedName name="rr2_3">#REF!</definedName>
    <definedName name="rr2_8">#REF!</definedName>
    <definedName name="rrr" localSheetId="2">[0]!_p1</definedName>
    <definedName name="rrr" localSheetId="5">[0]!_p1</definedName>
    <definedName name="rrr">[0]!_p1</definedName>
    <definedName name="rrr_10" localSheetId="5">#REF!</definedName>
    <definedName name="rrr_10">#REF!</definedName>
    <definedName name="rrr_15" localSheetId="5">#REF!</definedName>
    <definedName name="rrr_15">#REF!</definedName>
    <definedName name="rrr_16" localSheetId="5">#REF!</definedName>
    <definedName name="rrr_16">#REF!</definedName>
    <definedName name="rrr_17">#REF!</definedName>
    <definedName name="rrr_18">#REF!</definedName>
    <definedName name="rrr_19">#REF!</definedName>
    <definedName name="rrr_20">#REF!</definedName>
    <definedName name="rrr_22">#REF!</definedName>
    <definedName name="rrr_3">#REF!</definedName>
    <definedName name="rrr_8">#REF!</definedName>
    <definedName name="rrrr" localSheetId="2">[7]!_______p1</definedName>
    <definedName name="rrrr">[7]!_______p1</definedName>
    <definedName name="rrrrre" localSheetId="5">#REF!</definedName>
    <definedName name="rrrrre">#REF!</definedName>
    <definedName name="rrrrrr" localSheetId="2">[3]!_______p1</definedName>
    <definedName name="rrrrrr">[3]!_______p1</definedName>
    <definedName name="RRRRRRRR" localSheetId="2">#REF!</definedName>
    <definedName name="RRRRRRRR" localSheetId="5">#REF!</definedName>
    <definedName name="RRRRRRRR">#REF!</definedName>
    <definedName name="rrrrrrrrrr" localSheetId="2">#REF!</definedName>
    <definedName name="rrrrrrrrrr">#REF!</definedName>
    <definedName name="RS" localSheetId="2">[0]!_p1</definedName>
    <definedName name="RS" localSheetId="5">[0]!_p1</definedName>
    <definedName name="RS">[0]!_p1</definedName>
    <definedName name="RS_10" localSheetId="5">#REF!</definedName>
    <definedName name="RS_10">#REF!</definedName>
    <definedName name="RS_16" localSheetId="5">#REF!</definedName>
    <definedName name="RS_16">#REF!</definedName>
    <definedName name="RS_19" localSheetId="5">#REF!</definedName>
    <definedName name="RS_19">#REF!</definedName>
    <definedName name="RS_22">#REF!</definedName>
    <definedName name="RS_3">#REF!</definedName>
    <definedName name="rs1a" localSheetId="2">[3]!_______p1</definedName>
    <definedName name="rs1a">[3]!_______p1</definedName>
    <definedName name="rs2a" localSheetId="2">[3]!_______p1</definedName>
    <definedName name="rs2a">[3]!_______p1</definedName>
    <definedName name="rt" localSheetId="5">#REF!</definedName>
    <definedName name="rt">#REF!</definedName>
    <definedName name="rtwe4twe" localSheetId="2">#REF!</definedName>
    <definedName name="rtwe4twe">#REF!</definedName>
    <definedName name="rtyrty" localSheetId="5" hidden="1">{"'Janeiro'!$A$1:$I$153"}</definedName>
    <definedName name="rtyrty" hidden="1">{"'Janeiro'!$A$1:$I$153"}</definedName>
    <definedName name="Rússia_against" localSheetId="2">#REF!</definedName>
    <definedName name="Rússia_against">#REF!</definedName>
    <definedName name="Rússia_played">#REF!</definedName>
    <definedName name="RV" localSheetId="2">[0]!_p1</definedName>
    <definedName name="RV" localSheetId="5">[0]!_p1</definedName>
    <definedName name="RV">[0]!_p1</definedName>
    <definedName name="RV_10" localSheetId="5">#REF!</definedName>
    <definedName name="RV_10">#REF!</definedName>
    <definedName name="RV_15" localSheetId="5">#REF!</definedName>
    <definedName name="RV_15">#REF!</definedName>
    <definedName name="RV_16" localSheetId="5">#REF!</definedName>
    <definedName name="RV_16">#REF!</definedName>
    <definedName name="RV_17">#REF!</definedName>
    <definedName name="RV_18">#REF!</definedName>
    <definedName name="RV_19">#REF!</definedName>
    <definedName name="RV_20">#REF!</definedName>
    <definedName name="RV_22">#REF!</definedName>
    <definedName name="RV_3">#REF!</definedName>
    <definedName name="RV_8">#REF!</definedName>
    <definedName name="s" localSheetId="2">[0]!_p1</definedName>
    <definedName name="s" localSheetId="5">[0]!_p1</definedName>
    <definedName name="s">[0]!_p1</definedName>
    <definedName name="S.Valsa" localSheetId="5">#REF!</definedName>
    <definedName name="S.Valsa">#REF!</definedName>
    <definedName name="s\ffew" localSheetId="5">#REF!</definedName>
    <definedName name="s\ffew">#REF!</definedName>
    <definedName name="s_10" localSheetId="5">#REF!</definedName>
    <definedName name="s_10">#REF!</definedName>
    <definedName name="s_15">#REF!</definedName>
    <definedName name="s_16">#REF!</definedName>
    <definedName name="s_17">#REF!</definedName>
    <definedName name="s_18">#REF!</definedName>
    <definedName name="s_19">#REF!</definedName>
    <definedName name="s_20">#REF!</definedName>
    <definedName name="s_22">#REF!</definedName>
    <definedName name="s_3">#REF!</definedName>
    <definedName name="s_8">#REF!</definedName>
    <definedName name="sa">#REF!</definedName>
    <definedName name="saas">#REF!</definedName>
    <definedName name="sab" localSheetId="2">#REF!</definedName>
    <definedName name="sab">#REF!</definedName>
    <definedName name="saco">#REF!</definedName>
    <definedName name="SAD">#REF!</definedName>
    <definedName name="sadas" localSheetId="2">[3]!_______p1</definedName>
    <definedName name="sadas">[3]!_______p1</definedName>
    <definedName name="sadscx" localSheetId="5">#REF!</definedName>
    <definedName name="sadscx">#REF!</definedName>
    <definedName name="safaf" localSheetId="5">#REF!</definedName>
    <definedName name="safaf">#REF!</definedName>
    <definedName name="safw" localSheetId="2">#REF!</definedName>
    <definedName name="safw">#REF!</definedName>
    <definedName name="SAL" localSheetId="2">[0]!_p1</definedName>
    <definedName name="SAL" localSheetId="5">[0]!_p1</definedName>
    <definedName name="SAL">[0]!_p1</definedName>
    <definedName name="SAL_10" localSheetId="5">#REF!</definedName>
    <definedName name="SAL_10">#REF!</definedName>
    <definedName name="SAL_15" localSheetId="5">#REF!</definedName>
    <definedName name="SAL_15">#REF!</definedName>
    <definedName name="SAL_16" localSheetId="5">#REF!</definedName>
    <definedName name="SAL_16">#REF!</definedName>
    <definedName name="SAL_17">#REF!</definedName>
    <definedName name="SAL_18">#REF!</definedName>
    <definedName name="SAL_19">#REF!</definedName>
    <definedName name="SAL_20">#REF!</definedName>
    <definedName name="SAL_22">#REF!</definedName>
    <definedName name="SAL_3">#REF!</definedName>
    <definedName name="SAL_8">#REF!</definedName>
    <definedName name="salao">#REF!</definedName>
    <definedName name="salarios">#REF!</definedName>
    <definedName name="SALDOS_DEPURADOS_FISCAIS">#REF!</definedName>
    <definedName name="SALDOS_DEPURADOS_GERENCIAIS">#REF!</definedName>
    <definedName name="SalesLOCM01">#REF!</definedName>
    <definedName name="SalesLOCM02">#REF!</definedName>
    <definedName name="SalesLOCM03">#REF!</definedName>
    <definedName name="SalesLOCM04">#REF!</definedName>
    <definedName name="SalesLOCM05">#REF!</definedName>
    <definedName name="SalesLOCM06">#REF!</definedName>
    <definedName name="SalesLOCM07">#REF!</definedName>
    <definedName name="SalesLOCM08">#REF!</definedName>
    <definedName name="SalesLOCM09">#REF!</definedName>
    <definedName name="SalesLOCM10">#REF!</definedName>
    <definedName name="SalesLOCM11">#REF!</definedName>
    <definedName name="SalesLOCM12">#REF!</definedName>
    <definedName name="SalesLOCQ1">#REF!</definedName>
    <definedName name="SalesLOCQ2">#REF!</definedName>
    <definedName name="SalesLOCQ3">#REF!</definedName>
    <definedName name="SalesLOCQ4">#REF!</definedName>
    <definedName name="SalesM01">#REF!</definedName>
    <definedName name="SalesM02">#REF!</definedName>
    <definedName name="SalesM03">#REF!</definedName>
    <definedName name="SalesM04">#REF!</definedName>
    <definedName name="SalesM05">#REF!</definedName>
    <definedName name="SalesM06">#REF!</definedName>
    <definedName name="SalesM07">#REF!</definedName>
    <definedName name="SalesM08">#REF!</definedName>
    <definedName name="SalesM09">#REF!</definedName>
    <definedName name="SalesM10">#REF!</definedName>
    <definedName name="SalesM11">#REF!</definedName>
    <definedName name="SalesM12">#REF!</definedName>
    <definedName name="SalesQ1">#REF!</definedName>
    <definedName name="SalesQ2">#REF!</definedName>
    <definedName name="SalesQ3">#REF!</definedName>
    <definedName name="SalesQ4">#REF!</definedName>
    <definedName name="SalesVol_MobQ1">#REF!</definedName>
    <definedName name="SalesVolDectQ1">#REF!</definedName>
    <definedName name="SalesVolDectQ2">#REF!</definedName>
    <definedName name="SalesVolDectQ3">#REF!</definedName>
    <definedName name="SalesVolDectQ4">#REF!</definedName>
    <definedName name="SalesVolMobQ2">#REF!</definedName>
    <definedName name="SalesVolMobQ3">#REF!</definedName>
    <definedName name="SalesVolMobQ4">#REF!</definedName>
    <definedName name="SalesVolPagQ1">#REF!</definedName>
    <definedName name="SalesVolPagQ2">#REF!</definedName>
    <definedName name="SalesVolPagQ3">#REF!</definedName>
    <definedName name="SalesVolPagQ4">#REF!</definedName>
    <definedName name="salida">#REF!</definedName>
    <definedName name="SAN">#REF!</definedName>
    <definedName name="Sandra">#REF!</definedName>
    <definedName name="santa" localSheetId="2">[3]!_______p1</definedName>
    <definedName name="santa">[3]!_______p1</definedName>
    <definedName name="SAPBEXdnldView" hidden="1">"3T2OASZOD2AT8MA4VJF8WYXXC"</definedName>
    <definedName name="SAPBEXrevision" hidden="1">1</definedName>
    <definedName name="SAPBEXsysID" hidden="1">"PBW"</definedName>
    <definedName name="SAPBEXwbID" hidden="1">"3W0TDU890NAHGAOQCMK5VDNLH"</definedName>
    <definedName name="saresadf" localSheetId="2">[7]!_p1</definedName>
    <definedName name="saresadf">[7]!_p1</definedName>
    <definedName name="SASA" localSheetId="5">#REF!</definedName>
    <definedName name="SASA">#REF!</definedName>
    <definedName name="sasas" localSheetId="2">[7]!_________p1</definedName>
    <definedName name="sasas">[7]!_________p1</definedName>
    <definedName name="saxo1" localSheetId="5">#REF!</definedName>
    <definedName name="saxo1">#REF!</definedName>
    <definedName name="saxo10" localSheetId="5">#REF!</definedName>
    <definedName name="saxo10">#REF!</definedName>
    <definedName name="saxo11" localSheetId="5">#REF!</definedName>
    <definedName name="saxo11">#REF!</definedName>
    <definedName name="saxo12">#REF!</definedName>
    <definedName name="saxo2">#REF!</definedName>
    <definedName name="saxo3">#REF!</definedName>
    <definedName name="saxo4">#REF!</definedName>
    <definedName name="saxo5">#REF!</definedName>
    <definedName name="saxo6">#REF!</definedName>
    <definedName name="saxo7">#REF!</definedName>
    <definedName name="saxo8">#REF!</definedName>
    <definedName name="saxo9">#REF!</definedName>
    <definedName name="SC" localSheetId="2">[0]!_p1</definedName>
    <definedName name="SC" localSheetId="5">[0]!_p1</definedName>
    <definedName name="SC">[0]!_p1</definedName>
    <definedName name="SC_10" localSheetId="5">#REF!</definedName>
    <definedName name="SC_10">#REF!</definedName>
    <definedName name="SC_16" localSheetId="5">#REF!</definedName>
    <definedName name="SC_16">#REF!</definedName>
    <definedName name="SC_19" localSheetId="5">#REF!</definedName>
    <definedName name="SC_19">#REF!</definedName>
    <definedName name="SC_22">#REF!</definedName>
    <definedName name="SC_3">#REF!</definedName>
    <definedName name="sc1a" localSheetId="2">[3]!_______p1</definedName>
    <definedName name="sc1a">[3]!_______p1</definedName>
    <definedName name="sc2a" localSheetId="2">[3]!_______p1</definedName>
    <definedName name="sc2a">[3]!_______p1</definedName>
    <definedName name="sc3a" localSheetId="2">[3]!_______p1</definedName>
    <definedName name="sc3a">[3]!_______p1</definedName>
    <definedName name="sc4a" localSheetId="2">[3]!_______p1</definedName>
    <definedName name="sc4a">[3]!_______p1</definedName>
    <definedName name="sc5a" localSheetId="2">[3]!_______p1</definedName>
    <definedName name="sc5a">[3]!_______p1</definedName>
    <definedName name="sc6a" localSheetId="2">[3]!_______p1</definedName>
    <definedName name="sc6a">[3]!_______p1</definedName>
    <definedName name="sc7a" localSheetId="2">[3]!_______p1</definedName>
    <definedName name="sc7a">[3]!_______p1</definedName>
    <definedName name="sc8a" localSheetId="2">[3]!_______p1</definedName>
    <definedName name="sc8a">[3]!_______p1</definedName>
    <definedName name="sc9a" localSheetId="2">[3]!_______p1</definedName>
    <definedName name="sc9a">[3]!_______p1</definedName>
    <definedName name="SCA" localSheetId="2">#REF!</definedName>
    <definedName name="SCA" localSheetId="5">#REF!</definedName>
    <definedName name="SCA">#REF!</definedName>
    <definedName name="scasc">#REF!</definedName>
    <definedName name="Score">#REF!</definedName>
    <definedName name="Score_1">#REF!</definedName>
    <definedName name="Score_15">#REF!</definedName>
    <definedName name="Score_16">#REF!</definedName>
    <definedName name="Score_17">#REF!</definedName>
    <definedName name="Score_18">#REF!</definedName>
    <definedName name="Score_20">#REF!</definedName>
    <definedName name="Score_4">#REF!</definedName>
    <definedName name="Score_8">#REF!</definedName>
    <definedName name="Screenshots" localSheetId="2">#REF!</definedName>
    <definedName name="Screenshots">#REF!</definedName>
    <definedName name="SCSDV" localSheetId="2">#REF!</definedName>
    <definedName name="SCSDV">#REF!</definedName>
    <definedName name="scxfd">#REF!</definedName>
    <definedName name="sd" localSheetId="2">[7]!_________p1</definedName>
    <definedName name="sd">[7]!_________p1</definedName>
    <definedName name="sda" localSheetId="5">#REF!</definedName>
    <definedName name="sda">#REF!</definedName>
    <definedName name="sdas" localSheetId="2" hidden="1">[35]!_p1</definedName>
    <definedName name="sdas" hidden="1">[35]!_p1</definedName>
    <definedName name="sddsf" localSheetId="2">[7]!_______p1</definedName>
    <definedName name="sddsf">[7]!_______p1</definedName>
    <definedName name="sddx" localSheetId="5">#REF!</definedName>
    <definedName name="sddx">#REF!</definedName>
    <definedName name="sdf" localSheetId="5">#REF!</definedName>
    <definedName name="sdf">#REF!</definedName>
    <definedName name="sdfg" localSheetId="5">#REF!</definedName>
    <definedName name="sdfg">#REF!</definedName>
    <definedName name="SE">[4]MENU!$I$2</definedName>
    <definedName name="SECUNDARIA" localSheetId="2">#REF!</definedName>
    <definedName name="SECUNDARIA" localSheetId="5">#REF!</definedName>
    <definedName name="SECUNDARIA">#REF!</definedName>
    <definedName name="SELEÇÃO">#REF!</definedName>
    <definedName name="SELEÇÃO_15">#REF!</definedName>
    <definedName name="SELEÇÃO_16">#REF!</definedName>
    <definedName name="SELEÇÃO_17">#REF!</definedName>
    <definedName name="SELEÇÃO_18">#REF!</definedName>
    <definedName name="SELEÇÃO_19">#REF!</definedName>
    <definedName name="SELEÇÃO_2">#REF!</definedName>
    <definedName name="SELEÇÃO_3">#REF!</definedName>
    <definedName name="SELEÇÃO_4">#REF!</definedName>
    <definedName name="sem" localSheetId="2">[3]!_______p1</definedName>
    <definedName name="sem">[3]!_______p1</definedName>
    <definedName name="Senegal_against" localSheetId="2">#REF!</definedName>
    <definedName name="Senegal_against" localSheetId="5">#REF!</definedName>
    <definedName name="Senegal_against">#REF!</definedName>
    <definedName name="Senegal_played">#REF!</definedName>
    <definedName name="serey" localSheetId="2">#REF!</definedName>
    <definedName name="serey">#REF!</definedName>
    <definedName name="setembro" localSheetId="2">[7]!__p1</definedName>
    <definedName name="setembro">[7]!__p1</definedName>
    <definedName name="sfsdfsf" localSheetId="2">[3]!_p1</definedName>
    <definedName name="sfsdfsf">[3]!_p1</definedName>
    <definedName name="sfwfwefwefw" localSheetId="2">#REF!</definedName>
    <definedName name="sfwfwefwefw" localSheetId="5">#REF!</definedName>
    <definedName name="sfwfwefwefw">#REF!</definedName>
    <definedName name="sg" localSheetId="5" hidden="1">{"'Janeiro'!$A$1:$I$153"}</definedName>
    <definedName name="sg" hidden="1">{"'Janeiro'!$A$1:$I$153"}</definedName>
    <definedName name="sgg">#REF!</definedName>
    <definedName name="sh" localSheetId="2">#REF!</definedName>
    <definedName name="sh">#REF!</definedName>
    <definedName name="SHARED_FORMULA_0">#REF!</definedName>
    <definedName name="SHARED_FORMULA_1">#REF!</definedName>
    <definedName name="SHARED_FORMULA_10">#REF!</definedName>
    <definedName name="SHARED_FORMULA_11">((19.5*(2378))*0.96)*1.1</definedName>
    <definedName name="SHARED_FORMULA_12" localSheetId="5">#REF!</definedName>
    <definedName name="SHARED_FORMULA_12">#REF!</definedName>
    <definedName name="SHARED_FORMULA_13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4">((19.5*(4880))*0.96*1.1)*1.1</definedName>
    <definedName name="SHARED_FORMULA_5">((19.5*(209))*0.96*1.1)*1.1</definedName>
    <definedName name="SHARED_FORMULA_6">((19.5*(713+531+354))*0.96*1.1)*1.1</definedName>
    <definedName name="SHARED_FORMULA_7">43532*1.1</definedName>
    <definedName name="SHARED_FORMULA_7_5_7_5_8" localSheetId="5">#REF!</definedName>
    <definedName name="SHARED_FORMULA_7_5_7_5_8">#REF!</definedName>
    <definedName name="SHARED_FORMULA_8" localSheetId="5">#REF!</definedName>
    <definedName name="SHARED_FORMULA_8">#REF!</definedName>
    <definedName name="SHARED_FORMULA_9">((19.5*(2283+2343+527))*0.96)*1.1</definedName>
    <definedName name="SHARED_FORMULA_9_5_9_5_12" localSheetId="5">#REF!</definedName>
    <definedName name="SHARED_FORMULA_9_5_9_5_12">#REF!</definedName>
    <definedName name="SHAREPORADP">#REF!</definedName>
    <definedName name="Sheet_Size" localSheetId="2">OFFSET([7]!File_Name,0,3,1,1)</definedName>
    <definedName name="Sheet_Size">OFFSET([7]!File_Name,0,3,1,1)</definedName>
    <definedName name="SHIRLEY" localSheetId="5">#REF!</definedName>
    <definedName name="SHIRLEY">#REF!</definedName>
    <definedName name="SHIRLEYR" localSheetId="5">#REF!</definedName>
    <definedName name="SHIRLEYR">#REF!</definedName>
    <definedName name="Shopping" localSheetId="5" hidden="1">#REF!</definedName>
    <definedName name="Shopping" hidden="1">#REF!</definedName>
    <definedName name="show" localSheetId="2">[3]!_______p1</definedName>
    <definedName name="show">[3]!_______p1</definedName>
    <definedName name="Sigla_Ch" localSheetId="5">#REF!</definedName>
    <definedName name="Sigla_Ch">#REF!</definedName>
    <definedName name="Sigla_Ex" localSheetId="5">#REF!</definedName>
    <definedName name="Sigla_Ex">#REF!</definedName>
    <definedName name="sil" localSheetId="2">[0]!_p1</definedName>
    <definedName name="sil" localSheetId="5">[0]!_p1</definedName>
    <definedName name="sil">[0]!_p1</definedName>
    <definedName name="sil_1" localSheetId="5">#REF!</definedName>
    <definedName name="sil_1">#REF!</definedName>
    <definedName name="sil_10" localSheetId="5">#REF!</definedName>
    <definedName name="sil_10">#REF!</definedName>
    <definedName name="sil_12" localSheetId="5">#REF!</definedName>
    <definedName name="sil_12">#REF!</definedName>
    <definedName name="sil_15">#REF!</definedName>
    <definedName name="sil_16">#REF!</definedName>
    <definedName name="sil_17">#REF!</definedName>
    <definedName name="sil_18">#REF!</definedName>
    <definedName name="sil_19">#REF!</definedName>
    <definedName name="sil_2">#REF!</definedName>
    <definedName name="sil_20">#REF!</definedName>
    <definedName name="sil_21">#REF!</definedName>
    <definedName name="sil_22">#REF!</definedName>
    <definedName name="sil_3">#REF!</definedName>
    <definedName name="sil_4">#REF!</definedName>
    <definedName name="sil_7">#REF!</definedName>
    <definedName name="sil_8">#REF!</definedName>
    <definedName name="SILVIO" localSheetId="2">#REF!</definedName>
    <definedName name="SILVIO">#REF!</definedName>
    <definedName name="sim" localSheetId="2">OFFSET([7]!File_Name,0,4,1,1)</definedName>
    <definedName name="sim">OFFSET([7]!File_Name,0,4,1,1)</definedName>
    <definedName name="simul" localSheetId="5">#REF!</definedName>
    <definedName name="simul">#REF!</definedName>
    <definedName name="size">[36]size!$A$1:$A$65536</definedName>
    <definedName name="SJC" localSheetId="2">#REF!</definedName>
    <definedName name="SJC" localSheetId="5">#REF!</definedName>
    <definedName name="SJC">#REF!</definedName>
    <definedName name="SJR">#REF!</definedName>
    <definedName name="sky" localSheetId="2">#REF!</definedName>
    <definedName name="sky">#REF!</definedName>
    <definedName name="slov" localSheetId="2">#REF!</definedName>
    <definedName name="slov">#REF!</definedName>
    <definedName name="SMS" localSheetId="2">[0]!_p1</definedName>
    <definedName name="SMS" localSheetId="5">[0]!_p1</definedName>
    <definedName name="SMS">[0]!_p1</definedName>
    <definedName name="SMS_10" localSheetId="5">#REF!</definedName>
    <definedName name="SMS_10">#REF!</definedName>
    <definedName name="SMS_15" localSheetId="5">#REF!</definedName>
    <definedName name="SMS_15">#REF!</definedName>
    <definedName name="SMS_16" localSheetId="5">#REF!</definedName>
    <definedName name="SMS_16">#REF!</definedName>
    <definedName name="SMS_17">#REF!</definedName>
    <definedName name="SMS_18">#REF!</definedName>
    <definedName name="SMS_19">#REF!</definedName>
    <definedName name="SMS_20">#REF!</definedName>
    <definedName name="SMS_22">#REF!</definedName>
    <definedName name="SMS_3">#REF!</definedName>
    <definedName name="SMS_8">#REF!</definedName>
    <definedName name="sna">#REF!</definedName>
    <definedName name="Soft" localSheetId="2">#REF!</definedName>
    <definedName name="Soft">#REF!</definedName>
    <definedName name="sol" localSheetId="2">#REF!</definedName>
    <definedName name="sol">#REF!</definedName>
    <definedName name="SOLI" localSheetId="2">[0]!_p1</definedName>
    <definedName name="SOLI" localSheetId="5">[0]!_p1</definedName>
    <definedName name="SOLI">[0]!_p1</definedName>
    <definedName name="SOLI_10" localSheetId="5">#REF!</definedName>
    <definedName name="SOLI_10">#REF!</definedName>
    <definedName name="SOLI_16" localSheetId="5">#REF!</definedName>
    <definedName name="SOLI_16">#REF!</definedName>
    <definedName name="SOLI_19" localSheetId="5">#REF!</definedName>
    <definedName name="SOLI_19">#REF!</definedName>
    <definedName name="SOLI_22">#REF!</definedName>
    <definedName name="SOLI_3">#REF!</definedName>
    <definedName name="SOLICITAÇÃO_VIVO" localSheetId="2">[0]!_p1</definedName>
    <definedName name="SOLICITAÇÃO_VIVO" localSheetId="5">[0]!_p1</definedName>
    <definedName name="SOLICITAÇÃO_VIVO">[0]!_p1</definedName>
    <definedName name="SOLICITAÇÃO_VIVO_10" localSheetId="5">#REF!</definedName>
    <definedName name="SOLICITAÇÃO_VIVO_10">#REF!</definedName>
    <definedName name="SOLICITAÇÃO_VIVO_16" localSheetId="5">#REF!</definedName>
    <definedName name="SOLICITAÇÃO_VIVO_16">#REF!</definedName>
    <definedName name="SOLICITAÇÃO_VIVO_19" localSheetId="5">#REF!</definedName>
    <definedName name="SOLICITAÇÃO_VIVO_19">#REF!</definedName>
    <definedName name="SOLICITAÇÃO_VIVO_22">#REF!</definedName>
    <definedName name="SOLICITAÇÃO_VIVO_3">#REF!</definedName>
    <definedName name="SOR">#REF!</definedName>
    <definedName name="sorte">#REF!</definedName>
    <definedName name="Sorteio" localSheetId="2">#REF!</definedName>
    <definedName name="Sorteio">#REF!</definedName>
    <definedName name="South">#REF!</definedName>
    <definedName name="sp" localSheetId="2">[0]!_p1</definedName>
    <definedName name="sp" localSheetId="5">[0]!_p1</definedName>
    <definedName name="sp">[0]!_p1</definedName>
    <definedName name="sp_10" localSheetId="5">#REF!</definedName>
    <definedName name="sp_10">#REF!</definedName>
    <definedName name="sp_16" localSheetId="5">#REF!</definedName>
    <definedName name="sp_16">#REF!</definedName>
    <definedName name="sp_19" localSheetId="5">#REF!</definedName>
    <definedName name="sp_19">#REF!</definedName>
    <definedName name="sp_22">#REF!</definedName>
    <definedName name="sp_3">#REF!</definedName>
    <definedName name="spi" localSheetId="2">[0]!_p1</definedName>
    <definedName name="spi" localSheetId="5">[0]!_p1</definedName>
    <definedName name="spi">[0]!_p1</definedName>
    <definedName name="spi_10" localSheetId="5">#REF!</definedName>
    <definedName name="spi_10">#REF!</definedName>
    <definedName name="spi_16" localSheetId="5">#REF!</definedName>
    <definedName name="spi_16">#REF!</definedName>
    <definedName name="spi_19" localSheetId="5">#REF!</definedName>
    <definedName name="spi_19">#REF!</definedName>
    <definedName name="spi_22">#REF!</definedName>
    <definedName name="spi_3">#REF!</definedName>
    <definedName name="SPND1">#REF!</definedName>
    <definedName name="SPND2">#REF!</definedName>
    <definedName name="SPNDDIS">#REF!</definedName>
    <definedName name="SPNDDIS2">#REF!</definedName>
    <definedName name="SPNDDIS3">#REF!</definedName>
    <definedName name="Sportv2" localSheetId="2">#REF!</definedName>
    <definedName name="Sportv2">#REF!</definedName>
    <definedName name="ss" localSheetId="2">[0]!_p1</definedName>
    <definedName name="ss" localSheetId="5">[0]!_p1</definedName>
    <definedName name="ss">[0]!_p1</definedName>
    <definedName name="ss_10" localSheetId="5">#REF!</definedName>
    <definedName name="ss_10">#REF!</definedName>
    <definedName name="ss_15" localSheetId="5">#REF!</definedName>
    <definedName name="ss_15">#REF!</definedName>
    <definedName name="ss_16" localSheetId="5">#REF!</definedName>
    <definedName name="ss_16">#REF!</definedName>
    <definedName name="ss_17">#REF!</definedName>
    <definedName name="ss_18">#REF!</definedName>
    <definedName name="ss_19">#REF!</definedName>
    <definedName name="ss_20">#REF!</definedName>
    <definedName name="ss_22">#REF!</definedName>
    <definedName name="ss_3">#REF!</definedName>
    <definedName name="ss_8">#REF!</definedName>
    <definedName name="ssd" localSheetId="2">#REF!</definedName>
    <definedName name="ssd">#REF!</definedName>
    <definedName name="sss">#REF!</definedName>
    <definedName name="ssss">#REF!</definedName>
    <definedName name="sssss">#REF!</definedName>
    <definedName name="SSSSSS">#REF!</definedName>
    <definedName name="st" localSheetId="2">[3]!_______p1</definedName>
    <definedName name="st">[3]!_______p1</definedName>
    <definedName name="sta" localSheetId="2">[3]!_______p1</definedName>
    <definedName name="sta">[3]!_______p1</definedName>
    <definedName name="std">'[36]SIG-&gt;SUIG'!$A$8:$L$38</definedName>
    <definedName name="stella" localSheetId="2">#REF!</definedName>
    <definedName name="stella" localSheetId="5">#REF!</definedName>
    <definedName name="stella">#REF!</definedName>
    <definedName name="stephens.xls">#REF!</definedName>
    <definedName name="SU">#REF!</definedName>
    <definedName name="Suécia_against" localSheetId="2">#REF!</definedName>
    <definedName name="Suécia_against">#REF!</definedName>
    <definedName name="Suécia_played">#REF!</definedName>
    <definedName name="Sugus" localSheetId="2">#REF!</definedName>
    <definedName name="Sugus">#REF!</definedName>
    <definedName name="summary">#REF!</definedName>
    <definedName name="super" localSheetId="2">#REF!</definedName>
    <definedName name="super">#REF!</definedName>
    <definedName name="SUPPLEMT">'[37]Ficha Técnica'!$A$12:$B$134</definedName>
    <definedName name="SWOT" localSheetId="2">#REF!</definedName>
    <definedName name="SWOT" localSheetId="5">#REF!</definedName>
    <definedName name="SWOT">#REF!</definedName>
    <definedName name="sws">#REF!</definedName>
    <definedName name="sxsad">#REF!</definedName>
    <definedName name="t" localSheetId="2">[16]!__p1</definedName>
    <definedName name="t">[16]!__p1</definedName>
    <definedName name="T_CONV" localSheetId="5">#REF!</definedName>
    <definedName name="T_CONV">#REF!</definedName>
    <definedName name="T_DOLAR" localSheetId="5">#REF!</definedName>
    <definedName name="T_DOLAR">#REF!</definedName>
    <definedName name="T_UF" localSheetId="5">#REF!</definedName>
    <definedName name="T_UF">#REF!</definedName>
    <definedName name="T1_un">#REF!</definedName>
    <definedName name="T2_1_un">#REF!</definedName>
    <definedName name="T2_2_un">'[38]2_3'!$K$1,'[38]2_3'!$I$3,'[38]2_3'!$I$5,'[38]2_3'!$D$16:$F$17,'[38]2_3'!$J$20,'[38]2_3'!$J$30:$J$33,'[38]2_3'!$D$41:$F$44,'[38]2_3'!$D$49:$F$49,'[38]2_3'!$D$52:$F$52,'[38]2_3'!$G$53,'[38]2_3'!$D$55:$F$55,'[38]2_3'!$G$56,'[38]2_3'!$D$58:$F$58,'[38]2_3'!$G$59,'[38]2_3'!$J$62</definedName>
    <definedName name="T2_3_un">'[38]2_4'!$K$1,'[38]2_4'!$I$3,'[38]2_4'!$I$5,'[38]2_4'!$J$20,'[38]2_4'!$J$30:$J$33,'[38]2_4'!$D$41:$F$44,'[38]2_4'!$B$52,'[38]2_4'!$B$55,'[38]2_4'!$B$58,'[38]2_4'!$J$52,'[38]2_4'!$J$55,'[38]2_4'!$J$58,'[38]2_4'!$J$62,'[38]2_4'!$J$62</definedName>
    <definedName name="T2_4_un">'[38]2_5'!$K$1,'[38]2_5'!$I$3:$K$3,'[38]2_5'!$I$5:$K$5,'[38]2_5'!$J$20,'[38]2_5'!$J$30:$J$33,'[38]2_5'!$B$52,'[38]2_5'!$J$52,'[38]2_5'!$B$55,'[38]2_5'!$J$55,'[38]2_5'!$B$58,'[38]2_5'!$J$58,'[38]2_5'!$J$62</definedName>
    <definedName name="T2_6_un" localSheetId="5">#REF!</definedName>
    <definedName name="T2_6_un">#REF!</definedName>
    <definedName name="T2_un" localSheetId="5">#REF!</definedName>
    <definedName name="T2_un">#REF!</definedName>
    <definedName name="T3_deux" localSheetId="5">#REF!</definedName>
    <definedName name="T3_deux">#REF!</definedName>
    <definedName name="T3_un">#REF!</definedName>
    <definedName name="T4_un">#REF!</definedName>
    <definedName name="T5_un">#REF!</definedName>
    <definedName name="T6_un">#REF!</definedName>
    <definedName name="T7_un">#REF!</definedName>
    <definedName name="TA_Bebidas">#REF!</definedName>
    <definedName name="TA_Chocolate">#REF!</definedName>
    <definedName name="Tab">#REF!</definedName>
    <definedName name="Tab.Participação">[19]Tabelas!$A$8:$C$73</definedName>
    <definedName name="tabcc" localSheetId="2">#REF!</definedName>
    <definedName name="tabcc" localSheetId="5">#REF!</definedName>
    <definedName name="tabcc">#REF!</definedName>
    <definedName name="TABCON">#REF!</definedName>
    <definedName name="Tabe">#REF!</definedName>
    <definedName name="tabel">#REF!</definedName>
    <definedName name="Tabela">#REF!</definedName>
    <definedName name="tabela1">'[36]Ficha Técnica'!$A$12:$B$134</definedName>
    <definedName name="TABELA36" localSheetId="5">#REF!</definedName>
    <definedName name="TABELA36">#REF!</definedName>
    <definedName name="TABELA55" localSheetId="5">#REF!</definedName>
    <definedName name="TABELA55">#REF!</definedName>
    <definedName name="TABELA69" localSheetId="5">#REF!</definedName>
    <definedName name="TABELA69">#REF!</definedName>
    <definedName name="TABELA90">#REF!</definedName>
    <definedName name="tabelatab">#REF!</definedName>
    <definedName name="tabeva">#REF!</definedName>
    <definedName name="tabi8">#REF!</definedName>
    <definedName name="TABICON">#REF!</definedName>
    <definedName name="table">#REF!</definedName>
    <definedName name="Table1348">#REF!</definedName>
    <definedName name="TabMeses">#REF!</definedName>
    <definedName name="TabMeses_1">#REF!</definedName>
    <definedName name="TabMeses_12">#REF!</definedName>
    <definedName name="TabMeses_20">#REF!</definedName>
    <definedName name="TabMeses_21">#REF!</definedName>
    <definedName name="TabMeses_8">#REF!</definedName>
    <definedName name="Tabuas">#REF!</definedName>
    <definedName name="tachibanaf">#REF!</definedName>
    <definedName name="TAL">#REF!</definedName>
    <definedName name="TAMARA">#REF!</definedName>
    <definedName name="Targ">#REF!</definedName>
    <definedName name="Targe">#REF!</definedName>
    <definedName name="TARGET">#REF!</definedName>
    <definedName name="TARGET_LIST">#REF!</definedName>
    <definedName name="TARGETS">#REF!</definedName>
    <definedName name="TARGETS_LIST">#REF!</definedName>
    <definedName name="TARGETS_UNIVERSE">#REF!</definedName>
    <definedName name="tat" localSheetId="2">#REF!</definedName>
    <definedName name="tat">#REF!</definedName>
    <definedName name="TATI" localSheetId="2">#REF!</definedName>
    <definedName name="TATI">#REF!</definedName>
    <definedName name="Taxidoor">#REF!</definedName>
    <definedName name="Taxidoor_15">#REF!</definedName>
    <definedName name="Taxidoor_16">#REF!</definedName>
    <definedName name="Taxidoor_17">#REF!</definedName>
    <definedName name="Taxidoor_18">#REF!</definedName>
    <definedName name="Taxidoor_19">#REF!</definedName>
    <definedName name="Taxidoor_2">#REF!</definedName>
    <definedName name="Taxidoor_3">#REF!</definedName>
    <definedName name="Taxidoor_4">#REF!</definedName>
    <definedName name="TCO" localSheetId="2">[16]!__p1</definedName>
    <definedName name="TCO">[16]!__p1</definedName>
    <definedName name="TD_Bebidas" localSheetId="5">#REF!</definedName>
    <definedName name="TD_Bebidas">#REF!</definedName>
    <definedName name="TD_Chocolate" localSheetId="5">#REF!</definedName>
    <definedName name="TD_Chocolate">#REF!</definedName>
    <definedName name="teastro" localSheetId="2">[7]!_______p1</definedName>
    <definedName name="teastro">[7]!_______p1</definedName>
    <definedName name="tedoor" localSheetId="5">#REF!</definedName>
    <definedName name="tedoor">#REF!</definedName>
    <definedName name="teens" localSheetId="2">[3]!_______p1</definedName>
    <definedName name="teens">[3]!_______p1</definedName>
    <definedName name="televisão" localSheetId="2">[0]!_p1</definedName>
    <definedName name="televisão" localSheetId="5">[0]!_p1</definedName>
    <definedName name="televisão">[0]!_p1</definedName>
    <definedName name="televisão_10" localSheetId="5">#REF!</definedName>
    <definedName name="televisão_10">#REF!</definedName>
    <definedName name="televisão_15" localSheetId="5">#REF!</definedName>
    <definedName name="televisão_15">#REF!</definedName>
    <definedName name="televisão_16" localSheetId="5">#REF!</definedName>
    <definedName name="televisão_16">#REF!</definedName>
    <definedName name="televisão_17">#REF!</definedName>
    <definedName name="televisão_18">#REF!</definedName>
    <definedName name="televisão_19">#REF!</definedName>
    <definedName name="televisão_20">#REF!</definedName>
    <definedName name="televisão_22">#REF!</definedName>
    <definedName name="televisão_3">#REF!</definedName>
    <definedName name="televisão_8">#REF!</definedName>
    <definedName name="TELGLO">[6]perfil_fx_Hor!$G$10:$G$24</definedName>
    <definedName name="TEquipe_Bebidas" localSheetId="5">#REF!</definedName>
    <definedName name="TEquipe_Bebidas">#REF!</definedName>
    <definedName name="TEquipe_Gomas" localSheetId="5">#REF!</definedName>
    <definedName name="TEquipe_Gomas">#REF!</definedName>
    <definedName name="TER" localSheetId="2">[0]!_p1</definedName>
    <definedName name="TER" localSheetId="5">[0]!_p1</definedName>
    <definedName name="TER">[0]!_p1</definedName>
    <definedName name="TER_10" localSheetId="5">#REF!</definedName>
    <definedName name="TER_10">#REF!</definedName>
    <definedName name="TER_16" localSheetId="5">#REF!</definedName>
    <definedName name="TER_16">#REF!</definedName>
    <definedName name="TER_19" localSheetId="5">#REF!</definedName>
    <definedName name="TER_19">#REF!</definedName>
    <definedName name="TER_22">#REF!</definedName>
    <definedName name="TER_3">#REF!</definedName>
    <definedName name="teriirotio" localSheetId="2">#REF!</definedName>
    <definedName name="teriirotio">#REF!</definedName>
    <definedName name="tes">#REF!</definedName>
    <definedName name="test" localSheetId="2">#REF!</definedName>
    <definedName name="test" localSheetId="5" hidden="1">{"'Tnet  Dnet_15_Mn1000'!$A$8:$F$178"}</definedName>
    <definedName name="test" hidden="1">{"'Tnet  Dnet_15_Mn1000'!$A$8:$F$178"}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" localSheetId="2">#REF!</definedName>
    <definedName name="TESTE" localSheetId="5">[0]!_p1</definedName>
    <definedName name="TESTE">[0]!_p1</definedName>
    <definedName name="TESTE_10" localSheetId="5">#REF!</definedName>
    <definedName name="TESTE_10">#REF!</definedName>
    <definedName name="TESTE_15" localSheetId="5">#REF!</definedName>
    <definedName name="TESTE_15">#REF!</definedName>
    <definedName name="TESTE_16" localSheetId="5">#REF!</definedName>
    <definedName name="TESTE_16">#REF!</definedName>
    <definedName name="TESTE_17">#REF!</definedName>
    <definedName name="TESTE_18">#REF!</definedName>
    <definedName name="TESTE_19">#REF!</definedName>
    <definedName name="TESTE_2">#REF!</definedName>
    <definedName name="TESTE_22">#REF!</definedName>
    <definedName name="TESTE_3">#REF!</definedName>
    <definedName name="TESTE_4">#REF!</definedName>
    <definedName name="TESTE1" localSheetId="2">#REF!</definedName>
    <definedName name="TESTE1" localSheetId="5">[0]!_p1</definedName>
    <definedName name="TESTE1">[0]!_p1</definedName>
    <definedName name="TESTE1_10" localSheetId="5">#REF!</definedName>
    <definedName name="TESTE1_10">#REF!</definedName>
    <definedName name="TESTE1_15" localSheetId="5">#REF!</definedName>
    <definedName name="TESTE1_15">#REF!</definedName>
    <definedName name="TESTE1_16" localSheetId="5">#REF!</definedName>
    <definedName name="TESTE1_16">#REF!</definedName>
    <definedName name="TESTE1_17">#REF!</definedName>
    <definedName name="TESTE1_18">#REF!</definedName>
    <definedName name="TESTE1_19">#REF!</definedName>
    <definedName name="TESTE1_2">#REF!</definedName>
    <definedName name="TESTE1_22">#REF!</definedName>
    <definedName name="TESTE1_3">#REF!</definedName>
    <definedName name="TESTE1_4">#REF!</definedName>
    <definedName name="testes" localSheetId="2">#REF!</definedName>
    <definedName name="testes">#REF!</definedName>
    <definedName name="TESTHKEY" localSheetId="2">#REF!</definedName>
    <definedName name="TESTHKEY">#REF!</definedName>
    <definedName name="TESTKEYS" localSheetId="2">#REF!</definedName>
    <definedName name="TESTKEYS">#REF!</definedName>
    <definedName name="TESTVKEY" localSheetId="2">#REF!</definedName>
    <definedName name="TESTVKEY">#REF!</definedName>
    <definedName name="Texto">#REF!</definedName>
    <definedName name="tgt" localSheetId="2">[7]!_p1</definedName>
    <definedName name="tgt">[7]!_p1</definedName>
    <definedName name="thgrtghrt" localSheetId="2">#REF!</definedName>
    <definedName name="thgrtghrt" localSheetId="5">#REF!</definedName>
    <definedName name="thgrtghrt">#REF!</definedName>
    <definedName name="thiago">#REF!</definedName>
    <definedName name="thtryty" localSheetId="5" hidden="1">{"'Janeiro'!$A$1:$I$153"}</definedName>
    <definedName name="thtryty" hidden="1">{"'Janeiro'!$A$1:$I$153"}</definedName>
    <definedName name="thytr" localSheetId="2">#REF!</definedName>
    <definedName name="thytr">#REF!</definedName>
    <definedName name="tie" localSheetId="2">#REF!</definedName>
    <definedName name="tie">#REF!</definedName>
    <definedName name="TIER">#REF!</definedName>
    <definedName name="TIERA">#REF!</definedName>
    <definedName name="TIERB">#REF!</definedName>
    <definedName name="TIERC">#REF!</definedName>
    <definedName name="Time">#REF!</definedName>
    <definedName name="TIPO">#REF!</definedName>
    <definedName name="TIPO_PTO">#REF!</definedName>
    <definedName name="TIPO_PTO_1">#REF!</definedName>
    <definedName name="TIPO_PTO_12">#REF!</definedName>
    <definedName name="TIPO_PTO_20">#REF!</definedName>
    <definedName name="TIPO_PTO_21">#REF!</definedName>
    <definedName name="TIPO_PTO_8">#REF!</definedName>
    <definedName name="tipo1">#REF!</definedName>
    <definedName name="Tipoo">#REF!</definedName>
    <definedName name="TITLE">#REF!</definedName>
    <definedName name="_xlnm.Print_Titles">#REF!</definedName>
    <definedName name="tjh9ghug">#REF!</definedName>
    <definedName name="tju">#REF!</definedName>
    <definedName name="to">#REF!</definedName>
    <definedName name="toggle">#REF!</definedName>
    <definedName name="Toothbrush" localSheetId="2">[7]!_p1</definedName>
    <definedName name="Toothbrush">[7]!_p1</definedName>
    <definedName name="TOTAL" localSheetId="5">#REF!</definedName>
    <definedName name="TOTAL">#REF!</definedName>
    <definedName name="Total_Trade_Bebidas" localSheetId="5">#REF!</definedName>
    <definedName name="Total_Trade_Bebidas">#REF!</definedName>
    <definedName name="Total_Trade_Chocolate" localSheetId="5">#REF!</definedName>
    <definedName name="Total_Trade_Chocolate">#REF!</definedName>
    <definedName name="Total_Trade_Gomas">#REF!</definedName>
    <definedName name="total1">#REF!</definedName>
    <definedName name="TOTAL13">#REF!</definedName>
    <definedName name="total2">#REF!</definedName>
    <definedName name="total3">#REF!</definedName>
    <definedName name="TOTAL4">#REF!</definedName>
    <definedName name="TotNetSalesACCQ1">#REF!</definedName>
    <definedName name="TotNetSalesACCQ2">#REF!</definedName>
    <definedName name="TotNetSalesDECTQ1">#REF!</definedName>
    <definedName name="TotNetSalesDECTQ2">#REF!</definedName>
    <definedName name="TotNetSalesDECTQ3">#REF!</definedName>
    <definedName name="TotNetSalesDECTQ4">#REF!</definedName>
    <definedName name="TotNetSalesPagersQ1">#REF!</definedName>
    <definedName name="TotNetSalesPagersQ2">#REF!</definedName>
    <definedName name="TotNetSalesPagersQ3">#REF!</definedName>
    <definedName name="TotNetSalesPagersQ4">#REF!</definedName>
    <definedName name="TotNetSalesQ3">#REF!</definedName>
    <definedName name="TOTORDEMMun">#REF!</definedName>
    <definedName name="TOTORDEMUF">#REF!</definedName>
    <definedName name="TotSGAM01">#REF!</definedName>
    <definedName name="TotSGAM02">#REF!</definedName>
    <definedName name="TotSGAM03">#REF!</definedName>
    <definedName name="TotSGAM04">#REF!</definedName>
    <definedName name="TotSGAM05">#REF!</definedName>
    <definedName name="TotSGAM06">#REF!</definedName>
    <definedName name="TotSGAM07">#REF!</definedName>
    <definedName name="TotSGAM08">#REF!</definedName>
    <definedName name="TotSGAM09">#REF!</definedName>
    <definedName name="TotSGAM10">#REF!</definedName>
    <definedName name="TotSGAM11">#REF!</definedName>
    <definedName name="TotSGAM12">#REF!</definedName>
    <definedName name="TotSGAQ1">#REF!</definedName>
    <definedName name="TotSGAQ2">#REF!</definedName>
    <definedName name="TotSGAQ3">#REF!</definedName>
    <definedName name="TotSGAQ4">#REF!</definedName>
    <definedName name="TotTKDECTQ1">#REF!</definedName>
    <definedName name="TotTKDECTQ2">#REF!</definedName>
    <definedName name="TotTKDECTQ3">#REF!</definedName>
    <definedName name="TotTKDECTQ4">#REF!</definedName>
    <definedName name="TotTKPagersQ1">#REF!</definedName>
    <definedName name="TotTKPagersQ2">#REF!</definedName>
    <definedName name="TotTKPagersQ3">#REF!</definedName>
    <definedName name="TotTKPagersQ4">#REF!</definedName>
    <definedName name="TotTKPhonesQ1">#REF!</definedName>
    <definedName name="TotTKPhonesQ2">#REF!</definedName>
    <definedName name="TotTKPhonesQ3">#REF!</definedName>
    <definedName name="TotTKPhonesQ4">#REF!</definedName>
    <definedName name="TOUT">#REF!</definedName>
    <definedName name="tr">#REF!</definedName>
    <definedName name="Transportation" localSheetId="2">#REF!</definedName>
    <definedName name="Transportation">#REF!</definedName>
    <definedName name="TRES">#REF!</definedName>
    <definedName name="TRES_3">#REF!</definedName>
    <definedName name="tresmeios" localSheetId="2">[0]!_p1</definedName>
    <definedName name="tresmeios" localSheetId="5">[0]!_p1</definedName>
    <definedName name="tresmeios">[0]!_p1</definedName>
    <definedName name="tresmeios_10" localSheetId="5">#REF!</definedName>
    <definedName name="tresmeios_10">#REF!</definedName>
    <definedName name="tresmeios_15" localSheetId="5">#REF!</definedName>
    <definedName name="tresmeios_15">#REF!</definedName>
    <definedName name="tresmeios_16" localSheetId="5">#REF!</definedName>
    <definedName name="tresmeios_16">#REF!</definedName>
    <definedName name="tresmeios_17">#REF!</definedName>
    <definedName name="tresmeios_18">#REF!</definedName>
    <definedName name="tresmeios_19">#REF!</definedName>
    <definedName name="tresmeios_2">#REF!</definedName>
    <definedName name="tresmeios_20">#REF!</definedName>
    <definedName name="tresmeios_22">#REF!</definedName>
    <definedName name="tresmeios_3">#REF!</definedName>
    <definedName name="tresmeios_8">#REF!</definedName>
    <definedName name="trfgfd">#REF!</definedName>
    <definedName name="trherh" localSheetId="2">#REF!</definedName>
    <definedName name="trherh">#REF!</definedName>
    <definedName name="trhgetrgr" localSheetId="2">#REF!</definedName>
    <definedName name="trhgetrgr">#REF!</definedName>
    <definedName name="trhrthgrt" localSheetId="2">#REF!</definedName>
    <definedName name="trhrthgrt">#REF!</definedName>
    <definedName name="trimestre">'[30]honda yamaha'!$AP$2:$AX$37</definedName>
    <definedName name="trrr" localSheetId="5">#REF!</definedName>
    <definedName name="trrr">#REF!</definedName>
    <definedName name="TSM_Bebidas" localSheetId="2">#REF!</definedName>
    <definedName name="TSM_Bebidas">#REF!</definedName>
    <definedName name="TSM_Chocolate">#REF!</definedName>
    <definedName name="TT">[4]PARAMETRES!$C$13</definedName>
    <definedName name="tt_grp" localSheetId="5">#REF!</definedName>
    <definedName name="tt_grp">#REF!</definedName>
    <definedName name="tt_grp_30" localSheetId="5">#REF!</definedName>
    <definedName name="tt_grp_30">#REF!</definedName>
    <definedName name="tt_grp_vin" localSheetId="5">#REF!</definedName>
    <definedName name="tt_grp_vin">#REF!</definedName>
    <definedName name="tt_ins">#REF!</definedName>
    <definedName name="tt_ins_30">#REF!</definedName>
    <definedName name="tt_ins_vin">#REF!</definedName>
    <definedName name="tt_tab">#REF!</definedName>
    <definedName name="tt_tab_30">#REF!</definedName>
    <definedName name="tt_tab_vin">#REF!</definedName>
    <definedName name="tt_tarp">#REF!</definedName>
    <definedName name="tt_tarp_30">#REF!</definedName>
    <definedName name="tt_tarp_vin">#REF!</definedName>
    <definedName name="TTT">#REF!</definedName>
    <definedName name="TTTT">#REF!</definedName>
    <definedName name="ttttt">#REF!</definedName>
    <definedName name="TTTTTT">#REF!</definedName>
    <definedName name="tuduud" localSheetId="2">#REF!</definedName>
    <definedName name="tuduud">#REF!</definedName>
    <definedName name="Tunísia_against" localSheetId="2">#REF!</definedName>
    <definedName name="Tunísia_against">#REF!</definedName>
    <definedName name="Tunísia_played">#REF!</definedName>
    <definedName name="Turquia_against" localSheetId="2">#REF!</definedName>
    <definedName name="Turquia_against">#REF!</definedName>
    <definedName name="Turquia_played">#REF!</definedName>
    <definedName name="turyrty" localSheetId="2">#REF!</definedName>
    <definedName name="turyrty">#REF!</definedName>
    <definedName name="tutku" localSheetId="2">#REF!</definedName>
    <definedName name="tutku">#REF!</definedName>
    <definedName name="tv" localSheetId="2">[7]!_______p1</definedName>
    <definedName name="tv">[7]!_______p1</definedName>
    <definedName name="TV_Chocolate" localSheetId="5">#REF!</definedName>
    <definedName name="TV_Chocolate">#REF!</definedName>
    <definedName name="TVAVULSA" localSheetId="2">[7]!_______p1</definedName>
    <definedName name="TVAVULSA">[7]!_______p1</definedName>
    <definedName name="TVAZ" localSheetId="2">#REF!</definedName>
    <definedName name="TVAZ" localSheetId="5">#REF!</definedName>
    <definedName name="TVAZ">#REF!</definedName>
    <definedName name="ty">#REF!</definedName>
    <definedName name="tyhjrtyhre" localSheetId="2">#REF!</definedName>
    <definedName name="tyhjrtyhre">#REF!</definedName>
    <definedName name="tyjhtyhj" localSheetId="2">#REF!</definedName>
    <definedName name="tyjhtyhj">#REF!</definedName>
    <definedName name="tyjhythj" localSheetId="2">#REF!</definedName>
    <definedName name="tyjhythj">#REF!</definedName>
    <definedName name="TYPE" localSheetId="2">#REF!</definedName>
    <definedName name="TYPE">#REF!</definedName>
    <definedName name="tyrtyt" localSheetId="2">#REF!</definedName>
    <definedName name="tyrtyt">#REF!</definedName>
    <definedName name="tyty">#REF!</definedName>
    <definedName name="U" localSheetId="2">[7]!_________p1</definedName>
    <definedName name="U">[7]!_________p1</definedName>
    <definedName name="ue" localSheetId="5">#REF!</definedName>
    <definedName name="ue">#REF!</definedName>
    <definedName name="uea" localSheetId="2">#REF!</definedName>
    <definedName name="uea">#REF!</definedName>
    <definedName name="UF" localSheetId="2">#REF!</definedName>
    <definedName name="UF">#REF!</definedName>
    <definedName name="uftyu" localSheetId="2">[3]!_______p1</definedName>
    <definedName name="uftyu">[3]!_______p1</definedName>
    <definedName name="uio" localSheetId="2">[3]!_______p1</definedName>
    <definedName name="uio">[3]!_______p1</definedName>
    <definedName name="ujtyjt" localSheetId="2">#REF!</definedName>
    <definedName name="ujtyjt" localSheetId="5">#REF!</definedName>
    <definedName name="ujtyjt">#REF!</definedName>
    <definedName name="UM">#REF!</definedName>
    <definedName name="UM_3">#REF!</definedName>
    <definedName name="UNI">#REF!</definedName>
    <definedName name="UnitM01">#REF!</definedName>
    <definedName name="UnitM02">#REF!</definedName>
    <definedName name="UnitM03">#REF!</definedName>
    <definedName name="UnitM04">#REF!</definedName>
    <definedName name="UnitM05">#REF!</definedName>
    <definedName name="UnitM06">#REF!</definedName>
    <definedName name="UnitM07">#REF!</definedName>
    <definedName name="UnitM08">#REF!</definedName>
    <definedName name="UnitM09">#REF!</definedName>
    <definedName name="UnitM10">#REF!</definedName>
    <definedName name="UnitM11">#REF!</definedName>
    <definedName name="UnitM12">#REF!</definedName>
    <definedName name="UnitQ1">#REF!</definedName>
    <definedName name="UnitQ1AF738">#REF!</definedName>
    <definedName name="UnitQ1AF788">#REF!</definedName>
    <definedName name="UnitQ1AH600">#REF!</definedName>
    <definedName name="UnitQ1AH618">#REF!</definedName>
    <definedName name="UnitQ1AH620">#REF!</definedName>
    <definedName name="UnitQ1AH628">#REF!</definedName>
    <definedName name="UnitQ1AH630">#REF!</definedName>
    <definedName name="UnitQ1AKARI">#REF!</definedName>
    <definedName name="UnitQ1CA318">#REF!</definedName>
    <definedName name="UnitQ1CF337">#REF!</definedName>
    <definedName name="UnitQ1CF388">#REF!</definedName>
    <definedName name="UnitQ1CF688">#REF!</definedName>
    <definedName name="UnitQ1CF768">#REF!</definedName>
    <definedName name="UnitQ1CF788">#REF!</definedName>
    <definedName name="UnitQ1CH337">#REF!</definedName>
    <definedName name="UnitQ1CH388">#REF!</definedName>
    <definedName name="UnitQ1CH868">#REF!</definedName>
    <definedName name="UnitQ1DF388">#REF!</definedName>
    <definedName name="UnitQ1DH318">#REF!</definedName>
    <definedName name="UnitQ1DH368">#REF!</definedName>
    <definedName name="UnitQ1DH618">#REF!</definedName>
    <definedName name="UnitQ1DH668">#REF!</definedName>
    <definedName name="UnitQ1EF738">#REF!</definedName>
    <definedName name="UnitQ1EH238">#REF!</definedName>
    <definedName name="UnitQ1EXTR1">#REF!</definedName>
    <definedName name="UnitQ1GA318">#REF!</definedName>
    <definedName name="UnitQ1GA388">#REF!</definedName>
    <definedName name="UnitQ1GA628">#REF!</definedName>
    <definedName name="UnitQ1GF388">#REF!</definedName>
    <definedName name="UnitQ1GF768">#REF!</definedName>
    <definedName name="UnitQ1GF788">#REF!</definedName>
    <definedName name="UnitQ1GH388">#REF!</definedName>
    <definedName name="UnitQ1GH398">#REF!</definedName>
    <definedName name="UnitQ1GH688">#REF!</definedName>
    <definedName name="UnitQ1GHMAR">#REF!</definedName>
    <definedName name="UnitQ1GMARY">#REF!</definedName>
    <definedName name="UnitQ1GO118">#REF!</definedName>
    <definedName name="UnitQ1GO188">#REF!</definedName>
    <definedName name="UnitQ1GO588">#REF!</definedName>
    <definedName name="UnitQ1GS011">#REF!</definedName>
    <definedName name="UnitQ1MI788">#REF!</definedName>
    <definedName name="UnitQ1NH238">#REF!</definedName>
    <definedName name="UnitQ1PD328">#REF!</definedName>
    <definedName name="UnitQ1PD378">#REF!</definedName>
    <definedName name="UnitQ1PD398">#REF!</definedName>
    <definedName name="UnitQ1PD618">#REF!</definedName>
    <definedName name="UnitQ1PD628">#REF!</definedName>
    <definedName name="UnitQ1PF337">#REF!</definedName>
    <definedName name="UnitQ1PF388">#REF!</definedName>
    <definedName name="UnitQ1PF768">#REF!</definedName>
    <definedName name="UnitQ1PF788">#REF!</definedName>
    <definedName name="UnitQ1PH337">#REF!</definedName>
    <definedName name="UnitQ1PH388">#REF!</definedName>
    <definedName name="UnitQ1SF888">#REF!</definedName>
    <definedName name="UnitQ1SH888">#REF!</definedName>
    <definedName name="UnitQ1TH337">#REF!</definedName>
    <definedName name="UnitQ1YO788">#REF!</definedName>
    <definedName name="UnitQ2">#REF!</definedName>
    <definedName name="UnitQ2AF738">#REF!</definedName>
    <definedName name="UnitQ2AF788">#REF!</definedName>
    <definedName name="UnitQ2AH600">#REF!</definedName>
    <definedName name="UnitQ2AH618">#REF!</definedName>
    <definedName name="UnitQ2AH620">#REF!</definedName>
    <definedName name="UnitQ2AH628">#REF!</definedName>
    <definedName name="UnitQ2AH630">#REF!</definedName>
    <definedName name="UnitQ2AKARI">#REF!</definedName>
    <definedName name="UnitQ2CA318">#REF!</definedName>
    <definedName name="UnitQ2CF337">#REF!</definedName>
    <definedName name="UnitQ2CF388">#REF!</definedName>
    <definedName name="UnitQ2CF688">#REF!</definedName>
    <definedName name="UnitQ2CF768">#REF!</definedName>
    <definedName name="UnitQ2CF788">#REF!</definedName>
    <definedName name="UnitQ2CH337">#REF!</definedName>
    <definedName name="UnitQ2CH388">#REF!</definedName>
    <definedName name="UnitQ2CH868">#REF!</definedName>
    <definedName name="UnitQ2DF388">#REF!</definedName>
    <definedName name="UnitQ2DH318">#REF!</definedName>
    <definedName name="UnitQ2DH368">#REF!</definedName>
    <definedName name="UnitQ2DH618">#REF!</definedName>
    <definedName name="UnitQ2DH668">#REF!</definedName>
    <definedName name="UnitQ2EF738">#REF!</definedName>
    <definedName name="UnitQ2EH238">#REF!</definedName>
    <definedName name="UnitQ2EXTR1">#REF!</definedName>
    <definedName name="UnitQ2GA318">#REF!</definedName>
    <definedName name="UnitQ2GA388">#REF!</definedName>
    <definedName name="UnitQ2GA628">#REF!</definedName>
    <definedName name="UnitQ2GF388">#REF!</definedName>
    <definedName name="UnitQ2GF768">#REF!</definedName>
    <definedName name="UnitQ2GF788">#REF!</definedName>
    <definedName name="UnitQ2GH388">#REF!</definedName>
    <definedName name="UnitQ2GH398">#REF!</definedName>
    <definedName name="UnitQ2GH688">#REF!</definedName>
    <definedName name="UnitQ2GHMAR">#REF!</definedName>
    <definedName name="UnitQ2GMARY">#REF!</definedName>
    <definedName name="UnitQ2GO118">#REF!</definedName>
    <definedName name="UnitQ2GO188">#REF!</definedName>
    <definedName name="UnitQ2GO588">#REF!</definedName>
    <definedName name="UnitQ2GS011">#REF!</definedName>
    <definedName name="UnitQ2MI788">#REF!</definedName>
    <definedName name="UnitQ2NH238">#REF!</definedName>
    <definedName name="UnitQ2PD328">#REF!</definedName>
    <definedName name="UnitQ2PD378">#REF!</definedName>
    <definedName name="UnitQ2PD398">#REF!</definedName>
    <definedName name="UnitQ2PD618">#REF!</definedName>
    <definedName name="UnitQ2PD628">#REF!</definedName>
    <definedName name="UnitQ2PF337">#REF!</definedName>
    <definedName name="UnitQ2PF388">#REF!</definedName>
    <definedName name="UnitQ2PF768">#REF!</definedName>
    <definedName name="UnitQ2PF788">#REF!</definedName>
    <definedName name="UnitQ2PH337">#REF!</definedName>
    <definedName name="UnitQ2PH388">#REF!</definedName>
    <definedName name="UnitQ2SF888">#REF!</definedName>
    <definedName name="UnitQ2SH888">#REF!</definedName>
    <definedName name="UnitQ2TH337">#REF!</definedName>
    <definedName name="UnitQ2YO788">#REF!</definedName>
    <definedName name="UnitQ3">#REF!</definedName>
    <definedName name="UnitQ3AF738">#REF!</definedName>
    <definedName name="UnitQ3AF788">#REF!</definedName>
    <definedName name="UnitQ3AH600">#REF!</definedName>
    <definedName name="UnitQ3AH618">#REF!</definedName>
    <definedName name="UnitQ3AH620">#REF!</definedName>
    <definedName name="UnitQ3AH628">#REF!</definedName>
    <definedName name="UnitQ3AH630">#REF!</definedName>
    <definedName name="UnitQ3AKARI">#REF!</definedName>
    <definedName name="UnitQ3CA318">#REF!</definedName>
    <definedName name="UnitQ3CF337">#REF!</definedName>
    <definedName name="UnitQ3CF388">#REF!</definedName>
    <definedName name="UnitQ3CF688">#REF!</definedName>
    <definedName name="UnitQ3CF768">#REF!</definedName>
    <definedName name="UnitQ3CF788">#REF!</definedName>
    <definedName name="UnitQ3CH337">#REF!</definedName>
    <definedName name="UnitQ3CH388">#REF!</definedName>
    <definedName name="UnitQ3CH868">#REF!</definedName>
    <definedName name="UnitQ3DF388">#REF!</definedName>
    <definedName name="UnitQ3DH318">#REF!</definedName>
    <definedName name="UnitQ3DH368">#REF!</definedName>
    <definedName name="UnitQ3DH618">#REF!</definedName>
    <definedName name="UnitQ3DH668">#REF!</definedName>
    <definedName name="UnitQ3EF738">#REF!</definedName>
    <definedName name="UnitQ3EH238">#REF!</definedName>
    <definedName name="UnitQ3EXTR1">#REF!</definedName>
    <definedName name="UnitQ3GA318">#REF!</definedName>
    <definedName name="UnitQ3GA388">#REF!</definedName>
    <definedName name="UnitQ3GA628">#REF!</definedName>
    <definedName name="UnitQ3GF388">#REF!</definedName>
    <definedName name="UnitQ3GF768">#REF!</definedName>
    <definedName name="UnitQ3GF788">#REF!</definedName>
    <definedName name="UnitQ3GH388">#REF!</definedName>
    <definedName name="UnitQ3GH398">#REF!</definedName>
    <definedName name="UnitQ3GH688">#REF!</definedName>
    <definedName name="UnitQ3GHMAR">#REF!</definedName>
    <definedName name="UnitQ3GMARY">#REF!</definedName>
    <definedName name="UnitQ3GO118">#REF!</definedName>
    <definedName name="UnitQ3GO188">#REF!</definedName>
    <definedName name="UnitQ3GO588">#REF!</definedName>
    <definedName name="UnitQ3GS011">#REF!</definedName>
    <definedName name="UnitQ3MI788">#REF!</definedName>
    <definedName name="UnitQ3NH238">#REF!</definedName>
    <definedName name="UnitQ3PD328">#REF!</definedName>
    <definedName name="UnitQ3PD378">#REF!</definedName>
    <definedName name="UnitQ3PD398">#REF!</definedName>
    <definedName name="UnitQ3PD618">#REF!</definedName>
    <definedName name="UnitQ3PD628">#REF!</definedName>
    <definedName name="UnitQ3PF337">#REF!</definedName>
    <definedName name="UnitQ3PF388">#REF!</definedName>
    <definedName name="UnitQ3PF768">#REF!</definedName>
    <definedName name="UnitQ3PF788">#REF!</definedName>
    <definedName name="UnitQ3PH337">#REF!</definedName>
    <definedName name="UnitQ3PH388">#REF!</definedName>
    <definedName name="UnitQ3SF888">#REF!</definedName>
    <definedName name="UnitQ3SH888">#REF!</definedName>
    <definedName name="UnitQ3TH337">#REF!</definedName>
    <definedName name="UnitQ3YO788">#REF!</definedName>
    <definedName name="UnitQ4">#REF!</definedName>
    <definedName name="UnitQ4AF738">#REF!</definedName>
    <definedName name="UnitQ4AF788">#REF!</definedName>
    <definedName name="UnitQ4AH600">#REF!</definedName>
    <definedName name="UnitQ4AH618">#REF!</definedName>
    <definedName name="UnitQ4AH620">#REF!</definedName>
    <definedName name="UnitQ4AH628">#REF!</definedName>
    <definedName name="UnitQ4AH630">#REF!</definedName>
    <definedName name="UnitQ4AKARI">#REF!</definedName>
    <definedName name="UnitQ4CA318">#REF!</definedName>
    <definedName name="UnitQ4CF337">#REF!</definedName>
    <definedName name="UnitQ4CF388">#REF!</definedName>
    <definedName name="UnitQ4CF688">#REF!</definedName>
    <definedName name="UnitQ4CF768">#REF!</definedName>
    <definedName name="UnitQ4CF788">#REF!</definedName>
    <definedName name="UnitQ4CH337">#REF!</definedName>
    <definedName name="UnitQ4CH388">#REF!</definedName>
    <definedName name="UnitQ4CH868">#REF!</definedName>
    <definedName name="UnitQ4DF388">#REF!</definedName>
    <definedName name="UnitQ4DH318">#REF!</definedName>
    <definedName name="UnitQ4DH368">#REF!</definedName>
    <definedName name="UnitQ4DH618">#REF!</definedName>
    <definedName name="UnitQ4DH668">#REF!</definedName>
    <definedName name="UnitQ4EF738">#REF!</definedName>
    <definedName name="UnitQ4EH238">#REF!</definedName>
    <definedName name="UnitQ4EXTR1">#REF!</definedName>
    <definedName name="UnitQ4GA318">#REF!</definedName>
    <definedName name="UnitQ4GA388">#REF!</definedName>
    <definedName name="UnitQ4GA628">#REF!</definedName>
    <definedName name="UnitQ4GF388">#REF!</definedName>
    <definedName name="UnitQ4GF768">#REF!</definedName>
    <definedName name="UnitQ4GF788">#REF!</definedName>
    <definedName name="UnitQ4GH388">#REF!</definedName>
    <definedName name="UnitQ4GH398">#REF!</definedName>
    <definedName name="UnitQ4GH688">#REF!</definedName>
    <definedName name="UnitQ4GHMAR">#REF!</definedName>
    <definedName name="UnitQ4GMARY">#REF!</definedName>
    <definedName name="UnitQ4GO118">#REF!</definedName>
    <definedName name="UnitQ4GO188">#REF!</definedName>
    <definedName name="UnitQ4GO588">#REF!</definedName>
    <definedName name="UnitQ4GS011">#REF!</definedName>
    <definedName name="UnitQ4MI788">#REF!</definedName>
    <definedName name="UnitQ4NH238">#REF!</definedName>
    <definedName name="UnitQ4PD328">#REF!</definedName>
    <definedName name="UnitQ4PD378">#REF!</definedName>
    <definedName name="UnitQ4PD398">#REF!</definedName>
    <definedName name="UnitQ4PD618">#REF!</definedName>
    <definedName name="UnitQ4PD628">#REF!</definedName>
    <definedName name="UnitQ4PF337">#REF!</definedName>
    <definedName name="UnitQ4PF388">#REF!</definedName>
    <definedName name="UnitQ4PF768">#REF!</definedName>
    <definedName name="UnitQ4PF788">#REF!</definedName>
    <definedName name="UnitQ4PH337">#REF!</definedName>
    <definedName name="UnitQ4PH388">#REF!</definedName>
    <definedName name="UnitQ4SF888">#REF!</definedName>
    <definedName name="UnitQ4SH888">#REF!</definedName>
    <definedName name="UnitQ4TH337">#REF!</definedName>
    <definedName name="UnitQ4YO788">#REF!</definedName>
    <definedName name="UnitTotAF738">#REF!</definedName>
    <definedName name="UnitTotAF788">#REF!</definedName>
    <definedName name="UnitTotAH600">#REF!</definedName>
    <definedName name="UnitTotAH618">#REF!</definedName>
    <definedName name="UnitTotAH620">#REF!</definedName>
    <definedName name="UnitTotAH628">#REF!</definedName>
    <definedName name="UnitTotAH630">#REF!</definedName>
    <definedName name="UnitTotAKARI">#REF!</definedName>
    <definedName name="UnitTotCA318">#REF!</definedName>
    <definedName name="UnitTotCF337">#REF!</definedName>
    <definedName name="UnitTotCF388">#REF!</definedName>
    <definedName name="UnitTotCF688">#REF!</definedName>
    <definedName name="UnitTotCF768">#REF!</definedName>
    <definedName name="UnitTotCF788">#REF!</definedName>
    <definedName name="UnitTotCH337">#REF!</definedName>
    <definedName name="UnitTotCH388">#REF!</definedName>
    <definedName name="UnitTotCH868">#REF!</definedName>
    <definedName name="UnitTotDF388">#REF!</definedName>
    <definedName name="UnitTotDH318">#REF!</definedName>
    <definedName name="UnitTotDH368">#REF!</definedName>
    <definedName name="UnitTotDH618">#REF!</definedName>
    <definedName name="UnitTotDH668">#REF!</definedName>
    <definedName name="UnitTotEF738">#REF!</definedName>
    <definedName name="UnitTotEH238">#REF!</definedName>
    <definedName name="UnitTotEXTR1">#REF!</definedName>
    <definedName name="UnitTotGA318">#REF!</definedName>
    <definedName name="UnitTotGA388">#REF!</definedName>
    <definedName name="UnitTotGA628">#REF!</definedName>
    <definedName name="UnitTotGF388">#REF!</definedName>
    <definedName name="UnitTotGF768">#REF!</definedName>
    <definedName name="UnitTotGF788">#REF!</definedName>
    <definedName name="UnitTotGH388">#REF!</definedName>
    <definedName name="UnitTotGH398">#REF!</definedName>
    <definedName name="UnitTotGH688">#REF!</definedName>
    <definedName name="UnitTotGHMAR">#REF!</definedName>
    <definedName name="UnitTotGMARY">#REF!</definedName>
    <definedName name="UnitTotGO118">#REF!</definedName>
    <definedName name="UnitTotGO188">#REF!</definedName>
    <definedName name="UnitTotGO588">#REF!</definedName>
    <definedName name="UnitTotGS011">#REF!</definedName>
    <definedName name="UnitTotMI788">#REF!</definedName>
    <definedName name="UnitTotNH238">#REF!</definedName>
    <definedName name="UnitTotPD328">#REF!</definedName>
    <definedName name="UnitTotPD378">#REF!</definedName>
    <definedName name="UnitTotPD398">#REF!</definedName>
    <definedName name="UnitTotPD618">#REF!</definedName>
    <definedName name="UnitTotPD628">#REF!</definedName>
    <definedName name="UnitTotPF337">#REF!</definedName>
    <definedName name="UnitTotPF388">#REF!</definedName>
    <definedName name="UnitTotPF768">#REF!</definedName>
    <definedName name="UnitTotPF788">#REF!</definedName>
    <definedName name="UnitTotPH337">#REF!</definedName>
    <definedName name="UnitTotPH388">#REF!</definedName>
    <definedName name="UnitTotSF888">#REF!</definedName>
    <definedName name="UnitTotSH888">#REF!</definedName>
    <definedName name="UnitTotTH337">#REF!</definedName>
    <definedName name="UnitTotYO788">#REF!</definedName>
    <definedName name="upgy" localSheetId="2">#REF!</definedName>
    <definedName name="upgy">#REF!</definedName>
    <definedName name="Uruguai_against" localSheetId="2">#REF!</definedName>
    <definedName name="Uruguai_against">#REF!</definedName>
    <definedName name="Uruguai_played">#REF!</definedName>
    <definedName name="USA" localSheetId="2">#REF!</definedName>
    <definedName name="USA">[13]Feriados!$B$27:$B$34</definedName>
    <definedName name="utilizaçao" localSheetId="2">#REF!</definedName>
    <definedName name="utilizaçao" localSheetId="5">#REF!</definedName>
    <definedName name="utilizaçao">#REF!</definedName>
    <definedName name="UTILIZAÇÃO">#REF!</definedName>
    <definedName name="uu">#REF!</definedName>
    <definedName name="uuu" localSheetId="2">#REF!</definedName>
    <definedName name="uuu">#REF!</definedName>
    <definedName name="uuuu" localSheetId="2">OFFSET([7]!START,0,0,1,1)</definedName>
    <definedName name="uuuu">OFFSET([7]!START,0,0,1,1)</definedName>
    <definedName name="uy" localSheetId="2">[3]!_______p1</definedName>
    <definedName name="uy">[3]!_______p1</definedName>
    <definedName name="uygytdrex" localSheetId="2">#REF!</definedName>
    <definedName name="uygytdrex" localSheetId="5">#REF!</definedName>
    <definedName name="uygytdrex">#REF!</definedName>
    <definedName name="uyjtyjty" localSheetId="2">#REF!</definedName>
    <definedName name="uyjtyjty">#REF!</definedName>
    <definedName name="v" localSheetId="2">[7]!_p1</definedName>
    <definedName name="v">[7]!_p1</definedName>
    <definedName name="valo" localSheetId="5">#REF!</definedName>
    <definedName name="valo">#REF!</definedName>
    <definedName name="valor" localSheetId="5">#REF!</definedName>
    <definedName name="valor">#REF!</definedName>
    <definedName name="Varejo_Chocolate" localSheetId="5">#REF!</definedName>
    <definedName name="Varejo_Chocolate">#REF!</definedName>
    <definedName name="Vazio2">#REF!</definedName>
    <definedName name="VBB" localSheetId="2">[0]!_p1</definedName>
    <definedName name="VBB" localSheetId="5">[0]!_p1</definedName>
    <definedName name="VBB">[0]!_p1</definedName>
    <definedName name="vbcvb" localSheetId="5">#REF!</definedName>
    <definedName name="vbcvb">#REF!</definedName>
    <definedName name="vbcvbcv" localSheetId="5">#REF!</definedName>
    <definedName name="vbcvbcv">#REF!</definedName>
    <definedName name="vbfdgdfr" localSheetId="2">#REF!</definedName>
    <definedName name="vbfdgdfr">#REF!</definedName>
    <definedName name="vbfgdrfg" localSheetId="2">#REF!</definedName>
    <definedName name="vbfgdrfg">#REF!</definedName>
    <definedName name="vbfhtdfh" localSheetId="2">#REF!</definedName>
    <definedName name="vbfhtdfh">#REF!</definedName>
    <definedName name="VBFTHGRTY" localSheetId="2">#REF!</definedName>
    <definedName name="VBFTHGRTY">#REF!</definedName>
    <definedName name="vbnbvn">#REF!</definedName>
    <definedName name="vbnfghnf" localSheetId="2">#REF!</definedName>
    <definedName name="vbnfghnf">#REF!</definedName>
    <definedName name="vcbdfghdfg" localSheetId="2">#REF!</definedName>
    <definedName name="vcbdfghdfg">#REF!</definedName>
    <definedName name="vcjfcj" localSheetId="2">#REF!</definedName>
    <definedName name="vcjfcj">#REF!</definedName>
    <definedName name="vcnb" localSheetId="2">#REF!</definedName>
    <definedName name="vcnb">#REF!</definedName>
    <definedName name="vcvccv">#REF!</definedName>
    <definedName name="vcxbcbbnv">#REF!</definedName>
    <definedName name="vcxvcxvx">#REF!</definedName>
    <definedName name="vcxxcvxc">#REF!</definedName>
    <definedName name="vdfrgr" localSheetId="5" hidden="1">{"'Janeiro'!$A$1:$I$153"}</definedName>
    <definedName name="vdfrgr" hidden="1">{"'Janeiro'!$A$1:$I$153"}</definedName>
    <definedName name="VDM___COML">#REF!</definedName>
    <definedName name="vdsfews" localSheetId="5" hidden="1">{"'Janeiro'!$A$1:$I$153"}</definedName>
    <definedName name="vdsfews" hidden="1">{"'Janeiro'!$A$1:$I$153"}</definedName>
    <definedName name="vegah" localSheetId="2">[7]!_p1</definedName>
    <definedName name="vegah">[7]!_p1</definedName>
    <definedName name="VEÍCULO" localSheetId="5">#REF!</definedName>
    <definedName name="VEÍCULO">#REF!</definedName>
    <definedName name="veiculos" localSheetId="5">#REF!</definedName>
    <definedName name="veiculos">#REF!</definedName>
    <definedName name="veja" localSheetId="5">#REF!</definedName>
    <definedName name="veja">#REF!</definedName>
    <definedName name="Vendas">#REF!</definedName>
    <definedName name="ver" localSheetId="2">[0]!_p1</definedName>
    <definedName name="ver" localSheetId="5">[0]!_p1</definedName>
    <definedName name="ver">[0]!_p1</definedName>
    <definedName name="ver_10" localSheetId="5">#REF!</definedName>
    <definedName name="ver_10">#REF!</definedName>
    <definedName name="ver_16" localSheetId="5">#REF!</definedName>
    <definedName name="ver_16">#REF!</definedName>
    <definedName name="ver_19" localSheetId="5">#REF!</definedName>
    <definedName name="ver_19">#REF!</definedName>
    <definedName name="ver_22">#REF!</definedName>
    <definedName name="ver_3">#REF!</definedName>
    <definedName name="vergwe" localSheetId="2">#REF!</definedName>
    <definedName name="vergwe">#REF!</definedName>
    <definedName name="VERSION">#REF!</definedName>
    <definedName name="VERSIÓN">#REF!</definedName>
    <definedName name="VF" localSheetId="2">#REF!</definedName>
    <definedName name="VF">#REF!</definedName>
    <definedName name="vgb" localSheetId="2">[3]!_______p1</definedName>
    <definedName name="vgb">[3]!_______p1</definedName>
    <definedName name="vhytjuyj" localSheetId="5" hidden="1">{"'Janeiro'!$A$1:$I$153"}</definedName>
    <definedName name="vhytjuyj" hidden="1">{"'Janeiro'!$A$1:$I$153"}</definedName>
    <definedName name="vi" localSheetId="2">[0]!_p1</definedName>
    <definedName name="vi" localSheetId="5">[0]!_p1</definedName>
    <definedName name="vi">[0]!_p1</definedName>
    <definedName name="vi_1" localSheetId="5">#REF!</definedName>
    <definedName name="vi_1">#REF!</definedName>
    <definedName name="vi_10" localSheetId="5">#REF!</definedName>
    <definedName name="vi_10">#REF!</definedName>
    <definedName name="vi_12" localSheetId="5">#REF!</definedName>
    <definedName name="vi_12">#REF!</definedName>
    <definedName name="vi_15">#REF!</definedName>
    <definedName name="vi_16">#REF!</definedName>
    <definedName name="vi_17">#REF!</definedName>
    <definedName name="vi_18">#REF!</definedName>
    <definedName name="vi_19">#REF!</definedName>
    <definedName name="vi_2">#REF!</definedName>
    <definedName name="vi_20">#REF!</definedName>
    <definedName name="vi_21">#REF!</definedName>
    <definedName name="vi_22">#REF!</definedName>
    <definedName name="vi_3">#REF!</definedName>
    <definedName name="vi_4">#REF!</definedName>
    <definedName name="vi_7">#REF!</definedName>
    <definedName name="vi_8">#REF!</definedName>
    <definedName name="VIEW_1" localSheetId="2">#REF!</definedName>
    <definedName name="VIEW_1">#REF!</definedName>
    <definedName name="VIEW_2">#REF!</definedName>
    <definedName name="VIEW_3">#REF!</definedName>
    <definedName name="VIEW_4">#REF!</definedName>
    <definedName name="vio" localSheetId="2">[3]!_______p1</definedName>
    <definedName name="vio">[3]!_______p1</definedName>
    <definedName name="visage" localSheetId="5">#REF!</definedName>
    <definedName name="visage">#REF!</definedName>
    <definedName name="vital1" localSheetId="5">#REF!</definedName>
    <definedName name="vital1">#REF!</definedName>
    <definedName name="vital2" localSheetId="5">#REF!</definedName>
    <definedName name="vital2">#REF!</definedName>
    <definedName name="vital4">#REF!</definedName>
    <definedName name="vital5">#REF!</definedName>
    <definedName name="vital6">#REF!</definedName>
    <definedName name="vital8">#REF!</definedName>
    <definedName name="vital9">#REF!</definedName>
    <definedName name="vitorio" localSheetId="5" hidden="1">{"'crono'!$U$12:$W$20"}</definedName>
    <definedName name="vitorio" hidden="1">{"'crono'!$U$12:$W$20"}</definedName>
    <definedName name="vivo" localSheetId="2">[0]!_p1</definedName>
    <definedName name="vivo" localSheetId="5">[0]!_p1</definedName>
    <definedName name="vivo">[0]!_p1</definedName>
    <definedName name="vivo_1" localSheetId="5">#REF!</definedName>
    <definedName name="vivo_1">#REF!</definedName>
    <definedName name="vivo_10" localSheetId="5">#REF!</definedName>
    <definedName name="vivo_10">#REF!</definedName>
    <definedName name="vivo_12" localSheetId="5">#REF!</definedName>
    <definedName name="vivo_12">#REF!</definedName>
    <definedName name="vivo_15">#REF!</definedName>
    <definedName name="vivo_16">#REF!</definedName>
    <definedName name="vivo_17">#REF!</definedName>
    <definedName name="vivo_18">#REF!</definedName>
    <definedName name="vivo_19">#REF!</definedName>
    <definedName name="vivo_2">#REF!</definedName>
    <definedName name="vivo_20">#REF!</definedName>
    <definedName name="vivo_21">#REF!</definedName>
    <definedName name="vivo_22">#REF!</definedName>
    <definedName name="vivo_3">#REF!</definedName>
    <definedName name="vivo_4">#REF!</definedName>
    <definedName name="vivo_7">#REF!</definedName>
    <definedName name="vivo_8">#REF!</definedName>
    <definedName name="vivo_alternativos" localSheetId="2">[0]!_p1</definedName>
    <definedName name="vivo_alternativos" localSheetId="5">[0]!_p1</definedName>
    <definedName name="vivo_alternativos">[0]!_p1</definedName>
    <definedName name="vivo_alternativos_10" localSheetId="5">#REF!</definedName>
    <definedName name="vivo_alternativos_10">#REF!</definedName>
    <definedName name="vivo_alternativos_16" localSheetId="5">#REF!</definedName>
    <definedName name="vivo_alternativos_16">#REF!</definedName>
    <definedName name="vivo_alternativos_19" localSheetId="5">#REF!</definedName>
    <definedName name="vivo_alternativos_19">#REF!</definedName>
    <definedName name="vivo_alternativos_22">#REF!</definedName>
    <definedName name="vivo_alternativos_3">#REF!</definedName>
    <definedName name="vivo_conf" localSheetId="2">[0]!_p1</definedName>
    <definedName name="vivo_conf" localSheetId="5">[0]!_p1</definedName>
    <definedName name="vivo_conf">[0]!_p1</definedName>
    <definedName name="vivo_conf_10" localSheetId="5">#REF!</definedName>
    <definedName name="vivo_conf_10">#REF!</definedName>
    <definedName name="vivo_conf_16" localSheetId="5">#REF!</definedName>
    <definedName name="vivo_conf_16">#REF!</definedName>
    <definedName name="vivo_conf_19" localSheetId="5">#REF!</definedName>
    <definedName name="vivo_conf_19">#REF!</definedName>
    <definedName name="vivo_conf_22">#REF!</definedName>
    <definedName name="vivo_conf_3">#REF!</definedName>
    <definedName name="VIVO_NÃO" localSheetId="2">[0]!_p1</definedName>
    <definedName name="VIVO_NÃO" localSheetId="5">[0]!_p1</definedName>
    <definedName name="VIVO_NÃO">[0]!_p1</definedName>
    <definedName name="VIVO_NÃO_10" localSheetId="5">#REF!</definedName>
    <definedName name="VIVO_NÃO_10">#REF!</definedName>
    <definedName name="VIVO_NÃO_16" localSheetId="5">#REF!</definedName>
    <definedName name="VIVO_NÃO_16">#REF!</definedName>
    <definedName name="VIVO_NÃO_19" localSheetId="5">#REF!</definedName>
    <definedName name="VIVO_NÃO_19">#REF!</definedName>
    <definedName name="VIVO_NÃO_22">#REF!</definedName>
    <definedName name="VIVO_NÃO_3">#REF!</definedName>
    <definedName name="VIVO2" localSheetId="2">[0]!_p1</definedName>
    <definedName name="VIVO2" localSheetId="5">[0]!_p1</definedName>
    <definedName name="VIVO2">[0]!_p1</definedName>
    <definedName name="VIVO2_10" localSheetId="5">#REF!</definedName>
    <definedName name="VIVO2_10">#REF!</definedName>
    <definedName name="VIVO2_16" localSheetId="5">#REF!</definedName>
    <definedName name="VIVO2_16">#REF!</definedName>
    <definedName name="VIVO2_19" localSheetId="5">#REF!</definedName>
    <definedName name="VIVO2_19">#REF!</definedName>
    <definedName name="VIVO2_22">#REF!</definedName>
    <definedName name="VIVO2_3">#REF!</definedName>
    <definedName name="vivo36" localSheetId="2">[0]!_p1</definedName>
    <definedName name="vivo36" localSheetId="5">[0]!_p1</definedName>
    <definedName name="vivo36">[0]!_p1</definedName>
    <definedName name="vivo36_10" localSheetId="5">#REF!</definedName>
    <definedName name="vivo36_10">#REF!</definedName>
    <definedName name="vivo36_15" localSheetId="5">#REF!</definedName>
    <definedName name="vivo36_15">#REF!</definedName>
    <definedName name="vivo36_16" localSheetId="5">#REF!</definedName>
    <definedName name="vivo36_16">#REF!</definedName>
    <definedName name="vivo36_17">#REF!</definedName>
    <definedName name="vivo36_18">#REF!</definedName>
    <definedName name="vivo36_19">#REF!</definedName>
    <definedName name="vivo36_2">#REF!</definedName>
    <definedName name="vivo36_22">#REF!</definedName>
    <definedName name="vivo36_3">#REF!</definedName>
    <definedName name="vivo36_4">#REF!</definedName>
    <definedName name="VJCCHGC" localSheetId="2">#REF!</definedName>
    <definedName name="VJCCHGC">#REF!</definedName>
    <definedName name="VLOOKFORM">#REF!</definedName>
    <definedName name="VN">[4]PARAMETRES!$C$10</definedName>
    <definedName name="Volume" localSheetId="2">[0]!_p1</definedName>
    <definedName name="Volume" localSheetId="5">[0]!_p1</definedName>
    <definedName name="Volume">[0]!_p1</definedName>
    <definedName name="vr" localSheetId="5">#REF!</definedName>
    <definedName name="vr">#REF!</definedName>
    <definedName name="vrt" localSheetId="5">#REF!</definedName>
    <definedName name="vrt">#REF!</definedName>
    <definedName name="vsdetfr" localSheetId="2">#REF!</definedName>
    <definedName name="vsdetfr">#REF!</definedName>
    <definedName name="vsdfew" localSheetId="5" hidden="1">{"'Janeiro'!$A$1:$I$153"}</definedName>
    <definedName name="vsdfew" hidden="1">{"'Janeiro'!$A$1:$I$153"}</definedName>
    <definedName name="vsefwet" localSheetId="2">#REF!</definedName>
    <definedName name="vsefwet">#REF!</definedName>
    <definedName name="vv" localSheetId="2">[0]!_p1</definedName>
    <definedName name="vv" localSheetId="5">[0]!_p1</definedName>
    <definedName name="vv">[0]!_p1</definedName>
    <definedName name="vv_10" localSheetId="5">#REF!</definedName>
    <definedName name="vv_10">#REF!</definedName>
    <definedName name="vv_15" localSheetId="5">#REF!</definedName>
    <definedName name="vv_15">#REF!</definedName>
    <definedName name="vv_16" localSheetId="5">#REF!</definedName>
    <definedName name="vv_16">#REF!</definedName>
    <definedName name="vv_17">#REF!</definedName>
    <definedName name="vv_18">#REF!</definedName>
    <definedName name="vv_19">#REF!</definedName>
    <definedName name="vv_2">#REF!</definedName>
    <definedName name="vv_22">#REF!</definedName>
    <definedName name="vv_3">#REF!</definedName>
    <definedName name="vv_4">#REF!</definedName>
    <definedName name="vvv" localSheetId="2">[7]!_p1</definedName>
    <definedName name="vvv">[7]!_p1</definedName>
    <definedName name="vvvv" localSheetId="2">[7]!_p1</definedName>
    <definedName name="vvvv">[7]!_p1</definedName>
    <definedName name="vvvvv" localSheetId="2">[7]!_p1</definedName>
    <definedName name="vvvvv">[7]!_p1</definedName>
    <definedName name="vvvvvvvvvv" localSheetId="2">[7]!_p1</definedName>
    <definedName name="vvvvvvvvvv">[7]!_p1</definedName>
    <definedName name="vvvvvvvvvvvvvvv" localSheetId="2">[7]!_p1</definedName>
    <definedName name="vvvvvvvvvvvvvvv">[7]!_p1</definedName>
    <definedName name="vvvvvvvvvvvvvvvvvvv" localSheetId="5">#REF!</definedName>
    <definedName name="vvvvvvvvvvvvvvvvvvv">#REF!</definedName>
    <definedName name="vvvvvvvvvvvvvvvvvvvvvvvvvvvvvvvvvvvvvvvvvvvvvvvvvvvvvvvvvvvvvvvvvvvvvvvvvvvvvvvvvvvvvvvvvvvvvvvvvvvvvvvvvvvvvvvvvvvvvvvvvvvvvvvvvvvvvvvvvvvvvvvvvvvvvvvvvvv" localSheetId="5">#REF!</definedName>
    <definedName name="vvvvvvvvvvvvvvvvvvvvvvvvvvvvvvvvvvvvvvvvvvvvvvvvvvvvvvvvvvvvvvvvvvvvvvvvvvvvvvvvvvvvvvvvvvvvvvvvvvvvvvvvvvvvvvvvvvvvvvvvvvvvvvvvvvvvvvvvvvvvvvvvvvvvvvvvvvv">#REF!</definedName>
    <definedName name="vvwwww" localSheetId="2">[7]!_p1</definedName>
    <definedName name="vvwwww">[7]!_p1</definedName>
    <definedName name="vxcvgdfsg" localSheetId="5" hidden="1">{"'Janeiro'!$A$1:$I$153"}</definedName>
    <definedName name="vxcvgdfsg" hidden="1">{"'Janeiro'!$A$1:$I$153"}</definedName>
    <definedName name="vxvxcx">#REF!</definedName>
    <definedName name="w" localSheetId="2">[7]!_p1</definedName>
    <definedName name="w">[7]!_p1</definedName>
    <definedName name="wa" localSheetId="2">#REF!</definedName>
    <definedName name="wa" localSheetId="5">#REF!</definedName>
    <definedName name="wa">#REF!</definedName>
    <definedName name="waefawerf" localSheetId="2">#REF!</definedName>
    <definedName name="waefawerf">#REF!</definedName>
    <definedName name="wasa" localSheetId="2">#REF!</definedName>
    <definedName name="wasa">#REF!</definedName>
    <definedName name="WD">#REF!</definedName>
    <definedName name="wdfpwepgr" localSheetId="2">[3]!_______p1</definedName>
    <definedName name="wdfpwepgr">[3]!_______p1</definedName>
    <definedName name="WEAEVGFF" localSheetId="2">#REF!</definedName>
    <definedName name="WEAEVGFF" localSheetId="5">#REF!</definedName>
    <definedName name="WEAEVGFF">#REF!</definedName>
    <definedName name="WeekNumbers">#REF!</definedName>
    <definedName name="wefwaef" localSheetId="2">#REF!</definedName>
    <definedName name="wefwaef">#REF!</definedName>
    <definedName name="weret" localSheetId="2">#REF!</definedName>
    <definedName name="weret">#REF!</definedName>
    <definedName name="WerteBeginn1">#REF!</definedName>
    <definedName name="wewrew">#REF!</definedName>
    <definedName name="WinCal0">#REF!</definedName>
    <definedName name="WinCalendar_Calendar_1">#REF!</definedName>
    <definedName name="Winter_Promotion">#REF!</definedName>
    <definedName name="wrn.2000Base.">#REF!</definedName>
    <definedName name="wrn.Acquiror._.Financial._.Statements." localSheetId="2">#REF!</definedName>
    <definedName name="wrn.Acquiror._.Financial._.Statements.">#REF!</definedName>
    <definedName name="wrn.Affiliate._.Financials." localSheetId="2">#REF!</definedName>
    <definedName name="wrn.Affiliate._.Financials.">#REF!</definedName>
    <definedName name="wrn.Aging._.and._.Trend._.Analysis.">#REF!</definedName>
    <definedName name="wrn.all." localSheetId="2">#REF!</definedName>
    <definedName name="wrn.all.">#REF!</definedName>
    <definedName name="wrn.All._.Financial._.Statements." localSheetId="2">#REF!</definedName>
    <definedName name="wrn.All._.Financial._.Statements.">#REF!</definedName>
    <definedName name="wrn.aug" localSheetId="2">#REF!</definedName>
    <definedName name="wrn.aug">#REF!</definedName>
    <definedName name="wrn.augyt" localSheetId="2">#REF!</definedName>
    <definedName name="wrn.augyt">#REF!</definedName>
    <definedName name="wrn.augYTD" localSheetId="2">#REF!</definedName>
    <definedName name="wrn.augYTD">#REF!</definedName>
    <definedName name="wrn.BALANCE._.PARA._.LUIZ._.CLAUDIO.">#REF!</definedName>
    <definedName name="wrn.BATIDA_LUCRO_BRUTO." localSheetId="2">#REF!</definedName>
    <definedName name="wrn.BATIDA_LUCRO_BRUTO.">#REF!</definedName>
    <definedName name="wrn.BD_CONTABIL." localSheetId="2">#REF!</definedName>
    <definedName name="wrn.BD_CONTABIL.">#REF!</definedName>
    <definedName name="wrn.BD_HISTORICAL." localSheetId="2">#REF!</definedName>
    <definedName name="wrn.BD_HISTORICAL.">#REF!</definedName>
    <definedName name="wrn.BP96_FIN." localSheetId="2">#REF!</definedName>
    <definedName name="wrn.BP96_FIN.">#REF!</definedName>
    <definedName name="wrn.BP96_TERM." localSheetId="2">#REF!</definedName>
    <definedName name="wrn.BP96_TERM.">#REF!</definedName>
    <definedName name="wrn.brol." localSheetId="2">#REF!</definedName>
    <definedName name="wrn.brol.">#REF!</definedName>
    <definedName name="wrn.business.">#REF!</definedName>
    <definedName name="wrn.CAPA_COMPLETA." localSheetId="2">#REF!</definedName>
    <definedName name="wrn.CAPA_COMPLETA.">#REF!</definedName>
    <definedName name="wrn.CAPA_FOLHA_01." localSheetId="2">#REF!</definedName>
    <definedName name="wrn.CAPA_FOLHA_01.">#REF!</definedName>
    <definedName name="wrn.CAPA_FOLHA_02." localSheetId="2">#REF!</definedName>
    <definedName name="wrn.CAPA_FOLHA_02.">#REF!</definedName>
    <definedName name="wrn.CAPA_FOLHA_03." localSheetId="2">#REF!</definedName>
    <definedName name="wrn.CAPA_FOLHA_03.">#REF!</definedName>
    <definedName name="wrn.CAPA_FOLHA_04." localSheetId="2">#REF!</definedName>
    <definedName name="wrn.CAPA_FOLHA_04.">#REF!</definedName>
    <definedName name="wrn.CAPITAL._.TODO.">#REF!</definedName>
    <definedName name="wrn.CON_DESCUENTO.">#REF!</definedName>
    <definedName name="wrn.Consolidated._.Financial._.Statements." localSheetId="2">#REF!</definedName>
    <definedName name="wrn.Consolidated._.Financial._.Statements.">#REF!</definedName>
    <definedName name="wrn.Contribution._.Margin." localSheetId="2">#REF!</definedName>
    <definedName name="wrn.Contribution._.Margin.">#REF!</definedName>
    <definedName name="wrn.DCFEpervier." localSheetId="2">#REF!</definedName>
    <definedName name="wrn.DCFEpervier.">#REF!</definedName>
    <definedName name="wrn.DHOR._.ESTAÇÕES._.L._.2._.até._.JUN98." localSheetId="2">#REF!</definedName>
    <definedName name="wrn.DHOR._.ESTAÇÕES._.L._.2._.até._.JUN98.">#REF!</definedName>
    <definedName name="wrn.DHOR._.ESTAÇÕES._.L1._.até._.JUN98." localSheetId="2">#REF!</definedName>
    <definedName name="wrn.DHOR._.ESTAÇÕES._.L1._.até._.JUN98.">#REF!</definedName>
    <definedName name="wrn.dhou98" localSheetId="2">#REF!</definedName>
    <definedName name="wrn.dhou98">#REF!</definedName>
    <definedName name="wrn.DhOut98." localSheetId="2">#REF!</definedName>
    <definedName name="wrn.DhOut98.">#REF!</definedName>
    <definedName name="wrn.Diário._.GDD." localSheetId="2">#REF!</definedName>
    <definedName name="wrn.Diário._.GDD.">#REF!</definedName>
    <definedName name="wrn.DIRETRIZ." localSheetId="2">#REF!</definedName>
    <definedName name="wrn.DIRETRIZ.">#REF!</definedName>
    <definedName name="wrn.DLP_DIVISIONAL." localSheetId="2">#REF!</definedName>
    <definedName name="wrn.DLP_DIVISIONAL.">#REF!</definedName>
    <definedName name="wrn.DLP_FOLHA_01." localSheetId="2">#REF!</definedName>
    <definedName name="wrn.DLP_FOLHA_01.">#REF!</definedName>
    <definedName name="wrn.DLP_FOLHA_02." localSheetId="2">#REF!</definedName>
    <definedName name="wrn.DLP_FOLHA_02.">#REF!</definedName>
    <definedName name="wrn.DLP_FOLHA_03." localSheetId="2">#REF!</definedName>
    <definedName name="wrn.DLP_FOLHA_03.">#REF!</definedName>
    <definedName name="wrn.DLP_FOLHA_04." localSheetId="2">#REF!</definedName>
    <definedName name="wrn.DLP_FOLHA_04.">#REF!</definedName>
    <definedName name="wrn.DLP_FOLHA_05." localSheetId="2">#REF!</definedName>
    <definedName name="wrn.DLP_FOLHA_05.">#REF!</definedName>
    <definedName name="wrn.DLP_FOLHA_06." localSheetId="2">#REF!</definedName>
    <definedName name="wrn.DLP_FOLHA_06.">#REF!</definedName>
    <definedName name="wrn.DLP_FOLHA_08." localSheetId="2">#REF!</definedName>
    <definedName name="wrn.DLP_FOLHA_08.">#REF!</definedName>
    <definedName name="wrn.DLP_FOLHA_09." localSheetId="2">#REF!</definedName>
    <definedName name="wrn.DLP_FOLHA_09.">#REF!</definedName>
    <definedName name="wrn.DLP_FOLHA_10." localSheetId="2">#REF!</definedName>
    <definedName name="wrn.DLP_FOLHA_10.">#REF!</definedName>
    <definedName name="wrn.DLP_FOLHA_11." localSheetId="2">#REF!</definedName>
    <definedName name="wrn.DLP_FOLHA_11.">#REF!</definedName>
    <definedName name="wrn.DLP_FOLHA_12." localSheetId="2">#REF!</definedName>
    <definedName name="wrn.DLP_FOLHA_12.">#REF!</definedName>
    <definedName name="wrn.DLP_FOLHA_13." localSheetId="2">#REF!</definedName>
    <definedName name="wrn.DLP_FOLHA_13.">#REF!</definedName>
    <definedName name="wrn.DLP_FOLHA_14." localSheetId="2">#REF!</definedName>
    <definedName name="wrn.DLP_FOLHA_14.">#REF!</definedName>
    <definedName name="wrn.DOC_TRAB_COMPLETO." localSheetId="2">#REF!</definedName>
    <definedName name="wrn.DOC_TRAB_COMPLETO.">#REF!</definedName>
    <definedName name="wrn.DOC_TRAB_FOLHA_01." localSheetId="2">#REF!</definedName>
    <definedName name="wrn.DOC_TRAB_FOLHA_01.">#REF!</definedName>
    <definedName name="wrn.DOC_TRAB_FOLHA_02." localSheetId="2">#REF!</definedName>
    <definedName name="wrn.DOC_TRAB_FOLHA_02.">#REF!</definedName>
    <definedName name="wrn.DOC_TRAB_FOLHA_03." localSheetId="2">#REF!</definedName>
    <definedName name="wrn.DOC_TRAB_FOLHA_03.">#REF!</definedName>
    <definedName name="wrn.DOC_TRAB_FOLHA_04." localSheetId="2">#REF!</definedName>
    <definedName name="wrn.DOC_TRAB_FOLHA_04.">#REF!</definedName>
    <definedName name="wrn.DOC_TRAB_FOLHA_05." localSheetId="2">#REF!</definedName>
    <definedName name="wrn.DOC_TRAB_FOLHA_05.">#REF!</definedName>
    <definedName name="wrn.DOC_TRAB_FOLHA_06." localSheetId="2">#REF!</definedName>
    <definedName name="wrn.DOC_TRAB_FOLHA_06.">#REF!</definedName>
    <definedName name="wrn.Executive._.package." localSheetId="2">#REF!</definedName>
    <definedName name="wrn.Executive._.package.">#REF!</definedName>
    <definedName name="wrn.IMPRESION.">#REF!</definedName>
    <definedName name="wrn.Inversión._.por._.plaza." localSheetId="2">#REF!</definedName>
    <definedName name="wrn.Inversión._.por._.plaza.">#REF!</definedName>
    <definedName name="wrn.June." localSheetId="2">#REF!</definedName>
    <definedName name="wrn.June.">#REF!</definedName>
    <definedName name="wrn.MARG.">#REF!</definedName>
    <definedName name="wrn.Metas96.">#REF!</definedName>
    <definedName name="wrn.Model." localSheetId="2">#REF!</definedName>
    <definedName name="wrn.Model.">#REF!</definedName>
    <definedName name="wrn.Print." localSheetId="2">#REF!</definedName>
    <definedName name="wrn.Print.">#REF!</definedName>
    <definedName name="wrn.Product._.Detail." localSheetId="2">#REF!</definedName>
    <definedName name="wrn.Product._.Detail.">#REF!</definedName>
    <definedName name="wrn.RADYO._.PRINT." localSheetId="2">#REF!</definedName>
    <definedName name="wrn.RADYO._.PRINT.">#REF!</definedName>
    <definedName name="wrn.REAL.">#REF!</definedName>
    <definedName name="wrn.REL." localSheetId="2">#REF!</definedName>
    <definedName name="wrn.REL.">#REF!</definedName>
    <definedName name="wrn.RELAT." localSheetId="2">#REF!</definedName>
    <definedName name="wrn.RELAT.">#REF!</definedName>
    <definedName name="wrn.Reporte._.1.">#REF!</definedName>
    <definedName name="wrn.RESUMEN.">#REF!</definedName>
    <definedName name="wrn.RGD_BG_FC.">#REF!</definedName>
    <definedName name="wrn.sse" localSheetId="2">#REF!</definedName>
    <definedName name="wrn.sse">#REF!</definedName>
    <definedName name="wrn.SSS." localSheetId="2">#REF!</definedName>
    <definedName name="wrn.SSS.">#REF!</definedName>
    <definedName name="wrn.Synergies." localSheetId="2">#REF!</definedName>
    <definedName name="wrn.Synergies.">#REF!</definedName>
    <definedName name="wrn.Tabla._.PL.">#REF!</definedName>
    <definedName name="wrn.Target._.Financial._.Statements." localSheetId="2">#REF!</definedName>
    <definedName name="wrn.Target._.Financial._.Statements.">#REF!</definedName>
    <definedName name="wrn.Telet." localSheetId="2">#REF!</definedName>
    <definedName name="wrn.Telet.">#REF!</definedName>
    <definedName name="wrn.TEND.">#REF!</definedName>
    <definedName name="wrn.Tend2000.">#REF!</definedName>
    <definedName name="wrn.Tendencia._.Año.">#REF!</definedName>
    <definedName name="wrn.test." localSheetId="2">#REF!</definedName>
    <definedName name="wrn.test.">#REF!</definedName>
    <definedName name="wrn.Teste." localSheetId="2">#REF!</definedName>
    <definedName name="wrn.Teste.">#REF!</definedName>
    <definedName name="wrn.Todas._.las._.tablas.">#REF!</definedName>
    <definedName name="wrn.total." localSheetId="2">#REF!</definedName>
    <definedName name="wrn.total.">#REF!</definedName>
    <definedName name="wrn.Transaction._.Overview." localSheetId="2">#REF!</definedName>
    <definedName name="wrn.Transaction._.Overview.">#REF!</definedName>
    <definedName name="wrn.tudo.">#REF!</definedName>
    <definedName name="wrn.Value._.Summaries." localSheetId="2">#REF!</definedName>
    <definedName name="wrn.Value._.Summaries.">#REF!</definedName>
    <definedName name="wrn.VIP.">#REF!</definedName>
    <definedName name="wrn1.aug" localSheetId="2">#REF!</definedName>
    <definedName name="wrn1.aug">#REF!</definedName>
    <definedName name="wrn1.augtyd" localSheetId="2">#REF!</definedName>
    <definedName name="wrn1.augtyd">#REF!</definedName>
    <definedName name="wrn1.augyt" localSheetId="2">#REF!</definedName>
    <definedName name="wrn1.augyt">#REF!</definedName>
    <definedName name="wrn1.brol" localSheetId="2">#REF!</definedName>
    <definedName name="wrn1.brol">#REF!</definedName>
    <definedName name="wrn1.june" localSheetId="2">#REF!</definedName>
    <definedName name="wrn1.june">#REF!</definedName>
    <definedName name="wrn2.brol" localSheetId="2">#REF!</definedName>
    <definedName name="wrn2.brol">#REF!</definedName>
    <definedName name="wrn2.june" localSheetId="2">#REF!</definedName>
    <definedName name="wrn2.june">#REF!</definedName>
    <definedName name="wrthsdfgbsfbg" localSheetId="2">#REF!</definedName>
    <definedName name="wrthsdfgbsfbg">#REF!</definedName>
    <definedName name="wsfesgfef">#REF!</definedName>
    <definedName name="WW" localSheetId="2">[16]!__p1</definedName>
    <definedName name="WW">[16]!__p1</definedName>
    <definedName name="www" localSheetId="2">[3]!_______p1</definedName>
    <definedName name="www">[3]!_______p1</definedName>
    <definedName name="WWWWW" localSheetId="5">#REF!</definedName>
    <definedName name="WWWWW">#REF!</definedName>
    <definedName name="X">1</definedName>
    <definedName name="xantia1" localSheetId="5">#REF!</definedName>
    <definedName name="xantia1">#REF!</definedName>
    <definedName name="xantia10" localSheetId="5">#REF!</definedName>
    <definedName name="xantia10">#REF!</definedName>
    <definedName name="xantia11" localSheetId="5">#REF!</definedName>
    <definedName name="xantia11">#REF!</definedName>
    <definedName name="xantia12">#REF!</definedName>
    <definedName name="xantia2">#REF!</definedName>
    <definedName name="xantia3">#REF!</definedName>
    <definedName name="xantia4">#REF!</definedName>
    <definedName name="xantia5">#REF!</definedName>
    <definedName name="xantia6">#REF!</definedName>
    <definedName name="xantia7">#REF!</definedName>
    <definedName name="xantia8">#REF!</definedName>
    <definedName name="xantia9">#REF!</definedName>
    <definedName name="xc">#REF!</definedName>
    <definedName name="xcdf">#REF!</definedName>
    <definedName name="xcvdsgds" localSheetId="2">#REF!</definedName>
    <definedName name="xcvdsgds">#REF!</definedName>
    <definedName name="xcxc">#REF!</definedName>
    <definedName name="xcxxc">#REF!</definedName>
    <definedName name="xdgfewt" localSheetId="5" hidden="1">{"'Janeiro'!$A$1:$I$153"}</definedName>
    <definedName name="xdgfewt" hidden="1">{"'Janeiro'!$A$1:$I$153"}</definedName>
    <definedName name="xsara1">#REF!</definedName>
    <definedName name="xsara10">#REF!</definedName>
    <definedName name="xsara11">#REF!</definedName>
    <definedName name="xsara12">#REF!</definedName>
    <definedName name="xsara2">#REF!</definedName>
    <definedName name="xsara3">#REF!</definedName>
    <definedName name="xsara4">#REF!</definedName>
    <definedName name="xsara5">#REF!</definedName>
    <definedName name="xsara6">#REF!</definedName>
    <definedName name="xsara7">#REF!</definedName>
    <definedName name="xsara8">#REF!</definedName>
    <definedName name="xsara9">#REF!</definedName>
    <definedName name="xuxu">#REF!</definedName>
    <definedName name="xx">#REF!</definedName>
    <definedName name="xxx">#REF!</definedName>
    <definedName name="XXXX">#REF!</definedName>
    <definedName name="xxxxx" localSheetId="2">[16]!__p1</definedName>
    <definedName name="xxxxx">[16]!__p1</definedName>
    <definedName name="xxxxxx" localSheetId="2">#REF!</definedName>
    <definedName name="xxxxxx" localSheetId="5">#REF!</definedName>
    <definedName name="xxxxxx">#REF!</definedName>
    <definedName name="xxxxxxxxx" localSheetId="2">#REF!</definedName>
    <definedName name="xxxxxxxxx">#REF!</definedName>
    <definedName name="xyz" localSheetId="2">[0]!_p1</definedName>
    <definedName name="xyz" localSheetId="5">[0]!_p1</definedName>
    <definedName name="xyz">[0]!_p1</definedName>
    <definedName name="xzzx" localSheetId="5">#REF!</definedName>
    <definedName name="xzzx">#REF!</definedName>
    <definedName name="y" localSheetId="5">#REF!</definedName>
    <definedName name="y">#REF!</definedName>
    <definedName name="Yamaha">'[30]honda yamaha'!$Z$1:$AM$29</definedName>
    <definedName name="yenı" localSheetId="2">#REF!</definedName>
    <definedName name="yenı" localSheetId="5">#REF!</definedName>
    <definedName name="yenı">#REF!</definedName>
    <definedName name="yenõ" localSheetId="2">#REF!</definedName>
    <definedName name="yenõ">#REF!</definedName>
    <definedName name="ygwygiuwegw" localSheetId="2">#REF!</definedName>
    <definedName name="ygwygiuwegw">#REF!</definedName>
    <definedName name="yjhtyhjte" localSheetId="2">#REF!</definedName>
    <definedName name="yjhtyhjte">#REF!</definedName>
    <definedName name="yjjyuyj" localSheetId="2">#REF!</definedName>
    <definedName name="yjjyuyj">#REF!</definedName>
    <definedName name="yjrtjhrt" localSheetId="2">#REF!</definedName>
    <definedName name="yjrtjhrt">#REF!</definedName>
    <definedName name="yjtyju" localSheetId="2">#REF!</definedName>
    <definedName name="yjtyju">#REF!</definedName>
    <definedName name="ykjry" hidden="1">#REF!</definedName>
    <definedName name="yreyter">#REF!</definedName>
    <definedName name="ytjtyj" localSheetId="5" hidden="1">{"'Janeiro'!$A$1:$I$153"}</definedName>
    <definedName name="ytjtyj" hidden="1">{"'Janeiro'!$A$1:$I$153"}</definedName>
    <definedName name="ytjtyjher5" localSheetId="2">#REF!</definedName>
    <definedName name="ytjtyjher5">#REF!</definedName>
    <definedName name="ytjuyjuy" localSheetId="5" hidden="1">{"'Janeiro'!$A$1:$I$153"}</definedName>
    <definedName name="ytjuyjuy" hidden="1">{"'Janeiro'!$A$1:$I$153"}</definedName>
    <definedName name="yu" localSheetId="2">[3]!_______p1</definedName>
    <definedName name="yu">[3]!_______p1</definedName>
    <definedName name="yuiyuiu" localSheetId="2">#REF!</definedName>
    <definedName name="yuiyuiu" localSheetId="5">#REF!</definedName>
    <definedName name="yuiyuiu">#REF!</definedName>
    <definedName name="yujtyu" localSheetId="2">#REF!</definedName>
    <definedName name="yujtyu">#REF!</definedName>
    <definedName name="YY">[27]capa!$A$1:$A$2</definedName>
    <definedName name="yyy" localSheetId="2">[7]!_p1</definedName>
    <definedName name="yyy">[7]!_p1</definedName>
    <definedName name="z" localSheetId="2">#REF!</definedName>
    <definedName name="z" localSheetId="5">#REF!</definedName>
    <definedName name="z">#REF!</definedName>
    <definedName name="Z_B9D99722_57E2_11D8_A692_009027579BC2_.wvu.Rows">#REF!</definedName>
    <definedName name="Z_BDB4B167_E3AA_11D7_8D7A_00B0D08F20DC_.wvu.PrintArea">#REF!</definedName>
    <definedName name="Z_DEE952E1_FD1C_11D4_ADB1_00D0B74E2E7F_.wvu.Rows">#REF!</definedName>
    <definedName name="zcczxz">#REF!</definedName>
    <definedName name="zddfg">#REF!</definedName>
    <definedName name="zeljka" localSheetId="2">#REF!</definedName>
    <definedName name="zeljka">#REF!</definedName>
    <definedName name="zeljka1" localSheetId="2">#REF!</definedName>
    <definedName name="zeljka1">#REF!</definedName>
    <definedName name="zeljka2" localSheetId="2">#REF!</definedName>
    <definedName name="zeljka2">#REF!</definedName>
    <definedName name="zeljka3" localSheetId="2">#REF!</definedName>
    <definedName name="zeljka3">#REF!</definedName>
    <definedName name="ZEYNEP" localSheetId="2">#REF!</definedName>
    <definedName name="ZEYNEP">#REF!</definedName>
    <definedName name="zfdhu6rkvd8u6o5" localSheetId="5" hidden="1">{"'Janeiro'!$A$1:$I$153"}</definedName>
    <definedName name="zfdhu6rkvd8u6o5" hidden="1">{"'Janeiro'!$A$1:$I$153"}</definedName>
    <definedName name="ZNB" localSheetId="2">[7]!_________p1</definedName>
    <definedName name="ZNB">[7]!_________p1</definedName>
    <definedName name="ZoomBereich" localSheetId="5">#REF!</definedName>
    <definedName name="ZoomBereich">#REF!</definedName>
    <definedName name="zrhdf" localSheetId="5">#REF!</definedName>
    <definedName name="zrhdf">#REF!</definedName>
    <definedName name="zsxsxc" localSheetId="2">[16]!__p1</definedName>
    <definedName name="zsxsxc">[16]!__p1</definedName>
    <definedName name="zw" localSheetId="5">#REF!</definedName>
    <definedName name="zw">#REF!</definedName>
    <definedName name="zx" localSheetId="5">#REF!</definedName>
    <definedName name="zx">#REF!</definedName>
    <definedName name="zz" localSheetId="5">#REF!</definedName>
    <definedName name="zz">#REF!</definedName>
    <definedName name="zzz">#REF!</definedName>
    <definedName name="zzzz">#REF!</definedName>
    <definedName name="zzzzz">#REF!</definedName>
    <definedName name="zzzzzz">#REF!</definedName>
    <definedName name="zzzzzzzzzzzzzzzzzzzzzzzzzzzz">#REF!</definedName>
    <definedName name="ааа" localSheetId="2">#REF!</definedName>
    <definedName name="ааа">#REF!</definedName>
    <definedName name="ввв" localSheetId="2">#REF!</definedName>
    <definedName name="ввв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M3" i="48" l="1"/>
  <c r="CL3" i="48"/>
  <c r="EH41" i="48"/>
  <c r="EG41" i="48"/>
  <c r="EF41" i="48"/>
  <c r="GP41" i="48"/>
  <c r="G39" i="48"/>
  <c r="G38" i="48"/>
  <c r="G37" i="48"/>
  <c r="G36" i="48"/>
  <c r="G35" i="48"/>
  <c r="G33" i="48"/>
  <c r="G32" i="48"/>
  <c r="G31" i="48"/>
  <c r="G30" i="48"/>
  <c r="G29" i="48"/>
  <c r="G28" i="48"/>
  <c r="G27" i="48"/>
  <c r="G26" i="48"/>
  <c r="G25" i="48"/>
  <c r="G24" i="48"/>
  <c r="G23" i="48"/>
  <c r="G22" i="48"/>
  <c r="G20" i="48"/>
  <c r="G19" i="48"/>
  <c r="G18" i="48"/>
  <c r="G16" i="48"/>
  <c r="G15" i="48"/>
  <c r="G14" i="48"/>
  <c r="G13" i="48"/>
  <c r="G12" i="48"/>
  <c r="G11" i="48"/>
  <c r="G10" i="48"/>
  <c r="G9" i="48"/>
  <c r="G8" i="48"/>
  <c r="G7" i="48"/>
  <c r="G6" i="48"/>
  <c r="G5" i="48"/>
  <c r="G4" i="48"/>
  <c r="CT36" i="48"/>
  <c r="CT37" i="48"/>
  <c r="CT38" i="48"/>
  <c r="CT39" i="48"/>
  <c r="CT23" i="48"/>
  <c r="CT24" i="48"/>
  <c r="CT25" i="48"/>
  <c r="CT26" i="48"/>
  <c r="CT27" i="48"/>
  <c r="CT28" i="48"/>
  <c r="CT29" i="48"/>
  <c r="CT30" i="48"/>
  <c r="CT31" i="48"/>
  <c r="CT32" i="48"/>
  <c r="CT33" i="48"/>
  <c r="Q26" i="48"/>
  <c r="Q27" i="48"/>
  <c r="Q28" i="48"/>
  <c r="Q29" i="48"/>
  <c r="Q30" i="48"/>
  <c r="Q31" i="48"/>
  <c r="Q32" i="48"/>
  <c r="Q33" i="48"/>
  <c r="K39" i="48"/>
  <c r="K38" i="48"/>
  <c r="K37" i="48"/>
  <c r="K36" i="48"/>
  <c r="K35" i="48"/>
  <c r="K33" i="48"/>
  <c r="K32" i="48"/>
  <c r="J32" i="48" s="1"/>
  <c r="K31" i="48"/>
  <c r="J31" i="48" s="1"/>
  <c r="K30" i="48"/>
  <c r="K29" i="48"/>
  <c r="K28" i="48"/>
  <c r="K27" i="48"/>
  <c r="K26" i="48"/>
  <c r="K25" i="48"/>
  <c r="K24" i="48"/>
  <c r="K23" i="48"/>
  <c r="K22" i="48"/>
  <c r="K20" i="48"/>
  <c r="K19" i="48"/>
  <c r="K18" i="48"/>
  <c r="J30" i="48"/>
  <c r="T24" i="48"/>
  <c r="T25" i="48"/>
  <c r="T26" i="48"/>
  <c r="T27" i="48"/>
  <c r="T28" i="48"/>
  <c r="T29" i="48"/>
  <c r="T30" i="48"/>
  <c r="T31" i="48"/>
  <c r="T32" i="48"/>
  <c r="T33" i="48"/>
  <c r="CR39" i="48"/>
  <c r="CU39" i="48" s="1"/>
  <c r="CV39" i="48" s="1"/>
  <c r="CR38" i="48"/>
  <c r="CU38" i="48" s="1"/>
  <c r="CV38" i="48" s="1"/>
  <c r="CR37" i="48"/>
  <c r="CU37" i="48" s="1"/>
  <c r="CV37" i="48" s="1"/>
  <c r="CR36" i="48"/>
  <c r="CU36" i="48" s="1"/>
  <c r="CV36" i="48" s="1"/>
  <c r="CR35" i="48"/>
  <c r="CR33" i="48"/>
  <c r="CU33" i="48" s="1"/>
  <c r="CV33" i="48" s="1"/>
  <c r="CR32" i="48"/>
  <c r="CU32" i="48" s="1"/>
  <c r="CV32" i="48" s="1"/>
  <c r="CR31" i="48"/>
  <c r="CU31" i="48" s="1"/>
  <c r="CV31" i="48" s="1"/>
  <c r="CR30" i="48"/>
  <c r="CU30" i="48" s="1"/>
  <c r="CV30" i="48" s="1"/>
  <c r="CR29" i="48"/>
  <c r="CU29" i="48" s="1"/>
  <c r="CV29" i="48" s="1"/>
  <c r="CR28" i="48"/>
  <c r="CU28" i="48" s="1"/>
  <c r="CV28" i="48" s="1"/>
  <c r="CR27" i="48"/>
  <c r="CU27" i="48" s="1"/>
  <c r="CV27" i="48" s="1"/>
  <c r="CR26" i="48"/>
  <c r="CU26" i="48" s="1"/>
  <c r="CV26" i="48" s="1"/>
  <c r="CR25" i="48"/>
  <c r="CU25" i="48" s="1"/>
  <c r="CV25" i="48" s="1"/>
  <c r="CR24" i="48"/>
  <c r="CU24" i="48" s="1"/>
  <c r="CV24" i="48" s="1"/>
  <c r="CR23" i="48"/>
  <c r="CU23" i="48" s="1"/>
  <c r="CV23" i="48" s="1"/>
  <c r="CR22" i="48"/>
  <c r="CR20" i="48"/>
  <c r="CR19" i="48"/>
  <c r="CR18" i="48"/>
  <c r="CR4" i="48"/>
  <c r="CR5" i="48"/>
  <c r="CR6" i="48"/>
  <c r="CR7" i="48"/>
  <c r="CR8" i="48"/>
  <c r="CR9" i="48"/>
  <c r="CR10" i="48"/>
  <c r="CR11" i="48"/>
  <c r="CR12" i="48"/>
  <c r="CR13" i="48"/>
  <c r="CR14" i="48"/>
  <c r="CR15" i="48"/>
  <c r="CR16" i="48"/>
  <c r="CM39" i="48"/>
  <c r="CL39" i="48"/>
  <c r="CM38" i="48"/>
  <c r="CL38" i="48"/>
  <c r="CM37" i="48"/>
  <c r="CL37" i="48"/>
  <c r="CM36" i="48"/>
  <c r="CL36" i="48"/>
  <c r="CM35" i="48"/>
  <c r="CL35" i="48"/>
  <c r="CM33" i="48"/>
  <c r="CL33" i="48"/>
  <c r="CM32" i="48"/>
  <c r="CL32" i="48"/>
  <c r="CM31" i="48"/>
  <c r="CL31" i="48"/>
  <c r="CM30" i="48"/>
  <c r="CL30" i="48"/>
  <c r="CM29" i="48"/>
  <c r="CL29" i="48"/>
  <c r="CM28" i="48"/>
  <c r="CL28" i="48"/>
  <c r="CM27" i="48"/>
  <c r="CL27" i="48"/>
  <c r="CM26" i="48"/>
  <c r="CL26" i="48"/>
  <c r="CM25" i="48"/>
  <c r="CL25" i="48"/>
  <c r="CM24" i="48"/>
  <c r="CL24" i="48"/>
  <c r="CM23" i="48"/>
  <c r="CL23" i="48"/>
  <c r="CM22" i="48"/>
  <c r="CL22" i="48"/>
  <c r="CM20" i="48"/>
  <c r="CL20" i="48"/>
  <c r="CM19" i="48"/>
  <c r="CL19" i="48"/>
  <c r="CM18" i="48"/>
  <c r="CL18" i="48"/>
  <c r="CM16" i="48"/>
  <c r="CL16" i="48"/>
  <c r="CM15" i="48"/>
  <c r="CL15" i="48"/>
  <c r="CM14" i="48"/>
  <c r="CL14" i="48"/>
  <c r="CM13" i="48"/>
  <c r="CL13" i="48"/>
  <c r="CM12" i="48"/>
  <c r="CL12" i="48"/>
  <c r="CM11" i="48"/>
  <c r="CL11" i="48"/>
  <c r="CM10" i="48"/>
  <c r="CL10" i="48"/>
  <c r="CM9" i="48"/>
  <c r="CL9" i="48"/>
  <c r="CM8" i="48"/>
  <c r="CL8" i="48"/>
  <c r="CM7" i="48"/>
  <c r="CL7" i="48"/>
  <c r="CM6" i="48"/>
  <c r="CL6" i="48"/>
  <c r="CM5" i="48"/>
  <c r="CL5" i="48"/>
  <c r="CM4" i="48"/>
  <c r="CL4" i="48"/>
  <c r="AJ39" i="48"/>
  <c r="AJ38" i="48"/>
  <c r="AJ37" i="48"/>
  <c r="AJ36" i="48"/>
  <c r="AJ35" i="48"/>
  <c r="AJ33" i="48"/>
  <c r="AJ32" i="48"/>
  <c r="AJ31" i="48"/>
  <c r="AJ30" i="48"/>
  <c r="AJ29" i="48"/>
  <c r="AJ28" i="48"/>
  <c r="AJ27" i="48"/>
  <c r="AJ26" i="48"/>
  <c r="AJ25" i="48"/>
  <c r="AJ24" i="48"/>
  <c r="AJ23" i="48"/>
  <c r="AJ22" i="48"/>
  <c r="AJ20" i="48"/>
  <c r="AJ19" i="48"/>
  <c r="AJ18" i="48"/>
  <c r="AJ4" i="48"/>
  <c r="AJ5" i="48"/>
  <c r="AJ6" i="48"/>
  <c r="AJ7" i="48"/>
  <c r="AJ8" i="48"/>
  <c r="AJ9" i="48"/>
  <c r="AJ10" i="48"/>
  <c r="AJ11" i="48"/>
  <c r="AJ12" i="48"/>
  <c r="AJ13" i="48"/>
  <c r="AJ14" i="48"/>
  <c r="AJ15" i="48"/>
  <c r="AJ16" i="48"/>
  <c r="AF39" i="48"/>
  <c r="AF38" i="48"/>
  <c r="AF37" i="48"/>
  <c r="AF36" i="48"/>
  <c r="AF35" i="48"/>
  <c r="AF33" i="48"/>
  <c r="AF32" i="48"/>
  <c r="AF31" i="48"/>
  <c r="AF30" i="48"/>
  <c r="AF29" i="48"/>
  <c r="AF28" i="48"/>
  <c r="AF27" i="48"/>
  <c r="AF26" i="48"/>
  <c r="AF25" i="48"/>
  <c r="AF24" i="48"/>
  <c r="AF23" i="48"/>
  <c r="AF22" i="48"/>
  <c r="AF20" i="48"/>
  <c r="AF19" i="48"/>
  <c r="AF18" i="48"/>
  <c r="AF4" i="48"/>
  <c r="AF5" i="48"/>
  <c r="AF6" i="48"/>
  <c r="AF7" i="48"/>
  <c r="AF8" i="48"/>
  <c r="AF9" i="48"/>
  <c r="AF10" i="48"/>
  <c r="AF11" i="48"/>
  <c r="AF12" i="48"/>
  <c r="AF13" i="48"/>
  <c r="AF14" i="48"/>
  <c r="AF15" i="48"/>
  <c r="AF16" i="48"/>
  <c r="AF3" i="48"/>
  <c r="BS41" i="48"/>
  <c r="BR41" i="48"/>
  <c r="BQ41" i="48"/>
  <c r="BP41" i="48"/>
  <c r="BO41" i="48"/>
  <c r="BN41" i="48"/>
  <c r="BM41" i="48"/>
  <c r="BL41" i="48"/>
  <c r="BK41" i="48"/>
  <c r="BJ41" i="48"/>
  <c r="BI41" i="48"/>
  <c r="BH41" i="48"/>
  <c r="BG41" i="48"/>
  <c r="BF41" i="48"/>
  <c r="BE41" i="48"/>
  <c r="BD41" i="48"/>
  <c r="BC41" i="48"/>
  <c r="BB41" i="48"/>
  <c r="BA41" i="48"/>
  <c r="AZ41" i="48"/>
  <c r="AY41" i="48"/>
  <c r="AX41" i="48"/>
  <c r="AW41" i="48"/>
  <c r="AV41" i="48"/>
  <c r="AU41" i="48"/>
  <c r="AT41" i="48"/>
  <c r="AS41" i="48"/>
  <c r="AR41" i="48"/>
  <c r="AQ41" i="48"/>
  <c r="AP41" i="48"/>
  <c r="AO41" i="48"/>
  <c r="AN41" i="48"/>
  <c r="AM41" i="48"/>
  <c r="AL41" i="48"/>
  <c r="AK41" i="48"/>
  <c r="CL41" i="48"/>
  <c r="CM41" i="48"/>
  <c r="DZ39" i="48"/>
  <c r="DZ38" i="48"/>
  <c r="DZ37" i="48"/>
  <c r="DZ36" i="48"/>
  <c r="DZ35" i="48"/>
  <c r="DZ33" i="48"/>
  <c r="DZ32" i="48"/>
  <c r="DZ31" i="48"/>
  <c r="DZ30" i="48"/>
  <c r="DZ29" i="48"/>
  <c r="DZ28" i="48"/>
  <c r="DZ27" i="48"/>
  <c r="DZ26" i="48"/>
  <c r="DZ25" i="48"/>
  <c r="DZ24" i="48"/>
  <c r="DZ23" i="48"/>
  <c r="DZ22" i="48"/>
  <c r="DZ20" i="48"/>
  <c r="DZ19" i="48"/>
  <c r="DZ18" i="48"/>
  <c r="DZ4" i="48"/>
  <c r="DZ5" i="48"/>
  <c r="DZ6" i="48"/>
  <c r="DZ7" i="48"/>
  <c r="DZ8" i="48"/>
  <c r="DZ9" i="48"/>
  <c r="DZ10" i="48"/>
  <c r="DZ11" i="48"/>
  <c r="DZ12" i="48"/>
  <c r="DZ13" i="48"/>
  <c r="DZ14" i="48"/>
  <c r="DZ15" i="48"/>
  <c r="DZ3" i="48"/>
  <c r="AD15" i="41"/>
  <c r="AD16" i="41"/>
  <c r="AD17" i="41"/>
  <c r="AD18" i="41"/>
  <c r="AD19" i="41"/>
  <c r="AD20" i="41"/>
  <c r="AD21" i="41"/>
  <c r="AD22" i="41"/>
  <c r="AD23" i="41"/>
  <c r="AD24" i="41"/>
  <c r="AB15" i="41"/>
  <c r="AB16" i="41"/>
  <c r="AB17" i="41"/>
  <c r="AB18" i="41"/>
  <c r="AB19" i="41"/>
  <c r="AB20" i="41"/>
  <c r="AB21" i="41"/>
  <c r="AB22" i="41"/>
  <c r="AB23" i="41"/>
  <c r="AB24" i="41"/>
  <c r="AA6" i="41" a="1"/>
  <c r="AA6" i="41" s="1"/>
  <c r="U6" i="41" a="1"/>
  <c r="Q21" i="41"/>
  <c r="Q22" i="41"/>
  <c r="Q23" i="41"/>
  <c r="Q24" i="41"/>
  <c r="O21" i="41"/>
  <c r="O22" i="41"/>
  <c r="O23" i="41"/>
  <c r="O24" i="41"/>
  <c r="N6" i="41" a="1"/>
  <c r="N6" i="41" s="1"/>
  <c r="I11" i="41"/>
  <c r="K11" i="41"/>
  <c r="I12" i="41"/>
  <c r="K12" i="41"/>
  <c r="I13" i="41"/>
  <c r="K13" i="41"/>
  <c r="I14" i="41"/>
  <c r="K14" i="41"/>
  <c r="I15" i="41"/>
  <c r="K15" i="41"/>
  <c r="I16" i="41"/>
  <c r="K16" i="41"/>
  <c r="I17" i="41"/>
  <c r="K17" i="41"/>
  <c r="I18" i="41"/>
  <c r="K18" i="41"/>
  <c r="I19" i="41"/>
  <c r="K19" i="41"/>
  <c r="I20" i="41"/>
  <c r="K20" i="41"/>
  <c r="I21" i="41"/>
  <c r="K21" i="41"/>
  <c r="I22" i="41"/>
  <c r="K22" i="41"/>
  <c r="I23" i="41"/>
  <c r="K23" i="41"/>
  <c r="I24" i="41"/>
  <c r="K24" i="41"/>
  <c r="H6" i="41" a="1"/>
  <c r="H6" i="41" s="1"/>
  <c r="EI41" i="48"/>
  <c r="Y4" i="48"/>
  <c r="Z4" i="48"/>
  <c r="Y5" i="48"/>
  <c r="Z5" i="48"/>
  <c r="Y6" i="48"/>
  <c r="Z6" i="48"/>
  <c r="Y7" i="48"/>
  <c r="Z7" i="48"/>
  <c r="Y8" i="48"/>
  <c r="Z8" i="48"/>
  <c r="Y9" i="48"/>
  <c r="Z9" i="48"/>
  <c r="Y10" i="48"/>
  <c r="Z10" i="48"/>
  <c r="Y11" i="48"/>
  <c r="Z11" i="48"/>
  <c r="Y12" i="48"/>
  <c r="Z12" i="48"/>
  <c r="Y13" i="48"/>
  <c r="Z13" i="48"/>
  <c r="Y14" i="48"/>
  <c r="Z14" i="48"/>
  <c r="Y15" i="48"/>
  <c r="Z15" i="48"/>
  <c r="Y16" i="48"/>
  <c r="Z16" i="48"/>
  <c r="Y17" i="48"/>
  <c r="Z17" i="48"/>
  <c r="Y18" i="48"/>
  <c r="Z18" i="48"/>
  <c r="Y19" i="48"/>
  <c r="Z19" i="48"/>
  <c r="Y20" i="48"/>
  <c r="Z20" i="48"/>
  <c r="Y21" i="48"/>
  <c r="Z21" i="48"/>
  <c r="Y22" i="48"/>
  <c r="Z22" i="48"/>
  <c r="Y23" i="48"/>
  <c r="Z23" i="48"/>
  <c r="Y24" i="48"/>
  <c r="Z24" i="48"/>
  <c r="Y25" i="48"/>
  <c r="Z25" i="48"/>
  <c r="Y26" i="48"/>
  <c r="Y27" i="48"/>
  <c r="Y28" i="48"/>
  <c r="Y29" i="48"/>
  <c r="Z29" i="48"/>
  <c r="Y30" i="48"/>
  <c r="Y31" i="48"/>
  <c r="Z31" i="48"/>
  <c r="Y32" i="48"/>
  <c r="Z32" i="48"/>
  <c r="Y33" i="48"/>
  <c r="Z33" i="48"/>
  <c r="Y34" i="48"/>
  <c r="Z34" i="48"/>
  <c r="Y35" i="48"/>
  <c r="Z35" i="48"/>
  <c r="Y36" i="48"/>
  <c r="Z36" i="48"/>
  <c r="Y37" i="48"/>
  <c r="Z37" i="48"/>
  <c r="Y38" i="48"/>
  <c r="Z38" i="48"/>
  <c r="Y39" i="48"/>
  <c r="Z39" i="48"/>
  <c r="Y40" i="48"/>
  <c r="Z40" i="48"/>
  <c r="Z3" i="48"/>
  <c r="Y3" i="48"/>
  <c r="EJ4" i="48"/>
  <c r="EJ5" i="48"/>
  <c r="EJ6" i="48"/>
  <c r="EJ7" i="48"/>
  <c r="EJ8" i="48"/>
  <c r="EJ9" i="48"/>
  <c r="EJ10" i="48"/>
  <c r="EJ11" i="48"/>
  <c r="EJ12" i="48"/>
  <c r="EJ13" i="48"/>
  <c r="EJ14" i="48"/>
  <c r="EJ15" i="48"/>
  <c r="EJ16" i="48"/>
  <c r="EJ17" i="48"/>
  <c r="EJ18" i="48"/>
  <c r="EJ19" i="48"/>
  <c r="EJ20" i="48"/>
  <c r="EJ21" i="48"/>
  <c r="EJ22" i="48"/>
  <c r="EJ23" i="48"/>
  <c r="EJ24" i="48"/>
  <c r="EJ25" i="48"/>
  <c r="EJ26" i="48"/>
  <c r="EJ27" i="48"/>
  <c r="EJ28" i="48"/>
  <c r="EJ29" i="48"/>
  <c r="EJ30" i="48"/>
  <c r="EJ31" i="48"/>
  <c r="EJ32" i="48"/>
  <c r="EJ33" i="48"/>
  <c r="EJ34" i="48"/>
  <c r="EJ35" i="48"/>
  <c r="EJ36" i="48"/>
  <c r="EJ37" i="48"/>
  <c r="EJ38" i="48"/>
  <c r="EJ39" i="48"/>
  <c r="EJ3" i="48"/>
  <c r="EI24" i="48" l="1"/>
  <c r="EI18" i="48"/>
  <c r="EI33" i="48"/>
  <c r="CQ39" i="48"/>
  <c r="CQ37" i="48"/>
  <c r="CQ35" i="48"/>
  <c r="CQ33" i="48"/>
  <c r="CQ31" i="48"/>
  <c r="CQ30" i="48"/>
  <c r="CQ29" i="48"/>
  <c r="CQ27" i="48"/>
  <c r="CQ26" i="48"/>
  <c r="CQ24" i="48"/>
  <c r="CQ22" i="48"/>
  <c r="CQ20" i="48"/>
  <c r="CQ18" i="48"/>
  <c r="CQ5" i="48"/>
  <c r="CQ7" i="48"/>
  <c r="CQ8" i="48"/>
  <c r="CQ10" i="48"/>
  <c r="CQ11" i="48"/>
  <c r="CQ13" i="48"/>
  <c r="CQ14" i="48"/>
  <c r="CQ16" i="48"/>
  <c r="CQ38" i="48"/>
  <c r="CQ36" i="48"/>
  <c r="CQ32" i="48"/>
  <c r="CQ28" i="48"/>
  <c r="CQ25" i="48"/>
  <c r="CQ23" i="48"/>
  <c r="CQ19" i="48"/>
  <c r="CQ4" i="48"/>
  <c r="CQ6" i="48"/>
  <c r="CQ9" i="48"/>
  <c r="CQ12" i="48"/>
  <c r="CQ15" i="48"/>
  <c r="EI12" i="48"/>
  <c r="EI6" i="48"/>
  <c r="EI36" i="48"/>
  <c r="EI21" i="48"/>
  <c r="EI9" i="48"/>
  <c r="EI40" i="48"/>
  <c r="EI16" i="48"/>
  <c r="EI31" i="48"/>
  <c r="EI19" i="48"/>
  <c r="EI7" i="48"/>
  <c r="EI4" i="48"/>
  <c r="EI38" i="48"/>
  <c r="EI32" i="48"/>
  <c r="EI20" i="48"/>
  <c r="EI14" i="48"/>
  <c r="EI8" i="48"/>
  <c r="EI37" i="48"/>
  <c r="EI25" i="48"/>
  <c r="EI13" i="48"/>
  <c r="AD14" i="41"/>
  <c r="EI3" i="48"/>
  <c r="EI35" i="48"/>
  <c r="EI29" i="48"/>
  <c r="EI23" i="48"/>
  <c r="EI17" i="48"/>
  <c r="EI11" i="48"/>
  <c r="EI5" i="48"/>
  <c r="EI34" i="48"/>
  <c r="EI22" i="48"/>
  <c r="EI10" i="48"/>
  <c r="EI39" i="48"/>
  <c r="EI15" i="48"/>
  <c r="L18" i="41"/>
  <c r="U6" i="41"/>
  <c r="L12" i="41"/>
  <c r="AE23" i="41"/>
  <c r="R24" i="41"/>
  <c r="R23" i="41"/>
  <c r="AE17" i="41"/>
  <c r="R22" i="41"/>
  <c r="AE16" i="41"/>
  <c r="AE15" i="41"/>
  <c r="R21" i="41"/>
  <c r="L19" i="41"/>
  <c r="AE24" i="41"/>
  <c r="AE18" i="41"/>
  <c r="AE21" i="41"/>
  <c r="AE20" i="41"/>
  <c r="AE19" i="41"/>
  <c r="L22" i="41"/>
  <c r="AE22" i="41"/>
  <c r="L13" i="41"/>
  <c r="I10" i="41"/>
  <c r="AB14" i="41"/>
  <c r="L24" i="41"/>
  <c r="L16" i="41"/>
  <c r="O20" i="41"/>
  <c r="K10" i="41"/>
  <c r="L15" i="41"/>
  <c r="Q20" i="41"/>
  <c r="L21" i="41"/>
  <c r="L23" i="41"/>
  <c r="L20" i="41"/>
  <c r="L17" i="41"/>
  <c r="L14" i="41"/>
  <c r="L11" i="41"/>
  <c r="EH39" i="48"/>
  <c r="EH38" i="48"/>
  <c r="EH37" i="48"/>
  <c r="EH36" i="48"/>
  <c r="EH35" i="48"/>
  <c r="EH33" i="48"/>
  <c r="EF33" i="48" s="1"/>
  <c r="EH32" i="48"/>
  <c r="EF32" i="48" s="1"/>
  <c r="EH31" i="48"/>
  <c r="EF31" i="48" s="1"/>
  <c r="EH30" i="48"/>
  <c r="EH29" i="48"/>
  <c r="EH28" i="48"/>
  <c r="EH27" i="48"/>
  <c r="EH26" i="48"/>
  <c r="EH25" i="48"/>
  <c r="EH24" i="48"/>
  <c r="EF24" i="48" s="1"/>
  <c r="EH23" i="48"/>
  <c r="EF23" i="48" s="1"/>
  <c r="EH22" i="48"/>
  <c r="EH20" i="48"/>
  <c r="EH19" i="48"/>
  <c r="EF19" i="48" s="1"/>
  <c r="EH18" i="48"/>
  <c r="EF18" i="48" s="1"/>
  <c r="EH4" i="48"/>
  <c r="EH5" i="48"/>
  <c r="EH6" i="48"/>
  <c r="EF6" i="48" s="1"/>
  <c r="EH7" i="48"/>
  <c r="EF7" i="48" s="1"/>
  <c r="EH8" i="48"/>
  <c r="EH9" i="48"/>
  <c r="EF9" i="48" s="1"/>
  <c r="EH10" i="48"/>
  <c r="EF10" i="48" s="1"/>
  <c r="EH11" i="48"/>
  <c r="EF11" i="48" s="1"/>
  <c r="EH12" i="48"/>
  <c r="EF12" i="48" s="1"/>
  <c r="EH13" i="48"/>
  <c r="EH14" i="48"/>
  <c r="EH15" i="48"/>
  <c r="EH16" i="48"/>
  <c r="EF16" i="48" s="1"/>
  <c r="EH3" i="48"/>
  <c r="EF3" i="48" s="1"/>
  <c r="EF39" i="48" l="1"/>
  <c r="EF25" i="48"/>
  <c r="EF36" i="48"/>
  <c r="EF13" i="48"/>
  <c r="EF38" i="48"/>
  <c r="EF8" i="48"/>
  <c r="EF5" i="48"/>
  <c r="EF4" i="48"/>
  <c r="EF14" i="48"/>
  <c r="EF29" i="48"/>
  <c r="EF20" i="48"/>
  <c r="EF22" i="48"/>
  <c r="EF35" i="48"/>
  <c r="EF37" i="48"/>
  <c r="EF15" i="48"/>
  <c r="L10" i="41"/>
  <c r="R20" i="41"/>
  <c r="AE14" i="41"/>
  <c r="C4" i="48" l="1"/>
  <c r="C5" i="48" s="1"/>
  <c r="C6" i="48" s="1"/>
  <c r="C7" i="48" s="1"/>
  <c r="C8" i="48" s="1"/>
  <c r="C9" i="48" s="1"/>
  <c r="C10" i="48" s="1"/>
  <c r="C11" i="48" s="1"/>
  <c r="C12" i="48" s="1"/>
  <c r="C13" i="48" s="1"/>
  <c r="C14" i="48" s="1"/>
  <c r="C15" i="48" s="1"/>
  <c r="C16" i="48" s="1"/>
  <c r="C17" i="48" s="1"/>
  <c r="C18" i="48" s="1"/>
  <c r="C19" i="48" s="1"/>
  <c r="C20" i="48" s="1"/>
  <c r="C21" i="48" s="1"/>
  <c r="C22" i="48" s="1"/>
  <c r="C23" i="48" s="1"/>
  <c r="C24" i="48" s="1"/>
  <c r="C25" i="48" s="1"/>
  <c r="C26" i="48" s="1"/>
  <c r="C27" i="48" s="1"/>
  <c r="C28" i="48" s="1"/>
  <c r="C29" i="48" s="1"/>
  <c r="C30" i="48" s="1"/>
  <c r="C31" i="48" s="1"/>
  <c r="C32" i="48" s="1"/>
  <c r="C33" i="48" s="1"/>
  <c r="C34" i="48" s="1"/>
  <c r="C35" i="48" s="1"/>
  <c r="C36" i="48" s="1"/>
  <c r="C37" i="48" s="1"/>
  <c r="C38" i="48" s="1"/>
  <c r="C39" i="48" s="1"/>
  <c r="C40" i="48" s="1"/>
  <c r="C41" i="48" s="1"/>
  <c r="C42" i="48" s="1"/>
  <c r="C43" i="48" s="1"/>
  <c r="DM7" i="48" l="1"/>
  <c r="DP7" i="48" s="1"/>
  <c r="DU7" i="48" s="1"/>
  <c r="DW7" i="48" s="1"/>
  <c r="DB7" i="48" s="1"/>
  <c r="DK7" i="48"/>
  <c r="DA7" i="48" s="1"/>
  <c r="DD7" i="48"/>
  <c r="CW7" i="48"/>
  <c r="CT7" i="48"/>
  <c r="ED7" i="48"/>
  <c r="T7" i="48"/>
  <c r="Q7" i="48"/>
  <c r="K7" i="48"/>
  <c r="J7" i="48" s="1"/>
  <c r="CU7" i="48" l="1"/>
  <c r="CV7" i="48" s="1"/>
  <c r="O18" i="41" s="1"/>
  <c r="EB7" i="48"/>
  <c r="EC7" i="48" s="1"/>
  <c r="EE7" i="48" s="1"/>
  <c r="EG7" i="48" s="1"/>
  <c r="CX7" i="48" s="1"/>
  <c r="Q18" i="41" s="1"/>
  <c r="DM13" i="48"/>
  <c r="DP13" i="48" s="1"/>
  <c r="DU13" i="48" s="1"/>
  <c r="DW13" i="48" s="1"/>
  <c r="DB13" i="48" s="1"/>
  <c r="DK13" i="48"/>
  <c r="DA13" i="48" s="1"/>
  <c r="DD13" i="48"/>
  <c r="CW13" i="48"/>
  <c r="CT13" i="48"/>
  <c r="ED13" i="48"/>
  <c r="T13" i="48"/>
  <c r="Q13" i="48"/>
  <c r="K13" i="48"/>
  <c r="J13" i="48" s="1"/>
  <c r="R18" i="41" l="1"/>
  <c r="CU13" i="48"/>
  <c r="CV13" i="48" s="1"/>
  <c r="GC7" i="48" a="1"/>
  <c r="GC7" i="48" s="1"/>
  <c r="FP7" i="48" a="1"/>
  <c r="FP7" i="48" s="1"/>
  <c r="GK7" i="48" a="1"/>
  <c r="GK7" i="48" s="1"/>
  <c r="FV7" i="48" a="1"/>
  <c r="FV7" i="48" s="1"/>
  <c r="EP7" i="48" a="1"/>
  <c r="EP7" i="48" s="1"/>
  <c r="FI7" i="48" a="1"/>
  <c r="FI7" i="48" s="1"/>
  <c r="ET7" i="48" a="1"/>
  <c r="ET7" i="48" s="1"/>
  <c r="EV7" i="48" a="1"/>
  <c r="EV7" i="48" s="1"/>
  <c r="GH7" i="48" a="1"/>
  <c r="GH7" i="48" s="1"/>
  <c r="FU7" i="48" a="1"/>
  <c r="FU7" i="48" s="1"/>
  <c r="GN7" i="48" a="1"/>
  <c r="GN7" i="48" s="1"/>
  <c r="FF7" i="48" a="1"/>
  <c r="FF7" i="48" s="1"/>
  <c r="FH7" i="48" a="1"/>
  <c r="FH7" i="48" s="1"/>
  <c r="FL7" i="48" a="1"/>
  <c r="FL7" i="48" s="1"/>
  <c r="FN7" i="48" a="1"/>
  <c r="FN7" i="48" s="1"/>
  <c r="EY7" i="48" a="1"/>
  <c r="EY7" i="48" s="1"/>
  <c r="FA7" i="48" a="1"/>
  <c r="FA7" i="48" s="1"/>
  <c r="FE7" i="48" a="1"/>
  <c r="FE7" i="48" s="1"/>
  <c r="FG7" i="48" a="1"/>
  <c r="FG7" i="48" s="1"/>
  <c r="ER7" i="48" a="1"/>
  <c r="ER7" i="48" s="1"/>
  <c r="GD7" i="48" a="1"/>
  <c r="GD7" i="48" s="1"/>
  <c r="FY7" i="48" a="1"/>
  <c r="FY7" i="48" s="1"/>
  <c r="FJ7" i="48" a="1"/>
  <c r="FJ7" i="48" s="1"/>
  <c r="GE7" i="48" a="1"/>
  <c r="GE7" i="48" s="1"/>
  <c r="EW7" i="48" a="1"/>
  <c r="EW7" i="48" s="1"/>
  <c r="FC7" i="48" a="1"/>
  <c r="FC7" i="48" s="1"/>
  <c r="GO7" i="48" a="1"/>
  <c r="GO7" i="48" s="1"/>
  <c r="CY7" i="48"/>
  <c r="GA7" i="48" a="1"/>
  <c r="GA7" i="48" s="1"/>
  <c r="ES7" i="48" a="1"/>
  <c r="ES7" i="48" s="1"/>
  <c r="EU7" i="48" a="1"/>
  <c r="EU7" i="48" s="1"/>
  <c r="GG7" i="48" a="1"/>
  <c r="GG7" i="48" s="1"/>
  <c r="FR7" i="48" a="1"/>
  <c r="FR7" i="48" s="1"/>
  <c r="FT7" i="48" a="1"/>
  <c r="FT7" i="48" s="1"/>
  <c r="GM7" i="48" a="1"/>
  <c r="GM7" i="48" s="1"/>
  <c r="FX7" i="48" a="1"/>
  <c r="FX7" i="48" s="1"/>
  <c r="FZ7" i="48" a="1"/>
  <c r="FZ7" i="48" s="1"/>
  <c r="FK7" i="48" a="1"/>
  <c r="FK7" i="48" s="1"/>
  <c r="FM7" i="48" a="1"/>
  <c r="FM7" i="48" s="1"/>
  <c r="GF7" i="48" a="1"/>
  <c r="GF7" i="48" s="1"/>
  <c r="EX7" i="48" a="1"/>
  <c r="EX7" i="48" s="1"/>
  <c r="FQ7" i="48" a="1"/>
  <c r="FQ7" i="48" s="1"/>
  <c r="GJ7" i="48" a="1"/>
  <c r="GJ7" i="48" s="1"/>
  <c r="EQ7" i="48" a="1"/>
  <c r="EQ7" i="48" s="1"/>
  <c r="GI7" i="48" a="1"/>
  <c r="GI7" i="48" s="1"/>
  <c r="GB7" i="48" a="1"/>
  <c r="GB7" i="48" s="1"/>
  <c r="FO7" i="48" a="1"/>
  <c r="FO7" i="48" s="1"/>
  <c r="EZ7" i="48" a="1"/>
  <c r="EZ7" i="48" s="1"/>
  <c r="FB7" i="48" a="1"/>
  <c r="FB7" i="48" s="1"/>
  <c r="FS7" i="48" a="1"/>
  <c r="FS7" i="48" s="1"/>
  <c r="GL7" i="48" a="1"/>
  <c r="GL7" i="48" s="1"/>
  <c r="HB7" i="48" s="1"/>
  <c r="FD7" i="48" a="1"/>
  <c r="FD7" i="48" s="1"/>
  <c r="FW7" i="48" a="1"/>
  <c r="FW7" i="48" s="1"/>
  <c r="EB13" i="48"/>
  <c r="EC13" i="48" s="1"/>
  <c r="EE13" i="48" s="1"/>
  <c r="EG13" i="48" s="1"/>
  <c r="CX13" i="48" s="1"/>
  <c r="HA7" i="48" l="1"/>
  <c r="GS7" i="48"/>
  <c r="GQ7" i="48"/>
  <c r="GT7" i="48"/>
  <c r="GV7" i="48"/>
  <c r="GW7" i="48"/>
  <c r="GZ7" i="48"/>
  <c r="GR7" i="48"/>
  <c r="GX7" i="48"/>
  <c r="GU7" i="48"/>
  <c r="GY7" i="48"/>
  <c r="FX13" i="48" a="1"/>
  <c r="FX13" i="48" s="1"/>
  <c r="GI13" i="48" a="1"/>
  <c r="GI13" i="48" s="1"/>
  <c r="FA13" i="48" a="1"/>
  <c r="FA13" i="48" s="1"/>
  <c r="FQ13" i="48" a="1"/>
  <c r="FQ13" i="48" s="1"/>
  <c r="FU13" i="48" a="1"/>
  <c r="FU13" i="48" s="1"/>
  <c r="ES13" i="48" a="1"/>
  <c r="ES13" i="48" s="1"/>
  <c r="FI13" i="48" a="1"/>
  <c r="FI13" i="48" s="1"/>
  <c r="FV13" i="48" a="1"/>
  <c r="FV13" i="48" s="1"/>
  <c r="FC13" i="48" a="1"/>
  <c r="FC13" i="48" s="1"/>
  <c r="FP13" i="48" a="1"/>
  <c r="FP13" i="48" s="1"/>
  <c r="FJ13" i="48" a="1"/>
  <c r="FJ13" i="48" s="1"/>
  <c r="FZ13" i="48" a="1"/>
  <c r="FZ13" i="48" s="1"/>
  <c r="FT13" i="48" a="1"/>
  <c r="FT13" i="48" s="1"/>
  <c r="GJ13" i="48" a="1"/>
  <c r="GJ13" i="48" s="1"/>
  <c r="FN13" i="48" a="1"/>
  <c r="FN13" i="48" s="1"/>
  <c r="GD13" i="48" a="1"/>
  <c r="GD13" i="48" s="1"/>
  <c r="GE13" i="48" a="1"/>
  <c r="GE13" i="48" s="1"/>
  <c r="FL13" i="48" a="1"/>
  <c r="FL13" i="48" s="1"/>
  <c r="FS13" i="48" a="1"/>
  <c r="FS13" i="48" s="1"/>
  <c r="GO13" i="48" a="1"/>
  <c r="GO13" i="48" s="1"/>
  <c r="FG13" i="48" a="1"/>
  <c r="FG13" i="48" s="1"/>
  <c r="FY13" i="48" a="1"/>
  <c r="FY13" i="48" s="1"/>
  <c r="GN13" i="48" a="1"/>
  <c r="GN13" i="48" s="1"/>
  <c r="CY13" i="48"/>
  <c r="EV13" i="48" a="1"/>
  <c r="EV13" i="48" s="1"/>
  <c r="FE13" i="48" a="1"/>
  <c r="FE13" i="48" s="1"/>
  <c r="FB13" i="48" a="1"/>
  <c r="FB13" i="48" s="1"/>
  <c r="FK13" i="48" a="1"/>
  <c r="FK13" i="48" s="1"/>
  <c r="GA13" i="48" a="1"/>
  <c r="GA13" i="48" s="1"/>
  <c r="ER13" i="48" a="1"/>
  <c r="ER13" i="48" s="1"/>
  <c r="EZ13" i="48" a="1"/>
  <c r="EZ13" i="48" s="1"/>
  <c r="GG13" i="48" a="1"/>
  <c r="GG13" i="48" s="1"/>
  <c r="EX13" i="48" a="1"/>
  <c r="EX13" i="48" s="1"/>
  <c r="FF13" i="48" a="1"/>
  <c r="FF13" i="48" s="1"/>
  <c r="FO13" i="48" a="1"/>
  <c r="FO13" i="48" s="1"/>
  <c r="FM13" i="48" a="1"/>
  <c r="FM13" i="48" s="1"/>
  <c r="FH13" i="48" a="1"/>
  <c r="FH13" i="48" s="1"/>
  <c r="FD13" i="48" a="1"/>
  <c r="FD13" i="48" s="1"/>
  <c r="EY13" i="48" a="1"/>
  <c r="EY13" i="48" s="1"/>
  <c r="ET13" i="48" a="1"/>
  <c r="ET13" i="48" s="1"/>
  <c r="EQ13" i="48" a="1"/>
  <c r="EQ13" i="48" s="1"/>
  <c r="GM13" i="48" a="1"/>
  <c r="GM13" i="48" s="1"/>
  <c r="GK13" i="48" a="1"/>
  <c r="GK13" i="48" s="1"/>
  <c r="GF13" i="48" a="1"/>
  <c r="GF13" i="48" s="1"/>
  <c r="GB13" i="48" a="1"/>
  <c r="GB13" i="48" s="1"/>
  <c r="FW13" i="48" a="1"/>
  <c r="FW13" i="48" s="1"/>
  <c r="FR13" i="48" a="1"/>
  <c r="FR13" i="48" s="1"/>
  <c r="EW13" i="48" a="1"/>
  <c r="EW13" i="48" s="1"/>
  <c r="EU13" i="48" a="1"/>
  <c r="EU13" i="48" s="1"/>
  <c r="EP13" i="48" a="1"/>
  <c r="EP13" i="48" s="1"/>
  <c r="GL13" i="48" a="1"/>
  <c r="GL13" i="48" s="1"/>
  <c r="GH13" i="48" a="1"/>
  <c r="GH13" i="48" s="1"/>
  <c r="GC13" i="48" a="1"/>
  <c r="GC13" i="48" s="1"/>
  <c r="EM7" i="48"/>
  <c r="EN7" i="48" s="1"/>
  <c r="GX13" i="48" l="1"/>
  <c r="GS13" i="48"/>
  <c r="HA13" i="48"/>
  <c r="GW13" i="48"/>
  <c r="GT13" i="48"/>
  <c r="GY13" i="48"/>
  <c r="GU13" i="48"/>
  <c r="GV13" i="48"/>
  <c r="GZ13" i="48"/>
  <c r="GR13" i="48"/>
  <c r="HB13" i="48"/>
  <c r="GQ13" i="48"/>
  <c r="EM13" i="48"/>
  <c r="EN13" i="48" s="1"/>
  <c r="Z30" i="48"/>
  <c r="EI30" i="48" s="1"/>
  <c r="EF30" i="48" s="1"/>
  <c r="DM29" i="48"/>
  <c r="DP29" i="48" s="1"/>
  <c r="DU29" i="48" s="1"/>
  <c r="DW29" i="48" s="1"/>
  <c r="DB29" i="48" s="1"/>
  <c r="DK29" i="48"/>
  <c r="DA29" i="48" s="1"/>
  <c r="DD29" i="48"/>
  <c r="CW29" i="48"/>
  <c r="ED29" i="48"/>
  <c r="J29" i="48"/>
  <c r="EB29" i="48" l="1"/>
  <c r="EC29" i="48" s="1"/>
  <c r="EE29" i="48" s="1"/>
  <c r="EG29" i="48" s="1"/>
  <c r="CX29" i="48" s="1"/>
  <c r="CY29" i="48" l="1"/>
  <c r="GJ29" i="48" a="1"/>
  <c r="GJ29" i="48" s="1"/>
  <c r="GD29" i="48" a="1"/>
  <c r="GD29" i="48" s="1"/>
  <c r="FX29" i="48" a="1"/>
  <c r="FX29" i="48" s="1"/>
  <c r="FR29" i="48" a="1"/>
  <c r="FR29" i="48" s="1"/>
  <c r="FL29" i="48" a="1"/>
  <c r="FL29" i="48" s="1"/>
  <c r="FF29" i="48" a="1"/>
  <c r="FF29" i="48" s="1"/>
  <c r="EZ29" i="48" a="1"/>
  <c r="EZ29" i="48" s="1"/>
  <c r="ET29" i="48" a="1"/>
  <c r="ET29" i="48" s="1"/>
  <c r="GO29" i="48" a="1"/>
  <c r="GO29" i="48" s="1"/>
  <c r="GI29" i="48" a="1"/>
  <c r="GI29" i="48" s="1"/>
  <c r="GC29" i="48" a="1"/>
  <c r="GC29" i="48" s="1"/>
  <c r="FW29" i="48" a="1"/>
  <c r="FW29" i="48" s="1"/>
  <c r="FQ29" i="48" a="1"/>
  <c r="FQ29" i="48" s="1"/>
  <c r="FK29" i="48" a="1"/>
  <c r="FK29" i="48" s="1"/>
  <c r="FE29" i="48" a="1"/>
  <c r="FE29" i="48" s="1"/>
  <c r="EY29" i="48" a="1"/>
  <c r="EY29" i="48" s="1"/>
  <c r="GN29" i="48" a="1"/>
  <c r="GN29" i="48" s="1"/>
  <c r="GH29" i="48" a="1"/>
  <c r="GH29" i="48" s="1"/>
  <c r="GB29" i="48" a="1"/>
  <c r="GB29" i="48" s="1"/>
  <c r="FV29" i="48" a="1"/>
  <c r="FV29" i="48" s="1"/>
  <c r="FP29" i="48" a="1"/>
  <c r="FP29" i="48" s="1"/>
  <c r="FJ29" i="48" a="1"/>
  <c r="FJ29" i="48" s="1"/>
  <c r="FD29" i="48" a="1"/>
  <c r="FD29" i="48" s="1"/>
  <c r="EX29" i="48" a="1"/>
  <c r="EX29" i="48" s="1"/>
  <c r="ER29" i="48" a="1"/>
  <c r="ER29" i="48" s="1"/>
  <c r="GL29" i="48" a="1"/>
  <c r="GL29" i="48" s="1"/>
  <c r="GF29" i="48" a="1"/>
  <c r="GF29" i="48" s="1"/>
  <c r="FZ29" i="48" a="1"/>
  <c r="FZ29" i="48" s="1"/>
  <c r="FT29" i="48" a="1"/>
  <c r="FT29" i="48" s="1"/>
  <c r="FN29" i="48" a="1"/>
  <c r="FN29" i="48" s="1"/>
  <c r="FH29" i="48" a="1"/>
  <c r="FH29" i="48" s="1"/>
  <c r="ES29" i="48" a="1"/>
  <c r="ES29" i="48" s="1"/>
  <c r="GM29" i="48" a="1"/>
  <c r="GM29" i="48" s="1"/>
  <c r="GG29" i="48" a="1"/>
  <c r="GG29" i="48" s="1"/>
  <c r="GA29" i="48" a="1"/>
  <c r="GA29" i="48" s="1"/>
  <c r="FU29" i="48" a="1"/>
  <c r="FU29" i="48" s="1"/>
  <c r="FO29" i="48" a="1"/>
  <c r="FO29" i="48" s="1"/>
  <c r="FI29" i="48" a="1"/>
  <c r="FI29" i="48" s="1"/>
  <c r="FC29" i="48" a="1"/>
  <c r="FC29" i="48" s="1"/>
  <c r="EW29" i="48" a="1"/>
  <c r="EW29" i="48" s="1"/>
  <c r="EQ29" i="48" a="1"/>
  <c r="EQ29" i="48" s="1"/>
  <c r="FG29" i="48" a="1"/>
  <c r="FG29" i="48" s="1"/>
  <c r="FB29" i="48" a="1"/>
  <c r="FB29" i="48" s="1"/>
  <c r="GK29" i="48" a="1"/>
  <c r="GK29" i="48" s="1"/>
  <c r="FA29" i="48" a="1"/>
  <c r="FA29" i="48" s="1"/>
  <c r="GE29" i="48" a="1"/>
  <c r="GE29" i="48" s="1"/>
  <c r="EV29" i="48" a="1"/>
  <c r="EV29" i="48" s="1"/>
  <c r="FY29" i="48" a="1"/>
  <c r="FY29" i="48" s="1"/>
  <c r="EU29" i="48" a="1"/>
  <c r="EU29" i="48" s="1"/>
  <c r="EP29" i="48" a="1"/>
  <c r="EP29" i="48" s="1"/>
  <c r="FS29" i="48" a="1"/>
  <c r="FS29" i="48" s="1"/>
  <c r="FM29" i="48" a="1"/>
  <c r="FM29" i="48" s="1"/>
  <c r="GR29" i="48" l="1"/>
  <c r="GU29" i="48"/>
  <c r="GV29" i="48"/>
  <c r="GQ29" i="48"/>
  <c r="GW29" i="48"/>
  <c r="GT29" i="48"/>
  <c r="HB29" i="48"/>
  <c r="GY29" i="48"/>
  <c r="GS29" i="48"/>
  <c r="GX29" i="48"/>
  <c r="GZ29" i="48"/>
  <c r="HA29" i="48"/>
  <c r="EM29" i="48"/>
  <c r="EN29" i="48" s="1"/>
  <c r="DM32" i="48" l="1"/>
  <c r="DP32" i="48" s="1"/>
  <c r="DU32" i="48" s="1"/>
  <c r="DW32" i="48" s="1"/>
  <c r="DB32" i="48" s="1"/>
  <c r="DK32" i="48"/>
  <c r="DA32" i="48" s="1"/>
  <c r="DD32" i="48"/>
  <c r="CW32" i="48"/>
  <c r="ED32" i="48"/>
  <c r="EB32" i="48" l="1"/>
  <c r="EC32" i="48" s="1"/>
  <c r="EE32" i="48" s="1"/>
  <c r="EG32" i="48" s="1"/>
  <c r="CX32" i="48" s="1"/>
  <c r="GJ31" i="48" a="1"/>
  <c r="GJ31" i="48" s="1"/>
  <c r="GI31" i="48" a="1"/>
  <c r="GI31" i="48" s="1"/>
  <c r="GH31" i="48" a="1"/>
  <c r="GH31" i="48" s="1"/>
  <c r="GG31" i="48" a="1"/>
  <c r="GG31" i="48" s="1"/>
  <c r="GF31" i="48" a="1"/>
  <c r="GF31" i="48" s="1"/>
  <c r="GE31" i="48" a="1"/>
  <c r="GE31" i="48" s="1"/>
  <c r="GD31" i="48" a="1"/>
  <c r="GD31" i="48" s="1"/>
  <c r="GC31" i="48" a="1"/>
  <c r="GC31" i="48" s="1"/>
  <c r="GB31" i="48" a="1"/>
  <c r="GB31" i="48" s="1"/>
  <c r="GA31" i="48" a="1"/>
  <c r="GA31" i="48" s="1"/>
  <c r="GZ31" i="48" l="1"/>
  <c r="GM32" i="48" a="1"/>
  <c r="GM32" i="48" s="1"/>
  <c r="O16" i="41"/>
  <c r="Q16" i="41"/>
  <c r="FS32" i="48" a="1"/>
  <c r="FS32" i="48" s="1"/>
  <c r="GO32" i="48" a="1"/>
  <c r="GO32" i="48" s="1"/>
  <c r="FB32" i="48" a="1"/>
  <c r="FB32" i="48" s="1"/>
  <c r="ET32" i="48" a="1"/>
  <c r="ET32" i="48" s="1"/>
  <c r="FY32" i="48" a="1"/>
  <c r="FY32" i="48" s="1"/>
  <c r="FH32" i="48" a="1"/>
  <c r="FH32" i="48" s="1"/>
  <c r="EZ32" i="48" a="1"/>
  <c r="EZ32" i="48" s="1"/>
  <c r="GE32" i="48" a="1"/>
  <c r="GE32" i="48" s="1"/>
  <c r="FZ32" i="48" a="1"/>
  <c r="FZ32" i="48" s="1"/>
  <c r="FF32" i="48" a="1"/>
  <c r="FF32" i="48" s="1"/>
  <c r="GK32" i="48" a="1"/>
  <c r="GK32" i="48" s="1"/>
  <c r="GF32" i="48" a="1"/>
  <c r="GF32" i="48" s="1"/>
  <c r="CY32" i="48"/>
  <c r="FL32" i="48" a="1"/>
  <c r="FL32" i="48" s="1"/>
  <c r="FD32" i="48" a="1"/>
  <c r="FD32" i="48" s="1"/>
  <c r="GL32" i="48" a="1"/>
  <c r="GL32" i="48" s="1"/>
  <c r="FJ32" i="48" a="1"/>
  <c r="FJ32" i="48" s="1"/>
  <c r="FR32" i="48" a="1"/>
  <c r="FR32" i="48" s="1"/>
  <c r="FP32" i="48" a="1"/>
  <c r="FP32" i="48" s="1"/>
  <c r="EQ32" i="48" a="1"/>
  <c r="EQ32" i="48" s="1"/>
  <c r="ES32" i="48" a="1"/>
  <c r="ES32" i="48" s="1"/>
  <c r="GJ32" i="48" a="1"/>
  <c r="GJ32" i="48" s="1"/>
  <c r="FV32" i="48" a="1"/>
  <c r="FV32" i="48" s="1"/>
  <c r="EW32" i="48" a="1"/>
  <c r="EW32" i="48" s="1"/>
  <c r="EY32" i="48" a="1"/>
  <c r="EY32" i="48" s="1"/>
  <c r="GB32" i="48" a="1"/>
  <c r="GB32" i="48" s="1"/>
  <c r="FC32" i="48" a="1"/>
  <c r="FC32" i="48" s="1"/>
  <c r="FQ32" i="48" a="1"/>
  <c r="FQ32" i="48" s="1"/>
  <c r="EU32" i="48" a="1"/>
  <c r="EU32" i="48" s="1"/>
  <c r="GH32" i="48" a="1"/>
  <c r="GH32" i="48" s="1"/>
  <c r="FI32" i="48" a="1"/>
  <c r="FI32" i="48" s="1"/>
  <c r="FW32" i="48" a="1"/>
  <c r="FW32" i="48" s="1"/>
  <c r="FA32" i="48" a="1"/>
  <c r="FA32" i="48" s="1"/>
  <c r="GN32" i="48" a="1"/>
  <c r="GN32" i="48" s="1"/>
  <c r="FO32" i="48" a="1"/>
  <c r="FO32" i="48" s="1"/>
  <c r="GC32" i="48" a="1"/>
  <c r="GC32" i="48" s="1"/>
  <c r="FG32" i="48" a="1"/>
  <c r="FG32" i="48" s="1"/>
  <c r="EP32" i="48" a="1"/>
  <c r="EP32" i="48" s="1"/>
  <c r="FU32" i="48" a="1"/>
  <c r="FU32" i="48" s="1"/>
  <c r="GI32" i="48" a="1"/>
  <c r="GI32" i="48" s="1"/>
  <c r="FM32" i="48" a="1"/>
  <c r="FM32" i="48" s="1"/>
  <c r="EV32" i="48" a="1"/>
  <c r="EV32" i="48" s="1"/>
  <c r="GA32" i="48" a="1"/>
  <c r="GA32" i="48" s="1"/>
  <c r="FE32" i="48" a="1"/>
  <c r="FE32" i="48" s="1"/>
  <c r="FX32" i="48" a="1"/>
  <c r="FX32" i="48" s="1"/>
  <c r="ER32" i="48" a="1"/>
  <c r="ER32" i="48" s="1"/>
  <c r="FN32" i="48" a="1"/>
  <c r="FN32" i="48" s="1"/>
  <c r="GG32" i="48" a="1"/>
  <c r="GG32" i="48" s="1"/>
  <c r="FK32" i="48" a="1"/>
  <c r="FK32" i="48" s="1"/>
  <c r="GD32" i="48" a="1"/>
  <c r="GD32" i="48" s="1"/>
  <c r="EX32" i="48" a="1"/>
  <c r="EX32" i="48" s="1"/>
  <c r="FT32" i="48" a="1"/>
  <c r="FT32" i="48" s="1"/>
  <c r="DD26" i="48"/>
  <c r="DK26" i="48"/>
  <c r="DA26" i="48" s="1"/>
  <c r="DM26" i="48"/>
  <c r="DP26" i="48" s="1"/>
  <c r="DU26" i="48" s="1"/>
  <c r="DW26" i="48" s="1"/>
  <c r="DB26" i="48" s="1"/>
  <c r="DD27" i="48"/>
  <c r="DK27" i="48"/>
  <c r="DA27" i="48" s="1"/>
  <c r="DM27" i="48"/>
  <c r="DP27" i="48" s="1"/>
  <c r="DU27" i="48" s="1"/>
  <c r="DW27" i="48" s="1"/>
  <c r="DB27" i="48" s="1"/>
  <c r="DD28" i="48"/>
  <c r="DK28" i="48"/>
  <c r="DA28" i="48" s="1"/>
  <c r="DM28" i="48"/>
  <c r="DP28" i="48" s="1"/>
  <c r="DU28" i="48" s="1"/>
  <c r="DW28" i="48" s="1"/>
  <c r="DB28" i="48" s="1"/>
  <c r="DM30" i="48"/>
  <c r="DP30" i="48" s="1"/>
  <c r="DU30" i="48" s="1"/>
  <c r="DW30" i="48" s="1"/>
  <c r="DB30" i="48" s="1"/>
  <c r="DK30" i="48"/>
  <c r="DA30" i="48" s="1"/>
  <c r="DD30" i="48"/>
  <c r="CW30" i="48"/>
  <c r="ED30" i="48"/>
  <c r="DM5" i="48"/>
  <c r="DP5" i="48" s="1"/>
  <c r="DU5" i="48" s="1"/>
  <c r="DW5" i="48" s="1"/>
  <c r="DB5" i="48" s="1"/>
  <c r="DK5" i="48"/>
  <c r="DA5" i="48" s="1"/>
  <c r="DD5" i="48"/>
  <c r="CW5" i="48"/>
  <c r="CT5" i="48"/>
  <c r="ED5" i="48"/>
  <c r="T5" i="48"/>
  <c r="Q5" i="48"/>
  <c r="K5" i="48"/>
  <c r="J5" i="48" s="1"/>
  <c r="GQ32" i="48" l="1"/>
  <c r="GY32" i="48"/>
  <c r="GX32" i="48"/>
  <c r="HB32" i="48"/>
  <c r="GS32" i="48"/>
  <c r="GT32" i="48"/>
  <c r="GR32" i="48"/>
  <c r="GV32" i="48"/>
  <c r="HA32" i="48"/>
  <c r="GU32" i="48"/>
  <c r="GZ32" i="48"/>
  <c r="GW32" i="48"/>
  <c r="R16" i="41"/>
  <c r="CU5" i="48"/>
  <c r="CV5" i="48" s="1"/>
  <c r="EM32" i="48"/>
  <c r="EN32" i="48" s="1"/>
  <c r="EB30" i="48"/>
  <c r="EC30" i="48" s="1"/>
  <c r="EE30" i="48" s="1"/>
  <c r="EG30" i="48" s="1"/>
  <c r="CX30" i="48" s="1"/>
  <c r="EB5" i="48"/>
  <c r="EC5" i="48" s="1"/>
  <c r="EE5" i="48" s="1"/>
  <c r="EG5" i="48" s="1"/>
  <c r="CX5" i="48" s="1"/>
  <c r="DM11" i="48"/>
  <c r="DP11" i="48" s="1"/>
  <c r="DU11" i="48" s="1"/>
  <c r="DW11" i="48" s="1"/>
  <c r="DB11" i="48" s="1"/>
  <c r="DK11" i="48"/>
  <c r="DA11" i="48" s="1"/>
  <c r="DD11" i="48"/>
  <c r="CW11" i="48"/>
  <c r="CT11" i="48"/>
  <c r="T11" i="48"/>
  <c r="Q11" i="48"/>
  <c r="K11" i="48"/>
  <c r="J11" i="48" s="1"/>
  <c r="EY30" i="48" l="1" a="1"/>
  <c r="EY30" i="48" s="1"/>
  <c r="EB11" i="48"/>
  <c r="EC11" i="48" s="1"/>
  <c r="ED11" i="48"/>
  <c r="GA5" i="48" a="1"/>
  <c r="GA5" i="48" s="1"/>
  <c r="FZ5" i="48" a="1"/>
  <c r="FZ5" i="48" s="1"/>
  <c r="GJ5" i="48" a="1"/>
  <c r="GJ5" i="48" s="1"/>
  <c r="GI5" i="48" a="1"/>
  <c r="GI5" i="48" s="1"/>
  <c r="GH5" i="48" a="1"/>
  <c r="GH5" i="48" s="1"/>
  <c r="GG5" i="48" a="1"/>
  <c r="GG5" i="48" s="1"/>
  <c r="GF5" i="48" a="1"/>
  <c r="GF5" i="48" s="1"/>
  <c r="GE5" i="48" a="1"/>
  <c r="GE5" i="48" s="1"/>
  <c r="GC5" i="48" a="1"/>
  <c r="GC5" i="48" s="1"/>
  <c r="GD5" i="48" a="1"/>
  <c r="GD5" i="48" s="1"/>
  <c r="GB5" i="48" a="1"/>
  <c r="GB5" i="48" s="1"/>
  <c r="FI30" i="48" a="1"/>
  <c r="FI30" i="48" s="1"/>
  <c r="FT30" i="48" a="1"/>
  <c r="FT30" i="48" s="1"/>
  <c r="GC30" i="48" a="1"/>
  <c r="GC30" i="48" s="1"/>
  <c r="GH30" i="48" a="1"/>
  <c r="GH30" i="48" s="1"/>
  <c r="GB30" i="48" a="1"/>
  <c r="GB30" i="48" s="1"/>
  <c r="GI30" i="48" a="1"/>
  <c r="GI30" i="48" s="1"/>
  <c r="GA30" i="48" a="1"/>
  <c r="GA30" i="48" s="1"/>
  <c r="GJ30" i="48" a="1"/>
  <c r="GJ30" i="48" s="1"/>
  <c r="GF30" i="48" a="1"/>
  <c r="GF30" i="48" s="1"/>
  <c r="GD30" i="48" a="1"/>
  <c r="GD30" i="48" s="1"/>
  <c r="GG30" i="48" a="1"/>
  <c r="GG30" i="48" s="1"/>
  <c r="GE30" i="48" a="1"/>
  <c r="GE30" i="48" s="1"/>
  <c r="FS30" i="48" a="1"/>
  <c r="FS30" i="48" s="1"/>
  <c r="FY30" i="48" a="1"/>
  <c r="FY30" i="48" s="1"/>
  <c r="FV30" i="48" a="1"/>
  <c r="FV30" i="48" s="1"/>
  <c r="FQ30" i="48" a="1"/>
  <c r="FQ30" i="48" s="1"/>
  <c r="ET30" i="48" a="1"/>
  <c r="ET30" i="48" s="1"/>
  <c r="EW30" i="48" a="1"/>
  <c r="EW30" i="48" s="1"/>
  <c r="FH30" i="48" a="1"/>
  <c r="FH30" i="48" s="1"/>
  <c r="FG30" i="48" a="1"/>
  <c r="FG30" i="48" s="1"/>
  <c r="FO30" i="48" a="1"/>
  <c r="FO30" i="48" s="1"/>
  <c r="FZ30" i="48" a="1"/>
  <c r="FZ30" i="48" s="1"/>
  <c r="FE30" i="48" a="1"/>
  <c r="FE30" i="48" s="1"/>
  <c r="FU30" i="48" a="1"/>
  <c r="FU30" i="48" s="1"/>
  <c r="FK30" i="48" a="1"/>
  <c r="FK30" i="48" s="1"/>
  <c r="ER30" i="48" a="1"/>
  <c r="ER30" i="48" s="1"/>
  <c r="FW30" i="48" a="1"/>
  <c r="FW30" i="48" s="1"/>
  <c r="EZ30" i="48" a="1"/>
  <c r="EZ30" i="48" s="1"/>
  <c r="GM30" i="48" a="1"/>
  <c r="GM30" i="48" s="1"/>
  <c r="EX30" i="48" a="1"/>
  <c r="EX30" i="48" s="1"/>
  <c r="FF30" i="48" a="1"/>
  <c r="FF30" i="48" s="1"/>
  <c r="CY30" i="48"/>
  <c r="GN30" i="48" a="1"/>
  <c r="GN30" i="48" s="1"/>
  <c r="FD30" i="48" a="1"/>
  <c r="FD30" i="48" s="1"/>
  <c r="FL30" i="48" a="1"/>
  <c r="FL30" i="48" s="1"/>
  <c r="GK30" i="48" a="1"/>
  <c r="GK30" i="48" s="1"/>
  <c r="EP30" i="48" a="1"/>
  <c r="EP30" i="48" s="1"/>
  <c r="FJ30" i="48" a="1"/>
  <c r="FJ30" i="48" s="1"/>
  <c r="GO30" i="48" a="1"/>
  <c r="GO30" i="48" s="1"/>
  <c r="FR30" i="48" a="1"/>
  <c r="FR30" i="48" s="1"/>
  <c r="GL30" i="48" a="1"/>
  <c r="GL30" i="48" s="1"/>
  <c r="EV30" i="48" a="1"/>
  <c r="EV30" i="48" s="1"/>
  <c r="FP30" i="48" a="1"/>
  <c r="FP30" i="48" s="1"/>
  <c r="EU30" i="48" a="1"/>
  <c r="EU30" i="48" s="1"/>
  <c r="FX30" i="48" a="1"/>
  <c r="FX30" i="48" s="1"/>
  <c r="EQ30" i="48" a="1"/>
  <c r="EQ30" i="48" s="1"/>
  <c r="FB30" i="48" a="1"/>
  <c r="FB30" i="48" s="1"/>
  <c r="FA30" i="48" a="1"/>
  <c r="FA30" i="48" s="1"/>
  <c r="FC30" i="48" a="1"/>
  <c r="FC30" i="48" s="1"/>
  <c r="FN30" i="48" a="1"/>
  <c r="FN30" i="48" s="1"/>
  <c r="ES30" i="48" a="1"/>
  <c r="ES30" i="48" s="1"/>
  <c r="FM30" i="48" a="1"/>
  <c r="FM30" i="48" s="1"/>
  <c r="ET5" i="48" a="1"/>
  <c r="ET5" i="48" s="1"/>
  <c r="FC5" i="48" a="1"/>
  <c r="FC5" i="48" s="1"/>
  <c r="GN5" i="48" a="1"/>
  <c r="GN5" i="48" s="1"/>
  <c r="FA5" i="48" a="1"/>
  <c r="FA5" i="48" s="1"/>
  <c r="FM5" i="48" a="1"/>
  <c r="FM5" i="48" s="1"/>
  <c r="EP5" i="48" a="1"/>
  <c r="EP5" i="48" s="1"/>
  <c r="EV5" i="48" a="1"/>
  <c r="EV5" i="48" s="1"/>
  <c r="GK5" i="48" a="1"/>
  <c r="GK5" i="48" s="1"/>
  <c r="ES5" i="48" a="1"/>
  <c r="ES5" i="48" s="1"/>
  <c r="GL5" i="48" a="1"/>
  <c r="GL5" i="48" s="1"/>
  <c r="EY5" i="48" a="1"/>
  <c r="EY5" i="48" s="1"/>
  <c r="GM5" i="48" a="1"/>
  <c r="GM5" i="48" s="1"/>
  <c r="FP5" i="48" a="1"/>
  <c r="FP5" i="48" s="1"/>
  <c r="FB5" i="48" a="1"/>
  <c r="FB5" i="48" s="1"/>
  <c r="FF5" i="48" a="1"/>
  <c r="FF5" i="48" s="1"/>
  <c r="FW5" i="48" a="1"/>
  <c r="FW5" i="48" s="1"/>
  <c r="EZ5" i="48" a="1"/>
  <c r="EZ5" i="48" s="1"/>
  <c r="FE5" i="48" a="1"/>
  <c r="FE5" i="48" s="1"/>
  <c r="FH5" i="48" a="1"/>
  <c r="FH5" i="48" s="1"/>
  <c r="FK5" i="48" a="1"/>
  <c r="FK5" i="48" s="1"/>
  <c r="FL5" i="48" a="1"/>
  <c r="FL5" i="48" s="1"/>
  <c r="FN5" i="48" a="1"/>
  <c r="FN5" i="48" s="1"/>
  <c r="FQ5" i="48" a="1"/>
  <c r="FQ5" i="48" s="1"/>
  <c r="ER5" i="48" a="1"/>
  <c r="ER5" i="48" s="1"/>
  <c r="FR5" i="48" a="1"/>
  <c r="FR5" i="48" s="1"/>
  <c r="FT5" i="48" a="1"/>
  <c r="FT5" i="48" s="1"/>
  <c r="EX5" i="48" a="1"/>
  <c r="EX5" i="48" s="1"/>
  <c r="FX5" i="48" a="1"/>
  <c r="FX5" i="48" s="1"/>
  <c r="FD5" i="48" a="1"/>
  <c r="FD5" i="48" s="1"/>
  <c r="EQ5" i="48" a="1"/>
  <c r="EQ5" i="48" s="1"/>
  <c r="FJ5" i="48" a="1"/>
  <c r="FJ5" i="48" s="1"/>
  <c r="EU5" i="48" a="1"/>
  <c r="EU5" i="48" s="1"/>
  <c r="EW5" i="48" a="1"/>
  <c r="EW5" i="48" s="1"/>
  <c r="CY5" i="48"/>
  <c r="FV5" i="48" a="1"/>
  <c r="FV5" i="48" s="1"/>
  <c r="FG5" i="48" a="1"/>
  <c r="FG5" i="48" s="1"/>
  <c r="FI5" i="48" a="1"/>
  <c r="FI5" i="48" s="1"/>
  <c r="GO5" i="48" a="1"/>
  <c r="GO5" i="48" s="1"/>
  <c r="FS5" i="48" a="1"/>
  <c r="FS5" i="48" s="1"/>
  <c r="FU5" i="48" a="1"/>
  <c r="FU5" i="48" s="1"/>
  <c r="FY5" i="48" a="1"/>
  <c r="FY5" i="48" s="1"/>
  <c r="FO5" i="48" a="1"/>
  <c r="FO5" i="48" s="1"/>
  <c r="CU11" i="48"/>
  <c r="CV11" i="48" s="1"/>
  <c r="GU30" i="48" l="1"/>
  <c r="GW30" i="48"/>
  <c r="HA5" i="48"/>
  <c r="GY5" i="48"/>
  <c r="GS30" i="48"/>
  <c r="GR5" i="48"/>
  <c r="GX5" i="48"/>
  <c r="GR30" i="48"/>
  <c r="GU5" i="48"/>
  <c r="GZ30" i="48"/>
  <c r="HB5" i="48"/>
  <c r="GY30" i="48"/>
  <c r="GX30" i="48"/>
  <c r="GV5" i="48"/>
  <c r="GT30" i="48"/>
  <c r="GQ30" i="48"/>
  <c r="GW5" i="48"/>
  <c r="GS5" i="48"/>
  <c r="GT5" i="48"/>
  <c r="HB30" i="48"/>
  <c r="GV30" i="48"/>
  <c r="HA30" i="48"/>
  <c r="GQ5" i="48"/>
  <c r="GZ5" i="48"/>
  <c r="EE11" i="48"/>
  <c r="EG11" i="48" s="1"/>
  <c r="CX11" i="48" s="1"/>
  <c r="GF11" i="48" a="1"/>
  <c r="GF11" i="48" s="1"/>
  <c r="GA11" i="48" a="1"/>
  <c r="GA11" i="48" s="1"/>
  <c r="FZ11" i="48" a="1"/>
  <c r="FZ11" i="48" s="1"/>
  <c r="GE11" i="48" a="1"/>
  <c r="GE11" i="48" s="1"/>
  <c r="GD11" i="48" a="1"/>
  <c r="GD11" i="48" s="1"/>
  <c r="GC11" i="48" a="1"/>
  <c r="GC11" i="48" s="1"/>
  <c r="GB11" i="48" a="1"/>
  <c r="GB11" i="48" s="1"/>
  <c r="GH11" i="48" a="1"/>
  <c r="GH11" i="48" s="1"/>
  <c r="GJ11" i="48" a="1"/>
  <c r="GJ11" i="48" s="1"/>
  <c r="GI11" i="48" a="1"/>
  <c r="GI11" i="48" s="1"/>
  <c r="GG11" i="48" a="1"/>
  <c r="GG11" i="48" s="1"/>
  <c r="EM30" i="48"/>
  <c r="EN30" i="48" s="1"/>
  <c r="EM5" i="48"/>
  <c r="EN5" i="48" s="1"/>
  <c r="EV11" i="48" a="1"/>
  <c r="EV11" i="48" s="1"/>
  <c r="EP11" i="48" a="1"/>
  <c r="EP11" i="48" s="1"/>
  <c r="GO11" i="48" a="1"/>
  <c r="GO11" i="48" s="1"/>
  <c r="GK11" i="48" a="1"/>
  <c r="GK11" i="48" s="1"/>
  <c r="FG11" i="48" a="1"/>
  <c r="FG11" i="48" s="1"/>
  <c r="FF11" i="48" a="1"/>
  <c r="FF11" i="48" s="1"/>
  <c r="FT11" i="48" a="1"/>
  <c r="FT11" i="48" s="1"/>
  <c r="FL11" i="48" a="1"/>
  <c r="FL11" i="48" s="1"/>
  <c r="EQ11" i="48" a="1"/>
  <c r="EQ11" i="48" s="1"/>
  <c r="EY11" i="48" a="1"/>
  <c r="EY11" i="48" s="1"/>
  <c r="FR11" i="48" a="1"/>
  <c r="FR11" i="48" s="1"/>
  <c r="FN11" i="48" a="1"/>
  <c r="FN11" i="48" s="1"/>
  <c r="GL11" i="48" a="1"/>
  <c r="GL11" i="48" s="1"/>
  <c r="GM11" i="48" a="1"/>
  <c r="GM11" i="48" s="1"/>
  <c r="FE11" i="48" a="1"/>
  <c r="FE11" i="48" s="1"/>
  <c r="FX11" i="48" a="1"/>
  <c r="FX11" i="48" s="1"/>
  <c r="FU11" i="48" a="1"/>
  <c r="FU11" i="48" s="1"/>
  <c r="FJ11" i="48" a="1"/>
  <c r="FJ11" i="48" s="1"/>
  <c r="FI11" i="48" a="1"/>
  <c r="FI11" i="48" s="1"/>
  <c r="FM11" i="48" a="1"/>
  <c r="FM11" i="48" s="1"/>
  <c r="FO11" i="48" a="1"/>
  <c r="FO11" i="48" s="1"/>
  <c r="FD11" i="48" a="1"/>
  <c r="FD11" i="48" s="1"/>
  <c r="FW11" i="48" a="1"/>
  <c r="FW11" i="48" s="1"/>
  <c r="FY11" i="48" a="1"/>
  <c r="FY11" i="48" s="1"/>
  <c r="FS11" i="48" a="1"/>
  <c r="FS11" i="48" s="1"/>
  <c r="FP11" i="48" a="1"/>
  <c r="FP11" i="48" s="1"/>
  <c r="FV11" i="48" a="1"/>
  <c r="FV11" i="48" s="1"/>
  <c r="FC11" i="48" a="1"/>
  <c r="FC11" i="48" s="1"/>
  <c r="ET11" i="48" a="1"/>
  <c r="ET11" i="48" s="1"/>
  <c r="EZ11" i="48" a="1"/>
  <c r="EZ11" i="48" s="1"/>
  <c r="EW11" i="48" a="1"/>
  <c r="EW11" i="48" s="1"/>
  <c r="GN11" i="48" a="1"/>
  <c r="GN11" i="48" s="1"/>
  <c r="ES11" i="48" a="1"/>
  <c r="ES11" i="48" s="1"/>
  <c r="FA11" i="48" a="1"/>
  <c r="FA11" i="48" s="1"/>
  <c r="EU11" i="48" a="1"/>
  <c r="EU11" i="48" s="1"/>
  <c r="ER11" i="48" a="1"/>
  <c r="ER11" i="48" s="1"/>
  <c r="FK11" i="48" a="1"/>
  <c r="FK11" i="48" s="1"/>
  <c r="FB11" i="48" a="1"/>
  <c r="FB11" i="48" s="1"/>
  <c r="FH11" i="48" a="1"/>
  <c r="FH11" i="48" s="1"/>
  <c r="EX11" i="48" a="1"/>
  <c r="EX11" i="48" s="1"/>
  <c r="FQ11" i="48" a="1"/>
  <c r="FQ11" i="48" s="1"/>
  <c r="GT11" i="48" l="1"/>
  <c r="GZ11" i="48"/>
  <c r="HB11" i="48"/>
  <c r="HA11" i="48"/>
  <c r="GY11" i="48"/>
  <c r="GV11" i="48"/>
  <c r="GX11" i="48"/>
  <c r="GR11" i="48"/>
  <c r="GU11" i="48"/>
  <c r="GS11" i="48"/>
  <c r="GW11" i="48"/>
  <c r="GQ11" i="48"/>
  <c r="CY11" i="48"/>
  <c r="EM11" i="48"/>
  <c r="EN11" i="48" s="1"/>
  <c r="CW28" i="48" l="1"/>
  <c r="ED28" i="48"/>
  <c r="Z28" i="48"/>
  <c r="EI28" i="48" s="1"/>
  <c r="EF28" i="48" s="1"/>
  <c r="J28" i="48"/>
  <c r="CW27" i="48"/>
  <c r="ED27" i="48"/>
  <c r="Z27" i="48"/>
  <c r="EI27" i="48" s="1"/>
  <c r="EF27" i="48" s="1"/>
  <c r="J27" i="48"/>
  <c r="CW26" i="48"/>
  <c r="ED26" i="48"/>
  <c r="J26" i="48"/>
  <c r="Z26" i="48" l="1"/>
  <c r="EB26" i="48"/>
  <c r="EC26" i="48" s="1"/>
  <c r="EE26" i="48" s="1"/>
  <c r="EB27" i="48"/>
  <c r="EC27" i="48" s="1"/>
  <c r="EE27" i="48" s="1"/>
  <c r="EG27" i="48" s="1"/>
  <c r="CX27" i="48" s="1"/>
  <c r="EB28" i="48"/>
  <c r="EC28" i="48" s="1"/>
  <c r="EE28" i="48" s="1"/>
  <c r="EG28" i="48" s="1"/>
  <c r="CX28" i="48" s="1"/>
  <c r="EI26" i="48" l="1"/>
  <c r="EF26" i="48" s="1"/>
  <c r="EG26" i="48" s="1"/>
  <c r="CX26" i="48" s="1"/>
  <c r="CY26" i="48" s="1"/>
  <c r="GA28" i="48" a="1"/>
  <c r="GA28" i="48" s="1"/>
  <c r="GH28" i="48" a="1"/>
  <c r="GH28" i="48" s="1"/>
  <c r="GJ28" i="48" a="1"/>
  <c r="GJ28" i="48" s="1"/>
  <c r="GI28" i="48" a="1"/>
  <c r="GI28" i="48" s="1"/>
  <c r="GG28" i="48" a="1"/>
  <c r="GG28" i="48" s="1"/>
  <c r="GF28" i="48" a="1"/>
  <c r="GF28" i="48" s="1"/>
  <c r="GD28" i="48" a="1"/>
  <c r="GD28" i="48" s="1"/>
  <c r="GC28" i="48" a="1"/>
  <c r="GC28" i="48" s="1"/>
  <c r="GE28" i="48" a="1"/>
  <c r="GE28" i="48" s="1"/>
  <c r="GB28" i="48" a="1"/>
  <c r="GB28" i="48" s="1"/>
  <c r="GI26" i="48" a="1"/>
  <c r="GI26" i="48" s="1"/>
  <c r="GD26" i="48" a="1"/>
  <c r="GD26" i="48" s="1"/>
  <c r="GC26" i="48" a="1"/>
  <c r="GC26" i="48" s="1"/>
  <c r="GH26" i="48" a="1"/>
  <c r="GH26" i="48" s="1"/>
  <c r="GF26" i="48" a="1"/>
  <c r="GF26" i="48" s="1"/>
  <c r="GE26" i="48" a="1"/>
  <c r="GE26" i="48" s="1"/>
  <c r="GG26" i="48" a="1"/>
  <c r="GG26" i="48" s="1"/>
  <c r="GB26" i="48" a="1"/>
  <c r="GB26" i="48" s="1"/>
  <c r="GA26" i="48" a="1"/>
  <c r="GA26" i="48" s="1"/>
  <c r="GJ26" i="48" a="1"/>
  <c r="GJ26" i="48" s="1"/>
  <c r="GH27" i="48" a="1"/>
  <c r="GH27" i="48" s="1"/>
  <c r="GG27" i="48" a="1"/>
  <c r="GG27" i="48" s="1"/>
  <c r="GD27" i="48" a="1"/>
  <c r="GD27" i="48" s="1"/>
  <c r="GJ27" i="48" a="1"/>
  <c r="GJ27" i="48" s="1"/>
  <c r="GE27" i="48" a="1"/>
  <c r="GE27" i="48" s="1"/>
  <c r="GI27" i="48" a="1"/>
  <c r="GI27" i="48" s="1"/>
  <c r="GF27" i="48" a="1"/>
  <c r="GF27" i="48" s="1"/>
  <c r="GC27" i="48" a="1"/>
  <c r="GC27" i="48" s="1"/>
  <c r="GB27" i="48" a="1"/>
  <c r="GB27" i="48" s="1"/>
  <c r="GA27" i="48" a="1"/>
  <c r="GA27" i="48" s="1"/>
  <c r="EZ28" i="48" a="1"/>
  <c r="EZ28" i="48" s="1"/>
  <c r="FM28" i="48" a="1"/>
  <c r="FM28" i="48" s="1"/>
  <c r="FT28" i="48" a="1"/>
  <c r="FT28" i="48" s="1"/>
  <c r="ET28" i="48" a="1"/>
  <c r="ET28" i="48" s="1"/>
  <c r="FG28" i="48" a="1"/>
  <c r="FG28" i="48" s="1"/>
  <c r="FN28" i="48" a="1"/>
  <c r="FN28" i="48" s="1"/>
  <c r="GN28" i="48" a="1"/>
  <c r="GN28" i="48" s="1"/>
  <c r="EU28" i="48" a="1"/>
  <c r="EU28" i="48" s="1"/>
  <c r="FB28" i="48" a="1"/>
  <c r="FB28" i="48" s="1"/>
  <c r="FO28" i="48" a="1"/>
  <c r="FO28" i="48" s="1"/>
  <c r="GO28" i="48" a="1"/>
  <c r="GO28" i="48" s="1"/>
  <c r="EV28" i="48" a="1"/>
  <c r="EV28" i="48" s="1"/>
  <c r="FI28" i="48" a="1"/>
  <c r="FI28" i="48" s="1"/>
  <c r="FV28" i="48" a="1"/>
  <c r="FV28" i="48" s="1"/>
  <c r="EP28" i="48" a="1"/>
  <c r="EP28" i="48" s="1"/>
  <c r="FC28" i="48" a="1"/>
  <c r="FC28" i="48" s="1"/>
  <c r="FP28" i="48" a="1"/>
  <c r="FP28" i="48" s="1"/>
  <c r="FU28" i="48" a="1"/>
  <c r="FU28" i="48" s="1"/>
  <c r="EY28" i="48" a="1"/>
  <c r="EY28" i="48" s="1"/>
  <c r="FK28" i="48" a="1"/>
  <c r="FK28" i="48" s="1"/>
  <c r="FW28" i="48" a="1"/>
  <c r="FW28" i="48" s="1"/>
  <c r="ER28" i="48" a="1"/>
  <c r="ER28" i="48" s="1"/>
  <c r="FD28" i="48" a="1"/>
  <c r="FD28" i="48" s="1"/>
  <c r="FY28" i="48" a="1"/>
  <c r="FY28" i="48" s="1"/>
  <c r="FZ28" i="48" a="1"/>
  <c r="FZ28" i="48" s="1"/>
  <c r="ES28" i="48" a="1"/>
  <c r="ES28" i="48" s="1"/>
  <c r="FE28" i="48" a="1"/>
  <c r="FE28" i="48" s="1"/>
  <c r="GM28" i="48" a="1"/>
  <c r="GM28" i="48" s="1"/>
  <c r="FH28" i="48" a="1"/>
  <c r="FH28" i="48" s="1"/>
  <c r="EQ28" i="48" a="1"/>
  <c r="EQ28" i="48" s="1"/>
  <c r="FA28" i="48" a="1"/>
  <c r="FA28" i="48" s="1"/>
  <c r="FL28" i="48" a="1"/>
  <c r="FL28" i="48" s="1"/>
  <c r="FX28" i="48" a="1"/>
  <c r="FX28" i="48" s="1"/>
  <c r="GK28" i="48" a="1"/>
  <c r="GK28" i="48" s="1"/>
  <c r="GL28" i="48" a="1"/>
  <c r="GL28" i="48" s="1"/>
  <c r="FQ28" i="48" a="1"/>
  <c r="FQ28" i="48" s="1"/>
  <c r="EW28" i="48" a="1"/>
  <c r="EW28" i="48" s="1"/>
  <c r="FF28" i="48" a="1"/>
  <c r="FF28" i="48" s="1"/>
  <c r="FR28" i="48" a="1"/>
  <c r="FR28" i="48" s="1"/>
  <c r="FS28" i="48" a="1"/>
  <c r="FS28" i="48" s="1"/>
  <c r="EX28" i="48" a="1"/>
  <c r="EX28" i="48" s="1"/>
  <c r="FJ28" i="48" a="1"/>
  <c r="FJ28" i="48" s="1"/>
  <c r="FB27" i="48" a="1"/>
  <c r="FB27" i="48" s="1"/>
  <c r="FO27" i="48" a="1"/>
  <c r="FO27" i="48" s="1"/>
  <c r="FV27" i="48" a="1"/>
  <c r="FV27" i="48" s="1"/>
  <c r="EV27" i="48" a="1"/>
  <c r="EV27" i="48" s="1"/>
  <c r="FI27" i="48" a="1"/>
  <c r="FI27" i="48" s="1"/>
  <c r="FP27" i="48" a="1"/>
  <c r="FP27" i="48" s="1"/>
  <c r="EW27" i="48" a="1"/>
  <c r="EW27" i="48" s="1"/>
  <c r="FD27" i="48" a="1"/>
  <c r="FD27" i="48" s="1"/>
  <c r="FQ27" i="48" a="1"/>
  <c r="FQ27" i="48" s="1"/>
  <c r="EQ27" i="48" a="1"/>
  <c r="EQ27" i="48" s="1"/>
  <c r="EX27" i="48" a="1"/>
  <c r="EX27" i="48" s="1"/>
  <c r="FK27" i="48" a="1"/>
  <c r="FK27" i="48" s="1"/>
  <c r="FX27" i="48" a="1"/>
  <c r="FX27" i="48" s="1"/>
  <c r="GK27" i="48" a="1"/>
  <c r="GK27" i="48" s="1"/>
  <c r="ER27" i="48" a="1"/>
  <c r="ER27" i="48" s="1"/>
  <c r="FE27" i="48" a="1"/>
  <c r="FE27" i="48" s="1"/>
  <c r="FR27" i="48" a="1"/>
  <c r="FR27" i="48" s="1"/>
  <c r="ET27" i="48" a="1"/>
  <c r="ET27" i="48" s="1"/>
  <c r="FF27" i="48" a="1"/>
  <c r="FF27" i="48" s="1"/>
  <c r="GM27" i="48" a="1"/>
  <c r="GM27" i="48" s="1"/>
  <c r="GN27" i="48" a="1"/>
  <c r="GN27" i="48" s="1"/>
  <c r="FJ27" i="48" a="1"/>
  <c r="FJ27" i="48" s="1"/>
  <c r="FW27" i="48" a="1"/>
  <c r="FW27" i="48" s="1"/>
  <c r="FA27" i="48" a="1"/>
  <c r="FA27" i="48" s="1"/>
  <c r="FM27" i="48" a="1"/>
  <c r="FM27" i="48" s="1"/>
  <c r="FY27" i="48" a="1"/>
  <c r="FY27" i="48" s="1"/>
  <c r="ES27" i="48" a="1"/>
  <c r="ES27" i="48" s="1"/>
  <c r="FN27" i="48" a="1"/>
  <c r="FN27" i="48" s="1"/>
  <c r="GL27" i="48" a="1"/>
  <c r="GL27" i="48" s="1"/>
  <c r="EU27" i="48" a="1"/>
  <c r="EU27" i="48" s="1"/>
  <c r="FG27" i="48" a="1"/>
  <c r="FG27" i="48" s="1"/>
  <c r="FS27" i="48" a="1"/>
  <c r="FS27" i="48" s="1"/>
  <c r="GO27" i="48" a="1"/>
  <c r="GO27" i="48" s="1"/>
  <c r="EY27" i="48" a="1"/>
  <c r="EY27" i="48" s="1"/>
  <c r="FH27" i="48" a="1"/>
  <c r="FH27" i="48" s="1"/>
  <c r="FT27" i="48" a="1"/>
  <c r="FT27" i="48" s="1"/>
  <c r="EZ27" i="48" a="1"/>
  <c r="EZ27" i="48" s="1"/>
  <c r="FL27" i="48" a="1"/>
  <c r="FL27" i="48" s="1"/>
  <c r="FU27" i="48" a="1"/>
  <c r="FU27" i="48" s="1"/>
  <c r="EP27" i="48" a="1"/>
  <c r="EP27" i="48" s="1"/>
  <c r="FC27" i="48" a="1"/>
  <c r="FC27" i="48" s="1"/>
  <c r="FZ27" i="48" a="1"/>
  <c r="FZ27" i="48" s="1"/>
  <c r="CY28" i="48"/>
  <c r="EP26" i="48" a="1"/>
  <c r="EP26" i="48" s="1"/>
  <c r="FC26" i="48" a="1"/>
  <c r="FC26" i="48" s="1"/>
  <c r="FP26" i="48" a="1"/>
  <c r="FP26" i="48" s="1"/>
  <c r="EW26" i="48" a="1"/>
  <c r="EW26" i="48" s="1"/>
  <c r="FJ26" i="48" a="1"/>
  <c r="FJ26" i="48" s="1"/>
  <c r="FW26" i="48" a="1"/>
  <c r="FW26" i="48" s="1"/>
  <c r="EX26" i="48" a="1"/>
  <c r="EX26" i="48" s="1"/>
  <c r="FK26" i="48" a="1"/>
  <c r="FK26" i="48" s="1"/>
  <c r="FR26" i="48" a="1"/>
  <c r="FR26" i="48" s="1"/>
  <c r="ER26" i="48" a="1"/>
  <c r="ER26" i="48" s="1"/>
  <c r="FE26" i="48" a="1"/>
  <c r="FE26" i="48" s="1"/>
  <c r="FL26" i="48" a="1"/>
  <c r="FL26" i="48" s="1"/>
  <c r="FY26" i="48" a="1"/>
  <c r="FY26" i="48" s="1"/>
  <c r="GL26" i="48" a="1"/>
  <c r="GL26" i="48" s="1"/>
  <c r="EY26" i="48" a="1"/>
  <c r="EY26" i="48" s="1"/>
  <c r="FF26" i="48" a="1"/>
  <c r="FF26" i="48" s="1"/>
  <c r="FS26" i="48" a="1"/>
  <c r="FS26" i="48" s="1"/>
  <c r="ES26" i="48" a="1"/>
  <c r="ES26" i="48" s="1"/>
  <c r="EZ26" i="48" a="1"/>
  <c r="EZ26" i="48" s="1"/>
  <c r="FM26" i="48" a="1"/>
  <c r="FM26" i="48" s="1"/>
  <c r="FZ26" i="48" a="1"/>
  <c r="FZ26" i="48" s="1"/>
  <c r="GM26" i="48" a="1"/>
  <c r="GM26" i="48" s="1"/>
  <c r="EU26" i="48" a="1"/>
  <c r="EU26" i="48" s="1"/>
  <c r="FH26" i="48" a="1"/>
  <c r="FH26" i="48" s="1"/>
  <c r="FU26" i="48" a="1"/>
  <c r="FU26" i="48" s="1"/>
  <c r="FA26" i="48" a="1"/>
  <c r="FA26" i="48" s="1"/>
  <c r="FN26" i="48" a="1"/>
  <c r="FN26" i="48" s="1"/>
  <c r="GN26" i="48" a="1"/>
  <c r="GN26" i="48" s="1"/>
  <c r="FO26" i="48" a="1"/>
  <c r="FO26" i="48" s="1"/>
  <c r="GO26" i="48" a="1"/>
  <c r="GO26" i="48" s="1"/>
  <c r="ET26" i="48" a="1"/>
  <c r="ET26" i="48" s="1"/>
  <c r="FG26" i="48" a="1"/>
  <c r="FG26" i="48" s="1"/>
  <c r="FT26" i="48" a="1"/>
  <c r="FT26" i="48" s="1"/>
  <c r="EV26" i="48" a="1"/>
  <c r="EV26" i="48" s="1"/>
  <c r="FI26" i="48" a="1"/>
  <c r="FI26" i="48" s="1"/>
  <c r="FV26" i="48" a="1"/>
  <c r="FV26" i="48" s="1"/>
  <c r="FX26" i="48" a="1"/>
  <c r="FX26" i="48" s="1"/>
  <c r="GK26" i="48" a="1"/>
  <c r="GK26" i="48" s="1"/>
  <c r="FB26" i="48" a="1"/>
  <c r="FB26" i="48" s="1"/>
  <c r="EQ26" i="48" a="1"/>
  <c r="EQ26" i="48" s="1"/>
  <c r="FD26" i="48" a="1"/>
  <c r="FD26" i="48" s="1"/>
  <c r="FQ26" i="48" a="1"/>
  <c r="FQ26" i="48" s="1"/>
  <c r="CY27" i="48"/>
  <c r="T16" i="48"/>
  <c r="Q16" i="48"/>
  <c r="K16" i="48"/>
  <c r="J16" i="48" s="1"/>
  <c r="DM16" i="48"/>
  <c r="DP16" i="48" s="1"/>
  <c r="DU16" i="48" s="1"/>
  <c r="DW16" i="48" s="1"/>
  <c r="DB16" i="48" s="1"/>
  <c r="DK16" i="48"/>
  <c r="DA16" i="48" s="1"/>
  <c r="DD16" i="48"/>
  <c r="CW16" i="48"/>
  <c r="CT16" i="48"/>
  <c r="GR28" i="48" l="1"/>
  <c r="GY26" i="48"/>
  <c r="GW28" i="48"/>
  <c r="GY27" i="48"/>
  <c r="GT28" i="48"/>
  <c r="GX27" i="48"/>
  <c r="GS28" i="48"/>
  <c r="GV27" i="48"/>
  <c r="HA27" i="48"/>
  <c r="GU28" i="48"/>
  <c r="GZ28" i="48"/>
  <c r="GV26" i="48"/>
  <c r="GU27" i="48"/>
  <c r="GR27" i="48"/>
  <c r="GW27" i="48"/>
  <c r="GY28" i="48"/>
  <c r="GW26" i="48"/>
  <c r="GT26" i="48"/>
  <c r="GQ26" i="48"/>
  <c r="GT27" i="48"/>
  <c r="HA26" i="48"/>
  <c r="GX26" i="48"/>
  <c r="GQ27" i="48"/>
  <c r="GZ27" i="48"/>
  <c r="HB26" i="48"/>
  <c r="GQ28" i="48"/>
  <c r="HB27" i="48"/>
  <c r="HB28" i="48"/>
  <c r="HA28" i="48"/>
  <c r="GU26" i="48"/>
  <c r="GX28" i="48"/>
  <c r="GS27" i="48"/>
  <c r="GR26" i="48"/>
  <c r="GS26" i="48"/>
  <c r="GV28" i="48"/>
  <c r="GZ26" i="48"/>
  <c r="EB16" i="48"/>
  <c r="EC16" i="48" s="1"/>
  <c r="ED16" i="48"/>
  <c r="EM27" i="48"/>
  <c r="EN27" i="48" s="1"/>
  <c r="EM28" i="48"/>
  <c r="EN28" i="48" s="1"/>
  <c r="EM26" i="48"/>
  <c r="EN26" i="48" s="1"/>
  <c r="EE16" i="48" l="1"/>
  <c r="EG16" i="48" s="1"/>
  <c r="CX16" i="48" s="1"/>
  <c r="DM15" i="48" l="1"/>
  <c r="DP15" i="48" s="1"/>
  <c r="DU15" i="48" s="1"/>
  <c r="DW15" i="48" s="1"/>
  <c r="DB15" i="48" s="1"/>
  <c r="DK15" i="48"/>
  <c r="DA15" i="48" s="1"/>
  <c r="DD15" i="48"/>
  <c r="CW15" i="48"/>
  <c r="CT15" i="48"/>
  <c r="ED15" i="48"/>
  <c r="T15" i="48"/>
  <c r="Q15" i="48"/>
  <c r="K15" i="48"/>
  <c r="J15" i="48" s="1"/>
  <c r="DM19" i="48"/>
  <c r="DP19" i="48" s="1"/>
  <c r="DU19" i="48" s="1"/>
  <c r="DW19" i="48" s="1"/>
  <c r="DB19" i="48" s="1"/>
  <c r="DK19" i="48"/>
  <c r="DA19" i="48" s="1"/>
  <c r="DD19" i="48"/>
  <c r="CW19" i="48"/>
  <c r="CT19" i="48"/>
  <c r="ED19" i="48"/>
  <c r="T19" i="48"/>
  <c r="Q19" i="48"/>
  <c r="J19" i="48"/>
  <c r="DM12" i="48"/>
  <c r="DP12" i="48" s="1"/>
  <c r="DU12" i="48" s="1"/>
  <c r="DW12" i="48" s="1"/>
  <c r="DB12" i="48" s="1"/>
  <c r="DK12" i="48"/>
  <c r="DA12" i="48" s="1"/>
  <c r="DD12" i="48"/>
  <c r="CW12" i="48"/>
  <c r="CT12" i="48"/>
  <c r="ED12" i="48"/>
  <c r="T12" i="48"/>
  <c r="Q12" i="48"/>
  <c r="K12" i="48"/>
  <c r="J12" i="48" s="1"/>
  <c r="CU15" i="48" l="1"/>
  <c r="CV15" i="48" s="1"/>
  <c r="CU19" i="48"/>
  <c r="CV19" i="48" s="1"/>
  <c r="CU12" i="48"/>
  <c r="CV12" i="48" s="1"/>
  <c r="EB12" i="48"/>
  <c r="EC12" i="48" s="1"/>
  <c r="EE12" i="48" s="1"/>
  <c r="EG12" i="48" s="1"/>
  <c r="CX12" i="48" s="1"/>
  <c r="EB15" i="48"/>
  <c r="EC15" i="48" s="1"/>
  <c r="EE15" i="48" s="1"/>
  <c r="EG15" i="48" s="1"/>
  <c r="CX15" i="48" s="1"/>
  <c r="EB19" i="48"/>
  <c r="EC19" i="48" s="1"/>
  <c r="EE19" i="48" s="1"/>
  <c r="EG19" i="48" s="1"/>
  <c r="CX19" i="48" s="1"/>
  <c r="CJ40" i="48"/>
  <c r="CI40" i="48"/>
  <c r="CH40" i="48"/>
  <c r="CG40" i="48"/>
  <c r="CF40" i="48"/>
  <c r="CE40" i="48"/>
  <c r="CD40" i="48"/>
  <c r="CC40" i="48"/>
  <c r="CB40" i="48"/>
  <c r="CA40" i="48"/>
  <c r="BZ40" i="48"/>
  <c r="BY40" i="48"/>
  <c r="BX40" i="48"/>
  <c r="BW40" i="48"/>
  <c r="BU40" i="48"/>
  <c r="BT40" i="48"/>
  <c r="CJ34" i="48"/>
  <c r="CI34" i="48"/>
  <c r="CH34" i="48"/>
  <c r="CG34" i="48"/>
  <c r="CF34" i="48"/>
  <c r="CE34" i="48"/>
  <c r="CD34" i="48"/>
  <c r="CC34" i="48"/>
  <c r="CB34" i="48"/>
  <c r="CA34" i="48"/>
  <c r="BZ34" i="48"/>
  <c r="BY34" i="48"/>
  <c r="BX34" i="48"/>
  <c r="BV34" i="48"/>
  <c r="BU34" i="48"/>
  <c r="BT34" i="48"/>
  <c r="BW34" i="48"/>
  <c r="CJ21" i="48"/>
  <c r="CI21" i="48"/>
  <c r="CH21" i="48"/>
  <c r="CG21" i="48"/>
  <c r="CF21" i="48"/>
  <c r="CE21" i="48"/>
  <c r="CD21" i="48"/>
  <c r="CC21" i="48"/>
  <c r="CB21" i="48"/>
  <c r="CA21" i="48"/>
  <c r="BY21" i="48"/>
  <c r="BX21" i="48"/>
  <c r="BW21" i="48"/>
  <c r="BV21" i="48"/>
  <c r="BU21" i="48"/>
  <c r="BT21" i="48"/>
  <c r="CJ17" i="48"/>
  <c r="CJ41" i="48" s="1"/>
  <c r="CI17" i="48"/>
  <c r="CH17" i="48"/>
  <c r="CG17" i="48"/>
  <c r="CF17" i="48"/>
  <c r="CE17" i="48"/>
  <c r="CD17" i="48"/>
  <c r="CC17" i="48"/>
  <c r="CB17" i="48"/>
  <c r="CA17" i="48"/>
  <c r="BZ17" i="48"/>
  <c r="BY17" i="48"/>
  <c r="BX17" i="48"/>
  <c r="BV17" i="48"/>
  <c r="BU17" i="48"/>
  <c r="BT17" i="48"/>
  <c r="CD41" i="48" l="1"/>
  <c r="BX41" i="48"/>
  <c r="CC41" i="48"/>
  <c r="BY41" i="48"/>
  <c r="CA41" i="48"/>
  <c r="CB41" i="48"/>
  <c r="CG41" i="48"/>
  <c r="CE41" i="48"/>
  <c r="CF41" i="48"/>
  <c r="BT41" i="48"/>
  <c r="BU41" i="48"/>
  <c r="CH41" i="48"/>
  <c r="CI41" i="48"/>
  <c r="GA19" i="48" a="1"/>
  <c r="GA19" i="48" s="1"/>
  <c r="GH19" i="48" a="1"/>
  <c r="GH19" i="48" s="1"/>
  <c r="GJ19" i="48" a="1"/>
  <c r="GJ19" i="48" s="1"/>
  <c r="GF19" i="48" a="1"/>
  <c r="GF19" i="48" s="1"/>
  <c r="GI19" i="48" a="1"/>
  <c r="GI19" i="48" s="1"/>
  <c r="GG19" i="48" a="1"/>
  <c r="GG19" i="48" s="1"/>
  <c r="GE19" i="48" a="1"/>
  <c r="GE19" i="48" s="1"/>
  <c r="GD19" i="48" a="1"/>
  <c r="GD19" i="48" s="1"/>
  <c r="GC19" i="48" a="1"/>
  <c r="GC19" i="48" s="1"/>
  <c r="GB19" i="48" a="1"/>
  <c r="GB19" i="48" s="1"/>
  <c r="GG12" i="48" a="1"/>
  <c r="GG12" i="48" s="1"/>
  <c r="GF12" i="48" a="1"/>
  <c r="GF12" i="48" s="1"/>
  <c r="GD12" i="48" a="1"/>
  <c r="GD12" i="48" s="1"/>
  <c r="GC12" i="48" a="1"/>
  <c r="GC12" i="48" s="1"/>
  <c r="GA12" i="48" a="1"/>
  <c r="GA12" i="48" s="1"/>
  <c r="GE12" i="48" a="1"/>
  <c r="GE12" i="48" s="1"/>
  <c r="GB12" i="48" a="1"/>
  <c r="GB12" i="48" s="1"/>
  <c r="FZ12" i="48" a="1"/>
  <c r="FZ12" i="48" s="1"/>
  <c r="GH12" i="48" a="1"/>
  <c r="GH12" i="48" s="1"/>
  <c r="GJ12" i="48" a="1"/>
  <c r="GJ12" i="48" s="1"/>
  <c r="GI12" i="48" a="1"/>
  <c r="GI12" i="48" s="1"/>
  <c r="GI15" i="48" a="1"/>
  <c r="GI15" i="48" s="1"/>
  <c r="GB15" i="48" a="1"/>
  <c r="GB15" i="48" s="1"/>
  <c r="GH15" i="48" a="1"/>
  <c r="GH15" i="48" s="1"/>
  <c r="GF15" i="48" a="1"/>
  <c r="GF15" i="48" s="1"/>
  <c r="GE15" i="48" a="1"/>
  <c r="GE15" i="48" s="1"/>
  <c r="GD15" i="48" a="1"/>
  <c r="GD15" i="48" s="1"/>
  <c r="GG15" i="48" a="1"/>
  <c r="GG15" i="48" s="1"/>
  <c r="GC15" i="48" a="1"/>
  <c r="GC15" i="48" s="1"/>
  <c r="GA15" i="48" a="1"/>
  <c r="GA15" i="48" s="1"/>
  <c r="GJ15" i="48" a="1"/>
  <c r="GJ15" i="48" s="1"/>
  <c r="FZ15" i="48" a="1"/>
  <c r="FZ15" i="48" s="1"/>
  <c r="CY15" i="48"/>
  <c r="CY19" i="48"/>
  <c r="GL15" i="48" a="1"/>
  <c r="GL15" i="48" s="1"/>
  <c r="FT15" i="48" a="1"/>
  <c r="FT15" i="48" s="1"/>
  <c r="FN15" i="48" a="1"/>
  <c r="FN15" i="48" s="1"/>
  <c r="FH15" i="48" a="1"/>
  <c r="FH15" i="48" s="1"/>
  <c r="FB15" i="48" a="1"/>
  <c r="FB15" i="48" s="1"/>
  <c r="EV15" i="48" a="1"/>
  <c r="EV15" i="48" s="1"/>
  <c r="EP15" i="48" a="1"/>
  <c r="EP15" i="48" s="1"/>
  <c r="GM15" i="48" a="1"/>
  <c r="GM15" i="48" s="1"/>
  <c r="FO15" i="48" a="1"/>
  <c r="FO15" i="48" s="1"/>
  <c r="FC15" i="48" a="1"/>
  <c r="FC15" i="48" s="1"/>
  <c r="EQ15" i="48" a="1"/>
  <c r="EQ15" i="48" s="1"/>
  <c r="GK15" i="48" a="1"/>
  <c r="GK15" i="48" s="1"/>
  <c r="FY15" i="48" a="1"/>
  <c r="FY15" i="48" s="1"/>
  <c r="GY15" i="48" s="1"/>
  <c r="FS15" i="48" a="1"/>
  <c r="FS15" i="48" s="1"/>
  <c r="FM15" i="48" a="1"/>
  <c r="FM15" i="48" s="1"/>
  <c r="FG15" i="48" a="1"/>
  <c r="FG15" i="48" s="1"/>
  <c r="FA15" i="48" a="1"/>
  <c r="FA15" i="48" s="1"/>
  <c r="EU15" i="48" a="1"/>
  <c r="EU15" i="48" s="1"/>
  <c r="FX15" i="48" a="1"/>
  <c r="FX15" i="48" s="1"/>
  <c r="FR15" i="48" a="1"/>
  <c r="FR15" i="48" s="1"/>
  <c r="FL15" i="48" a="1"/>
  <c r="FL15" i="48" s="1"/>
  <c r="FF15" i="48" a="1"/>
  <c r="FF15" i="48" s="1"/>
  <c r="EZ15" i="48" a="1"/>
  <c r="EZ15" i="48" s="1"/>
  <c r="ET15" i="48" a="1"/>
  <c r="ET15" i="48" s="1"/>
  <c r="GO15" i="48" a="1"/>
  <c r="GO15" i="48" s="1"/>
  <c r="FW15" i="48" a="1"/>
  <c r="FW15" i="48" s="1"/>
  <c r="FQ15" i="48" a="1"/>
  <c r="FQ15" i="48" s="1"/>
  <c r="FK15" i="48" a="1"/>
  <c r="FK15" i="48" s="1"/>
  <c r="FE15" i="48" a="1"/>
  <c r="FE15" i="48" s="1"/>
  <c r="EY15" i="48" a="1"/>
  <c r="EY15" i="48" s="1"/>
  <c r="ES15" i="48" a="1"/>
  <c r="ES15" i="48" s="1"/>
  <c r="GN15" i="48" a="1"/>
  <c r="GN15" i="48" s="1"/>
  <c r="FV15" i="48" a="1"/>
  <c r="FV15" i="48" s="1"/>
  <c r="FP15" i="48" a="1"/>
  <c r="FP15" i="48" s="1"/>
  <c r="FJ15" i="48" a="1"/>
  <c r="FJ15" i="48" s="1"/>
  <c r="FD15" i="48" a="1"/>
  <c r="FD15" i="48" s="1"/>
  <c r="EX15" i="48" a="1"/>
  <c r="EX15" i="48" s="1"/>
  <c r="ER15" i="48" a="1"/>
  <c r="ER15" i="48" s="1"/>
  <c r="FU15" i="48" a="1"/>
  <c r="FU15" i="48" s="1"/>
  <c r="FI15" i="48" a="1"/>
  <c r="FI15" i="48" s="1"/>
  <c r="EW15" i="48" a="1"/>
  <c r="EW15" i="48" s="1"/>
  <c r="FX19" i="48" a="1"/>
  <c r="FX19" i="48" s="1"/>
  <c r="FR19" i="48" a="1"/>
  <c r="FR19" i="48" s="1"/>
  <c r="FL19" i="48" a="1"/>
  <c r="FL19" i="48" s="1"/>
  <c r="FF19" i="48" a="1"/>
  <c r="FF19" i="48" s="1"/>
  <c r="EZ19" i="48" a="1"/>
  <c r="EZ19" i="48" s="1"/>
  <c r="ET19" i="48" a="1"/>
  <c r="ET19" i="48" s="1"/>
  <c r="GO19" i="48" a="1"/>
  <c r="GO19" i="48" s="1"/>
  <c r="FW19" i="48" a="1"/>
  <c r="FW19" i="48" s="1"/>
  <c r="FQ19" i="48" a="1"/>
  <c r="FQ19" i="48" s="1"/>
  <c r="FK19" i="48" a="1"/>
  <c r="FK19" i="48" s="1"/>
  <c r="FE19" i="48" a="1"/>
  <c r="FE19" i="48" s="1"/>
  <c r="EY19" i="48" a="1"/>
  <c r="EY19" i="48" s="1"/>
  <c r="ES19" i="48" a="1"/>
  <c r="ES19" i="48" s="1"/>
  <c r="GN19" i="48" a="1"/>
  <c r="GN19" i="48" s="1"/>
  <c r="FV19" i="48" a="1"/>
  <c r="FV19" i="48" s="1"/>
  <c r="FP19" i="48" a="1"/>
  <c r="FP19" i="48" s="1"/>
  <c r="FJ19" i="48" a="1"/>
  <c r="FJ19" i="48" s="1"/>
  <c r="FD19" i="48" a="1"/>
  <c r="FD19" i="48" s="1"/>
  <c r="EX19" i="48" a="1"/>
  <c r="EX19" i="48" s="1"/>
  <c r="ER19" i="48" a="1"/>
  <c r="ER19" i="48" s="1"/>
  <c r="GM19" i="48" a="1"/>
  <c r="GM19" i="48" s="1"/>
  <c r="FU19" i="48" a="1"/>
  <c r="FU19" i="48" s="1"/>
  <c r="FO19" i="48" a="1"/>
  <c r="FO19" i="48" s="1"/>
  <c r="FI19" i="48" a="1"/>
  <c r="FI19" i="48" s="1"/>
  <c r="FC19" i="48" a="1"/>
  <c r="FC19" i="48" s="1"/>
  <c r="EW19" i="48" a="1"/>
  <c r="EW19" i="48" s="1"/>
  <c r="EQ19" i="48" a="1"/>
  <c r="EQ19" i="48" s="1"/>
  <c r="GL19" i="48" a="1"/>
  <c r="GL19" i="48" s="1"/>
  <c r="FZ19" i="48" a="1"/>
  <c r="FZ19" i="48" s="1"/>
  <c r="FT19" i="48" a="1"/>
  <c r="FT19" i="48" s="1"/>
  <c r="FN19" i="48" a="1"/>
  <c r="FN19" i="48" s="1"/>
  <c r="FH19" i="48" a="1"/>
  <c r="FH19" i="48" s="1"/>
  <c r="FB19" i="48" a="1"/>
  <c r="FB19" i="48" s="1"/>
  <c r="EV19" i="48" a="1"/>
  <c r="EV19" i="48" s="1"/>
  <c r="EP19" i="48" a="1"/>
  <c r="EP19" i="48" s="1"/>
  <c r="GK19" i="48" a="1"/>
  <c r="GK19" i="48" s="1"/>
  <c r="FY19" i="48" a="1"/>
  <c r="FY19" i="48" s="1"/>
  <c r="FS19" i="48" a="1"/>
  <c r="FS19" i="48" s="1"/>
  <c r="FM19" i="48" a="1"/>
  <c r="FM19" i="48" s="1"/>
  <c r="FG19" i="48" a="1"/>
  <c r="FG19" i="48" s="1"/>
  <c r="FA19" i="48" a="1"/>
  <c r="FA19" i="48" s="1"/>
  <c r="EU19" i="48" a="1"/>
  <c r="EU19" i="48" s="1"/>
  <c r="FW12" i="48" a="1"/>
  <c r="FW12" i="48" s="1"/>
  <c r="FN12" i="48" a="1"/>
  <c r="FN12" i="48" s="1"/>
  <c r="FS12" i="48" a="1"/>
  <c r="FS12" i="48" s="1"/>
  <c r="FK12" i="48" a="1"/>
  <c r="FK12" i="48" s="1"/>
  <c r="ER12" i="48" a="1"/>
  <c r="ER12" i="48" s="1"/>
  <c r="FM12" i="48" a="1"/>
  <c r="FM12" i="48" s="1"/>
  <c r="FU12" i="48" a="1"/>
  <c r="FU12" i="48" s="1"/>
  <c r="FP12" i="48" a="1"/>
  <c r="FP12" i="48" s="1"/>
  <c r="GK12" i="48" a="1"/>
  <c r="GK12" i="48" s="1"/>
  <c r="FY12" i="48" a="1"/>
  <c r="FY12" i="48" s="1"/>
  <c r="EX12" i="48" a="1"/>
  <c r="EX12" i="48" s="1"/>
  <c r="EP12" i="48" a="1"/>
  <c r="EP12" i="48" s="1"/>
  <c r="EU12" i="48" a="1"/>
  <c r="EU12" i="48" s="1"/>
  <c r="FD12" i="48" a="1"/>
  <c r="FD12" i="48" s="1"/>
  <c r="GO12" i="48" a="1"/>
  <c r="GO12" i="48" s="1"/>
  <c r="EV12" i="48" a="1"/>
  <c r="EV12" i="48" s="1"/>
  <c r="EW12" i="48" a="1"/>
  <c r="EW12" i="48" s="1"/>
  <c r="FJ12" i="48" a="1"/>
  <c r="FJ12" i="48" s="1"/>
  <c r="ET12" i="48" a="1"/>
  <c r="ET12" i="48" s="1"/>
  <c r="FH12" i="48" a="1"/>
  <c r="FH12" i="48" s="1"/>
  <c r="FI12" i="48" a="1"/>
  <c r="FI12" i="48" s="1"/>
  <c r="EZ12" i="48" a="1"/>
  <c r="EZ12" i="48" s="1"/>
  <c r="FT12" i="48" a="1"/>
  <c r="FT12" i="48" s="1"/>
  <c r="FF12" i="48" a="1"/>
  <c r="FF12" i="48" s="1"/>
  <c r="CY12" i="48"/>
  <c r="GN12" i="48" a="1"/>
  <c r="GN12" i="48" s="1"/>
  <c r="FL12" i="48" a="1"/>
  <c r="FL12" i="48" s="1"/>
  <c r="FA12" i="48" a="1"/>
  <c r="FA12" i="48" s="1"/>
  <c r="GL12" i="48" a="1"/>
  <c r="GL12" i="48" s="1"/>
  <c r="FV12" i="48" a="1"/>
  <c r="FV12" i="48" s="1"/>
  <c r="ES12" i="48" a="1"/>
  <c r="ES12" i="48" s="1"/>
  <c r="FR12" i="48" a="1"/>
  <c r="FR12" i="48" s="1"/>
  <c r="FB12" i="48" a="1"/>
  <c r="FB12" i="48" s="1"/>
  <c r="EQ12" i="48" a="1"/>
  <c r="EQ12" i="48" s="1"/>
  <c r="EY12" i="48" a="1"/>
  <c r="EY12" i="48" s="1"/>
  <c r="FX12" i="48" a="1"/>
  <c r="FX12" i="48" s="1"/>
  <c r="FC12" i="48" a="1"/>
  <c r="FC12" i="48" s="1"/>
  <c r="FG12" i="48" a="1"/>
  <c r="FG12" i="48" s="1"/>
  <c r="FE12" i="48" a="1"/>
  <c r="FE12" i="48" s="1"/>
  <c r="FO12" i="48" a="1"/>
  <c r="FO12" i="48" s="1"/>
  <c r="GM12" i="48" a="1"/>
  <c r="GM12" i="48" s="1"/>
  <c r="FQ12" i="48" a="1"/>
  <c r="FQ12" i="48" s="1"/>
  <c r="DM24" i="48"/>
  <c r="DP24" i="48" s="1"/>
  <c r="DU24" i="48" s="1"/>
  <c r="DW24" i="48" s="1"/>
  <c r="DB24" i="48" s="1"/>
  <c r="DK24" i="48"/>
  <c r="DA24" i="48" s="1"/>
  <c r="DD24" i="48"/>
  <c r="CW24" i="48"/>
  <c r="ED24" i="48"/>
  <c r="Q24" i="48"/>
  <c r="J24" i="48"/>
  <c r="HA12" i="48" l="1"/>
  <c r="GQ12" i="48"/>
  <c r="GZ19" i="48"/>
  <c r="GU12" i="48"/>
  <c r="GS19" i="48"/>
  <c r="GR15" i="48"/>
  <c r="GW15" i="48"/>
  <c r="GS15" i="48"/>
  <c r="GY12" i="48"/>
  <c r="HA19" i="48"/>
  <c r="GV15" i="48"/>
  <c r="GZ15" i="48"/>
  <c r="GW19" i="48"/>
  <c r="HB15" i="48"/>
  <c r="GQ15" i="48"/>
  <c r="GX12" i="48"/>
  <c r="HB19" i="48"/>
  <c r="GR19" i="48"/>
  <c r="GV19" i="48"/>
  <c r="GY19" i="48"/>
  <c r="HA15" i="48"/>
  <c r="GX19" i="48"/>
  <c r="GW12" i="48"/>
  <c r="GR12" i="48"/>
  <c r="GT19" i="48"/>
  <c r="HB12" i="48"/>
  <c r="GQ19" i="48"/>
  <c r="GU15" i="48"/>
  <c r="GZ12" i="48"/>
  <c r="GT12" i="48"/>
  <c r="GS12" i="48"/>
  <c r="GT15" i="48"/>
  <c r="GU19" i="48"/>
  <c r="GV12" i="48"/>
  <c r="GX15" i="48"/>
  <c r="EB24" i="48"/>
  <c r="EC24" i="48" s="1"/>
  <c r="EE24" i="48" s="1"/>
  <c r="EG24" i="48" s="1"/>
  <c r="CX24" i="48" s="1"/>
  <c r="EM15" i="48"/>
  <c r="EN15" i="48" s="1"/>
  <c r="EM19" i="48"/>
  <c r="EN19" i="48" s="1"/>
  <c r="EM12" i="48"/>
  <c r="EN12" i="48" s="1"/>
  <c r="GE24" i="48" l="1" a="1"/>
  <c r="GE24" i="48" s="1"/>
  <c r="GA24" i="48" a="1"/>
  <c r="GA24" i="48" s="1"/>
  <c r="GJ24" i="48" a="1"/>
  <c r="GJ24" i="48" s="1"/>
  <c r="GD24" i="48" a="1"/>
  <c r="GD24" i="48" s="1"/>
  <c r="GB24" i="48" a="1"/>
  <c r="GB24" i="48" s="1"/>
  <c r="GC24" i="48" a="1"/>
  <c r="GC24" i="48" s="1"/>
  <c r="GH24" i="48" a="1"/>
  <c r="GH24" i="48" s="1"/>
  <c r="GG24" i="48" a="1"/>
  <c r="GG24" i="48" s="1"/>
  <c r="GF24" i="48" a="1"/>
  <c r="GF24" i="48" s="1"/>
  <c r="GI24" i="48" a="1"/>
  <c r="GI24" i="48" s="1"/>
  <c r="GK24" i="48" a="1"/>
  <c r="GK24" i="48" s="1"/>
  <c r="FZ24" i="48" a="1"/>
  <c r="FZ24" i="48" s="1"/>
  <c r="FY24" i="48" a="1"/>
  <c r="FY24" i="48" s="1"/>
  <c r="GO24" i="48" a="1"/>
  <c r="GO24" i="48" s="1"/>
  <c r="FW24" i="48" a="1"/>
  <c r="FW24" i="48" s="1"/>
  <c r="FQ24" i="48" a="1"/>
  <c r="FQ24" i="48" s="1"/>
  <c r="FK24" i="48" a="1"/>
  <c r="FK24" i="48" s="1"/>
  <c r="FE24" i="48" a="1"/>
  <c r="FE24" i="48" s="1"/>
  <c r="EY24" i="48" a="1"/>
  <c r="EY24" i="48" s="1"/>
  <c r="ES24" i="48" a="1"/>
  <c r="ES24" i="48" s="1"/>
  <c r="GM24" i="48" a="1"/>
  <c r="GM24" i="48" s="1"/>
  <c r="FU24" i="48" a="1"/>
  <c r="FU24" i="48" s="1"/>
  <c r="FI24" i="48" a="1"/>
  <c r="FI24" i="48" s="1"/>
  <c r="EW24" i="48" a="1"/>
  <c r="EW24" i="48" s="1"/>
  <c r="GL24" i="48" a="1"/>
  <c r="GL24" i="48" s="1"/>
  <c r="FT24" i="48" a="1"/>
  <c r="FT24" i="48" s="1"/>
  <c r="FN24" i="48" a="1"/>
  <c r="FN24" i="48" s="1"/>
  <c r="FB24" i="48" a="1"/>
  <c r="FB24" i="48" s="1"/>
  <c r="EV24" i="48" a="1"/>
  <c r="EV24" i="48" s="1"/>
  <c r="FX24" i="48" a="1"/>
  <c r="FX24" i="48" s="1"/>
  <c r="FR24" i="48" a="1"/>
  <c r="FR24" i="48" s="1"/>
  <c r="FL24" i="48" a="1"/>
  <c r="FL24" i="48" s="1"/>
  <c r="FF24" i="48" a="1"/>
  <c r="FF24" i="48" s="1"/>
  <c r="EZ24" i="48" a="1"/>
  <c r="EZ24" i="48" s="1"/>
  <c r="ET24" i="48" a="1"/>
  <c r="ET24" i="48" s="1"/>
  <c r="GN24" i="48" a="1"/>
  <c r="GN24" i="48" s="1"/>
  <c r="FV24" i="48" a="1"/>
  <c r="FV24" i="48" s="1"/>
  <c r="FJ24" i="48" a="1"/>
  <c r="FJ24" i="48" s="1"/>
  <c r="EX24" i="48" a="1"/>
  <c r="EX24" i="48" s="1"/>
  <c r="FP24" i="48" a="1"/>
  <c r="FP24" i="48" s="1"/>
  <c r="FD24" i="48" a="1"/>
  <c r="FD24" i="48" s="1"/>
  <c r="ER24" i="48" a="1"/>
  <c r="ER24" i="48" s="1"/>
  <c r="FO24" i="48" a="1"/>
  <c r="FO24" i="48" s="1"/>
  <c r="FC24" i="48" a="1"/>
  <c r="FC24" i="48" s="1"/>
  <c r="EQ24" i="48" a="1"/>
  <c r="EQ24" i="48" s="1"/>
  <c r="FH24" i="48" a="1"/>
  <c r="FH24" i="48" s="1"/>
  <c r="EP24" i="48" a="1"/>
  <c r="EP24" i="48" s="1"/>
  <c r="FG24" i="48" a="1"/>
  <c r="FG24" i="48" s="1"/>
  <c r="FA24" i="48" a="1"/>
  <c r="FA24" i="48" s="1"/>
  <c r="EU24" i="48" a="1"/>
  <c r="EU24" i="48" s="1"/>
  <c r="FS24" i="48" a="1"/>
  <c r="FS24" i="48" s="1"/>
  <c r="FM24" i="48" a="1"/>
  <c r="FM24" i="48" s="1"/>
  <c r="CY24" i="48"/>
  <c r="GV24" i="48" l="1"/>
  <c r="GQ24" i="48"/>
  <c r="GR24" i="48"/>
  <c r="GW24" i="48"/>
  <c r="GS24" i="48"/>
  <c r="HA24" i="48"/>
  <c r="GZ24" i="48"/>
  <c r="GX24" i="48"/>
  <c r="HB24" i="48"/>
  <c r="GY24" i="48"/>
  <c r="GT24" i="48"/>
  <c r="GU24" i="48"/>
  <c r="EM24" i="48"/>
  <c r="EN24" i="48" s="1"/>
  <c r="DM33" i="48" l="1"/>
  <c r="DP33" i="48" s="1"/>
  <c r="DU33" i="48" s="1"/>
  <c r="DW33" i="48" s="1"/>
  <c r="DB33" i="48" s="1"/>
  <c r="DK33" i="48"/>
  <c r="DA33" i="48" s="1"/>
  <c r="DD33" i="48"/>
  <c r="CW33" i="48"/>
  <c r="ED33" i="48"/>
  <c r="J33" i="48"/>
  <c r="DM22" i="48"/>
  <c r="DP22" i="48" s="1"/>
  <c r="DU22" i="48" s="1"/>
  <c r="DW22" i="48" s="1"/>
  <c r="DB22" i="48" s="1"/>
  <c r="DK22" i="48"/>
  <c r="DA22" i="48" s="1"/>
  <c r="DD22" i="48"/>
  <c r="CW22" i="48"/>
  <c r="CT22" i="48"/>
  <c r="ED22" i="48"/>
  <c r="T22" i="48"/>
  <c r="Q22" i="48"/>
  <c r="J22" i="48"/>
  <c r="DM23" i="48"/>
  <c r="DP23" i="48" s="1"/>
  <c r="DU23" i="48" s="1"/>
  <c r="DW23" i="48" s="1"/>
  <c r="DB23" i="48" s="1"/>
  <c r="DK23" i="48"/>
  <c r="DA23" i="48" s="1"/>
  <c r="DD23" i="48"/>
  <c r="CW23" i="48"/>
  <c r="ED23" i="48"/>
  <c r="T23" i="48"/>
  <c r="Q23" i="48"/>
  <c r="J23" i="48"/>
  <c r="EB22" i="48" l="1"/>
  <c r="EC22" i="48" s="1"/>
  <c r="EE22" i="48" s="1"/>
  <c r="EG22" i="48" s="1"/>
  <c r="CX22" i="48" s="1"/>
  <c r="CU22" i="48"/>
  <c r="EB33" i="48"/>
  <c r="EC33" i="48" s="1"/>
  <c r="EE33" i="48" s="1"/>
  <c r="EG33" i="48" s="1"/>
  <c r="CX33" i="48" s="1"/>
  <c r="K7" i="41" s="1"/>
  <c r="EB23" i="48"/>
  <c r="EC23" i="48" s="1"/>
  <c r="EE23" i="48" s="1"/>
  <c r="EG23" i="48" s="1"/>
  <c r="CX23" i="48" s="1"/>
  <c r="I9" i="41" l="1"/>
  <c r="O19" i="41"/>
  <c r="K9" i="41"/>
  <c r="Q19" i="41"/>
  <c r="Q13" i="41"/>
  <c r="GC23" i="48" a="1"/>
  <c r="GC23" i="48" s="1"/>
  <c r="GB23" i="48" a="1"/>
  <c r="GB23" i="48" s="1"/>
  <c r="GJ23" i="48" a="1"/>
  <c r="GJ23" i="48" s="1"/>
  <c r="GI23" i="48" a="1"/>
  <c r="GI23" i="48" s="1"/>
  <c r="GA23" i="48" a="1"/>
  <c r="GA23" i="48" s="1"/>
  <c r="GH23" i="48" a="1"/>
  <c r="GH23" i="48" s="1"/>
  <c r="GG23" i="48" a="1"/>
  <c r="GG23" i="48" s="1"/>
  <c r="GF23" i="48" a="1"/>
  <c r="GF23" i="48" s="1"/>
  <c r="GE23" i="48" a="1"/>
  <c r="GE23" i="48" s="1"/>
  <c r="GD23" i="48" a="1"/>
  <c r="GD23" i="48" s="1"/>
  <c r="GG33" i="48" a="1"/>
  <c r="GG33" i="48" s="1"/>
  <c r="GD33" i="48" a="1"/>
  <c r="GD33" i="48" s="1"/>
  <c r="GB33" i="48" a="1"/>
  <c r="GB33" i="48" s="1"/>
  <c r="GA33" i="48" a="1"/>
  <c r="GA33" i="48" s="1"/>
  <c r="GF33" i="48" a="1"/>
  <c r="GF33" i="48" s="1"/>
  <c r="GC33" i="48" a="1"/>
  <c r="GC33" i="48" s="1"/>
  <c r="GE33" i="48" a="1"/>
  <c r="GE33" i="48" s="1"/>
  <c r="GJ33" i="48" a="1"/>
  <c r="GJ33" i="48" s="1"/>
  <c r="GI33" i="48" a="1"/>
  <c r="GI33" i="48" s="1"/>
  <c r="GH33" i="48" a="1"/>
  <c r="GH33" i="48" s="1"/>
  <c r="FF23" i="48" a="1"/>
  <c r="FF23" i="48" s="1"/>
  <c r="FZ23" i="48" a="1"/>
  <c r="FZ23" i="48" s="1"/>
  <c r="GK23" i="48" a="1"/>
  <c r="GK23" i="48" s="1"/>
  <c r="FY23" i="48" a="1"/>
  <c r="FY23" i="48" s="1"/>
  <c r="GK33" i="48" a="1"/>
  <c r="GK33" i="48" s="1"/>
  <c r="FZ33" i="48" a="1"/>
  <c r="FZ33" i="48" s="1"/>
  <c r="FY33" i="48" a="1"/>
  <c r="FY33" i="48" s="1"/>
  <c r="GY33" i="48" s="1"/>
  <c r="EZ23" i="48" a="1"/>
  <c r="EZ23" i="48" s="1"/>
  <c r="FS23" i="48" a="1"/>
  <c r="FS23" i="48" s="1"/>
  <c r="GN23" i="48" a="1"/>
  <c r="GN23" i="48" s="1"/>
  <c r="FL23" i="48" a="1"/>
  <c r="FL23" i="48" s="1"/>
  <c r="EP23" i="48" a="1"/>
  <c r="EP23" i="48" s="1"/>
  <c r="FA23" i="48" a="1"/>
  <c r="FA23" i="48" s="1"/>
  <c r="EV23" i="48" a="1"/>
  <c r="EV23" i="48" s="1"/>
  <c r="FD23" i="48" a="1"/>
  <c r="FD23" i="48" s="1"/>
  <c r="FJ23" i="48" a="1"/>
  <c r="FJ23" i="48" s="1"/>
  <c r="FI23" i="48" a="1"/>
  <c r="FI23" i="48" s="1"/>
  <c r="FP23" i="48" a="1"/>
  <c r="FP23" i="48" s="1"/>
  <c r="FO23" i="48" a="1"/>
  <c r="FO23" i="48" s="1"/>
  <c r="ES23" i="48" a="1"/>
  <c r="ES23" i="48" s="1"/>
  <c r="ER23" i="48" a="1"/>
  <c r="ER23" i="48" s="1"/>
  <c r="FE23" i="48" a="1"/>
  <c r="FE23" i="48" s="1"/>
  <c r="EY23" i="48" a="1"/>
  <c r="EY23" i="48" s="1"/>
  <c r="FK23" i="48" a="1"/>
  <c r="FK23" i="48" s="1"/>
  <c r="FG23" i="48" a="1"/>
  <c r="FG23" i="48" s="1"/>
  <c r="FQ23" i="48" a="1"/>
  <c r="FQ23" i="48" s="1"/>
  <c r="CY23" i="48"/>
  <c r="ET23" i="48" a="1"/>
  <c r="ET23" i="48" s="1"/>
  <c r="GO23" i="48" a="1"/>
  <c r="GO23" i="48" s="1"/>
  <c r="FM23" i="48" a="1"/>
  <c r="FM23" i="48" s="1"/>
  <c r="GL23" i="48" a="1"/>
  <c r="GL23" i="48" s="1"/>
  <c r="EX23" i="48" a="1"/>
  <c r="EX23" i="48" s="1"/>
  <c r="FC23" i="48" a="1"/>
  <c r="FC23" i="48" s="1"/>
  <c r="CV22" i="48"/>
  <c r="EQ23" i="48" a="1"/>
  <c r="EQ23" i="48" s="1"/>
  <c r="FR23" i="48" a="1"/>
  <c r="FR23" i="48" s="1"/>
  <c r="FW23" i="48" a="1"/>
  <c r="FW23" i="48" s="1"/>
  <c r="EW23" i="48" a="1"/>
  <c r="EW23" i="48" s="1"/>
  <c r="EU23" i="48" a="1"/>
  <c r="EU23" i="48" s="1"/>
  <c r="FB23" i="48" a="1"/>
  <c r="FB23" i="48" s="1"/>
  <c r="FU23" i="48" a="1"/>
  <c r="FU23" i="48" s="1"/>
  <c r="FX23" i="48" a="1"/>
  <c r="FX23" i="48" s="1"/>
  <c r="FV23" i="48" a="1"/>
  <c r="FV23" i="48" s="1"/>
  <c r="FH23" i="48" a="1"/>
  <c r="FH23" i="48" s="1"/>
  <c r="FX33" i="48" a="1"/>
  <c r="FX33" i="48" s="1"/>
  <c r="FR33" i="48" a="1"/>
  <c r="FR33" i="48" s="1"/>
  <c r="FL33" i="48" a="1"/>
  <c r="FL33" i="48" s="1"/>
  <c r="FF33" i="48" a="1"/>
  <c r="FF33" i="48" s="1"/>
  <c r="EZ33" i="48" a="1"/>
  <c r="EZ33" i="48" s="1"/>
  <c r="ET33" i="48" a="1"/>
  <c r="ET33" i="48" s="1"/>
  <c r="GN33" i="48" a="1"/>
  <c r="GN33" i="48" s="1"/>
  <c r="FV33" i="48" a="1"/>
  <c r="FV33" i="48" s="1"/>
  <c r="FP33" i="48" a="1"/>
  <c r="FP33" i="48" s="1"/>
  <c r="FJ33" i="48" a="1"/>
  <c r="FJ33" i="48" s="1"/>
  <c r="FD33" i="48" a="1"/>
  <c r="FD33" i="48" s="1"/>
  <c r="EX33" i="48" a="1"/>
  <c r="EX33" i="48" s="1"/>
  <c r="GL33" i="48" a="1"/>
  <c r="GL33" i="48" s="1"/>
  <c r="FT33" i="48" a="1"/>
  <c r="FT33" i="48" s="1"/>
  <c r="FH33" i="48" a="1"/>
  <c r="FH33" i="48" s="1"/>
  <c r="FB33" i="48" a="1"/>
  <c r="FB33" i="48" s="1"/>
  <c r="FS33" i="48" a="1"/>
  <c r="FS33" i="48" s="1"/>
  <c r="FM33" i="48" a="1"/>
  <c r="FM33" i="48" s="1"/>
  <c r="FA33" i="48" a="1"/>
  <c r="FA33" i="48" s="1"/>
  <c r="EU33" i="48" a="1"/>
  <c r="EU33" i="48" s="1"/>
  <c r="ER33" i="48" a="1"/>
  <c r="ER33" i="48" s="1"/>
  <c r="FO33" i="48" a="1"/>
  <c r="FO33" i="48" s="1"/>
  <c r="FC33" i="48" a="1"/>
  <c r="FC33" i="48" s="1"/>
  <c r="EQ33" i="48" a="1"/>
  <c r="EQ33" i="48" s="1"/>
  <c r="EP33" i="48" a="1"/>
  <c r="EP33" i="48" s="1"/>
  <c r="GQ33" i="48" s="1"/>
  <c r="GO33" i="48" a="1"/>
  <c r="GO33" i="48" s="1"/>
  <c r="FW33" i="48" a="1"/>
  <c r="FW33" i="48" s="1"/>
  <c r="FQ33" i="48" a="1"/>
  <c r="FQ33" i="48" s="1"/>
  <c r="FK33" i="48" a="1"/>
  <c r="FK33" i="48" s="1"/>
  <c r="FE33" i="48" a="1"/>
  <c r="FE33" i="48" s="1"/>
  <c r="EY33" i="48" a="1"/>
  <c r="EY33" i="48" s="1"/>
  <c r="ES33" i="48" a="1"/>
  <c r="ES33" i="48" s="1"/>
  <c r="GM33" i="48" a="1"/>
  <c r="GM33" i="48" s="1"/>
  <c r="FU33" i="48" a="1"/>
  <c r="FU33" i="48" s="1"/>
  <c r="FI33" i="48" a="1"/>
  <c r="FI33" i="48" s="1"/>
  <c r="EW33" i="48" a="1"/>
  <c r="EW33" i="48" s="1"/>
  <c r="FN33" i="48" a="1"/>
  <c r="FN33" i="48" s="1"/>
  <c r="EV33" i="48" a="1"/>
  <c r="EV33" i="48" s="1"/>
  <c r="FG33" i="48" a="1"/>
  <c r="FG33" i="48" s="1"/>
  <c r="FN23" i="48" a="1"/>
  <c r="FN23" i="48" s="1"/>
  <c r="FT23" i="48" a="1"/>
  <c r="FT23" i="48" s="1"/>
  <c r="GM23" i="48" a="1"/>
  <c r="GM23" i="48" s="1"/>
  <c r="CY33" i="48"/>
  <c r="GR23" i="48" l="1"/>
  <c r="HB33" i="48"/>
  <c r="GT23" i="48"/>
  <c r="GS33" i="48"/>
  <c r="GS23" i="48"/>
  <c r="HB23" i="48"/>
  <c r="GW33" i="48"/>
  <c r="GZ23" i="48"/>
  <c r="GZ33" i="48"/>
  <c r="GW23" i="48"/>
  <c r="GT33" i="48"/>
  <c r="GY23" i="48"/>
  <c r="GR33" i="48"/>
  <c r="GQ23" i="48"/>
  <c r="GV33" i="48"/>
  <c r="GV23" i="48"/>
  <c r="HA23" i="48"/>
  <c r="HA33" i="48"/>
  <c r="GX23" i="48"/>
  <c r="GU23" i="48"/>
  <c r="GU33" i="48"/>
  <c r="GX33" i="48"/>
  <c r="R19" i="41"/>
  <c r="L9" i="41"/>
  <c r="O13" i="41"/>
  <c r="R13" i="41" s="1"/>
  <c r="GA22" i="48" a="1"/>
  <c r="GA22" i="48" s="1"/>
  <c r="GG22" i="48" a="1"/>
  <c r="GG22" i="48" s="1"/>
  <c r="GI22" i="48" a="1"/>
  <c r="GI22" i="48" s="1"/>
  <c r="GF22" i="48" a="1"/>
  <c r="GF22" i="48" s="1"/>
  <c r="GJ22" i="48" a="1"/>
  <c r="GJ22" i="48" s="1"/>
  <c r="GH22" i="48" a="1"/>
  <c r="GH22" i="48" s="1"/>
  <c r="GC22" i="48" a="1"/>
  <c r="GC22" i="48" s="1"/>
  <c r="GB22" i="48" a="1"/>
  <c r="GB22" i="48" s="1"/>
  <c r="GE22" i="48" a="1"/>
  <c r="GE22" i="48" s="1"/>
  <c r="GD22" i="48" a="1"/>
  <c r="GD22" i="48" s="1"/>
  <c r="GK22" i="48" a="1"/>
  <c r="GK22" i="48" s="1"/>
  <c r="FZ22" i="48" a="1"/>
  <c r="FZ22" i="48" s="1"/>
  <c r="FY22" i="48" a="1"/>
  <c r="FY22" i="48" s="1"/>
  <c r="FO22" i="48" a="1"/>
  <c r="FO22" i="48" s="1"/>
  <c r="FW22" i="48" a="1"/>
  <c r="FW22" i="48" s="1"/>
  <c r="FH22" i="48" a="1"/>
  <c r="FH22" i="48" s="1"/>
  <c r="FE22" i="48" a="1"/>
  <c r="FE22" i="48" s="1"/>
  <c r="EY22" i="48" a="1"/>
  <c r="EY22" i="48" s="1"/>
  <c r="FV22" i="48" a="1"/>
  <c r="FV22" i="48" s="1"/>
  <c r="FP22" i="48" a="1"/>
  <c r="FP22" i="48" s="1"/>
  <c r="FC22" i="48" a="1"/>
  <c r="FC22" i="48" s="1"/>
  <c r="FQ22" i="48" a="1"/>
  <c r="FQ22" i="48" s="1"/>
  <c r="FK22" i="48" a="1"/>
  <c r="FK22" i="48" s="1"/>
  <c r="GN22" i="48" a="1"/>
  <c r="GN22" i="48" s="1"/>
  <c r="FI22" i="48" a="1"/>
  <c r="FI22" i="48" s="1"/>
  <c r="FT22" i="48" a="1"/>
  <c r="FT22" i="48" s="1"/>
  <c r="FU22" i="48" a="1"/>
  <c r="FU22" i="48" s="1"/>
  <c r="CY22" i="48"/>
  <c r="EW22" i="48" a="1"/>
  <c r="EW22" i="48" s="1"/>
  <c r="EQ22" i="48" a="1"/>
  <c r="EQ22" i="48" s="1"/>
  <c r="FM22" i="48" a="1"/>
  <c r="FM22" i="48" s="1"/>
  <c r="FN22" i="48" a="1"/>
  <c r="FN22" i="48" s="1"/>
  <c r="FX22" i="48" a="1"/>
  <c r="FX22" i="48" s="1"/>
  <c r="FG22" i="48" a="1"/>
  <c r="FG22" i="48" s="1"/>
  <c r="FB22" i="48" a="1"/>
  <c r="FB22" i="48" s="1"/>
  <c r="FR22" i="48" a="1"/>
  <c r="FR22" i="48" s="1"/>
  <c r="EU22" i="48" a="1"/>
  <c r="EU22" i="48" s="1"/>
  <c r="EP22" i="48" a="1"/>
  <c r="EP22" i="48" s="1"/>
  <c r="FL22" i="48" a="1"/>
  <c r="FL22" i="48" s="1"/>
  <c r="FJ22" i="48" a="1"/>
  <c r="FJ22" i="48" s="1"/>
  <c r="FS22" i="48" a="1"/>
  <c r="FS22" i="48" s="1"/>
  <c r="FF22" i="48" a="1"/>
  <c r="FF22" i="48" s="1"/>
  <c r="FD22" i="48" a="1"/>
  <c r="FD22" i="48" s="1"/>
  <c r="FA22" i="48" a="1"/>
  <c r="FA22" i="48" s="1"/>
  <c r="EZ22" i="48" a="1"/>
  <c r="EZ22" i="48" s="1"/>
  <c r="EX22" i="48" a="1"/>
  <c r="EX22" i="48" s="1"/>
  <c r="GL22" i="48" a="1"/>
  <c r="GL22" i="48" s="1"/>
  <c r="ET22" i="48" a="1"/>
  <c r="ET22" i="48" s="1"/>
  <c r="ER22" i="48" a="1"/>
  <c r="ER22" i="48" s="1"/>
  <c r="EV22" i="48" a="1"/>
  <c r="EV22" i="48" s="1"/>
  <c r="GO22" i="48" a="1"/>
  <c r="GO22" i="48" s="1"/>
  <c r="GM22" i="48" a="1"/>
  <c r="GM22" i="48" s="1"/>
  <c r="ES22" i="48" a="1"/>
  <c r="ES22" i="48" s="1"/>
  <c r="EM23" i="48"/>
  <c r="EN23" i="48" s="1"/>
  <c r="EM33" i="48"/>
  <c r="EN33" i="48" s="1"/>
  <c r="GV22" i="48" l="1"/>
  <c r="GY22" i="48"/>
  <c r="GQ22" i="48"/>
  <c r="GX22" i="48"/>
  <c r="GR22" i="48"/>
  <c r="GU22" i="48"/>
  <c r="HB22" i="48"/>
  <c r="GS22" i="48"/>
  <c r="GT22" i="48"/>
  <c r="HA22" i="48"/>
  <c r="GW22" i="48"/>
  <c r="GZ22" i="48"/>
  <c r="EM22" i="48"/>
  <c r="EN22" i="48" s="1"/>
  <c r="CW41" i="48" l="1"/>
  <c r="AJ41" i="48"/>
  <c r="EB41" i="48" s="1"/>
  <c r="T41" i="48"/>
  <c r="Q41" i="48"/>
  <c r="J41" i="48"/>
  <c r="G41" i="48"/>
  <c r="ED40" i="48"/>
  <c r="DK40" i="48"/>
  <c r="CW40" i="48"/>
  <c r="BV40" i="48"/>
  <c r="BV41" i="48" s="1"/>
  <c r="AJ40" i="48"/>
  <c r="EB40" i="48" s="1"/>
  <c r="EC40" i="48" s="1"/>
  <c r="T40" i="48"/>
  <c r="Q40" i="48"/>
  <c r="J40" i="48"/>
  <c r="G40" i="48"/>
  <c r="DM39" i="48"/>
  <c r="DP39" i="48" s="1"/>
  <c r="DU39" i="48" s="1"/>
  <c r="DW39" i="48" s="1"/>
  <c r="DB39" i="48" s="1"/>
  <c r="DK39" i="48"/>
  <c r="DA39" i="48" s="1"/>
  <c r="DD39" i="48"/>
  <c r="CW39" i="48"/>
  <c r="ED39" i="48"/>
  <c r="T39" i="48"/>
  <c r="Q39" i="48"/>
  <c r="J39" i="48"/>
  <c r="DM38" i="48"/>
  <c r="DP38" i="48" s="1"/>
  <c r="DU38" i="48" s="1"/>
  <c r="DW38" i="48" s="1"/>
  <c r="DB38" i="48" s="1"/>
  <c r="DK38" i="48"/>
  <c r="DA38" i="48" s="1"/>
  <c r="DD38" i="48"/>
  <c r="CW38" i="48"/>
  <c r="ED38" i="48"/>
  <c r="T38" i="48"/>
  <c r="Q38" i="48"/>
  <c r="J38" i="48"/>
  <c r="DM37" i="48"/>
  <c r="DP37" i="48" s="1"/>
  <c r="DU37" i="48" s="1"/>
  <c r="DW37" i="48" s="1"/>
  <c r="DB37" i="48" s="1"/>
  <c r="DK37" i="48"/>
  <c r="DA37" i="48" s="1"/>
  <c r="DD37" i="48"/>
  <c r="CW37" i="48"/>
  <c r="ED37" i="48"/>
  <c r="T37" i="48"/>
  <c r="Q37" i="48"/>
  <c r="J37" i="48"/>
  <c r="DM36" i="48"/>
  <c r="DP36" i="48" s="1"/>
  <c r="DU36" i="48" s="1"/>
  <c r="DW36" i="48" s="1"/>
  <c r="DB36" i="48" s="1"/>
  <c r="DK36" i="48"/>
  <c r="DA36" i="48" s="1"/>
  <c r="DD36" i="48"/>
  <c r="CW36" i="48"/>
  <c r="ED36" i="48"/>
  <c r="T36" i="48"/>
  <c r="Q36" i="48"/>
  <c r="J36" i="48"/>
  <c r="DM35" i="48"/>
  <c r="DP35" i="48" s="1"/>
  <c r="DU35" i="48" s="1"/>
  <c r="DW35" i="48" s="1"/>
  <c r="DB35" i="48" s="1"/>
  <c r="DK35" i="48"/>
  <c r="DA35" i="48" s="1"/>
  <c r="DD35" i="48"/>
  <c r="CW35" i="48"/>
  <c r="CT35" i="48"/>
  <c r="CT40" i="48" s="1"/>
  <c r="CT41" i="48" s="1"/>
  <c r="ED35" i="48"/>
  <c r="T35" i="48"/>
  <c r="Q35" i="48"/>
  <c r="J35" i="48"/>
  <c r="ED34" i="48"/>
  <c r="DK34" i="48"/>
  <c r="CW34" i="48"/>
  <c r="AJ34" i="48"/>
  <c r="EB34" i="48" s="1"/>
  <c r="EC34" i="48" s="1"/>
  <c r="T34" i="48"/>
  <c r="Q34" i="48"/>
  <c r="J34" i="48"/>
  <c r="G34" i="48"/>
  <c r="DM31" i="48"/>
  <c r="DP31" i="48" s="1"/>
  <c r="DU31" i="48" s="1"/>
  <c r="DW31" i="48" s="1"/>
  <c r="DB31" i="48" s="1"/>
  <c r="DK31" i="48"/>
  <c r="DA31" i="48" s="1"/>
  <c r="DD31" i="48"/>
  <c r="ED31" i="48"/>
  <c r="DM25" i="48"/>
  <c r="DP25" i="48" s="1"/>
  <c r="DU25" i="48" s="1"/>
  <c r="DW25" i="48" s="1"/>
  <c r="DB25" i="48" s="1"/>
  <c r="DK25" i="48"/>
  <c r="DA25" i="48" s="1"/>
  <c r="DD25" i="48"/>
  <c r="CW25" i="48"/>
  <c r="ED25" i="48"/>
  <c r="Q25" i="48"/>
  <c r="J25" i="48"/>
  <c r="ED21" i="48"/>
  <c r="DK21" i="48"/>
  <c r="CW21" i="48"/>
  <c r="BZ21" i="48"/>
  <c r="BZ41" i="48" s="1"/>
  <c r="AJ21" i="48"/>
  <c r="EB21" i="48" s="1"/>
  <c r="EC21" i="48" s="1"/>
  <c r="T21" i="48"/>
  <c r="Q21" i="48"/>
  <c r="J21" i="48"/>
  <c r="G21" i="48"/>
  <c r="DM20" i="48"/>
  <c r="DP20" i="48" s="1"/>
  <c r="DU20" i="48" s="1"/>
  <c r="DW20" i="48" s="1"/>
  <c r="DB20" i="48" s="1"/>
  <c r="DK20" i="48"/>
  <c r="DA20" i="48" s="1"/>
  <c r="DD20" i="48"/>
  <c r="CW20" i="48"/>
  <c r="CT20" i="48"/>
  <c r="ED20" i="48"/>
  <c r="T20" i="48"/>
  <c r="Q20" i="48"/>
  <c r="J20" i="48"/>
  <c r="DM18" i="48"/>
  <c r="DP18" i="48" s="1"/>
  <c r="DU18" i="48" s="1"/>
  <c r="DW18" i="48" s="1"/>
  <c r="DB18" i="48" s="1"/>
  <c r="DK18" i="48"/>
  <c r="DA18" i="48" s="1"/>
  <c r="DD18" i="48"/>
  <c r="CW18" i="48"/>
  <c r="CT18" i="48"/>
  <c r="ED18" i="48"/>
  <c r="T18" i="48"/>
  <c r="Q18" i="48"/>
  <c r="J18" i="48"/>
  <c r="ED17" i="48"/>
  <c r="DK17" i="48"/>
  <c r="BW17" i="48"/>
  <c r="BW41" i="48" s="1"/>
  <c r="AJ17" i="48"/>
  <c r="EB17" i="48" s="1"/>
  <c r="EC17" i="48" s="1"/>
  <c r="EC41" i="48" s="1"/>
  <c r="T17" i="48"/>
  <c r="Q17" i="48"/>
  <c r="J17" i="48"/>
  <c r="G17" i="48"/>
  <c r="DM14" i="48"/>
  <c r="DP14" i="48" s="1"/>
  <c r="DU14" i="48" s="1"/>
  <c r="DW14" i="48" s="1"/>
  <c r="DB14" i="48" s="1"/>
  <c r="DK14" i="48"/>
  <c r="DA14" i="48" s="1"/>
  <c r="DD14" i="48"/>
  <c r="CW14" i="48"/>
  <c r="CT14" i="48"/>
  <c r="ED14" i="48"/>
  <c r="T14" i="48"/>
  <c r="Q14" i="48"/>
  <c r="K14" i="48"/>
  <c r="J14" i="48" s="1"/>
  <c r="DM10" i="48"/>
  <c r="DP10" i="48" s="1"/>
  <c r="DU10" i="48" s="1"/>
  <c r="DW10" i="48" s="1"/>
  <c r="DB10" i="48" s="1"/>
  <c r="DK10" i="48"/>
  <c r="DA10" i="48" s="1"/>
  <c r="DD10" i="48"/>
  <c r="CW10" i="48"/>
  <c r="CT10" i="48"/>
  <c r="ED10" i="48"/>
  <c r="T10" i="48"/>
  <c r="Q10" i="48"/>
  <c r="K10" i="48"/>
  <c r="J10" i="48" s="1"/>
  <c r="DM9" i="48"/>
  <c r="DP9" i="48" s="1"/>
  <c r="DU9" i="48" s="1"/>
  <c r="DW9" i="48" s="1"/>
  <c r="DB9" i="48" s="1"/>
  <c r="DK9" i="48"/>
  <c r="DA9" i="48" s="1"/>
  <c r="DD9" i="48"/>
  <c r="CW9" i="48"/>
  <c r="CT9" i="48"/>
  <c r="ED9" i="48"/>
  <c r="T9" i="48"/>
  <c r="Q9" i="48"/>
  <c r="K9" i="48"/>
  <c r="J9" i="48" s="1"/>
  <c r="DM8" i="48"/>
  <c r="DP8" i="48" s="1"/>
  <c r="DU8" i="48" s="1"/>
  <c r="DW8" i="48" s="1"/>
  <c r="DB8" i="48" s="1"/>
  <c r="DK8" i="48"/>
  <c r="DA8" i="48" s="1"/>
  <c r="DD8" i="48"/>
  <c r="CW8" i="48"/>
  <c r="CT8" i="48"/>
  <c r="ED8" i="48"/>
  <c r="T8" i="48"/>
  <c r="Q8" i="48"/>
  <c r="K8" i="48"/>
  <c r="J8" i="48" s="1"/>
  <c r="DM6" i="48"/>
  <c r="DP6" i="48" s="1"/>
  <c r="DU6" i="48" s="1"/>
  <c r="DW6" i="48" s="1"/>
  <c r="DB6" i="48" s="1"/>
  <c r="DK6" i="48"/>
  <c r="DA6" i="48" s="1"/>
  <c r="DD6" i="48"/>
  <c r="CW6" i="48"/>
  <c r="CT6" i="48"/>
  <c r="ED6" i="48"/>
  <c r="T6" i="48"/>
  <c r="Q6" i="48"/>
  <c r="K6" i="48"/>
  <c r="J6" i="48" s="1"/>
  <c r="DM4" i="48"/>
  <c r="DP4" i="48" s="1"/>
  <c r="DU4" i="48" s="1"/>
  <c r="DW4" i="48" s="1"/>
  <c r="DB4" i="48" s="1"/>
  <c r="DK4" i="48"/>
  <c r="DA4" i="48" s="1"/>
  <c r="DD4" i="48"/>
  <c r="CW4" i="48"/>
  <c r="CT4" i="48"/>
  <c r="ED4" i="48"/>
  <c r="T4" i="48"/>
  <c r="Q4" i="48"/>
  <c r="K4" i="48"/>
  <c r="J4" i="48" s="1"/>
  <c r="DM3" i="48"/>
  <c r="DP3" i="48" s="1"/>
  <c r="DU3" i="48" s="1"/>
  <c r="DW3" i="48" s="1"/>
  <c r="DB3" i="48" s="1"/>
  <c r="DK3" i="48"/>
  <c r="DA3" i="48" s="1"/>
  <c r="DD3" i="48"/>
  <c r="CW3" i="48"/>
  <c r="CT3" i="48"/>
  <c r="ED3" i="48"/>
  <c r="AJ3" i="48"/>
  <c r="T3" i="48"/>
  <c r="Q3" i="48"/>
  <c r="K3" i="48"/>
  <c r="G3" i="48"/>
  <c r="AL2" i="48"/>
  <c r="DK41" i="48" l="1"/>
  <c r="J3" i="48"/>
  <c r="ED41" i="48"/>
  <c r="AM2" i="48"/>
  <c r="CU20" i="48"/>
  <c r="CV20" i="48" s="1"/>
  <c r="O15" i="41" s="1"/>
  <c r="EB36" i="48"/>
  <c r="EC36" i="48" s="1"/>
  <c r="EE36" i="48" s="1"/>
  <c r="EG36" i="48" s="1"/>
  <c r="CX36" i="48" s="1"/>
  <c r="CU6" i="48"/>
  <c r="CV6" i="48" s="1"/>
  <c r="CU14" i="48"/>
  <c r="CV14" i="48" s="1"/>
  <c r="EB18" i="48"/>
  <c r="EC18" i="48" s="1"/>
  <c r="EE18" i="48" s="1"/>
  <c r="EG18" i="48" s="1"/>
  <c r="CX18" i="48" s="1"/>
  <c r="CU18" i="48"/>
  <c r="EB35" i="48"/>
  <c r="EC35" i="48" s="1"/>
  <c r="EE35" i="48" s="1"/>
  <c r="EG35" i="48" s="1"/>
  <c r="CX35" i="48" s="1"/>
  <c r="AD13" i="41" s="1"/>
  <c r="CU35" i="48"/>
  <c r="EB25" i="48"/>
  <c r="EC25" i="48" s="1"/>
  <c r="EE25" i="48" s="1"/>
  <c r="EG25" i="48" s="1"/>
  <c r="CX25" i="48" s="1"/>
  <c r="O14" i="41"/>
  <c r="EB38" i="48"/>
  <c r="EC38" i="48" s="1"/>
  <c r="EE38" i="48" s="1"/>
  <c r="EG38" i="48" s="1"/>
  <c r="CX38" i="48" s="1"/>
  <c r="Q7" i="41" s="1"/>
  <c r="EB3" i="48"/>
  <c r="EC3" i="48" s="1"/>
  <c r="EE3" i="48" s="1"/>
  <c r="EG3" i="48" s="1"/>
  <c r="CX3" i="48" s="1"/>
  <c r="CQ3" i="48"/>
  <c r="CR3" i="48" s="1"/>
  <c r="CU3" i="48" s="1"/>
  <c r="CU9" i="48"/>
  <c r="CV9" i="48" s="1"/>
  <c r="CU4" i="48"/>
  <c r="CV4" i="48" s="1"/>
  <c r="CU10" i="48"/>
  <c r="CV10" i="48" s="1"/>
  <c r="DB34" i="48"/>
  <c r="CU8" i="48"/>
  <c r="CV8" i="48" s="1"/>
  <c r="EB14" i="48"/>
  <c r="EC14" i="48" s="1"/>
  <c r="EE14" i="48" s="1"/>
  <c r="EG14" i="48" s="1"/>
  <c r="CX14" i="48" s="1"/>
  <c r="EB4" i="48"/>
  <c r="EC4" i="48" s="1"/>
  <c r="EE4" i="48" s="1"/>
  <c r="EG4" i="48" s="1"/>
  <c r="CX4" i="48" s="1"/>
  <c r="EB6" i="48"/>
  <c r="EC6" i="48" s="1"/>
  <c r="EE6" i="48" s="1"/>
  <c r="EG6" i="48" s="1"/>
  <c r="CX6" i="48" s="1"/>
  <c r="EB10" i="48"/>
  <c r="EC10" i="48" s="1"/>
  <c r="EE10" i="48" s="1"/>
  <c r="EG10" i="48" s="1"/>
  <c r="CX10" i="48" s="1"/>
  <c r="DA34" i="48"/>
  <c r="EE34" i="48"/>
  <c r="EE40" i="48"/>
  <c r="EE21" i="48"/>
  <c r="EE17" i="48"/>
  <c r="DA21" i="48"/>
  <c r="DA40" i="48"/>
  <c r="EB9" i="48"/>
  <c r="EC9" i="48" s="1"/>
  <c r="EE9" i="48" s="1"/>
  <c r="EG9" i="48" s="1"/>
  <c r="CX9" i="48" s="1"/>
  <c r="DM17" i="48"/>
  <c r="DB17" i="48"/>
  <c r="DA17" i="48"/>
  <c r="DB21" i="48"/>
  <c r="EB20" i="48"/>
  <c r="EC20" i="48" s="1"/>
  <c r="EE20" i="48" s="1"/>
  <c r="EG20" i="48" s="1"/>
  <c r="CX20" i="48" s="1"/>
  <c r="Q15" i="41" s="1"/>
  <c r="EB31" i="48"/>
  <c r="EC31" i="48" s="1"/>
  <c r="EE31" i="48" s="1"/>
  <c r="EG31" i="48" s="1"/>
  <c r="CX31" i="48" s="1"/>
  <c r="DB40" i="48"/>
  <c r="EB8" i="48"/>
  <c r="EC8" i="48" s="1"/>
  <c r="EE8" i="48" s="1"/>
  <c r="EG8" i="48" s="1"/>
  <c r="CX8" i="48" s="1"/>
  <c r="EB37" i="48"/>
  <c r="EC37" i="48" s="1"/>
  <c r="EE37" i="48" s="1"/>
  <c r="EG37" i="48" s="1"/>
  <c r="CX37" i="48" s="1"/>
  <c r="EB39" i="48"/>
  <c r="EC39" i="48" s="1"/>
  <c r="EE39" i="48" s="1"/>
  <c r="EG39" i="48" s="1"/>
  <c r="CX39" i="48" s="1"/>
  <c r="DM21" i="48"/>
  <c r="DP21" i="48" s="1"/>
  <c r="DU21" i="48" s="1"/>
  <c r="DW21" i="48" s="1"/>
  <c r="DM34" i="48"/>
  <c r="DP34" i="48" s="1"/>
  <c r="DU34" i="48" s="1"/>
  <c r="DW34" i="48" s="1"/>
  <c r="DM40" i="48"/>
  <c r="EE41" i="48" l="1"/>
  <c r="AN2" i="48"/>
  <c r="DA41" i="48"/>
  <c r="DB41" i="48"/>
  <c r="DP17" i="48"/>
  <c r="DM41" i="48"/>
  <c r="Q14" i="41"/>
  <c r="R14" i="41" s="1"/>
  <c r="AD6" i="41"/>
  <c r="DP40" i="48"/>
  <c r="DU40" i="48" s="1"/>
  <c r="DW40" i="48" s="1"/>
  <c r="AB7" i="41"/>
  <c r="R15" i="41"/>
  <c r="O10" i="41"/>
  <c r="AD7" i="41"/>
  <c r="O12" i="41"/>
  <c r="AD10" i="41"/>
  <c r="AD12" i="41"/>
  <c r="Q11" i="41"/>
  <c r="AD11" i="41"/>
  <c r="Q8" i="41"/>
  <c r="CY31" i="48"/>
  <c r="Q9" i="41"/>
  <c r="Q10" i="41"/>
  <c r="Q12" i="41"/>
  <c r="K6" i="41"/>
  <c r="Q6" i="41"/>
  <c r="AD8" i="41"/>
  <c r="AD9" i="41"/>
  <c r="Q17" i="41"/>
  <c r="K8" i="41"/>
  <c r="E6" i="41"/>
  <c r="GD9" i="48" a="1"/>
  <c r="GD9" i="48" s="1"/>
  <c r="GC9" i="48" a="1"/>
  <c r="GC9" i="48" s="1"/>
  <c r="GA9" i="48" a="1"/>
  <c r="GA9" i="48" s="1"/>
  <c r="FZ9" i="48" a="1"/>
  <c r="FZ9" i="48" s="1"/>
  <c r="GB9" i="48" a="1"/>
  <c r="GB9" i="48" s="1"/>
  <c r="GJ9" i="48" a="1"/>
  <c r="GJ9" i="48" s="1"/>
  <c r="GI9" i="48" a="1"/>
  <c r="GI9" i="48" s="1"/>
  <c r="GF9" i="48" a="1"/>
  <c r="GF9" i="48" s="1"/>
  <c r="GE9" i="48" a="1"/>
  <c r="GE9" i="48" s="1"/>
  <c r="GH9" i="48" a="1"/>
  <c r="GH9" i="48" s="1"/>
  <c r="GG9" i="48" a="1"/>
  <c r="GG9" i="48" s="1"/>
  <c r="GA4" i="48" a="1"/>
  <c r="GA4" i="48" s="1"/>
  <c r="GI4" i="48" a="1"/>
  <c r="GI4" i="48" s="1"/>
  <c r="GH4" i="48" a="1"/>
  <c r="GH4" i="48" s="1"/>
  <c r="FZ4" i="48" a="1"/>
  <c r="FZ4" i="48" s="1"/>
  <c r="GG4" i="48" a="1"/>
  <c r="GG4" i="48" s="1"/>
  <c r="GF4" i="48" a="1"/>
  <c r="GF4" i="48" s="1"/>
  <c r="GE4" i="48" a="1"/>
  <c r="GE4" i="48" s="1"/>
  <c r="GJ4" i="48" a="1"/>
  <c r="GJ4" i="48" s="1"/>
  <c r="GB4" i="48" a="1"/>
  <c r="GB4" i="48" s="1"/>
  <c r="GD4" i="48" a="1"/>
  <c r="GD4" i="48" s="1"/>
  <c r="GC4" i="48" a="1"/>
  <c r="GC4" i="48" s="1"/>
  <c r="GE10" i="48" a="1"/>
  <c r="GE10" i="48" s="1"/>
  <c r="GB10" i="48" a="1"/>
  <c r="GB10" i="48" s="1"/>
  <c r="GA10" i="48" a="1"/>
  <c r="GA10" i="48" s="1"/>
  <c r="GD10" i="48" a="1"/>
  <c r="GD10" i="48" s="1"/>
  <c r="FZ10" i="48" a="1"/>
  <c r="FZ10" i="48" s="1"/>
  <c r="GJ10" i="48" a="1"/>
  <c r="GJ10" i="48" s="1"/>
  <c r="GC10" i="48" a="1"/>
  <c r="GC10" i="48" s="1"/>
  <c r="GI10" i="48" a="1"/>
  <c r="GI10" i="48" s="1"/>
  <c r="GH10" i="48" a="1"/>
  <c r="GH10" i="48" s="1"/>
  <c r="GG10" i="48" a="1"/>
  <c r="GG10" i="48" s="1"/>
  <c r="GF10" i="48" a="1"/>
  <c r="GF10" i="48" s="1"/>
  <c r="GA20" i="48" a="1"/>
  <c r="GA20" i="48" s="1"/>
  <c r="GG20" i="48" a="1"/>
  <c r="GG20" i="48" s="1"/>
  <c r="GE20" i="48" a="1"/>
  <c r="GE20" i="48" s="1"/>
  <c r="GI20" i="48" a="1"/>
  <c r="GI20" i="48" s="1"/>
  <c r="GJ20" i="48" a="1"/>
  <c r="GJ20" i="48" s="1"/>
  <c r="GH20" i="48" a="1"/>
  <c r="GH20" i="48" s="1"/>
  <c r="GF20" i="48" a="1"/>
  <c r="GF20" i="48" s="1"/>
  <c r="GD20" i="48" a="1"/>
  <c r="GD20" i="48" s="1"/>
  <c r="GC20" i="48" a="1"/>
  <c r="GC20" i="48" s="1"/>
  <c r="GB20" i="48" a="1"/>
  <c r="GB20" i="48" s="1"/>
  <c r="GB6" i="48" a="1"/>
  <c r="GB6" i="48" s="1"/>
  <c r="GI6" i="48" a="1"/>
  <c r="GI6" i="48" s="1"/>
  <c r="GA6" i="48" a="1"/>
  <c r="GA6" i="48" s="1"/>
  <c r="GH6" i="48" a="1"/>
  <c r="GH6" i="48" s="1"/>
  <c r="GG6" i="48" a="1"/>
  <c r="GG6" i="48" s="1"/>
  <c r="FZ6" i="48" a="1"/>
  <c r="FZ6" i="48" s="1"/>
  <c r="GJ6" i="48" a="1"/>
  <c r="GJ6" i="48" s="1"/>
  <c r="GF6" i="48" a="1"/>
  <c r="GF6" i="48" s="1"/>
  <c r="GE6" i="48" a="1"/>
  <c r="GE6" i="48" s="1"/>
  <c r="GD6" i="48" a="1"/>
  <c r="GD6" i="48" s="1"/>
  <c r="GC6" i="48" a="1"/>
  <c r="GC6" i="48" s="1"/>
  <c r="GG25" i="48" a="1"/>
  <c r="GG25" i="48" s="1"/>
  <c r="GD25" i="48" a="1"/>
  <c r="GD25" i="48" s="1"/>
  <c r="GD34" i="48" s="1"/>
  <c r="GF25" i="48" a="1"/>
  <c r="GF25" i="48" s="1"/>
  <c r="GF34" i="48" s="1"/>
  <c r="GC25" i="48" a="1"/>
  <c r="GC25" i="48" s="1"/>
  <c r="GE25" i="48" a="1"/>
  <c r="GE25" i="48" s="1"/>
  <c r="GE34" i="48" s="1"/>
  <c r="GB25" i="48" a="1"/>
  <c r="GB25" i="48" s="1"/>
  <c r="GA25" i="48" a="1"/>
  <c r="GA25" i="48" s="1"/>
  <c r="GA34" i="48" s="1"/>
  <c r="GH25" i="48" a="1"/>
  <c r="GH25" i="48" s="1"/>
  <c r="GH34" i="48" s="1"/>
  <c r="GJ25" i="48" a="1"/>
  <c r="GJ25" i="48" s="1"/>
  <c r="GJ34" i="48" s="1"/>
  <c r="GI25" i="48" a="1"/>
  <c r="GI25" i="48" s="1"/>
  <c r="GI34" i="48" s="1"/>
  <c r="GC8" i="48" a="1"/>
  <c r="GC8" i="48" s="1"/>
  <c r="GH8" i="48" a="1"/>
  <c r="GH8" i="48" s="1"/>
  <c r="GB8" i="48" a="1"/>
  <c r="GB8" i="48" s="1"/>
  <c r="GI8" i="48" a="1"/>
  <c r="GI8" i="48" s="1"/>
  <c r="GA8" i="48" a="1"/>
  <c r="GA8" i="48" s="1"/>
  <c r="FZ8" i="48" a="1"/>
  <c r="FZ8" i="48" s="1"/>
  <c r="GJ8" i="48" a="1"/>
  <c r="GJ8" i="48" s="1"/>
  <c r="GF8" i="48" a="1"/>
  <c r="GF8" i="48" s="1"/>
  <c r="GD8" i="48" a="1"/>
  <c r="GD8" i="48" s="1"/>
  <c r="GG8" i="48" a="1"/>
  <c r="GG8" i="48" s="1"/>
  <c r="GE8" i="48" a="1"/>
  <c r="GE8" i="48" s="1"/>
  <c r="GH14" i="48" a="1"/>
  <c r="GH14" i="48" s="1"/>
  <c r="GE14" i="48" a="1"/>
  <c r="GE14" i="48" s="1"/>
  <c r="GD14" i="48" a="1"/>
  <c r="GD14" i="48" s="1"/>
  <c r="GC14" i="48" a="1"/>
  <c r="GC14" i="48" s="1"/>
  <c r="GG14" i="48" a="1"/>
  <c r="GG14" i="48" s="1"/>
  <c r="GB14" i="48" a="1"/>
  <c r="GB14" i="48" s="1"/>
  <c r="GA14" i="48" a="1"/>
  <c r="GA14" i="48" s="1"/>
  <c r="GF14" i="48" a="1"/>
  <c r="GF14" i="48" s="1"/>
  <c r="GJ14" i="48" a="1"/>
  <c r="GJ14" i="48" s="1"/>
  <c r="GI14" i="48" a="1"/>
  <c r="GI14" i="48" s="1"/>
  <c r="FZ14" i="48" a="1"/>
  <c r="FZ14" i="48" s="1"/>
  <c r="CX34" i="48"/>
  <c r="GN9" i="48" a="1"/>
  <c r="GN9" i="48" s="1"/>
  <c r="GK9" i="48" a="1"/>
  <c r="GK9" i="48" s="1"/>
  <c r="FY9" i="48" a="1"/>
  <c r="FY9" i="48" s="1"/>
  <c r="GK20" i="48" a="1"/>
  <c r="GK20" i="48" s="1"/>
  <c r="FZ20" i="48" a="1"/>
  <c r="FZ20" i="48" s="1"/>
  <c r="FY20" i="48" a="1"/>
  <c r="FY20" i="48" s="1"/>
  <c r="GK6" i="48" a="1"/>
  <c r="GK6" i="48" s="1"/>
  <c r="FY6" i="48" a="1"/>
  <c r="FY6" i="48" s="1"/>
  <c r="FY4" i="48" a="1"/>
  <c r="FY4" i="48" s="1"/>
  <c r="GK4" i="48" a="1"/>
  <c r="GK4" i="48" s="1"/>
  <c r="FY8" i="48" a="1"/>
  <c r="FY8" i="48" s="1"/>
  <c r="GK8" i="48" a="1"/>
  <c r="GK8" i="48" s="1"/>
  <c r="FZ31" i="48" a="1"/>
  <c r="FZ31" i="48" s="1"/>
  <c r="FY31" i="48" a="1"/>
  <c r="FY31" i="48" s="1"/>
  <c r="GY31" i="48" s="1"/>
  <c r="GK31" i="48" a="1"/>
  <c r="GK31" i="48" s="1"/>
  <c r="HA31" i="48" s="1"/>
  <c r="FY10" i="48" a="1"/>
  <c r="FY10" i="48" s="1"/>
  <c r="GK10" i="48" a="1"/>
  <c r="GK10" i="48" s="1"/>
  <c r="GK25" i="48" a="1"/>
  <c r="GK25" i="48" s="1"/>
  <c r="FZ25" i="48" a="1"/>
  <c r="FZ25" i="48" s="1"/>
  <c r="FY25" i="48" a="1"/>
  <c r="FY25" i="48" s="1"/>
  <c r="GK14" i="48" a="1"/>
  <c r="GK14" i="48" s="1"/>
  <c r="FY14" i="48" a="1"/>
  <c r="FY14" i="48" s="1"/>
  <c r="EV9" i="48" a="1"/>
  <c r="EV9" i="48" s="1"/>
  <c r="FI9" i="48" a="1"/>
  <c r="FI9" i="48" s="1"/>
  <c r="FW9" i="48" a="1"/>
  <c r="FW9" i="48" s="1"/>
  <c r="GM9" i="48" a="1"/>
  <c r="GM9" i="48" s="1"/>
  <c r="CV34" i="48"/>
  <c r="FJ9" i="48" a="1"/>
  <c r="FJ9" i="48" s="1"/>
  <c r="CU34" i="48"/>
  <c r="FM9" i="48" a="1"/>
  <c r="FM9" i="48" s="1"/>
  <c r="EX9" i="48" a="1"/>
  <c r="EX9" i="48" s="1"/>
  <c r="FQ9" i="48" a="1"/>
  <c r="FQ9" i="48" s="1"/>
  <c r="FL9" i="48" a="1"/>
  <c r="FL9" i="48" s="1"/>
  <c r="CV18" i="48"/>
  <c r="AB8" i="41" s="1"/>
  <c r="CU21" i="48"/>
  <c r="GO9" i="48" a="1"/>
  <c r="GO9" i="48" s="1"/>
  <c r="FD9" i="48" a="1"/>
  <c r="FD9" i="48" s="1"/>
  <c r="CX21" i="48"/>
  <c r="ET9" i="48" a="1"/>
  <c r="ET9" i="48" s="1"/>
  <c r="FA9" i="48" a="1"/>
  <c r="FA9" i="48" s="1"/>
  <c r="FP9" i="48" a="1"/>
  <c r="FP9" i="48" s="1"/>
  <c r="FS9" i="48" a="1"/>
  <c r="FS9" i="48" s="1"/>
  <c r="FK9" i="48" a="1"/>
  <c r="FK9" i="48" s="1"/>
  <c r="EY9" i="48" a="1"/>
  <c r="EY9" i="48" s="1"/>
  <c r="FX9" i="48" a="1"/>
  <c r="FX9" i="48" s="1"/>
  <c r="FO9" i="48" a="1"/>
  <c r="FO9" i="48" s="1"/>
  <c r="CY25" i="48"/>
  <c r="FT9" i="48" a="1"/>
  <c r="FT9" i="48" s="1"/>
  <c r="FG9" i="48" a="1"/>
  <c r="FG9" i="48" s="1"/>
  <c r="CY9" i="48"/>
  <c r="ES9" i="48" a="1"/>
  <c r="ES9" i="48" s="1"/>
  <c r="FR9" i="48" a="1"/>
  <c r="FR9" i="48" s="1"/>
  <c r="FB9" i="48" a="1"/>
  <c r="FB9" i="48" s="1"/>
  <c r="FF9" i="48" a="1"/>
  <c r="FF9" i="48" s="1"/>
  <c r="EP9" i="48" a="1"/>
  <c r="EP9" i="48" s="1"/>
  <c r="FN9" i="48" a="1"/>
  <c r="FN9" i="48" s="1"/>
  <c r="EW9" i="48" a="1"/>
  <c r="EW9" i="48" s="1"/>
  <c r="EQ9" i="48" a="1"/>
  <c r="EQ9" i="48" s="1"/>
  <c r="ER9" i="48" a="1"/>
  <c r="ER9" i="48" s="1"/>
  <c r="FE9" i="48" a="1"/>
  <c r="FE9" i="48" s="1"/>
  <c r="EU9" i="48" a="1"/>
  <c r="EU9" i="48" s="1"/>
  <c r="FV9" i="48" a="1"/>
  <c r="FV9" i="48" s="1"/>
  <c r="EZ9" i="48" a="1"/>
  <c r="EZ9" i="48" s="1"/>
  <c r="FU9" i="48" a="1"/>
  <c r="FU9" i="48" s="1"/>
  <c r="FC9" i="48" a="1"/>
  <c r="FC9" i="48" s="1"/>
  <c r="CY14" i="48"/>
  <c r="GL9" i="48" a="1"/>
  <c r="GL9" i="48" s="1"/>
  <c r="FH9" i="48" a="1"/>
  <c r="FH9" i="48" s="1"/>
  <c r="CX17" i="48"/>
  <c r="GL20" i="48" a="1"/>
  <c r="GL20" i="48" s="1"/>
  <c r="FT20" i="48" a="1"/>
  <c r="FT20" i="48" s="1"/>
  <c r="FJ20" i="48" a="1"/>
  <c r="FJ20" i="48" s="1"/>
  <c r="EW20" i="48" a="1"/>
  <c r="EW20" i="48" s="1"/>
  <c r="EP20" i="48" a="1"/>
  <c r="EP20" i="48" s="1"/>
  <c r="FI20" i="48" a="1"/>
  <c r="FI20" i="48" s="1"/>
  <c r="FB20" i="48" a="1"/>
  <c r="FB20" i="48" s="1"/>
  <c r="FK20" i="48" a="1"/>
  <c r="FK20" i="48" s="1"/>
  <c r="FC20" i="48" a="1"/>
  <c r="FC20" i="48" s="1"/>
  <c r="FR20" i="48" a="1"/>
  <c r="FR20" i="48" s="1"/>
  <c r="ET20" i="48" a="1"/>
  <c r="ET20" i="48" s="1"/>
  <c r="EZ20" i="48" a="1"/>
  <c r="EZ20" i="48" s="1"/>
  <c r="FX20" i="48" a="1"/>
  <c r="FX20" i="48" s="1"/>
  <c r="FE20" i="48" a="1"/>
  <c r="FE20" i="48" s="1"/>
  <c r="EU20" i="48" a="1"/>
  <c r="EU20" i="48" s="1"/>
  <c r="GN20" i="48" a="1"/>
  <c r="GN20" i="48" s="1"/>
  <c r="FS20" i="48" a="1"/>
  <c r="FS20" i="48" s="1"/>
  <c r="FH20" i="48" a="1"/>
  <c r="FH20" i="48" s="1"/>
  <c r="EQ20" i="48" a="1"/>
  <c r="EQ20" i="48" s="1"/>
  <c r="FG20" i="48" a="1"/>
  <c r="FG20" i="48" s="1"/>
  <c r="FP20" i="48" a="1"/>
  <c r="FP20" i="48" s="1"/>
  <c r="EX20" i="48" a="1"/>
  <c r="EX20" i="48" s="1"/>
  <c r="FO20" i="48" a="1"/>
  <c r="FO20" i="48" s="1"/>
  <c r="FN20" i="48" a="1"/>
  <c r="FN20" i="48" s="1"/>
  <c r="EY20" i="48" a="1"/>
  <c r="EY20" i="48" s="1"/>
  <c r="GM20" i="48" a="1"/>
  <c r="GM20" i="48" s="1"/>
  <c r="FQ20" i="48" a="1"/>
  <c r="FQ20" i="48" s="1"/>
  <c r="FF20" i="48" a="1"/>
  <c r="FF20" i="48" s="1"/>
  <c r="EV20" i="48" a="1"/>
  <c r="EV20" i="48" s="1"/>
  <c r="FL20" i="48" a="1"/>
  <c r="FL20" i="48" s="1"/>
  <c r="GO20" i="48" a="1"/>
  <c r="GO20" i="48" s="1"/>
  <c r="FD20" i="48" a="1"/>
  <c r="FD20" i="48" s="1"/>
  <c r="FA20" i="48" a="1"/>
  <c r="FA20" i="48" s="1"/>
  <c r="FV20" i="48" a="1"/>
  <c r="FV20" i="48" s="1"/>
  <c r="ES20" i="48" a="1"/>
  <c r="ES20" i="48" s="1"/>
  <c r="FU20" i="48" a="1"/>
  <c r="FU20" i="48" s="1"/>
  <c r="ER20" i="48" a="1"/>
  <c r="ER20" i="48" s="1"/>
  <c r="FM20" i="48" a="1"/>
  <c r="FM20" i="48" s="1"/>
  <c r="FW20" i="48" a="1"/>
  <c r="FW20" i="48" s="1"/>
  <c r="CY20" i="48"/>
  <c r="CV35" i="48"/>
  <c r="GL10" i="48" a="1"/>
  <c r="GL10" i="48" s="1"/>
  <c r="FT10" i="48" a="1"/>
  <c r="FT10" i="48" s="1"/>
  <c r="FN10" i="48" a="1"/>
  <c r="FN10" i="48" s="1"/>
  <c r="FH10" i="48" a="1"/>
  <c r="FH10" i="48" s="1"/>
  <c r="FB10" i="48" a="1"/>
  <c r="FB10" i="48" s="1"/>
  <c r="EV10" i="48" a="1"/>
  <c r="EV10" i="48" s="1"/>
  <c r="EP10" i="48" a="1"/>
  <c r="EP10" i="48" s="1"/>
  <c r="FS10" i="48" a="1"/>
  <c r="FS10" i="48" s="1"/>
  <c r="FM10" i="48" a="1"/>
  <c r="FM10" i="48" s="1"/>
  <c r="FG10" i="48" a="1"/>
  <c r="FG10" i="48" s="1"/>
  <c r="FA10" i="48" a="1"/>
  <c r="FA10" i="48" s="1"/>
  <c r="EU10" i="48" a="1"/>
  <c r="EU10" i="48" s="1"/>
  <c r="GN10" i="48" a="1"/>
  <c r="GN10" i="48" s="1"/>
  <c r="FR10" i="48" a="1"/>
  <c r="FR10" i="48" s="1"/>
  <c r="ER10" i="48" a="1"/>
  <c r="ER10" i="48" s="1"/>
  <c r="GO10" i="48" a="1"/>
  <c r="GO10" i="48" s="1"/>
  <c r="FW10" i="48" a="1"/>
  <c r="FW10" i="48" s="1"/>
  <c r="FO10" i="48" a="1"/>
  <c r="FO10" i="48" s="1"/>
  <c r="EY10" i="48" a="1"/>
  <c r="EY10" i="48" s="1"/>
  <c r="EX10" i="48" a="1"/>
  <c r="EX10" i="48" s="1"/>
  <c r="EW10" i="48" a="1"/>
  <c r="EW10" i="48" s="1"/>
  <c r="FL10" i="48" a="1"/>
  <c r="FL10" i="48" s="1"/>
  <c r="FC10" i="48" a="1"/>
  <c r="FC10" i="48" s="1"/>
  <c r="FF10" i="48" a="1"/>
  <c r="FF10" i="48" s="1"/>
  <c r="EQ10" i="48" a="1"/>
  <c r="EQ10" i="48" s="1"/>
  <c r="GM10" i="48" a="1"/>
  <c r="GM10" i="48" s="1"/>
  <c r="FV10" i="48" a="1"/>
  <c r="FV10" i="48" s="1"/>
  <c r="FE10" i="48" a="1"/>
  <c r="FE10" i="48" s="1"/>
  <c r="FU10" i="48" a="1"/>
  <c r="FU10" i="48" s="1"/>
  <c r="FD10" i="48" a="1"/>
  <c r="FD10" i="48" s="1"/>
  <c r="FK10" i="48" a="1"/>
  <c r="FK10" i="48" s="1"/>
  <c r="FX10" i="48" a="1"/>
  <c r="FX10" i="48" s="1"/>
  <c r="EZ10" i="48" a="1"/>
  <c r="EZ10" i="48" s="1"/>
  <c r="FQ10" i="48" a="1"/>
  <c r="FQ10" i="48" s="1"/>
  <c r="ES10" i="48" a="1"/>
  <c r="ES10" i="48" s="1"/>
  <c r="FP10" i="48" a="1"/>
  <c r="FP10" i="48" s="1"/>
  <c r="FI10" i="48" a="1"/>
  <c r="FI10" i="48" s="1"/>
  <c r="ET10" i="48" a="1"/>
  <c r="ET10" i="48" s="1"/>
  <c r="FJ10" i="48" a="1"/>
  <c r="FJ10" i="48" s="1"/>
  <c r="CY10" i="48"/>
  <c r="GN31" i="48" a="1"/>
  <c r="GN31" i="48" s="1"/>
  <c r="FV31" i="48" a="1"/>
  <c r="FV31" i="48" s="1"/>
  <c r="FP31" i="48" a="1"/>
  <c r="FP31" i="48" s="1"/>
  <c r="FJ31" i="48" a="1"/>
  <c r="FJ31" i="48" s="1"/>
  <c r="FD31" i="48" a="1"/>
  <c r="FD31" i="48" s="1"/>
  <c r="EX31" i="48" a="1"/>
  <c r="EX31" i="48" s="1"/>
  <c r="ER31" i="48" a="1"/>
  <c r="ER31" i="48" s="1"/>
  <c r="GM31" i="48" a="1"/>
  <c r="GM31" i="48" s="1"/>
  <c r="FU31" i="48" a="1"/>
  <c r="FU31" i="48" s="1"/>
  <c r="FO31" i="48" a="1"/>
  <c r="FO31" i="48" s="1"/>
  <c r="FI31" i="48" a="1"/>
  <c r="FI31" i="48" s="1"/>
  <c r="FC31" i="48" a="1"/>
  <c r="FC31" i="48" s="1"/>
  <c r="EW31" i="48" a="1"/>
  <c r="EW31" i="48" s="1"/>
  <c r="EQ31" i="48" a="1"/>
  <c r="EQ31" i="48" s="1"/>
  <c r="FN31" i="48" a="1"/>
  <c r="FN31" i="48" s="1"/>
  <c r="FG31" i="48" a="1"/>
  <c r="FG31" i="48" s="1"/>
  <c r="EZ31" i="48" a="1"/>
  <c r="EZ31" i="48" s="1"/>
  <c r="ES31" i="48" a="1"/>
  <c r="ES31" i="48" s="1"/>
  <c r="FW31" i="48" a="1"/>
  <c r="FW31" i="48" s="1"/>
  <c r="FM31" i="48" a="1"/>
  <c r="FM31" i="48" s="1"/>
  <c r="FE31" i="48" a="1"/>
  <c r="FE31" i="48" s="1"/>
  <c r="EV31" i="48" a="1"/>
  <c r="EV31" i="48" s="1"/>
  <c r="GL31" i="48" a="1"/>
  <c r="GL31" i="48" s="1"/>
  <c r="FT31" i="48" a="1"/>
  <c r="FT31" i="48" s="1"/>
  <c r="FL31" i="48" a="1"/>
  <c r="FL31" i="48" s="1"/>
  <c r="EU31" i="48" a="1"/>
  <c r="EU31" i="48" s="1"/>
  <c r="FB31" i="48" a="1"/>
  <c r="FB31" i="48" s="1"/>
  <c r="EP31" i="48" a="1"/>
  <c r="EP31" i="48" s="1"/>
  <c r="GO31" i="48" a="1"/>
  <c r="GO31" i="48" s="1"/>
  <c r="FX31" i="48" a="1"/>
  <c r="FX31" i="48" s="1"/>
  <c r="ET31" i="48" a="1"/>
  <c r="ET31" i="48" s="1"/>
  <c r="FS31" i="48" a="1"/>
  <c r="FS31" i="48" s="1"/>
  <c r="FR31" i="48" a="1"/>
  <c r="FR31" i="48" s="1"/>
  <c r="FH31" i="48" a="1"/>
  <c r="FH31" i="48" s="1"/>
  <c r="FF31" i="48" a="1"/>
  <c r="FF31" i="48" s="1"/>
  <c r="FK31" i="48" a="1"/>
  <c r="FK31" i="48" s="1"/>
  <c r="FQ31" i="48" a="1"/>
  <c r="FQ31" i="48" s="1"/>
  <c r="FA31" i="48" a="1"/>
  <c r="FA31" i="48" s="1"/>
  <c r="EY31" i="48" a="1"/>
  <c r="EY31" i="48" s="1"/>
  <c r="FX25" i="48" a="1"/>
  <c r="FX25" i="48" s="1"/>
  <c r="FR25" i="48" a="1"/>
  <c r="FR25" i="48" s="1"/>
  <c r="FL25" i="48" a="1"/>
  <c r="FL25" i="48" s="1"/>
  <c r="FF25" i="48" a="1"/>
  <c r="FF25" i="48" s="1"/>
  <c r="EZ25" i="48" a="1"/>
  <c r="EZ25" i="48" s="1"/>
  <c r="ET25" i="48" a="1"/>
  <c r="ET25" i="48" s="1"/>
  <c r="GM25" i="48" a="1"/>
  <c r="GM25" i="48" s="1"/>
  <c r="FQ25" i="48" a="1"/>
  <c r="FQ25" i="48" s="1"/>
  <c r="FJ25" i="48" a="1"/>
  <c r="FJ25" i="48" s="1"/>
  <c r="FC25" i="48" a="1"/>
  <c r="FC25" i="48" s="1"/>
  <c r="EV25" i="48" a="1"/>
  <c r="EV25" i="48" s="1"/>
  <c r="GL25" i="48" a="1"/>
  <c r="GL25" i="48" s="1"/>
  <c r="FW25" i="48" a="1"/>
  <c r="FW25" i="48" s="1"/>
  <c r="FP25" i="48" a="1"/>
  <c r="FP25" i="48" s="1"/>
  <c r="FI25" i="48" a="1"/>
  <c r="FI25" i="48" s="1"/>
  <c r="FB25" i="48" a="1"/>
  <c r="FB25" i="48" s="1"/>
  <c r="EU25" i="48" a="1"/>
  <c r="EU25" i="48" s="1"/>
  <c r="FS25" i="48" a="1"/>
  <c r="FS25" i="48" s="1"/>
  <c r="FA25" i="48" a="1"/>
  <c r="FA25" i="48" s="1"/>
  <c r="ER25" i="48" a="1"/>
  <c r="ER25" i="48" s="1"/>
  <c r="GN25" i="48" a="1"/>
  <c r="GN25" i="48" s="1"/>
  <c r="FT25" i="48" a="1"/>
  <c r="FT25" i="48" s="1"/>
  <c r="FH25" i="48" a="1"/>
  <c r="FH25" i="48" s="1"/>
  <c r="EX25" i="48" a="1"/>
  <c r="EX25" i="48" s="1"/>
  <c r="FN25" i="48" a="1"/>
  <c r="FN25" i="48" s="1"/>
  <c r="FD25" i="48" a="1"/>
  <c r="FD25" i="48" s="1"/>
  <c r="ES25" i="48" a="1"/>
  <c r="ES25" i="48" s="1"/>
  <c r="EQ25" i="48" a="1"/>
  <c r="EQ25" i="48" s="1"/>
  <c r="GO25" i="48" a="1"/>
  <c r="GO25" i="48" s="1"/>
  <c r="FU25" i="48" a="1"/>
  <c r="FU25" i="48" s="1"/>
  <c r="FK25" i="48" a="1"/>
  <c r="FK25" i="48" s="1"/>
  <c r="EY25" i="48" a="1"/>
  <c r="EY25" i="48" s="1"/>
  <c r="EP25" i="48" a="1"/>
  <c r="EP25" i="48" s="1"/>
  <c r="FV25" i="48" a="1"/>
  <c r="FV25" i="48" s="1"/>
  <c r="FM25" i="48" a="1"/>
  <c r="FM25" i="48" s="1"/>
  <c r="FO25" i="48" a="1"/>
  <c r="FO25" i="48" s="1"/>
  <c r="FG25" i="48" a="1"/>
  <c r="FG25" i="48" s="1"/>
  <c r="FE25" i="48" a="1"/>
  <c r="FE25" i="48" s="1"/>
  <c r="EW25" i="48" a="1"/>
  <c r="EW25" i="48" s="1"/>
  <c r="FS4" i="48" a="1"/>
  <c r="FS4" i="48" s="1"/>
  <c r="FM4" i="48" a="1"/>
  <c r="FM4" i="48" s="1"/>
  <c r="FG4" i="48" a="1"/>
  <c r="FG4" i="48" s="1"/>
  <c r="FA4" i="48" a="1"/>
  <c r="FA4" i="48" s="1"/>
  <c r="EU4" i="48" a="1"/>
  <c r="EU4" i="48" s="1"/>
  <c r="FT4" i="48" a="1"/>
  <c r="FT4" i="48" s="1"/>
  <c r="EZ4" i="48" a="1"/>
  <c r="EZ4" i="48" s="1"/>
  <c r="FV4" i="48" a="1"/>
  <c r="FV4" i="48" s="1"/>
  <c r="FO4" i="48" a="1"/>
  <c r="FO4" i="48" s="1"/>
  <c r="FH4" i="48" a="1"/>
  <c r="FH4" i="48" s="1"/>
  <c r="ES4" i="48" a="1"/>
  <c r="ES4" i="48" s="1"/>
  <c r="FK4" i="48" a="1"/>
  <c r="FK4" i="48" s="1"/>
  <c r="EP4" i="48" a="1"/>
  <c r="EP4" i="48" s="1"/>
  <c r="GO4" i="48" a="1"/>
  <c r="GO4" i="48" s="1"/>
  <c r="FE4" i="48" a="1"/>
  <c r="FE4" i="48" s="1"/>
  <c r="EQ4" i="48" a="1"/>
  <c r="EQ4" i="48" s="1"/>
  <c r="GN4" i="48" a="1"/>
  <c r="GN4" i="48" s="1"/>
  <c r="FR4" i="48" a="1"/>
  <c r="FR4" i="48" s="1"/>
  <c r="EW4" i="48" a="1"/>
  <c r="EW4" i="48" s="1"/>
  <c r="GM4" i="48" a="1"/>
  <c r="GM4" i="48" s="1"/>
  <c r="FU4" i="48" a="1"/>
  <c r="FU4" i="48" s="1"/>
  <c r="FN4" i="48" a="1"/>
  <c r="FN4" i="48" s="1"/>
  <c r="FF4" i="48" a="1"/>
  <c r="FF4" i="48" s="1"/>
  <c r="EY4" i="48" a="1"/>
  <c r="EY4" i="48" s="1"/>
  <c r="ER4" i="48" a="1"/>
  <c r="ER4" i="48" s="1"/>
  <c r="FL4" i="48" a="1"/>
  <c r="FL4" i="48" s="1"/>
  <c r="EX4" i="48" a="1"/>
  <c r="EX4" i="48" s="1"/>
  <c r="FD4" i="48" a="1"/>
  <c r="FD4" i="48" s="1"/>
  <c r="FX4" i="48" a="1"/>
  <c r="FX4" i="48" s="1"/>
  <c r="FC4" i="48" a="1"/>
  <c r="FC4" i="48" s="1"/>
  <c r="FB4" i="48" a="1"/>
  <c r="FB4" i="48" s="1"/>
  <c r="FQ4" i="48" a="1"/>
  <c r="FQ4" i="48" s="1"/>
  <c r="GL4" i="48" a="1"/>
  <c r="GL4" i="48" s="1"/>
  <c r="FJ4" i="48" a="1"/>
  <c r="FJ4" i="48" s="1"/>
  <c r="FW4" i="48" a="1"/>
  <c r="FW4" i="48" s="1"/>
  <c r="EV4" i="48" a="1"/>
  <c r="EV4" i="48" s="1"/>
  <c r="FP4" i="48" a="1"/>
  <c r="FP4" i="48" s="1"/>
  <c r="ET4" i="48" a="1"/>
  <c r="ET4" i="48" s="1"/>
  <c r="FI4" i="48" a="1"/>
  <c r="FI4" i="48" s="1"/>
  <c r="FQ14" i="48" a="1"/>
  <c r="FQ14" i="48" s="1"/>
  <c r="FD14" i="48" a="1"/>
  <c r="FD14" i="48" s="1"/>
  <c r="EQ14" i="48" a="1"/>
  <c r="EQ14" i="48" s="1"/>
  <c r="FP14" i="48" a="1"/>
  <c r="FP14" i="48" s="1"/>
  <c r="FC14" i="48" a="1"/>
  <c r="FC14" i="48" s="1"/>
  <c r="EP14" i="48" a="1"/>
  <c r="EP14" i="48" s="1"/>
  <c r="GL14" i="48" a="1"/>
  <c r="GL14" i="48" s="1"/>
  <c r="FN14" i="48" a="1"/>
  <c r="FN14" i="48" s="1"/>
  <c r="FF14" i="48" a="1"/>
  <c r="FF14" i="48" s="1"/>
  <c r="FU14" i="48" a="1"/>
  <c r="FU14" i="48" s="1"/>
  <c r="EX14" i="48" a="1"/>
  <c r="EX14" i="48" s="1"/>
  <c r="FH14" i="48" a="1"/>
  <c r="FH14" i="48" s="1"/>
  <c r="EY14" i="48" a="1"/>
  <c r="EY14" i="48" s="1"/>
  <c r="FV14" i="48" a="1"/>
  <c r="FV14" i="48" s="1"/>
  <c r="FL14" i="48" a="1"/>
  <c r="FL14" i="48" s="1"/>
  <c r="GN14" i="48" a="1"/>
  <c r="GN14" i="48" s="1"/>
  <c r="FB14" i="48" a="1"/>
  <c r="FB14" i="48" s="1"/>
  <c r="ES14" i="48" a="1"/>
  <c r="ES14" i="48" s="1"/>
  <c r="EW14" i="48" a="1"/>
  <c r="EW14" i="48" s="1"/>
  <c r="FO14" i="48" a="1"/>
  <c r="FO14" i="48" s="1"/>
  <c r="FE14" i="48" a="1"/>
  <c r="FE14" i="48" s="1"/>
  <c r="FX14" i="48" a="1"/>
  <c r="FX14" i="48" s="1"/>
  <c r="EU14" i="48" a="1"/>
  <c r="EU14" i="48" s="1"/>
  <c r="FG14" i="48" a="1"/>
  <c r="FG14" i="48" s="1"/>
  <c r="EV14" i="48" a="1"/>
  <c r="EV14" i="48" s="1"/>
  <c r="GO14" i="48" a="1"/>
  <c r="GO14" i="48" s="1"/>
  <c r="FW14" i="48" a="1"/>
  <c r="FW14" i="48" s="1"/>
  <c r="FM14" i="48" a="1"/>
  <c r="FM14" i="48" s="1"/>
  <c r="ET14" i="48" a="1"/>
  <c r="ET14" i="48" s="1"/>
  <c r="EZ14" i="48" a="1"/>
  <c r="EZ14" i="48" s="1"/>
  <c r="ER14" i="48" a="1"/>
  <c r="ER14" i="48" s="1"/>
  <c r="FS14" i="48" a="1"/>
  <c r="FS14" i="48" s="1"/>
  <c r="FR14" i="48" a="1"/>
  <c r="FR14" i="48" s="1"/>
  <c r="FJ14" i="48" a="1"/>
  <c r="FJ14" i="48" s="1"/>
  <c r="FA14" i="48" a="1"/>
  <c r="FA14" i="48" s="1"/>
  <c r="FT14" i="48" a="1"/>
  <c r="FT14" i="48" s="1"/>
  <c r="FK14" i="48" a="1"/>
  <c r="FK14" i="48" s="1"/>
  <c r="GM14" i="48" a="1"/>
  <c r="GM14" i="48" s="1"/>
  <c r="FI14" i="48" a="1"/>
  <c r="FI14" i="48" s="1"/>
  <c r="GO6" i="48" a="1"/>
  <c r="GO6" i="48" s="1"/>
  <c r="FO6" i="48" a="1"/>
  <c r="FO6" i="48" s="1"/>
  <c r="FH6" i="48" a="1"/>
  <c r="FH6" i="48" s="1"/>
  <c r="EU6" i="48" a="1"/>
  <c r="EU6" i="48" s="1"/>
  <c r="FW6" i="48" a="1"/>
  <c r="FW6" i="48" s="1"/>
  <c r="FP6" i="48" a="1"/>
  <c r="FP6" i="48" s="1"/>
  <c r="FI6" i="48" a="1"/>
  <c r="FI6" i="48" s="1"/>
  <c r="FA6" i="48" a="1"/>
  <c r="FA6" i="48" s="1"/>
  <c r="ET6" i="48" a="1"/>
  <c r="ET6" i="48" s="1"/>
  <c r="FS6" i="48" a="1"/>
  <c r="FS6" i="48" s="1"/>
  <c r="FE6" i="48" a="1"/>
  <c r="FE6" i="48" s="1"/>
  <c r="FT6" i="48" a="1"/>
  <c r="FT6" i="48" s="1"/>
  <c r="FF6" i="48" a="1"/>
  <c r="FF6" i="48" s="1"/>
  <c r="ER6" i="48" a="1"/>
  <c r="ER6" i="48" s="1"/>
  <c r="FL6" i="48" a="1"/>
  <c r="FL6" i="48" s="1"/>
  <c r="EQ6" i="48" a="1"/>
  <c r="EQ6" i="48" s="1"/>
  <c r="GN6" i="48" a="1"/>
  <c r="GN6" i="48" s="1"/>
  <c r="EP6" i="48" a="1"/>
  <c r="EP6" i="48" s="1"/>
  <c r="FV6" i="48" a="1"/>
  <c r="FV6" i="48" s="1"/>
  <c r="FN6" i="48" a="1"/>
  <c r="FN6" i="48" s="1"/>
  <c r="FG6" i="48" a="1"/>
  <c r="FG6" i="48" s="1"/>
  <c r="EZ6" i="48" a="1"/>
  <c r="EZ6" i="48" s="1"/>
  <c r="ES6" i="48" a="1"/>
  <c r="ES6" i="48" s="1"/>
  <c r="FU6" i="48" a="1"/>
  <c r="FU6" i="48" s="1"/>
  <c r="FM6" i="48" a="1"/>
  <c r="FM6" i="48" s="1"/>
  <c r="EY6" i="48" a="1"/>
  <c r="EY6" i="48" s="1"/>
  <c r="EX6" i="48" a="1"/>
  <c r="EX6" i="48" s="1"/>
  <c r="GL6" i="48" a="1"/>
  <c r="GL6" i="48" s="1"/>
  <c r="FQ6" i="48" a="1"/>
  <c r="FQ6" i="48" s="1"/>
  <c r="FJ6" i="48" a="1"/>
  <c r="FJ6" i="48" s="1"/>
  <c r="FX6" i="48" a="1"/>
  <c r="FX6" i="48" s="1"/>
  <c r="FR6" i="48" a="1"/>
  <c r="FR6" i="48" s="1"/>
  <c r="EW6" i="48" a="1"/>
  <c r="EW6" i="48" s="1"/>
  <c r="FK6" i="48" a="1"/>
  <c r="FK6" i="48" s="1"/>
  <c r="FD6" i="48" a="1"/>
  <c r="FD6" i="48" s="1"/>
  <c r="FC6" i="48" a="1"/>
  <c r="FC6" i="48" s="1"/>
  <c r="FB6" i="48" a="1"/>
  <c r="FB6" i="48" s="1"/>
  <c r="GM6" i="48" a="1"/>
  <c r="GM6" i="48" s="1"/>
  <c r="EV6" i="48" a="1"/>
  <c r="EV6" i="48" s="1"/>
  <c r="GO8" i="48" a="1"/>
  <c r="GO8" i="48" s="1"/>
  <c r="FW8" i="48" a="1"/>
  <c r="FW8" i="48" s="1"/>
  <c r="FQ8" i="48" a="1"/>
  <c r="FQ8" i="48" s="1"/>
  <c r="GN8" i="48" a="1"/>
  <c r="GN8" i="48" s="1"/>
  <c r="FV8" i="48" a="1"/>
  <c r="FV8" i="48" s="1"/>
  <c r="FP8" i="48" a="1"/>
  <c r="FP8" i="48" s="1"/>
  <c r="FJ8" i="48" a="1"/>
  <c r="FJ8" i="48" s="1"/>
  <c r="FD8" i="48" a="1"/>
  <c r="FD8" i="48" s="1"/>
  <c r="EX8" i="48" a="1"/>
  <c r="EX8" i="48" s="1"/>
  <c r="ER8" i="48" a="1"/>
  <c r="ER8" i="48" s="1"/>
  <c r="GL8" i="48" a="1"/>
  <c r="GL8" i="48" s="1"/>
  <c r="FX8" i="48" a="1"/>
  <c r="FX8" i="48" s="1"/>
  <c r="FC8" i="48" a="1"/>
  <c r="FC8" i="48" s="1"/>
  <c r="EP8" i="48" a="1"/>
  <c r="EP8" i="48" s="1"/>
  <c r="FM8" i="48" a="1"/>
  <c r="FM8" i="48" s="1"/>
  <c r="FF8" i="48" a="1"/>
  <c r="FF8" i="48" s="1"/>
  <c r="EY8" i="48" a="1"/>
  <c r="EY8" i="48" s="1"/>
  <c r="FT8" i="48" a="1"/>
  <c r="FT8" i="48" s="1"/>
  <c r="GM8" i="48" a="1"/>
  <c r="GM8" i="48" s="1"/>
  <c r="FO8" i="48" a="1"/>
  <c r="FO8" i="48" s="1"/>
  <c r="FH8" i="48" a="1"/>
  <c r="FH8" i="48" s="1"/>
  <c r="FA8" i="48" a="1"/>
  <c r="FA8" i="48" s="1"/>
  <c r="ET8" i="48" a="1"/>
  <c r="ET8" i="48" s="1"/>
  <c r="FG8" i="48" a="1"/>
  <c r="FG8" i="48" s="1"/>
  <c r="EZ8" i="48" a="1"/>
  <c r="EZ8" i="48" s="1"/>
  <c r="FU8" i="48" a="1"/>
  <c r="FU8" i="48" s="1"/>
  <c r="FL8" i="48" a="1"/>
  <c r="FL8" i="48" s="1"/>
  <c r="FE8" i="48" a="1"/>
  <c r="FE8" i="48" s="1"/>
  <c r="FN8" i="48" a="1"/>
  <c r="FN8" i="48" s="1"/>
  <c r="ES8" i="48" a="1"/>
  <c r="ES8" i="48" s="1"/>
  <c r="EQ8" i="48" a="1"/>
  <c r="EQ8" i="48" s="1"/>
  <c r="FS8" i="48" a="1"/>
  <c r="FS8" i="48" s="1"/>
  <c r="EW8" i="48" a="1"/>
  <c r="EW8" i="48" s="1"/>
  <c r="FR8" i="48" a="1"/>
  <c r="FR8" i="48" s="1"/>
  <c r="EU8" i="48" a="1"/>
  <c r="EU8" i="48" s="1"/>
  <c r="FK8" i="48" a="1"/>
  <c r="FK8" i="48" s="1"/>
  <c r="FI8" i="48" a="1"/>
  <c r="FI8" i="48" s="1"/>
  <c r="FB8" i="48" a="1"/>
  <c r="FB8" i="48" s="1"/>
  <c r="EV8" i="48" a="1"/>
  <c r="EV8" i="48" s="1"/>
  <c r="CY8" i="48"/>
  <c r="CV3" i="48"/>
  <c r="CX40" i="48"/>
  <c r="CY4" i="48"/>
  <c r="CY6" i="48"/>
  <c r="GS25" i="48" l="1"/>
  <c r="GT8" i="48"/>
  <c r="HB25" i="48"/>
  <c r="GR20" i="48"/>
  <c r="GQ25" i="48"/>
  <c r="GT14" i="48"/>
  <c r="GY8" i="48"/>
  <c r="HB9" i="48"/>
  <c r="GY9" i="48"/>
  <c r="GZ6" i="48"/>
  <c r="GQ8" i="48"/>
  <c r="HB6" i="48"/>
  <c r="HB14" i="48"/>
  <c r="GU25" i="48"/>
  <c r="GQ31" i="48"/>
  <c r="GU31" i="48"/>
  <c r="GS10" i="48"/>
  <c r="HB20" i="48"/>
  <c r="GY14" i="48"/>
  <c r="GV6" i="48"/>
  <c r="GW31" i="48"/>
  <c r="GQ10" i="48"/>
  <c r="CX41" i="48"/>
  <c r="HA9" i="48"/>
  <c r="GU20" i="48"/>
  <c r="GW25" i="48"/>
  <c r="GQ14" i="48"/>
  <c r="GV9" i="48"/>
  <c r="HA6" i="48"/>
  <c r="GR14" i="48"/>
  <c r="GC34" i="48"/>
  <c r="GZ34" i="48" s="1"/>
  <c r="GZ25" i="48"/>
  <c r="GU8" i="48"/>
  <c r="GW14" i="48"/>
  <c r="GS8" i="48"/>
  <c r="GT31" i="48"/>
  <c r="GY6" i="48"/>
  <c r="GV14" i="48"/>
  <c r="GT9" i="48"/>
  <c r="DU17" i="48"/>
  <c r="DP41" i="48"/>
  <c r="GS6" i="48"/>
  <c r="HB8" i="48"/>
  <c r="GX25" i="48"/>
  <c r="GW20" i="48"/>
  <c r="HB31" i="48"/>
  <c r="GZ14" i="48"/>
  <c r="GW8" i="48"/>
  <c r="GX14" i="48"/>
  <c r="GV20" i="48"/>
  <c r="GR9" i="48"/>
  <c r="GZ20" i="48"/>
  <c r="GR4" i="48"/>
  <c r="GZ8" i="48"/>
  <c r="GZ10" i="48"/>
  <c r="GY25" i="48"/>
  <c r="GT25" i="48"/>
  <c r="GS20" i="48"/>
  <c r="GQ9" i="48"/>
  <c r="GT6" i="48"/>
  <c r="GT4" i="48"/>
  <c r="GX31" i="48"/>
  <c r="GY20" i="48"/>
  <c r="GW9" i="48"/>
  <c r="HA10" i="48"/>
  <c r="GR10" i="48"/>
  <c r="GX10" i="48"/>
  <c r="GY10" i="48"/>
  <c r="GU6" i="48"/>
  <c r="GU14" i="48"/>
  <c r="GR25" i="48"/>
  <c r="GS14" i="48"/>
  <c r="GV4" i="48"/>
  <c r="GQ20" i="48"/>
  <c r="GR31" i="48"/>
  <c r="GT10" i="48"/>
  <c r="GR8" i="48"/>
  <c r="HA20" i="48"/>
  <c r="GV31" i="48"/>
  <c r="GS9" i="48"/>
  <c r="GX6" i="48"/>
  <c r="GT20" i="48"/>
  <c r="HA14" i="48"/>
  <c r="GG34" i="48"/>
  <c r="HA25" i="48"/>
  <c r="GX8" i="48"/>
  <c r="GR6" i="48"/>
  <c r="HB10" i="48"/>
  <c r="GW10" i="48"/>
  <c r="GW4" i="48"/>
  <c r="GU9" i="48"/>
  <c r="GV8" i="48"/>
  <c r="GQ6" i="48"/>
  <c r="GW6" i="48"/>
  <c r="GV25" i="48"/>
  <c r="GS31" i="48"/>
  <c r="GV10" i="48"/>
  <c r="GU10" i="48"/>
  <c r="GX9" i="48"/>
  <c r="AO2" i="48"/>
  <c r="GX20" i="48"/>
  <c r="HA8" i="48"/>
  <c r="GZ9" i="48"/>
  <c r="GQ4" i="48"/>
  <c r="GZ4" i="48"/>
  <c r="HB4" i="48"/>
  <c r="HA4" i="48"/>
  <c r="GS4" i="48"/>
  <c r="GY4" i="48"/>
  <c r="GU4" i="48"/>
  <c r="GX4" i="48"/>
  <c r="R10" i="41"/>
  <c r="AE7" i="41"/>
  <c r="R12" i="41"/>
  <c r="AB13" i="41"/>
  <c r="AE13" i="41" s="1"/>
  <c r="AE8" i="41"/>
  <c r="O17" i="41"/>
  <c r="R17" i="41" s="1"/>
  <c r="O6" i="41"/>
  <c r="Q5" i="41"/>
  <c r="AD5" i="41"/>
  <c r="K5" i="41"/>
  <c r="GK34" i="48"/>
  <c r="FZ34" i="48"/>
  <c r="FY34" i="48"/>
  <c r="GF3" i="48" a="1"/>
  <c r="GF3" i="48" s="1"/>
  <c r="GH3" i="48" a="1"/>
  <c r="GH3" i="48" s="1"/>
  <c r="GJ3" i="48" a="1"/>
  <c r="GJ3" i="48" s="1"/>
  <c r="GI3" i="48" a="1"/>
  <c r="GI3" i="48" s="1"/>
  <c r="GG3" i="48" a="1"/>
  <c r="GG3" i="48" s="1"/>
  <c r="GE3" i="48" a="1"/>
  <c r="GE3" i="48" s="1"/>
  <c r="GD3" i="48" a="1"/>
  <c r="GD3" i="48" s="1"/>
  <c r="GC3" i="48" a="1"/>
  <c r="GC3" i="48" s="1"/>
  <c r="GB3" i="48" a="1"/>
  <c r="GB3" i="48" s="1"/>
  <c r="FZ3" i="48" a="1"/>
  <c r="FZ3" i="48" s="1"/>
  <c r="GJ18" i="48" a="1"/>
  <c r="GJ18" i="48" s="1"/>
  <c r="GJ21" i="48" s="1"/>
  <c r="GH18" i="48" a="1"/>
  <c r="GH18" i="48" s="1"/>
  <c r="GH21" i="48" s="1"/>
  <c r="GG18" i="48" a="1"/>
  <c r="GG18" i="48" s="1"/>
  <c r="GF18" i="48" a="1"/>
  <c r="GF18" i="48" s="1"/>
  <c r="GF21" i="48" s="1"/>
  <c r="GE18" i="48" a="1"/>
  <c r="GE18" i="48" s="1"/>
  <c r="GE21" i="48" s="1"/>
  <c r="GI18" i="48" a="1"/>
  <c r="GI18" i="48" s="1"/>
  <c r="GI21" i="48" s="1"/>
  <c r="GD18" i="48" a="1"/>
  <c r="GD18" i="48" s="1"/>
  <c r="GD21" i="48" s="1"/>
  <c r="GC18" i="48" a="1"/>
  <c r="GC18" i="48" s="1"/>
  <c r="GA18" i="48" a="1"/>
  <c r="GA18" i="48" s="1"/>
  <c r="GA21" i="48" s="1"/>
  <c r="GB18" i="48" a="1"/>
  <c r="GB18" i="48" s="1"/>
  <c r="GB21" i="48" s="1"/>
  <c r="GI35" i="48" a="1"/>
  <c r="GI35" i="48" s="1"/>
  <c r="GH35" i="48" a="1"/>
  <c r="GH35" i="48" s="1"/>
  <c r="GC35" i="48" a="1"/>
  <c r="GC35" i="48" s="1"/>
  <c r="GG35" i="48" a="1"/>
  <c r="GG35" i="48" s="1"/>
  <c r="GF35" i="48" a="1"/>
  <c r="GF35" i="48" s="1"/>
  <c r="GE35" i="48" a="1"/>
  <c r="GE35" i="48" s="1"/>
  <c r="GD35" i="48" a="1"/>
  <c r="GD35" i="48" s="1"/>
  <c r="GB35" i="48" a="1"/>
  <c r="GB35" i="48" s="1"/>
  <c r="GA35" i="48" a="1"/>
  <c r="GA35" i="48" s="1"/>
  <c r="GJ35" i="48" a="1"/>
  <c r="GJ35" i="48" s="1"/>
  <c r="CY18" i="48"/>
  <c r="GK18" i="48" a="1"/>
  <c r="GK18" i="48" s="1"/>
  <c r="GK21" i="48" s="1"/>
  <c r="FZ18" i="48" a="1"/>
  <c r="FZ18" i="48" s="1"/>
  <c r="FZ21" i="48" s="1"/>
  <c r="FZ35" i="48" a="1"/>
  <c r="FZ35" i="48" s="1"/>
  <c r="GK35" i="48" a="1"/>
  <c r="GK35" i="48" s="1"/>
  <c r="FY35" i="48" a="1"/>
  <c r="FY35" i="48" s="1"/>
  <c r="GK3" i="48" a="1"/>
  <c r="GK3" i="48" s="1"/>
  <c r="GA3" i="48" a="1"/>
  <c r="GA3" i="48" s="1"/>
  <c r="FY3" i="48" a="1"/>
  <c r="FY3" i="48" s="1"/>
  <c r="GB34" i="48"/>
  <c r="FD18" i="48" a="1"/>
  <c r="FD18" i="48" s="1"/>
  <c r="FS18" i="48" a="1"/>
  <c r="FS18" i="48" s="1"/>
  <c r="CV21" i="48"/>
  <c r="EZ21" i="48" s="1" a="1"/>
  <c r="EZ21" i="48" s="1"/>
  <c r="EW18" i="48" a="1"/>
  <c r="EW18" i="48" s="1"/>
  <c r="FY18" i="48" a="1"/>
  <c r="FY18" i="48" s="1"/>
  <c r="GL18" i="48" a="1"/>
  <c r="GL18" i="48" s="1"/>
  <c r="FN18" i="48" a="1"/>
  <c r="FN18" i="48" s="1"/>
  <c r="GN18" i="48" a="1"/>
  <c r="GN18" i="48" s="1"/>
  <c r="GN21" i="48" s="1"/>
  <c r="FF18" i="48" a="1"/>
  <c r="FF18" i="48" s="1"/>
  <c r="ET18" i="48" a="1"/>
  <c r="ET18" i="48" s="1"/>
  <c r="EY18" i="48" a="1"/>
  <c r="EY18" i="48" s="1"/>
  <c r="FI18" i="48" a="1"/>
  <c r="FI18" i="48" s="1"/>
  <c r="EQ18" i="48" a="1"/>
  <c r="EQ18" i="48" s="1"/>
  <c r="FE18" i="48" a="1"/>
  <c r="FE18" i="48" s="1"/>
  <c r="GM34" i="48"/>
  <c r="FX18" i="48" a="1"/>
  <c r="FX18" i="48" s="1"/>
  <c r="ER18" i="48" a="1"/>
  <c r="ER18" i="48" s="1"/>
  <c r="FC18" i="48" a="1"/>
  <c r="FC18" i="48" s="1"/>
  <c r="FB18" i="48" a="1"/>
  <c r="FB18" i="48" s="1"/>
  <c r="FJ18" i="48" a="1"/>
  <c r="FJ18" i="48" s="1"/>
  <c r="FO18" i="48" a="1"/>
  <c r="FO18" i="48" s="1"/>
  <c r="EX18" i="48" a="1"/>
  <c r="EX18" i="48" s="1"/>
  <c r="GO18" i="48" a="1"/>
  <c r="GO18" i="48" s="1"/>
  <c r="GO21" i="48" s="1"/>
  <c r="FT18" i="48" a="1"/>
  <c r="FT18" i="48" s="1"/>
  <c r="EU18" i="48" a="1"/>
  <c r="EU18" i="48" s="1"/>
  <c r="EZ18" i="48" a="1"/>
  <c r="EZ18" i="48" s="1"/>
  <c r="FQ18" i="48" a="1"/>
  <c r="FQ18" i="48" s="1"/>
  <c r="FU18" i="48" a="1"/>
  <c r="FU18" i="48" s="1"/>
  <c r="E7" i="41"/>
  <c r="E5" i="41" s="1"/>
  <c r="FL18" i="48" a="1"/>
  <c r="FL18" i="48" s="1"/>
  <c r="GM18" i="48" a="1"/>
  <c r="GM18" i="48" s="1"/>
  <c r="EV18" i="48" a="1"/>
  <c r="EV18" i="48" s="1"/>
  <c r="FA18" i="48" a="1"/>
  <c r="FA18" i="48" s="1"/>
  <c r="FV18" i="48" a="1"/>
  <c r="FV18" i="48" s="1"/>
  <c r="EP18" i="48" a="1"/>
  <c r="EP18" i="48" s="1"/>
  <c r="FR18" i="48" a="1"/>
  <c r="FR18" i="48" s="1"/>
  <c r="FH18" i="48" a="1"/>
  <c r="FH18" i="48" s="1"/>
  <c r="FW18" i="48" a="1"/>
  <c r="FW18" i="48" s="1"/>
  <c r="FK18" i="48" a="1"/>
  <c r="FK18" i="48" s="1"/>
  <c r="FG18" i="48" a="1"/>
  <c r="FG18" i="48" s="1"/>
  <c r="FP18" i="48" a="1"/>
  <c r="FP18" i="48" s="1"/>
  <c r="ES18" i="48" a="1"/>
  <c r="ES18" i="48" s="1"/>
  <c r="FM18" i="48" a="1"/>
  <c r="FM18" i="48" s="1"/>
  <c r="EM9" i="48"/>
  <c r="EN9" i="48" s="1"/>
  <c r="GO34" i="48"/>
  <c r="EM14" i="48"/>
  <c r="EN14" i="48" s="1"/>
  <c r="EM10" i="48"/>
  <c r="EN10" i="48" s="1"/>
  <c r="EM25" i="48"/>
  <c r="EN25" i="48" s="1"/>
  <c r="EM8" i="48"/>
  <c r="EN8" i="48" s="1"/>
  <c r="EM20" i="48"/>
  <c r="EN20" i="48" s="1"/>
  <c r="EM31" i="48"/>
  <c r="EN31" i="48" s="1"/>
  <c r="EM6" i="48"/>
  <c r="EN6" i="48" s="1"/>
  <c r="GN34" i="48"/>
  <c r="EM4" i="48"/>
  <c r="EN4" i="48" s="1"/>
  <c r="GL34" i="48"/>
  <c r="FS3" i="48" a="1"/>
  <c r="FS3" i="48" s="1"/>
  <c r="FF3" i="48" a="1"/>
  <c r="FF3" i="48" s="1"/>
  <c r="EY3" i="48" a="1"/>
  <c r="EY3" i="48" s="1"/>
  <c r="ES3" i="48" a="1"/>
  <c r="ES3" i="48" s="1"/>
  <c r="FD3" i="48" a="1"/>
  <c r="FD3" i="48" s="1"/>
  <c r="EP3" i="48" a="1"/>
  <c r="EP3" i="48" s="1"/>
  <c r="FR3" i="48" a="1"/>
  <c r="FR3" i="48" s="1"/>
  <c r="FC3" i="48" a="1"/>
  <c r="FC3" i="48" s="1"/>
  <c r="FU3" i="48" a="1"/>
  <c r="FU3" i="48" s="1"/>
  <c r="FN3" i="48" a="1"/>
  <c r="FN3" i="48" s="1"/>
  <c r="FG3" i="48" a="1"/>
  <c r="FG3" i="48" s="1"/>
  <c r="EZ3" i="48" a="1"/>
  <c r="EZ3" i="48" s="1"/>
  <c r="ER3" i="48" a="1"/>
  <c r="ER3" i="48" s="1"/>
  <c r="FL3" i="48" a="1"/>
  <c r="FL3" i="48" s="1"/>
  <c r="GN3" i="48" a="1"/>
  <c r="GN3" i="48" s="1"/>
  <c r="EW3" i="48" a="1"/>
  <c r="EW3" i="48" s="1"/>
  <c r="GM3" i="48" a="1"/>
  <c r="GM3" i="48" s="1"/>
  <c r="FQ3" i="48" a="1"/>
  <c r="FQ3" i="48" s="1"/>
  <c r="FJ3" i="48" a="1"/>
  <c r="FJ3" i="48" s="1"/>
  <c r="EV3" i="48" a="1"/>
  <c r="EV3" i="48" s="1"/>
  <c r="GO3" i="48" a="1"/>
  <c r="GO3" i="48" s="1"/>
  <c r="FT3" i="48" a="1"/>
  <c r="FT3" i="48" s="1"/>
  <c r="FM3" i="48" a="1"/>
  <c r="FM3" i="48" s="1"/>
  <c r="FE3" i="48" a="1"/>
  <c r="FE3" i="48" s="1"/>
  <c r="EX3" i="48" a="1"/>
  <c r="EX3" i="48" s="1"/>
  <c r="EQ3" i="48" a="1"/>
  <c r="EQ3" i="48" s="1"/>
  <c r="FK3" i="48" a="1"/>
  <c r="FK3" i="48" s="1"/>
  <c r="FP3" i="48" a="1"/>
  <c r="FP3" i="48" s="1"/>
  <c r="EU3" i="48" a="1"/>
  <c r="EU3" i="48" s="1"/>
  <c r="FW3" i="48" a="1"/>
  <c r="FW3" i="48" s="1"/>
  <c r="FV3" i="48" a="1"/>
  <c r="FV3" i="48" s="1"/>
  <c r="FO3" i="48" a="1"/>
  <c r="FO3" i="48" s="1"/>
  <c r="ET3" i="48" a="1"/>
  <c r="ET3" i="48" s="1"/>
  <c r="FI3" i="48" a="1"/>
  <c r="FI3" i="48" s="1"/>
  <c r="FH3" i="48" a="1"/>
  <c r="FH3" i="48" s="1"/>
  <c r="FX3" i="48" a="1"/>
  <c r="FX3" i="48" s="1"/>
  <c r="FB3" i="48" a="1"/>
  <c r="FB3" i="48" s="1"/>
  <c r="FA3" i="48" a="1"/>
  <c r="FA3" i="48" s="1"/>
  <c r="GL3" i="48" a="1"/>
  <c r="GL3" i="48" s="1"/>
  <c r="CY3" i="48"/>
  <c r="FO34" i="48" a="1"/>
  <c r="FO34" i="48" s="1"/>
  <c r="FI34" i="48" a="1"/>
  <c r="FI34" i="48" s="1"/>
  <c r="FC34" i="48" a="1"/>
  <c r="FC34" i="48" s="1"/>
  <c r="EW34" i="48" a="1"/>
  <c r="EW34" i="48" s="1"/>
  <c r="EQ34" i="48" a="1"/>
  <c r="EQ34" i="48" s="1"/>
  <c r="FU34" i="48" a="1"/>
  <c r="FU34" i="48" s="1"/>
  <c r="FN34" i="48" a="1"/>
  <c r="FN34" i="48" s="1"/>
  <c r="FH34" i="48" a="1"/>
  <c r="FH34" i="48" s="1"/>
  <c r="FB34" i="48" a="1"/>
  <c r="FB34" i="48" s="1"/>
  <c r="EV34" i="48" a="1"/>
  <c r="EV34" i="48" s="1"/>
  <c r="EP34" i="48" a="1"/>
  <c r="EP34" i="48" s="1"/>
  <c r="FP34" i="48" a="1"/>
  <c r="FP34" i="48" s="1"/>
  <c r="FG34" i="48" a="1"/>
  <c r="FG34" i="48" s="1"/>
  <c r="ER34" i="48" a="1"/>
  <c r="ER34" i="48" s="1"/>
  <c r="FX34" i="48" a="1"/>
  <c r="FX34" i="48" s="1"/>
  <c r="EY34" i="48" a="1"/>
  <c r="EY34" i="48" s="1"/>
  <c r="FW34" i="48" a="1"/>
  <c r="FW34" i="48" s="1"/>
  <c r="FF34" i="48" a="1"/>
  <c r="FF34" i="48" s="1"/>
  <c r="FJ34" i="48" a="1"/>
  <c r="FJ34" i="48" s="1"/>
  <c r="EX34" i="48" a="1"/>
  <c r="EX34" i="48" s="1"/>
  <c r="FS34" i="48" a="1"/>
  <c r="FS34" i="48" s="1"/>
  <c r="FL34" i="48" a="1"/>
  <c r="FL34" i="48" s="1"/>
  <c r="EZ34" i="48" a="1"/>
  <c r="EZ34" i="48" s="1"/>
  <c r="EU34" i="48" a="1"/>
  <c r="EU34" i="48" s="1"/>
  <c r="FE34" i="48" a="1"/>
  <c r="FE34" i="48" s="1"/>
  <c r="FD34" i="48" a="1"/>
  <c r="FD34" i="48" s="1"/>
  <c r="FV34" i="48" a="1"/>
  <c r="FV34" i="48" s="1"/>
  <c r="FK34" i="48" a="1"/>
  <c r="FK34" i="48" s="1"/>
  <c r="FR34" i="48" a="1"/>
  <c r="FR34" i="48" s="1"/>
  <c r="FQ34" i="48" a="1"/>
  <c r="FQ34" i="48" s="1"/>
  <c r="FA34" i="48" a="1"/>
  <c r="FA34" i="48" s="1"/>
  <c r="ET34" i="48" a="1"/>
  <c r="ET34" i="48" s="1"/>
  <c r="ES34" i="48" a="1"/>
  <c r="ES34" i="48" s="1"/>
  <c r="FM34" i="48" a="1"/>
  <c r="FM34" i="48" s="1"/>
  <c r="FT34" i="48" a="1"/>
  <c r="FT34" i="48" s="1"/>
  <c r="GO35" i="48" a="1"/>
  <c r="GO35" i="48" s="1"/>
  <c r="FW35" i="48" a="1"/>
  <c r="FW35" i="48" s="1"/>
  <c r="FQ35" i="48" a="1"/>
  <c r="FQ35" i="48" s="1"/>
  <c r="FK35" i="48" a="1"/>
  <c r="FK35" i="48" s="1"/>
  <c r="FE35" i="48" a="1"/>
  <c r="FE35" i="48" s="1"/>
  <c r="FX35" i="48" a="1"/>
  <c r="FX35" i="48" s="1"/>
  <c r="FD35" i="48" a="1"/>
  <c r="FD35" i="48" s="1"/>
  <c r="EX35" i="48" a="1"/>
  <c r="EX35" i="48" s="1"/>
  <c r="ER35" i="48" a="1"/>
  <c r="ER35" i="48" s="1"/>
  <c r="ES35" i="48" a="1"/>
  <c r="ES35" i="48" s="1"/>
  <c r="FT35" i="48" a="1"/>
  <c r="FT35" i="48" s="1"/>
  <c r="FM35" i="48" a="1"/>
  <c r="FM35" i="48" s="1"/>
  <c r="FF35" i="48" a="1"/>
  <c r="FF35" i="48" s="1"/>
  <c r="EY35" i="48" a="1"/>
  <c r="EY35" i="48" s="1"/>
  <c r="FG35" i="48" a="1"/>
  <c r="FG35" i="48" s="1"/>
  <c r="FO35" i="48" a="1"/>
  <c r="FO35" i="48" s="1"/>
  <c r="EV35" i="48" a="1"/>
  <c r="EV35" i="48" s="1"/>
  <c r="GM35" i="48" a="1"/>
  <c r="GM35" i="48" s="1"/>
  <c r="FN35" i="48" a="1"/>
  <c r="FN35" i="48" s="1"/>
  <c r="EP35" i="48" a="1"/>
  <c r="EP35" i="48" s="1"/>
  <c r="FL35" i="48" a="1"/>
  <c r="FL35" i="48" s="1"/>
  <c r="FA35" i="48" a="1"/>
  <c r="FA35" i="48" s="1"/>
  <c r="GL35" i="48" a="1"/>
  <c r="GL35" i="48" s="1"/>
  <c r="GN35" i="48" a="1"/>
  <c r="GN35" i="48" s="1"/>
  <c r="FV35" i="48" a="1"/>
  <c r="FV35" i="48" s="1"/>
  <c r="FH35" i="48" a="1"/>
  <c r="FH35" i="48" s="1"/>
  <c r="EQ35" i="48" a="1"/>
  <c r="EQ35" i="48" s="1"/>
  <c r="EW35" i="48" a="1"/>
  <c r="EW35" i="48" s="1"/>
  <c r="FR35" i="48" a="1"/>
  <c r="FR35" i="48" s="1"/>
  <c r="EU35" i="48" a="1"/>
  <c r="EU35" i="48" s="1"/>
  <c r="FP35" i="48" a="1"/>
  <c r="FP35" i="48" s="1"/>
  <c r="ET35" i="48" a="1"/>
  <c r="ET35" i="48" s="1"/>
  <c r="FS35" i="48" a="1"/>
  <c r="FS35" i="48" s="1"/>
  <c r="FB35" i="48" a="1"/>
  <c r="FB35" i="48" s="1"/>
  <c r="EZ35" i="48" a="1"/>
  <c r="EZ35" i="48" s="1"/>
  <c r="FI35" i="48" a="1"/>
  <c r="FI35" i="48" s="1"/>
  <c r="FJ35" i="48" a="1"/>
  <c r="FJ35" i="48" s="1"/>
  <c r="FU35" i="48" a="1"/>
  <c r="FU35" i="48" s="1"/>
  <c r="FC35" i="48" a="1"/>
  <c r="FC35" i="48" s="1"/>
  <c r="CY35" i="48"/>
  <c r="GX35" i="48" l="1"/>
  <c r="GV34" i="48"/>
  <c r="GR18" i="48"/>
  <c r="GY34" i="48"/>
  <c r="HA35" i="48"/>
  <c r="GR35" i="48"/>
  <c r="GT18" i="48"/>
  <c r="GY35" i="48"/>
  <c r="HB35" i="48"/>
  <c r="GS34" i="48"/>
  <c r="GW18" i="48"/>
  <c r="GU18" i="48"/>
  <c r="GV35" i="48"/>
  <c r="HA34" i="48"/>
  <c r="GG21" i="48"/>
  <c r="HA21" i="48" s="1"/>
  <c r="HA18" i="48"/>
  <c r="GQ35" i="48"/>
  <c r="GS35" i="48"/>
  <c r="GV18" i="48"/>
  <c r="GZ35" i="48"/>
  <c r="GT34" i="48"/>
  <c r="GL21" i="48"/>
  <c r="HB18" i="48"/>
  <c r="FY21" i="48"/>
  <c r="GY21" i="48" s="1"/>
  <c r="GY18" i="48"/>
  <c r="GT35" i="48"/>
  <c r="GU35" i="48"/>
  <c r="GC21" i="48"/>
  <c r="GZ21" i="48" s="1"/>
  <c r="GZ18" i="48"/>
  <c r="AP2" i="48"/>
  <c r="DW17" i="48"/>
  <c r="DW41" i="48" s="1"/>
  <c r="DU41" i="48"/>
  <c r="GW35" i="48"/>
  <c r="HB34" i="48"/>
  <c r="GR34" i="48"/>
  <c r="GU34" i="48"/>
  <c r="GX18" i="48"/>
  <c r="GW34" i="48"/>
  <c r="GQ18" i="48"/>
  <c r="GX34" i="48"/>
  <c r="GQ34" i="48"/>
  <c r="GS18" i="48"/>
  <c r="GW3" i="48"/>
  <c r="GQ3" i="48"/>
  <c r="HB3" i="48"/>
  <c r="GR3" i="48"/>
  <c r="HA3" i="48"/>
  <c r="GZ3" i="48"/>
  <c r="GV3" i="48"/>
  <c r="GX3" i="48"/>
  <c r="GY3" i="48"/>
  <c r="GT3" i="48"/>
  <c r="GU3" i="48"/>
  <c r="GS3" i="48"/>
  <c r="R6" i="41"/>
  <c r="FL21" i="48" a="1"/>
  <c r="FL21" i="48" s="1"/>
  <c r="FG21" i="48" a="1"/>
  <c r="FG21" i="48" s="1"/>
  <c r="FV21" i="48" a="1"/>
  <c r="FV21" i="48" s="1"/>
  <c r="EV21" i="48" a="1"/>
  <c r="EV21" i="48" s="1"/>
  <c r="FO21" i="48" a="1"/>
  <c r="FO21" i="48" s="1"/>
  <c r="EP21" i="48" a="1"/>
  <c r="EP21" i="48" s="1"/>
  <c r="FQ21" i="48" a="1"/>
  <c r="FQ21" i="48" s="1"/>
  <c r="FR21" i="48" a="1"/>
  <c r="FR21" i="48" s="1"/>
  <c r="EW21" i="48" a="1"/>
  <c r="EW21" i="48" s="1"/>
  <c r="FS21" i="48" a="1"/>
  <c r="FS21" i="48" s="1"/>
  <c r="FC21" i="48" a="1"/>
  <c r="FC21" i="48" s="1"/>
  <c r="FE21" i="48" a="1"/>
  <c r="FE21" i="48" s="1"/>
  <c r="FP21" i="48" a="1"/>
  <c r="FP21" i="48" s="1"/>
  <c r="EU21" i="48" a="1"/>
  <c r="EU21" i="48" s="1"/>
  <c r="FD21" i="48" a="1"/>
  <c r="FD21" i="48" s="1"/>
  <c r="EY21" i="48" a="1"/>
  <c r="EY21" i="48" s="1"/>
  <c r="FH21" i="48" a="1"/>
  <c r="FH21" i="48" s="1"/>
  <c r="FX21" i="48" a="1"/>
  <c r="FX21" i="48" s="1"/>
  <c r="FJ21" i="48" a="1"/>
  <c r="FJ21" i="48" s="1"/>
  <c r="EQ21" i="48" a="1"/>
  <c r="EQ21" i="48" s="1"/>
  <c r="FF21" i="48" a="1"/>
  <c r="FF21" i="48" s="1"/>
  <c r="FN21" i="48" a="1"/>
  <c r="FN21" i="48" s="1"/>
  <c r="FB21" i="48" a="1"/>
  <c r="FB21" i="48" s="1"/>
  <c r="FA21" i="48" a="1"/>
  <c r="FA21" i="48" s="1"/>
  <c r="FM21" i="48" a="1"/>
  <c r="FM21" i="48" s="1"/>
  <c r="FT21" i="48" a="1"/>
  <c r="FT21" i="48" s="1"/>
  <c r="ER21" i="48" a="1"/>
  <c r="ER21" i="48" s="1"/>
  <c r="FK21" i="48" a="1"/>
  <c r="FK21" i="48" s="1"/>
  <c r="FU21" i="48" a="1"/>
  <c r="FU21" i="48" s="1"/>
  <c r="FI21" i="48" a="1"/>
  <c r="FI21" i="48" s="1"/>
  <c r="ES21" i="48" a="1"/>
  <c r="ES21" i="48" s="1"/>
  <c r="FW21" i="48" a="1"/>
  <c r="FW21" i="48" s="1"/>
  <c r="EX21" i="48" a="1"/>
  <c r="EX21" i="48" s="1"/>
  <c r="ET21" i="48" a="1"/>
  <c r="ET21" i="48" s="1"/>
  <c r="EM18" i="48"/>
  <c r="EN18" i="48" s="1"/>
  <c r="GM21" i="48"/>
  <c r="EM35" i="48"/>
  <c r="EN35" i="48" s="1"/>
  <c r="EM34" i="48"/>
  <c r="EN34" i="48" s="1"/>
  <c r="EM3" i="48"/>
  <c r="EN3" i="48" s="1"/>
  <c r="HB21" i="48" l="1"/>
  <c r="AQ2" i="48"/>
  <c r="GX21" i="48"/>
  <c r="GW21" i="48"/>
  <c r="GU21" i="48"/>
  <c r="GV21" i="48"/>
  <c r="GQ21" i="48"/>
  <c r="GT21" i="48"/>
  <c r="GR21" i="48"/>
  <c r="GS21" i="48"/>
  <c r="EM21" i="48"/>
  <c r="EN21" i="48" s="1"/>
  <c r="AR2" i="48" l="1"/>
  <c r="AS2" i="48" l="1"/>
  <c r="AT2" i="48" l="1"/>
  <c r="AU2" i="48" l="1"/>
  <c r="AV2" i="48" l="1"/>
  <c r="B5571" i="36"/>
  <c r="B5570" i="36"/>
  <c r="B5569" i="36"/>
  <c r="B5568" i="36"/>
  <c r="B5567" i="36"/>
  <c r="B5566" i="36"/>
  <c r="A5566" i="36"/>
  <c r="B5565" i="36"/>
  <c r="B5564" i="36"/>
  <c r="B5563" i="36"/>
  <c r="B5562" i="36"/>
  <c r="B5561" i="36"/>
  <c r="B5560" i="36"/>
  <c r="B5559" i="36"/>
  <c r="B5558" i="36"/>
  <c r="B5557" i="36"/>
  <c r="B5556" i="36"/>
  <c r="B5555" i="36"/>
  <c r="B5554" i="36"/>
  <c r="B5553" i="36"/>
  <c r="B5552" i="36"/>
  <c r="B5551" i="36"/>
  <c r="B5550" i="36"/>
  <c r="A5550" i="36"/>
  <c r="B5549" i="36"/>
  <c r="B5548" i="36"/>
  <c r="B5547" i="36"/>
  <c r="B5546" i="36"/>
  <c r="B5545" i="36"/>
  <c r="B5544" i="36"/>
  <c r="B5543" i="36"/>
  <c r="B5542" i="36"/>
  <c r="B5541" i="36"/>
  <c r="B5540" i="36"/>
  <c r="B5539" i="36"/>
  <c r="B5538" i="36"/>
  <c r="B5537" i="36"/>
  <c r="B5536" i="36"/>
  <c r="B5535" i="36"/>
  <c r="B5534" i="36"/>
  <c r="B5533" i="36"/>
  <c r="B5532" i="36"/>
  <c r="B5531" i="36"/>
  <c r="B5530" i="36"/>
  <c r="B5529" i="36"/>
  <c r="B5528" i="36"/>
  <c r="B5527" i="36"/>
  <c r="B5526" i="36"/>
  <c r="B5525" i="36"/>
  <c r="B5524" i="36"/>
  <c r="B5523" i="36"/>
  <c r="B5522" i="36"/>
  <c r="B5521" i="36"/>
  <c r="A5521" i="36"/>
  <c r="B5520" i="36"/>
  <c r="B5519" i="36"/>
  <c r="B5518" i="36"/>
  <c r="B5517" i="36"/>
  <c r="B5516" i="36"/>
  <c r="B5515" i="36"/>
  <c r="B5514" i="36"/>
  <c r="B5513" i="36"/>
  <c r="B5512" i="36"/>
  <c r="B5511" i="36"/>
  <c r="B5510" i="36"/>
  <c r="B5509" i="36"/>
  <c r="B5508" i="36"/>
  <c r="B5507" i="36"/>
  <c r="B5506" i="36"/>
  <c r="B5505" i="36"/>
  <c r="B5504" i="36"/>
  <c r="B5503" i="36"/>
  <c r="B5502" i="36"/>
  <c r="B5501" i="36"/>
  <c r="B5500" i="36"/>
  <c r="B5499" i="36"/>
  <c r="B5498" i="36"/>
  <c r="B5497" i="36"/>
  <c r="B5496" i="36"/>
  <c r="B5495" i="36"/>
  <c r="A5495" i="36"/>
  <c r="B5494" i="36"/>
  <c r="B5493" i="36"/>
  <c r="B5492" i="36"/>
  <c r="A5492" i="36"/>
  <c r="B5491" i="36"/>
  <c r="B5490" i="36"/>
  <c r="B5489" i="36"/>
  <c r="B5488" i="36"/>
  <c r="B5487" i="36"/>
  <c r="B5486" i="36"/>
  <c r="B5485" i="36"/>
  <c r="B5484" i="36"/>
  <c r="B5483" i="36"/>
  <c r="B5482" i="36"/>
  <c r="B5481" i="36"/>
  <c r="B5480" i="36"/>
  <c r="B5479" i="36"/>
  <c r="B5478" i="36"/>
  <c r="B5477" i="36"/>
  <c r="B5476" i="36"/>
  <c r="B5475" i="36"/>
  <c r="B5474" i="36"/>
  <c r="B5473" i="36"/>
  <c r="B5472" i="36"/>
  <c r="B5471" i="36"/>
  <c r="B5470" i="36"/>
  <c r="B5469" i="36"/>
  <c r="B5468" i="36"/>
  <c r="B5467" i="36"/>
  <c r="B5466" i="36"/>
  <c r="B5465" i="36"/>
  <c r="B5464" i="36"/>
  <c r="B5463" i="36"/>
  <c r="B5462" i="36"/>
  <c r="B5461" i="36"/>
  <c r="B5460" i="36"/>
  <c r="B5459" i="36"/>
  <c r="B5458" i="36"/>
  <c r="B5457" i="36"/>
  <c r="B5456" i="36"/>
  <c r="B5455" i="36"/>
  <c r="B5454" i="36"/>
  <c r="B5453" i="36"/>
  <c r="B5452" i="36"/>
  <c r="B5451" i="36"/>
  <c r="B5450" i="36"/>
  <c r="B5449" i="36"/>
  <c r="B5448" i="36"/>
  <c r="A5448" i="36"/>
  <c r="B5447" i="36"/>
  <c r="B5446" i="36"/>
  <c r="B5445" i="36"/>
  <c r="B5444" i="36"/>
  <c r="A5444" i="36"/>
  <c r="B5443" i="36"/>
  <c r="B5442" i="36"/>
  <c r="B5441" i="36"/>
  <c r="B5440" i="36"/>
  <c r="B5439" i="36"/>
  <c r="B5438" i="36"/>
  <c r="B5437" i="36"/>
  <c r="A5437" i="36"/>
  <c r="B5436" i="36"/>
  <c r="B5435" i="36"/>
  <c r="B5434" i="36"/>
  <c r="B5433" i="36"/>
  <c r="B5432" i="36"/>
  <c r="B5431" i="36"/>
  <c r="B5430" i="36"/>
  <c r="B5429" i="36"/>
  <c r="B5428" i="36"/>
  <c r="B5427" i="36"/>
  <c r="B5426" i="36"/>
  <c r="B5425" i="36"/>
  <c r="B5424" i="36"/>
  <c r="B5423" i="36"/>
  <c r="B5422" i="36"/>
  <c r="B5421" i="36"/>
  <c r="B5420" i="36"/>
  <c r="B5419" i="36"/>
  <c r="B5418" i="36"/>
  <c r="B5417" i="36"/>
  <c r="B5416" i="36"/>
  <c r="B5415" i="36"/>
  <c r="A5415" i="36"/>
  <c r="B5414" i="36"/>
  <c r="B5413" i="36"/>
  <c r="B5412" i="36"/>
  <c r="B5411" i="36"/>
  <c r="B5410" i="36"/>
  <c r="B5409" i="36"/>
  <c r="B5408" i="36"/>
  <c r="B5407" i="36"/>
  <c r="B5406" i="36"/>
  <c r="B5405" i="36"/>
  <c r="A5405" i="36"/>
  <c r="B5404" i="36"/>
  <c r="B5403" i="36"/>
  <c r="B5402" i="36"/>
  <c r="B5401" i="36"/>
  <c r="B5400" i="36"/>
  <c r="B5399" i="36"/>
  <c r="B5398" i="36"/>
  <c r="B5397" i="36"/>
  <c r="B5396" i="36"/>
  <c r="B5395" i="36"/>
  <c r="B5394" i="36"/>
  <c r="A5394" i="36"/>
  <c r="B5393" i="36"/>
  <c r="B5392" i="36"/>
  <c r="B5391" i="36"/>
  <c r="B5390" i="36"/>
  <c r="A5390" i="36"/>
  <c r="B5389" i="36"/>
  <c r="B5388" i="36"/>
  <c r="B5387" i="36"/>
  <c r="B5386" i="36"/>
  <c r="B5385" i="36"/>
  <c r="B5384" i="36"/>
  <c r="B5383" i="36"/>
  <c r="B5382" i="36"/>
  <c r="A5382" i="36"/>
  <c r="B5381" i="36"/>
  <c r="B5380" i="36"/>
  <c r="B5379" i="36"/>
  <c r="A5379" i="36"/>
  <c r="B5378" i="36"/>
  <c r="B5377" i="36"/>
  <c r="B5376" i="36"/>
  <c r="B5375" i="36"/>
  <c r="B5374" i="36"/>
  <c r="B5373" i="36"/>
  <c r="B5372" i="36"/>
  <c r="B5371" i="36"/>
  <c r="B5370" i="36"/>
  <c r="B5369" i="36"/>
  <c r="B5368" i="36"/>
  <c r="B5367" i="36"/>
  <c r="B5366" i="36"/>
  <c r="B5365" i="36"/>
  <c r="B5364" i="36"/>
  <c r="B5363" i="36"/>
  <c r="B5362" i="36"/>
  <c r="B5361" i="36"/>
  <c r="B5360" i="36"/>
  <c r="B5359" i="36"/>
  <c r="B5358" i="36"/>
  <c r="B5357" i="36"/>
  <c r="B5356" i="36"/>
  <c r="B5355" i="36"/>
  <c r="B5354" i="36"/>
  <c r="B5353" i="36"/>
  <c r="B5352" i="36"/>
  <c r="A5352" i="36"/>
  <c r="B5351" i="36"/>
  <c r="B5350" i="36"/>
  <c r="B5349" i="36"/>
  <c r="B5348" i="36"/>
  <c r="B5347" i="36"/>
  <c r="B5346" i="36"/>
  <c r="B5345" i="36"/>
  <c r="A5345" i="36"/>
  <c r="B5344" i="36"/>
  <c r="B5343" i="36"/>
  <c r="B5342" i="36"/>
  <c r="B5341" i="36"/>
  <c r="B5340" i="36"/>
  <c r="B5339" i="36"/>
  <c r="A5339" i="36"/>
  <c r="B5338" i="36"/>
  <c r="B5337" i="36"/>
  <c r="B5336" i="36"/>
  <c r="B5335" i="36"/>
  <c r="B5334" i="36"/>
  <c r="B5333" i="36"/>
  <c r="B5332" i="36"/>
  <c r="B5331" i="36"/>
  <c r="B5330" i="36"/>
  <c r="B5329" i="36"/>
  <c r="B5328" i="36"/>
  <c r="B5327" i="36"/>
  <c r="B5326" i="36"/>
  <c r="B5325" i="36"/>
  <c r="B5324" i="36"/>
  <c r="B5323" i="36"/>
  <c r="B5322" i="36"/>
  <c r="B5321" i="36"/>
  <c r="B5320" i="36"/>
  <c r="B5319" i="36"/>
  <c r="A5319" i="36"/>
  <c r="B5318" i="36"/>
  <c r="B5317" i="36"/>
  <c r="A5317" i="36"/>
  <c r="B5316" i="36"/>
  <c r="B5315" i="36"/>
  <c r="B5314" i="36"/>
  <c r="B5313" i="36"/>
  <c r="B5312" i="36"/>
  <c r="B5311" i="36"/>
  <c r="B5310" i="36"/>
  <c r="B5309" i="36"/>
  <c r="B5308" i="36"/>
  <c r="B5307" i="36"/>
  <c r="B5306" i="36"/>
  <c r="B5305" i="36"/>
  <c r="B5304" i="36"/>
  <c r="B5303" i="36"/>
  <c r="B5302" i="36"/>
  <c r="B5301" i="36"/>
  <c r="B5300" i="36"/>
  <c r="B5299" i="36"/>
  <c r="B5298" i="36"/>
  <c r="B5297" i="36"/>
  <c r="B5296" i="36"/>
  <c r="B5295" i="36"/>
  <c r="B5294" i="36"/>
  <c r="B5293" i="36"/>
  <c r="B5292" i="36"/>
  <c r="B5291" i="36"/>
  <c r="B5290" i="36"/>
  <c r="B5289" i="36"/>
  <c r="B5288" i="36"/>
  <c r="B5287" i="36"/>
  <c r="B5286" i="36"/>
  <c r="B5285" i="36"/>
  <c r="B5284" i="36"/>
  <c r="B5283" i="36"/>
  <c r="B5282" i="36"/>
  <c r="B5281" i="36"/>
  <c r="B5280" i="36"/>
  <c r="B5279" i="36"/>
  <c r="B5278" i="36"/>
  <c r="B5277" i="36"/>
  <c r="B5276" i="36"/>
  <c r="A5276" i="36"/>
  <c r="B5275" i="36"/>
  <c r="B5274" i="36"/>
  <c r="B5273" i="36"/>
  <c r="B5272" i="36"/>
  <c r="B5271" i="36"/>
  <c r="B5270" i="36"/>
  <c r="A5270" i="36"/>
  <c r="B5269" i="36"/>
  <c r="B5268" i="36"/>
  <c r="B5267" i="36"/>
  <c r="B5266" i="36"/>
  <c r="B5265" i="36"/>
  <c r="B5264" i="36"/>
  <c r="B5263" i="36"/>
  <c r="B5262" i="36"/>
  <c r="B5261" i="36"/>
  <c r="B5260" i="36"/>
  <c r="B5259" i="36"/>
  <c r="B5258" i="36"/>
  <c r="B5257" i="36"/>
  <c r="B5256" i="36"/>
  <c r="B5255" i="36"/>
  <c r="B5254" i="36"/>
  <c r="B5253" i="36"/>
  <c r="B5252" i="36"/>
  <c r="B5251" i="36"/>
  <c r="B5250" i="36"/>
  <c r="B5249" i="36"/>
  <c r="B5248" i="36"/>
  <c r="B5247" i="36"/>
  <c r="B5246" i="36"/>
  <c r="B5245" i="36"/>
  <c r="A5245" i="36"/>
  <c r="B5244" i="36"/>
  <c r="B5243" i="36"/>
  <c r="A5243" i="36"/>
  <c r="B5242" i="36"/>
  <c r="B5241" i="36"/>
  <c r="B5240" i="36"/>
  <c r="B5239" i="36"/>
  <c r="B5238" i="36"/>
  <c r="B5237" i="36"/>
  <c r="A5237" i="36"/>
  <c r="B5236" i="36"/>
  <c r="B5235" i="36"/>
  <c r="B5234" i="36"/>
  <c r="B5233" i="36"/>
  <c r="B5232" i="36"/>
  <c r="B5231" i="36"/>
  <c r="B5230" i="36"/>
  <c r="B5229" i="36"/>
  <c r="B5228" i="36"/>
  <c r="B5227" i="36"/>
  <c r="B5226" i="36"/>
  <c r="B5225" i="36"/>
  <c r="B5224" i="36"/>
  <c r="B5223" i="36"/>
  <c r="B5222" i="36"/>
  <c r="B5221" i="36"/>
  <c r="B5220" i="36"/>
  <c r="B5219" i="36"/>
  <c r="B5218" i="36"/>
  <c r="B5217" i="36"/>
  <c r="A5217" i="36"/>
  <c r="B5216" i="36"/>
  <c r="B5215" i="36"/>
  <c r="B5214" i="36"/>
  <c r="B5213" i="36"/>
  <c r="B5212" i="36"/>
  <c r="B5211" i="36"/>
  <c r="B5210" i="36"/>
  <c r="B5209" i="36"/>
  <c r="B5208" i="36"/>
  <c r="B5207" i="36"/>
  <c r="B5206" i="36"/>
  <c r="B5205" i="36"/>
  <c r="B5204" i="36"/>
  <c r="B5203" i="36"/>
  <c r="B5202" i="36"/>
  <c r="B5201" i="36"/>
  <c r="B5200" i="36"/>
  <c r="B5199" i="36"/>
  <c r="B5198" i="36"/>
  <c r="B5197" i="36"/>
  <c r="B5196" i="36"/>
  <c r="B5195" i="36"/>
  <c r="B5194" i="36"/>
  <c r="B5193" i="36"/>
  <c r="B5192" i="36"/>
  <c r="B5191" i="36"/>
  <c r="B5190" i="36"/>
  <c r="A5190" i="36"/>
  <c r="B5189" i="36"/>
  <c r="B5188" i="36"/>
  <c r="B5187" i="36"/>
  <c r="B5186" i="36"/>
  <c r="B5185" i="36"/>
  <c r="B5184" i="36"/>
  <c r="A5184" i="36"/>
  <c r="B5183" i="36"/>
  <c r="B5182" i="36"/>
  <c r="B5181" i="36"/>
  <c r="B5180" i="36"/>
  <c r="B5179" i="36"/>
  <c r="A5179" i="36"/>
  <c r="B5178" i="36"/>
  <c r="B5177" i="36"/>
  <c r="B5176" i="36"/>
  <c r="B5175" i="36"/>
  <c r="B5174" i="36"/>
  <c r="B5173" i="36"/>
  <c r="B5172" i="36"/>
  <c r="B5171" i="36"/>
  <c r="B5170" i="36"/>
  <c r="B5169" i="36"/>
  <c r="B5168" i="36"/>
  <c r="A5168" i="36"/>
  <c r="B5167" i="36"/>
  <c r="B5166" i="36"/>
  <c r="B5165" i="36"/>
  <c r="B5164" i="36"/>
  <c r="B5163" i="36"/>
  <c r="B5162" i="36"/>
  <c r="B5161" i="36"/>
  <c r="B5160" i="36"/>
  <c r="B5159" i="36"/>
  <c r="B5158" i="36"/>
  <c r="B5157" i="36"/>
  <c r="B5156" i="36"/>
  <c r="B5155" i="36"/>
  <c r="B5154" i="36"/>
  <c r="B5153" i="36"/>
  <c r="B5152" i="36"/>
  <c r="A5152" i="36"/>
  <c r="B5151" i="36"/>
  <c r="B5150" i="36"/>
  <c r="B5149" i="36"/>
  <c r="B5148" i="36"/>
  <c r="B5147" i="36"/>
  <c r="B5146" i="36"/>
  <c r="B5145" i="36"/>
  <c r="B5144" i="36"/>
  <c r="B5143" i="36"/>
  <c r="B5142" i="36"/>
  <c r="B5141" i="36"/>
  <c r="B5140" i="36"/>
  <c r="B5139" i="36"/>
  <c r="B5138" i="36"/>
  <c r="B5137" i="36"/>
  <c r="B5136" i="36"/>
  <c r="A5136" i="36"/>
  <c r="B5135" i="36"/>
  <c r="B5134" i="36"/>
  <c r="B5133" i="36"/>
  <c r="B5132" i="36"/>
  <c r="B5131" i="36"/>
  <c r="B5130" i="36"/>
  <c r="B5129" i="36"/>
  <c r="B5128" i="36"/>
  <c r="B5127" i="36"/>
  <c r="B5126" i="36"/>
  <c r="B5125" i="36"/>
  <c r="B5124" i="36"/>
  <c r="B5123" i="36"/>
  <c r="B5122" i="36"/>
  <c r="A5122" i="36"/>
  <c r="B5121" i="36"/>
  <c r="A5121" i="36"/>
  <c r="B5120" i="36"/>
  <c r="B5119" i="36"/>
  <c r="B5118" i="36"/>
  <c r="B5117" i="36"/>
  <c r="B5116" i="36"/>
  <c r="B5115" i="36"/>
  <c r="B5114" i="36"/>
  <c r="B5113" i="36"/>
  <c r="B5112" i="36"/>
  <c r="B5111" i="36"/>
  <c r="B5110" i="36"/>
  <c r="B5109" i="36"/>
  <c r="B5108" i="36"/>
  <c r="B5107" i="36"/>
  <c r="B5106" i="36"/>
  <c r="B5105" i="36"/>
  <c r="B5104" i="36"/>
  <c r="B5103" i="36"/>
  <c r="A5103" i="36"/>
  <c r="B5102" i="36"/>
  <c r="B5101" i="36"/>
  <c r="B5100" i="36"/>
  <c r="B5099" i="36"/>
  <c r="B5098" i="36"/>
  <c r="B5097" i="36"/>
  <c r="B5096" i="36"/>
  <c r="B5095" i="36"/>
  <c r="B5094" i="36"/>
  <c r="B5093" i="36"/>
  <c r="B5092" i="36"/>
  <c r="B5091" i="36"/>
  <c r="B5090" i="36"/>
  <c r="B5089" i="36"/>
  <c r="B5088" i="36"/>
  <c r="B5087" i="36"/>
  <c r="B5086" i="36"/>
  <c r="B5085" i="36"/>
  <c r="B5084" i="36"/>
  <c r="B5083" i="36"/>
  <c r="B5082" i="36"/>
  <c r="B5081" i="36"/>
  <c r="B5080" i="36"/>
  <c r="B5079" i="36"/>
  <c r="B5078" i="36"/>
  <c r="A5078" i="36"/>
  <c r="B5077" i="36"/>
  <c r="B5076" i="36"/>
  <c r="B5075" i="36"/>
  <c r="B5074" i="36"/>
  <c r="B5073" i="36"/>
  <c r="B5072" i="36"/>
  <c r="B5071" i="36"/>
  <c r="B5070" i="36"/>
  <c r="B5069" i="36"/>
  <c r="B5068" i="36"/>
  <c r="B5067" i="36"/>
  <c r="B5066" i="36"/>
  <c r="B5065" i="36"/>
  <c r="B5064" i="36"/>
  <c r="B5063" i="36"/>
  <c r="B5062" i="36"/>
  <c r="B5061" i="36"/>
  <c r="B5060" i="36"/>
  <c r="B5059" i="36"/>
  <c r="B5058" i="36"/>
  <c r="B5057" i="36"/>
  <c r="B5056" i="36"/>
  <c r="B5055" i="36"/>
  <c r="B5054" i="36"/>
  <c r="B5053" i="36"/>
  <c r="B5052" i="36"/>
  <c r="B5051" i="36"/>
  <c r="A5051" i="36"/>
  <c r="B5050" i="36"/>
  <c r="B5049" i="36"/>
  <c r="B5048" i="36"/>
  <c r="B5047" i="36"/>
  <c r="B5046" i="36"/>
  <c r="B5045" i="36"/>
  <c r="B5044" i="36"/>
  <c r="B5043" i="36"/>
  <c r="B5042" i="36"/>
  <c r="B5041" i="36"/>
  <c r="B5040" i="36"/>
  <c r="B5039" i="36"/>
  <c r="B5038" i="36"/>
  <c r="B5037" i="36"/>
  <c r="B5036" i="36"/>
  <c r="B5035" i="36"/>
  <c r="B5034" i="36"/>
  <c r="B5033" i="36"/>
  <c r="B5032" i="36"/>
  <c r="B5031" i="36"/>
  <c r="B5030" i="36"/>
  <c r="B5029" i="36"/>
  <c r="B5028" i="36"/>
  <c r="B5027" i="36"/>
  <c r="B5026" i="36"/>
  <c r="B5025" i="36"/>
  <c r="B5024" i="36"/>
  <c r="B5023" i="36"/>
  <c r="B5022" i="36"/>
  <c r="B5021" i="36"/>
  <c r="B5020" i="36"/>
  <c r="B5019" i="36"/>
  <c r="A5019" i="36"/>
  <c r="B5018" i="36"/>
  <c r="B5017" i="36"/>
  <c r="B5016" i="36"/>
  <c r="B5015" i="36"/>
  <c r="B5014" i="36"/>
  <c r="B5013" i="36"/>
  <c r="B5012" i="36"/>
  <c r="B5011" i="36"/>
  <c r="B5010" i="36"/>
  <c r="A5010" i="36"/>
  <c r="B5009" i="36"/>
  <c r="A5009" i="36"/>
  <c r="B5008" i="36"/>
  <c r="A5008" i="36"/>
  <c r="B5007" i="36"/>
  <c r="B5006" i="36"/>
  <c r="B5005" i="36"/>
  <c r="B5004" i="36"/>
  <c r="B5003" i="36"/>
  <c r="B5002" i="36"/>
  <c r="B5001" i="36"/>
  <c r="B5000" i="36"/>
  <c r="B4999" i="36"/>
  <c r="B4998" i="36"/>
  <c r="B4997" i="36"/>
  <c r="B4996" i="36"/>
  <c r="B4995" i="36"/>
  <c r="B4994" i="36"/>
  <c r="B4993" i="36"/>
  <c r="B4992" i="36"/>
  <c r="B4991" i="36"/>
  <c r="B4990" i="36"/>
  <c r="B4989" i="36"/>
  <c r="B4988" i="36"/>
  <c r="B4987" i="36"/>
  <c r="B4986" i="36"/>
  <c r="B4985" i="36"/>
  <c r="B4984" i="36"/>
  <c r="A4984" i="36"/>
  <c r="B4983" i="36"/>
  <c r="B4982" i="36"/>
  <c r="B4981" i="36"/>
  <c r="B4980" i="36"/>
  <c r="B4979" i="36"/>
  <c r="B4978" i="36"/>
  <c r="B4977" i="36"/>
  <c r="B4976" i="36"/>
  <c r="B4975" i="36"/>
  <c r="B4974" i="36"/>
  <c r="B4973" i="36"/>
  <c r="B4972" i="36"/>
  <c r="B4971" i="36"/>
  <c r="B4970" i="36"/>
  <c r="B4969" i="36"/>
  <c r="B4968" i="36"/>
  <c r="B4967" i="36"/>
  <c r="B4966" i="36"/>
  <c r="B4965" i="36"/>
  <c r="B4964" i="36"/>
  <c r="B4963" i="36"/>
  <c r="B4962" i="36"/>
  <c r="B4961" i="36"/>
  <c r="B4960" i="36"/>
  <c r="B4959" i="36"/>
  <c r="B4958" i="36"/>
  <c r="A4958" i="36"/>
  <c r="B4957" i="36"/>
  <c r="B4956" i="36"/>
  <c r="B4955" i="36"/>
  <c r="B4954" i="36"/>
  <c r="B4953" i="36"/>
  <c r="B4952" i="36"/>
  <c r="B4951" i="36"/>
  <c r="B4950" i="36"/>
  <c r="B4949" i="36"/>
  <c r="B4948" i="36"/>
  <c r="B4947" i="36"/>
  <c r="A4947" i="36"/>
  <c r="B4946" i="36"/>
  <c r="B4945" i="36"/>
  <c r="B4944" i="36"/>
  <c r="B4943" i="36"/>
  <c r="B4942" i="36"/>
  <c r="B4941" i="36"/>
  <c r="B4940" i="36"/>
  <c r="B4939" i="36"/>
  <c r="B4938" i="36"/>
  <c r="B4937" i="36"/>
  <c r="B4936" i="36"/>
  <c r="B4935" i="36"/>
  <c r="B4934" i="36"/>
  <c r="B4933" i="36"/>
  <c r="B4932" i="36"/>
  <c r="B4931" i="36"/>
  <c r="B4930" i="36"/>
  <c r="B4929" i="36"/>
  <c r="B4928" i="36"/>
  <c r="B4927" i="36"/>
  <c r="B4926" i="36"/>
  <c r="B4925" i="36"/>
  <c r="B4924" i="36"/>
  <c r="B4923" i="36"/>
  <c r="B4922" i="36"/>
  <c r="B4921" i="36"/>
  <c r="B4920" i="36"/>
  <c r="B4919" i="36"/>
  <c r="B4918" i="36"/>
  <c r="B4917" i="36"/>
  <c r="B4916" i="36"/>
  <c r="B4915" i="36"/>
  <c r="B4914" i="36"/>
  <c r="A4914" i="36"/>
  <c r="B4913" i="36"/>
  <c r="B4912" i="36"/>
  <c r="B4911" i="36"/>
  <c r="B4910" i="36"/>
  <c r="A4910" i="36"/>
  <c r="B4909" i="36"/>
  <c r="B4908" i="36"/>
  <c r="B4907" i="36"/>
  <c r="B4906" i="36"/>
  <c r="B4905" i="36"/>
  <c r="B4904" i="36"/>
  <c r="B4903" i="36"/>
  <c r="B4902" i="36"/>
  <c r="B4901" i="36"/>
  <c r="B4900" i="36"/>
  <c r="B4899" i="36"/>
  <c r="B4898" i="36"/>
  <c r="B4897" i="36"/>
  <c r="B4896" i="36"/>
  <c r="B4895" i="36"/>
  <c r="B4894" i="36"/>
  <c r="B4893" i="36"/>
  <c r="B4892" i="36"/>
  <c r="B4891" i="36"/>
  <c r="A4891" i="36"/>
  <c r="B4890" i="36"/>
  <c r="B4889" i="36"/>
  <c r="B4888" i="36"/>
  <c r="B4887" i="36"/>
  <c r="B4886" i="36"/>
  <c r="B4885" i="36"/>
  <c r="B4884" i="36"/>
  <c r="B4883" i="36"/>
  <c r="B4882" i="36"/>
  <c r="B4881" i="36"/>
  <c r="B4880" i="36"/>
  <c r="B4879" i="36"/>
  <c r="B4878" i="36"/>
  <c r="B4877" i="36"/>
  <c r="B4876" i="36"/>
  <c r="B4875" i="36"/>
  <c r="B4874" i="36"/>
  <c r="B4873" i="36"/>
  <c r="B4872" i="36"/>
  <c r="B4871" i="36"/>
  <c r="B4870" i="36"/>
  <c r="B4869" i="36"/>
  <c r="B4868" i="36"/>
  <c r="B4867" i="36"/>
  <c r="B4866" i="36"/>
  <c r="B4865" i="36"/>
  <c r="B4864" i="36"/>
  <c r="B4863" i="36"/>
  <c r="B4862" i="36"/>
  <c r="B4861" i="36"/>
  <c r="B4860" i="36"/>
  <c r="B4859" i="36"/>
  <c r="B4858" i="36"/>
  <c r="B4857" i="36"/>
  <c r="B4856" i="36"/>
  <c r="B4855" i="36"/>
  <c r="B4854" i="36"/>
  <c r="B4853" i="36"/>
  <c r="B4852" i="36"/>
  <c r="B4851" i="36"/>
  <c r="A4851" i="36"/>
  <c r="B4850" i="36"/>
  <c r="B4849" i="36"/>
  <c r="B4848" i="36"/>
  <c r="A4848" i="36"/>
  <c r="B4847" i="36"/>
  <c r="B4846" i="36"/>
  <c r="B4845" i="36"/>
  <c r="B4844" i="36"/>
  <c r="B4843" i="36"/>
  <c r="B4842" i="36"/>
  <c r="B4841" i="36"/>
  <c r="B4840" i="36"/>
  <c r="B4839" i="36"/>
  <c r="B4838" i="36"/>
  <c r="B4837" i="36"/>
  <c r="B4836" i="36"/>
  <c r="B4835" i="36"/>
  <c r="B4834" i="36"/>
  <c r="B4833" i="36"/>
  <c r="B4832" i="36"/>
  <c r="A4832" i="36"/>
  <c r="B4831" i="36"/>
  <c r="B4830" i="36"/>
  <c r="B4829" i="36"/>
  <c r="B4828" i="36"/>
  <c r="B4827" i="36"/>
  <c r="B4826" i="36"/>
  <c r="B4825" i="36"/>
  <c r="B4824" i="36"/>
  <c r="B4823" i="36"/>
  <c r="B4822" i="36"/>
  <c r="B4821" i="36"/>
  <c r="B4820" i="36"/>
  <c r="B4819" i="36"/>
  <c r="A4819" i="36"/>
  <c r="B4818" i="36"/>
  <c r="B4817" i="36"/>
  <c r="B4816" i="36"/>
  <c r="B4815" i="36"/>
  <c r="B4814" i="36"/>
  <c r="B4813" i="36"/>
  <c r="B4812" i="36"/>
  <c r="B4811" i="36"/>
  <c r="B4810" i="36"/>
  <c r="B4809" i="36"/>
  <c r="B4808" i="36"/>
  <c r="B4807" i="36"/>
  <c r="B4806" i="36"/>
  <c r="B4805" i="36"/>
  <c r="B4804" i="36"/>
  <c r="B4803" i="36"/>
  <c r="B4802" i="36"/>
  <c r="B4801" i="36"/>
  <c r="B4800" i="36"/>
  <c r="B4799" i="36"/>
  <c r="B4798" i="36"/>
  <c r="B4797" i="36"/>
  <c r="B4796" i="36"/>
  <c r="B4795" i="36"/>
  <c r="A4795" i="36"/>
  <c r="B4794" i="36"/>
  <c r="B4793" i="36"/>
  <c r="B4792" i="36"/>
  <c r="B4791" i="36"/>
  <c r="B4790" i="36"/>
  <c r="B4789" i="36"/>
  <c r="B4788" i="36"/>
  <c r="B4787" i="36"/>
  <c r="B4786" i="36"/>
  <c r="B4785" i="36"/>
  <c r="B4784" i="36"/>
  <c r="A4784" i="36"/>
  <c r="B4783" i="36"/>
  <c r="B4782" i="36"/>
  <c r="B4781" i="36"/>
  <c r="B4780" i="36"/>
  <c r="A4780" i="36"/>
  <c r="B4779" i="36"/>
  <c r="B4778" i="36"/>
  <c r="B4777" i="36"/>
  <c r="B4776" i="36"/>
  <c r="A4776" i="36"/>
  <c r="B4775" i="36"/>
  <c r="B4774" i="36"/>
  <c r="B4773" i="36"/>
  <c r="B4772" i="36"/>
  <c r="B4771" i="36"/>
  <c r="B4770" i="36"/>
  <c r="A4770" i="36"/>
  <c r="B4769" i="36"/>
  <c r="B4768" i="36"/>
  <c r="A4768" i="36"/>
  <c r="B4767" i="36"/>
  <c r="B4766" i="36"/>
  <c r="B4765" i="36"/>
  <c r="B4764" i="36"/>
  <c r="B4763" i="36"/>
  <c r="B4762" i="36"/>
  <c r="B4761" i="36"/>
  <c r="B4760" i="36"/>
  <c r="B4759" i="36"/>
  <c r="B4758" i="36"/>
  <c r="B4757" i="36"/>
  <c r="B4756" i="36"/>
  <c r="B4755" i="36"/>
  <c r="B4754" i="36"/>
  <c r="B4753" i="36"/>
  <c r="B4752" i="36"/>
  <c r="B4751" i="36"/>
  <c r="B4750" i="36"/>
  <c r="B4749" i="36"/>
  <c r="B4748" i="36"/>
  <c r="B4747" i="36"/>
  <c r="B4746" i="36"/>
  <c r="B4745" i="36"/>
  <c r="B4744" i="36"/>
  <c r="B4743" i="36"/>
  <c r="B4742" i="36"/>
  <c r="B4741" i="36"/>
  <c r="A4741" i="36"/>
  <c r="B4740" i="36"/>
  <c r="B4739" i="36"/>
  <c r="B4738" i="36"/>
  <c r="B4737" i="36"/>
  <c r="B4736" i="36"/>
  <c r="B4735" i="36"/>
  <c r="B4734" i="36"/>
  <c r="B4733" i="36"/>
  <c r="B4732" i="36"/>
  <c r="B4731" i="36"/>
  <c r="B4730" i="36"/>
  <c r="A4730" i="36"/>
  <c r="B4729" i="36"/>
  <c r="B4728" i="36"/>
  <c r="B4727" i="36"/>
  <c r="B4726" i="36"/>
  <c r="B4725" i="36"/>
  <c r="B4724" i="36"/>
  <c r="B4723" i="36"/>
  <c r="B4722" i="36"/>
  <c r="B4721" i="36"/>
  <c r="B4720" i="36"/>
  <c r="B4719" i="36"/>
  <c r="B4718" i="36"/>
  <c r="B4717" i="36"/>
  <c r="B4716" i="36"/>
  <c r="B4715" i="36"/>
  <c r="B4714" i="36"/>
  <c r="B4713" i="36"/>
  <c r="B4712" i="36"/>
  <c r="B4711" i="36"/>
  <c r="B4710" i="36"/>
  <c r="B4709" i="36"/>
  <c r="B4708" i="36"/>
  <c r="B4707" i="36"/>
  <c r="B4706" i="36"/>
  <c r="B4705" i="36"/>
  <c r="B4704" i="36"/>
  <c r="B4703" i="36"/>
  <c r="B4702" i="36"/>
  <c r="B4701" i="36"/>
  <c r="B4700" i="36"/>
  <c r="B4699" i="36"/>
  <c r="B4698" i="36"/>
  <c r="B4697" i="36"/>
  <c r="B4696" i="36"/>
  <c r="B4695" i="36"/>
  <c r="B4694" i="36"/>
  <c r="B4693" i="36"/>
  <c r="B4692" i="36"/>
  <c r="B4691" i="36"/>
  <c r="B4690" i="36"/>
  <c r="B4689" i="36"/>
  <c r="B4688" i="36"/>
  <c r="B4687" i="36"/>
  <c r="B4686" i="36"/>
  <c r="B4685" i="36"/>
  <c r="B4684" i="36"/>
  <c r="B4683" i="36"/>
  <c r="B4682" i="36"/>
  <c r="B4681" i="36"/>
  <c r="B4680" i="36"/>
  <c r="B4679" i="36"/>
  <c r="B4678" i="36"/>
  <c r="B4677" i="36"/>
  <c r="A4677" i="36"/>
  <c r="B4676" i="36"/>
  <c r="B4675" i="36"/>
  <c r="B4674" i="36"/>
  <c r="B4673" i="36"/>
  <c r="B4672" i="36"/>
  <c r="B4671" i="36"/>
  <c r="B4670" i="36"/>
  <c r="B4669" i="36"/>
  <c r="B4668" i="36"/>
  <c r="B4667" i="36"/>
  <c r="B4666" i="36"/>
  <c r="B4665" i="36"/>
  <c r="B4664" i="36"/>
  <c r="B4663" i="36"/>
  <c r="B4662" i="36"/>
  <c r="B4661" i="36"/>
  <c r="B4660" i="36"/>
  <c r="B4659" i="36"/>
  <c r="B4658" i="36"/>
  <c r="B4657" i="36"/>
  <c r="B4656" i="36"/>
  <c r="B4655" i="36"/>
  <c r="B4654" i="36"/>
  <c r="B4653" i="36"/>
  <c r="B4652" i="36"/>
  <c r="B4651" i="36"/>
  <c r="B4650" i="36"/>
  <c r="B4649" i="36"/>
  <c r="B4648" i="36"/>
  <c r="B4647" i="36"/>
  <c r="A4647" i="36"/>
  <c r="B4646" i="36"/>
  <c r="B4645" i="36"/>
  <c r="B4644" i="36"/>
  <c r="A4644" i="36"/>
  <c r="B4643" i="36"/>
  <c r="B4642" i="36"/>
  <c r="B4641" i="36"/>
  <c r="B4640" i="36"/>
  <c r="B4639" i="36"/>
  <c r="B4638" i="36"/>
  <c r="B4637" i="36"/>
  <c r="B4636" i="36"/>
  <c r="B4635" i="36"/>
  <c r="B4634" i="36"/>
  <c r="B4633" i="36"/>
  <c r="B4632" i="36"/>
  <c r="B4631" i="36"/>
  <c r="B4630" i="36"/>
  <c r="B4629" i="36"/>
  <c r="B4628" i="36"/>
  <c r="B4627" i="36"/>
  <c r="B4626" i="36"/>
  <c r="B4625" i="36"/>
  <c r="B4624" i="36"/>
  <c r="B4623" i="36"/>
  <c r="B4622" i="36"/>
  <c r="B4621" i="36"/>
  <c r="B4620" i="36"/>
  <c r="B4619" i="36"/>
  <c r="B4618" i="36"/>
  <c r="B4617" i="36"/>
  <c r="B4616" i="36"/>
  <c r="B4615" i="36"/>
  <c r="B4614" i="36"/>
  <c r="B4613" i="36"/>
  <c r="B4612" i="36"/>
  <c r="B4611" i="36"/>
  <c r="B4610" i="36"/>
  <c r="B4609" i="36"/>
  <c r="B4608" i="36"/>
  <c r="B4607" i="36"/>
  <c r="B4606" i="36"/>
  <c r="B4605" i="36"/>
  <c r="B4604" i="36"/>
  <c r="B4603" i="36"/>
  <c r="B4602" i="36"/>
  <c r="B4601" i="36"/>
  <c r="B4600" i="36"/>
  <c r="B4599" i="36"/>
  <c r="B4598" i="36"/>
  <c r="B4597" i="36"/>
  <c r="B4596" i="36"/>
  <c r="B4595" i="36"/>
  <c r="B4594" i="36"/>
  <c r="B4593" i="36"/>
  <c r="B4592" i="36"/>
  <c r="B4591" i="36"/>
  <c r="B4590" i="36"/>
  <c r="B4589" i="36"/>
  <c r="B4588" i="36"/>
  <c r="B4587" i="36"/>
  <c r="B4586" i="36"/>
  <c r="A4586" i="36"/>
  <c r="B4585" i="36"/>
  <c r="A4585" i="36"/>
  <c r="B4584" i="36"/>
  <c r="B4583" i="36"/>
  <c r="B4582" i="36"/>
  <c r="B4581" i="36"/>
  <c r="B4580" i="36"/>
  <c r="B4579" i="36"/>
  <c r="B4578" i="36"/>
  <c r="B4577" i="36"/>
  <c r="B4576" i="36"/>
  <c r="B4575" i="36"/>
  <c r="B4574" i="36"/>
  <c r="B4573" i="36"/>
  <c r="B4572" i="36"/>
  <c r="B4571" i="36"/>
  <c r="B4570" i="36"/>
  <c r="A4570" i="36"/>
  <c r="B4569" i="36"/>
  <c r="B4568" i="36"/>
  <c r="B4567" i="36"/>
  <c r="B4566" i="36"/>
  <c r="B4565" i="36"/>
  <c r="B4564" i="36"/>
  <c r="B4563" i="36"/>
  <c r="B4562" i="36"/>
  <c r="B4561" i="36"/>
  <c r="B4560" i="36"/>
  <c r="A4560" i="36"/>
  <c r="B4559" i="36"/>
  <c r="B4558" i="36"/>
  <c r="B4557" i="36"/>
  <c r="B4556" i="36"/>
  <c r="B4555" i="36"/>
  <c r="B4554" i="36"/>
  <c r="B4553" i="36"/>
  <c r="B4552" i="36"/>
  <c r="B4551" i="36"/>
  <c r="B4550" i="36"/>
  <c r="B4549" i="36"/>
  <c r="B4548" i="36"/>
  <c r="A4548" i="36"/>
  <c r="B4547" i="36"/>
  <c r="B4546" i="36"/>
  <c r="B4545" i="36"/>
  <c r="B4544" i="36"/>
  <c r="B4543" i="36"/>
  <c r="A4543" i="36"/>
  <c r="B4542" i="36"/>
  <c r="B4541" i="36"/>
  <c r="B4540" i="36"/>
  <c r="B4539" i="36"/>
  <c r="B4538" i="36"/>
  <c r="B4537" i="36"/>
  <c r="B4536" i="36"/>
  <c r="B4535" i="36"/>
  <c r="B4534" i="36"/>
  <c r="B4533" i="36"/>
  <c r="A4533" i="36"/>
  <c r="B4532" i="36"/>
  <c r="B4531" i="36"/>
  <c r="B4530" i="36"/>
  <c r="B4529" i="36"/>
  <c r="B4528" i="36"/>
  <c r="B4527" i="36"/>
  <c r="B4526" i="36"/>
  <c r="B4525" i="36"/>
  <c r="B4524" i="36"/>
  <c r="A4524" i="36"/>
  <c r="B4523" i="36"/>
  <c r="B4522" i="36"/>
  <c r="B4521" i="36"/>
  <c r="B4520" i="36"/>
  <c r="B4519" i="36"/>
  <c r="B4518" i="36"/>
  <c r="B4517" i="36"/>
  <c r="B4516" i="36"/>
  <c r="B4515" i="36"/>
  <c r="B4514" i="36"/>
  <c r="B4513" i="36"/>
  <c r="B4512" i="36"/>
  <c r="B4511" i="36"/>
  <c r="B4510" i="36"/>
  <c r="B4509" i="36"/>
  <c r="B4508" i="36"/>
  <c r="B4507" i="36"/>
  <c r="B4506" i="36"/>
  <c r="B4505" i="36"/>
  <c r="B4504" i="36"/>
  <c r="B4503" i="36"/>
  <c r="A4503" i="36"/>
  <c r="B4502" i="36"/>
  <c r="B4501" i="36"/>
  <c r="B4500" i="36"/>
  <c r="B4499" i="36"/>
  <c r="B4498" i="36"/>
  <c r="B4497" i="36"/>
  <c r="B4496" i="36"/>
  <c r="B4495" i="36"/>
  <c r="B4494" i="36"/>
  <c r="B4493" i="36"/>
  <c r="B4492" i="36"/>
  <c r="B4491" i="36"/>
  <c r="B4490" i="36"/>
  <c r="B4489" i="36"/>
  <c r="B4488" i="36"/>
  <c r="B4487" i="36"/>
  <c r="B4486" i="36"/>
  <c r="B4485" i="36"/>
  <c r="B4484" i="36"/>
  <c r="B4483" i="36"/>
  <c r="B4482" i="36"/>
  <c r="B4481" i="36"/>
  <c r="A4481" i="36"/>
  <c r="B4480" i="36"/>
  <c r="B4479" i="36"/>
  <c r="B4478" i="36"/>
  <c r="B4477" i="36"/>
  <c r="B4476" i="36"/>
  <c r="B4475" i="36"/>
  <c r="B4474" i="36"/>
  <c r="B4473" i="36"/>
  <c r="B4472" i="36"/>
  <c r="B4471" i="36"/>
  <c r="B4470" i="36"/>
  <c r="B4469" i="36"/>
  <c r="B4468" i="36"/>
  <c r="B4467" i="36"/>
  <c r="B4466" i="36"/>
  <c r="B4465" i="36"/>
  <c r="B4464" i="36"/>
  <c r="B4463" i="36"/>
  <c r="B4462" i="36"/>
  <c r="B4461" i="36"/>
  <c r="B4460" i="36"/>
  <c r="B4459" i="36"/>
  <c r="B4458" i="36"/>
  <c r="B4457" i="36"/>
  <c r="B4456" i="36"/>
  <c r="B4455" i="36"/>
  <c r="A4455" i="36"/>
  <c r="B4454" i="36"/>
  <c r="B4453" i="36"/>
  <c r="B4452" i="36"/>
  <c r="A4452" i="36"/>
  <c r="B4451" i="36"/>
  <c r="B4450" i="36"/>
  <c r="B4449" i="36"/>
  <c r="B4448" i="36"/>
  <c r="A4448" i="36"/>
  <c r="B4447" i="36"/>
  <c r="B4446" i="36"/>
  <c r="B4445" i="36"/>
  <c r="B4444" i="36"/>
  <c r="B4443" i="36"/>
  <c r="B4442" i="36"/>
  <c r="B4441" i="36"/>
  <c r="B4440" i="36"/>
  <c r="B4439" i="36"/>
  <c r="A4439" i="36"/>
  <c r="B4438" i="36"/>
  <c r="B4437" i="36"/>
  <c r="B4436" i="36"/>
  <c r="B4435" i="36"/>
  <c r="A4435" i="36"/>
  <c r="B4434" i="36"/>
  <c r="B4433" i="36"/>
  <c r="B4432" i="36"/>
  <c r="A4432" i="36"/>
  <c r="B4431" i="36"/>
  <c r="B4430" i="36"/>
  <c r="B4429" i="36"/>
  <c r="B4428" i="36"/>
  <c r="B4427" i="36"/>
  <c r="B4426" i="36"/>
  <c r="B4425" i="36"/>
  <c r="B4424" i="36"/>
  <c r="B4423" i="36"/>
  <c r="B4422" i="36"/>
  <c r="B4421" i="36"/>
  <c r="B4420" i="36"/>
  <c r="B4419" i="36"/>
  <c r="B4418" i="36"/>
  <c r="B4417" i="36"/>
  <c r="B4416" i="36"/>
  <c r="B4415" i="36"/>
  <c r="B4414" i="36"/>
  <c r="B4413" i="36"/>
  <c r="B4412" i="36"/>
  <c r="B4411" i="36"/>
  <c r="B4410" i="36"/>
  <c r="B4409" i="36"/>
  <c r="B4408" i="36"/>
  <c r="B4407" i="36"/>
  <c r="B4406" i="36"/>
  <c r="B4405" i="36"/>
  <c r="B4404" i="36"/>
  <c r="B4403" i="36"/>
  <c r="B4402" i="36"/>
  <c r="B4401" i="36"/>
  <c r="B4400" i="36"/>
  <c r="B4399" i="36"/>
  <c r="B4398" i="36"/>
  <c r="B4397" i="36"/>
  <c r="B4396" i="36"/>
  <c r="B4395" i="36"/>
  <c r="B4394" i="36"/>
  <c r="B4393" i="36"/>
  <c r="B4392" i="36"/>
  <c r="B4391" i="36"/>
  <c r="B4390" i="36"/>
  <c r="B4389" i="36"/>
  <c r="B4388" i="36"/>
  <c r="B4387" i="36"/>
  <c r="B4386" i="36"/>
  <c r="B4385" i="36"/>
  <c r="B4384" i="36"/>
  <c r="B4383" i="36"/>
  <c r="B4382" i="36"/>
  <c r="B4381" i="36"/>
  <c r="A4381" i="36"/>
  <c r="B4380" i="36"/>
  <c r="B4379" i="36"/>
  <c r="B4378" i="36"/>
  <c r="A4378" i="36"/>
  <c r="B4377" i="36"/>
  <c r="B4376" i="36"/>
  <c r="B4375" i="36"/>
  <c r="A4375" i="36"/>
  <c r="B4374" i="36"/>
  <c r="B4373" i="36"/>
  <c r="B4372" i="36"/>
  <c r="B4371" i="36"/>
  <c r="A4371" i="36"/>
  <c r="B4370" i="36"/>
  <c r="B4369" i="36"/>
  <c r="B4368" i="36"/>
  <c r="B4367" i="36"/>
  <c r="B4366" i="36"/>
  <c r="B4365" i="36"/>
  <c r="A4365" i="36"/>
  <c r="B4364" i="36"/>
  <c r="B4363" i="36"/>
  <c r="B4362" i="36"/>
  <c r="A4362" i="36"/>
  <c r="B4361" i="36"/>
  <c r="B4360" i="36"/>
  <c r="B4359" i="36"/>
  <c r="B4358" i="36"/>
  <c r="B4357" i="36"/>
  <c r="B4356" i="36"/>
  <c r="B4355" i="36"/>
  <c r="B4354" i="36"/>
  <c r="B4353" i="36"/>
  <c r="B4352" i="36"/>
  <c r="A4352" i="36"/>
  <c r="B4351" i="36"/>
  <c r="B4350" i="36"/>
  <c r="B4349" i="36"/>
  <c r="B4348" i="36"/>
  <c r="B4347" i="36"/>
  <c r="B4346" i="36"/>
  <c r="B4345" i="36"/>
  <c r="B4344" i="36"/>
  <c r="B4343" i="36"/>
  <c r="B4342" i="36"/>
  <c r="B4341" i="36"/>
  <c r="B4340" i="36"/>
  <c r="B4339" i="36"/>
  <c r="B4338" i="36"/>
  <c r="B4337" i="36"/>
  <c r="B4336" i="36"/>
  <c r="B4335" i="36"/>
  <c r="B4334" i="36"/>
  <c r="B4333" i="36"/>
  <c r="A4333" i="36"/>
  <c r="B4332" i="36"/>
  <c r="B4331" i="36"/>
  <c r="B4330" i="36"/>
  <c r="B4329" i="36"/>
  <c r="B4328" i="36"/>
  <c r="B4327" i="36"/>
  <c r="B4326" i="36"/>
  <c r="B4325" i="36"/>
  <c r="B4324" i="36"/>
  <c r="B4323" i="36"/>
  <c r="B4322" i="36"/>
  <c r="B4321" i="36"/>
  <c r="B4320" i="36"/>
  <c r="B4319" i="36"/>
  <c r="B4318" i="36"/>
  <c r="B4317" i="36"/>
  <c r="B4316" i="36"/>
  <c r="B4315" i="36"/>
  <c r="B4314" i="36"/>
  <c r="B4313" i="36"/>
  <c r="B4312" i="36"/>
  <c r="A4312" i="36"/>
  <c r="B4311" i="36"/>
  <c r="B4310" i="36"/>
  <c r="B4309" i="36"/>
  <c r="B4308" i="36"/>
  <c r="B4307" i="36"/>
  <c r="B4306" i="36"/>
  <c r="B4305" i="36"/>
  <c r="B4304" i="36"/>
  <c r="B4303" i="36"/>
  <c r="B4302" i="36"/>
  <c r="B4301" i="36"/>
  <c r="B4300" i="36"/>
  <c r="B4299" i="36"/>
  <c r="A4299" i="36"/>
  <c r="B4298" i="36"/>
  <c r="B4297" i="36"/>
  <c r="B4296" i="36"/>
  <c r="B4295" i="36"/>
  <c r="B4294" i="36"/>
  <c r="B4293" i="36"/>
  <c r="B4292" i="36"/>
  <c r="B4291" i="36"/>
  <c r="B4290" i="36"/>
  <c r="B4289" i="36"/>
  <c r="B4288" i="36"/>
  <c r="B4287" i="36"/>
  <c r="B4286" i="36"/>
  <c r="B4285" i="36"/>
  <c r="B4284" i="36"/>
  <c r="B4283" i="36"/>
  <c r="B4282" i="36"/>
  <c r="A4282" i="36"/>
  <c r="B4281" i="36"/>
  <c r="A4281" i="36"/>
  <c r="B4280" i="36"/>
  <c r="B4279" i="36"/>
  <c r="B4278" i="36"/>
  <c r="B4277" i="36"/>
  <c r="A4277" i="36"/>
  <c r="B4276" i="36"/>
  <c r="B4275" i="36"/>
  <c r="B4274" i="36"/>
  <c r="B4273" i="36"/>
  <c r="B4272" i="36"/>
  <c r="B4271" i="36"/>
  <c r="B4270" i="36"/>
  <c r="B4269" i="36"/>
  <c r="B4268" i="36"/>
  <c r="B4267" i="36"/>
  <c r="B4266" i="36"/>
  <c r="B4265" i="36"/>
  <c r="B4264" i="36"/>
  <c r="B4263" i="36"/>
  <c r="B4262" i="36"/>
  <c r="B4261" i="36"/>
  <c r="B4260" i="36"/>
  <c r="B4259" i="36"/>
  <c r="B4258" i="36"/>
  <c r="B4257" i="36"/>
  <c r="B4256" i="36"/>
  <c r="A4256" i="36"/>
  <c r="B4255" i="36"/>
  <c r="B4254" i="36"/>
  <c r="B4253" i="36"/>
  <c r="B4252" i="36"/>
  <c r="B4251" i="36"/>
  <c r="B4250" i="36"/>
  <c r="B4249" i="36"/>
  <c r="B4248" i="36"/>
  <c r="B4247" i="36"/>
  <c r="B4246" i="36"/>
  <c r="B4245" i="36"/>
  <c r="B4244" i="36"/>
  <c r="B4243" i="36"/>
  <c r="B4242" i="36"/>
  <c r="B4241" i="36"/>
  <c r="B4240" i="36"/>
  <c r="B4239" i="36"/>
  <c r="B4238" i="36"/>
  <c r="B4237" i="36"/>
  <c r="A4237" i="36"/>
  <c r="B4236" i="36"/>
  <c r="B4235" i="36"/>
  <c r="B4234" i="36"/>
  <c r="B4233" i="36"/>
  <c r="B4232" i="36"/>
  <c r="B4231" i="36"/>
  <c r="B4230" i="36"/>
  <c r="B4229" i="36"/>
  <c r="B4228" i="36"/>
  <c r="B4227" i="36"/>
  <c r="B4226" i="36"/>
  <c r="B4225" i="36"/>
  <c r="B4224" i="36"/>
  <c r="B4223" i="36"/>
  <c r="B4222" i="36"/>
  <c r="A4222" i="36"/>
  <c r="B4221" i="36"/>
  <c r="B4220" i="36"/>
  <c r="B4219" i="36"/>
  <c r="B4218" i="36"/>
  <c r="A4218" i="36"/>
  <c r="B4217" i="36"/>
  <c r="B4216" i="36"/>
  <c r="B4215" i="36"/>
  <c r="B4214" i="36"/>
  <c r="B4213" i="36"/>
  <c r="B4212" i="36"/>
  <c r="B4211" i="36"/>
  <c r="B4210" i="36"/>
  <c r="B4209" i="36"/>
  <c r="B4208" i="36"/>
  <c r="B4207" i="36"/>
  <c r="B4206" i="36"/>
  <c r="B4205" i="36"/>
  <c r="B4204" i="36"/>
  <c r="A4204" i="36"/>
  <c r="B4203" i="36"/>
  <c r="B4202" i="36"/>
  <c r="B4201" i="36"/>
  <c r="B4200" i="36"/>
  <c r="B4199" i="36"/>
  <c r="B4198" i="36"/>
  <c r="B4197" i="36"/>
  <c r="B4196" i="36"/>
  <c r="B4195" i="36"/>
  <c r="B4194" i="36"/>
  <c r="B4193" i="36"/>
  <c r="B4192" i="36"/>
  <c r="B4191" i="36"/>
  <c r="B4190" i="36"/>
  <c r="B4189" i="36"/>
  <c r="B4188" i="36"/>
  <c r="B4187" i="36"/>
  <c r="B4186" i="36"/>
  <c r="B4185" i="36"/>
  <c r="B4184" i="36"/>
  <c r="B4183" i="36"/>
  <c r="B4182" i="36"/>
  <c r="B4181" i="36"/>
  <c r="B4180" i="36"/>
  <c r="A4180" i="36"/>
  <c r="B4179" i="36"/>
  <c r="B4178" i="36"/>
  <c r="A4178" i="36"/>
  <c r="B4177" i="36"/>
  <c r="B4176" i="36"/>
  <c r="B4175" i="36"/>
  <c r="B4174" i="36"/>
  <c r="B4173" i="36"/>
  <c r="B4172" i="36"/>
  <c r="B4171" i="36"/>
  <c r="A4171" i="36"/>
  <c r="B4170" i="36"/>
  <c r="A4170" i="36"/>
  <c r="B4169" i="36"/>
  <c r="B4168" i="36"/>
  <c r="B4167" i="36"/>
  <c r="B4166" i="36"/>
  <c r="B4165" i="36"/>
  <c r="B4164" i="36"/>
  <c r="B4163" i="36"/>
  <c r="B4162" i="36"/>
  <c r="B4161" i="36"/>
  <c r="B4160" i="36"/>
  <c r="B4159" i="36"/>
  <c r="B4158" i="36"/>
  <c r="B4157" i="36"/>
  <c r="B4156" i="36"/>
  <c r="B4155" i="36"/>
  <c r="A4155" i="36"/>
  <c r="B4154" i="36"/>
  <c r="B4153" i="36"/>
  <c r="B4152" i="36"/>
  <c r="B4151" i="36"/>
  <c r="B4150" i="36"/>
  <c r="B4149" i="36"/>
  <c r="B4148" i="36"/>
  <c r="B4147" i="36"/>
  <c r="B4146" i="36"/>
  <c r="B4145" i="36"/>
  <c r="A4145" i="36"/>
  <c r="B4144" i="36"/>
  <c r="A4144" i="36"/>
  <c r="B4143" i="36"/>
  <c r="B4142" i="36"/>
  <c r="B4141" i="36"/>
  <c r="B4140" i="36"/>
  <c r="B4139" i="36"/>
  <c r="B4138" i="36"/>
  <c r="B4137" i="36"/>
  <c r="B4136" i="36"/>
  <c r="B4135" i="36"/>
  <c r="B4134" i="36"/>
  <c r="B4133" i="36"/>
  <c r="B4132" i="36"/>
  <c r="B4131" i="36"/>
  <c r="A4131" i="36"/>
  <c r="B4130" i="36"/>
  <c r="B4129" i="36"/>
  <c r="B4128" i="36"/>
  <c r="B4127" i="36"/>
  <c r="B4126" i="36"/>
  <c r="B4125" i="36"/>
  <c r="B4124" i="36"/>
  <c r="B4123" i="36"/>
  <c r="B4122" i="36"/>
  <c r="B4121" i="36"/>
  <c r="B4120" i="36"/>
  <c r="B4119" i="36"/>
  <c r="B4118" i="36"/>
  <c r="B4117" i="36"/>
  <c r="B4116" i="36"/>
  <c r="B4115" i="36"/>
  <c r="B4114" i="36"/>
  <c r="B4113" i="36"/>
  <c r="B4112" i="36"/>
  <c r="A4112" i="36"/>
  <c r="B4111" i="36"/>
  <c r="B4110" i="36"/>
  <c r="B4109" i="36"/>
  <c r="B4108" i="36"/>
  <c r="B4107" i="36"/>
  <c r="B4106" i="36"/>
  <c r="B4105" i="36"/>
  <c r="B4104" i="36"/>
  <c r="A4104" i="36"/>
  <c r="B4103" i="36"/>
  <c r="B4102" i="36"/>
  <c r="B4101" i="36"/>
  <c r="B4100" i="36"/>
  <c r="A4100" i="36"/>
  <c r="B4099" i="36"/>
  <c r="B4098" i="36"/>
  <c r="B4097" i="36"/>
  <c r="B4096" i="36"/>
  <c r="A4096" i="36"/>
  <c r="B4095" i="36"/>
  <c r="A4095" i="36"/>
  <c r="B4094" i="36"/>
  <c r="B4093" i="36"/>
  <c r="A4093" i="36"/>
  <c r="B4092" i="36"/>
  <c r="B4091" i="36"/>
  <c r="B4090" i="36"/>
  <c r="A4090" i="36"/>
  <c r="B4089" i="36"/>
  <c r="B4088" i="36"/>
  <c r="B4087" i="36"/>
  <c r="B4086" i="36"/>
  <c r="B4085" i="36"/>
  <c r="B4084" i="36"/>
  <c r="B4083" i="36"/>
  <c r="B4082" i="36"/>
  <c r="B4081" i="36"/>
  <c r="A4081" i="36"/>
  <c r="B4080" i="36"/>
  <c r="B4079" i="36"/>
  <c r="B4078" i="36"/>
  <c r="B4077" i="36"/>
  <c r="B4076" i="36"/>
  <c r="B4075" i="36"/>
  <c r="B4074" i="36"/>
  <c r="B4073" i="36"/>
  <c r="B4072" i="36"/>
  <c r="B4071" i="36"/>
  <c r="B4070" i="36"/>
  <c r="B4069" i="36"/>
  <c r="B4068" i="36"/>
  <c r="B4067" i="36"/>
  <c r="B4066" i="36"/>
  <c r="B4065" i="36"/>
  <c r="B4064" i="36"/>
  <c r="B4063" i="36"/>
  <c r="B4062" i="36"/>
  <c r="B4061" i="36"/>
  <c r="B4060" i="36"/>
  <c r="B4059" i="36"/>
  <c r="A4059" i="36"/>
  <c r="B4058" i="36"/>
  <c r="B4057" i="36"/>
  <c r="B4056" i="36"/>
  <c r="B4055" i="36"/>
  <c r="B4054" i="36"/>
  <c r="B4053" i="36"/>
  <c r="B4052" i="36"/>
  <c r="A4052" i="36"/>
  <c r="B4051" i="36"/>
  <c r="B4050" i="36"/>
  <c r="B4049" i="36"/>
  <c r="B4048" i="36"/>
  <c r="B4047" i="36"/>
  <c r="B4046" i="36"/>
  <c r="B4045" i="36"/>
  <c r="A4045" i="36"/>
  <c r="B4044" i="36"/>
  <c r="B4043" i="36"/>
  <c r="B4042" i="36"/>
  <c r="B4041" i="36"/>
  <c r="B4040" i="36"/>
  <c r="B4039" i="36"/>
  <c r="A4039" i="36"/>
  <c r="B4038" i="36"/>
  <c r="B4037" i="36"/>
  <c r="B4036" i="36"/>
  <c r="B4035" i="36"/>
  <c r="B4034" i="36"/>
  <c r="B4033" i="36"/>
  <c r="B4032" i="36"/>
  <c r="B4031" i="36"/>
  <c r="B4030" i="36"/>
  <c r="B4029" i="36"/>
  <c r="B4028" i="36"/>
  <c r="B4027" i="36"/>
  <c r="B4026" i="36"/>
  <c r="B4025" i="36"/>
  <c r="B4024" i="36"/>
  <c r="B4023" i="36"/>
  <c r="B4022" i="36"/>
  <c r="A4022" i="36"/>
  <c r="B4021" i="36"/>
  <c r="B4020" i="36"/>
  <c r="B4019" i="36"/>
  <c r="B4018" i="36"/>
  <c r="B4017" i="36"/>
  <c r="B4016" i="36"/>
  <c r="B4015" i="36"/>
  <c r="A4015" i="36"/>
  <c r="B4014" i="36"/>
  <c r="B4013" i="36"/>
  <c r="B4012" i="36"/>
  <c r="B4011" i="36"/>
  <c r="B4010" i="36"/>
  <c r="B4009" i="36"/>
  <c r="B4008" i="36"/>
  <c r="B4007" i="36"/>
  <c r="B4006" i="36"/>
  <c r="B4005" i="36"/>
  <c r="B4004" i="36"/>
  <c r="B4003" i="36"/>
  <c r="B4002" i="36"/>
  <c r="B4001" i="36"/>
  <c r="B4000" i="36"/>
  <c r="B3999" i="36"/>
  <c r="B3998" i="36"/>
  <c r="B3997" i="36"/>
  <c r="B3996" i="36"/>
  <c r="B3995" i="36"/>
  <c r="B3994" i="36"/>
  <c r="B3993" i="36"/>
  <c r="B3992" i="36"/>
  <c r="B3991" i="36"/>
  <c r="B3990" i="36"/>
  <c r="B3989" i="36"/>
  <c r="B3988" i="36"/>
  <c r="B3987" i="36"/>
  <c r="B3986" i="36"/>
  <c r="B3985" i="36"/>
  <c r="B3984" i="36"/>
  <c r="B3983" i="36"/>
  <c r="B3982" i="36"/>
  <c r="B3981" i="36"/>
  <c r="B3980" i="36"/>
  <c r="B3979" i="36"/>
  <c r="A3979" i="36"/>
  <c r="B3978" i="36"/>
  <c r="B3977" i="36"/>
  <c r="B3976" i="36"/>
  <c r="B3975" i="36"/>
  <c r="B3974" i="36"/>
  <c r="B3973" i="36"/>
  <c r="A3973" i="36"/>
  <c r="B3972" i="36"/>
  <c r="B3971" i="36"/>
  <c r="B3970" i="36"/>
  <c r="B3969" i="36"/>
  <c r="B3968" i="36"/>
  <c r="B3967" i="36"/>
  <c r="B3966" i="36"/>
  <c r="B3965" i="36"/>
  <c r="B3964" i="36"/>
  <c r="B3963" i="36"/>
  <c r="B3962" i="36"/>
  <c r="B3961" i="36"/>
  <c r="B3960" i="36"/>
  <c r="B3959" i="36"/>
  <c r="B3958" i="36"/>
  <c r="B3957" i="36"/>
  <c r="B3956" i="36"/>
  <c r="B3955" i="36"/>
  <c r="B3954" i="36"/>
  <c r="B3953" i="36"/>
  <c r="B3952" i="36"/>
  <c r="B3951" i="36"/>
  <c r="B3950" i="36"/>
  <c r="B3949" i="36"/>
  <c r="B3948" i="36"/>
  <c r="B3947" i="36"/>
  <c r="B3946" i="36"/>
  <c r="B3945" i="36"/>
  <c r="A3945" i="36"/>
  <c r="B3944" i="36"/>
  <c r="B3943" i="36"/>
  <c r="B3942" i="36"/>
  <c r="B3941" i="36"/>
  <c r="B3940" i="36"/>
  <c r="B3939" i="36"/>
  <c r="B3938" i="36"/>
  <c r="B3937" i="36"/>
  <c r="B3936" i="36"/>
  <c r="B3935" i="36"/>
  <c r="A3935" i="36"/>
  <c r="B3934" i="36"/>
  <c r="B3933" i="36"/>
  <c r="B3932" i="36"/>
  <c r="B3931" i="36"/>
  <c r="B3930" i="36"/>
  <c r="B3929" i="36"/>
  <c r="B3928" i="36"/>
  <c r="A3928" i="36"/>
  <c r="B3927" i="36"/>
  <c r="B3926" i="36"/>
  <c r="B3925" i="36"/>
  <c r="B3924" i="36"/>
  <c r="B3923" i="36"/>
  <c r="A3923" i="36"/>
  <c r="B3922" i="36"/>
  <c r="B3921" i="36"/>
  <c r="B3920" i="36"/>
  <c r="B3919" i="36"/>
  <c r="B3918" i="36"/>
  <c r="B3917" i="36"/>
  <c r="A3917" i="36"/>
  <c r="B3916" i="36"/>
  <c r="B3915" i="36"/>
  <c r="A3915" i="36"/>
  <c r="B3914" i="36"/>
  <c r="B3913" i="36"/>
  <c r="B3912" i="36"/>
  <c r="A3912" i="36"/>
  <c r="B3911" i="36"/>
  <c r="B3910" i="36"/>
  <c r="B3909" i="36"/>
  <c r="B3908" i="36"/>
  <c r="B3907" i="36"/>
  <c r="B3906" i="36"/>
  <c r="B3905" i="36"/>
  <c r="B3904" i="36"/>
  <c r="B3903" i="36"/>
  <c r="B3902" i="36"/>
  <c r="B3901" i="36"/>
  <c r="B3900" i="36"/>
  <c r="B3899" i="36"/>
  <c r="B3898" i="36"/>
  <c r="B3897" i="36"/>
  <c r="B3896" i="36"/>
  <c r="B3895" i="36"/>
  <c r="B3894" i="36"/>
  <c r="B3893" i="36"/>
  <c r="B3892" i="36"/>
  <c r="B3891" i="36"/>
  <c r="B3890" i="36"/>
  <c r="B3889" i="36"/>
  <c r="B3888" i="36"/>
  <c r="B3887" i="36"/>
  <c r="B3886" i="36"/>
  <c r="B3885" i="36"/>
  <c r="B3884" i="36"/>
  <c r="B3883" i="36"/>
  <c r="B3882" i="36"/>
  <c r="B3881" i="36"/>
  <c r="B3880" i="36"/>
  <c r="B3879" i="36"/>
  <c r="B3878" i="36"/>
  <c r="B3877" i="36"/>
  <c r="B3876" i="36"/>
  <c r="B3875" i="36"/>
  <c r="B3874" i="36"/>
  <c r="B3873" i="36"/>
  <c r="B3872" i="36"/>
  <c r="B3871" i="36"/>
  <c r="B3870" i="36"/>
  <c r="B3869" i="36"/>
  <c r="B3868" i="36"/>
  <c r="B3867" i="36"/>
  <c r="B3866" i="36"/>
  <c r="B3865" i="36"/>
  <c r="A3865" i="36"/>
  <c r="B3864" i="36"/>
  <c r="B3863" i="36"/>
  <c r="B3862" i="36"/>
  <c r="A3862" i="36"/>
  <c r="B3861" i="36"/>
  <c r="B3860" i="36"/>
  <c r="B3859" i="36"/>
  <c r="B3858" i="36"/>
  <c r="B3857" i="36"/>
  <c r="B3856" i="36"/>
  <c r="B3855" i="36"/>
  <c r="B3854" i="36"/>
  <c r="B3853" i="36"/>
  <c r="B3852" i="36"/>
  <c r="B3851" i="36"/>
  <c r="B3850" i="36"/>
  <c r="B3849" i="36"/>
  <c r="B3848" i="36"/>
  <c r="B3847" i="36"/>
  <c r="B3846" i="36"/>
  <c r="B3845" i="36"/>
  <c r="B3844" i="36"/>
  <c r="B3843" i="36"/>
  <c r="B3842" i="36"/>
  <c r="B3841" i="36"/>
  <c r="B3840" i="36"/>
  <c r="B3839" i="36"/>
  <c r="B3838" i="36"/>
  <c r="B3837" i="36"/>
  <c r="B3836" i="36"/>
  <c r="B3835" i="36"/>
  <c r="B3834" i="36"/>
  <c r="A3834" i="36"/>
  <c r="B3833" i="36"/>
  <c r="B3832" i="36"/>
  <c r="B3831" i="36"/>
  <c r="B3830" i="36"/>
  <c r="B3829" i="36"/>
  <c r="B3828" i="36"/>
  <c r="B3827" i="36"/>
  <c r="B3826" i="36"/>
  <c r="B3825" i="36"/>
  <c r="B3824" i="36"/>
  <c r="B3823" i="36"/>
  <c r="B3822" i="36"/>
  <c r="B3821" i="36"/>
  <c r="B3820" i="36"/>
  <c r="A3820" i="36"/>
  <c r="B3819" i="36"/>
  <c r="B3818" i="36"/>
  <c r="B3817" i="36"/>
  <c r="B3816" i="36"/>
  <c r="B3815" i="36"/>
  <c r="B3814" i="36"/>
  <c r="B3813" i="36"/>
  <c r="B3812" i="36"/>
  <c r="B3811" i="36"/>
  <c r="B3810" i="36"/>
  <c r="B3809" i="36"/>
  <c r="B3808" i="36"/>
  <c r="B3807" i="36"/>
  <c r="B3806" i="36"/>
  <c r="B3805" i="36"/>
  <c r="B3804" i="36"/>
  <c r="B3803" i="36"/>
  <c r="B3802" i="36"/>
  <c r="B3801" i="36"/>
  <c r="B3800" i="36"/>
  <c r="B3799" i="36"/>
  <c r="B3798" i="36"/>
  <c r="B3797" i="36"/>
  <c r="B3796" i="36"/>
  <c r="B3795" i="36"/>
  <c r="B3794" i="36"/>
  <c r="B3793" i="36"/>
  <c r="B3792" i="36"/>
  <c r="B3791" i="36"/>
  <c r="B3790" i="36"/>
  <c r="B3789" i="36"/>
  <c r="B3788" i="36"/>
  <c r="A3788" i="36"/>
  <c r="B3787" i="36"/>
  <c r="B3786" i="36"/>
  <c r="B3785" i="36"/>
  <c r="B3784" i="36"/>
  <c r="B3783" i="36"/>
  <c r="B3782" i="36"/>
  <c r="B3781" i="36"/>
  <c r="A3781" i="36"/>
  <c r="B3780" i="36"/>
  <c r="B3779" i="36"/>
  <c r="B3778" i="36"/>
  <c r="B3777" i="36"/>
  <c r="B3776" i="36"/>
  <c r="B3775" i="36"/>
  <c r="A3775" i="36"/>
  <c r="B3774" i="36"/>
  <c r="B3773" i="36"/>
  <c r="B3772" i="36"/>
  <c r="B3771" i="36"/>
  <c r="B3770" i="36"/>
  <c r="A3770" i="36"/>
  <c r="B3769" i="36"/>
  <c r="B3768" i="36"/>
  <c r="B3767" i="36"/>
  <c r="B3766" i="36"/>
  <c r="B3765" i="36"/>
  <c r="B3764" i="36"/>
  <c r="B3763" i="36"/>
  <c r="B3762" i="36"/>
  <c r="A3762" i="36"/>
  <c r="B3761" i="36"/>
  <c r="B3760" i="36"/>
  <c r="B3759" i="36"/>
  <c r="B3758" i="36"/>
  <c r="B3757" i="36"/>
  <c r="B3756" i="36"/>
  <c r="B3755" i="36"/>
  <c r="B3754" i="36"/>
  <c r="A3754" i="36"/>
  <c r="B3753" i="36"/>
  <c r="B3752" i="36"/>
  <c r="B3751" i="36"/>
  <c r="B3750" i="36"/>
  <c r="A3750" i="36"/>
  <c r="B3749" i="36"/>
  <c r="B3748" i="36"/>
  <c r="B3747" i="36"/>
  <c r="B3746" i="36"/>
  <c r="B3745" i="36"/>
  <c r="B3744" i="36"/>
  <c r="B3743" i="36"/>
  <c r="B3742" i="36"/>
  <c r="B3741" i="36"/>
  <c r="B3740" i="36"/>
  <c r="A3740" i="36"/>
  <c r="B3739" i="36"/>
  <c r="B3738" i="36"/>
  <c r="A3738" i="36"/>
  <c r="B3737" i="36"/>
  <c r="B3736" i="36"/>
  <c r="B3735" i="36"/>
  <c r="B3734" i="36"/>
  <c r="B3733" i="36"/>
  <c r="B3732" i="36"/>
  <c r="B3731" i="36"/>
  <c r="B3730" i="36"/>
  <c r="B3729" i="36"/>
  <c r="A3729" i="36"/>
  <c r="B3728" i="36"/>
  <c r="B3727" i="36"/>
  <c r="B3726" i="36"/>
  <c r="B3725" i="36"/>
  <c r="B3724" i="36"/>
  <c r="B3723" i="36"/>
  <c r="B3722" i="36"/>
  <c r="B3721" i="36"/>
  <c r="B3720" i="36"/>
  <c r="B3719" i="36"/>
  <c r="A3719" i="36"/>
  <c r="B3718" i="36"/>
  <c r="B3717" i="36"/>
  <c r="B3716" i="36"/>
  <c r="B3715" i="36"/>
  <c r="B3714" i="36"/>
  <c r="B3713" i="36"/>
  <c r="B3712" i="36"/>
  <c r="B3711" i="36"/>
  <c r="B3710" i="36"/>
  <c r="B3709" i="36"/>
  <c r="B3708" i="36"/>
  <c r="A3708" i="36"/>
  <c r="B3707" i="36"/>
  <c r="A3707" i="36"/>
  <c r="B3706" i="36"/>
  <c r="B3705" i="36"/>
  <c r="A3705" i="36"/>
  <c r="B3704" i="36"/>
  <c r="B3703" i="36"/>
  <c r="B3702" i="36"/>
  <c r="B3701" i="36"/>
  <c r="B3700" i="36"/>
  <c r="B3699" i="36"/>
  <c r="B3698" i="36"/>
  <c r="B3697" i="36"/>
  <c r="B3696" i="36"/>
  <c r="B3695" i="36"/>
  <c r="B3694" i="36"/>
  <c r="B3693" i="36"/>
  <c r="B3692" i="36"/>
  <c r="B3691" i="36"/>
  <c r="B3690" i="36"/>
  <c r="B3689" i="36"/>
  <c r="A3689" i="36"/>
  <c r="B3688" i="36"/>
  <c r="A3688" i="36"/>
  <c r="B3687" i="36"/>
  <c r="A3687" i="36"/>
  <c r="B3686" i="36"/>
  <c r="B3685" i="36"/>
  <c r="B3684" i="36"/>
  <c r="B3683" i="36"/>
  <c r="B3682" i="36"/>
  <c r="B3681" i="36"/>
  <c r="B3680" i="36"/>
  <c r="B3679" i="36"/>
  <c r="B3678" i="36"/>
  <c r="B3677" i="36"/>
  <c r="A3677" i="36"/>
  <c r="B3676" i="36"/>
  <c r="B3675" i="36"/>
  <c r="B3674" i="36"/>
  <c r="B3673" i="36"/>
  <c r="B3672" i="36"/>
  <c r="B3671" i="36"/>
  <c r="A3671" i="36"/>
  <c r="B3670" i="36"/>
  <c r="B3669" i="36"/>
  <c r="B3668" i="36"/>
  <c r="B3667" i="36"/>
  <c r="B3666" i="36"/>
  <c r="B3665" i="36"/>
  <c r="B3664" i="36"/>
  <c r="B3663" i="36"/>
  <c r="B3662" i="36"/>
  <c r="B3661" i="36"/>
  <c r="B3660" i="36"/>
  <c r="B3659" i="36"/>
  <c r="B3658" i="36"/>
  <c r="B3657" i="36"/>
  <c r="A3657" i="36"/>
  <c r="B3656" i="36"/>
  <c r="B3655" i="36"/>
  <c r="B3654" i="36"/>
  <c r="B3653" i="36"/>
  <c r="B3652" i="36"/>
  <c r="B3651" i="36"/>
  <c r="B3650" i="36"/>
  <c r="B3649" i="36"/>
  <c r="B3648" i="36"/>
  <c r="B3647" i="36"/>
  <c r="B3646" i="36"/>
  <c r="B3645" i="36"/>
  <c r="B3644" i="36"/>
  <c r="B3643" i="36"/>
  <c r="B3642" i="36"/>
  <c r="B3641" i="36"/>
  <c r="B3640" i="36"/>
  <c r="B3639" i="36"/>
  <c r="B3638" i="36"/>
  <c r="B3637" i="36"/>
  <c r="B3636" i="36"/>
  <c r="B3635" i="36"/>
  <c r="B3634" i="36"/>
  <c r="B3633" i="36"/>
  <c r="B3632" i="36"/>
  <c r="B3631" i="36"/>
  <c r="A3631" i="36"/>
  <c r="B3630" i="36"/>
  <c r="B3629" i="36"/>
  <c r="B3628" i="36"/>
  <c r="B3627" i="36"/>
  <c r="B3626" i="36"/>
  <c r="B3625" i="36"/>
  <c r="B3624" i="36"/>
  <c r="B3623" i="36"/>
  <c r="B3622" i="36"/>
  <c r="B3621" i="36"/>
  <c r="B3620" i="36"/>
  <c r="B3619" i="36"/>
  <c r="B3618" i="36"/>
  <c r="B3617" i="36"/>
  <c r="B3616" i="36"/>
  <c r="B3615" i="36"/>
  <c r="A3615" i="36"/>
  <c r="B3614" i="36"/>
  <c r="B3613" i="36"/>
  <c r="B3612" i="36"/>
  <c r="B3611" i="36"/>
  <c r="B3610" i="36"/>
  <c r="A3610" i="36"/>
  <c r="B3609" i="36"/>
  <c r="B3608" i="36"/>
  <c r="B3607" i="36"/>
  <c r="B3606" i="36"/>
  <c r="B3605" i="36"/>
  <c r="B3604" i="36"/>
  <c r="B3603" i="36"/>
  <c r="B3602" i="36"/>
  <c r="B3601" i="36"/>
  <c r="B3600" i="36"/>
  <c r="B3599" i="36"/>
  <c r="B3598" i="36"/>
  <c r="B3597" i="36"/>
  <c r="B3596" i="36"/>
  <c r="B3595" i="36"/>
  <c r="A3595" i="36"/>
  <c r="B3594" i="36"/>
  <c r="B3593" i="36"/>
  <c r="B3592" i="36"/>
  <c r="B3591" i="36"/>
  <c r="B3590" i="36"/>
  <c r="B3589" i="36"/>
  <c r="B3588" i="36"/>
  <c r="B3587" i="36"/>
  <c r="B3586" i="36"/>
  <c r="B3585" i="36"/>
  <c r="B3584" i="36"/>
  <c r="B3583" i="36"/>
  <c r="B3582" i="36"/>
  <c r="B3581" i="36"/>
  <c r="B3580" i="36"/>
  <c r="A3580" i="36"/>
  <c r="B3579" i="36"/>
  <c r="B3578" i="36"/>
  <c r="A3578" i="36"/>
  <c r="B3577" i="36"/>
  <c r="B3576" i="36"/>
  <c r="B3575" i="36"/>
  <c r="B3574" i="36"/>
  <c r="B3573" i="36"/>
  <c r="B3572" i="36"/>
  <c r="B3571" i="36"/>
  <c r="B3570" i="36"/>
  <c r="B3569" i="36"/>
  <c r="B3568" i="36"/>
  <c r="B3567" i="36"/>
  <c r="B3566" i="36"/>
  <c r="B3565" i="36"/>
  <c r="B3564" i="36"/>
  <c r="B3563" i="36"/>
  <c r="A3563" i="36"/>
  <c r="B3562" i="36"/>
  <c r="B3561" i="36"/>
  <c r="B3560" i="36"/>
  <c r="B3559" i="36"/>
  <c r="B3558" i="36"/>
  <c r="B3557" i="36"/>
  <c r="A3557" i="36"/>
  <c r="B3556" i="36"/>
  <c r="B3555" i="36"/>
  <c r="A3555" i="36"/>
  <c r="B3554" i="36"/>
  <c r="B3553" i="36"/>
  <c r="B3552" i="36"/>
  <c r="B3551" i="36"/>
  <c r="B3550" i="36"/>
  <c r="B3549" i="36"/>
  <c r="B3548" i="36"/>
  <c r="A3548" i="36"/>
  <c r="B3547" i="36"/>
  <c r="A3547" i="36"/>
  <c r="B3546" i="36"/>
  <c r="B3545" i="36"/>
  <c r="B3544" i="36"/>
  <c r="B3543" i="36"/>
  <c r="B3542" i="36"/>
  <c r="A3542" i="36"/>
  <c r="B3541" i="36"/>
  <c r="B3540" i="36"/>
  <c r="B3539" i="36"/>
  <c r="A3539" i="36"/>
  <c r="B3538" i="36"/>
  <c r="B3537" i="36"/>
  <c r="B3536" i="36"/>
  <c r="B3535" i="36"/>
  <c r="B3534" i="36"/>
  <c r="B3533" i="36"/>
  <c r="B3532" i="36"/>
  <c r="B3531" i="36"/>
  <c r="B3530" i="36"/>
  <c r="B3529" i="36"/>
  <c r="B3528" i="36"/>
  <c r="B3527" i="36"/>
  <c r="B3526" i="36"/>
  <c r="B3525" i="36"/>
  <c r="B3524" i="36"/>
  <c r="B3523" i="36"/>
  <c r="B3522" i="36"/>
  <c r="A3522" i="36"/>
  <c r="B3521" i="36"/>
  <c r="B3520" i="36"/>
  <c r="B3519" i="36"/>
  <c r="B3518" i="36"/>
  <c r="B3517" i="36"/>
  <c r="B3516" i="36"/>
  <c r="A3516" i="36"/>
  <c r="B3515" i="36"/>
  <c r="B3514" i="36"/>
  <c r="B3513" i="36"/>
  <c r="B3512" i="36"/>
  <c r="B3511" i="36"/>
  <c r="B3510" i="36"/>
  <c r="B3509" i="36"/>
  <c r="B3508" i="36"/>
  <c r="B3507" i="36"/>
  <c r="B3506" i="36"/>
  <c r="A3506" i="36"/>
  <c r="B3505" i="36"/>
  <c r="B3504" i="36"/>
  <c r="B3503" i="36"/>
  <c r="A3503" i="36"/>
  <c r="B3502" i="36"/>
  <c r="B3501" i="36"/>
  <c r="B3500" i="36"/>
  <c r="B3499" i="36"/>
  <c r="B3498" i="36"/>
  <c r="B3497" i="36"/>
  <c r="A3497" i="36"/>
  <c r="B3496" i="36"/>
  <c r="A3496" i="36"/>
  <c r="B3495" i="36"/>
  <c r="A3495" i="36"/>
  <c r="B3494" i="36"/>
  <c r="B3493" i="36"/>
  <c r="B3492" i="36"/>
  <c r="B3491" i="36"/>
  <c r="B3490" i="36"/>
  <c r="B3489" i="36"/>
  <c r="B3488" i="36"/>
  <c r="B3487" i="36"/>
  <c r="B3486" i="36"/>
  <c r="B3485" i="36"/>
  <c r="B3484" i="36"/>
  <c r="B3483" i="36"/>
  <c r="B3482" i="36"/>
  <c r="B3481" i="36"/>
  <c r="B3480" i="36"/>
  <c r="B3479" i="36"/>
  <c r="B3478" i="36"/>
  <c r="B3477" i="36"/>
  <c r="B3476" i="36"/>
  <c r="B3475" i="36"/>
  <c r="B3474" i="36"/>
  <c r="B3473" i="36"/>
  <c r="B3472" i="36"/>
  <c r="B3471" i="36"/>
  <c r="B3470" i="36"/>
  <c r="B3469" i="36"/>
  <c r="B3468" i="36"/>
  <c r="B3467" i="36"/>
  <c r="B3466" i="36"/>
  <c r="B3465" i="36"/>
  <c r="B3464" i="36"/>
  <c r="B3463" i="36"/>
  <c r="B3462" i="36"/>
  <c r="B3461" i="36"/>
  <c r="A3461" i="36"/>
  <c r="B3460" i="36"/>
  <c r="A3460" i="36"/>
  <c r="B3459" i="36"/>
  <c r="B3458" i="36"/>
  <c r="B3457" i="36"/>
  <c r="B3456" i="36"/>
  <c r="B3455" i="36"/>
  <c r="B3454" i="36"/>
  <c r="B3453" i="36"/>
  <c r="B3452" i="36"/>
  <c r="B3451" i="36"/>
  <c r="B3450" i="36"/>
  <c r="B3449" i="36"/>
  <c r="B3448" i="36"/>
  <c r="B3447" i="36"/>
  <c r="A3447" i="36"/>
  <c r="B3446" i="36"/>
  <c r="B3445" i="36"/>
  <c r="B3444" i="36"/>
  <c r="B3443" i="36"/>
  <c r="B3442" i="36"/>
  <c r="B3441" i="36"/>
  <c r="B3440" i="36"/>
  <c r="B3439" i="36"/>
  <c r="B3438" i="36"/>
  <c r="A3438" i="36"/>
  <c r="B3437" i="36"/>
  <c r="B3436" i="36"/>
  <c r="B3435" i="36"/>
  <c r="B3434" i="36"/>
  <c r="B3433" i="36"/>
  <c r="B3432" i="36"/>
  <c r="B3431" i="36"/>
  <c r="B3430" i="36"/>
  <c r="A3430" i="36"/>
  <c r="B3429" i="36"/>
  <c r="B3428" i="36"/>
  <c r="A3428" i="36"/>
  <c r="B3427" i="36"/>
  <c r="B3426" i="36"/>
  <c r="B3425" i="36"/>
  <c r="B3424" i="36"/>
  <c r="B3423" i="36"/>
  <c r="B3422" i="36"/>
  <c r="A3422" i="36"/>
  <c r="B3421" i="36"/>
  <c r="A3421" i="36"/>
  <c r="B3420" i="36"/>
  <c r="B3419" i="36"/>
  <c r="B3418" i="36"/>
  <c r="B3417" i="36"/>
  <c r="B3416" i="36"/>
  <c r="B3415" i="36"/>
  <c r="B3414" i="36"/>
  <c r="B3413" i="36"/>
  <c r="B3412" i="36"/>
  <c r="B3411" i="36"/>
  <c r="B3410" i="36"/>
  <c r="B3409" i="36"/>
  <c r="B3408" i="36"/>
  <c r="B3407" i="36"/>
  <c r="B3406" i="36"/>
  <c r="B3405" i="36"/>
  <c r="B3404" i="36"/>
  <c r="B3403" i="36"/>
  <c r="B3402" i="36"/>
  <c r="B3401" i="36"/>
  <c r="B3400" i="36"/>
  <c r="B3399" i="36"/>
  <c r="B3398" i="36"/>
  <c r="B3397" i="36"/>
  <c r="B3396" i="36"/>
  <c r="B3395" i="36"/>
  <c r="B3394" i="36"/>
  <c r="B3393" i="36"/>
  <c r="B3392" i="36"/>
  <c r="B3391" i="36"/>
  <c r="B3390" i="36"/>
  <c r="B3389" i="36"/>
  <c r="B3388" i="36"/>
  <c r="B3387" i="36"/>
  <c r="B3386" i="36"/>
  <c r="B3385" i="36"/>
  <c r="B3384" i="36"/>
  <c r="B3383" i="36"/>
  <c r="A3383" i="36"/>
  <c r="B3382" i="36"/>
  <c r="B3381" i="36"/>
  <c r="B3380" i="36"/>
  <c r="B3379" i="36"/>
  <c r="B3378" i="36"/>
  <c r="B3377" i="36"/>
  <c r="B3376" i="36"/>
  <c r="A3376" i="36"/>
  <c r="B3375" i="36"/>
  <c r="B3374" i="36"/>
  <c r="B3373" i="36"/>
  <c r="B3372" i="36"/>
  <c r="B3371" i="36"/>
  <c r="B3370" i="36"/>
  <c r="B3369" i="36"/>
  <c r="B3368" i="36"/>
  <c r="B3367" i="36"/>
  <c r="B3366" i="36"/>
  <c r="B3365" i="36"/>
  <c r="A3365" i="36"/>
  <c r="B3364" i="36"/>
  <c r="A3364" i="36"/>
  <c r="B3363" i="36"/>
  <c r="B3362" i="36"/>
  <c r="B3361" i="36"/>
  <c r="A3361" i="36"/>
  <c r="B3360" i="36"/>
  <c r="A3360" i="36"/>
  <c r="B3359" i="36"/>
  <c r="B3358" i="36"/>
  <c r="B3357" i="36"/>
  <c r="B3356" i="36"/>
  <c r="B3355" i="36"/>
  <c r="B3354" i="36"/>
  <c r="B3353" i="36"/>
  <c r="B3352" i="36"/>
  <c r="B3351" i="36"/>
  <c r="A3351" i="36"/>
  <c r="B3350" i="36"/>
  <c r="B3349" i="36"/>
  <c r="B3348" i="36"/>
  <c r="B3347" i="36"/>
  <c r="B3346" i="36"/>
  <c r="B3345" i="36"/>
  <c r="B3344" i="36"/>
  <c r="B3343" i="36"/>
  <c r="B3342" i="36"/>
  <c r="A3342" i="36"/>
  <c r="B3341" i="36"/>
  <c r="B3340" i="36"/>
  <c r="A3340" i="36"/>
  <c r="B3339" i="36"/>
  <c r="B3338" i="36"/>
  <c r="B3337" i="36"/>
  <c r="B3336" i="36"/>
  <c r="B3335" i="36"/>
  <c r="B3334" i="36"/>
  <c r="A3334" i="36"/>
  <c r="B3333" i="36"/>
  <c r="B3332" i="36"/>
  <c r="B3331" i="36"/>
  <c r="B3330" i="36"/>
  <c r="B3329" i="36"/>
  <c r="B3328" i="36"/>
  <c r="B3327" i="36"/>
  <c r="B3326" i="36"/>
  <c r="B3325" i="36"/>
  <c r="B3324" i="36"/>
  <c r="B3323" i="36"/>
  <c r="B3322" i="36"/>
  <c r="B3321" i="36"/>
  <c r="B3320" i="36"/>
  <c r="B3319" i="36"/>
  <c r="B3318" i="36"/>
  <c r="B3317" i="36"/>
  <c r="B3316" i="36"/>
  <c r="B3315" i="36"/>
  <c r="B3314" i="36"/>
  <c r="B3313" i="36"/>
  <c r="B3312" i="36"/>
  <c r="B3311" i="36"/>
  <c r="B3310" i="36"/>
  <c r="B3309" i="36"/>
  <c r="B3308" i="36"/>
  <c r="B3307" i="36"/>
  <c r="B3306" i="36"/>
  <c r="B3305" i="36"/>
  <c r="B3304" i="36"/>
  <c r="B3303" i="36"/>
  <c r="B3302" i="36"/>
  <c r="B3301" i="36"/>
  <c r="B3300" i="36"/>
  <c r="A3300" i="36"/>
  <c r="B3299" i="36"/>
  <c r="B3298" i="36"/>
  <c r="B3297" i="36"/>
  <c r="B3296" i="36"/>
  <c r="B3295" i="36"/>
  <c r="B3294" i="36"/>
  <c r="B3293" i="36"/>
  <c r="A3293" i="36"/>
  <c r="B3292" i="36"/>
  <c r="A3292" i="36"/>
  <c r="B3291" i="36"/>
  <c r="B3290" i="36"/>
  <c r="B3289" i="36"/>
  <c r="B3288" i="36"/>
  <c r="B3287" i="36"/>
  <c r="B3286" i="36"/>
  <c r="B3285" i="36"/>
  <c r="B3284" i="36"/>
  <c r="B3283" i="36"/>
  <c r="B3282" i="36"/>
  <c r="B3281" i="36"/>
  <c r="A3281" i="36"/>
  <c r="B3280" i="36"/>
  <c r="B3279" i="36"/>
  <c r="B3278" i="36"/>
  <c r="B3277" i="36"/>
  <c r="B3276" i="36"/>
  <c r="B3275" i="36"/>
  <c r="B3274" i="36"/>
  <c r="B3273" i="36"/>
  <c r="B3272" i="36"/>
  <c r="B3271" i="36"/>
  <c r="B3270" i="36"/>
  <c r="B3269" i="36"/>
  <c r="A3269" i="36"/>
  <c r="B3268" i="36"/>
  <c r="B3267" i="36"/>
  <c r="B3266" i="36"/>
  <c r="B3265" i="36"/>
  <c r="B3264" i="36"/>
  <c r="B3263" i="36"/>
  <c r="B3262" i="36"/>
  <c r="B3261" i="36"/>
  <c r="B3260" i="36"/>
  <c r="B3259" i="36"/>
  <c r="B3258" i="36"/>
  <c r="B3257" i="36"/>
  <c r="B3256" i="36"/>
  <c r="A3256" i="36"/>
  <c r="B3255" i="36"/>
  <c r="B3254" i="36"/>
  <c r="B3253" i="36"/>
  <c r="B3252" i="36"/>
  <c r="B3251" i="36"/>
  <c r="B3250" i="36"/>
  <c r="B3249" i="36"/>
  <c r="B3248" i="36"/>
  <c r="B3247" i="36"/>
  <c r="B3246" i="36"/>
  <c r="B3245" i="36"/>
  <c r="B3244" i="36"/>
  <c r="B3243" i="36"/>
  <c r="B3242" i="36"/>
  <c r="B3241" i="36"/>
  <c r="B3240" i="36"/>
  <c r="B3239" i="36"/>
  <c r="B3238" i="36"/>
  <c r="B3237" i="36"/>
  <c r="B3236" i="36"/>
  <c r="B3235" i="36"/>
  <c r="B3234" i="36"/>
  <c r="B3233" i="36"/>
  <c r="B3232" i="36"/>
  <c r="B3231" i="36"/>
  <c r="B3230" i="36"/>
  <c r="A3230" i="36"/>
  <c r="B3229" i="36"/>
  <c r="B3228" i="36"/>
  <c r="A3228" i="36"/>
  <c r="B3227" i="36"/>
  <c r="B3226" i="36"/>
  <c r="B3225" i="36"/>
  <c r="B3224" i="36"/>
  <c r="B3223" i="36"/>
  <c r="B3222" i="36"/>
  <c r="B3221" i="36"/>
  <c r="B3220" i="36"/>
  <c r="A3220" i="36"/>
  <c r="B3219" i="36"/>
  <c r="B3218" i="36"/>
  <c r="A3218" i="36"/>
  <c r="B3217" i="36"/>
  <c r="B3216" i="36"/>
  <c r="B3215" i="36"/>
  <c r="B3214" i="36"/>
  <c r="B3213" i="36"/>
  <c r="B3212" i="36"/>
  <c r="B3211" i="36"/>
  <c r="B3210" i="36"/>
  <c r="B3209" i="36"/>
  <c r="B3208" i="36"/>
  <c r="B3207" i="36"/>
  <c r="B3206" i="36"/>
  <c r="B3205" i="36"/>
  <c r="B3204" i="36"/>
  <c r="B3203" i="36"/>
  <c r="B3202" i="36"/>
  <c r="B3201" i="36"/>
  <c r="B3200" i="36"/>
  <c r="B3199" i="36"/>
  <c r="A3199" i="36"/>
  <c r="B3198" i="36"/>
  <c r="B3197" i="36"/>
  <c r="B3196" i="36"/>
  <c r="B3195" i="36"/>
  <c r="B3194" i="36"/>
  <c r="A3194" i="36"/>
  <c r="B3193" i="36"/>
  <c r="B3192" i="36"/>
  <c r="B3191" i="36"/>
  <c r="B3190" i="36"/>
  <c r="B3189" i="36"/>
  <c r="B3188" i="36"/>
  <c r="B3187" i="36"/>
  <c r="B3186" i="36"/>
  <c r="B3185" i="36"/>
  <c r="B3184" i="36"/>
  <c r="A3184" i="36"/>
  <c r="B3183" i="36"/>
  <c r="B3182" i="36"/>
  <c r="B3181" i="36"/>
  <c r="B3180" i="36"/>
  <c r="B3179" i="36"/>
  <c r="B3178" i="36"/>
  <c r="B3177" i="36"/>
  <c r="B3176" i="36"/>
  <c r="B3175" i="36"/>
  <c r="B3174" i="36"/>
  <c r="B3173" i="36"/>
  <c r="B3172" i="36"/>
  <c r="B3171" i="36"/>
  <c r="B3170" i="36"/>
  <c r="B3169" i="36"/>
  <c r="B3168" i="36"/>
  <c r="B3167" i="36"/>
  <c r="B3166" i="36"/>
  <c r="B3165" i="36"/>
  <c r="B3164" i="36"/>
  <c r="B3163" i="36"/>
  <c r="B3162" i="36"/>
  <c r="B3161" i="36"/>
  <c r="A3161" i="36"/>
  <c r="B3160" i="36"/>
  <c r="B3159" i="36"/>
  <c r="B3158" i="36"/>
  <c r="B3157" i="36"/>
  <c r="B3156" i="36"/>
  <c r="B3155" i="36"/>
  <c r="B3154" i="36"/>
  <c r="B3153" i="36"/>
  <c r="B3152" i="36"/>
  <c r="B3151" i="36"/>
  <c r="B3150" i="36"/>
  <c r="B3149" i="36"/>
  <c r="B3148" i="36"/>
  <c r="B3147" i="36"/>
  <c r="A3147" i="36"/>
  <c r="B3146" i="36"/>
  <c r="B3145" i="36"/>
  <c r="B3144" i="36"/>
  <c r="B3143" i="36"/>
  <c r="B3142" i="36"/>
  <c r="B3141" i="36"/>
  <c r="B3140" i="36"/>
  <c r="B3139" i="36"/>
  <c r="B3138" i="36"/>
  <c r="B3137" i="36"/>
  <c r="B3136" i="36"/>
  <c r="B3135" i="36"/>
  <c r="B3134" i="36"/>
  <c r="B3133" i="36"/>
  <c r="B3132" i="36"/>
  <c r="B3131" i="36"/>
  <c r="B3130" i="36"/>
  <c r="B3129" i="36"/>
  <c r="B3128" i="36"/>
  <c r="B3127" i="36"/>
  <c r="B3126" i="36"/>
  <c r="B3125" i="36"/>
  <c r="B3124" i="36"/>
  <c r="B3123" i="36"/>
  <c r="B3122" i="36"/>
  <c r="B3121" i="36"/>
  <c r="A3121" i="36"/>
  <c r="B3120" i="36"/>
  <c r="B3119" i="36"/>
  <c r="B3118" i="36"/>
  <c r="B3117" i="36"/>
  <c r="B3116" i="36"/>
  <c r="B3115" i="36"/>
  <c r="B3114" i="36"/>
  <c r="B3113" i="36"/>
  <c r="B3112" i="36"/>
  <c r="B3111" i="36"/>
  <c r="B3110" i="36"/>
  <c r="B3109" i="36"/>
  <c r="B3108" i="36"/>
  <c r="B3107" i="36"/>
  <c r="A3107" i="36"/>
  <c r="B3106" i="36"/>
  <c r="B3105" i="36"/>
  <c r="B3104" i="36"/>
  <c r="B3103" i="36"/>
  <c r="B3102" i="36"/>
  <c r="B3101" i="36"/>
  <c r="B3100" i="36"/>
  <c r="B3099" i="36"/>
  <c r="B3098" i="36"/>
  <c r="B3097" i="36"/>
  <c r="B3096" i="36"/>
  <c r="B3095" i="36"/>
  <c r="B3094" i="36"/>
  <c r="B3093" i="36"/>
  <c r="B3092" i="36"/>
  <c r="B3091" i="36"/>
  <c r="B3090" i="36"/>
  <c r="B3089" i="36"/>
  <c r="B3088" i="36"/>
  <c r="B3087" i="36"/>
  <c r="B3086" i="36"/>
  <c r="B3085" i="36"/>
  <c r="B3084" i="36"/>
  <c r="B3083" i="36"/>
  <c r="B3082" i="36"/>
  <c r="B3081" i="36"/>
  <c r="B3080" i="36"/>
  <c r="B3079" i="36"/>
  <c r="B3078" i="36"/>
  <c r="B3077" i="36"/>
  <c r="B3076" i="36"/>
  <c r="B3075" i="36"/>
  <c r="B3074" i="36"/>
  <c r="B3073" i="36"/>
  <c r="B3072" i="36"/>
  <c r="B3071" i="36"/>
  <c r="B3070" i="36"/>
  <c r="B3069" i="36"/>
  <c r="B3068" i="36"/>
  <c r="A3068" i="36"/>
  <c r="B3067" i="36"/>
  <c r="B3066" i="36"/>
  <c r="B3065" i="36"/>
  <c r="A3065" i="36"/>
  <c r="B3064" i="36"/>
  <c r="B3063" i="36"/>
  <c r="B3062" i="36"/>
  <c r="B3061" i="36"/>
  <c r="B3060" i="36"/>
  <c r="B3059" i="36"/>
  <c r="B3058" i="36"/>
  <c r="B3057" i="36"/>
  <c r="B3056" i="36"/>
  <c r="B3055" i="36"/>
  <c r="B3054" i="36"/>
  <c r="B3053" i="36"/>
  <c r="B3052" i="36"/>
  <c r="B3051" i="36"/>
  <c r="B3050" i="36"/>
  <c r="A3050" i="36"/>
  <c r="B3049" i="36"/>
  <c r="B3048" i="36"/>
  <c r="B3047" i="36"/>
  <c r="B3046" i="36"/>
  <c r="B3045" i="36"/>
  <c r="B3044" i="36"/>
  <c r="B3043" i="36"/>
  <c r="B3042" i="36"/>
  <c r="B3041" i="36"/>
  <c r="A3041" i="36"/>
  <c r="B3040" i="36"/>
  <c r="B3039" i="36"/>
  <c r="B3038" i="36"/>
  <c r="B3037" i="36"/>
  <c r="B3036" i="36"/>
  <c r="B3035" i="36"/>
  <c r="B3034" i="36"/>
  <c r="B3033" i="36"/>
  <c r="B3032" i="36"/>
  <c r="A3032" i="36"/>
  <c r="B3031" i="36"/>
  <c r="A3031" i="36"/>
  <c r="B3030" i="36"/>
  <c r="A3030" i="36"/>
  <c r="B3029" i="36"/>
  <c r="B3028" i="36"/>
  <c r="B3027" i="36"/>
  <c r="B3026" i="36"/>
  <c r="B3025" i="36"/>
  <c r="B3024" i="36"/>
  <c r="B3023" i="36"/>
  <c r="B3022" i="36"/>
  <c r="B3021" i="36"/>
  <c r="B3020" i="36"/>
  <c r="B3019" i="36"/>
  <c r="B3018" i="36"/>
  <c r="A3018" i="36"/>
  <c r="B3017" i="36"/>
  <c r="B3016" i="36"/>
  <c r="B3015" i="36"/>
  <c r="A3015" i="36"/>
  <c r="B3014" i="36"/>
  <c r="B3013" i="36"/>
  <c r="B3012" i="36"/>
  <c r="B3011" i="36"/>
  <c r="B3010" i="36"/>
  <c r="A3010" i="36"/>
  <c r="B3009" i="36"/>
  <c r="B3008" i="36"/>
  <c r="B3007" i="36"/>
  <c r="B3006" i="36"/>
  <c r="B3005" i="36"/>
  <c r="A3005" i="36"/>
  <c r="B3004" i="36"/>
  <c r="B3003" i="36"/>
  <c r="B3002" i="36"/>
  <c r="B3001" i="36"/>
  <c r="B3000" i="36"/>
  <c r="B2999" i="36"/>
  <c r="A2999" i="36"/>
  <c r="B2998" i="36"/>
  <c r="B2997" i="36"/>
  <c r="B2996" i="36"/>
  <c r="B2995" i="36"/>
  <c r="B2994" i="36"/>
  <c r="B2993" i="36"/>
  <c r="A2993" i="36"/>
  <c r="B2992" i="36"/>
  <c r="B2991" i="36"/>
  <c r="B2990" i="36"/>
  <c r="B2989" i="36"/>
  <c r="B2988" i="36"/>
  <c r="B2987" i="36"/>
  <c r="A2987" i="36"/>
  <c r="B2986" i="36"/>
  <c r="B2985" i="36"/>
  <c r="B2984" i="36"/>
  <c r="B2983" i="36"/>
  <c r="B2982" i="36"/>
  <c r="B2981" i="36"/>
  <c r="B2980" i="36"/>
  <c r="B2979" i="36"/>
  <c r="B2978" i="36"/>
  <c r="B2977" i="36"/>
  <c r="B2976" i="36"/>
  <c r="B2975" i="36"/>
  <c r="B2974" i="36"/>
  <c r="B2973" i="36"/>
  <c r="A2973" i="36"/>
  <c r="B2972" i="36"/>
  <c r="B2971" i="36"/>
  <c r="B2970" i="36"/>
  <c r="B2969" i="36"/>
  <c r="B2968" i="36"/>
  <c r="B2967" i="36"/>
  <c r="B2966" i="36"/>
  <c r="B2965" i="36"/>
  <c r="B2964" i="36"/>
  <c r="B2963" i="36"/>
  <c r="A2963" i="36"/>
  <c r="B2962" i="36"/>
  <c r="A2962" i="36"/>
  <c r="B2961" i="36"/>
  <c r="B2960" i="36"/>
  <c r="B2959" i="36"/>
  <c r="B2958" i="36"/>
  <c r="B2957" i="36"/>
  <c r="B2956" i="36"/>
  <c r="B2955" i="36"/>
  <c r="B2954" i="36"/>
  <c r="A2954" i="36"/>
  <c r="B2953" i="36"/>
  <c r="B2952" i="36"/>
  <c r="A2952" i="36"/>
  <c r="B2951" i="36"/>
  <c r="B2950" i="36"/>
  <c r="B2949" i="36"/>
  <c r="B2948" i="36"/>
  <c r="B2947" i="36"/>
  <c r="B2946" i="36"/>
  <c r="B2945" i="36"/>
  <c r="B2944" i="36"/>
  <c r="B2943" i="36"/>
  <c r="B2942" i="36"/>
  <c r="B2941" i="36"/>
  <c r="B2940" i="36"/>
  <c r="B2939" i="36"/>
  <c r="B2938" i="36"/>
  <c r="B2937" i="36"/>
  <c r="B2936" i="36"/>
  <c r="A2936" i="36"/>
  <c r="B2935" i="36"/>
  <c r="B2934" i="36"/>
  <c r="B2933" i="36"/>
  <c r="B2932" i="36"/>
  <c r="B2931" i="36"/>
  <c r="B2930" i="36"/>
  <c r="B2929" i="36"/>
  <c r="B2928" i="36"/>
  <c r="B2927" i="36"/>
  <c r="B2926" i="36"/>
  <c r="B2925" i="36"/>
  <c r="B2924" i="36"/>
  <c r="B2923" i="36"/>
  <c r="B2922" i="36"/>
  <c r="B2921" i="36"/>
  <c r="A2921" i="36"/>
  <c r="B2920" i="36"/>
  <c r="B2919" i="36"/>
  <c r="B2918" i="36"/>
  <c r="B2917" i="36"/>
  <c r="B2916" i="36"/>
  <c r="B2915" i="36"/>
  <c r="B2914" i="36"/>
  <c r="B2913" i="36"/>
  <c r="B2912" i="36"/>
  <c r="B2911" i="36"/>
  <c r="B2910" i="36"/>
  <c r="B2909" i="36"/>
  <c r="B2908" i="36"/>
  <c r="B2907" i="36"/>
  <c r="B2906" i="36"/>
  <c r="B2905" i="36"/>
  <c r="B2904" i="36"/>
  <c r="B2903" i="36"/>
  <c r="B2902" i="36"/>
  <c r="B2901" i="36"/>
  <c r="B2900" i="36"/>
  <c r="B2899" i="36"/>
  <c r="B2898" i="36"/>
  <c r="B2897" i="36"/>
  <c r="B2896" i="36"/>
  <c r="B2895" i="36"/>
  <c r="A2895" i="36"/>
  <c r="B2894" i="36"/>
  <c r="B2893" i="36"/>
  <c r="B2892" i="36"/>
  <c r="B2891" i="36"/>
  <c r="B2890" i="36"/>
  <c r="B2889" i="36"/>
  <c r="B2888" i="36"/>
  <c r="B2887" i="36"/>
  <c r="A2887" i="36"/>
  <c r="B2886" i="36"/>
  <c r="A2886" i="36"/>
  <c r="B2885" i="36"/>
  <c r="B2884" i="36"/>
  <c r="B2883" i="36"/>
  <c r="B2882" i="36"/>
  <c r="B2881" i="36"/>
  <c r="B2880" i="36"/>
  <c r="A2880" i="36"/>
  <c r="B2879" i="36"/>
  <c r="A2879" i="36"/>
  <c r="B2878" i="36"/>
  <c r="B2877" i="36"/>
  <c r="A2877" i="36"/>
  <c r="B2876" i="36"/>
  <c r="B2875" i="36"/>
  <c r="B2874" i="36"/>
  <c r="B2873" i="36"/>
  <c r="A2873" i="36"/>
  <c r="B2872" i="36"/>
  <c r="B2871" i="36"/>
  <c r="B2870" i="36"/>
  <c r="B2869" i="36"/>
  <c r="B2868" i="36"/>
  <c r="A2868" i="36"/>
  <c r="B2867" i="36"/>
  <c r="B2866" i="36"/>
  <c r="A2866" i="36"/>
  <c r="B2865" i="36"/>
  <c r="B2864" i="36"/>
  <c r="B2863" i="36"/>
  <c r="B2862" i="36"/>
  <c r="B2861" i="36"/>
  <c r="A2861" i="36"/>
  <c r="B2860" i="36"/>
  <c r="B2859" i="36"/>
  <c r="B2858" i="36"/>
  <c r="B2857" i="36"/>
  <c r="B2856" i="36"/>
  <c r="B2855" i="36"/>
  <c r="B2854" i="36"/>
  <c r="B2853" i="36"/>
  <c r="B2852" i="36"/>
  <c r="B2851" i="36"/>
  <c r="B2850" i="36"/>
  <c r="B2849" i="36"/>
  <c r="B2848" i="36"/>
  <c r="A2848" i="36"/>
  <c r="B2847" i="36"/>
  <c r="A2847" i="36"/>
  <c r="B2846" i="36"/>
  <c r="B2845" i="36"/>
  <c r="B2844" i="36"/>
  <c r="B2843" i="36"/>
  <c r="B2842" i="36"/>
  <c r="B2841" i="36"/>
  <c r="B2840" i="36"/>
  <c r="B2839" i="36"/>
  <c r="A2839" i="36"/>
  <c r="B2838" i="36"/>
  <c r="B2837" i="36"/>
  <c r="A2837" i="36"/>
  <c r="B2836" i="36"/>
  <c r="B2835" i="36"/>
  <c r="B2834" i="36"/>
  <c r="B2833" i="36"/>
  <c r="B2832" i="36"/>
  <c r="B2831" i="36"/>
  <c r="B2830" i="36"/>
  <c r="B2829" i="36"/>
  <c r="A2829" i="36"/>
  <c r="B2828" i="36"/>
  <c r="B2827" i="36"/>
  <c r="B2826" i="36"/>
  <c r="A2826" i="36"/>
  <c r="B2825" i="36"/>
  <c r="B2824" i="36"/>
  <c r="B2823" i="36"/>
  <c r="B2822" i="36"/>
  <c r="B2821" i="36"/>
  <c r="B2820" i="36"/>
  <c r="B2819" i="36"/>
  <c r="B2818" i="36"/>
  <c r="B2817" i="36"/>
  <c r="B2816" i="36"/>
  <c r="B2815" i="36"/>
  <c r="B2814" i="36"/>
  <c r="B2813" i="36"/>
  <c r="B2812" i="36"/>
  <c r="B2811" i="36"/>
  <c r="B2810" i="36"/>
  <c r="B2809" i="36"/>
  <c r="B2808" i="36"/>
  <c r="B2807" i="36"/>
  <c r="B2806" i="36"/>
  <c r="B2805" i="36"/>
  <c r="B2804" i="36"/>
  <c r="B2803" i="36"/>
  <c r="B2802" i="36"/>
  <c r="B2801" i="36"/>
  <c r="B2800" i="36"/>
  <c r="B2799" i="36"/>
  <c r="A2799" i="36"/>
  <c r="B2798" i="36"/>
  <c r="B2797" i="36"/>
  <c r="B2796" i="36"/>
  <c r="B2795" i="36"/>
  <c r="B2794" i="36"/>
  <c r="B2793" i="36"/>
  <c r="B2792" i="36"/>
  <c r="B2791" i="36"/>
  <c r="B2790" i="36"/>
  <c r="B2789" i="36"/>
  <c r="B2788" i="36"/>
  <c r="B2787" i="36"/>
  <c r="B2786" i="36"/>
  <c r="B2785" i="36"/>
  <c r="B2784" i="36"/>
  <c r="B2783" i="36"/>
  <c r="A2783" i="36"/>
  <c r="B2782" i="36"/>
  <c r="A2782" i="36"/>
  <c r="B2781" i="36"/>
  <c r="B2780" i="36"/>
  <c r="A2780" i="36"/>
  <c r="B2779" i="36"/>
  <c r="B2778" i="36"/>
  <c r="A2778" i="36"/>
  <c r="B2777" i="36"/>
  <c r="B2776" i="36"/>
  <c r="B2775" i="36"/>
  <c r="B2774" i="36"/>
  <c r="B2773" i="36"/>
  <c r="B2772" i="36"/>
  <c r="B2771" i="36"/>
  <c r="B2770" i="36"/>
  <c r="B2769" i="36"/>
  <c r="A2769" i="36"/>
  <c r="B2768" i="36"/>
  <c r="B2767" i="36"/>
  <c r="B2766" i="36"/>
  <c r="B2765" i="36"/>
  <c r="B2764" i="36"/>
  <c r="B2763" i="36"/>
  <c r="B2762" i="36"/>
  <c r="B2761" i="36"/>
  <c r="B2760" i="36"/>
  <c r="A2760" i="36"/>
  <c r="B2759" i="36"/>
  <c r="B2758" i="36"/>
  <c r="A2758" i="36"/>
  <c r="B2757" i="36"/>
  <c r="B2756" i="36"/>
  <c r="B2755" i="36"/>
  <c r="B2754" i="36"/>
  <c r="A2754" i="36"/>
  <c r="B2753" i="36"/>
  <c r="B2752" i="36"/>
  <c r="A2752" i="36"/>
  <c r="B2751" i="36"/>
  <c r="B2750" i="36"/>
  <c r="B2749" i="36"/>
  <c r="B2748" i="36"/>
  <c r="A2748" i="36"/>
  <c r="B2747" i="36"/>
  <c r="B2746" i="36"/>
  <c r="A2746" i="36"/>
  <c r="B2745" i="36"/>
  <c r="A2745" i="36"/>
  <c r="B2744" i="36"/>
  <c r="B2743" i="36"/>
  <c r="B2742" i="36"/>
  <c r="B2741" i="36"/>
  <c r="B2740" i="36"/>
  <c r="B2739" i="36"/>
  <c r="B2738" i="36"/>
  <c r="B2737" i="36"/>
  <c r="A2737" i="36"/>
  <c r="B2736" i="36"/>
  <c r="B2735" i="36"/>
  <c r="A2735" i="36"/>
  <c r="B2734" i="36"/>
  <c r="B2733" i="36"/>
  <c r="B2732" i="36"/>
  <c r="B2731" i="36"/>
  <c r="B2730" i="36"/>
  <c r="B2729" i="36"/>
  <c r="B2728" i="36"/>
  <c r="B2727" i="36"/>
  <c r="B2726" i="36"/>
  <c r="B2725" i="36"/>
  <c r="B2724" i="36"/>
  <c r="B2723" i="36"/>
  <c r="B2722" i="36"/>
  <c r="B2721" i="36"/>
  <c r="A2721" i="36"/>
  <c r="B2720" i="36"/>
  <c r="B2719" i="36"/>
  <c r="B2718" i="36"/>
  <c r="B2717" i="36"/>
  <c r="B2716" i="36"/>
  <c r="B2715" i="36"/>
  <c r="B2714" i="36"/>
  <c r="B2713" i="36"/>
  <c r="B2712" i="36"/>
  <c r="B2711" i="36"/>
  <c r="B2710" i="36"/>
  <c r="A2710" i="36"/>
  <c r="B2709" i="36"/>
  <c r="A2709" i="36"/>
  <c r="B2708" i="36"/>
  <c r="B2707" i="36"/>
  <c r="B2706" i="36"/>
  <c r="B2705" i="36"/>
  <c r="B2704" i="36"/>
  <c r="B2703" i="36"/>
  <c r="B2702" i="36"/>
  <c r="B2701" i="36"/>
  <c r="B2700" i="36"/>
  <c r="B2699" i="36"/>
  <c r="A2699" i="36"/>
  <c r="B2698" i="36"/>
  <c r="B2697" i="36"/>
  <c r="A2697" i="36"/>
  <c r="B2696" i="36"/>
  <c r="B2695" i="36"/>
  <c r="B2694" i="36"/>
  <c r="B2693" i="36"/>
  <c r="B2692" i="36"/>
  <c r="B2691" i="36"/>
  <c r="B2690" i="36"/>
  <c r="B2689" i="36"/>
  <c r="B2688" i="36"/>
  <c r="B2687" i="36"/>
  <c r="B2686" i="36"/>
  <c r="B2685" i="36"/>
  <c r="B2684" i="36"/>
  <c r="B2683" i="36"/>
  <c r="B2682" i="36"/>
  <c r="B2681" i="36"/>
  <c r="B2680" i="36"/>
  <c r="B2679" i="36"/>
  <c r="B2678" i="36"/>
  <c r="B2677" i="36"/>
  <c r="B2676" i="36"/>
  <c r="B2675" i="36"/>
  <c r="B2674" i="36"/>
  <c r="B2673" i="36"/>
  <c r="B2672" i="36"/>
  <c r="A2672" i="36"/>
  <c r="B2671" i="36"/>
  <c r="B2670" i="36"/>
  <c r="B2669" i="36"/>
  <c r="B2668" i="36"/>
  <c r="B2667" i="36"/>
  <c r="B2666" i="36"/>
  <c r="B2665" i="36"/>
  <c r="B2664" i="36"/>
  <c r="B2663" i="36"/>
  <c r="B2662" i="36"/>
  <c r="A2662" i="36"/>
  <c r="B2661" i="36"/>
  <c r="B2660" i="36"/>
  <c r="B2659" i="36"/>
  <c r="B2658" i="36"/>
  <c r="B2657" i="36"/>
  <c r="B2656" i="36"/>
  <c r="B2655" i="36"/>
  <c r="B2654" i="36"/>
  <c r="B2653" i="36"/>
  <c r="B2652" i="36"/>
  <c r="B2651" i="36"/>
  <c r="B2650" i="36"/>
  <c r="B2649" i="36"/>
  <c r="B2648" i="36"/>
  <c r="B2647" i="36"/>
  <c r="B2646" i="36"/>
  <c r="B2645" i="36"/>
  <c r="B2644" i="36"/>
  <c r="B2643" i="36"/>
  <c r="A2643" i="36"/>
  <c r="B2642" i="36"/>
  <c r="B2641" i="36"/>
  <c r="B2640" i="36"/>
  <c r="B2639" i="36"/>
  <c r="B2638" i="36"/>
  <c r="A2638" i="36"/>
  <c r="B2637" i="36"/>
  <c r="B2636" i="36"/>
  <c r="B2635" i="36"/>
  <c r="B2634" i="36"/>
  <c r="A2634" i="36"/>
  <c r="B2633" i="36"/>
  <c r="B2632" i="36"/>
  <c r="B2631" i="36"/>
  <c r="B2630" i="36"/>
  <c r="B2629" i="36"/>
  <c r="B2628" i="36"/>
  <c r="A2628" i="36"/>
  <c r="B2627" i="36"/>
  <c r="B2626" i="36"/>
  <c r="B2625" i="36"/>
  <c r="B2624" i="36"/>
  <c r="B2623" i="36"/>
  <c r="B2622" i="36"/>
  <c r="B2621" i="36"/>
  <c r="A2621" i="36"/>
  <c r="B2620" i="36"/>
  <c r="B2619" i="36"/>
  <c r="B2618" i="36"/>
  <c r="B2617" i="36"/>
  <c r="B2616" i="36"/>
  <c r="B2615" i="36"/>
  <c r="B2614" i="36"/>
  <c r="B2613" i="36"/>
  <c r="B2612" i="36"/>
  <c r="B2611" i="36"/>
  <c r="B2610" i="36"/>
  <c r="B2609" i="36"/>
  <c r="B2608" i="36"/>
  <c r="B2607" i="36"/>
  <c r="B2606" i="36"/>
  <c r="B2605" i="36"/>
  <c r="B2604" i="36"/>
  <c r="B2603" i="36"/>
  <c r="B2602" i="36"/>
  <c r="B2601" i="36"/>
  <c r="B2600" i="36"/>
  <c r="B2599" i="36"/>
  <c r="A2599" i="36"/>
  <c r="B2598" i="36"/>
  <c r="B2597" i="36"/>
  <c r="A2597" i="36"/>
  <c r="B2596" i="36"/>
  <c r="B2595" i="36"/>
  <c r="B2594" i="36"/>
  <c r="B2593" i="36"/>
  <c r="B2592" i="36"/>
  <c r="B2591" i="36"/>
  <c r="B2590" i="36"/>
  <c r="B2589" i="36"/>
  <c r="A2589" i="36"/>
  <c r="B2588" i="36"/>
  <c r="B2587" i="36"/>
  <c r="B2586" i="36"/>
  <c r="B2585" i="36"/>
  <c r="B2584" i="36"/>
  <c r="B2583" i="36"/>
  <c r="B2582" i="36"/>
  <c r="B2581" i="36"/>
  <c r="B2580" i="36"/>
  <c r="B2579" i="36"/>
  <c r="B2578" i="36"/>
  <c r="B2577" i="36"/>
  <c r="B2576" i="36"/>
  <c r="B2575" i="36"/>
  <c r="B2574" i="36"/>
  <c r="B2573" i="36"/>
  <c r="B2572" i="36"/>
  <c r="B2571" i="36"/>
  <c r="B2570" i="36"/>
  <c r="B2569" i="36"/>
  <c r="B2568" i="36"/>
  <c r="B2567" i="36"/>
  <c r="B2566" i="36"/>
  <c r="B2565" i="36"/>
  <c r="B2564" i="36"/>
  <c r="B2563" i="36"/>
  <c r="B2562" i="36"/>
  <c r="A2562" i="36"/>
  <c r="B2561" i="36"/>
  <c r="B2560" i="36"/>
  <c r="B2559" i="36"/>
  <c r="B2558" i="36"/>
  <c r="B2557" i="36"/>
  <c r="B2556" i="36"/>
  <c r="B2555" i="36"/>
  <c r="B2554" i="36"/>
  <c r="B2553" i="36"/>
  <c r="A2553" i="36"/>
  <c r="B2552" i="36"/>
  <c r="B2551" i="36"/>
  <c r="B2550" i="36"/>
  <c r="B2549" i="36"/>
  <c r="B2548" i="36"/>
  <c r="B2547" i="36"/>
  <c r="B2546" i="36"/>
  <c r="B2545" i="36"/>
  <c r="B2544" i="36"/>
  <c r="B2543" i="36"/>
  <c r="B2542" i="36"/>
  <c r="B2541" i="36"/>
  <c r="B2540" i="36"/>
  <c r="B2539" i="36"/>
  <c r="B2538" i="36"/>
  <c r="B2537" i="36"/>
  <c r="B2536" i="36"/>
  <c r="B2535" i="36"/>
  <c r="B2534" i="36"/>
  <c r="B2533" i="36"/>
  <c r="B2532" i="36"/>
  <c r="B2531" i="36"/>
  <c r="A2531" i="36"/>
  <c r="B2530" i="36"/>
  <c r="A2530" i="36"/>
  <c r="B2529" i="36"/>
  <c r="B2528" i="36"/>
  <c r="B2527" i="36"/>
  <c r="B2526" i="36"/>
  <c r="B2525" i="36"/>
  <c r="B2524" i="36"/>
  <c r="B2523" i="36"/>
  <c r="B2522" i="36"/>
  <c r="B2521" i="36"/>
  <c r="B2520" i="36"/>
  <c r="B2519" i="36"/>
  <c r="A2519" i="36"/>
  <c r="B2518" i="36"/>
  <c r="B2517" i="36"/>
  <c r="A2517" i="36"/>
  <c r="B2516" i="36"/>
  <c r="B2515" i="36"/>
  <c r="B2514" i="36"/>
  <c r="B2513" i="36"/>
  <c r="B2512" i="36"/>
  <c r="B2511" i="36"/>
  <c r="B2510" i="36"/>
  <c r="B2509" i="36"/>
  <c r="B2508" i="36"/>
  <c r="B2507" i="36"/>
  <c r="B2506" i="36"/>
  <c r="B2505" i="36"/>
  <c r="B2504" i="36"/>
  <c r="B2503" i="36"/>
  <c r="B2502" i="36"/>
  <c r="B2501" i="36"/>
  <c r="A2501" i="36"/>
  <c r="B2500" i="36"/>
  <c r="B2499" i="36"/>
  <c r="B2498" i="36"/>
  <c r="B2497" i="36"/>
  <c r="B2496" i="36"/>
  <c r="B2495" i="36"/>
  <c r="B2494" i="36"/>
  <c r="B2493" i="36"/>
  <c r="B2492" i="36"/>
  <c r="B2491" i="36"/>
  <c r="A2491" i="36"/>
  <c r="B2490" i="36"/>
  <c r="B2489" i="36"/>
  <c r="A2489" i="36"/>
  <c r="B2488" i="36"/>
  <c r="B2487" i="36"/>
  <c r="B2486" i="36"/>
  <c r="A2486" i="36"/>
  <c r="B2485" i="36"/>
  <c r="B2484" i="36"/>
  <c r="B2483" i="36"/>
  <c r="B2482" i="36"/>
  <c r="A2482" i="36"/>
  <c r="B2481" i="36"/>
  <c r="B2480" i="36"/>
  <c r="B2479" i="36"/>
  <c r="B2478" i="36"/>
  <c r="A2478" i="36"/>
  <c r="B2477" i="36"/>
  <c r="B2476" i="36"/>
  <c r="B2475" i="36"/>
  <c r="B2474" i="36"/>
  <c r="B2473" i="36"/>
  <c r="B2472" i="36"/>
  <c r="B2471" i="36"/>
  <c r="B2470" i="36"/>
  <c r="B2469" i="36"/>
  <c r="B2468" i="36"/>
  <c r="B2467" i="36"/>
  <c r="A2467" i="36"/>
  <c r="B2466" i="36"/>
  <c r="B2465" i="36"/>
  <c r="B2464" i="36"/>
  <c r="B2463" i="36"/>
  <c r="B2462" i="36"/>
  <c r="A2462" i="36"/>
  <c r="B2461" i="36"/>
  <c r="B2460" i="36"/>
  <c r="B2459" i="36"/>
  <c r="A2459" i="36"/>
  <c r="B2458" i="36"/>
  <c r="B2457" i="36"/>
  <c r="B2456" i="36"/>
  <c r="B2455" i="36"/>
  <c r="B2454" i="36"/>
  <c r="B2453" i="36"/>
  <c r="A2453" i="36"/>
  <c r="B2452" i="36"/>
  <c r="B2451" i="36"/>
  <c r="B2450" i="36"/>
  <c r="B2449" i="36"/>
  <c r="B2448" i="36"/>
  <c r="B2447" i="36"/>
  <c r="B2446" i="36"/>
  <c r="B2445" i="36"/>
  <c r="B2444" i="36"/>
  <c r="A2444" i="36"/>
  <c r="B2443" i="36"/>
  <c r="B2442" i="36"/>
  <c r="B2441" i="36"/>
  <c r="B2440" i="36"/>
  <c r="B2439" i="36"/>
  <c r="B2438" i="36"/>
  <c r="B2437" i="36"/>
  <c r="B2436" i="36"/>
  <c r="B2435" i="36"/>
  <c r="B2434" i="36"/>
  <c r="B2433" i="36"/>
  <c r="B2432" i="36"/>
  <c r="B2431" i="36"/>
  <c r="B2430" i="36"/>
  <c r="B2429" i="36"/>
  <c r="B2428" i="36"/>
  <c r="B2427" i="36"/>
  <c r="B2426" i="36"/>
  <c r="B2425" i="36"/>
  <c r="B2424" i="36"/>
  <c r="A2424" i="36"/>
  <c r="B2423" i="36"/>
  <c r="B2422" i="36"/>
  <c r="B2421" i="36"/>
  <c r="A2421" i="36"/>
  <c r="B2420" i="36"/>
  <c r="B2419" i="36"/>
  <c r="B2418" i="36"/>
  <c r="B2417" i="36"/>
  <c r="B2416" i="36"/>
  <c r="B2415" i="36"/>
  <c r="B2414" i="36"/>
  <c r="B2413" i="36"/>
  <c r="B2412" i="36"/>
  <c r="B2411" i="36"/>
  <c r="B2410" i="36"/>
  <c r="A2410" i="36"/>
  <c r="B2409" i="36"/>
  <c r="A2409" i="36"/>
  <c r="B2408" i="36"/>
  <c r="B2407" i="36"/>
  <c r="B2406" i="36"/>
  <c r="A2406" i="36"/>
  <c r="B2405" i="36"/>
  <c r="B2404" i="36"/>
  <c r="B2403" i="36"/>
  <c r="B2402" i="36"/>
  <c r="B2401" i="36"/>
  <c r="B2400" i="36"/>
  <c r="B2399" i="36"/>
  <c r="B2398" i="36"/>
  <c r="B2397" i="36"/>
  <c r="B2396" i="36"/>
  <c r="B2395" i="36"/>
  <c r="B2394" i="36"/>
  <c r="A2394" i="36"/>
  <c r="B2393" i="36"/>
  <c r="B2392" i="36"/>
  <c r="B2391" i="36"/>
  <c r="A2391" i="36"/>
  <c r="B2390" i="36"/>
  <c r="B2389" i="36"/>
  <c r="B2388" i="36"/>
  <c r="A2388" i="36"/>
  <c r="B2387" i="36"/>
  <c r="B2386" i="36"/>
  <c r="B2385" i="36"/>
  <c r="B2384" i="36"/>
  <c r="B2383" i="36"/>
  <c r="B2382" i="36"/>
  <c r="B2381" i="36"/>
  <c r="B2380" i="36"/>
  <c r="B2379" i="36"/>
  <c r="B2378" i="36"/>
  <c r="B2377" i="36"/>
  <c r="B2376" i="36"/>
  <c r="B2375" i="36"/>
  <c r="B2374" i="36"/>
  <c r="B2373" i="36"/>
  <c r="B2372" i="36"/>
  <c r="B2371" i="36"/>
  <c r="B2370" i="36"/>
  <c r="B2369" i="36"/>
  <c r="B2368" i="36"/>
  <c r="B2367" i="36"/>
  <c r="B2366" i="36"/>
  <c r="B2365" i="36"/>
  <c r="B2364" i="36"/>
  <c r="B2363" i="36"/>
  <c r="B2362" i="36"/>
  <c r="B2361" i="36"/>
  <c r="B2360" i="36"/>
  <c r="B2359" i="36"/>
  <c r="A2359" i="36"/>
  <c r="B2358" i="36"/>
  <c r="B2357" i="36"/>
  <c r="A2357" i="36"/>
  <c r="B2356" i="36"/>
  <c r="B2355" i="36"/>
  <c r="B2354" i="36"/>
  <c r="B2353" i="36"/>
  <c r="A2353" i="36"/>
  <c r="B2352" i="36"/>
  <c r="B2351" i="36"/>
  <c r="B2350" i="36"/>
  <c r="B2349" i="36"/>
  <c r="B2348" i="36"/>
  <c r="B2347" i="36"/>
  <c r="B2346" i="36"/>
  <c r="A2346" i="36"/>
  <c r="B2345" i="36"/>
  <c r="B2344" i="36"/>
  <c r="B2343" i="36"/>
  <c r="A2343" i="36"/>
  <c r="B2342" i="36"/>
  <c r="B2341" i="36"/>
  <c r="A2341" i="36"/>
  <c r="B2340" i="36"/>
  <c r="B2339" i="36"/>
  <c r="B2338" i="36"/>
  <c r="B2337" i="36"/>
  <c r="B2336" i="36"/>
  <c r="B2335" i="36"/>
  <c r="B2334" i="36"/>
  <c r="B2333" i="36"/>
  <c r="B2332" i="36"/>
  <c r="B2331" i="36"/>
  <c r="B2330" i="36"/>
  <c r="B2329" i="36"/>
  <c r="B2328" i="36"/>
  <c r="A2328" i="36"/>
  <c r="B2327" i="36"/>
  <c r="B2326" i="36"/>
  <c r="B2325" i="36"/>
  <c r="B2324" i="36"/>
  <c r="B2323" i="36"/>
  <c r="B2322" i="36"/>
  <c r="B2321" i="36"/>
  <c r="B2320" i="36"/>
  <c r="B2319" i="36"/>
  <c r="A2319" i="36"/>
  <c r="B2318" i="36"/>
  <c r="B2317" i="36"/>
  <c r="B2316" i="36"/>
  <c r="B2315" i="36"/>
  <c r="B2314" i="36"/>
  <c r="B2313" i="36"/>
  <c r="B2312" i="36"/>
  <c r="B2311" i="36"/>
  <c r="B2310" i="36"/>
  <c r="B2309" i="36"/>
  <c r="B2308" i="36"/>
  <c r="B2307" i="36"/>
  <c r="B2306" i="36"/>
  <c r="A2306" i="36"/>
  <c r="B2305" i="36"/>
  <c r="B2304" i="36"/>
  <c r="B2303" i="36"/>
  <c r="B2302" i="36"/>
  <c r="B2301" i="36"/>
  <c r="B2300" i="36"/>
  <c r="A2300" i="36"/>
  <c r="B2299" i="36"/>
  <c r="B2298" i="36"/>
  <c r="B2297" i="36"/>
  <c r="B2296" i="36"/>
  <c r="B2295" i="36"/>
  <c r="B2294" i="36"/>
  <c r="B2293" i="36"/>
  <c r="B2292" i="36"/>
  <c r="B2291" i="36"/>
  <c r="B2290" i="36"/>
  <c r="B2289" i="36"/>
  <c r="B2288" i="36"/>
  <c r="B2287" i="36"/>
  <c r="B2286" i="36"/>
  <c r="B2285" i="36"/>
  <c r="B2284" i="36"/>
  <c r="B2283" i="36"/>
  <c r="B2282" i="36"/>
  <c r="B2281" i="36"/>
  <c r="B2280" i="36"/>
  <c r="B2279" i="36"/>
  <c r="B2278" i="36"/>
  <c r="B2277" i="36"/>
  <c r="B2276" i="36"/>
  <c r="B2275" i="36"/>
  <c r="B2274" i="36"/>
  <c r="A2274" i="36"/>
  <c r="B2273" i="36"/>
  <c r="B2272" i="36"/>
  <c r="B2271" i="36"/>
  <c r="B2270" i="36"/>
  <c r="B2269" i="36"/>
  <c r="B2268" i="36"/>
  <c r="B2267" i="36"/>
  <c r="B2266" i="36"/>
  <c r="B2265" i="36"/>
  <c r="B2264" i="36"/>
  <c r="A2264" i="36"/>
  <c r="B2263" i="36"/>
  <c r="A2263" i="36"/>
  <c r="B2262" i="36"/>
  <c r="B2261" i="36"/>
  <c r="B2260" i="36"/>
  <c r="B2259" i="36"/>
  <c r="B2258" i="36"/>
  <c r="B2257" i="36"/>
  <c r="B2256" i="36"/>
  <c r="B2255" i="36"/>
  <c r="B2254" i="36"/>
  <c r="B2253" i="36"/>
  <c r="A2253" i="36"/>
  <c r="B2252" i="36"/>
  <c r="B2251" i="36"/>
  <c r="B2250" i="36"/>
  <c r="B2249" i="36"/>
  <c r="B2248" i="36"/>
  <c r="B2247" i="36"/>
  <c r="B2246" i="36"/>
  <c r="B2245" i="36"/>
  <c r="B2244" i="36"/>
  <c r="B2243" i="36"/>
  <c r="B2242" i="36"/>
  <c r="B2241" i="36"/>
  <c r="B2240" i="36"/>
  <c r="B2239" i="36"/>
  <c r="B2238" i="36"/>
  <c r="B2237" i="36"/>
  <c r="A2237" i="36"/>
  <c r="B2236" i="36"/>
  <c r="B2235" i="36"/>
  <c r="B2234" i="36"/>
  <c r="B2233" i="36"/>
  <c r="B2232" i="36"/>
  <c r="A2232" i="36"/>
  <c r="B2231" i="36"/>
  <c r="B2230" i="36"/>
  <c r="B2229" i="36"/>
  <c r="B2228" i="36"/>
  <c r="B2227" i="36"/>
  <c r="A2227" i="36"/>
  <c r="B2226" i="36"/>
  <c r="B2225" i="36"/>
  <c r="B2224" i="36"/>
  <c r="B2223" i="36"/>
  <c r="B2222" i="36"/>
  <c r="B2221" i="36"/>
  <c r="A2221" i="36"/>
  <c r="B2220" i="36"/>
  <c r="B2219" i="36"/>
  <c r="B2218" i="36"/>
  <c r="B2217" i="36"/>
  <c r="B2216" i="36"/>
  <c r="B2215" i="36"/>
  <c r="B2214" i="36"/>
  <c r="B2213" i="36"/>
  <c r="B2212" i="36"/>
  <c r="B2211" i="36"/>
  <c r="B2210" i="36"/>
  <c r="B2209" i="36"/>
  <c r="B2208" i="36"/>
  <c r="B2207" i="36"/>
  <c r="B2206" i="36"/>
  <c r="B2205" i="36"/>
  <c r="A2205" i="36"/>
  <c r="B2204" i="36"/>
  <c r="A2204" i="36"/>
  <c r="B2203" i="36"/>
  <c r="B2202" i="36"/>
  <c r="B2201" i="36"/>
  <c r="B2200" i="36"/>
  <c r="B2199" i="36"/>
  <c r="A2199" i="36"/>
  <c r="B2198" i="36"/>
  <c r="B2197" i="36"/>
  <c r="B2196" i="36"/>
  <c r="B2195" i="36"/>
  <c r="B2194" i="36"/>
  <c r="B2193" i="36"/>
  <c r="A2193" i="36"/>
  <c r="B2192" i="36"/>
  <c r="B2191" i="36"/>
  <c r="B2190" i="36"/>
  <c r="B2189" i="36"/>
  <c r="A2189" i="36"/>
  <c r="B2188" i="36"/>
  <c r="B2187" i="36"/>
  <c r="B2186" i="36"/>
  <c r="B2185" i="36"/>
  <c r="B2184" i="36"/>
  <c r="B2183" i="36"/>
  <c r="B2182" i="36"/>
  <c r="B2181" i="36"/>
  <c r="B2180" i="36"/>
  <c r="B2179" i="36"/>
  <c r="A2179" i="36"/>
  <c r="B2178" i="36"/>
  <c r="A2178" i="36"/>
  <c r="B2177" i="36"/>
  <c r="B2176" i="36"/>
  <c r="B2175" i="36"/>
  <c r="A2175" i="36"/>
  <c r="B2174" i="36"/>
  <c r="B2173" i="36"/>
  <c r="B2172" i="36"/>
  <c r="B2171" i="36"/>
  <c r="A2171" i="36"/>
  <c r="B2170" i="36"/>
  <c r="B2169" i="36"/>
  <c r="B2168" i="36"/>
  <c r="B2167" i="36"/>
  <c r="B2166" i="36"/>
  <c r="B2165" i="36"/>
  <c r="A2165" i="36"/>
  <c r="B2164" i="36"/>
  <c r="B2163" i="36"/>
  <c r="B2162" i="36"/>
  <c r="A2162" i="36"/>
  <c r="B2161" i="36"/>
  <c r="B2160" i="36"/>
  <c r="B2159" i="36"/>
  <c r="B2158" i="36"/>
  <c r="B2157" i="36"/>
  <c r="B2156" i="36"/>
  <c r="B2155" i="36"/>
  <c r="B2154" i="36"/>
  <c r="A2154" i="36"/>
  <c r="B2153" i="36"/>
  <c r="B2152" i="36"/>
  <c r="B2151" i="36"/>
  <c r="A2151" i="36"/>
  <c r="B2150" i="36"/>
  <c r="A2150" i="36"/>
  <c r="B2149" i="36"/>
  <c r="B2148" i="36"/>
  <c r="B2147" i="36"/>
  <c r="A2147" i="36"/>
  <c r="B2146" i="36"/>
  <c r="B2145" i="36"/>
  <c r="B2144" i="36"/>
  <c r="B2143" i="36"/>
  <c r="B2142" i="36"/>
  <c r="B2141" i="36"/>
  <c r="B2140" i="36"/>
  <c r="B2139" i="36"/>
  <c r="B2138" i="36"/>
  <c r="B2137" i="36"/>
  <c r="B2136" i="36"/>
  <c r="A2136" i="36"/>
  <c r="B2135" i="36"/>
  <c r="B2134" i="36"/>
  <c r="A2134" i="36"/>
  <c r="B2133" i="36"/>
  <c r="A2133" i="36"/>
  <c r="B2132" i="36"/>
  <c r="B2131" i="36"/>
  <c r="B2130" i="36"/>
  <c r="B2129" i="36"/>
  <c r="B2128" i="36"/>
  <c r="B2127" i="36"/>
  <c r="B2126" i="36"/>
  <c r="A2126" i="36"/>
  <c r="B2125" i="36"/>
  <c r="B2124" i="36"/>
  <c r="A2124" i="36"/>
  <c r="B2123" i="36"/>
  <c r="B2122" i="36"/>
  <c r="B2121" i="36"/>
  <c r="B2120" i="36"/>
  <c r="B2119" i="36"/>
  <c r="B2118" i="36"/>
  <c r="B2117" i="36"/>
  <c r="B2116" i="36"/>
  <c r="B2115" i="36"/>
  <c r="B2114" i="36"/>
  <c r="B2113" i="36"/>
  <c r="B2112" i="36"/>
  <c r="B2111" i="36"/>
  <c r="A2111" i="36"/>
  <c r="B2110" i="36"/>
  <c r="B2109" i="36"/>
  <c r="B2108" i="36"/>
  <c r="B2107" i="36"/>
  <c r="B2106" i="36"/>
  <c r="B2105" i="36"/>
  <c r="B2104" i="36"/>
  <c r="B2103" i="36"/>
  <c r="B2102" i="36"/>
  <c r="A2102" i="36"/>
  <c r="B2101" i="36"/>
  <c r="A2101" i="36"/>
  <c r="B2100" i="36"/>
  <c r="B2099" i="36"/>
  <c r="B2098" i="36"/>
  <c r="B2097" i="36"/>
  <c r="B2096" i="36"/>
  <c r="B2095" i="36"/>
  <c r="B2094" i="36"/>
  <c r="A2094" i="36"/>
  <c r="B2093" i="36"/>
  <c r="B2092" i="36"/>
  <c r="B2091" i="36"/>
  <c r="B2090" i="36"/>
  <c r="B2089" i="36"/>
  <c r="B2088" i="36"/>
  <c r="B2087" i="36"/>
  <c r="B2086" i="36"/>
  <c r="B2085" i="36"/>
  <c r="B2084" i="36"/>
  <c r="A2084" i="36"/>
  <c r="B2083" i="36"/>
  <c r="A2083" i="36"/>
  <c r="B2082" i="36"/>
  <c r="B2081" i="36"/>
  <c r="B2080" i="36"/>
  <c r="B2079" i="36"/>
  <c r="B2078" i="36"/>
  <c r="B2077" i="36"/>
  <c r="B2076" i="36"/>
  <c r="B2075" i="36"/>
  <c r="B2074" i="36"/>
  <c r="A2074" i="36"/>
  <c r="B2073" i="36"/>
  <c r="B2072" i="36"/>
  <c r="B2071" i="36"/>
  <c r="B2070" i="36"/>
  <c r="A2070" i="36"/>
  <c r="B2069" i="36"/>
  <c r="B2068" i="36"/>
  <c r="B2067" i="36"/>
  <c r="B2066" i="36"/>
  <c r="B2065" i="36"/>
  <c r="B2064" i="36"/>
  <c r="B2063" i="36"/>
  <c r="B2062" i="36"/>
  <c r="B2061" i="36"/>
  <c r="A2061" i="36"/>
  <c r="B2060" i="36"/>
  <c r="A2060" i="36"/>
  <c r="B2059" i="36"/>
  <c r="B2058" i="36"/>
  <c r="B2057" i="36"/>
  <c r="B2056" i="36"/>
  <c r="B2055" i="36"/>
  <c r="B2054" i="36"/>
  <c r="B2053" i="36"/>
  <c r="B2052" i="36"/>
  <c r="B2051" i="36"/>
  <c r="B2050" i="36"/>
  <c r="B2049" i="36"/>
  <c r="B2048" i="36"/>
  <c r="B2047" i="36"/>
  <c r="B2046" i="36"/>
  <c r="B2045" i="36"/>
  <c r="A2045" i="36"/>
  <c r="B2044" i="36"/>
  <c r="B2043" i="36"/>
  <c r="B2042" i="36"/>
  <c r="B2041" i="36"/>
  <c r="B2040" i="36"/>
  <c r="B2039" i="36"/>
  <c r="A2039" i="36"/>
  <c r="B2038" i="36"/>
  <c r="B2037" i="36"/>
  <c r="B2036" i="36"/>
  <c r="B2035" i="36"/>
  <c r="B2034" i="36"/>
  <c r="B2033" i="36"/>
  <c r="A2033" i="36"/>
  <c r="B2032" i="36"/>
  <c r="B2031" i="36"/>
  <c r="B2030" i="36"/>
  <c r="A2030" i="36"/>
  <c r="B2029" i="36"/>
  <c r="B2028" i="36"/>
  <c r="B2027" i="36"/>
  <c r="B2026" i="36"/>
  <c r="A2026" i="36"/>
  <c r="B2025" i="36"/>
  <c r="A2025" i="36"/>
  <c r="B2024" i="36"/>
  <c r="B2023" i="36"/>
  <c r="B2022" i="36"/>
  <c r="B2021" i="36"/>
  <c r="B2020" i="36"/>
  <c r="B2019" i="36"/>
  <c r="B2018" i="36"/>
  <c r="B2017" i="36"/>
  <c r="B2016" i="36"/>
  <c r="B2015" i="36"/>
  <c r="A2015" i="36"/>
  <c r="B2014" i="36"/>
  <c r="B2013" i="36"/>
  <c r="A2013" i="36"/>
  <c r="B2012" i="36"/>
  <c r="B2011" i="36"/>
  <c r="B2010" i="36"/>
  <c r="B2009" i="36"/>
  <c r="B2008" i="36"/>
  <c r="B2007" i="36"/>
  <c r="B2006" i="36"/>
  <c r="B2005" i="36"/>
  <c r="B2004" i="36"/>
  <c r="B2003" i="36"/>
  <c r="B2002" i="36"/>
  <c r="B2001" i="36"/>
  <c r="B2000" i="36"/>
  <c r="A2000" i="36"/>
  <c r="B1999" i="36"/>
  <c r="A1999" i="36"/>
  <c r="B1998" i="36"/>
  <c r="B1997" i="36"/>
  <c r="B1996" i="36"/>
  <c r="B1995" i="36"/>
  <c r="B1994" i="36"/>
  <c r="B1993" i="36"/>
  <c r="B1992" i="36"/>
  <c r="B1991" i="36"/>
  <c r="B1990" i="36"/>
  <c r="B1989" i="36"/>
  <c r="A1989" i="36"/>
  <c r="B1988" i="36"/>
  <c r="B1987" i="36"/>
  <c r="B1986" i="36"/>
  <c r="B1985" i="36"/>
  <c r="B1984" i="36"/>
  <c r="B1983" i="36"/>
  <c r="B1982" i="36"/>
  <c r="B1981" i="36"/>
  <c r="A1981" i="36"/>
  <c r="B1980" i="36"/>
  <c r="B1979" i="36"/>
  <c r="B1978" i="36"/>
  <c r="B1977" i="36"/>
  <c r="B1976" i="36"/>
  <c r="B1975" i="36"/>
  <c r="B1974" i="36"/>
  <c r="B1973" i="36"/>
  <c r="A1973" i="36"/>
  <c r="B1972" i="36"/>
  <c r="A1972" i="36"/>
  <c r="B1971" i="36"/>
  <c r="A1971" i="36"/>
  <c r="B1970" i="36"/>
  <c r="A1970" i="36"/>
  <c r="B1969" i="36"/>
  <c r="B1968" i="36"/>
  <c r="B1967" i="36"/>
  <c r="B1966" i="36"/>
  <c r="B1965" i="36"/>
  <c r="B1964" i="36"/>
  <c r="B1963" i="36"/>
  <c r="B1962" i="36"/>
  <c r="A1962" i="36"/>
  <c r="B1961" i="36"/>
  <c r="B1960" i="36"/>
  <c r="B1959" i="36"/>
  <c r="B1958" i="36"/>
  <c r="B1957" i="36"/>
  <c r="B1956" i="36"/>
  <c r="B1955" i="36"/>
  <c r="B1954" i="36"/>
  <c r="A1954" i="36"/>
  <c r="B1953" i="36"/>
  <c r="B1952" i="36"/>
  <c r="B1951" i="36"/>
  <c r="B1950" i="36"/>
  <c r="B1949" i="36"/>
  <c r="B1948" i="36"/>
  <c r="B1947" i="36"/>
  <c r="B1946" i="36"/>
  <c r="B1945" i="36"/>
  <c r="B1944" i="36"/>
  <c r="A1944" i="36"/>
  <c r="B1943" i="36"/>
  <c r="B1942" i="36"/>
  <c r="B1941" i="36"/>
  <c r="B1940" i="36"/>
  <c r="B1939" i="36"/>
  <c r="B1938" i="36"/>
  <c r="B1937" i="36"/>
  <c r="B1936" i="36"/>
  <c r="B1935" i="36"/>
  <c r="B1934" i="36"/>
  <c r="B1933" i="36"/>
  <c r="A1933" i="36"/>
  <c r="B1932" i="36"/>
  <c r="B1931" i="36"/>
  <c r="B1930" i="36"/>
  <c r="B1929" i="36"/>
  <c r="B1928" i="36"/>
  <c r="B1927" i="36"/>
  <c r="B1926" i="36"/>
  <c r="B1925" i="36"/>
  <c r="B1924" i="36"/>
  <c r="B1923" i="36"/>
  <c r="B1922" i="36"/>
  <c r="B1921" i="36"/>
  <c r="A1921" i="36"/>
  <c r="B1920" i="36"/>
  <c r="B1919" i="36"/>
  <c r="A1919" i="36"/>
  <c r="B1918" i="36"/>
  <c r="A1918" i="36"/>
  <c r="B1917" i="36"/>
  <c r="A1917" i="36"/>
  <c r="B1916" i="36"/>
  <c r="B1915" i="36"/>
  <c r="B1914" i="36"/>
  <c r="B1913" i="36"/>
  <c r="B1912" i="36"/>
  <c r="A1912" i="36"/>
  <c r="B1911" i="36"/>
  <c r="B1910" i="36"/>
  <c r="B1909" i="36"/>
  <c r="B1908" i="36"/>
  <c r="B1907" i="36"/>
  <c r="B1906" i="36"/>
  <c r="B1905" i="36"/>
  <c r="B1904" i="36"/>
  <c r="A1904" i="36"/>
  <c r="B1903" i="36"/>
  <c r="B1902" i="36"/>
  <c r="B1901" i="36"/>
  <c r="B1900" i="36"/>
  <c r="B1899" i="36"/>
  <c r="B1898" i="36"/>
  <c r="B1897" i="36"/>
  <c r="B1896" i="36"/>
  <c r="B1895" i="36"/>
  <c r="A1895" i="36"/>
  <c r="B1894" i="36"/>
  <c r="B1893" i="36"/>
  <c r="B1892" i="36"/>
  <c r="B1891" i="36"/>
  <c r="A1891" i="36"/>
  <c r="B1890" i="36"/>
  <c r="B1889" i="36"/>
  <c r="B1888" i="36"/>
  <c r="B1887" i="36"/>
  <c r="A1887" i="36"/>
  <c r="B1886" i="36"/>
  <c r="B1885" i="36"/>
  <c r="A1885" i="36"/>
  <c r="B1884" i="36"/>
  <c r="B1883" i="36"/>
  <c r="B1882" i="36"/>
  <c r="B1881" i="36"/>
  <c r="B1880" i="36"/>
  <c r="B1879" i="36"/>
  <c r="A1879" i="36"/>
  <c r="B1878" i="36"/>
  <c r="B1877" i="36"/>
  <c r="B1876" i="36"/>
  <c r="B1875" i="36"/>
  <c r="A1875" i="36"/>
  <c r="B1874" i="36"/>
  <c r="B1873" i="36"/>
  <c r="B1872" i="36"/>
  <c r="B1871" i="36"/>
  <c r="B1870" i="36"/>
  <c r="B1869" i="36"/>
  <c r="B1868" i="36"/>
  <c r="A1868" i="36"/>
  <c r="B1867" i="36"/>
  <c r="B1866" i="36"/>
  <c r="B1865" i="36"/>
  <c r="B1864" i="36"/>
  <c r="B1863" i="36"/>
  <c r="B1862" i="36"/>
  <c r="B1861" i="36"/>
  <c r="B1860" i="36"/>
  <c r="A1860" i="36"/>
  <c r="B1859" i="36"/>
  <c r="A1859" i="36"/>
  <c r="B1858" i="36"/>
  <c r="A1858" i="36"/>
  <c r="B1857" i="36"/>
  <c r="B1856" i="36"/>
  <c r="B1855" i="36"/>
  <c r="B1854" i="36"/>
  <c r="B1853" i="36"/>
  <c r="B1852" i="36"/>
  <c r="B1851" i="36"/>
  <c r="A1851" i="36"/>
  <c r="B1850" i="36"/>
  <c r="B1849" i="36"/>
  <c r="B1848" i="36"/>
  <c r="B1847" i="36"/>
  <c r="A1847" i="36"/>
  <c r="B1846" i="36"/>
  <c r="B1845" i="36"/>
  <c r="B1844" i="36"/>
  <c r="B1843" i="36"/>
  <c r="B1842" i="36"/>
  <c r="B1841" i="36"/>
  <c r="B1840" i="36"/>
  <c r="B1839" i="36"/>
  <c r="B1838" i="36"/>
  <c r="A1838" i="36"/>
  <c r="B1837" i="36"/>
  <c r="B1836" i="36"/>
  <c r="B1835" i="36"/>
  <c r="A1835" i="36"/>
  <c r="B1834" i="36"/>
  <c r="A1834" i="36"/>
  <c r="B1833" i="36"/>
  <c r="A1833" i="36"/>
  <c r="B1832" i="36"/>
  <c r="B1831" i="36"/>
  <c r="B1830" i="36"/>
  <c r="B1829" i="36"/>
  <c r="A1829" i="36"/>
  <c r="B1828" i="36"/>
  <c r="A1828" i="36"/>
  <c r="B1827" i="36"/>
  <c r="B1826" i="36"/>
  <c r="B1825" i="36"/>
  <c r="A1825" i="36"/>
  <c r="B1824" i="36"/>
  <c r="B1823" i="36"/>
  <c r="B1822" i="36"/>
  <c r="A1822" i="36"/>
  <c r="B1821" i="36"/>
  <c r="B1820" i="36"/>
  <c r="B1819" i="36"/>
  <c r="B1818" i="36"/>
  <c r="B1817" i="36"/>
  <c r="B1816" i="36"/>
  <c r="B1815" i="36"/>
  <c r="A1815" i="36"/>
  <c r="B1814" i="36"/>
  <c r="A1814" i="36"/>
  <c r="B1813" i="36"/>
  <c r="B1812" i="36"/>
  <c r="B1811" i="36"/>
  <c r="A1811" i="36"/>
  <c r="B1810" i="36"/>
  <c r="B1809" i="36"/>
  <c r="B1808" i="36"/>
  <c r="B1807" i="36"/>
  <c r="B1806" i="36"/>
  <c r="B1805" i="36"/>
  <c r="B1804" i="36"/>
  <c r="B1803" i="36"/>
  <c r="B1802" i="36"/>
  <c r="B1801" i="36"/>
  <c r="B1800" i="36"/>
  <c r="B1799" i="36"/>
  <c r="B1798" i="36"/>
  <c r="B1797" i="36"/>
  <c r="A1797" i="36"/>
  <c r="B1796" i="36"/>
  <c r="B1795" i="36"/>
  <c r="B1794" i="36"/>
  <c r="B1793" i="36"/>
  <c r="B1792" i="36"/>
  <c r="B1791" i="36"/>
  <c r="A1791" i="36"/>
  <c r="B1790" i="36"/>
  <c r="B1789" i="36"/>
  <c r="B1788" i="36"/>
  <c r="B1787" i="36"/>
  <c r="A1787" i="36"/>
  <c r="B1786" i="36"/>
  <c r="B1785" i="36"/>
  <c r="B1784" i="36"/>
  <c r="B1783" i="36"/>
  <c r="B1782" i="36"/>
  <c r="B1781" i="36"/>
  <c r="B1780" i="36"/>
  <c r="A1780" i="36"/>
  <c r="B1779" i="36"/>
  <c r="B1778" i="36"/>
  <c r="B1777" i="36"/>
  <c r="B1776" i="36"/>
  <c r="B1775" i="36"/>
  <c r="A1775" i="36"/>
  <c r="B1774" i="36"/>
  <c r="B1773" i="36"/>
  <c r="B1772" i="36"/>
  <c r="B1771" i="36"/>
  <c r="B1770" i="36"/>
  <c r="B1769" i="36"/>
  <c r="B1768" i="36"/>
  <c r="A1768" i="36"/>
  <c r="B1767" i="36"/>
  <c r="B1766" i="36"/>
  <c r="B1765" i="36"/>
  <c r="B1764" i="36"/>
  <c r="A1764" i="36"/>
  <c r="B1763" i="36"/>
  <c r="B1762" i="36"/>
  <c r="B1761" i="36"/>
  <c r="B1760" i="36"/>
  <c r="B1759" i="36"/>
  <c r="B1758" i="36"/>
  <c r="A1758" i="36"/>
  <c r="B1757" i="36"/>
  <c r="A1757" i="36"/>
  <c r="B1756" i="36"/>
  <c r="B1755" i="36"/>
  <c r="B1754" i="36"/>
  <c r="B1753" i="36"/>
  <c r="B1752" i="36"/>
  <c r="B1751" i="36"/>
  <c r="B1750" i="36"/>
  <c r="B1749" i="36"/>
  <c r="B1748" i="36"/>
  <c r="B1747" i="36"/>
  <c r="B1746" i="36"/>
  <c r="B1745" i="36"/>
  <c r="B1744" i="36"/>
  <c r="B1743" i="36"/>
  <c r="B1742" i="36"/>
  <c r="B1741" i="36"/>
  <c r="B1740" i="36"/>
  <c r="B1739" i="36"/>
  <c r="B1738" i="36"/>
  <c r="B1737" i="36"/>
  <c r="B1736" i="36"/>
  <c r="B1735" i="36"/>
  <c r="A1735" i="36"/>
  <c r="B1734" i="36"/>
  <c r="A1734" i="36"/>
  <c r="B1733" i="36"/>
  <c r="B1732" i="36"/>
  <c r="B1731" i="36"/>
  <c r="A1731" i="36"/>
  <c r="B1730" i="36"/>
  <c r="B1729" i="36"/>
  <c r="B1728" i="36"/>
  <c r="B1727" i="36"/>
  <c r="B1726" i="36"/>
  <c r="B1725" i="36"/>
  <c r="B1724" i="36"/>
  <c r="A1724" i="36"/>
  <c r="B1723" i="36"/>
  <c r="B1722" i="36"/>
  <c r="B1721" i="36"/>
  <c r="A1721" i="36"/>
  <c r="B1720" i="36"/>
  <c r="B1719" i="36"/>
  <c r="B1718" i="36"/>
  <c r="B1717" i="36"/>
  <c r="B1716" i="36"/>
  <c r="B1715" i="36"/>
  <c r="B1714" i="36"/>
  <c r="B1713" i="36"/>
  <c r="B1712" i="36"/>
  <c r="B1711" i="36"/>
  <c r="B1710" i="36"/>
  <c r="B1709" i="36"/>
  <c r="B1708" i="36"/>
  <c r="B1707" i="36"/>
  <c r="B1706" i="36"/>
  <c r="B1705" i="36"/>
  <c r="A1705" i="36"/>
  <c r="B1704" i="36"/>
  <c r="B1703" i="36"/>
  <c r="B1702" i="36"/>
  <c r="B1701" i="36"/>
  <c r="A1701" i="36"/>
  <c r="B1700" i="36"/>
  <c r="A1700" i="36"/>
  <c r="B1699" i="36"/>
  <c r="B1698" i="36"/>
  <c r="B1697" i="36"/>
  <c r="B1696" i="36"/>
  <c r="B1695" i="36"/>
  <c r="B1694" i="36"/>
  <c r="B1693" i="36"/>
  <c r="A1693" i="36"/>
  <c r="B1692" i="36"/>
  <c r="B1691" i="36"/>
  <c r="B1690" i="36"/>
  <c r="B1689" i="36"/>
  <c r="B1688" i="36"/>
  <c r="A1688" i="36"/>
  <c r="B1687" i="36"/>
  <c r="B1686" i="36"/>
  <c r="B1685" i="36"/>
  <c r="A1685" i="36"/>
  <c r="B1684" i="36"/>
  <c r="B1683" i="36"/>
  <c r="B1682" i="36"/>
  <c r="B1681" i="36"/>
  <c r="B1680" i="36"/>
  <c r="B1679" i="36"/>
  <c r="B1678" i="36"/>
  <c r="B1677" i="36"/>
  <c r="B1676" i="36"/>
  <c r="B1675" i="36"/>
  <c r="B1674" i="36"/>
  <c r="B1673" i="36"/>
  <c r="B1672" i="36"/>
  <c r="B1671" i="36"/>
  <c r="B1670" i="36"/>
  <c r="B1669" i="36"/>
  <c r="B1668" i="36"/>
  <c r="B1667" i="36"/>
  <c r="B1666" i="36"/>
  <c r="A1666" i="36"/>
  <c r="B1665" i="36"/>
  <c r="B1664" i="36"/>
  <c r="B1663" i="36"/>
  <c r="A1663" i="36"/>
  <c r="B1662" i="36"/>
  <c r="B1661" i="36"/>
  <c r="B1660" i="36"/>
  <c r="B1659" i="36"/>
  <c r="B1658" i="36"/>
  <c r="B1657" i="36"/>
  <c r="B1656" i="36"/>
  <c r="B1655" i="36"/>
  <c r="B1654" i="36"/>
  <c r="A1654" i="36"/>
  <c r="B1653" i="36"/>
  <c r="B1652" i="36"/>
  <c r="B1651" i="36"/>
  <c r="B1650" i="36"/>
  <c r="B1649" i="36"/>
  <c r="B1648" i="36"/>
  <c r="B1647" i="36"/>
  <c r="B1646" i="36"/>
  <c r="A1646" i="36"/>
  <c r="B1645" i="36"/>
  <c r="B1644" i="36"/>
  <c r="B1643" i="36"/>
  <c r="B1642" i="36"/>
  <c r="B1641" i="36"/>
  <c r="B1640" i="36"/>
  <c r="B1639" i="36"/>
  <c r="A1639" i="36"/>
  <c r="B1638" i="36"/>
  <c r="B1637" i="36"/>
  <c r="B1636" i="36"/>
  <c r="B1635" i="36"/>
  <c r="B1634" i="36"/>
  <c r="B1633" i="36"/>
  <c r="B1632" i="36"/>
  <c r="B1631" i="36"/>
  <c r="B1630" i="36"/>
  <c r="B1629" i="36"/>
  <c r="B1628" i="36"/>
  <c r="A1628" i="36"/>
  <c r="B1627" i="36"/>
  <c r="B1626" i="36"/>
  <c r="B1625" i="36"/>
  <c r="B1624" i="36"/>
  <c r="A1624" i="36"/>
  <c r="B1623" i="36"/>
  <c r="B1622" i="36"/>
  <c r="B1621" i="36"/>
  <c r="B1620" i="36"/>
  <c r="B1619" i="36"/>
  <c r="B1618" i="36"/>
  <c r="B1617" i="36"/>
  <c r="B1616" i="36"/>
  <c r="A1616" i="36"/>
  <c r="B1615" i="36"/>
  <c r="B1614" i="36"/>
  <c r="B1613" i="36"/>
  <c r="B1612" i="36"/>
  <c r="B1611" i="36"/>
  <c r="B1610" i="36"/>
  <c r="B1609" i="36"/>
  <c r="A1609" i="36"/>
  <c r="B1608" i="36"/>
  <c r="A1608" i="36"/>
  <c r="B1607" i="36"/>
  <c r="B1606" i="36"/>
  <c r="A1606" i="36"/>
  <c r="B1605" i="36"/>
  <c r="A1605" i="36"/>
  <c r="B1604" i="36"/>
  <c r="B1603" i="36"/>
  <c r="B1602" i="36"/>
  <c r="B1601" i="36"/>
  <c r="B1600" i="36"/>
  <c r="B1599" i="36"/>
  <c r="B1598" i="36"/>
  <c r="B1597" i="36"/>
  <c r="B1596" i="36"/>
  <c r="B1595" i="36"/>
  <c r="B1594" i="36"/>
  <c r="B1593" i="36"/>
  <c r="B1592" i="36"/>
  <c r="B1591" i="36"/>
  <c r="B1590" i="36"/>
  <c r="B1589" i="36"/>
  <c r="A1589" i="36"/>
  <c r="B1588" i="36"/>
  <c r="B1587" i="36"/>
  <c r="A1587" i="36"/>
  <c r="B1586" i="36"/>
  <c r="B1585" i="36"/>
  <c r="B1584" i="36"/>
  <c r="B1583" i="36"/>
  <c r="B1582" i="36"/>
  <c r="A1582" i="36"/>
  <c r="B1581" i="36"/>
  <c r="B1580" i="36"/>
  <c r="B1579" i="36"/>
  <c r="B1578" i="36"/>
  <c r="B1577" i="36"/>
  <c r="B1576" i="36"/>
  <c r="B1575" i="36"/>
  <c r="A1575" i="36"/>
  <c r="B1574" i="36"/>
  <c r="B1573" i="36"/>
  <c r="B1572" i="36"/>
  <c r="A1572" i="36"/>
  <c r="B1571" i="36"/>
  <c r="B1570" i="36"/>
  <c r="B1569" i="36"/>
  <c r="B1568" i="36"/>
  <c r="B1567" i="36"/>
  <c r="A1567" i="36"/>
  <c r="B1566" i="36"/>
  <c r="B1565" i="36"/>
  <c r="B1564" i="36"/>
  <c r="B1563" i="36"/>
  <c r="A1563" i="36"/>
  <c r="B1562" i="36"/>
  <c r="B1561" i="36"/>
  <c r="B1560" i="36"/>
  <c r="B1559" i="36"/>
  <c r="B1558" i="36"/>
  <c r="B1557" i="36"/>
  <c r="A1557" i="36"/>
  <c r="B1556" i="36"/>
  <c r="B1555" i="36"/>
  <c r="B1554" i="36"/>
  <c r="B1553" i="36"/>
  <c r="B1552" i="36"/>
  <c r="B1551" i="36"/>
  <c r="B1550" i="36"/>
  <c r="B1549" i="36"/>
  <c r="B1548" i="36"/>
  <c r="A1548" i="36"/>
  <c r="B1547" i="36"/>
  <c r="B1546" i="36"/>
  <c r="B1545" i="36"/>
  <c r="B1544" i="36"/>
  <c r="B1543" i="36"/>
  <c r="B1542" i="36"/>
  <c r="B1541" i="36"/>
  <c r="B1540" i="36"/>
  <c r="B1539" i="36"/>
  <c r="B1538" i="36"/>
  <c r="B1537" i="36"/>
  <c r="B1536" i="36"/>
  <c r="B1535" i="36"/>
  <c r="B1534" i="36"/>
  <c r="B1533" i="36"/>
  <c r="A1533" i="36"/>
  <c r="B1532" i="36"/>
  <c r="B1531" i="36"/>
  <c r="B1530" i="36"/>
  <c r="B1529" i="36"/>
  <c r="B1528" i="36"/>
  <c r="A1528" i="36"/>
  <c r="B1527" i="36"/>
  <c r="A1527" i="36"/>
  <c r="B1526" i="36"/>
  <c r="B1525" i="36"/>
  <c r="A1525" i="36"/>
  <c r="B1524" i="36"/>
  <c r="B1523" i="36"/>
  <c r="B1522" i="36"/>
  <c r="B1521" i="36"/>
  <c r="A1521" i="36"/>
  <c r="B1520" i="36"/>
  <c r="B1519" i="36"/>
  <c r="B1518" i="36"/>
  <c r="B1517" i="36"/>
  <c r="A1517" i="36"/>
  <c r="B1516" i="36"/>
  <c r="B1515" i="36"/>
  <c r="B1514" i="36"/>
  <c r="B1513" i="36"/>
  <c r="B1512" i="36"/>
  <c r="B1511" i="36"/>
  <c r="B1510" i="36"/>
  <c r="B1509" i="36"/>
  <c r="B1508" i="36"/>
  <c r="B1507" i="36"/>
  <c r="B1506" i="36"/>
  <c r="B1505" i="36"/>
  <c r="B1504" i="36"/>
  <c r="B1503" i="36"/>
  <c r="B1502" i="36"/>
  <c r="B1501" i="36"/>
  <c r="B1500" i="36"/>
  <c r="B1499" i="36"/>
  <c r="B1498" i="36"/>
  <c r="A1498" i="36"/>
  <c r="B1497" i="36"/>
  <c r="B1496" i="36"/>
  <c r="B1495" i="36"/>
  <c r="B1494" i="36"/>
  <c r="B1493" i="36"/>
  <c r="B1492" i="36"/>
  <c r="B1491" i="36"/>
  <c r="B1490" i="36"/>
  <c r="A1490" i="36"/>
  <c r="B1489" i="36"/>
  <c r="A1489" i="36"/>
  <c r="B1488" i="36"/>
  <c r="A1488" i="36"/>
  <c r="B1487" i="36"/>
  <c r="B1486" i="36"/>
  <c r="A1486" i="36"/>
  <c r="B1485" i="36"/>
  <c r="B1484" i="36"/>
  <c r="B1483" i="36"/>
  <c r="B1482" i="36"/>
  <c r="B1481" i="36"/>
  <c r="B1480" i="36"/>
  <c r="B1479" i="36"/>
  <c r="B1478" i="36"/>
  <c r="B1477" i="36"/>
  <c r="A1477" i="36"/>
  <c r="B1476" i="36"/>
  <c r="B1475" i="36"/>
  <c r="B1474" i="36"/>
  <c r="A1474" i="36"/>
  <c r="B1473" i="36"/>
  <c r="B1472" i="36"/>
  <c r="B1471" i="36"/>
  <c r="A1471" i="36"/>
  <c r="B1470" i="36"/>
  <c r="B1469" i="36"/>
  <c r="B1468" i="36"/>
  <c r="B1467" i="36"/>
  <c r="B1466" i="36"/>
  <c r="B1465" i="36"/>
  <c r="B1464" i="36"/>
  <c r="A1464" i="36"/>
  <c r="B1463" i="36"/>
  <c r="B1462" i="36"/>
  <c r="B1461" i="36"/>
  <c r="B1460" i="36"/>
  <c r="B1459" i="36"/>
  <c r="B1458" i="36"/>
  <c r="B1457" i="36"/>
  <c r="B1456" i="36"/>
  <c r="B1455" i="36"/>
  <c r="B1454" i="36"/>
  <c r="B1453" i="36"/>
  <c r="B1452" i="36"/>
  <c r="B1451" i="36"/>
  <c r="B1450" i="36"/>
  <c r="B1449" i="36"/>
  <c r="B1448" i="36"/>
  <c r="B1447" i="36"/>
  <c r="B1446" i="36"/>
  <c r="B1445" i="36"/>
  <c r="B1444" i="36"/>
  <c r="B1443" i="36"/>
  <c r="B1442" i="36"/>
  <c r="B1441" i="36"/>
  <c r="B1440" i="36"/>
  <c r="B1439" i="36"/>
  <c r="B1438" i="36"/>
  <c r="A1438" i="36"/>
  <c r="B1437" i="36"/>
  <c r="B1436" i="36"/>
  <c r="B1435" i="36"/>
  <c r="B1434" i="36"/>
  <c r="B1433" i="36"/>
  <c r="B1432" i="36"/>
  <c r="B1431" i="36"/>
  <c r="B1430" i="36"/>
  <c r="B1429" i="36"/>
  <c r="B1428" i="36"/>
  <c r="B1427" i="36"/>
  <c r="B1426" i="36"/>
  <c r="B1425" i="36"/>
  <c r="B1424" i="36"/>
  <c r="B1423" i="36"/>
  <c r="B1422" i="36"/>
  <c r="B1421" i="36"/>
  <c r="B1420" i="36"/>
  <c r="A1420" i="36"/>
  <c r="B1419" i="36"/>
  <c r="A1419" i="36"/>
  <c r="B1418" i="36"/>
  <c r="B1417" i="36"/>
  <c r="B1416" i="36"/>
  <c r="B1415" i="36"/>
  <c r="B1414" i="36"/>
  <c r="A1414" i="36"/>
  <c r="B1413" i="36"/>
  <c r="B1412" i="36"/>
  <c r="B1411" i="36"/>
  <c r="B1410" i="36"/>
  <c r="B1409" i="36"/>
  <c r="B1408" i="36"/>
  <c r="B1407" i="36"/>
  <c r="B1406" i="36"/>
  <c r="B1405" i="36"/>
  <c r="B1404" i="36"/>
  <c r="B1403" i="36"/>
  <c r="B1402" i="36"/>
  <c r="B1401" i="36"/>
  <c r="B1400" i="36"/>
  <c r="B1399" i="36"/>
  <c r="B1398" i="36"/>
  <c r="B1397" i="36"/>
  <c r="B1396" i="36"/>
  <c r="B1395" i="36"/>
  <c r="A1395" i="36"/>
  <c r="B1394" i="36"/>
  <c r="A1394" i="36"/>
  <c r="B1393" i="36"/>
  <c r="B1392" i="36"/>
  <c r="B1391" i="36"/>
  <c r="B1390" i="36"/>
  <c r="B1389" i="36"/>
  <c r="A1389" i="36"/>
  <c r="B1388" i="36"/>
  <c r="B1387" i="36"/>
  <c r="A1387" i="36"/>
  <c r="B1386" i="36"/>
  <c r="B1385" i="36"/>
  <c r="B1384" i="36"/>
  <c r="B1383" i="36"/>
  <c r="A1383" i="36"/>
  <c r="B1382" i="36"/>
  <c r="B1381" i="36"/>
  <c r="B1380" i="36"/>
  <c r="B1379" i="36"/>
  <c r="B1378" i="36"/>
  <c r="A1378" i="36"/>
  <c r="B1377" i="36"/>
  <c r="A1377" i="36"/>
  <c r="B1376" i="36"/>
  <c r="A1376" i="36"/>
  <c r="B1375" i="36"/>
  <c r="B1374" i="36"/>
  <c r="B1373" i="36"/>
  <c r="B1372" i="36"/>
  <c r="B1371" i="36"/>
  <c r="B1370" i="36"/>
  <c r="B1369" i="36"/>
  <c r="B1368" i="36"/>
  <c r="B1367" i="36"/>
  <c r="B1366" i="36"/>
  <c r="B1365" i="36"/>
  <c r="B1364" i="36"/>
  <c r="B1363" i="36"/>
  <c r="B1362" i="36"/>
  <c r="B1361" i="36"/>
  <c r="A1361" i="36"/>
  <c r="B1360" i="36"/>
  <c r="B1359" i="36"/>
  <c r="B1358" i="36"/>
  <c r="A1358" i="36"/>
  <c r="B1357" i="36"/>
  <c r="B1356" i="36"/>
  <c r="B1355" i="36"/>
  <c r="B1354" i="36"/>
  <c r="B1353" i="36"/>
  <c r="B1352" i="36"/>
  <c r="B1351" i="36"/>
  <c r="B1350" i="36"/>
  <c r="B1349" i="36"/>
  <c r="B1348" i="36"/>
  <c r="A1348" i="36"/>
  <c r="B1347" i="36"/>
  <c r="B1346" i="36"/>
  <c r="B1345" i="36"/>
  <c r="B1344" i="36"/>
  <c r="B1343" i="36"/>
  <c r="B1342" i="36"/>
  <c r="B1341" i="36"/>
  <c r="B1340" i="36"/>
  <c r="B1339" i="36"/>
  <c r="B1338" i="36"/>
  <c r="B1337" i="36"/>
  <c r="B1336" i="36"/>
  <c r="B1335" i="36"/>
  <c r="B1334" i="36"/>
  <c r="B1333" i="36"/>
  <c r="B1332" i="36"/>
  <c r="B1331" i="36"/>
  <c r="B1330" i="36"/>
  <c r="B1329" i="36"/>
  <c r="B1328" i="36"/>
  <c r="B1327" i="36"/>
  <c r="B1326" i="36"/>
  <c r="A1326" i="36"/>
  <c r="B1325" i="36"/>
  <c r="B1324" i="36"/>
  <c r="B1323" i="36"/>
  <c r="B1322" i="36"/>
  <c r="B1321" i="36"/>
  <c r="B1320" i="36"/>
  <c r="B1319" i="36"/>
  <c r="B1318" i="36"/>
  <c r="B1317" i="36"/>
  <c r="A1317" i="36"/>
  <c r="B1316" i="36"/>
  <c r="A1316" i="36"/>
  <c r="B1315" i="36"/>
  <c r="B1314" i="36"/>
  <c r="B1313" i="36"/>
  <c r="B1312" i="36"/>
  <c r="B1311" i="36"/>
  <c r="A1311" i="36"/>
  <c r="B1310" i="36"/>
  <c r="B1309" i="36"/>
  <c r="B1308" i="36"/>
  <c r="B1307" i="36"/>
  <c r="A1307" i="36"/>
  <c r="B1306" i="36"/>
  <c r="B1305" i="36"/>
  <c r="B1304" i="36"/>
  <c r="B1303" i="36"/>
  <c r="B1302" i="36"/>
  <c r="B1301" i="36"/>
  <c r="B1300" i="36"/>
  <c r="B1299" i="36"/>
  <c r="A1299" i="36"/>
  <c r="B1298" i="36"/>
  <c r="B1297" i="36"/>
  <c r="B1296" i="36"/>
  <c r="B1295" i="36"/>
  <c r="B1294" i="36"/>
  <c r="B1293" i="36"/>
  <c r="B1292" i="36"/>
  <c r="B1291" i="36"/>
  <c r="B1290" i="36"/>
  <c r="B1289" i="36"/>
  <c r="B1288" i="36"/>
  <c r="B1287" i="36"/>
  <c r="B1286" i="36"/>
  <c r="B1285" i="36"/>
  <c r="B1284" i="36"/>
  <c r="B1283" i="36"/>
  <c r="B1282" i="36"/>
  <c r="B1281" i="36"/>
  <c r="B1280" i="36"/>
  <c r="A1280" i="36"/>
  <c r="B1279" i="36"/>
  <c r="B1278" i="36"/>
  <c r="B1277" i="36"/>
  <c r="A1277" i="36"/>
  <c r="B1276" i="36"/>
  <c r="B1275" i="36"/>
  <c r="B1274" i="36"/>
  <c r="B1273" i="36"/>
  <c r="B1272" i="36"/>
  <c r="B1271" i="36"/>
  <c r="B1270" i="36"/>
  <c r="B1269" i="36"/>
  <c r="B1268" i="36"/>
  <c r="B1267" i="36"/>
  <c r="B1266" i="36"/>
  <c r="B1265" i="36"/>
  <c r="B1264" i="36"/>
  <c r="A1264" i="36"/>
  <c r="B1263" i="36"/>
  <c r="A1263" i="36"/>
  <c r="B1262" i="36"/>
  <c r="A1262" i="36"/>
  <c r="B1261" i="36"/>
  <c r="B1260" i="36"/>
  <c r="B1259" i="36"/>
  <c r="B1258" i="36"/>
  <c r="B1257" i="36"/>
  <c r="B1256" i="36"/>
  <c r="B1255" i="36"/>
  <c r="B1254" i="36"/>
  <c r="B1253" i="36"/>
  <c r="B1252" i="36"/>
  <c r="B1251" i="36"/>
  <c r="B1250" i="36"/>
  <c r="B1249" i="36"/>
  <c r="B1248" i="36"/>
  <c r="B1247" i="36"/>
  <c r="B1246" i="36"/>
  <c r="B1245" i="36"/>
  <c r="B1244" i="36"/>
  <c r="B1243" i="36"/>
  <c r="A1243" i="36"/>
  <c r="B1242" i="36"/>
  <c r="B1241" i="36"/>
  <c r="A1241" i="36"/>
  <c r="B1240" i="36"/>
  <c r="B1239" i="36"/>
  <c r="B1238" i="36"/>
  <c r="B1237" i="36"/>
  <c r="B1236" i="36"/>
  <c r="A1236" i="36"/>
  <c r="B1235" i="36"/>
  <c r="B1234" i="36"/>
  <c r="B1233" i="36"/>
  <c r="B1232" i="36"/>
  <c r="B1231" i="36"/>
  <c r="A1231" i="36"/>
  <c r="B1230" i="36"/>
  <c r="B1229" i="36"/>
  <c r="B1228" i="36"/>
  <c r="B1227" i="36"/>
  <c r="B1226" i="36"/>
  <c r="B1225" i="36"/>
  <c r="B1224" i="36"/>
  <c r="A1224" i="36"/>
  <c r="B1223" i="36"/>
  <c r="B1222" i="36"/>
  <c r="B1221" i="36"/>
  <c r="B1220" i="36"/>
  <c r="B1219" i="36"/>
  <c r="B1218" i="36"/>
  <c r="B1217" i="36"/>
  <c r="B1216" i="36"/>
  <c r="B1215" i="36"/>
  <c r="B1214" i="36"/>
  <c r="A1214" i="36"/>
  <c r="B1213" i="36"/>
  <c r="B1212" i="36"/>
  <c r="A1212" i="36"/>
  <c r="B1211" i="36"/>
  <c r="B1210" i="36"/>
  <c r="A1210" i="36"/>
  <c r="B1209" i="36"/>
  <c r="B1208" i="36"/>
  <c r="B1207" i="36"/>
  <c r="B1206" i="36"/>
  <c r="B1205" i="36"/>
  <c r="A1205" i="36"/>
  <c r="B1204" i="36"/>
  <c r="B1203" i="36"/>
  <c r="B1202" i="36"/>
  <c r="B1201" i="36"/>
  <c r="B1200" i="36"/>
  <c r="B1199" i="36"/>
  <c r="A1199" i="36"/>
  <c r="B1198" i="36"/>
  <c r="B1197" i="36"/>
  <c r="B1196" i="36"/>
  <c r="A1196" i="36"/>
  <c r="B1195" i="36"/>
  <c r="B1194" i="36"/>
  <c r="B1193" i="36"/>
  <c r="A1193" i="36"/>
  <c r="B1192" i="36"/>
  <c r="A1192" i="36"/>
  <c r="B1191" i="36"/>
  <c r="B1190" i="36"/>
  <c r="B1189" i="36"/>
  <c r="B1188" i="36"/>
  <c r="A1188" i="36"/>
  <c r="B1187" i="36"/>
  <c r="B1186" i="36"/>
  <c r="B1185" i="36"/>
  <c r="B1184" i="36"/>
  <c r="B1183" i="36"/>
  <c r="A1183" i="36"/>
  <c r="B1182" i="36"/>
  <c r="B1181" i="36"/>
  <c r="A1181" i="36"/>
  <c r="B1180" i="36"/>
  <c r="B1179" i="36"/>
  <c r="B1178" i="36"/>
  <c r="B1177" i="36"/>
  <c r="B1176" i="36"/>
  <c r="B1175" i="36"/>
  <c r="B1174" i="36"/>
  <c r="A1174" i="36"/>
  <c r="B1173" i="36"/>
  <c r="B1172" i="36"/>
  <c r="B1171" i="36"/>
  <c r="B1170" i="36"/>
  <c r="B1169" i="36"/>
  <c r="B1168" i="36"/>
  <c r="B1167" i="36"/>
  <c r="B1166" i="36"/>
  <c r="B1165" i="36"/>
  <c r="B1164" i="36"/>
  <c r="B1163" i="36"/>
  <c r="B1162" i="36"/>
  <c r="B1161" i="36"/>
  <c r="B1160" i="36"/>
  <c r="B1159" i="36"/>
  <c r="B1158" i="36"/>
  <c r="B1157" i="36"/>
  <c r="B1156" i="36"/>
  <c r="B1155" i="36"/>
  <c r="B1154" i="36"/>
  <c r="B1153" i="36"/>
  <c r="B1152" i="36"/>
  <c r="B1151" i="36"/>
  <c r="B1150" i="36"/>
  <c r="B1149" i="36"/>
  <c r="B1148" i="36"/>
  <c r="B1147" i="36"/>
  <c r="B1146" i="36"/>
  <c r="A1146" i="36"/>
  <c r="B1145" i="36"/>
  <c r="B1144" i="36"/>
  <c r="B1143" i="36"/>
  <c r="B1142" i="36"/>
  <c r="B1141" i="36"/>
  <c r="B1140" i="36"/>
  <c r="B1139" i="36"/>
  <c r="B1138" i="36"/>
  <c r="A1138" i="36"/>
  <c r="B1137" i="36"/>
  <c r="B1136" i="36"/>
  <c r="B1135" i="36"/>
  <c r="B1134" i="36"/>
  <c r="A1134" i="36"/>
  <c r="B1133" i="36"/>
  <c r="B1132" i="36"/>
  <c r="B1131" i="36"/>
  <c r="B1130" i="36"/>
  <c r="B1129" i="36"/>
  <c r="B1128" i="36"/>
  <c r="B1127" i="36"/>
  <c r="A1127" i="36"/>
  <c r="B1126" i="36"/>
  <c r="A1126" i="36"/>
  <c r="B1125" i="36"/>
  <c r="B1124" i="36"/>
  <c r="A1124" i="36"/>
  <c r="B1123" i="36"/>
  <c r="B1122" i="36"/>
  <c r="B1121" i="36"/>
  <c r="B1120" i="36"/>
  <c r="B1119" i="36"/>
  <c r="B1118" i="36"/>
  <c r="B1117" i="36"/>
  <c r="B1116" i="36"/>
  <c r="B1115" i="36"/>
  <c r="B1114" i="36"/>
  <c r="B1113" i="36"/>
  <c r="A1113" i="36"/>
  <c r="B1112" i="36"/>
  <c r="A1112" i="36"/>
  <c r="B1111" i="36"/>
  <c r="A1111" i="36"/>
  <c r="B1110" i="36"/>
  <c r="A1110" i="36"/>
  <c r="B1109" i="36"/>
  <c r="B1108" i="36"/>
  <c r="B1107" i="36"/>
  <c r="B1106" i="36"/>
  <c r="B1105" i="36"/>
  <c r="A1105" i="36"/>
  <c r="B1104" i="36"/>
  <c r="A1104" i="36"/>
  <c r="B1103" i="36"/>
  <c r="B1102" i="36"/>
  <c r="B1101" i="36"/>
  <c r="B1100" i="36"/>
  <c r="B1099" i="36"/>
  <c r="A1099" i="36"/>
  <c r="B1098" i="36"/>
  <c r="B1097" i="36"/>
  <c r="A1097" i="36"/>
  <c r="B1096" i="36"/>
  <c r="A1096" i="36"/>
  <c r="B1095" i="36"/>
  <c r="A1095" i="36"/>
  <c r="B1094" i="36"/>
  <c r="B1093" i="36"/>
  <c r="B1092" i="36"/>
  <c r="B1091" i="36"/>
  <c r="B1090" i="36"/>
  <c r="A1090" i="36"/>
  <c r="B1089" i="36"/>
  <c r="B1088" i="36"/>
  <c r="B1087" i="36"/>
  <c r="A1087" i="36"/>
  <c r="B1086" i="36"/>
  <c r="B1085" i="36"/>
  <c r="B1084" i="36"/>
  <c r="B1083" i="36"/>
  <c r="B1082" i="36"/>
  <c r="B1081" i="36"/>
  <c r="B1080" i="36"/>
  <c r="A1080" i="36"/>
  <c r="B1079" i="36"/>
  <c r="B1078" i="36"/>
  <c r="B1077" i="36"/>
  <c r="B1076" i="36"/>
  <c r="A1076" i="36"/>
  <c r="B1075" i="36"/>
  <c r="A1075" i="36"/>
  <c r="B1074" i="36"/>
  <c r="B1073" i="36"/>
  <c r="A1073" i="36"/>
  <c r="B1072" i="36"/>
  <c r="B1071" i="36"/>
  <c r="B1070" i="36"/>
  <c r="B1069" i="36"/>
  <c r="B1068" i="36"/>
  <c r="B1067" i="36"/>
  <c r="A1067" i="36"/>
  <c r="B1066" i="36"/>
  <c r="A1066" i="36"/>
  <c r="B1065" i="36"/>
  <c r="B1064" i="36"/>
  <c r="B1063" i="36"/>
  <c r="B1062" i="36"/>
  <c r="B1061" i="36"/>
  <c r="B1060" i="36"/>
  <c r="B1059" i="36"/>
  <c r="B1058" i="36"/>
  <c r="B1057" i="36"/>
  <c r="B1056" i="36"/>
  <c r="B1055" i="36"/>
  <c r="B1054" i="36"/>
  <c r="B1053" i="36"/>
  <c r="B1052" i="36"/>
  <c r="B1051" i="36"/>
  <c r="B1050" i="36"/>
  <c r="B1049" i="36"/>
  <c r="B1048" i="36"/>
  <c r="B1047" i="36"/>
  <c r="B1046" i="36"/>
  <c r="B1045" i="36"/>
  <c r="B1044" i="36"/>
  <c r="B1043" i="36"/>
  <c r="A1043" i="36"/>
  <c r="B1042" i="36"/>
  <c r="B1041" i="36"/>
  <c r="A1041" i="36"/>
  <c r="B1040" i="36"/>
  <c r="B1039" i="36"/>
  <c r="A1039" i="36"/>
  <c r="B1038" i="36"/>
  <c r="B1037" i="36"/>
  <c r="B1036" i="36"/>
  <c r="B1035" i="36"/>
  <c r="B1034" i="36"/>
  <c r="A1034" i="36"/>
  <c r="B1033" i="36"/>
  <c r="B1032" i="36"/>
  <c r="A1032" i="36"/>
  <c r="B1031" i="36"/>
  <c r="B1030" i="36"/>
  <c r="A1030" i="36"/>
  <c r="B1029" i="36"/>
  <c r="B1028" i="36"/>
  <c r="B1027" i="36"/>
  <c r="A1027" i="36"/>
  <c r="B1026" i="36"/>
  <c r="B1025" i="36"/>
  <c r="B1024" i="36"/>
  <c r="A1024" i="36"/>
  <c r="B1023" i="36"/>
  <c r="B1022" i="36"/>
  <c r="A1022" i="36"/>
  <c r="B1021" i="36"/>
  <c r="B1020" i="36"/>
  <c r="B1019" i="36"/>
  <c r="B1018" i="36"/>
  <c r="A1018" i="36"/>
  <c r="B1017" i="36"/>
  <c r="B1016" i="36"/>
  <c r="B1015" i="36"/>
  <c r="B1014" i="36"/>
  <c r="B1013" i="36"/>
  <c r="B1012" i="36"/>
  <c r="B1011" i="36"/>
  <c r="B1010" i="36"/>
  <c r="B1009" i="36"/>
  <c r="B1008" i="36"/>
  <c r="B1007" i="36"/>
  <c r="B1006" i="36"/>
  <c r="B1005" i="36"/>
  <c r="B1004" i="36"/>
  <c r="B1003" i="36"/>
  <c r="B1002" i="36"/>
  <c r="B1001" i="36"/>
  <c r="A1001" i="36"/>
  <c r="B1000" i="36"/>
  <c r="B999" i="36"/>
  <c r="B998" i="36"/>
  <c r="B997" i="36"/>
  <c r="A997" i="36"/>
  <c r="B996" i="36"/>
  <c r="A996" i="36"/>
  <c r="B995" i="36"/>
  <c r="B994" i="36"/>
  <c r="B993" i="36"/>
  <c r="B992" i="36"/>
  <c r="B991" i="36"/>
  <c r="B990" i="36"/>
  <c r="A990" i="36"/>
  <c r="B989" i="36"/>
  <c r="B988" i="36"/>
  <c r="A988" i="36"/>
  <c r="B987" i="36"/>
  <c r="B986" i="36"/>
  <c r="B985" i="36"/>
  <c r="B984" i="36"/>
  <c r="B983" i="36"/>
  <c r="B982" i="36"/>
  <c r="B981" i="36"/>
  <c r="B980" i="36"/>
  <c r="A980" i="36"/>
  <c r="B979" i="36"/>
  <c r="B978" i="36"/>
  <c r="B977" i="36"/>
  <c r="B976" i="36"/>
  <c r="B975" i="36"/>
  <c r="B974" i="36"/>
  <c r="A974" i="36"/>
  <c r="B973" i="36"/>
  <c r="B972" i="36"/>
  <c r="B971" i="36"/>
  <c r="B970" i="36"/>
  <c r="A970" i="36"/>
  <c r="B969" i="36"/>
  <c r="B968" i="36"/>
  <c r="B967" i="36"/>
  <c r="B966" i="36"/>
  <c r="B965" i="36"/>
  <c r="B964" i="36"/>
  <c r="B963" i="36"/>
  <c r="B962" i="36"/>
  <c r="A962" i="36"/>
  <c r="B961" i="36"/>
  <c r="B960" i="36"/>
  <c r="B959" i="36"/>
  <c r="B958" i="36"/>
  <c r="B957" i="36"/>
  <c r="B956" i="36"/>
  <c r="B955" i="36"/>
  <c r="B954" i="36"/>
  <c r="A954" i="36"/>
  <c r="B953" i="36"/>
  <c r="B952" i="36"/>
  <c r="B951" i="36"/>
  <c r="B950" i="36"/>
  <c r="B949" i="36"/>
  <c r="B948" i="36"/>
  <c r="B947" i="36"/>
  <c r="B946" i="36"/>
  <c r="B945" i="36"/>
  <c r="A945" i="36"/>
  <c r="B944" i="36"/>
  <c r="B943" i="36"/>
  <c r="B942" i="36"/>
  <c r="B941" i="36"/>
  <c r="A941" i="36"/>
  <c r="B940" i="36"/>
  <c r="B939" i="36"/>
  <c r="B938" i="36"/>
  <c r="B937" i="36"/>
  <c r="B936" i="36"/>
  <c r="B935" i="36"/>
  <c r="A935" i="36"/>
  <c r="B934" i="36"/>
  <c r="B933" i="36"/>
  <c r="B932" i="36"/>
  <c r="A932" i="36"/>
  <c r="B931" i="36"/>
  <c r="B930" i="36"/>
  <c r="B929" i="36"/>
  <c r="B928" i="36"/>
  <c r="B927" i="36"/>
  <c r="B926" i="36"/>
  <c r="B925" i="36"/>
  <c r="B924" i="36"/>
  <c r="B923" i="36"/>
  <c r="B922" i="36"/>
  <c r="B921" i="36"/>
  <c r="B920" i="36"/>
  <c r="B919" i="36"/>
  <c r="B918" i="36"/>
  <c r="B917" i="36"/>
  <c r="B916" i="36"/>
  <c r="B915" i="36"/>
  <c r="B914" i="36"/>
  <c r="B913" i="36"/>
  <c r="B912" i="36"/>
  <c r="B911" i="36"/>
  <c r="B910" i="36"/>
  <c r="B909" i="36"/>
  <c r="B908" i="36"/>
  <c r="B907" i="36"/>
  <c r="B906" i="36"/>
  <c r="A906" i="36"/>
  <c r="B905" i="36"/>
  <c r="B904" i="36"/>
  <c r="B903" i="36"/>
  <c r="B902" i="36"/>
  <c r="B901" i="36"/>
  <c r="B900" i="36"/>
  <c r="B899" i="36"/>
  <c r="B898" i="36"/>
  <c r="B897" i="36"/>
  <c r="B896" i="36"/>
  <c r="A896" i="36"/>
  <c r="B895" i="36"/>
  <c r="A895" i="36"/>
  <c r="B894" i="36"/>
  <c r="B893" i="36"/>
  <c r="B892" i="36"/>
  <c r="B891" i="36"/>
  <c r="A891" i="36"/>
  <c r="B890" i="36"/>
  <c r="B889" i="36"/>
  <c r="B888" i="36"/>
  <c r="A888" i="36"/>
  <c r="B887" i="36"/>
  <c r="B886" i="36"/>
  <c r="A886" i="36"/>
  <c r="B885" i="36"/>
  <c r="A885" i="36"/>
  <c r="B884" i="36"/>
  <c r="B883" i="36"/>
  <c r="A883" i="36"/>
  <c r="B882" i="36"/>
  <c r="B881" i="36"/>
  <c r="B880" i="36"/>
  <c r="B879" i="36"/>
  <c r="B878" i="36"/>
  <c r="B877" i="36"/>
  <c r="B876" i="36"/>
  <c r="B875" i="36"/>
  <c r="B874" i="36"/>
  <c r="B873" i="36"/>
  <c r="B872" i="36"/>
  <c r="A872" i="36"/>
  <c r="B871" i="36"/>
  <c r="B870" i="36"/>
  <c r="B869" i="36"/>
  <c r="B868" i="36"/>
  <c r="B867" i="36"/>
  <c r="B866" i="36"/>
  <c r="B865" i="36"/>
  <c r="B864" i="36"/>
  <c r="B863" i="36"/>
  <c r="B862" i="36"/>
  <c r="B861" i="36"/>
  <c r="B860" i="36"/>
  <c r="B859" i="36"/>
  <c r="B858" i="36"/>
  <c r="A858" i="36"/>
  <c r="B857" i="36"/>
  <c r="B856" i="36"/>
  <c r="A856" i="36"/>
  <c r="B855" i="36"/>
  <c r="B854" i="36"/>
  <c r="B853" i="36"/>
  <c r="B852" i="36"/>
  <c r="A852" i="36"/>
  <c r="B851" i="36"/>
  <c r="B850" i="36"/>
  <c r="B849" i="36"/>
  <c r="B848" i="36"/>
  <c r="B847" i="36"/>
  <c r="A847" i="36"/>
  <c r="B846" i="36"/>
  <c r="A846" i="36"/>
  <c r="B845" i="36"/>
  <c r="B844" i="36"/>
  <c r="A844" i="36"/>
  <c r="B843" i="36"/>
  <c r="B842" i="36"/>
  <c r="B841" i="36"/>
  <c r="A841" i="36"/>
  <c r="B840" i="36"/>
  <c r="B839" i="36"/>
  <c r="B838" i="36"/>
  <c r="B837" i="36"/>
  <c r="B836" i="36"/>
  <c r="B835" i="36"/>
  <c r="B834" i="36"/>
  <c r="B833" i="36"/>
  <c r="B832" i="36"/>
  <c r="B831" i="36"/>
  <c r="B830" i="36"/>
  <c r="A830" i="36"/>
  <c r="B829" i="36"/>
  <c r="A829" i="36"/>
  <c r="B828" i="36"/>
  <c r="B827" i="36"/>
  <c r="B826" i="36"/>
  <c r="B825" i="36"/>
  <c r="A825" i="36"/>
  <c r="B824" i="36"/>
  <c r="B823" i="36"/>
  <c r="B822" i="36"/>
  <c r="B821" i="36"/>
  <c r="A821" i="36"/>
  <c r="B820" i="36"/>
  <c r="A820" i="36"/>
  <c r="B819" i="36"/>
  <c r="B818" i="36"/>
  <c r="B817" i="36"/>
  <c r="B816" i="36"/>
  <c r="A816" i="36"/>
  <c r="B815" i="36"/>
  <c r="B814" i="36"/>
  <c r="A814" i="36"/>
  <c r="B813" i="36"/>
  <c r="B812" i="36"/>
  <c r="B811" i="36"/>
  <c r="A811" i="36"/>
  <c r="B810" i="36"/>
  <c r="B809" i="36"/>
  <c r="B808" i="36"/>
  <c r="B807" i="36"/>
  <c r="A807" i="36"/>
  <c r="B806" i="36"/>
  <c r="B805" i="36"/>
  <c r="B804" i="36"/>
  <c r="B803" i="36"/>
  <c r="A803" i="36"/>
  <c r="B802" i="36"/>
  <c r="B801" i="36"/>
  <c r="B800" i="36"/>
  <c r="B799" i="36"/>
  <c r="B798" i="36"/>
  <c r="B797" i="36"/>
  <c r="B796" i="36"/>
  <c r="A796" i="36"/>
  <c r="B795" i="36"/>
  <c r="B794" i="36"/>
  <c r="B793" i="36"/>
  <c r="A793" i="36"/>
  <c r="B792" i="36"/>
  <c r="A792" i="36"/>
  <c r="B791" i="36"/>
  <c r="B790" i="36"/>
  <c r="B789" i="36"/>
  <c r="B788" i="36"/>
  <c r="B787" i="36"/>
  <c r="B786" i="36"/>
  <c r="B785" i="36"/>
  <c r="B784" i="36"/>
  <c r="A784" i="36"/>
  <c r="B783" i="36"/>
  <c r="B782" i="36"/>
  <c r="B781" i="36"/>
  <c r="B780" i="36"/>
  <c r="B779" i="36"/>
  <c r="B778" i="36"/>
  <c r="B777" i="36"/>
  <c r="B776" i="36"/>
  <c r="B775" i="36"/>
  <c r="B774" i="36"/>
  <c r="B773" i="36"/>
  <c r="B772" i="36"/>
  <c r="B771" i="36"/>
  <c r="B770" i="36"/>
  <c r="B769" i="36"/>
  <c r="B768" i="36"/>
  <c r="B767" i="36"/>
  <c r="B766" i="36"/>
  <c r="B765" i="36"/>
  <c r="B764" i="36"/>
  <c r="B763" i="36"/>
  <c r="B762" i="36"/>
  <c r="B761" i="36"/>
  <c r="B760" i="36"/>
  <c r="B759" i="36"/>
  <c r="A759" i="36"/>
  <c r="B758" i="36"/>
  <c r="B757" i="36"/>
  <c r="B756" i="36"/>
  <c r="B755" i="36"/>
  <c r="B754" i="36"/>
  <c r="B753" i="36"/>
  <c r="A753" i="36"/>
  <c r="B752" i="36"/>
  <c r="A752" i="36"/>
  <c r="B751" i="36"/>
  <c r="B750" i="36"/>
  <c r="B749" i="36"/>
  <c r="B748" i="36"/>
  <c r="B747" i="36"/>
  <c r="B746" i="36"/>
  <c r="B745" i="36"/>
  <c r="B744" i="36"/>
  <c r="B743" i="36"/>
  <c r="B742" i="36"/>
  <c r="A742" i="36"/>
  <c r="B741" i="36"/>
  <c r="B740" i="36"/>
  <c r="B739" i="36"/>
  <c r="B738" i="36"/>
  <c r="B737" i="36"/>
  <c r="B736" i="36"/>
  <c r="B735" i="36"/>
  <c r="B734" i="36"/>
  <c r="B733" i="36"/>
  <c r="B732" i="36"/>
  <c r="B731" i="36"/>
  <c r="B730" i="36"/>
  <c r="B729" i="36"/>
  <c r="B728" i="36"/>
  <c r="B727" i="36"/>
  <c r="B726" i="36"/>
  <c r="A726" i="36"/>
  <c r="B725" i="36"/>
  <c r="A725" i="36"/>
  <c r="B724" i="36"/>
  <c r="B723" i="36"/>
  <c r="B722" i="36"/>
  <c r="B721" i="36"/>
  <c r="A721" i="36"/>
  <c r="B720" i="36"/>
  <c r="B719" i="36"/>
  <c r="B718" i="36"/>
  <c r="A718" i="36"/>
  <c r="B717" i="36"/>
  <c r="B716" i="36"/>
  <c r="B715" i="36"/>
  <c r="A715" i="36"/>
  <c r="B714" i="36"/>
  <c r="B713" i="36"/>
  <c r="B712" i="36"/>
  <c r="B711" i="36"/>
  <c r="B710" i="36"/>
  <c r="B709" i="36"/>
  <c r="A709" i="36"/>
  <c r="B708" i="36"/>
  <c r="B707" i="36"/>
  <c r="B706" i="36"/>
  <c r="B705" i="36"/>
  <c r="B704" i="36"/>
  <c r="B703" i="36"/>
  <c r="B702" i="36"/>
  <c r="B701" i="36"/>
  <c r="A701" i="36"/>
  <c r="B700" i="36"/>
  <c r="B699" i="36"/>
  <c r="B698" i="36"/>
  <c r="B697" i="36"/>
  <c r="B696" i="36"/>
  <c r="A696" i="36"/>
  <c r="B695" i="36"/>
  <c r="B694" i="36"/>
  <c r="B693" i="36"/>
  <c r="B692" i="36"/>
  <c r="B691" i="36"/>
  <c r="B690" i="36"/>
  <c r="B689" i="36"/>
  <c r="A689" i="36"/>
  <c r="B688" i="36"/>
  <c r="B687" i="36"/>
  <c r="B686" i="36"/>
  <c r="B685" i="36"/>
  <c r="B684" i="36"/>
  <c r="A684" i="36"/>
  <c r="B683" i="36"/>
  <c r="A683" i="36"/>
  <c r="B682" i="36"/>
  <c r="A682" i="36"/>
  <c r="B681" i="36"/>
  <c r="B680" i="36"/>
  <c r="B679" i="36"/>
  <c r="B678" i="36"/>
  <c r="B677" i="36"/>
  <c r="B676" i="36"/>
  <c r="B675" i="36"/>
  <c r="B674" i="36"/>
  <c r="A674" i="36"/>
  <c r="B673" i="36"/>
  <c r="B672" i="36"/>
  <c r="B671" i="36"/>
  <c r="B670" i="36"/>
  <c r="B669" i="36"/>
  <c r="B668" i="36"/>
  <c r="B667" i="36"/>
  <c r="B666" i="36"/>
  <c r="A666" i="36"/>
  <c r="B665" i="36"/>
  <c r="B664" i="36"/>
  <c r="B663" i="36"/>
  <c r="B662" i="36"/>
  <c r="B661" i="36"/>
  <c r="B660" i="36"/>
  <c r="A660" i="36"/>
  <c r="B659" i="36"/>
  <c r="B658" i="36"/>
  <c r="B657" i="36"/>
  <c r="A657" i="36"/>
  <c r="B656" i="36"/>
  <c r="A656" i="36"/>
  <c r="B655" i="36"/>
  <c r="A655" i="36"/>
  <c r="B654" i="36"/>
  <c r="B653" i="36"/>
  <c r="B652" i="36"/>
  <c r="A652" i="36"/>
  <c r="B651" i="36"/>
  <c r="B650" i="36"/>
  <c r="B649" i="36"/>
  <c r="B648" i="36"/>
  <c r="B647" i="36"/>
  <c r="B646" i="36"/>
  <c r="B645" i="36"/>
  <c r="A645" i="36"/>
  <c r="B644" i="36"/>
  <c r="B643" i="36"/>
  <c r="B642" i="36"/>
  <c r="B641" i="36"/>
  <c r="B640" i="36"/>
  <c r="B639" i="36"/>
  <c r="A639" i="36"/>
  <c r="B638" i="36"/>
  <c r="A638" i="36"/>
  <c r="B637" i="36"/>
  <c r="B636" i="36"/>
  <c r="B635" i="36"/>
  <c r="A635" i="36"/>
  <c r="B634" i="36"/>
  <c r="B633" i="36"/>
  <c r="B632" i="36"/>
  <c r="B631" i="36"/>
  <c r="B630" i="36"/>
  <c r="B629" i="36"/>
  <c r="B628" i="36"/>
  <c r="B627" i="36"/>
  <c r="B626" i="36"/>
  <c r="B625" i="36"/>
  <c r="B624" i="36"/>
  <c r="A624" i="36"/>
  <c r="B623" i="36"/>
  <c r="B622" i="36"/>
  <c r="A622" i="36"/>
  <c r="B621" i="36"/>
  <c r="B620" i="36"/>
  <c r="B619" i="36"/>
  <c r="B618" i="36"/>
  <c r="B617" i="36"/>
  <c r="B616" i="36"/>
  <c r="B615" i="36"/>
  <c r="B614" i="36"/>
  <c r="B613" i="36"/>
  <c r="B612" i="36"/>
  <c r="B611" i="36"/>
  <c r="B610" i="36"/>
  <c r="B609" i="36"/>
  <c r="B608" i="36"/>
  <c r="A608" i="36"/>
  <c r="B607" i="36"/>
  <c r="A607" i="36"/>
  <c r="B606" i="36"/>
  <c r="B605" i="36"/>
  <c r="B604" i="36"/>
  <c r="B603" i="36"/>
  <c r="B602" i="36"/>
  <c r="B601" i="36"/>
  <c r="B600" i="36"/>
  <c r="B599" i="36"/>
  <c r="B598" i="36"/>
  <c r="B597" i="36"/>
  <c r="B596" i="36"/>
  <c r="B595" i="36"/>
  <c r="B594" i="36"/>
  <c r="B593" i="36"/>
  <c r="B592" i="36"/>
  <c r="A592" i="36"/>
  <c r="B591" i="36"/>
  <c r="B590" i="36"/>
  <c r="B589" i="36"/>
  <c r="A589" i="36"/>
  <c r="B588" i="36"/>
  <c r="A588" i="36"/>
  <c r="B587" i="36"/>
  <c r="B586" i="36"/>
  <c r="B585" i="36"/>
  <c r="B584" i="36"/>
  <c r="A584" i="36"/>
  <c r="B583" i="36"/>
  <c r="B582" i="36"/>
  <c r="B581" i="36"/>
  <c r="A581" i="36"/>
  <c r="B580" i="36"/>
  <c r="B579" i="36"/>
  <c r="B578" i="36"/>
  <c r="B577" i="36"/>
  <c r="B576" i="36"/>
  <c r="A576" i="36"/>
  <c r="B575" i="36"/>
  <c r="B574" i="36"/>
  <c r="B573" i="36"/>
  <c r="B572" i="36"/>
  <c r="B571" i="36"/>
  <c r="B570" i="36"/>
  <c r="B569" i="36"/>
  <c r="B568" i="36"/>
  <c r="B567" i="36"/>
  <c r="B566" i="36"/>
  <c r="A566" i="36"/>
  <c r="B565" i="36"/>
  <c r="A565" i="36"/>
  <c r="B564" i="36"/>
  <c r="B563" i="36"/>
  <c r="B562" i="36"/>
  <c r="B561" i="36"/>
  <c r="B560" i="36"/>
  <c r="A560" i="36"/>
  <c r="B559" i="36"/>
  <c r="B558" i="36"/>
  <c r="A558" i="36"/>
  <c r="B557" i="36"/>
  <c r="B556" i="36"/>
  <c r="B555" i="36"/>
  <c r="B554" i="36"/>
  <c r="B553" i="36"/>
  <c r="B552" i="36"/>
  <c r="B551" i="36"/>
  <c r="B550" i="36"/>
  <c r="A550" i="36"/>
  <c r="B549" i="36"/>
  <c r="B548" i="36"/>
  <c r="B547" i="36"/>
  <c r="B546" i="36"/>
  <c r="B545" i="36"/>
  <c r="B544" i="36"/>
  <c r="B543" i="36"/>
  <c r="B542" i="36"/>
  <c r="B541" i="36"/>
  <c r="B540" i="36"/>
  <c r="B539" i="36"/>
  <c r="A539" i="36"/>
  <c r="B538" i="36"/>
  <c r="B537" i="36"/>
  <c r="B536" i="36"/>
  <c r="A536" i="36"/>
  <c r="B535" i="36"/>
  <c r="B534" i="36"/>
  <c r="B533" i="36"/>
  <c r="B532" i="36"/>
  <c r="B531" i="36"/>
  <c r="A531" i="36"/>
  <c r="B530" i="36"/>
  <c r="B529" i="36"/>
  <c r="B528" i="36"/>
  <c r="B527" i="36"/>
  <c r="B526" i="36"/>
  <c r="B525" i="36"/>
  <c r="A525" i="36"/>
  <c r="B524" i="36"/>
  <c r="B523" i="36"/>
  <c r="A523" i="36"/>
  <c r="B522" i="36"/>
  <c r="B521" i="36"/>
  <c r="B520" i="36"/>
  <c r="B519" i="36"/>
  <c r="B518" i="36"/>
  <c r="B517" i="36"/>
  <c r="B516" i="36"/>
  <c r="A516" i="36"/>
  <c r="B515" i="36"/>
  <c r="A515" i="36"/>
  <c r="B514" i="36"/>
  <c r="B513" i="36"/>
  <c r="B512" i="36"/>
  <c r="B511" i="36"/>
  <c r="A511" i="36"/>
  <c r="B510" i="36"/>
  <c r="B509" i="36"/>
  <c r="B508" i="36"/>
  <c r="B507" i="36"/>
  <c r="A507" i="36"/>
  <c r="B506" i="36"/>
  <c r="B505" i="36"/>
  <c r="B504" i="36"/>
  <c r="B503" i="36"/>
  <c r="B502" i="36"/>
  <c r="A502" i="36"/>
  <c r="B501" i="36"/>
  <c r="B500" i="36"/>
  <c r="B499" i="36"/>
  <c r="B498" i="36"/>
  <c r="B497" i="36"/>
  <c r="B496" i="36"/>
  <c r="B495" i="36"/>
  <c r="B494" i="36"/>
  <c r="A494" i="36"/>
  <c r="B493" i="36"/>
  <c r="A493" i="36"/>
  <c r="B492" i="36"/>
  <c r="B491" i="36"/>
  <c r="B490" i="36"/>
  <c r="A490" i="36"/>
  <c r="B489" i="36"/>
  <c r="B488" i="36"/>
  <c r="B487" i="36"/>
  <c r="B486" i="36"/>
  <c r="B485" i="36"/>
  <c r="B484" i="36"/>
  <c r="B483" i="36"/>
  <c r="B482" i="36"/>
  <c r="B481" i="36"/>
  <c r="B480" i="36"/>
  <c r="B479" i="36"/>
  <c r="A479" i="36"/>
  <c r="B478" i="36"/>
  <c r="B477" i="36"/>
  <c r="B476" i="36"/>
  <c r="B475" i="36"/>
  <c r="B474" i="36"/>
  <c r="B473" i="36"/>
  <c r="B472" i="36"/>
  <c r="B471" i="36"/>
  <c r="A471" i="36"/>
  <c r="B470" i="36"/>
  <c r="B469" i="36"/>
  <c r="B468" i="36"/>
  <c r="B467" i="36"/>
  <c r="B466" i="36"/>
  <c r="B465" i="36"/>
  <c r="B464" i="36"/>
  <c r="B463" i="36"/>
  <c r="B462" i="36"/>
  <c r="B461" i="36"/>
  <c r="B460" i="36"/>
  <c r="B459" i="36"/>
  <c r="A459" i="36"/>
  <c r="B458" i="36"/>
  <c r="B457" i="36"/>
  <c r="B456" i="36"/>
  <c r="A456" i="36"/>
  <c r="B455" i="36"/>
  <c r="B454" i="36"/>
  <c r="B453" i="36"/>
  <c r="A453" i="36"/>
  <c r="B452" i="36"/>
  <c r="B451" i="36"/>
  <c r="B450" i="36"/>
  <c r="B449" i="36"/>
  <c r="B448" i="36"/>
  <c r="B447" i="36"/>
  <c r="B446" i="36"/>
  <c r="B445" i="36"/>
  <c r="B444" i="36"/>
  <c r="A444" i="36"/>
  <c r="B443" i="36"/>
  <c r="B442" i="36"/>
  <c r="B441" i="36"/>
  <c r="B440" i="36"/>
  <c r="B439" i="36"/>
  <c r="B438" i="36"/>
  <c r="B437" i="36"/>
  <c r="B436" i="36"/>
  <c r="B435" i="36"/>
  <c r="A435" i="36"/>
  <c r="B434" i="36"/>
  <c r="B433" i="36"/>
  <c r="B432" i="36"/>
  <c r="B431" i="36"/>
  <c r="B430" i="36"/>
  <c r="B429" i="36"/>
  <c r="B428" i="36"/>
  <c r="B427" i="36"/>
  <c r="B426" i="36"/>
  <c r="B425" i="36"/>
  <c r="B424" i="36"/>
  <c r="A424" i="36"/>
  <c r="B423" i="36"/>
  <c r="B422" i="36"/>
  <c r="B421" i="36"/>
  <c r="B420" i="36"/>
  <c r="B419" i="36"/>
  <c r="B418" i="36"/>
  <c r="B417" i="36"/>
  <c r="B416" i="36"/>
  <c r="B415" i="36"/>
  <c r="B414" i="36"/>
  <c r="B413" i="36"/>
  <c r="B412" i="36"/>
  <c r="B411" i="36"/>
  <c r="A411" i="36"/>
  <c r="B410" i="36"/>
  <c r="B409" i="36"/>
  <c r="B408" i="36"/>
  <c r="B407" i="36"/>
  <c r="B406" i="36"/>
  <c r="B405" i="36"/>
  <c r="B404" i="36"/>
  <c r="B403" i="36"/>
  <c r="B402" i="36"/>
  <c r="B401" i="36"/>
  <c r="B400" i="36"/>
  <c r="B399" i="36"/>
  <c r="B398" i="36"/>
  <c r="B397" i="36"/>
  <c r="B396" i="36"/>
  <c r="B395" i="36"/>
  <c r="B394" i="36"/>
  <c r="B393" i="36"/>
  <c r="B392" i="36"/>
  <c r="A392" i="36"/>
  <c r="B391" i="36"/>
  <c r="A391" i="36"/>
  <c r="B390" i="36"/>
  <c r="B389" i="36"/>
  <c r="B388" i="36"/>
  <c r="B387" i="36"/>
  <c r="B386" i="36"/>
  <c r="B385" i="36"/>
  <c r="B384" i="36"/>
  <c r="B383" i="36"/>
  <c r="B382" i="36"/>
  <c r="B381" i="36"/>
  <c r="B380" i="36"/>
  <c r="B379" i="36"/>
  <c r="A379" i="36"/>
  <c r="B378" i="36"/>
  <c r="B377" i="36"/>
  <c r="A377" i="36"/>
  <c r="B376" i="36"/>
  <c r="A376" i="36"/>
  <c r="B375" i="36"/>
  <c r="B374" i="36"/>
  <c r="B373" i="36"/>
  <c r="B372" i="36"/>
  <c r="A372" i="36"/>
  <c r="B371" i="36"/>
  <c r="A371" i="36"/>
  <c r="B370" i="36"/>
  <c r="B369" i="36"/>
  <c r="B368" i="36"/>
  <c r="B367" i="36"/>
  <c r="A367" i="36"/>
  <c r="B366" i="36"/>
  <c r="A366" i="36"/>
  <c r="B365" i="36"/>
  <c r="B364" i="36"/>
  <c r="B363" i="36"/>
  <c r="B362" i="36"/>
  <c r="B361" i="36"/>
  <c r="B360" i="36"/>
  <c r="B359" i="36"/>
  <c r="B358" i="36"/>
  <c r="B357" i="36"/>
  <c r="B356" i="36"/>
  <c r="B355" i="36"/>
  <c r="B354" i="36"/>
  <c r="B353" i="36"/>
  <c r="B352" i="36"/>
  <c r="B351" i="36"/>
  <c r="B350" i="36"/>
  <c r="B349" i="36"/>
  <c r="B348" i="36"/>
  <c r="B347" i="36"/>
  <c r="B346" i="36"/>
  <c r="B345" i="36"/>
  <c r="B344" i="36"/>
  <c r="B343" i="36"/>
  <c r="B342" i="36"/>
  <c r="B341" i="36"/>
  <c r="B340" i="36"/>
  <c r="B339" i="36"/>
  <c r="B338" i="36"/>
  <c r="B337" i="36"/>
  <c r="B336" i="36"/>
  <c r="A336" i="36"/>
  <c r="B335" i="36"/>
  <c r="B334" i="36"/>
  <c r="B333" i="36"/>
  <c r="B332" i="36"/>
  <c r="B331" i="36"/>
  <c r="B330" i="36"/>
  <c r="B329" i="36"/>
  <c r="B328" i="36"/>
  <c r="A328" i="36"/>
  <c r="B327" i="36"/>
  <c r="B326" i="36"/>
  <c r="B325" i="36"/>
  <c r="A325" i="36"/>
  <c r="B324" i="36"/>
  <c r="B323" i="36"/>
  <c r="B322" i="36"/>
  <c r="B321" i="36"/>
  <c r="B320" i="36"/>
  <c r="B319" i="36"/>
  <c r="B318" i="36"/>
  <c r="A318" i="36"/>
  <c r="B317" i="36"/>
  <c r="A317" i="36"/>
  <c r="B316" i="36"/>
  <c r="B315" i="36"/>
  <c r="B314" i="36"/>
  <c r="A314" i="36"/>
  <c r="B313" i="36"/>
  <c r="B312" i="36"/>
  <c r="B311" i="36"/>
  <c r="A311" i="36"/>
  <c r="B310" i="36"/>
  <c r="B309" i="36"/>
  <c r="B308" i="36"/>
  <c r="B307" i="36"/>
  <c r="B306" i="36"/>
  <c r="B305" i="36"/>
  <c r="B304" i="36"/>
  <c r="B303" i="36"/>
  <c r="B302" i="36"/>
  <c r="B301" i="36"/>
  <c r="B300" i="36"/>
  <c r="B299" i="36"/>
  <c r="B298" i="36"/>
  <c r="B297" i="36"/>
  <c r="B296" i="36"/>
  <c r="B295" i="36"/>
  <c r="B294" i="36"/>
  <c r="B293" i="36"/>
  <c r="A293" i="36"/>
  <c r="B292" i="36"/>
  <c r="A292" i="36"/>
  <c r="B291" i="36"/>
  <c r="B290" i="36"/>
  <c r="B289" i="36"/>
  <c r="B288" i="36"/>
  <c r="B287" i="36"/>
  <c r="A287" i="36"/>
  <c r="B286" i="36"/>
  <c r="B285" i="36"/>
  <c r="B284" i="36"/>
  <c r="B283" i="36"/>
  <c r="B282" i="36"/>
  <c r="A282" i="36"/>
  <c r="B281" i="36"/>
  <c r="B280" i="36"/>
  <c r="A280" i="36"/>
  <c r="B279" i="36"/>
  <c r="A279" i="36"/>
  <c r="B278" i="36"/>
  <c r="B277" i="36"/>
  <c r="A277" i="36"/>
  <c r="B276" i="36"/>
  <c r="B275" i="36"/>
  <c r="B274" i="36"/>
  <c r="B273" i="36"/>
  <c r="B272" i="36"/>
  <c r="B271" i="36"/>
  <c r="B270" i="36"/>
  <c r="B269" i="36"/>
  <c r="B268" i="36"/>
  <c r="B267" i="36"/>
  <c r="B266" i="36"/>
  <c r="B265" i="36"/>
  <c r="B264" i="36"/>
  <c r="B263" i="36"/>
  <c r="B262" i="36"/>
  <c r="A262" i="36"/>
  <c r="B261" i="36"/>
  <c r="B260" i="36"/>
  <c r="B259" i="36"/>
  <c r="B258" i="36"/>
  <c r="B257" i="36"/>
  <c r="B256" i="36"/>
  <c r="B255" i="36"/>
  <c r="A255" i="36"/>
  <c r="B254" i="36"/>
  <c r="B253" i="36"/>
  <c r="B252" i="36"/>
  <c r="B251" i="36"/>
  <c r="A251" i="36"/>
  <c r="B250" i="36"/>
  <c r="B249" i="36"/>
  <c r="B248" i="36"/>
  <c r="B247" i="36"/>
  <c r="B246" i="36"/>
  <c r="B245" i="36"/>
  <c r="B244" i="36"/>
  <c r="B243" i="36"/>
  <c r="A243" i="36"/>
  <c r="B242" i="36"/>
  <c r="A242" i="36"/>
  <c r="B241" i="36"/>
  <c r="B240" i="36"/>
  <c r="A240" i="36"/>
  <c r="B239" i="36"/>
  <c r="B238" i="36"/>
  <c r="B237" i="36"/>
  <c r="B236" i="36"/>
  <c r="B235" i="36"/>
  <c r="B234" i="36"/>
  <c r="B233" i="36"/>
  <c r="B232" i="36"/>
  <c r="B231" i="36"/>
  <c r="B230" i="36"/>
  <c r="B229" i="36"/>
  <c r="B228" i="36"/>
  <c r="B227" i="36"/>
  <c r="B226" i="36"/>
  <c r="A226" i="36"/>
  <c r="B225" i="36"/>
  <c r="A225" i="36"/>
  <c r="B224" i="36"/>
  <c r="B223" i="36"/>
  <c r="B222" i="36"/>
  <c r="B221" i="36"/>
  <c r="B220" i="36"/>
  <c r="B219" i="36"/>
  <c r="B218" i="36"/>
  <c r="B217" i="36"/>
  <c r="B216" i="36"/>
  <c r="B215" i="36"/>
  <c r="B214" i="36"/>
  <c r="B213" i="36"/>
  <c r="A213" i="36"/>
  <c r="B212" i="36"/>
  <c r="B211" i="36"/>
  <c r="B210" i="36"/>
  <c r="B209" i="36"/>
  <c r="B208" i="36"/>
  <c r="B207" i="36"/>
  <c r="B206" i="36"/>
  <c r="B205" i="36"/>
  <c r="B204" i="36"/>
  <c r="B203" i="36"/>
  <c r="B202" i="36"/>
  <c r="B201" i="36"/>
  <c r="B200" i="36"/>
  <c r="B199" i="36"/>
  <c r="B198" i="36"/>
  <c r="B197" i="36"/>
  <c r="B196" i="36"/>
  <c r="B195" i="36"/>
  <c r="B194" i="36"/>
  <c r="B193" i="36"/>
  <c r="B192" i="36"/>
  <c r="B191" i="36"/>
  <c r="B190" i="36"/>
  <c r="B189" i="36"/>
  <c r="B188" i="36"/>
  <c r="B187" i="36"/>
  <c r="B186" i="36"/>
  <c r="A186" i="36"/>
  <c r="B185" i="36"/>
  <c r="B184" i="36"/>
  <c r="B183" i="36"/>
  <c r="B182" i="36"/>
  <c r="A182" i="36"/>
  <c r="B181" i="36"/>
  <c r="B180" i="36"/>
  <c r="B179" i="36"/>
  <c r="B178" i="36"/>
  <c r="A178" i="36"/>
  <c r="B177" i="36"/>
  <c r="B176" i="36"/>
  <c r="B175" i="36"/>
  <c r="B174" i="36"/>
  <c r="B173" i="36"/>
  <c r="B172" i="36"/>
  <c r="B171" i="36"/>
  <c r="B170" i="36"/>
  <c r="B169" i="36"/>
  <c r="B168" i="36"/>
  <c r="A168" i="36"/>
  <c r="B167" i="36"/>
  <c r="B166" i="36"/>
  <c r="B165" i="36"/>
  <c r="B164" i="36"/>
  <c r="B163" i="36"/>
  <c r="B162" i="36"/>
  <c r="A162" i="36"/>
  <c r="B161" i="36"/>
  <c r="B160" i="36"/>
  <c r="B159" i="36"/>
  <c r="B158" i="36"/>
  <c r="B157" i="36"/>
  <c r="B156" i="36"/>
  <c r="B155" i="36"/>
  <c r="A155" i="36"/>
  <c r="B154" i="36"/>
  <c r="B153" i="36"/>
  <c r="B152" i="36"/>
  <c r="B151" i="36"/>
  <c r="B150" i="36"/>
  <c r="B149" i="36"/>
  <c r="B148" i="36"/>
  <c r="B147" i="36"/>
  <c r="B146" i="36"/>
  <c r="B145" i="36"/>
  <c r="B144" i="36"/>
  <c r="A144" i="36"/>
  <c r="B143" i="36"/>
  <c r="B142" i="36"/>
  <c r="B141" i="36"/>
  <c r="B140" i="36"/>
  <c r="B139" i="36"/>
  <c r="B138" i="36"/>
  <c r="B137" i="36"/>
  <c r="B136" i="36"/>
  <c r="B135" i="36"/>
  <c r="B134" i="36"/>
  <c r="B133" i="36"/>
  <c r="B132" i="36"/>
  <c r="B131" i="36"/>
  <c r="B130" i="36"/>
  <c r="B129" i="36"/>
  <c r="B128" i="36"/>
  <c r="B127" i="36"/>
  <c r="B126" i="36"/>
  <c r="B125" i="36"/>
  <c r="B124" i="36"/>
  <c r="B123" i="36"/>
  <c r="B122" i="36"/>
  <c r="B121" i="36"/>
  <c r="B120" i="36"/>
  <c r="B119" i="36"/>
  <c r="B118" i="36"/>
  <c r="B117" i="36"/>
  <c r="B116" i="36"/>
  <c r="B115" i="36"/>
  <c r="B114" i="36"/>
  <c r="B113" i="36"/>
  <c r="B112" i="36"/>
  <c r="A112" i="36"/>
  <c r="B111" i="36"/>
  <c r="B110" i="36"/>
  <c r="B109" i="36"/>
  <c r="B108" i="36"/>
  <c r="B107" i="36"/>
  <c r="B106" i="36"/>
  <c r="B105" i="36"/>
  <c r="B104" i="36"/>
  <c r="B103" i="36"/>
  <c r="B102" i="36"/>
  <c r="B101" i="36"/>
  <c r="B100" i="36"/>
  <c r="A100" i="36"/>
  <c r="B99" i="36"/>
  <c r="B98" i="36"/>
  <c r="B97" i="36"/>
  <c r="B96" i="36"/>
  <c r="B95" i="36"/>
  <c r="B94" i="36"/>
  <c r="B93" i="36"/>
  <c r="A93" i="36"/>
  <c r="B92" i="36"/>
  <c r="B91" i="36"/>
  <c r="B90" i="36"/>
  <c r="A90" i="36"/>
  <c r="B89" i="36"/>
  <c r="B88" i="36"/>
  <c r="B87" i="36"/>
  <c r="B86" i="36"/>
  <c r="B85" i="36"/>
  <c r="B84" i="36"/>
  <c r="B83" i="36"/>
  <c r="B82" i="36"/>
  <c r="B81" i="36"/>
  <c r="B80" i="36"/>
  <c r="B79" i="36"/>
  <c r="B78" i="36"/>
  <c r="B77" i="36"/>
  <c r="B76" i="36"/>
  <c r="B75" i="36"/>
  <c r="B74" i="36"/>
  <c r="B73" i="36"/>
  <c r="B72" i="36"/>
  <c r="B71" i="36"/>
  <c r="B70" i="36"/>
  <c r="B69" i="36"/>
  <c r="B68" i="36"/>
  <c r="B67" i="36"/>
  <c r="B66" i="36"/>
  <c r="B65" i="36"/>
  <c r="B64" i="36"/>
  <c r="B63" i="36"/>
  <c r="B62" i="36"/>
  <c r="B61" i="36"/>
  <c r="A61" i="36"/>
  <c r="B60" i="36"/>
  <c r="B59" i="36"/>
  <c r="B58" i="36"/>
  <c r="B57" i="36"/>
  <c r="B56" i="36"/>
  <c r="A56" i="36"/>
  <c r="B55" i="36"/>
  <c r="B54" i="36"/>
  <c r="B53" i="36"/>
  <c r="B52" i="36"/>
  <c r="B51" i="36"/>
  <c r="B50" i="36"/>
  <c r="B49" i="36"/>
  <c r="B48" i="36"/>
  <c r="B47" i="36"/>
  <c r="B46" i="36"/>
  <c r="B45" i="36"/>
  <c r="A45" i="36"/>
  <c r="B44" i="36"/>
  <c r="B43" i="36"/>
  <c r="B42" i="36"/>
  <c r="A42" i="36"/>
  <c r="B41" i="36"/>
  <c r="A41" i="36"/>
  <c r="B40" i="36"/>
  <c r="B39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A16" i="36"/>
  <c r="B15" i="36"/>
  <c r="B14" i="36"/>
  <c r="B13" i="36"/>
  <c r="B12" i="36"/>
  <c r="A12" i="36"/>
  <c r="B11" i="36"/>
  <c r="B10" i="36"/>
  <c r="B9" i="36"/>
  <c r="B8" i="36"/>
  <c r="A8" i="36"/>
  <c r="B7" i="36"/>
  <c r="B6" i="36"/>
  <c r="B5" i="36"/>
  <c r="B4" i="36"/>
  <c r="B3" i="36"/>
  <c r="B2" i="36"/>
  <c r="AW2" i="48" l="1"/>
  <c r="AX2" i="48" l="1"/>
  <c r="AB3" i="26"/>
  <c r="AY2" i="48" l="1"/>
  <c r="AB4" i="26"/>
  <c r="AB5" i="26" s="1"/>
  <c r="AB6" i="26" s="1"/>
  <c r="AB7" i="26" s="1"/>
  <c r="AB8" i="26" s="1"/>
  <c r="AB9" i="26" s="1"/>
  <c r="AB10" i="26" s="1"/>
  <c r="AB11" i="26" s="1"/>
  <c r="AB12" i="26" s="1"/>
  <c r="AB13" i="26" s="1"/>
  <c r="AZ2" i="48" l="1"/>
  <c r="AB9" i="41"/>
  <c r="AE9" i="41" s="1"/>
  <c r="CU16" i="48"/>
  <c r="BA2" i="48" l="1"/>
  <c r="AB11" i="41"/>
  <c r="AE11" i="41" s="1"/>
  <c r="O8" i="41"/>
  <c r="R8" i="41" s="1"/>
  <c r="CV16" i="48"/>
  <c r="FS16" i="48" s="1" a="1"/>
  <c r="FS16" i="48" s="1"/>
  <c r="CU17" i="48"/>
  <c r="CU40" i="48"/>
  <c r="GB38" i="48" a="1"/>
  <c r="GB38" i="48" s="1"/>
  <c r="FP38" i="48" a="1"/>
  <c r="FP38" i="48" s="1"/>
  <c r="FS38" i="48" a="1"/>
  <c r="FS38" i="48" s="1"/>
  <c r="GK38" i="48" a="1"/>
  <c r="GK38" i="48" s="1"/>
  <c r="GI38" i="48" a="1"/>
  <c r="GI38" i="48" s="1"/>
  <c r="FX38" i="48" a="1"/>
  <c r="FX38" i="48" s="1"/>
  <c r="FV38" i="48" a="1"/>
  <c r="FV38" i="48" s="1"/>
  <c r="CY38" i="48"/>
  <c r="GA38" i="48" a="1"/>
  <c r="GA38" i="48" s="1"/>
  <c r="FH38" i="48" a="1"/>
  <c r="FH38" i="48" s="1"/>
  <c r="FC38" i="48" a="1"/>
  <c r="FC38" i="48" s="1"/>
  <c r="FZ38" i="48" a="1"/>
  <c r="FZ38" i="48" s="1"/>
  <c r="EV38" i="48" a="1"/>
  <c r="EV38" i="48" s="1"/>
  <c r="GN38" i="48" a="1"/>
  <c r="GN38" i="48" s="1"/>
  <c r="GG38" i="48" a="1"/>
  <c r="GG38" i="48" s="1"/>
  <c r="GJ38" i="48" a="1"/>
  <c r="GJ38" i="48" s="1"/>
  <c r="EP38" i="48" a="1"/>
  <c r="EP38" i="48" s="1"/>
  <c r="FD38" i="48" a="1"/>
  <c r="FD38" i="48" s="1"/>
  <c r="EY38" i="48" a="1"/>
  <c r="EY38" i="48" s="1"/>
  <c r="FN38" i="48" a="1"/>
  <c r="FN38" i="48" s="1"/>
  <c r="FR38" i="48" a="1"/>
  <c r="FR38" i="48" s="1"/>
  <c r="GH38" i="48" a="1"/>
  <c r="GH38" i="48" s="1"/>
  <c r="FJ38" i="48" a="1"/>
  <c r="FJ38" i="48" s="1"/>
  <c r="FK38" i="48" a="1"/>
  <c r="FK38" i="48" s="1"/>
  <c r="GD38" i="48" a="1"/>
  <c r="GD38" i="48" s="1"/>
  <c r="FQ38" i="48" a="1"/>
  <c r="FQ38" i="48" s="1"/>
  <c r="ER38" i="48" a="1"/>
  <c r="ER38" i="48" s="1"/>
  <c r="FB38" i="48" a="1"/>
  <c r="FB38" i="48" s="1"/>
  <c r="FW38" i="48" a="1"/>
  <c r="FW38" i="48" s="1"/>
  <c r="ES38" i="48" a="1"/>
  <c r="ES38" i="48" s="1"/>
  <c r="GF38" i="48" a="1"/>
  <c r="GF38" i="48" s="1"/>
  <c r="FF38" i="48" a="1"/>
  <c r="FF38" i="48" s="1"/>
  <c r="EX38" i="48" a="1"/>
  <c r="EX38" i="48" s="1"/>
  <c r="FT38" i="48" a="1"/>
  <c r="FT38" i="48" s="1"/>
  <c r="FM38" i="48" a="1"/>
  <c r="FM38" i="48" s="1"/>
  <c r="GE38" i="48" a="1"/>
  <c r="GE38" i="48" s="1"/>
  <c r="FE38" i="48" a="1"/>
  <c r="FE38" i="48" s="1"/>
  <c r="EW38" i="48" a="1"/>
  <c r="EW38" i="48" s="1"/>
  <c r="ET38" i="48" a="1"/>
  <c r="ET38" i="48" s="1"/>
  <c r="FU38" i="48" a="1"/>
  <c r="FU38" i="48" s="1"/>
  <c r="FL38" i="48" a="1"/>
  <c r="FL38" i="48" s="1"/>
  <c r="FG38" i="48" a="1"/>
  <c r="FG38" i="48" s="1"/>
  <c r="GO38" i="48" a="1"/>
  <c r="GO38" i="48" s="1"/>
  <c r="FA38" i="48" a="1"/>
  <c r="FA38" i="48" s="1"/>
  <c r="FY38" i="48" a="1"/>
  <c r="FY38" i="48" s="1"/>
  <c r="EZ38" i="48" a="1"/>
  <c r="EZ38" i="48" s="1"/>
  <c r="EU38" i="48" a="1"/>
  <c r="EU38" i="48" s="1"/>
  <c r="EQ38" i="48" a="1"/>
  <c r="EQ38" i="48" s="1"/>
  <c r="GC38" i="48" a="1"/>
  <c r="GC38" i="48" s="1"/>
  <c r="FI38" i="48" a="1"/>
  <c r="FI38" i="48" s="1"/>
  <c r="GL38" i="48" a="1"/>
  <c r="GL38" i="48" s="1"/>
  <c r="GM38" i="48" a="1"/>
  <c r="GM38" i="48" s="1"/>
  <c r="FO38" i="48" a="1"/>
  <c r="FO38" i="48" s="1"/>
  <c r="GA37" i="48" a="1"/>
  <c r="GA37" i="48" s="1"/>
  <c r="FS37" i="48" a="1"/>
  <c r="FS37" i="48" s="1"/>
  <c r="EQ37" i="48" a="1"/>
  <c r="EQ37" i="48" s="1"/>
  <c r="ER37" i="48" a="1"/>
  <c r="ER37" i="48" s="1"/>
  <c r="GG37" i="48" a="1"/>
  <c r="GG37" i="48" s="1"/>
  <c r="FQ37" i="48" a="1"/>
  <c r="FQ37" i="48" s="1"/>
  <c r="EU37" i="48" a="1"/>
  <c r="EU37" i="48" s="1"/>
  <c r="FD37" i="48" a="1"/>
  <c r="FD37" i="48" s="1"/>
  <c r="GF37" i="48" a="1"/>
  <c r="GF37" i="48" s="1"/>
  <c r="FB37" i="48" a="1"/>
  <c r="FB37" i="48" s="1"/>
  <c r="FG37" i="48" a="1"/>
  <c r="FG37" i="48" s="1"/>
  <c r="EY37" i="48" a="1"/>
  <c r="EY37" i="48" s="1"/>
  <c r="EZ37" i="48" a="1"/>
  <c r="EZ37" i="48" s="1"/>
  <c r="FP37" i="48" a="1"/>
  <c r="FP37" i="48" s="1"/>
  <c r="GN37" i="48" a="1"/>
  <c r="GN37" i="48" s="1"/>
  <c r="FY37" i="48" a="1"/>
  <c r="FY37" i="48" s="1"/>
  <c r="FK37" i="48" a="1"/>
  <c r="FK37" i="48" s="1"/>
  <c r="FL37" i="48" a="1"/>
  <c r="FL37" i="48" s="1"/>
  <c r="GH37" i="48" a="1"/>
  <c r="GH37" i="48" s="1"/>
  <c r="FF37" i="48" a="1"/>
  <c r="FF37" i="48" s="1"/>
  <c r="FV37" i="48" a="1"/>
  <c r="FV37" i="48" s="1"/>
  <c r="GJ37" i="48" a="1"/>
  <c r="GJ37" i="48" s="1"/>
  <c r="FH37" i="48" a="1"/>
  <c r="FH37" i="48" s="1"/>
  <c r="FA37" i="48" a="1"/>
  <c r="FA37" i="48" s="1"/>
  <c r="EW37" i="48" a="1"/>
  <c r="EW37" i="48" s="1"/>
  <c r="GI37" i="48" a="1"/>
  <c r="GI37" i="48" s="1"/>
  <c r="FC37" i="48" a="1"/>
  <c r="FC37" i="48" s="1"/>
  <c r="GL37" i="48" a="1"/>
  <c r="GL37" i="48" s="1"/>
  <c r="FI37" i="48" a="1"/>
  <c r="FI37" i="48" s="1"/>
  <c r="FR37" i="48" a="1"/>
  <c r="FR37" i="48" s="1"/>
  <c r="GD37" i="48" a="1"/>
  <c r="GD37" i="48" s="1"/>
  <c r="ES37" i="48" a="1"/>
  <c r="ES37" i="48" s="1"/>
  <c r="EX37" i="48" a="1"/>
  <c r="EX37" i="48" s="1"/>
  <c r="CY37" i="48"/>
  <c r="GB37" i="48" a="1"/>
  <c r="GB37" i="48" s="1"/>
  <c r="FU37" i="48" a="1"/>
  <c r="FU37" i="48" s="1"/>
  <c r="FE37" i="48" a="1"/>
  <c r="FE37" i="48" s="1"/>
  <c r="EV37" i="48" a="1"/>
  <c r="EV37" i="48" s="1"/>
  <c r="GE37" i="48" a="1"/>
  <c r="GE37" i="48" s="1"/>
  <c r="FZ37" i="48" a="1"/>
  <c r="FZ37" i="48" s="1"/>
  <c r="FW37" i="48" a="1"/>
  <c r="FW37" i="48" s="1"/>
  <c r="FT37" i="48" a="1"/>
  <c r="FT37" i="48" s="1"/>
  <c r="FJ37" i="48" a="1"/>
  <c r="FJ37" i="48" s="1"/>
  <c r="GC37" i="48" a="1"/>
  <c r="GC37" i="48" s="1"/>
  <c r="FM37" i="48" a="1"/>
  <c r="FM37" i="48" s="1"/>
  <c r="ET37" i="48" a="1"/>
  <c r="ET37" i="48" s="1"/>
  <c r="FX37" i="48" a="1"/>
  <c r="FX37" i="48" s="1"/>
  <c r="FO37" i="48" a="1"/>
  <c r="FO37" i="48" s="1"/>
  <c r="GM37" i="48" a="1"/>
  <c r="GM37" i="48" s="1"/>
  <c r="GK37" i="48" a="1"/>
  <c r="GK37" i="48" s="1"/>
  <c r="FN37" i="48" a="1"/>
  <c r="FN37" i="48" s="1"/>
  <c r="EP37" i="48" a="1"/>
  <c r="EP37" i="48" s="1"/>
  <c r="GO37" i="48" a="1"/>
  <c r="GO37" i="48" s="1"/>
  <c r="GJ39" i="48" a="1"/>
  <c r="GJ39" i="48" s="1"/>
  <c r="EY39" i="48" a="1"/>
  <c r="EY39" i="48" s="1"/>
  <c r="EW39" i="48" a="1"/>
  <c r="EW39" i="48" s="1"/>
  <c r="EZ39" i="48" a="1"/>
  <c r="EZ39" i="48" s="1"/>
  <c r="GO39" i="48" a="1"/>
  <c r="GO39" i="48" s="1"/>
  <c r="GC39" i="48" a="1"/>
  <c r="GC39" i="48" s="1"/>
  <c r="FB39" i="48" a="1"/>
  <c r="FB39" i="48" s="1"/>
  <c r="EX39" i="48" a="1"/>
  <c r="EX39" i="48" s="1"/>
  <c r="EQ39" i="48" a="1"/>
  <c r="EQ39" i="48" s="1"/>
  <c r="FL39" i="48" a="1"/>
  <c r="FL39" i="48" s="1"/>
  <c r="GG39" i="48" a="1"/>
  <c r="GG39" i="48" s="1"/>
  <c r="FI39" i="48" a="1"/>
  <c r="FI39" i="48" s="1"/>
  <c r="GL39" i="48" a="1"/>
  <c r="GL39" i="48" s="1"/>
  <c r="FR39" i="48" a="1"/>
  <c r="FR39" i="48" s="1"/>
  <c r="FJ39" i="48" a="1"/>
  <c r="FJ39" i="48" s="1"/>
  <c r="FT39" i="48" a="1"/>
  <c r="FT39" i="48" s="1"/>
  <c r="FP39" i="48" a="1"/>
  <c r="FP39" i="48" s="1"/>
  <c r="GM39" i="48" a="1"/>
  <c r="GM39" i="48" s="1"/>
  <c r="ET39" i="48" a="1"/>
  <c r="ET39" i="48" s="1"/>
  <c r="ES39" i="48" a="1"/>
  <c r="ES39" i="48" s="1"/>
  <c r="FW39" i="48" a="1"/>
  <c r="FW39" i="48" s="1"/>
  <c r="EU39" i="48" a="1"/>
  <c r="EU39" i="48" s="1"/>
  <c r="GF39" i="48" a="1"/>
  <c r="GF39" i="48" s="1"/>
  <c r="FS39" i="48" a="1"/>
  <c r="FS39" i="48" s="1"/>
  <c r="GH39" i="48" a="1"/>
  <c r="GH39" i="48" s="1"/>
  <c r="GA39" i="48" a="1"/>
  <c r="GA39" i="48" s="1"/>
  <c r="GI39" i="48" a="1"/>
  <c r="GI39" i="48" s="1"/>
  <c r="ER39" i="48" a="1"/>
  <c r="ER39" i="48" s="1"/>
  <c r="FN39" i="48" a="1"/>
  <c r="FN39" i="48" s="1"/>
  <c r="CY39" i="48"/>
  <c r="FC39" i="48" a="1"/>
  <c r="FC39" i="48" s="1"/>
  <c r="FU39" i="48" a="1"/>
  <c r="FU39" i="48" s="1"/>
  <c r="FM39" i="48" a="1"/>
  <c r="FM39" i="48" s="1"/>
  <c r="EV39" i="48" a="1"/>
  <c r="EV39" i="48" s="1"/>
  <c r="FQ39" i="48" a="1"/>
  <c r="FQ39" i="48" s="1"/>
  <c r="FF39" i="48" a="1"/>
  <c r="FF39" i="48" s="1"/>
  <c r="FZ39" i="48" a="1"/>
  <c r="FZ39" i="48" s="1"/>
  <c r="GK39" i="48" a="1"/>
  <c r="GK39" i="48" s="1"/>
  <c r="GN39" i="48" a="1"/>
  <c r="GN39" i="48" s="1"/>
  <c r="FO39" i="48" a="1"/>
  <c r="FO39" i="48" s="1"/>
  <c r="GE39" i="48" a="1"/>
  <c r="GE39" i="48" s="1"/>
  <c r="FA39" i="48" a="1"/>
  <c r="FA39" i="48" s="1"/>
  <c r="FX39" i="48" a="1"/>
  <c r="FX39" i="48" s="1"/>
  <c r="FK39" i="48" a="1"/>
  <c r="FK39" i="48" s="1"/>
  <c r="GB39" i="48" a="1"/>
  <c r="GB39" i="48" s="1"/>
  <c r="FY39" i="48" a="1"/>
  <c r="FY39" i="48" s="1"/>
  <c r="FV39" i="48" a="1"/>
  <c r="FV39" i="48" s="1"/>
  <c r="FH39" i="48" a="1"/>
  <c r="FH39" i="48" s="1"/>
  <c r="GD39" i="48" a="1"/>
  <c r="GD39" i="48" s="1"/>
  <c r="EP39" i="48" a="1"/>
  <c r="EP39" i="48" s="1"/>
  <c r="FG39" i="48" a="1"/>
  <c r="FG39" i="48" s="1"/>
  <c r="FE39" i="48" a="1"/>
  <c r="FE39" i="48" s="1"/>
  <c r="FD39" i="48" a="1"/>
  <c r="FD39" i="48" s="1"/>
  <c r="GX39" i="48" l="1"/>
  <c r="GW39" i="48"/>
  <c r="GR37" i="48"/>
  <c r="HB38" i="48"/>
  <c r="GR38" i="48"/>
  <c r="HA38" i="48"/>
  <c r="GU39" i="48"/>
  <c r="GT38" i="48"/>
  <c r="GX38" i="48"/>
  <c r="BB2" i="48"/>
  <c r="GZ37" i="48"/>
  <c r="GZ38" i="48"/>
  <c r="GQ39" i="48"/>
  <c r="HB39" i="48"/>
  <c r="HA37" i="48"/>
  <c r="GS37" i="48"/>
  <c r="GW38" i="48"/>
  <c r="GV39" i="48"/>
  <c r="GW37" i="48"/>
  <c r="GS39" i="48"/>
  <c r="GU38" i="48"/>
  <c r="GX37" i="48"/>
  <c r="GV37" i="48"/>
  <c r="GQ37" i="48"/>
  <c r="HB37" i="48"/>
  <c r="GY38" i="48"/>
  <c r="GS38" i="48"/>
  <c r="GY39" i="48"/>
  <c r="GT37" i="48"/>
  <c r="GT39" i="48"/>
  <c r="GR39" i="48"/>
  <c r="GV38" i="48"/>
  <c r="GQ38" i="48"/>
  <c r="HA39" i="48"/>
  <c r="GY37" i="48"/>
  <c r="GZ39" i="48"/>
  <c r="GU37" i="48"/>
  <c r="CU41" i="48"/>
  <c r="FD36" i="48" a="1"/>
  <c r="FD36" i="48" s="1"/>
  <c r="O9" i="41"/>
  <c r="R9" i="41" s="1"/>
  <c r="I6" i="41"/>
  <c r="L6" i="41" s="1"/>
  <c r="AB10" i="41"/>
  <c r="AE10" i="41" s="1"/>
  <c r="FA16" i="48" a="1"/>
  <c r="FA16" i="48" s="1"/>
  <c r="FL36" i="48" a="1"/>
  <c r="FL36" i="48" s="1"/>
  <c r="FK36" i="48" a="1"/>
  <c r="FK36" i="48" s="1"/>
  <c r="EP36" i="48" a="1"/>
  <c r="EP36" i="48" s="1"/>
  <c r="EZ36" i="48" a="1"/>
  <c r="EZ36" i="48" s="1"/>
  <c r="FJ36" i="48" a="1"/>
  <c r="FJ36" i="48" s="1"/>
  <c r="C6" i="41"/>
  <c r="F6" i="41" s="1"/>
  <c r="AB12" i="41"/>
  <c r="AE12" i="41" s="1"/>
  <c r="O11" i="41"/>
  <c r="R11" i="41" s="1"/>
  <c r="I8" i="41"/>
  <c r="L8" i="41" s="1"/>
  <c r="CY16" i="48"/>
  <c r="AB6" i="41"/>
  <c r="I7" i="41"/>
  <c r="O7" i="41"/>
  <c r="GB36" i="48" a="1"/>
  <c r="GB36" i="48" s="1"/>
  <c r="GB40" i="48" s="1"/>
  <c r="EX36" i="48" a="1"/>
  <c r="EX36" i="48" s="1"/>
  <c r="FM36" i="48" a="1"/>
  <c r="FM36" i="48" s="1"/>
  <c r="EP16" i="48" a="1"/>
  <c r="EP16" i="48" s="1"/>
  <c r="GL16" i="48" a="1"/>
  <c r="GL16" i="48" s="1"/>
  <c r="FM16" i="48" a="1"/>
  <c r="FM16" i="48" s="1"/>
  <c r="GM16" i="48" a="1"/>
  <c r="GM16" i="48" s="1"/>
  <c r="GM17" i="48" s="1"/>
  <c r="EV16" i="48" a="1"/>
  <c r="EV16" i="48" s="1"/>
  <c r="EX16" i="48" a="1"/>
  <c r="EX16" i="48" s="1"/>
  <c r="ER16" i="48" a="1"/>
  <c r="ER16" i="48" s="1"/>
  <c r="GM36" i="48" a="1"/>
  <c r="GM36" i="48" s="1"/>
  <c r="GM40" i="48" s="1"/>
  <c r="GI36" i="48" a="1"/>
  <c r="GI36" i="48" s="1"/>
  <c r="GI40" i="48" s="1"/>
  <c r="GB16" i="48" a="1"/>
  <c r="GB16" i="48" s="1"/>
  <c r="GB17" i="48" s="1"/>
  <c r="GB41" i="48" s="1"/>
  <c r="FH36" i="48" a="1"/>
  <c r="FH36" i="48" s="1"/>
  <c r="FX16" i="48" a="1"/>
  <c r="FX16" i="48" s="1"/>
  <c r="EW36" i="48" a="1"/>
  <c r="EW36" i="48" s="1"/>
  <c r="FK16" i="48" a="1"/>
  <c r="FK16" i="48" s="1"/>
  <c r="GF16" i="48" a="1"/>
  <c r="GF16" i="48" s="1"/>
  <c r="GF17" i="48" s="1"/>
  <c r="GL36" i="48" a="1"/>
  <c r="GL36" i="48" s="1"/>
  <c r="GD36" i="48" a="1"/>
  <c r="GD36" i="48" s="1"/>
  <c r="GD40" i="48" s="1"/>
  <c r="FF16" i="48" a="1"/>
  <c r="FF16" i="48" s="1"/>
  <c r="EV36" i="48" a="1"/>
  <c r="EV36" i="48" s="1"/>
  <c r="GG36" i="48" a="1"/>
  <c r="GG36" i="48" s="1"/>
  <c r="GK16" i="48" a="1"/>
  <c r="GK16" i="48" s="1"/>
  <c r="GK17" i="48" s="1"/>
  <c r="FO36" i="48" a="1"/>
  <c r="FO36" i="48" s="1"/>
  <c r="FD16" i="48" a="1"/>
  <c r="FD16" i="48" s="1"/>
  <c r="FT36" i="48" a="1"/>
  <c r="FT36" i="48" s="1"/>
  <c r="GN16" i="48" a="1"/>
  <c r="GN16" i="48" s="1"/>
  <c r="GN17" i="48" s="1"/>
  <c r="GJ16" i="48" a="1"/>
  <c r="GJ16" i="48" s="1"/>
  <c r="GJ17" i="48" s="1"/>
  <c r="EY36" i="48" a="1"/>
  <c r="EY36" i="48" s="1"/>
  <c r="FS36" i="48" a="1"/>
  <c r="FS36" i="48" s="1"/>
  <c r="FI16" i="48" a="1"/>
  <c r="FI16" i="48" s="1"/>
  <c r="FW16" i="48" a="1"/>
  <c r="FW16" i="48" s="1"/>
  <c r="FE16" i="48" a="1"/>
  <c r="FE16" i="48" s="1"/>
  <c r="EY16" i="48" a="1"/>
  <c r="EY16" i="48" s="1"/>
  <c r="FN16" i="48" a="1"/>
  <c r="FN16" i="48" s="1"/>
  <c r="GE16" i="48" a="1"/>
  <c r="GE16" i="48" s="1"/>
  <c r="GE17" i="48" s="1"/>
  <c r="CV40" i="48"/>
  <c r="FV40" i="48" s="1" a="1"/>
  <c r="FV40" i="48" s="1"/>
  <c r="GO36" i="48" a="1"/>
  <c r="GO36" i="48" s="1"/>
  <c r="GO40" i="48" s="1"/>
  <c r="ER36" i="48" a="1"/>
  <c r="ER36" i="48" s="1"/>
  <c r="FE36" i="48" a="1"/>
  <c r="FE36" i="48" s="1"/>
  <c r="GN36" i="48" a="1"/>
  <c r="GN36" i="48" s="1"/>
  <c r="GN40" i="48" s="1"/>
  <c r="FY36" i="48" a="1"/>
  <c r="FY36" i="48" s="1"/>
  <c r="CY36" i="48"/>
  <c r="FU36" i="48" a="1"/>
  <c r="FU36" i="48" s="1"/>
  <c r="GF36" i="48" a="1"/>
  <c r="GF36" i="48" s="1"/>
  <c r="GF40" i="48" s="1"/>
  <c r="EQ36" i="48" a="1"/>
  <c r="EQ36" i="48" s="1"/>
  <c r="FX36" i="48" a="1"/>
  <c r="FX36" i="48" s="1"/>
  <c r="GE36" i="48" a="1"/>
  <c r="GE36" i="48" s="1"/>
  <c r="GE40" i="48" s="1"/>
  <c r="GH16" i="48" a="1"/>
  <c r="GH16" i="48" s="1"/>
  <c r="GH17" i="48" s="1"/>
  <c r="FJ16" i="48" a="1"/>
  <c r="FJ16" i="48" s="1"/>
  <c r="FZ16" i="48" a="1"/>
  <c r="FZ16" i="48" s="1"/>
  <c r="FZ17" i="48" s="1"/>
  <c r="GC16" i="48" a="1"/>
  <c r="GC16" i="48" s="1"/>
  <c r="FV16" i="48" a="1"/>
  <c r="FV16" i="48" s="1"/>
  <c r="CV17" i="48"/>
  <c r="FG16" i="48" a="1"/>
  <c r="FG16" i="48" s="1"/>
  <c r="GD16" i="48" a="1"/>
  <c r="GD16" i="48" s="1"/>
  <c r="GD17" i="48" s="1"/>
  <c r="ET16" i="48" a="1"/>
  <c r="ET16" i="48" s="1"/>
  <c r="FO16" i="48" a="1"/>
  <c r="FO16" i="48" s="1"/>
  <c r="EW16" i="48" a="1"/>
  <c r="EW16" i="48" s="1"/>
  <c r="ES16" i="48" a="1"/>
  <c r="ES16" i="48" s="1"/>
  <c r="FH16" i="48" a="1"/>
  <c r="FH16" i="48" s="1"/>
  <c r="FY16" i="48" a="1"/>
  <c r="FY16" i="48" s="1"/>
  <c r="GI16" i="48" a="1"/>
  <c r="GI16" i="48" s="1"/>
  <c r="GI17" i="48" s="1"/>
  <c r="EZ16" i="48" a="1"/>
  <c r="EZ16" i="48" s="1"/>
  <c r="EQ16" i="48" a="1"/>
  <c r="EQ16" i="48" s="1"/>
  <c r="FR16" i="48" a="1"/>
  <c r="FR16" i="48" s="1"/>
  <c r="FU16" i="48" a="1"/>
  <c r="FU16" i="48" s="1"/>
  <c r="FB16" i="48" a="1"/>
  <c r="FB16" i="48" s="1"/>
  <c r="GO16" i="48" a="1"/>
  <c r="GO16" i="48" s="1"/>
  <c r="GO17" i="48" s="1"/>
  <c r="FB36" i="48" a="1"/>
  <c r="FB36" i="48" s="1"/>
  <c r="ES36" i="48" a="1"/>
  <c r="ES36" i="48" s="1"/>
  <c r="GK36" i="48" a="1"/>
  <c r="GK36" i="48" s="1"/>
  <c r="GK40" i="48" s="1"/>
  <c r="EU36" i="48" a="1"/>
  <c r="EU36" i="48" s="1"/>
  <c r="GA36" i="48" a="1"/>
  <c r="GA36" i="48" s="1"/>
  <c r="GA40" i="48" s="1"/>
  <c r="FZ36" i="48" a="1"/>
  <c r="FZ36" i="48" s="1"/>
  <c r="FZ40" i="48" s="1"/>
  <c r="FC36" i="48" a="1"/>
  <c r="FC36" i="48" s="1"/>
  <c r="FF36" i="48" a="1"/>
  <c r="FF36" i="48" s="1"/>
  <c r="GH36" i="48" a="1"/>
  <c r="GH36" i="48" s="1"/>
  <c r="GH40" i="48" s="1"/>
  <c r="FA36" i="48" a="1"/>
  <c r="FA36" i="48" s="1"/>
  <c r="FQ36" i="48" a="1"/>
  <c r="FQ36" i="48" s="1"/>
  <c r="FW36" i="48" a="1"/>
  <c r="FW36" i="48" s="1"/>
  <c r="GJ36" i="48" a="1"/>
  <c r="GJ36" i="48" s="1"/>
  <c r="GJ40" i="48" s="1"/>
  <c r="EM39" i="48"/>
  <c r="EN39" i="48" s="1"/>
  <c r="EM37" i="48"/>
  <c r="EN37" i="48" s="1"/>
  <c r="EM38" i="48"/>
  <c r="EN38" i="48" s="1"/>
  <c r="FV36" i="48" a="1"/>
  <c r="FV36" i="48" s="1"/>
  <c r="FN36" i="48" a="1"/>
  <c r="FN36" i="48" s="1"/>
  <c r="FI36" i="48" a="1"/>
  <c r="FI36" i="48" s="1"/>
  <c r="GG16" i="48" a="1"/>
  <c r="GG16" i="48" s="1"/>
  <c r="EU16" i="48" a="1"/>
  <c r="EU16" i="48" s="1"/>
  <c r="FC16" i="48" a="1"/>
  <c r="FC16" i="48" s="1"/>
  <c r="FP16" i="48" a="1"/>
  <c r="FP16" i="48" s="1"/>
  <c r="ET36" i="48" a="1"/>
  <c r="ET36" i="48" s="1"/>
  <c r="FG36" i="48" a="1"/>
  <c r="FG36" i="48" s="1"/>
  <c r="FR36" i="48" a="1"/>
  <c r="FR36" i="48" s="1"/>
  <c r="FP36" i="48" a="1"/>
  <c r="FP36" i="48" s="1"/>
  <c r="GC36" i="48" a="1"/>
  <c r="GC36" i="48" s="1"/>
  <c r="GA16" i="48" a="1"/>
  <c r="GA16" i="48" s="1"/>
  <c r="GA17" i="48" s="1"/>
  <c r="FT16" i="48" a="1"/>
  <c r="FT16" i="48" s="1"/>
  <c r="FQ16" i="48" a="1"/>
  <c r="FQ16" i="48" s="1"/>
  <c r="FL16" i="48" a="1"/>
  <c r="FL16" i="48" s="1"/>
  <c r="GI41" i="48" l="1"/>
  <c r="GA41" i="48"/>
  <c r="GV16" i="48"/>
  <c r="GW36" i="48"/>
  <c r="GE41" i="48"/>
  <c r="GD41" i="48"/>
  <c r="GF41" i="48"/>
  <c r="GJ41" i="48"/>
  <c r="GZ36" i="48"/>
  <c r="GH41" i="48"/>
  <c r="GC17" i="48"/>
  <c r="GZ16" i="48"/>
  <c r="GQ16" i="48"/>
  <c r="GX16" i="48"/>
  <c r="GX36" i="48"/>
  <c r="GR16" i="48"/>
  <c r="FZ41" i="48"/>
  <c r="FY17" i="48"/>
  <c r="GY17" i="48" s="1"/>
  <c r="GY41" i="48" s="1"/>
  <c r="GY16" i="48"/>
  <c r="GQ36" i="48"/>
  <c r="GK41" i="48"/>
  <c r="GV36" i="48"/>
  <c r="GU36" i="48"/>
  <c r="GO41" i="48"/>
  <c r="GS36" i="48"/>
  <c r="GG40" i="48"/>
  <c r="HA40" i="48" s="1"/>
  <c r="HA36" i="48"/>
  <c r="GT16" i="48"/>
  <c r="GU16" i="48"/>
  <c r="GG17" i="48"/>
  <c r="HA16" i="48"/>
  <c r="GT36" i="48"/>
  <c r="GL17" i="48"/>
  <c r="HB16" i="48"/>
  <c r="GN41" i="48"/>
  <c r="GR36" i="48"/>
  <c r="GW16" i="48"/>
  <c r="GS16" i="48"/>
  <c r="FY40" i="48"/>
  <c r="GY40" i="48" s="1"/>
  <c r="GY36" i="48"/>
  <c r="GL40" i="48"/>
  <c r="HB40" i="48" s="1"/>
  <c r="HB36" i="48"/>
  <c r="GM41" i="48"/>
  <c r="BC2" i="48"/>
  <c r="GL41" i="48"/>
  <c r="HB17" i="48"/>
  <c r="HB41" i="48" s="1"/>
  <c r="GZ17" i="48"/>
  <c r="HA17" i="48"/>
  <c r="HA41" i="48" s="1"/>
  <c r="GG41" i="48"/>
  <c r="FU17" i="48" a="1"/>
  <c r="FU17" i="48" s="1"/>
  <c r="CV41" i="48"/>
  <c r="FY41" i="48"/>
  <c r="R7" i="41"/>
  <c r="O5" i="41"/>
  <c r="R5" i="41" s="1"/>
  <c r="L7" i="41"/>
  <c r="I5" i="41"/>
  <c r="L5" i="41" s="1"/>
  <c r="AE6" i="41"/>
  <c r="AB5" i="41"/>
  <c r="AE5" i="41" s="1"/>
  <c r="FP40" i="48" a="1"/>
  <c r="FP40" i="48" s="1"/>
  <c r="FQ40" i="48" a="1"/>
  <c r="FQ40" i="48" s="1"/>
  <c r="FB40" i="48" a="1"/>
  <c r="FB40" i="48" s="1"/>
  <c r="ES40" i="48" a="1"/>
  <c r="ES40" i="48" s="1"/>
  <c r="FW40" i="48" a="1"/>
  <c r="FW40" i="48" s="1"/>
  <c r="FC40" i="48" a="1"/>
  <c r="FC40" i="48" s="1"/>
  <c r="FE40" i="48" a="1"/>
  <c r="FE40" i="48" s="1"/>
  <c r="FD40" i="48" a="1"/>
  <c r="FD40" i="48" s="1"/>
  <c r="FA40" i="48" a="1"/>
  <c r="FA40" i="48" s="1"/>
  <c r="EV40" i="48" a="1"/>
  <c r="EV40" i="48" s="1"/>
  <c r="FX40" i="48" a="1"/>
  <c r="FX40" i="48" s="1"/>
  <c r="FM40" i="48" a="1"/>
  <c r="FM40" i="48" s="1"/>
  <c r="EU40" i="48" a="1"/>
  <c r="EU40" i="48" s="1"/>
  <c r="FH40" i="48" a="1"/>
  <c r="FH40" i="48" s="1"/>
  <c r="FS40" i="48" a="1"/>
  <c r="FS40" i="48" s="1"/>
  <c r="ET40" i="48" a="1"/>
  <c r="ET40" i="48" s="1"/>
  <c r="FI40" i="48" a="1"/>
  <c r="FI40" i="48" s="1"/>
  <c r="FR40" i="48" a="1"/>
  <c r="FR40" i="48" s="1"/>
  <c r="EZ40" i="48" a="1"/>
  <c r="EZ40" i="48" s="1"/>
  <c r="EW40" i="48" a="1"/>
  <c r="EW40" i="48" s="1"/>
  <c r="EX40" i="48" a="1"/>
  <c r="EX40" i="48" s="1"/>
  <c r="ER40" i="48" a="1"/>
  <c r="ER40" i="48" s="1"/>
  <c r="FF40" i="48" a="1"/>
  <c r="FF40" i="48" s="1"/>
  <c r="FK40" i="48" a="1"/>
  <c r="FK40" i="48" s="1"/>
  <c r="FU40" i="48" a="1"/>
  <c r="FU40" i="48" s="1"/>
  <c r="FL40" i="48" a="1"/>
  <c r="FL40" i="48" s="1"/>
  <c r="FJ40" i="48" a="1"/>
  <c r="FJ40" i="48" s="1"/>
  <c r="EQ40" i="48" a="1"/>
  <c r="EQ40" i="48" s="1"/>
  <c r="EP40" i="48" a="1"/>
  <c r="EP40" i="48" s="1"/>
  <c r="FG40" i="48" a="1"/>
  <c r="FG40" i="48" s="1"/>
  <c r="FN40" i="48" a="1"/>
  <c r="FN40" i="48" s="1"/>
  <c r="FO40" i="48" a="1"/>
  <c r="FO40" i="48" s="1"/>
  <c r="FT40" i="48" a="1"/>
  <c r="FT40" i="48" s="1"/>
  <c r="EY40" i="48" a="1"/>
  <c r="EY40" i="48" s="1"/>
  <c r="EW17" i="48" a="1"/>
  <c r="EW17" i="48" s="1"/>
  <c r="FJ17" i="48" a="1"/>
  <c r="FJ17" i="48" s="1"/>
  <c r="FM17" i="48" a="1"/>
  <c r="FM17" i="48" s="1"/>
  <c r="FW17" i="48" a="1"/>
  <c r="FW17" i="48" s="1"/>
  <c r="FD17" i="48" a="1"/>
  <c r="FD17" i="48" s="1"/>
  <c r="FF17" i="48" a="1"/>
  <c r="FF17" i="48" s="1"/>
  <c r="FN17" i="48" a="1"/>
  <c r="FN17" i="48" s="1"/>
  <c r="FO17" i="48" a="1"/>
  <c r="FO17" i="48" s="1"/>
  <c r="FC17" i="48" a="1"/>
  <c r="FC17" i="48" s="1"/>
  <c r="FE17" i="48" a="1"/>
  <c r="FE17" i="48" s="1"/>
  <c r="FX17" i="48" a="1"/>
  <c r="FX17" i="48" s="1"/>
  <c r="FI17" i="48" a="1"/>
  <c r="FI17" i="48" s="1"/>
  <c r="GC40" i="48"/>
  <c r="GZ40" i="48" s="1"/>
  <c r="FS17" i="48" a="1"/>
  <c r="FS17" i="48" s="1"/>
  <c r="EQ17" i="48" a="1"/>
  <c r="EQ17" i="48" s="1"/>
  <c r="EX17" i="48" a="1"/>
  <c r="EX17" i="48" s="1"/>
  <c r="FG17" i="48" a="1"/>
  <c r="FG17" i="48" s="1"/>
  <c r="EV17" i="48" a="1"/>
  <c r="EV17" i="48" s="1"/>
  <c r="ET17" i="48" a="1"/>
  <c r="ET17" i="48" s="1"/>
  <c r="ES17" i="48" a="1"/>
  <c r="ES17" i="48" s="1"/>
  <c r="EU17" i="48" a="1"/>
  <c r="EU17" i="48" s="1"/>
  <c r="FQ17" i="48" a="1"/>
  <c r="FQ17" i="48" s="1"/>
  <c r="FP17" i="48" a="1"/>
  <c r="FP17" i="48" s="1"/>
  <c r="FT17" i="48" a="1"/>
  <c r="FT17" i="48" s="1"/>
  <c r="FR17" i="48" a="1"/>
  <c r="FR17" i="48" s="1"/>
  <c r="FB17" i="48" a="1"/>
  <c r="FB17" i="48" s="1"/>
  <c r="FA17" i="48" a="1"/>
  <c r="FA17" i="48" s="1"/>
  <c r="FH17" i="48" a="1"/>
  <c r="FH17" i="48" s="1"/>
  <c r="EP17" i="48" a="1"/>
  <c r="EP17" i="48" s="1"/>
  <c r="ER17" i="48" a="1"/>
  <c r="ER17" i="48" s="1"/>
  <c r="FV17" i="48" a="1"/>
  <c r="FV17" i="48" s="1"/>
  <c r="FV41" i="48" s="1"/>
  <c r="FL17" i="48" a="1"/>
  <c r="FL17" i="48" s="1"/>
  <c r="FK17" i="48" a="1"/>
  <c r="FK17" i="48" s="1"/>
  <c r="EY17" i="48" a="1"/>
  <c r="EY17" i="48" s="1"/>
  <c r="EZ17" i="48" a="1"/>
  <c r="EZ17" i="48" s="1"/>
  <c r="EM36" i="48"/>
  <c r="EN36" i="48" s="1"/>
  <c r="EM16" i="48"/>
  <c r="EN16" i="48" s="1"/>
  <c r="C7" i="41"/>
  <c r="C5" i="41" s="1"/>
  <c r="FH41" i="48" l="1"/>
  <c r="EW41" i="48"/>
  <c r="EZ41" i="48"/>
  <c r="FO41" i="48"/>
  <c r="EV41" i="48"/>
  <c r="GR40" i="48"/>
  <c r="FU41" i="48"/>
  <c r="GQ40" i="48"/>
  <c r="FD41" i="48"/>
  <c r="FN41" i="48"/>
  <c r="ER41" i="48"/>
  <c r="FM41" i="48"/>
  <c r="EY41" i="48"/>
  <c r="FE41" i="48"/>
  <c r="ES41" i="48"/>
  <c r="GU40" i="48"/>
  <c r="GT40" i="48"/>
  <c r="GV40" i="48"/>
  <c r="FA41" i="48"/>
  <c r="FF41" i="48"/>
  <c r="GZ41" i="48"/>
  <c r="GC41" i="48"/>
  <c r="BD2" i="48"/>
  <c r="GW40" i="48"/>
  <c r="FW41" i="48"/>
  <c r="FI41" i="48"/>
  <c r="EQ41" i="48"/>
  <c r="FJ41" i="48"/>
  <c r="FX41" i="48"/>
  <c r="GX40" i="48"/>
  <c r="GS40" i="48"/>
  <c r="FS41" i="48"/>
  <c r="FR41" i="48"/>
  <c r="FB41" i="48"/>
  <c r="FQ41" i="48"/>
  <c r="FK41" i="48"/>
  <c r="EU41" i="48"/>
  <c r="GT17" i="48"/>
  <c r="FC41" i="48"/>
  <c r="GS17" i="48"/>
  <c r="EX41" i="48"/>
  <c r="FG41" i="48"/>
  <c r="GU17" i="48"/>
  <c r="ET41" i="48"/>
  <c r="GR17" i="48"/>
  <c r="GW17" i="48"/>
  <c r="FP41" i="48"/>
  <c r="FT41" i="48"/>
  <c r="GX17" i="48"/>
  <c r="GQ17" i="48"/>
  <c r="EP41" i="48"/>
  <c r="FL41" i="48"/>
  <c r="GV17" i="48"/>
  <c r="X22" i="41"/>
  <c r="X13" i="41"/>
  <c r="V18" i="41"/>
  <c r="W18" i="41" s="1"/>
  <c r="X19" i="41"/>
  <c r="X7" i="41"/>
  <c r="X17" i="41"/>
  <c r="V20" i="41"/>
  <c r="V11" i="41"/>
  <c r="W11" i="41" s="1"/>
  <c r="X10" i="41"/>
  <c r="X15" i="41"/>
  <c r="V23" i="41"/>
  <c r="W23" i="41" s="1"/>
  <c r="V6" i="41"/>
  <c r="W6" i="41" s="1"/>
  <c r="V12" i="41"/>
  <c r="W12" i="41" s="1"/>
  <c r="V7" i="41"/>
  <c r="W7" i="41" s="1"/>
  <c r="V21" i="41"/>
  <c r="W21" i="41" s="1"/>
  <c r="V13" i="41"/>
  <c r="X14" i="41"/>
  <c r="V10" i="41"/>
  <c r="W10" i="41" s="1"/>
  <c r="V17" i="41"/>
  <c r="V24" i="41"/>
  <c r="V8" i="41"/>
  <c r="W8" i="41" s="1"/>
  <c r="X11" i="41"/>
  <c r="V9" i="41"/>
  <c r="W9" i="41" s="1"/>
  <c r="V14" i="41"/>
  <c r="X16" i="41"/>
  <c r="X23" i="41"/>
  <c r="X21" i="41"/>
  <c r="X12" i="41"/>
  <c r="V15" i="41"/>
  <c r="V19" i="41"/>
  <c r="W19" i="41" s="1"/>
  <c r="X18" i="41"/>
  <c r="V22" i="41"/>
  <c r="X24" i="41"/>
  <c r="X20" i="41"/>
  <c r="V16" i="41"/>
  <c r="W16" i="41" s="1"/>
  <c r="X8" i="41"/>
  <c r="X6" i="41"/>
  <c r="X9" i="41"/>
  <c r="AC12" i="41"/>
  <c r="AC24" i="41"/>
  <c r="AC15" i="41"/>
  <c r="AC10" i="41"/>
  <c r="AC22" i="41"/>
  <c r="AC11" i="41"/>
  <c r="AC13" i="41"/>
  <c r="AC6" i="41"/>
  <c r="AC16" i="41"/>
  <c r="AC17" i="41"/>
  <c r="AC21" i="41"/>
  <c r="AC9" i="41"/>
  <c r="AC20" i="41"/>
  <c r="AC18" i="41"/>
  <c r="AC8" i="41"/>
  <c r="AC23" i="41"/>
  <c r="AC19" i="41"/>
  <c r="AC7" i="41"/>
  <c r="AC14" i="41"/>
  <c r="J12" i="41"/>
  <c r="J16" i="41"/>
  <c r="J18" i="41"/>
  <c r="J22" i="41"/>
  <c r="J15" i="41"/>
  <c r="J24" i="41"/>
  <c r="P24" i="41"/>
  <c r="J19" i="41"/>
  <c r="J13" i="41"/>
  <c r="F5" i="41"/>
  <c r="J6" i="41"/>
  <c r="P16" i="41"/>
  <c r="P22" i="41"/>
  <c r="P11" i="41"/>
  <c r="P12" i="41"/>
  <c r="J20" i="41"/>
  <c r="J17" i="41"/>
  <c r="J21" i="41"/>
  <c r="J11" i="41"/>
  <c r="J10" i="41"/>
  <c r="P15" i="41"/>
  <c r="J9" i="41"/>
  <c r="P23" i="41"/>
  <c r="P14" i="41"/>
  <c r="J7" i="41"/>
  <c r="P13" i="41"/>
  <c r="J14" i="41"/>
  <c r="P21" i="41"/>
  <c r="P6" i="41"/>
  <c r="P20" i="41"/>
  <c r="J23" i="41"/>
  <c r="P17" i="41"/>
  <c r="J8" i="41"/>
  <c r="P10" i="41"/>
  <c r="P7" i="41"/>
  <c r="P18" i="41"/>
  <c r="P9" i="41"/>
  <c r="P19" i="41"/>
  <c r="P8" i="41"/>
  <c r="EM40" i="48"/>
  <c r="EN40" i="48" s="1"/>
  <c r="EM17" i="48"/>
  <c r="F7" i="41"/>
  <c r="D6" i="41"/>
  <c r="GU41" i="48" l="1"/>
  <c r="GR41" i="48"/>
  <c r="GQ41" i="48"/>
  <c r="GV41" i="48"/>
  <c r="GS41" i="48"/>
  <c r="GT41" i="48"/>
  <c r="GX41" i="48"/>
  <c r="GW41" i="48"/>
  <c r="BE2" i="48"/>
  <c r="EN17" i="48"/>
  <c r="EM41" i="48"/>
  <c r="EN41" i="48" s="1"/>
  <c r="Y17" i="41"/>
  <c r="Y13" i="41"/>
  <c r="Y23" i="41"/>
  <c r="Y22" i="41"/>
  <c r="Y20" i="41"/>
  <c r="Y15" i="41"/>
  <c r="Y24" i="41"/>
  <c r="Y10" i="41"/>
  <c r="Y7" i="41"/>
  <c r="Y14" i="41"/>
  <c r="W15" i="41"/>
  <c r="W17" i="41"/>
  <c r="Y19" i="41"/>
  <c r="Y21" i="41"/>
  <c r="Y18" i="41"/>
  <c r="W14" i="41"/>
  <c r="Y12" i="41"/>
  <c r="V5" i="41"/>
  <c r="Y6" i="41"/>
  <c r="W20" i="41"/>
  <c r="W22" i="41"/>
  <c r="Y16" i="41"/>
  <c r="Y9" i="41"/>
  <c r="W24" i="41"/>
  <c r="Y11" i="41"/>
  <c r="X5" i="41"/>
  <c r="W13" i="41"/>
  <c r="Y8" i="41"/>
  <c r="AC5" i="41"/>
  <c r="J5" i="41"/>
  <c r="P5" i="41"/>
  <c r="D7" i="41"/>
  <c r="D5" i="41" s="1"/>
  <c r="BF2" i="48" l="1"/>
  <c r="Y5" i="41"/>
  <c r="W5" i="41"/>
  <c r="HC41" i="48"/>
  <c r="HD41" i="48" s="1"/>
  <c r="BG2" i="48" l="1"/>
  <c r="BH2" i="48" l="1"/>
  <c r="BI2" i="48" l="1"/>
  <c r="BJ2" i="48" l="1"/>
  <c r="BK2" i="48" l="1"/>
  <c r="BL2" i="48" l="1"/>
  <c r="BM2" i="48" s="1"/>
  <c r="BN2" i="48" s="1"/>
  <c r="BO2" i="48" s="1"/>
  <c r="BP2" i="48" s="1"/>
  <c r="BQ2" i="48" s="1"/>
  <c r="BR2" i="48" s="1"/>
  <c r="BS2" i="48" s="1"/>
  <c r="BT2" i="48" s="1"/>
  <c r="BU2" i="48" s="1"/>
  <c r="BV2" i="48" s="1"/>
  <c r="BW2" i="48" s="1"/>
  <c r="BX2" i="48" s="1"/>
  <c r="BY2" i="48" s="1"/>
  <c r="BZ2" i="48" s="1"/>
  <c r="CA2" i="48" s="1"/>
  <c r="CB2" i="48" s="1"/>
  <c r="CC2" i="48" s="1"/>
  <c r="CD2" i="48" s="1"/>
  <c r="CE2" i="48" s="1"/>
  <c r="CF2" i="48" s="1"/>
  <c r="CG2" i="48" s="1"/>
  <c r="CH2" i="48" s="1"/>
  <c r="CI2" i="48" s="1"/>
  <c r="CJ2" i="4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<sst xmlns="http://schemas.openxmlformats.org/spreadsheetml/2006/main" count="17977" uniqueCount="7737">
  <si>
    <t>PRAÇA</t>
  </si>
  <si>
    <t>EXIBIDOR</t>
  </si>
  <si>
    <t>FORMATO</t>
  </si>
  <si>
    <t>TIPO</t>
  </si>
  <si>
    <t>ESPECIFICAÇÕES</t>
  </si>
  <si>
    <t>%</t>
  </si>
  <si>
    <t>Negociado</t>
  </si>
  <si>
    <t>Total Negociado</t>
  </si>
  <si>
    <t>São Paulo</t>
  </si>
  <si>
    <t>Valor líquido</t>
  </si>
  <si>
    <t>Largura (m)</t>
  </si>
  <si>
    <t>Altura (m)</t>
  </si>
  <si>
    <t>Valor Unitário (R$/m²)</t>
  </si>
  <si>
    <t>Valor Unitário (R$/face)</t>
  </si>
  <si>
    <t>Total Parcial (R$)</t>
  </si>
  <si>
    <t>Reserva Técnica (%)</t>
  </si>
  <si>
    <t>Total Final (R$)</t>
  </si>
  <si>
    <t>Custo de Instalação (R$)</t>
  </si>
  <si>
    <t>Público/ local no período da campanha</t>
  </si>
  <si>
    <t>Soma do TT locais OU flights (p/ circuitos)</t>
  </si>
  <si>
    <t>Base para cálculo</t>
  </si>
  <si>
    <t>UF</t>
  </si>
  <si>
    <t>Impactos</t>
  </si>
  <si>
    <t>GRUPO</t>
  </si>
  <si>
    <t>AMBIENTE</t>
  </si>
  <si>
    <t>DESCRIÇÃO</t>
  </si>
  <si>
    <t>QTD de produções</t>
  </si>
  <si>
    <t>SP</t>
  </si>
  <si>
    <t>QTD de formatos</t>
  </si>
  <si>
    <t>QTD de layouts</t>
  </si>
  <si>
    <t>Valor unitário</t>
  </si>
  <si>
    <t>Valor total</t>
  </si>
  <si>
    <t>BA</t>
  </si>
  <si>
    <t>PR</t>
  </si>
  <si>
    <t>MG</t>
  </si>
  <si>
    <t>PA</t>
  </si>
  <si>
    <t>GO</t>
  </si>
  <si>
    <t>AL</t>
  </si>
  <si>
    <t>AM</t>
  </si>
  <si>
    <t>RS</t>
  </si>
  <si>
    <t>MA</t>
  </si>
  <si>
    <t>CE</t>
  </si>
  <si>
    <t>SC</t>
  </si>
  <si>
    <t>RJ</t>
  </si>
  <si>
    <t>PE</t>
  </si>
  <si>
    <t>TO</t>
  </si>
  <si>
    <t>MT</t>
  </si>
  <si>
    <t>MS</t>
  </si>
  <si>
    <t>ES</t>
  </si>
  <si>
    <t>SE</t>
  </si>
  <si>
    <t>PB</t>
  </si>
  <si>
    <t>RO</t>
  </si>
  <si>
    <t>RN</t>
  </si>
  <si>
    <t>PI</t>
  </si>
  <si>
    <t>AC</t>
  </si>
  <si>
    <t>AP</t>
  </si>
  <si>
    <t>RR</t>
  </si>
  <si>
    <t>DF</t>
  </si>
  <si>
    <t>Rio de Janeiro</t>
  </si>
  <si>
    <t>População</t>
  </si>
  <si>
    <t>TT Flights</t>
  </si>
  <si>
    <t>TT Faces</t>
  </si>
  <si>
    <t>QTD Faces para produção</t>
  </si>
  <si>
    <t>Estado</t>
  </si>
  <si>
    <t>Amapá</t>
  </si>
  <si>
    <t>Porto</t>
  </si>
  <si>
    <t>Espírito Santo</t>
  </si>
  <si>
    <t>Paraná</t>
  </si>
  <si>
    <t>Mato Grosso</t>
  </si>
  <si>
    <t>Tocantins</t>
  </si>
  <si>
    <t>Painel</t>
  </si>
  <si>
    <t>Goiás</t>
  </si>
  <si>
    <t>QTD faces</t>
  </si>
  <si>
    <t>Wi Fi - Customizado</t>
  </si>
  <si>
    <t>Vidro Adesivado</t>
  </si>
  <si>
    <t>Video Wall</t>
  </si>
  <si>
    <t>Trem - Adesivação Interna</t>
  </si>
  <si>
    <t>Totem</t>
  </si>
  <si>
    <t>Topsight</t>
  </si>
  <si>
    <t>Testeira</t>
  </si>
  <si>
    <t>Tembici</t>
  </si>
  <si>
    <t>Stand</t>
  </si>
  <si>
    <t>Saia Da Esteira</t>
  </si>
  <si>
    <t>Relógio Digital</t>
  </si>
  <si>
    <t>Patrocínio Fingers</t>
  </si>
  <si>
    <t>Patrocínio Das Unifilas</t>
  </si>
  <si>
    <t>Patrocínio Carrinhos Elétricos</t>
  </si>
  <si>
    <t>Patrocínio Carrinhos</t>
  </si>
  <si>
    <t>Patrocínio Bandejas De Segurança</t>
  </si>
  <si>
    <t>Passarela Premium</t>
  </si>
  <si>
    <t>Parede</t>
  </si>
  <si>
    <t>Painel De Led</t>
  </si>
  <si>
    <t>Outdoor Social</t>
  </si>
  <si>
    <t>Outdoor Papel Simples</t>
  </si>
  <si>
    <t>Outdoor Papel Iluminado</t>
  </si>
  <si>
    <t>Outdoor Lonado Iluminado</t>
  </si>
  <si>
    <t>Monitores</t>
  </si>
  <si>
    <t>Monitor Interno Trem</t>
  </si>
  <si>
    <t>Monitor De Elevador</t>
  </si>
  <si>
    <t>Mega Top</t>
  </si>
  <si>
    <t>Mega Testeira De Led</t>
  </si>
  <si>
    <t>Mega Painel</t>
  </si>
  <si>
    <t>Mega Led 360º</t>
  </si>
  <si>
    <t>Mega Banner Digital</t>
  </si>
  <si>
    <t>Lightbox</t>
  </si>
  <si>
    <t>Ivision</t>
  </si>
  <si>
    <t>Icônico Circular</t>
  </si>
  <si>
    <t>Icônico</t>
  </si>
  <si>
    <t>Frontlight</t>
  </si>
  <si>
    <t>Empena Digital</t>
  </si>
  <si>
    <t>Dominação</t>
  </si>
  <si>
    <t>Digital Interno De Trem</t>
  </si>
  <si>
    <t>Digital – Fids</t>
  </si>
  <si>
    <t>Circuito Passarelas</t>
  </si>
  <si>
    <t>Circuito Experiência</t>
  </si>
  <si>
    <t>Circuito Digital + Icônico Circular</t>
  </si>
  <si>
    <t>Carrossel Esteiras De Bagagem</t>
  </si>
  <si>
    <t>Caixa Dagua</t>
  </si>
  <si>
    <t>Supervia</t>
  </si>
  <si>
    <t>Supermercado</t>
  </si>
  <si>
    <t>Big Mupi</t>
  </si>
  <si>
    <t>Shopping</t>
  </si>
  <si>
    <t>Big Adesivo</t>
  </si>
  <si>
    <t>Rodoviária</t>
  </si>
  <si>
    <t>Praia</t>
  </si>
  <si>
    <t>Backlight</t>
  </si>
  <si>
    <t>Parque</t>
  </si>
  <si>
    <t>Metrô</t>
  </si>
  <si>
    <t>Adesivo Fundo De Esteira</t>
  </si>
  <si>
    <t>Edifício Residencial</t>
  </si>
  <si>
    <t>Adesivo</t>
  </si>
  <si>
    <t>Edifício Comercial</t>
  </si>
  <si>
    <t>Adesivação Interna Fingers</t>
  </si>
  <si>
    <t>Adesivação Externa Fingers</t>
  </si>
  <si>
    <t>Comunidade</t>
  </si>
  <si>
    <t>Abrigo De Ônibus Digital</t>
  </si>
  <si>
    <t>Aeroporto</t>
  </si>
  <si>
    <t>TIPO DE NEGOCIAÇÃO</t>
  </si>
  <si>
    <t>TT DE PONTOS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</si>
  <si>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</si>
  <si>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</si>
  <si>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</si>
  <si>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</si>
  <si>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</si>
  <si>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</si>
  <si>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</si>
  <si>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</si>
  <si>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</si>
  <si>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</si>
  <si>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</si>
  <si>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</si>
  <si>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</si>
  <si>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</si>
  <si>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</si>
  <si>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</si>
  <si>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</si>
  <si>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</si>
  <si>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</si>
  <si>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</si>
  <si>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</si>
  <si>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</si>
  <si>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</si>
  <si>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</si>
  <si>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</si>
  <si>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</si>
  <si>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</si>
  <si>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</si>
  <si>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</si>
  <si>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</si>
  <si>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</si>
  <si>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</si>
  <si>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</si>
  <si>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</si>
  <si>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</si>
  <si>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Bonificação</t>
  </si>
  <si>
    <t>W10</t>
  </si>
  <si>
    <t>W11</t>
  </si>
  <si>
    <t>W12</t>
  </si>
  <si>
    <t>W13</t>
  </si>
  <si>
    <t>W14</t>
  </si>
  <si>
    <t>W15</t>
  </si>
  <si>
    <t>W16</t>
  </si>
  <si>
    <t>W17</t>
  </si>
  <si>
    <t>Academia</t>
  </si>
  <si>
    <t>Abrigo De Ônibus Estático</t>
  </si>
  <si>
    <t>Adesivação De Bloqueios</t>
  </si>
  <si>
    <t>Bar</t>
  </si>
  <si>
    <t>Adesivação De Escada Rolante</t>
  </si>
  <si>
    <t>Clube</t>
  </si>
  <si>
    <t>Adesivo Lateral</t>
  </si>
  <si>
    <t>Ambientação</t>
  </si>
  <si>
    <t>Backbus</t>
  </si>
  <si>
    <t>Hotel</t>
  </si>
  <si>
    <t>Monotrilho</t>
  </si>
  <si>
    <t>Banca Estação</t>
  </si>
  <si>
    <t>Banner</t>
  </si>
  <si>
    <t>Restaurantes</t>
  </si>
  <si>
    <t>Big Testeira</t>
  </si>
  <si>
    <t>Busdoor</t>
  </si>
  <si>
    <t>Terminal Urbano</t>
  </si>
  <si>
    <t>Terminal Náutico</t>
  </si>
  <si>
    <t>Circuito Air Mub</t>
  </si>
  <si>
    <t>Colunas</t>
  </si>
  <si>
    <t>Conjunto De Vidro</t>
  </si>
  <si>
    <t>Display Digital</t>
  </si>
  <si>
    <t>Empena Dupla</t>
  </si>
  <si>
    <t>Lona Lateral</t>
  </si>
  <si>
    <t>Mega Banner</t>
  </si>
  <si>
    <t>Mega Led</t>
  </si>
  <si>
    <t>Mega Testeira</t>
  </si>
  <si>
    <t>Ônibus Envelopado</t>
  </si>
  <si>
    <t>Outdoor Adesivado</t>
  </si>
  <si>
    <t>Outdoor Lonado Duplo</t>
  </si>
  <si>
    <t>Outdoor Lonado Duplo Iluminado</t>
  </si>
  <si>
    <t>Outdoor Lonado Simples</t>
  </si>
  <si>
    <t>Outdoor Lonado Triplo</t>
  </si>
  <si>
    <t>Outdoor Lonado Triplo Iluminado</t>
  </si>
  <si>
    <t>Outdoor Papel Duplo</t>
  </si>
  <si>
    <t>Outdoor Papel Duplo Iluminado</t>
  </si>
  <si>
    <t>Outdoor Papel Triplo</t>
  </si>
  <si>
    <t>Outdoor Papel Triplo Iluminado</t>
  </si>
  <si>
    <t>Porta De Saída</t>
  </si>
  <si>
    <t>Relógio Estático</t>
  </si>
  <si>
    <t>Trem - Adesivação Externa</t>
  </si>
  <si>
    <t>Túnel</t>
  </si>
  <si>
    <t>Túnel Digital</t>
  </si>
  <si>
    <t>Prazo de Pagamento</t>
  </si>
  <si>
    <t>Farmácia</t>
  </si>
  <si>
    <t>Loja de Conveniência</t>
  </si>
  <si>
    <t>Agência Bancaria</t>
  </si>
  <si>
    <t>Centro Comercial</t>
  </si>
  <si>
    <t>Padaria</t>
  </si>
  <si>
    <t>Salão de Beleza / Barbearia</t>
  </si>
  <si>
    <t>Tabela Total</t>
  </si>
  <si>
    <t>Tabela Vigente</t>
  </si>
  <si>
    <t>INÍCIO</t>
  </si>
  <si>
    <t>TÉRMINO</t>
  </si>
  <si>
    <t>GEO</t>
  </si>
  <si>
    <t>ESTADOS</t>
  </si>
  <si>
    <t>GEOS</t>
  </si>
  <si>
    <t>GEO SP</t>
  </si>
  <si>
    <t>GEO RJ / ES</t>
  </si>
  <si>
    <t>Minas Gerais</t>
  </si>
  <si>
    <t>GEO MG</t>
  </si>
  <si>
    <t>Rio Grande do Sul</t>
  </si>
  <si>
    <t>GEO SUL</t>
  </si>
  <si>
    <t>Santa Catarina</t>
  </si>
  <si>
    <t>Alagoas</t>
  </si>
  <si>
    <t>GEO NE</t>
  </si>
  <si>
    <t>Bahia</t>
  </si>
  <si>
    <t>Paraiba</t>
  </si>
  <si>
    <t>Pernambuco</t>
  </si>
  <si>
    <t>Sergipe</t>
  </si>
  <si>
    <t>GEO NO</t>
  </si>
  <si>
    <t>Ceará</t>
  </si>
  <si>
    <t>Maranhão</t>
  </si>
  <si>
    <t>Pará</t>
  </si>
  <si>
    <t>Piauí</t>
  </si>
  <si>
    <t>Rio Grande do Norte</t>
  </si>
  <si>
    <t>GEO CO</t>
  </si>
  <si>
    <t>Acre</t>
  </si>
  <si>
    <t>Amazonas</t>
  </si>
  <si>
    <t>Distrito Federal</t>
  </si>
  <si>
    <t>Mato Grosso do Sul</t>
  </si>
  <si>
    <t>Roraima</t>
  </si>
  <si>
    <t>Rondônia</t>
  </si>
  <si>
    <t>Tabela ORIGINAL DO VEICULO</t>
  </si>
  <si>
    <t>Semanal</t>
  </si>
  <si>
    <t>Bi-semana</t>
  </si>
  <si>
    <t>Reaplicação carta</t>
  </si>
  <si>
    <t>Reaplicação ESG</t>
  </si>
  <si>
    <t>Avulso</t>
  </si>
  <si>
    <t>Pontos fixos</t>
  </si>
  <si>
    <t>Carta</t>
  </si>
  <si>
    <t>Reaplicação avulsa</t>
  </si>
  <si>
    <t>Modelo de compra (faces ou flights)</t>
  </si>
  <si>
    <t>Rebate</t>
  </si>
  <si>
    <t>Rateio</t>
  </si>
  <si>
    <t>Descrição
Ex Pacote Lola, Pacote Carnaval</t>
  </si>
  <si>
    <t>Quinzenal</t>
  </si>
  <si>
    <t>28 dias</t>
  </si>
  <si>
    <t>Diária</t>
  </si>
  <si>
    <t>TIPO DE PERÍODO</t>
  </si>
  <si>
    <t>No. dias</t>
  </si>
  <si>
    <t>JOB</t>
  </si>
  <si>
    <t>Exibidores</t>
  </si>
  <si>
    <t>Tipos de midia</t>
  </si>
  <si>
    <t>Grupo</t>
  </si>
  <si>
    <t>Cidade</t>
  </si>
  <si>
    <t>JCDECAUX</t>
  </si>
  <si>
    <t>ABADIA DE GOIÁS</t>
  </si>
  <si>
    <t>Estático</t>
  </si>
  <si>
    <t>ELETROMIDIA</t>
  </si>
  <si>
    <t>ABADIÂNIA</t>
  </si>
  <si>
    <t>Digital</t>
  </si>
  <si>
    <t>OTIMA</t>
  </si>
  <si>
    <t>G6</t>
  </si>
  <si>
    <t>ABELARDO LUZ</t>
  </si>
  <si>
    <t>BH</t>
  </si>
  <si>
    <t>Itinerante</t>
  </si>
  <si>
    <t>CLEAR CHANNEL</t>
  </si>
  <si>
    <t>ABREU E LIMA</t>
  </si>
  <si>
    <t>Spot</t>
  </si>
  <si>
    <t>URBIA</t>
  </si>
  <si>
    <t>AÇAILÂNDIA</t>
  </si>
  <si>
    <t>MOVIE MIDIA</t>
  </si>
  <si>
    <t>NEOOH</t>
  </si>
  <si>
    <t>AGRONOMIA</t>
  </si>
  <si>
    <t>URBANA MIDIA</t>
  </si>
  <si>
    <t>ÁGUAS DE LINDÓIA</t>
  </si>
  <si>
    <t>KALLAS</t>
  </si>
  <si>
    <t>ÁGUAS MORNAS</t>
  </si>
  <si>
    <t>ELEMIDIA</t>
  </si>
  <si>
    <t>ALAGOINHAS</t>
  </si>
  <si>
    <t>MUDE</t>
  </si>
  <si>
    <t>G4</t>
  </si>
  <si>
    <t>ALAMBARI</t>
  </si>
  <si>
    <t>REDE OUTLIGHT</t>
  </si>
  <si>
    <t>ALÉM PARAÍBA</t>
  </si>
  <si>
    <t>LED WAVE</t>
  </si>
  <si>
    <t>ALEXÂNIA</t>
  </si>
  <si>
    <t>RZK</t>
  </si>
  <si>
    <t>ALFENAS</t>
  </si>
  <si>
    <t>HELLOO</t>
  </si>
  <si>
    <t>ALIANÇA</t>
  </si>
  <si>
    <t>MULTIPLAN</t>
  </si>
  <si>
    <t>ALMIRANTE TAMANDARÉ</t>
  </si>
  <si>
    <t>RETAIL MEDIA</t>
  </si>
  <si>
    <t>ALPESTRE</t>
  </si>
  <si>
    <t>HEZAGONO</t>
  </si>
  <si>
    <t>ALTO PETRÓPOLIS</t>
  </si>
  <si>
    <t>BANDEIRANTES</t>
  </si>
  <si>
    <t>ALUMÍNIO</t>
  </si>
  <si>
    <t>NÓS</t>
  </si>
  <si>
    <t>ALVORADA</t>
  </si>
  <si>
    <t>TOMI</t>
  </si>
  <si>
    <t>AMERICANA</t>
  </si>
  <si>
    <t>PAD</t>
  </si>
  <si>
    <t>AMPARO</t>
  </si>
  <si>
    <t>GRUPO CORUJA</t>
  </si>
  <si>
    <t>ANANINDEUA</t>
  </si>
  <si>
    <t>OOH BRASIL</t>
  </si>
  <si>
    <t>ANÁPOLIS</t>
  </si>
  <si>
    <t>JCPM</t>
  </si>
  <si>
    <t>ANCHIETA</t>
  </si>
  <si>
    <t>29HORAS</t>
  </si>
  <si>
    <t>ANDRADAS</t>
  </si>
  <si>
    <t>GRUPO A</t>
  </si>
  <si>
    <t>ANDRADINA</t>
  </si>
  <si>
    <t>I7 MÍDIA</t>
  </si>
  <si>
    <t>ANGRA DOS REIS</t>
  </si>
  <si>
    <t>BR MALLS</t>
  </si>
  <si>
    <t>ANTÔNIO OLINTO</t>
  </si>
  <si>
    <t>PRISMA - BELEM</t>
  </si>
  <si>
    <t>APARECIDA DE GOIÂNIA</t>
  </si>
  <si>
    <t>ELOOH</t>
  </si>
  <si>
    <t>APIAÍ</t>
  </si>
  <si>
    <t>MUPI BRASIL</t>
  </si>
  <si>
    <t>APUCARANA</t>
  </si>
  <si>
    <t>SINERGY</t>
  </si>
  <si>
    <t>AQUIDAUANA</t>
  </si>
  <si>
    <t>WAY MIDIA</t>
  </si>
  <si>
    <t>AQUIRAZ</t>
  </si>
  <si>
    <t>VEX</t>
  </si>
  <si>
    <t>ARACAJU</t>
  </si>
  <si>
    <t>CARREGA+</t>
  </si>
  <si>
    <t>ARACATI</t>
  </si>
  <si>
    <t>METROPOLES</t>
  </si>
  <si>
    <t>ARAÇATUBA</t>
  </si>
  <si>
    <t>BH MIDIA</t>
  </si>
  <si>
    <t>ARAGUAPAZ</t>
  </si>
  <si>
    <t>IMOBI</t>
  </si>
  <si>
    <t>ARAGUARI</t>
  </si>
  <si>
    <t>GRUPO ARATU</t>
  </si>
  <si>
    <t>ARAPIRACA</t>
  </si>
  <si>
    <t>GRUPO TREVO</t>
  </si>
  <si>
    <t>ARAPONGAS</t>
  </si>
  <si>
    <t>BIG DOOH</t>
  </si>
  <si>
    <t>ARAQUARI</t>
  </si>
  <si>
    <t>ALINHARES</t>
  </si>
  <si>
    <t>ARARANGUÁ</t>
  </si>
  <si>
    <t>PRISMA RJ</t>
  </si>
  <si>
    <t>ARARAQUARA</t>
  </si>
  <si>
    <t>ROTA MÍDIA</t>
  </si>
  <si>
    <t>ARARAS</t>
  </si>
  <si>
    <t>BDROPS</t>
  </si>
  <si>
    <t>ARARICÁ</t>
  </si>
  <si>
    <t>VISUAL PROPAGANDA</t>
  </si>
  <si>
    <t>ARARIPINA</t>
  </si>
  <si>
    <t>WOLFF SPORTS</t>
  </si>
  <si>
    <t>ARARUAMA</t>
  </si>
  <si>
    <t>AMPLA</t>
  </si>
  <si>
    <t>ARAUCÁRIA</t>
  </si>
  <si>
    <t>MAELY</t>
  </si>
  <si>
    <t>ARAXÁ</t>
  </si>
  <si>
    <t>OUTDOOR MIDIA</t>
  </si>
  <si>
    <t>ARCOVERDE</t>
  </si>
  <si>
    <t>ALLMIX</t>
  </si>
  <si>
    <t>AREIA</t>
  </si>
  <si>
    <t>TREND</t>
  </si>
  <si>
    <t>ARENÓPOLIS</t>
  </si>
  <si>
    <t>LIFE POA</t>
  </si>
  <si>
    <t>ARRAIAL DO CABO</t>
  </si>
  <si>
    <t>FAVRETTO</t>
  </si>
  <si>
    <t>ARTUR NOGUEIRA</t>
  </si>
  <si>
    <t>ELOOH(FAVRETTO)</t>
  </si>
  <si>
    <t>ARUJÁ</t>
  </si>
  <si>
    <t>MILLENIUM</t>
  </si>
  <si>
    <t>ASSIS</t>
  </si>
  <si>
    <t>BRAVO</t>
  </si>
  <si>
    <t>ASSIS CHATEAUBRIAND</t>
  </si>
  <si>
    <t>BANKA</t>
  </si>
  <si>
    <t>ATIBAIA</t>
  </si>
  <si>
    <t>FLYMIDIA</t>
  </si>
  <si>
    <t>AUXILIADORA</t>
  </si>
  <si>
    <t>DMÍDIA</t>
  </si>
  <si>
    <t>AVARÉ</t>
  </si>
  <si>
    <t>COOHNECT</t>
  </si>
  <si>
    <t>AVELINÓPOLIS</t>
  </si>
  <si>
    <t>BE 180</t>
  </si>
  <si>
    <t>AZENHA</t>
  </si>
  <si>
    <t>RIOVERDE</t>
  </si>
  <si>
    <t>BAGÉ</t>
  </si>
  <si>
    <t>VISUPLAC</t>
  </si>
  <si>
    <t>BAIXA GRANDE DO RIBEIRO</t>
  </si>
  <si>
    <t>PONTO OUTDOOR</t>
  </si>
  <si>
    <t>BALNEÁRIO CAMBORIÚ</t>
  </si>
  <si>
    <t>LOOK PAINEIS</t>
  </si>
  <si>
    <t>BALSA NOVA</t>
  </si>
  <si>
    <t>ATIVA</t>
  </si>
  <si>
    <t>BALSAS</t>
  </si>
  <si>
    <t>BE180</t>
  </si>
  <si>
    <t>GO MIDIA</t>
  </si>
  <si>
    <t>BARBACENA</t>
  </si>
  <si>
    <t>LINHA PRATA</t>
  </si>
  <si>
    <t>BARIRI</t>
  </si>
  <si>
    <t>SUPPORT</t>
  </si>
  <si>
    <t>BARRA BONITA</t>
  </si>
  <si>
    <t>MEDIAÇÃO</t>
  </si>
  <si>
    <t>BARRA DE GUABIRABA</t>
  </si>
  <si>
    <t>CONSTRUMIDIA</t>
  </si>
  <si>
    <t>BARRA DO PIRAÍ</t>
  </si>
  <si>
    <t>SC CORINTHIANS</t>
  </si>
  <si>
    <t>BARRA GRANDE</t>
  </si>
  <si>
    <t>NOVA LAPA</t>
  </si>
  <si>
    <t>BARRA MANSA</t>
  </si>
  <si>
    <t>MC4</t>
  </si>
  <si>
    <t>BARRA VELHA</t>
  </si>
  <si>
    <t>PRISMA</t>
  </si>
  <si>
    <t>BARREIRAS</t>
  </si>
  <si>
    <t>REDE OUTDOOR</t>
  </si>
  <si>
    <t>BARREIROS</t>
  </si>
  <si>
    <t>ZANZAR</t>
  </si>
  <si>
    <t>BARRETOS</t>
  </si>
  <si>
    <t>CAPITAL MIDIA</t>
  </si>
  <si>
    <t>BARRO ALTO</t>
  </si>
  <si>
    <t>URANUS</t>
  </si>
  <si>
    <t>BATATAIS</t>
  </si>
  <si>
    <t>MIDIALAND</t>
  </si>
  <si>
    <t>BAURU</t>
  </si>
  <si>
    <t>STAMPA</t>
  </si>
  <si>
    <t>BEBEDOURO</t>
  </si>
  <si>
    <t>MULTIFACES</t>
  </si>
  <si>
    <t>BELA VISTA</t>
  </si>
  <si>
    <t>SETDOOR</t>
  </si>
  <si>
    <t>BELA VISTA DE GOIÁS</t>
  </si>
  <si>
    <t>GERAES PUBLICIDADE</t>
  </si>
  <si>
    <t>BELÉM</t>
  </si>
  <si>
    <t>ALTO IMPACTO</t>
  </si>
  <si>
    <t>BELÉM NOVO</t>
  </si>
  <si>
    <t>BE OOH</t>
  </si>
  <si>
    <t>BELO HORIZONTE</t>
  </si>
  <si>
    <t>QUALITY</t>
  </si>
  <si>
    <t>BENTO GONÇALVES</t>
  </si>
  <si>
    <t>NORDESTE MIDIA</t>
  </si>
  <si>
    <t>BERTIOGA</t>
  </si>
  <si>
    <t>MÍDIAS MÓVEIS</t>
  </si>
  <si>
    <t>BETIM</t>
  </si>
  <si>
    <t>OUTDOOR SOCIAL</t>
  </si>
  <si>
    <t>BEZERROS</t>
  </si>
  <si>
    <t>MIDIA BUS</t>
  </si>
  <si>
    <t>BIGUAÇU</t>
  </si>
  <si>
    <t>BR OUTDOOR</t>
  </si>
  <si>
    <t>BIRIGUI</t>
  </si>
  <si>
    <t>FLORIPA SQUARE</t>
  </si>
  <si>
    <t>BLUMENAU</t>
  </si>
  <si>
    <t>EXCLAMA</t>
  </si>
  <si>
    <t>BOA VISTA</t>
  </si>
  <si>
    <t>MÍDIA GLOBALIZADA</t>
  </si>
  <si>
    <t>BOIPEBA</t>
  </si>
  <si>
    <t>PROVIS</t>
  </si>
  <si>
    <t>BOITUVA</t>
  </si>
  <si>
    <t>ALUMI</t>
  </si>
  <si>
    <t>BOM DESPACHO</t>
  </si>
  <si>
    <t>ULTRAMIDIA</t>
  </si>
  <si>
    <t>BOM FIM</t>
  </si>
  <si>
    <t>ALPHA</t>
  </si>
  <si>
    <t>BOM JESUS</t>
  </si>
  <si>
    <t>COMPASSO</t>
  </si>
  <si>
    <t>BOM JESUS DE GOIÁS</t>
  </si>
  <si>
    <t>RBOOH</t>
  </si>
  <si>
    <t>BOMBINHAS</t>
  </si>
  <si>
    <t>EUROMIDIA</t>
  </si>
  <si>
    <t>BONFINÓPOLIS</t>
  </si>
  <si>
    <t>LEONDOOR</t>
  </si>
  <si>
    <t>BONITO</t>
  </si>
  <si>
    <t>CBM</t>
  </si>
  <si>
    <t>BOTUCATU</t>
  </si>
  <si>
    <t>BIGDOOR</t>
  </si>
  <si>
    <t>BRAÇO DO NORTE</t>
  </si>
  <si>
    <t>AKYMIDIA</t>
  </si>
  <si>
    <t>BRAGANÇA PAULISTA</t>
  </si>
  <si>
    <t>CRIATIVA PAINEIS</t>
  </si>
  <si>
    <t>Sampling</t>
  </si>
  <si>
    <t>BRASÍLIA</t>
  </si>
  <si>
    <t>C2R MIDIA</t>
  </si>
  <si>
    <t>BREJO DA MADRE DE DEUS</t>
  </si>
  <si>
    <t>GERALDI</t>
  </si>
  <si>
    <t>BRODOWSKI</t>
  </si>
  <si>
    <t>A7 RNF</t>
  </si>
  <si>
    <t>BRUMADO</t>
  </si>
  <si>
    <t>ROTA</t>
  </si>
  <si>
    <t>BRUSQUE</t>
  </si>
  <si>
    <t>CUIABÁ OUTDOOR</t>
  </si>
  <si>
    <t>BURITI ALEGRE</t>
  </si>
  <si>
    <t>IMIDIA</t>
  </si>
  <si>
    <t>BURITIS</t>
  </si>
  <si>
    <t>COOL MEDIA</t>
  </si>
  <si>
    <t>BURITIZEIRO</t>
  </si>
  <si>
    <t>ZAAVCHAI</t>
  </si>
  <si>
    <t>BÚZIOS</t>
  </si>
  <si>
    <t>TUTTO</t>
  </si>
  <si>
    <t>CABEDELO</t>
  </si>
  <si>
    <t>IMPACTO OUTDOOR</t>
  </si>
  <si>
    <t>CABO DE SANTO AGOSTINHO</t>
  </si>
  <si>
    <t>LAMARCA</t>
  </si>
  <si>
    <t>CABO FRIO</t>
  </si>
  <si>
    <t>MIDIA 10</t>
  </si>
  <si>
    <t>CAÇADOR</t>
  </si>
  <si>
    <t>AXÉ MIDIA EXTERIOR</t>
  </si>
  <si>
    <t>CAÇAPAVA</t>
  </si>
  <si>
    <t>TOCANTINS</t>
  </si>
  <si>
    <t>CACHOEIRA ALTA</t>
  </si>
  <si>
    <t>OUTMIDIA</t>
  </si>
  <si>
    <t>CACHOEIRA DO SUL</t>
  </si>
  <si>
    <t>MEXT</t>
  </si>
  <si>
    <t>CACHOEIRINHA</t>
  </si>
  <si>
    <t>BLUDOOR</t>
  </si>
  <si>
    <t>CACHOEIRO DE ITAPEMIRIM</t>
  </si>
  <si>
    <t>PAREDÃO MÍDIAS</t>
  </si>
  <si>
    <t>CACOAL</t>
  </si>
  <si>
    <t>FORMATO MÍDIA</t>
  </si>
  <si>
    <t>CAETÉ</t>
  </si>
  <si>
    <t>THE VOICE</t>
  </si>
  <si>
    <t>CAIEIRAS</t>
  </si>
  <si>
    <t>MADRUGA PAINÉIS</t>
  </si>
  <si>
    <t>CAIS DO PORTO</t>
  </si>
  <si>
    <t>TEM MIDIA</t>
  </si>
  <si>
    <t>CAJAMAR</t>
  </si>
  <si>
    <t>DUAL MIDIA</t>
  </si>
  <si>
    <t>CALDAS NOVAS</t>
  </si>
  <si>
    <t>LIFE</t>
  </si>
  <si>
    <t>CAMAÇARI</t>
  </si>
  <si>
    <t>NURBS</t>
  </si>
  <si>
    <t>CAMARAGIBE</t>
  </si>
  <si>
    <t>PAINEW</t>
  </si>
  <si>
    <t>CAMBÉ</t>
  </si>
  <si>
    <t>ELOOH(SINERGY)</t>
  </si>
  <si>
    <t>CAMBORIU</t>
  </si>
  <si>
    <t>IMAGEM DIGITAL OOH</t>
  </si>
  <si>
    <t>CAMBUÍ</t>
  </si>
  <si>
    <t>TRILIGHT</t>
  </si>
  <si>
    <t>CAMPANÁRIO</t>
  </si>
  <si>
    <t>MEGA MÍDIA</t>
  </si>
  <si>
    <t>CAMPINA GRANDE</t>
  </si>
  <si>
    <t>LACTOM</t>
  </si>
  <si>
    <t>CAMPINA GRANDE DO SUL</t>
  </si>
  <si>
    <t>BRASÍLIA OUTDOOR</t>
  </si>
  <si>
    <t>CAMPINAS</t>
  </si>
  <si>
    <t>MOBEES</t>
  </si>
  <si>
    <t>CAMPINORTE</t>
  </si>
  <si>
    <t>SPAFAX - LATAM PLAY</t>
  </si>
  <si>
    <t>CAMPO ALEGRE DE GOIÁS</t>
  </si>
  <si>
    <t>ROYAL</t>
  </si>
  <si>
    <t>CAMPO BELO</t>
  </si>
  <si>
    <t>GM7</t>
  </si>
  <si>
    <t>CAMPO BOM</t>
  </si>
  <si>
    <t>PURAKA</t>
  </si>
  <si>
    <t>CAMPO DO TENENTE</t>
  </si>
  <si>
    <t>NOBILE</t>
  </si>
  <si>
    <t>CAMPO GRANDE</t>
  </si>
  <si>
    <t>WAM PLANEJAMENTO</t>
  </si>
  <si>
    <t>CAMPO LARGO</t>
  </si>
  <si>
    <t>MEGAMIDIA</t>
  </si>
  <si>
    <t>CAMPO LIMPO DE GOIÁS</t>
  </si>
  <si>
    <t>MIDAS MIDIA</t>
  </si>
  <si>
    <t>CAMPO LIMPO PAULISTA</t>
  </si>
  <si>
    <t>COLOR OUTDOOR</t>
  </si>
  <si>
    <t>CAMPO MOURÃO</t>
  </si>
  <si>
    <t>AMPLILUME</t>
  </si>
  <si>
    <t>CAMPO NOVO</t>
  </si>
  <si>
    <t>ADOOH</t>
  </si>
  <si>
    <t>CAMPOS DO JORDÃO</t>
  </si>
  <si>
    <t>CAMPOS DOS GOYTACAZES</t>
  </si>
  <si>
    <t>BUREAU DE MIDIA</t>
  </si>
  <si>
    <t>CAMPOS NOVOS</t>
  </si>
  <si>
    <t>OUTTV</t>
  </si>
  <si>
    <t>CANDEIAS</t>
  </si>
  <si>
    <t>COLETIVA</t>
  </si>
  <si>
    <t>CANELA</t>
  </si>
  <si>
    <t>INOVE</t>
  </si>
  <si>
    <t>CANOAS</t>
  </si>
  <si>
    <t>EXIBA</t>
  </si>
  <si>
    <t>CAPÃO BONITO</t>
  </si>
  <si>
    <t>HOLANDA DO VALLE</t>
  </si>
  <si>
    <t>CAPÃO DA CANOA</t>
  </si>
  <si>
    <t>CAPITAL OUTDOOR</t>
  </si>
  <si>
    <t>CAPITÃO LEÔNIDAS MARQUES</t>
  </si>
  <si>
    <t>RV MIDIA</t>
  </si>
  <si>
    <t>CARAGUATATUBA</t>
  </si>
  <si>
    <t>J SILVA</t>
  </si>
  <si>
    <t>CARAMBEÍ</t>
  </si>
  <si>
    <t>ELDORADO PAINEIS</t>
  </si>
  <si>
    <t>CARAPICUÍBA</t>
  </si>
  <si>
    <t>ITABUS</t>
  </si>
  <si>
    <t>CARAZINHO</t>
  </si>
  <si>
    <t>FREDIZAK</t>
  </si>
  <si>
    <t>CARIACICA</t>
  </si>
  <si>
    <t>M2 MÍDIA</t>
  </si>
  <si>
    <t>CARMÓPOLIS DE MINAS</t>
  </si>
  <si>
    <t>GENERAL</t>
  </si>
  <si>
    <t>CARPINA</t>
  </si>
  <si>
    <t>ANCAR</t>
  </si>
  <si>
    <t>CARUARU</t>
  </si>
  <si>
    <t>WVK MIDIAS</t>
  </si>
  <si>
    <t>CASCAVEL</t>
  </si>
  <si>
    <t>CRIATIVA</t>
  </si>
  <si>
    <t>CASSILÂNDIA</t>
  </si>
  <si>
    <t>SR.LED</t>
  </si>
  <si>
    <t>CASTANHAL</t>
  </si>
  <si>
    <t>DESTAQUE OUTDOOR</t>
  </si>
  <si>
    <t>CASTRO</t>
  </si>
  <si>
    <t>MILLA</t>
  </si>
  <si>
    <t>CATAGUASES</t>
  </si>
  <si>
    <t>DIVULCART</t>
  </si>
  <si>
    <t>CATALÃO</t>
  </si>
  <si>
    <t>KS OOH</t>
  </si>
  <si>
    <t>CATANDUVA</t>
  </si>
  <si>
    <t>LED+</t>
  </si>
  <si>
    <t>CATUJI</t>
  </si>
  <si>
    <t>GIOMIDIA</t>
  </si>
  <si>
    <t>CAUCAIA</t>
  </si>
  <si>
    <t>PLACA UM OUTDOOR</t>
  </si>
  <si>
    <t>CAVALHADA</t>
  </si>
  <si>
    <t>MX PUBLICIDADE</t>
  </si>
  <si>
    <t>CAXIAS DO SUL</t>
  </si>
  <si>
    <t>CARTAXI</t>
  </si>
  <si>
    <t>CEARÁ MIRIM</t>
  </si>
  <si>
    <t>SULDOOR</t>
  </si>
  <si>
    <t>CENTRO</t>
  </si>
  <si>
    <t>PANORAMA</t>
  </si>
  <si>
    <t>CENTRO HISTÓRICO</t>
  </si>
  <si>
    <t>R2OOH</t>
  </si>
  <si>
    <t>CERES</t>
  </si>
  <si>
    <t>PONTO Z</t>
  </si>
  <si>
    <t>CERQUILHO</t>
  </si>
  <si>
    <t>HMIDIA</t>
  </si>
  <si>
    <t>CHÃ GRANDE</t>
  </si>
  <si>
    <t>BUSDOOR &amp; CIA</t>
  </si>
  <si>
    <t>CHACARA DAS PEDRAS</t>
  </si>
  <si>
    <t>12 OUTDOOR</t>
  </si>
  <si>
    <t>CHAPADINHA</t>
  </si>
  <si>
    <t>MIDIA MATO</t>
  </si>
  <si>
    <t>CHAPECO</t>
  </si>
  <si>
    <t>START OUTDOOR</t>
  </si>
  <si>
    <t>CHAPECÓ</t>
  </si>
  <si>
    <t>ALMEIDA JUNIOR</t>
  </si>
  <si>
    <t>CIANORTE</t>
  </si>
  <si>
    <t>PROJECT</t>
  </si>
  <si>
    <t>CIDADE BAIXA</t>
  </si>
  <si>
    <t>VIA URBANA</t>
  </si>
  <si>
    <t>COCALZINHO DE GOIÁS</t>
  </si>
  <si>
    <t>ALTERNATIVA</t>
  </si>
  <si>
    <t>COLATINA</t>
  </si>
  <si>
    <t>DW OUTDOOR</t>
  </si>
  <si>
    <t>COLOMBO</t>
  </si>
  <si>
    <t>ALIANSCE</t>
  </si>
  <si>
    <t>COLORADO DO OESTE</t>
  </si>
  <si>
    <t>PROXMÍDIA</t>
  </si>
  <si>
    <t>CONCÓRDIA</t>
  </si>
  <si>
    <t>BR1</t>
  </si>
  <si>
    <t>CONGONHAS</t>
  </si>
  <si>
    <t>LOCALIZE PAINEIS</t>
  </si>
  <si>
    <t>CONSELHEIRO LAFAIETE</t>
  </si>
  <si>
    <t>BRAZ MÍDIA</t>
  </si>
  <si>
    <t>CONTAGEM</t>
  </si>
  <si>
    <t>IMPACTO</t>
  </si>
  <si>
    <t>CORNÉLIO PROCÓPIO</t>
  </si>
  <si>
    <t>ARACAJU OUTDOOR</t>
  </si>
  <si>
    <t>CORONEL FABRICIANO</t>
  </si>
  <si>
    <t>IMAGEM</t>
  </si>
  <si>
    <t>COSMÓPOLIS</t>
  </si>
  <si>
    <t>MURAL SALVADOR</t>
  </si>
  <si>
    <t>COTIA</t>
  </si>
  <si>
    <t>FREEOOH</t>
  </si>
  <si>
    <t>COXIM</t>
  </si>
  <si>
    <t>GRUPO LZ</t>
  </si>
  <si>
    <t>CRATEÚS</t>
  </si>
  <si>
    <t>PAJOLLA</t>
  </si>
  <si>
    <t>CRICIÚMA</t>
  </si>
  <si>
    <t>H MIDIA</t>
  </si>
  <si>
    <t>CRISTAL</t>
  </si>
  <si>
    <t>SPAÇO VISUAL</t>
  </si>
  <si>
    <t>CRISTALINA</t>
  </si>
  <si>
    <t>URBANA</t>
  </si>
  <si>
    <t>CRISTO REDENTOR</t>
  </si>
  <si>
    <t>ONBUS</t>
  </si>
  <si>
    <t>CRUZ ALTA</t>
  </si>
  <si>
    <t>SENECHAL OUTDOOR</t>
  </si>
  <si>
    <t>CRUZ DAS ALMAS</t>
  </si>
  <si>
    <t>DIVULGUE</t>
  </si>
  <si>
    <t>CRUZEIRO</t>
  </si>
  <si>
    <t>WS PAINÉIS</t>
  </si>
  <si>
    <t>CRUZEIRO DO OESTE</t>
  </si>
  <si>
    <t>FUTURA</t>
  </si>
  <si>
    <t>CUBATÃO</t>
  </si>
  <si>
    <t>R.P.O MIDIA</t>
  </si>
  <si>
    <t>CUIABÁ</t>
  </si>
  <si>
    <t>INFRONT</t>
  </si>
  <si>
    <t>CURITIBA</t>
  </si>
  <si>
    <t>ZOCRAM</t>
  </si>
  <si>
    <t>CURVELO</t>
  </si>
  <si>
    <t>INTRAX</t>
  </si>
  <si>
    <t>DELMIRO GOUVEIA</t>
  </si>
  <si>
    <t>MEGA MÍDIA OOH</t>
  </si>
  <si>
    <t>DIADEMA</t>
  </si>
  <si>
    <t>INOVAONZE</t>
  </si>
  <si>
    <t>DIAMANTE DO NORTE</t>
  </si>
  <si>
    <t>STREET PROPAGANDA</t>
  </si>
  <si>
    <t>DIAMANTINA</t>
  </si>
  <si>
    <t>FÁCIL OUTDOOR</t>
  </si>
  <si>
    <t>DIVINÓPOLIS</t>
  </si>
  <si>
    <t>INFOTV</t>
  </si>
  <si>
    <t>DIVISA ALEGRE</t>
  </si>
  <si>
    <t>INTERIOR OUTDOOR</t>
  </si>
  <si>
    <t>DOURADOS</t>
  </si>
  <si>
    <t>PROJEÇÃO</t>
  </si>
  <si>
    <t>DRACENA</t>
  </si>
  <si>
    <t>BULLOS</t>
  </si>
  <si>
    <t>DUQUE DE CAXIAS</t>
  </si>
  <si>
    <t>LOOK</t>
  </si>
  <si>
    <t>ELIAS FAUSTO</t>
  </si>
  <si>
    <t>VISUALIZE OUTDOOR</t>
  </si>
  <si>
    <t>EMBU DAS ARTES</t>
  </si>
  <si>
    <t>VISTA MIDIA</t>
  </si>
  <si>
    <t>ENTRE RIOS</t>
  </si>
  <si>
    <t>VITRINY PAINEIS</t>
  </si>
  <si>
    <t>ERECHIM</t>
  </si>
  <si>
    <t>CHANGE</t>
  </si>
  <si>
    <t>ESCADA</t>
  </si>
  <si>
    <t>MIDIA ATIVA</t>
  </si>
  <si>
    <t>ESMERALDAS</t>
  </si>
  <si>
    <t>MIDIA PAINEIS</t>
  </si>
  <si>
    <t>ESPÍRITO SANTO</t>
  </si>
  <si>
    <t>DIMENSÃO</t>
  </si>
  <si>
    <t>ESPÍRITO SANTO DO PINHAL</t>
  </si>
  <si>
    <t>FAROL</t>
  </si>
  <si>
    <t>ESTÂNCIA VELHA</t>
  </si>
  <si>
    <t>IMPACTO MÍDIA</t>
  </si>
  <si>
    <t>ESTEIO</t>
  </si>
  <si>
    <t>AURUM</t>
  </si>
  <si>
    <t>EUNÁPOLIS</t>
  </si>
  <si>
    <t>GRUPO INTERIOR</t>
  </si>
  <si>
    <t>EUSÉBIO</t>
  </si>
  <si>
    <t>SUPERLUX</t>
  </si>
  <si>
    <t>FAINA</t>
  </si>
  <si>
    <t>THIRKY</t>
  </si>
  <si>
    <t>FARROUPILHA</t>
  </si>
  <si>
    <t>PLUREX</t>
  </si>
  <si>
    <t>FAZENDA RIO GRANDE</t>
  </si>
  <si>
    <t>MÁXIMA PUBLICIDADE</t>
  </si>
  <si>
    <t>FEIRA DE SANTANA</t>
  </si>
  <si>
    <t>JPP OUTDOOR</t>
  </si>
  <si>
    <t>FERNANDÓPOLIS</t>
  </si>
  <si>
    <t>LUDOS</t>
  </si>
  <si>
    <t>FERRAZ DE VASCONCELOS</t>
  </si>
  <si>
    <t>LUX OUTMIDIA</t>
  </si>
  <si>
    <t>FIRMINÓPOLIS</t>
  </si>
  <si>
    <t>CEBEL OUTDOOR</t>
  </si>
  <si>
    <t>FLORESTA</t>
  </si>
  <si>
    <t>AÇÃO VISUAL</t>
  </si>
  <si>
    <t>FLORIANÓPOLIS</t>
  </si>
  <si>
    <t>IMPAROOH</t>
  </si>
  <si>
    <t>FORMIGA</t>
  </si>
  <si>
    <t>GRUPO M SOUZA</t>
  </si>
  <si>
    <t>FORMOSA</t>
  </si>
  <si>
    <t>FOCUS</t>
  </si>
  <si>
    <t>FORMOSA DO RIO PRETO</t>
  </si>
  <si>
    <t>DMP</t>
  </si>
  <si>
    <t>FORTALEZA</t>
  </si>
  <si>
    <t>OUTERMIDIA</t>
  </si>
  <si>
    <t>FOZ DO IGUAÇU</t>
  </si>
  <si>
    <t>LOGHALY DIGITAL</t>
  </si>
  <si>
    <t>FRANCA</t>
  </si>
  <si>
    <t>SM OUTDOOR</t>
  </si>
  <si>
    <t>FRANCISCO BELTRÃO</t>
  </si>
  <si>
    <t>SILVA OUTDOOR</t>
  </si>
  <si>
    <t>FRANCISCO MORATO</t>
  </si>
  <si>
    <t>COMUNICA</t>
  </si>
  <si>
    <t>FRANCO DA ROCHA</t>
  </si>
  <si>
    <t>EXITO</t>
  </si>
  <si>
    <t>FRUTAL</t>
  </si>
  <si>
    <t>CARTHA'S</t>
  </si>
  <si>
    <t>GARANHUNS</t>
  </si>
  <si>
    <t>YES OUTDOOR</t>
  </si>
  <si>
    <t>GARÇA</t>
  </si>
  <si>
    <t>VIP OUTDOOR</t>
  </si>
  <si>
    <t>GAROPABA</t>
  </si>
  <si>
    <t>IMPACTO MIDIAS</t>
  </si>
  <si>
    <t>GARUVA</t>
  </si>
  <si>
    <t>CAVALLI PAINEIS</t>
  </si>
  <si>
    <t>GASPAR</t>
  </si>
  <si>
    <t>ORION PAINEIS</t>
  </si>
  <si>
    <t>GLÓRIA</t>
  </si>
  <si>
    <t>LIVOOH</t>
  </si>
  <si>
    <t>GOIANA</t>
  </si>
  <si>
    <t>FEMA</t>
  </si>
  <si>
    <t>GOIANÉSIA</t>
  </si>
  <si>
    <t>SERIDOOR</t>
  </si>
  <si>
    <t>GOIÂNIA</t>
  </si>
  <si>
    <t>MOBHIS</t>
  </si>
  <si>
    <t>GOIANIRA</t>
  </si>
  <si>
    <t>VISÃO OUTDOOR</t>
  </si>
  <si>
    <t>GOIÁS</t>
  </si>
  <si>
    <t>SPAÇO OUTDOOR</t>
  </si>
  <si>
    <t>GOIATUBA</t>
  </si>
  <si>
    <t>GOIOERÊ</t>
  </si>
  <si>
    <t>GOVERNADOR VALADARES</t>
  </si>
  <si>
    <t>GRAMADO</t>
  </si>
  <si>
    <t>GRAVATÁ</t>
  </si>
  <si>
    <t>GRAVATAÍ</t>
  </si>
  <si>
    <t>GUAÍRA</t>
  </si>
  <si>
    <t>GUAPÓ</t>
  </si>
  <si>
    <t>GUAPORE</t>
  </si>
  <si>
    <t>GUARABIRA</t>
  </si>
  <si>
    <t>GUARAPARI</t>
  </si>
  <si>
    <t>GUARAPUAVA</t>
  </si>
  <si>
    <t>GUARAREMA</t>
  </si>
  <si>
    <t>GUARATINGUETÁ</t>
  </si>
  <si>
    <t>GUARATUBA</t>
  </si>
  <si>
    <t>GUARUJÁ</t>
  </si>
  <si>
    <t>GUARULHOS</t>
  </si>
  <si>
    <t>GUAXUPÉ</t>
  </si>
  <si>
    <t>GURUPI</t>
  </si>
  <si>
    <t>HIDROLÂNDIA</t>
  </si>
  <si>
    <t>HIGIENÓPOLIS</t>
  </si>
  <si>
    <t>HOLAMBRA</t>
  </si>
  <si>
    <t>HORIZONTE</t>
  </si>
  <si>
    <t>HORTOLÂNDIA</t>
  </si>
  <si>
    <t>HUMAITÁ</t>
  </si>
  <si>
    <t>IBAITI</t>
  </si>
  <si>
    <t>IBIÁ</t>
  </si>
  <si>
    <t>IBIPORÃ</t>
  </si>
  <si>
    <t>IBITINGA</t>
  </si>
  <si>
    <t>IBIÚNA</t>
  </si>
  <si>
    <t>IÇARA</t>
  </si>
  <si>
    <t>ICARAÍ</t>
  </si>
  <si>
    <t>ICONHA</t>
  </si>
  <si>
    <t>IGARASSU</t>
  </si>
  <si>
    <t>ILHA DE ITAMARACÁ</t>
  </si>
  <si>
    <t>ILHABELA</t>
  </si>
  <si>
    <t>ILHÉUS</t>
  </si>
  <si>
    <t>IMBÉ</t>
  </si>
  <si>
    <t>IMBITUBA</t>
  </si>
  <si>
    <t>IMPERATRIZ</t>
  </si>
  <si>
    <t>INDAIAL</t>
  </si>
  <si>
    <t>INDAIATUBA</t>
  </si>
  <si>
    <t>INDEPENDÊNCIA</t>
  </si>
  <si>
    <t>INDIARA</t>
  </si>
  <si>
    <t>INGÁ</t>
  </si>
  <si>
    <t>INHUMAS</t>
  </si>
  <si>
    <t>IPAMERI</t>
  </si>
  <si>
    <t>IPANEMA</t>
  </si>
  <si>
    <t>IPATINGA</t>
  </si>
  <si>
    <t>IPOJUCA</t>
  </si>
  <si>
    <t>IPORÁ</t>
  </si>
  <si>
    <t>IRATI</t>
  </si>
  <si>
    <t>ITABAIANA</t>
  </si>
  <si>
    <t>ITABERÁ</t>
  </si>
  <si>
    <t>ITABERAÍ</t>
  </si>
  <si>
    <t>ITABIRA</t>
  </si>
  <si>
    <t>ITABIRITO</t>
  </si>
  <si>
    <t>ITABUNA</t>
  </si>
  <si>
    <t>ITACARÉ</t>
  </si>
  <si>
    <t>ITAGUARA</t>
  </si>
  <si>
    <t>ITAGUARI</t>
  </si>
  <si>
    <t>ITAITINGA</t>
  </si>
  <si>
    <t>ITAITUBA</t>
  </si>
  <si>
    <t>ITAJAÍ</t>
  </si>
  <si>
    <t>ITAJUBÁ</t>
  </si>
  <si>
    <t>ITAMARAJU</t>
  </si>
  <si>
    <t>ITANHAÉM</t>
  </si>
  <si>
    <t>ITAOBIM</t>
  </si>
  <si>
    <t>ITAPECERICA DA SERRA</t>
  </si>
  <si>
    <t>ITAPEJARA D´OESTE</t>
  </si>
  <si>
    <t>ITAPEMA</t>
  </si>
  <si>
    <t>ITAPETININGA</t>
  </si>
  <si>
    <t>ITAPEVA</t>
  </si>
  <si>
    <t>ITAPEVI</t>
  </si>
  <si>
    <t>ITAPIPOCA</t>
  </si>
  <si>
    <t>ITAPIRA</t>
  </si>
  <si>
    <t>ITAPISSUMA</t>
  </si>
  <si>
    <t>ITÁPOLIS</t>
  </si>
  <si>
    <t>ITAQUACETUBA</t>
  </si>
  <si>
    <t>ITAQUAQUECETUBA</t>
  </si>
  <si>
    <t>ITARARÉ</t>
  </si>
  <si>
    <t>ITATIAIUÇU</t>
  </si>
  <si>
    <t>ITATIBA</t>
  </si>
  <si>
    <t>ITAÚNA</t>
  </si>
  <si>
    <t>ITU</t>
  </si>
  <si>
    <t>ITUIUTABA</t>
  </si>
  <si>
    <t>ITUMBIARA</t>
  </si>
  <si>
    <t>ITUPEVA</t>
  </si>
  <si>
    <t>ITURAMA</t>
  </si>
  <si>
    <t>ITUVERAVA</t>
  </si>
  <si>
    <t>IVAIPORÃ</t>
  </si>
  <si>
    <t>JABOATÃO DOS GUARARAPES</t>
  </si>
  <si>
    <t>JABOTICABAL</t>
  </si>
  <si>
    <t>JACAREÍ</t>
  </si>
  <si>
    <t>JACAREZINHO</t>
  </si>
  <si>
    <t>JAGUARIUNA</t>
  </si>
  <si>
    <t>JAGUARIÚNA</t>
  </si>
  <si>
    <t>JALES</t>
  </si>
  <si>
    <t>JAMBEIRO</t>
  </si>
  <si>
    <t>JANDIRA</t>
  </si>
  <si>
    <t>JARAGUÁ</t>
  </si>
  <si>
    <t>JARAGUÁ DO SUL</t>
  </si>
  <si>
    <t>JARDIM</t>
  </si>
  <si>
    <t>JARDIM BOTÂNICO</t>
  </si>
  <si>
    <t>JARDIM CARVALHO</t>
  </si>
  <si>
    <t>JARDIM DO SALSO</t>
  </si>
  <si>
    <t>JARDIM EUROPA</t>
  </si>
  <si>
    <t>JARDIM LINDOIA</t>
  </si>
  <si>
    <t>JARDIM SAO PEDRO</t>
  </si>
  <si>
    <t>JARINU</t>
  </si>
  <si>
    <t>JATAÍ</t>
  </si>
  <si>
    <t>JAÚ</t>
  </si>
  <si>
    <t>JEQUIÉ</t>
  </si>
  <si>
    <t>JERICOACORA</t>
  </si>
  <si>
    <t>JI-PARANÁ</t>
  </si>
  <si>
    <t>JOÃO PESSOA</t>
  </si>
  <si>
    <t>JOÃO PINHEIRO</t>
  </si>
  <si>
    <t>JOINVILLE</t>
  </si>
  <si>
    <t>JUAZEIRO</t>
  </si>
  <si>
    <t>JUAZEIRO DO NORTE</t>
  </si>
  <si>
    <t>JUIZ DE FORA</t>
  </si>
  <si>
    <t>JUNDIAÍ</t>
  </si>
  <si>
    <t>LAGARTO</t>
  </si>
  <si>
    <t>LAGES</t>
  </si>
  <si>
    <t>LAGOA DO CARRO</t>
  </si>
  <si>
    <t>LAGOA SANTA</t>
  </si>
  <si>
    <t>LAGOA VERMELHA</t>
  </si>
  <si>
    <t>LAGUNA</t>
  </si>
  <si>
    <t>LAJEADO</t>
  </si>
  <si>
    <t>LAPA</t>
  </si>
  <si>
    <t>LARANJAL PAULISTA</t>
  </si>
  <si>
    <t>LARANJEIRAS DO SUL</t>
  </si>
  <si>
    <t>LAURO DE FREITAS</t>
  </si>
  <si>
    <t>LAVRAS</t>
  </si>
  <si>
    <t>LEME</t>
  </si>
  <si>
    <t>LENÇÓIS PAULISTA</t>
  </si>
  <si>
    <t>LEOPOLDINA</t>
  </si>
  <si>
    <t>LIMEIRA</t>
  </si>
  <si>
    <t>LIMOEIRO</t>
  </si>
  <si>
    <t>LINHARES</t>
  </si>
  <si>
    <t>LINS</t>
  </si>
  <si>
    <t>LOMBA DO PINHEIRO</t>
  </si>
  <si>
    <t>LONDRINA</t>
  </si>
  <si>
    <t>LORENA</t>
  </si>
  <si>
    <t>LOUVEIRA</t>
  </si>
  <si>
    <t>LUCAS DO RIO VERDE</t>
  </si>
  <si>
    <t>LUÍS EDUARDO MAGALHÃES</t>
  </si>
  <si>
    <t>LUZ</t>
  </si>
  <si>
    <t>LUZIÂNIA</t>
  </si>
  <si>
    <t>MACAÉ</t>
  </si>
  <si>
    <t>MACAPÁ</t>
  </si>
  <si>
    <t>MACEIÃ</t>
  </si>
  <si>
    <t>MACEIÓ</t>
  </si>
  <si>
    <t>MACHADO</t>
  </si>
  <si>
    <t>MAIRINQUE</t>
  </si>
  <si>
    <t>MAIRIPORÃ</t>
  </si>
  <si>
    <t>MANAUS</t>
  </si>
  <si>
    <t>MANDAGUARI</t>
  </si>
  <si>
    <t>MANDIRITUBA</t>
  </si>
  <si>
    <t>MANHUAÇU</t>
  </si>
  <si>
    <t>MARABÁ</t>
  </si>
  <si>
    <t>MARACANAÚ</t>
  </si>
  <si>
    <t>MARANGUAPE</t>
  </si>
  <si>
    <t>MARECHAL CÂNDIDO RONDON</t>
  </si>
  <si>
    <t>MARÍLIA</t>
  </si>
  <si>
    <t>MARINGÁ</t>
  </si>
  <si>
    <t>MÁRIO QUINTANA</t>
  </si>
  <si>
    <t>MATA DE SÃO JOÃO</t>
  </si>
  <si>
    <t>MATÃO</t>
  </si>
  <si>
    <t>MATINHOS</t>
  </si>
  <si>
    <t>MAUÁ</t>
  </si>
  <si>
    <t>MEDIANEIRA</t>
  </si>
  <si>
    <t>MENINO DEUS</t>
  </si>
  <si>
    <t>MESQUITA</t>
  </si>
  <si>
    <t>MINEIROS</t>
  </si>
  <si>
    <t>MIRANDA</t>
  </si>
  <si>
    <t>MIRANDÓPOLIS</t>
  </si>
  <si>
    <t>MIRASSOL</t>
  </si>
  <si>
    <t>MOCOCA</t>
  </si>
  <si>
    <t>MOGI DAS CRUZES</t>
  </si>
  <si>
    <t>MOGI GUAÇU</t>
  </si>
  <si>
    <t>MOGI MIRIM</t>
  </si>
  <si>
    <t>MOINHOS DE VENTO</t>
  </si>
  <si>
    <t>MONGAGUÁ</t>
  </si>
  <si>
    <t>MONT' SERRAT</t>
  </si>
  <si>
    <t>MONTE ALTO</t>
  </si>
  <si>
    <t>MONTE MOR</t>
  </si>
  <si>
    <t>MONTES CLAROS</t>
  </si>
  <si>
    <t>MONT'SERRAT</t>
  </si>
  <si>
    <t>MORENO</t>
  </si>
  <si>
    <t>MORRETES</t>
  </si>
  <si>
    <t>MORUNGABA</t>
  </si>
  <si>
    <t>MOSSORÓ</t>
  </si>
  <si>
    <t>MURIAÉ</t>
  </si>
  <si>
    <t>MUZAMBINHO</t>
  </si>
  <si>
    <t>NATAL</t>
  </si>
  <si>
    <t>NAVEGANTES</t>
  </si>
  <si>
    <t>NAVIRAÍ</t>
  </si>
  <si>
    <t>NAZARÉ DA MATA</t>
  </si>
  <si>
    <t>NERÓPOLIS</t>
  </si>
  <si>
    <t>NILÓPOLIS</t>
  </si>
  <si>
    <t>NITERÓI</t>
  </si>
  <si>
    <t>NONOAI</t>
  </si>
  <si>
    <t>NOVA FRIBURGO</t>
  </si>
  <si>
    <t>NOVA IGUAÇU</t>
  </si>
  <si>
    <t>NOVA LIMA</t>
  </si>
  <si>
    <t>NOVA ODESSA</t>
  </si>
  <si>
    <t>NOVA PRATA</t>
  </si>
  <si>
    <t>NOVO GAMA</t>
  </si>
  <si>
    <t>NOVO HAMBURGO</t>
  </si>
  <si>
    <t>NOVO HORIZONTE</t>
  </si>
  <si>
    <t>OLÍMPIA</t>
  </si>
  <si>
    <t>OLINDA</t>
  </si>
  <si>
    <t>OLIVEIRA</t>
  </si>
  <si>
    <t>ORLÂNDIA</t>
  </si>
  <si>
    <t>OSASCO</t>
  </si>
  <si>
    <t>OSÓRIO</t>
  </si>
  <si>
    <t>OSVALDO CRUZ</t>
  </si>
  <si>
    <t>OURINHOS</t>
  </si>
  <si>
    <t>OURO FINO</t>
  </si>
  <si>
    <t>OURO PRETO</t>
  </si>
  <si>
    <t>PACAJUS</t>
  </si>
  <si>
    <t>PACATUBA</t>
  </si>
  <si>
    <t>PALHOÇA</t>
  </si>
  <si>
    <t>PALMARES</t>
  </si>
  <si>
    <t>PALMAS</t>
  </si>
  <si>
    <t>PALMEIRA</t>
  </si>
  <si>
    <t>PALOTINA</t>
  </si>
  <si>
    <t>PARÁ DE MINAS</t>
  </si>
  <si>
    <t>PARACATU</t>
  </si>
  <si>
    <t>PARAGOMINAS</t>
  </si>
  <si>
    <t>PARAGUAÇU PAULISTA</t>
  </si>
  <si>
    <t>PARAIBUNA</t>
  </si>
  <si>
    <t>PARANAGUÁ</t>
  </si>
  <si>
    <t>PARANAÍBA</t>
  </si>
  <si>
    <t>PARANAPANEMA</t>
  </si>
  <si>
    <t>PARANAVAÍ</t>
  </si>
  <si>
    <t>PARATI</t>
  </si>
  <si>
    <t>PARAUAPEBAS</t>
  </si>
  <si>
    <t>PARNAMIRIM</t>
  </si>
  <si>
    <t>PARTENON</t>
  </si>
  <si>
    <t>PASSO D' AREIA</t>
  </si>
  <si>
    <t>PASSO FUNDO</t>
  </si>
  <si>
    <t>PASSOS</t>
  </si>
  <si>
    <t>PATO BRANCO</t>
  </si>
  <si>
    <t>PATOS</t>
  </si>
  <si>
    <t>PATOS DE MINAS</t>
  </si>
  <si>
    <t>PATROCÍNIO</t>
  </si>
  <si>
    <t>PAULA FREITAS</t>
  </si>
  <si>
    <t>PAULÍNIA</t>
  </si>
  <si>
    <t>PAULISTA</t>
  </si>
  <si>
    <t>PAULO AFONSO</t>
  </si>
  <si>
    <t>PAULO LOPES</t>
  </si>
  <si>
    <t>PEDERNEIRAS</t>
  </si>
  <si>
    <t>PEDRA REDONDA</t>
  </si>
  <si>
    <t>PEDREIRA</t>
  </si>
  <si>
    <t>PEDRO AFONSO</t>
  </si>
  <si>
    <t>PEDRO LEOPOLDO</t>
  </si>
  <si>
    <t>PELOTAS</t>
  </si>
  <si>
    <t>PENÁPOLIS</t>
  </si>
  <si>
    <t>PENEDO</t>
  </si>
  <si>
    <t>PENHA</t>
  </si>
  <si>
    <t>PEREIRA BARRETO</t>
  </si>
  <si>
    <t>PERUÍBE</t>
  </si>
  <si>
    <t>PESQUEIRA</t>
  </si>
  <si>
    <t>PETROLINA</t>
  </si>
  <si>
    <t>PETROLINA DE GOIÁS</t>
  </si>
  <si>
    <t>PETRÓPOLIS</t>
  </si>
  <si>
    <t>PIEDADE</t>
  </si>
  <si>
    <t>PIÊN</t>
  </si>
  <si>
    <t>PINDAMONHANGABA</t>
  </si>
  <si>
    <t>PINHAIS</t>
  </si>
  <si>
    <t>PIRACANJUBA</t>
  </si>
  <si>
    <t>PIRACICABA</t>
  </si>
  <si>
    <t>PIRAJU</t>
  </si>
  <si>
    <t>PIRAQUARA</t>
  </si>
  <si>
    <t>PIRASSUNUNGA</t>
  </si>
  <si>
    <t>PIRENÓPOLIS</t>
  </si>
  <si>
    <t>PIRES DO RIO</t>
  </si>
  <si>
    <t>PIRIPIRI</t>
  </si>
  <si>
    <t>PIUMHI</t>
  </si>
  <si>
    <t>POÁ</t>
  </si>
  <si>
    <t>POÇOS DE CALDAS</t>
  </si>
  <si>
    <t>POMBAL</t>
  </si>
  <si>
    <t>POMBOS</t>
  </si>
  <si>
    <t>PONTA GROSSA</t>
  </si>
  <si>
    <t>PONTA PORÃ</t>
  </si>
  <si>
    <t>PONTAL DO PARANÁ</t>
  </si>
  <si>
    <t>PORANGATU</t>
  </si>
  <si>
    <t>PORTO ALEGRE</t>
  </si>
  <si>
    <t>PORTO BELO</t>
  </si>
  <si>
    <t>PORTO FELIZ</t>
  </si>
  <si>
    <t>PORTO FERREIRA</t>
  </si>
  <si>
    <t>PORTO NACIONAL</t>
  </si>
  <si>
    <t>PORTO SEGURO</t>
  </si>
  <si>
    <t>PORTO VELHO</t>
  </si>
  <si>
    <t>POUSO ALEGRE</t>
  </si>
  <si>
    <t>PRAIA DE BELAS</t>
  </si>
  <si>
    <t>PRAIA GRANDE</t>
  </si>
  <si>
    <t>PRESIDENTE EPITÁCIO</t>
  </si>
  <si>
    <t>PRESIDENTE OLEGÁRIO</t>
  </si>
  <si>
    <t>PRESIDENTE PRUDENTE</t>
  </si>
  <si>
    <t>PRIMAVERA DO LESTE</t>
  </si>
  <si>
    <t>PROPRIÁ</t>
  </si>
  <si>
    <t>QUATRO BARRAS</t>
  </si>
  <si>
    <t>QUERÊNCIA</t>
  </si>
  <si>
    <t>RECIFE</t>
  </si>
  <si>
    <t>REDENCAO</t>
  </si>
  <si>
    <t>REGISTRO</t>
  </si>
  <si>
    <t>REMÍGIO</t>
  </si>
  <si>
    <t>RESENDE</t>
  </si>
  <si>
    <t>RESTINGA</t>
  </si>
  <si>
    <t>RIBEIRÃO DAS NEVES</t>
  </si>
  <si>
    <t>RIBEIRÃO PIRES</t>
  </si>
  <si>
    <t>RIBEIRÃO PRETO</t>
  </si>
  <si>
    <t>RIO BRANCO</t>
  </si>
  <si>
    <t>RIO BRANDO</t>
  </si>
  <si>
    <t>RIO CLARO</t>
  </si>
  <si>
    <t>RIO DAS OSTRAS</t>
  </si>
  <si>
    <t>RIO DE JANEIRO</t>
  </si>
  <si>
    <t>RIO DO SUL</t>
  </si>
  <si>
    <t>RIO MANSO</t>
  </si>
  <si>
    <t>RIO VERDE</t>
  </si>
  <si>
    <t>ROLÂNDIA</t>
  </si>
  <si>
    <t>RONDONÓPOLIS</t>
  </si>
  <si>
    <t>RUBEM BERTA</t>
  </si>
  <si>
    <t>SÃO LUIS</t>
  </si>
  <si>
    <t>SABARÁ</t>
  </si>
  <si>
    <t>SALGUEIRO</t>
  </si>
  <si>
    <t>SALTO</t>
  </si>
  <si>
    <t>SALVADOR</t>
  </si>
  <si>
    <t>SALVADOR DO SUL</t>
  </si>
  <si>
    <t>SANTA BÁRBARA D´OESTE</t>
  </si>
  <si>
    <t>SANTA CECILIA</t>
  </si>
  <si>
    <t>SANTA CRUZ DO RIO PARDO</t>
  </si>
  <si>
    <t>SANTA CRUZ DO SUL</t>
  </si>
  <si>
    <t>SANTA FÉ DO SUL</t>
  </si>
  <si>
    <t>SANTA HELENA DE GOIÁS</t>
  </si>
  <si>
    <t>SANTA ISABEL</t>
  </si>
  <si>
    <t>SANTA LUZIA</t>
  </si>
  <si>
    <t>SANTA MARIA</t>
  </si>
  <si>
    <t>SANTA RITA</t>
  </si>
  <si>
    <t>SANTA ROSA DE GOIÁS</t>
  </si>
  <si>
    <t>SANTA TEREZA</t>
  </si>
  <si>
    <t>SANTANA</t>
  </si>
  <si>
    <t>SANTANA DE PARNAÍBA</t>
  </si>
  <si>
    <t>SANTARÉM</t>
  </si>
  <si>
    <t>SANTO ANDRÉ</t>
  </si>
  <si>
    <t>SANTO ÂNGELO</t>
  </si>
  <si>
    <t>SANTO ANTÔNIO</t>
  </si>
  <si>
    <t>SANTO ANTÔNIO DA PATRULHA</t>
  </si>
  <si>
    <t>SANTO ANTÔNIO DA PLATINA</t>
  </si>
  <si>
    <t>SANTO ANTÔNIO DE JESUS</t>
  </si>
  <si>
    <t>SANTO ANTÔNIO DE POSSE</t>
  </si>
  <si>
    <t>SANTO ANTÔNIO DO DESCOBERTO</t>
  </si>
  <si>
    <t>SANTOS</t>
  </si>
  <si>
    <t>SÃO BENTO DO SUL</t>
  </si>
  <si>
    <t>SÃO BERNARDO DO CAMPO</t>
  </si>
  <si>
    <t>SÃO CAETANO DO SUL</t>
  </si>
  <si>
    <t>SÃO CARLOS</t>
  </si>
  <si>
    <t>SAO DOMINGOS</t>
  </si>
  <si>
    <t>SÃO GABRIEL</t>
  </si>
  <si>
    <t>SÃO GERALDO</t>
  </si>
  <si>
    <t>SÃO GONÇALO</t>
  </si>
  <si>
    <t>SÃO GONÇALO DO AMARANTE</t>
  </si>
  <si>
    <t>SÃO GONÇALO DO SAPUCAÍ</t>
  </si>
  <si>
    <t>SÃO JOÃO</t>
  </si>
  <si>
    <t>SÃO JOÃO DA BOA VISTA</t>
  </si>
  <si>
    <t>SÃO JOÃO DE MERITI</t>
  </si>
  <si>
    <t>SÃO JOÃO DEL REI</t>
  </si>
  <si>
    <t>SÃO JOAQUIM</t>
  </si>
  <si>
    <t>SÃO JOAQUIM DA BARRA</t>
  </si>
  <si>
    <t>SAO JORGE D OESTE</t>
  </si>
  <si>
    <t>SÃO JOSÉ</t>
  </si>
  <si>
    <t>SÃO JOSÉ DA LAPA</t>
  </si>
  <si>
    <t>SÃO JOSÉ DE MIPIBU</t>
  </si>
  <si>
    <t>SÃO JOSÉ DO RIO PARDO</t>
  </si>
  <si>
    <t>SÃO JOSÉ DO RIO PRETO</t>
  </si>
  <si>
    <t>SÃO JOSÉ DOS CAMPOS</t>
  </si>
  <si>
    <t>SÃO JOSÉ DOS PINHAIS</t>
  </si>
  <si>
    <t>SÃO LEOPOLDO</t>
  </si>
  <si>
    <t>SÃO LOURENÇO DA MATA</t>
  </si>
  <si>
    <t>SÃO LUÍS</t>
  </si>
  <si>
    <t>SÃO LUIZ GONZAGA</t>
  </si>
  <si>
    <t>SÃO MANUEL</t>
  </si>
  <si>
    <t>SÃO MATEUS DO SUL</t>
  </si>
  <si>
    <t>SÃO MIGUEL DO GOSTOSO</t>
  </si>
  <si>
    <t>SÃO MIGUEL DO IGUAÇU</t>
  </si>
  <si>
    <t>SÃO PAULO</t>
  </si>
  <si>
    <t>SÃO PEDRO</t>
  </si>
  <si>
    <t>SÃO PEDRO DA ALDEIA</t>
  </si>
  <si>
    <t>SÃO ROQUE</t>
  </si>
  <si>
    <t>SÃO SEBASTIAO</t>
  </si>
  <si>
    <t>SÃO SEBASTIÃO</t>
  </si>
  <si>
    <t>SÃO SEBASTIÃO DA BELA VISTA</t>
  </si>
  <si>
    <t>SÃO SEBASTIÃO DO CAÍ</t>
  </si>
  <si>
    <t>SÃO SEBASTIÃO DO PARAÍSO</t>
  </si>
  <si>
    <t>SÃO VICENTE</t>
  </si>
  <si>
    <t>SAPÉ</t>
  </si>
  <si>
    <t>SAPEZAL</t>
  </si>
  <si>
    <t>SAPIRANGA</t>
  </si>
  <si>
    <t>SAPUCAIA DO SUL</t>
  </si>
  <si>
    <t>SARANDI</t>
  </si>
  <si>
    <t>SENADOR CANEDO</t>
  </si>
  <si>
    <t>SENHOR DO BONFIM</t>
  </si>
  <si>
    <t>SERRA</t>
  </si>
  <si>
    <t>SERRA TALHADA</t>
  </si>
  <si>
    <t>SERRANA</t>
  </si>
  <si>
    <t>SERTÂNIA</t>
  </si>
  <si>
    <t>SERTÃOZINHO</t>
  </si>
  <si>
    <t>SETE LAGOAS</t>
  </si>
  <si>
    <t>SIQUEIRA CAMPOS</t>
  </si>
  <si>
    <t>SOBRAL</t>
  </si>
  <si>
    <t>SOCORRO</t>
  </si>
  <si>
    <t>SOROCABA</t>
  </si>
  <si>
    <t>SORRISO</t>
  </si>
  <si>
    <t>SOUSA</t>
  </si>
  <si>
    <t>SUMARÉ</t>
  </si>
  <si>
    <t>SURUBIM</t>
  </si>
  <si>
    <t>SUZANO</t>
  </si>
  <si>
    <t>TABOÃO DA SERRA</t>
  </si>
  <si>
    <t>TABULEIRO DO NORTE</t>
  </si>
  <si>
    <t>TAILÂNDIA</t>
  </si>
  <si>
    <t>TAMANDARÉ</t>
  </si>
  <si>
    <t>TAQUARA</t>
  </si>
  <si>
    <t>TAQUARITINGA</t>
  </si>
  <si>
    <t>TATUÍ</t>
  </si>
  <si>
    <t>TAUBATÉ</t>
  </si>
  <si>
    <t>TELÊMACO BORBA</t>
  </si>
  <si>
    <t>TEODORO SAMPAIO</t>
  </si>
  <si>
    <t>TEÓFILO OTONI</t>
  </si>
  <si>
    <t>TEOTÔNIO VILELA</t>
  </si>
  <si>
    <t>TERESINA</t>
  </si>
  <si>
    <t>TERESÓPOLIS</t>
  </si>
  <si>
    <t>TIJUCAS</t>
  </si>
  <si>
    <t>TIJUCAS DO SUL</t>
  </si>
  <si>
    <t>TIMBAÚBA</t>
  </si>
  <si>
    <t>TIMÓTEO</t>
  </si>
  <si>
    <t>TIRADENTES</t>
  </si>
  <si>
    <t>TOLEDO</t>
  </si>
  <si>
    <t>TORITAMA</t>
  </si>
  <si>
    <t>TORRES</t>
  </si>
  <si>
    <t>TRAMANDAÍ</t>
  </si>
  <si>
    <t>TREMEMBÉ</t>
  </si>
  <si>
    <t>TRÊS CORAÇÕES</t>
  </si>
  <si>
    <t>TRES FIGUEIRAS</t>
  </si>
  <si>
    <t>TRÊS LAGOAS</t>
  </si>
  <si>
    <t>TRINDADE</t>
  </si>
  <si>
    <t>TRISTEZA</t>
  </si>
  <si>
    <t>TUBARAO</t>
  </si>
  <si>
    <t>TUBARÃO</t>
  </si>
  <si>
    <t>TUIUTI</t>
  </si>
  <si>
    <t>TUPÃ</t>
  </si>
  <si>
    <t>TURMALINA</t>
  </si>
  <si>
    <t>UBÁ</t>
  </si>
  <si>
    <t>UBATUBA</t>
  </si>
  <si>
    <t>UBERABA</t>
  </si>
  <si>
    <t>UBERLÂNDIA</t>
  </si>
  <si>
    <t>UMUARAMA</t>
  </si>
  <si>
    <t>UNAÍ</t>
  </si>
  <si>
    <t>UNIÃO DA VITÓRIA</t>
  </si>
  <si>
    <t>URUAÇU</t>
  </si>
  <si>
    <t>URUBICI</t>
  </si>
  <si>
    <t>VACARIA</t>
  </si>
  <si>
    <t>VALE VERDE</t>
  </si>
  <si>
    <t>VALENÇA</t>
  </si>
  <si>
    <t>VALINHOS</t>
  </si>
  <si>
    <t>VALPARAISO DE GOIAS</t>
  </si>
  <si>
    <t>VARGEM GRANDE DO SUL</t>
  </si>
  <si>
    <t>VARGEM GRANDE PAULISTA</t>
  </si>
  <si>
    <t>VARGINHA</t>
  </si>
  <si>
    <t>VARJÃO DE MINAS</t>
  </si>
  <si>
    <t>VÁRZEA GRANDE</t>
  </si>
  <si>
    <t>VARZEA PAULISTA</t>
  </si>
  <si>
    <t>VENDA NOVA</t>
  </si>
  <si>
    <t>VESPASIANO</t>
  </si>
  <si>
    <t>VIAMÃO</t>
  </si>
  <si>
    <t>VIÇOSA</t>
  </si>
  <si>
    <t>VIDEIRA</t>
  </si>
  <si>
    <t>VILA IPIRANGA</t>
  </si>
  <si>
    <t>VILA JARDIM</t>
  </si>
  <si>
    <t>VILA NOVA</t>
  </si>
  <si>
    <t>VILA VELHA</t>
  </si>
  <si>
    <t>VINHEDO</t>
  </si>
  <si>
    <t>VITÓRIA</t>
  </si>
  <si>
    <t>VITÓRIA DA CONQUISTA</t>
  </si>
  <si>
    <t>VITÓRIA DE SANTO ANTÃO</t>
  </si>
  <si>
    <t>VOLTA REDONDA</t>
  </si>
  <si>
    <t>VOTORANTIM</t>
  </si>
  <si>
    <t>VOTUPORANGA</t>
  </si>
  <si>
    <t>XANGRI-LÁ</t>
  </si>
  <si>
    <t>XANXERE</t>
  </si>
  <si>
    <t>Especificações
Digital
secundagem</t>
  </si>
  <si>
    <t>Especificações
Digital
inserções</t>
  </si>
  <si>
    <t>Especificação Estático
Largura</t>
  </si>
  <si>
    <t>Especificação Estático
Altura</t>
  </si>
  <si>
    <t>PERIODO DA TABELA</t>
  </si>
  <si>
    <t>Faturável</t>
  </si>
  <si>
    <t>Não faturável</t>
  </si>
  <si>
    <t>Faturavel ou NÃO faturável</t>
  </si>
  <si>
    <t>W6</t>
  </si>
  <si>
    <t>W7</t>
  </si>
  <si>
    <t>W8</t>
  </si>
  <si>
    <t>W9</t>
  </si>
  <si>
    <t>W1</t>
  </si>
  <si>
    <t>W2</t>
  </si>
  <si>
    <t>W3</t>
  </si>
  <si>
    <t>W4</t>
  </si>
  <si>
    <t>W5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</si>
  <si>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</si>
  <si>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</si>
  <si>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</si>
  <si>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</si>
  <si>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</si>
  <si>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</si>
  <si>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</si>
  <si>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</si>
  <si>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</si>
  <si>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</si>
  <si>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</si>
  <si>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</si>
  <si>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WESUPEROOH</t>
  </si>
  <si>
    <t>GRUPO SOOH</t>
  </si>
  <si>
    <t>PIXEL MIDIA</t>
  </si>
  <si>
    <t>RPMIDIA</t>
  </si>
  <si>
    <t>IDEAL PUBLICIDADE</t>
  </si>
  <si>
    <t>BLOOHD</t>
  </si>
  <si>
    <t>MIDIA GLOBALIZADA</t>
  </si>
  <si>
    <t>MAXXMÍDIA</t>
  </si>
  <si>
    <t>TREVO MIDIA</t>
  </si>
  <si>
    <t>ALOOH</t>
  </si>
  <si>
    <t>MAELY - KALLAS</t>
  </si>
  <si>
    <t>BIGDOOH</t>
  </si>
  <si>
    <t>GRUPO MONTEIRO</t>
  </si>
  <si>
    <t>CAR RÁDIO</t>
  </si>
  <si>
    <t>LAMP MÍDIA</t>
  </si>
  <si>
    <t>HOPS</t>
  </si>
  <si>
    <t>PILOTO OUTDOOR</t>
  </si>
  <si>
    <t>FUTURO MIDIA</t>
  </si>
  <si>
    <t>PONTO OOH</t>
  </si>
  <si>
    <t>GRUPO IGUATEMI</t>
  </si>
  <si>
    <t>CHF</t>
  </si>
  <si>
    <t>MOVE PAINEIS DINAMICOS</t>
  </si>
  <si>
    <t>JOTA</t>
  </si>
  <si>
    <t>ORIBÁ</t>
  </si>
  <si>
    <t>PUBLIRIO</t>
  </si>
  <si>
    <t>SERGILUX</t>
  </si>
  <si>
    <t>FLIX MÍDIA</t>
  </si>
  <si>
    <t>A13 MÍDIA</t>
  </si>
  <si>
    <t>GOL MIDIA</t>
  </si>
  <si>
    <t>EL MÍDIA</t>
  </si>
  <si>
    <t>ADVANTAGE</t>
  </si>
  <si>
    <t>TREVO</t>
  </si>
  <si>
    <t>FRONT 360</t>
  </si>
  <si>
    <t>JOKERMAN</t>
  </si>
  <si>
    <t>E3M</t>
  </si>
  <si>
    <t>LIFT MIDIA</t>
  </si>
  <si>
    <t>DISKMÍDIA</t>
  </si>
  <si>
    <t>STELA MIDIA</t>
  </si>
  <si>
    <t>W OUTDOOR</t>
  </si>
  <si>
    <t>INVENTIVA</t>
  </si>
  <si>
    <t>TOP MIDIA</t>
  </si>
  <si>
    <t>ALPHA COMUNICAÇÃO</t>
  </si>
  <si>
    <t>CENTRAL DE MÍDIA</t>
  </si>
  <si>
    <t>TOP MÍDIA</t>
  </si>
  <si>
    <t>POTIGUAR</t>
  </si>
  <si>
    <t>INFRONTMIDIA</t>
  </si>
  <si>
    <t>BARBIERI</t>
  </si>
  <si>
    <t>FUTURAS MIDIAS</t>
  </si>
  <si>
    <t>SHOPPING PIRATAS</t>
  </si>
  <si>
    <t>VIA MINAS</t>
  </si>
  <si>
    <t>METRO MÍDIA</t>
  </si>
  <si>
    <t>MULTIMEIOS</t>
  </si>
  <si>
    <t>ADMIDEA</t>
  </si>
  <si>
    <t>ALQIA</t>
  </si>
  <si>
    <t>UBERABA OUTDOOR</t>
  </si>
  <si>
    <t>FIXXON</t>
  </si>
  <si>
    <t>UNA OUTDOOR</t>
  </si>
  <si>
    <t>JP OUTDOOR</t>
  </si>
  <si>
    <t>MPA PORTAL</t>
  </si>
  <si>
    <t>FOCO MIDIA EXTERNA</t>
  </si>
  <si>
    <t>JUDIAI OUTDOOR</t>
  </si>
  <si>
    <t>BETOS OUTDOOR</t>
  </si>
  <si>
    <t>DIEX</t>
  </si>
  <si>
    <t>HOLANDA DO VALE</t>
  </si>
  <si>
    <t>GOIÂNIA PAINÉIS</t>
  </si>
  <si>
    <t>AM DIGITAL</t>
  </si>
  <si>
    <t>STAR MÍDIA</t>
  </si>
  <si>
    <t>REMÍDIA</t>
  </si>
  <si>
    <t>SPEED</t>
  </si>
  <si>
    <t>MÍDIA MIX</t>
  </si>
  <si>
    <t>EMPLAC</t>
  </si>
  <si>
    <t>MOSAICO</t>
  </si>
  <si>
    <t>NOGUEIRA OUTDOOR</t>
  </si>
  <si>
    <t>MAX MIDIA</t>
  </si>
  <si>
    <t>LDS COMUNICAÇÃO</t>
  </si>
  <si>
    <t>MVP MÍDIA</t>
  </si>
  <si>
    <t>SBS OUTDOOR</t>
  </si>
  <si>
    <t>NEON VEGAS</t>
  </si>
  <si>
    <t>PROVISÃO</t>
  </si>
  <si>
    <t>DISPLAYTECH</t>
  </si>
  <si>
    <t>ADTRACK</t>
  </si>
  <si>
    <t>ALOHA</t>
  </si>
  <si>
    <t>AMERICAN SAT</t>
  </si>
  <si>
    <t>BAURU OUTDOOR</t>
  </si>
  <si>
    <t>BOX DOOR</t>
  </si>
  <si>
    <t>BRASIL MIDIA MOVEL</t>
  </si>
  <si>
    <t>BRASIL PAINEIS</t>
  </si>
  <si>
    <t>CANAL OUTDOOR</t>
  </si>
  <si>
    <t>CIDADE OUTDOOR</t>
  </si>
  <si>
    <t>CLUBE HEBRAICA</t>
  </si>
  <si>
    <t>COMMUNIC</t>
  </si>
  <si>
    <t>DIVULGUE OUTDOOR</t>
  </si>
  <si>
    <t>EFICAZ</t>
  </si>
  <si>
    <t>ELDORADO CARTAZES</t>
  </si>
  <si>
    <t>ELDORADO FLORIANOPOLIOS</t>
  </si>
  <si>
    <t>EMBRASIL - EU</t>
  </si>
  <si>
    <t>FAZ OUTDOOR</t>
  </si>
  <si>
    <t>FBS</t>
  </si>
  <si>
    <t>IDEAL MIDIA</t>
  </si>
  <si>
    <t>INTERDOOR</t>
  </si>
  <si>
    <t>JBARRETO</t>
  </si>
  <si>
    <t>JCA</t>
  </si>
  <si>
    <t>JPP</t>
  </si>
  <si>
    <t>LOOK SP</t>
  </si>
  <si>
    <t>LZ COMUNICACAO</t>
  </si>
  <si>
    <t>MARKA</t>
  </si>
  <si>
    <t>MASTER BRASIL</t>
  </si>
  <si>
    <t>MEGA PUBLICK</t>
  </si>
  <si>
    <t>MIDIA 12</t>
  </si>
  <si>
    <t>MÍDIA RODOVIÁRIA BC</t>
  </si>
  <si>
    <t>MILA</t>
  </si>
  <si>
    <t>MINASDOOR</t>
  </si>
  <si>
    <t>MOR OUTDOOR</t>
  </si>
  <si>
    <t>MOURA MKT</t>
  </si>
  <si>
    <t>MULT COMUNICAÇÃO</t>
  </si>
  <si>
    <t>MULTIMIDIA</t>
  </si>
  <si>
    <t>NORTHDOOR</t>
  </si>
  <si>
    <t>NSA</t>
  </si>
  <si>
    <t>ORBITA</t>
  </si>
  <si>
    <t>PAINEL DA MADRUGADA</t>
  </si>
  <si>
    <t>PALMER</t>
  </si>
  <si>
    <t>PATTY PAINEIS</t>
  </si>
  <si>
    <t>PILOTO</t>
  </si>
  <si>
    <t>POOBLICÃO</t>
  </si>
  <si>
    <t>PROPAMOVEL</t>
  </si>
  <si>
    <t>R13</t>
  </si>
  <si>
    <t>RMTV</t>
  </si>
  <si>
    <t>STREET MÍDIA</t>
  </si>
  <si>
    <t>TORNAK</t>
  </si>
  <si>
    <t>TV DOUTOR</t>
  </si>
  <si>
    <t>TV MOVIMENTO</t>
  </si>
  <si>
    <t>URBANWAY</t>
  </si>
  <si>
    <t>USINA</t>
  </si>
  <si>
    <t>VALE OUTDOOR</t>
  </si>
  <si>
    <t>VISIO CORE</t>
  </si>
  <si>
    <t>VISIONDOOR</t>
  </si>
  <si>
    <t>VISUALFARM</t>
  </si>
  <si>
    <t>W VERÍSSIMO</t>
  </si>
  <si>
    <t>WINGOS</t>
  </si>
  <si>
    <t>WT GOMES</t>
  </si>
  <si>
    <t xml:space="preserve">Skol </t>
  </si>
  <si>
    <t>Stella Artois</t>
  </si>
  <si>
    <t>Budweiser</t>
  </si>
  <si>
    <t>AS ABCDE 18+</t>
  </si>
  <si>
    <t>AS AB 18+</t>
  </si>
  <si>
    <t>AS ABC 18+</t>
  </si>
  <si>
    <t>AS ABC 18-34</t>
  </si>
  <si>
    <t>CERVEJA MAINSTREAM</t>
  </si>
  <si>
    <t>CERVEJA PREMIUM</t>
  </si>
  <si>
    <t>Bebida Mista</t>
  </si>
  <si>
    <t>Refrigerante</t>
  </si>
  <si>
    <t xml:space="preserve">Brahma </t>
  </si>
  <si>
    <t>Beats</t>
  </si>
  <si>
    <t xml:space="preserve">Spaten </t>
  </si>
  <si>
    <t>Guaraná</t>
  </si>
  <si>
    <t>AS CDE 18+</t>
  </si>
  <si>
    <t>AS ABC 25+</t>
  </si>
  <si>
    <t>AS ABCD 18+</t>
  </si>
  <si>
    <t xml:space="preserve">Corona </t>
  </si>
  <si>
    <t>Targets por marca</t>
  </si>
  <si>
    <t>Produto</t>
  </si>
  <si>
    <t>tt</t>
  </si>
  <si>
    <t>TOTAL GERAL</t>
  </si>
  <si>
    <t>PRODUÇÃO
Finalização</t>
  </si>
  <si>
    <t>PRODUÇÃO
Impressão</t>
  </si>
  <si>
    <t>Impacto
se informação for Semanal</t>
  </si>
  <si>
    <t>Impacto
se informação for mensal</t>
  </si>
  <si>
    <t>TT de Dias Campanha</t>
  </si>
  <si>
    <t>PERÍODO</t>
  </si>
  <si>
    <t>Tipo de plano</t>
  </si>
  <si>
    <t>Megabrands</t>
  </si>
  <si>
    <t>Avulso M G</t>
  </si>
  <si>
    <t>Avulso P</t>
  </si>
  <si>
    <t>No. de dias</t>
  </si>
  <si>
    <t>Mês</t>
  </si>
  <si>
    <t>Divisor
para cálculo de flight e face</t>
  </si>
  <si>
    <t>CpView</t>
  </si>
  <si>
    <t>Impacto IPV</t>
  </si>
  <si>
    <t>TABELA Unitária</t>
  </si>
  <si>
    <t>Total</t>
  </si>
  <si>
    <t>Eletromidia</t>
  </si>
  <si>
    <t>Urbia</t>
  </si>
  <si>
    <t>Banka</t>
  </si>
  <si>
    <t>Praça 1</t>
  </si>
  <si>
    <t>Praça 2</t>
  </si>
  <si>
    <t>Praça 3</t>
  </si>
  <si>
    <t>Praça 4</t>
  </si>
  <si>
    <t>UF&amp;Municicio</t>
  </si>
  <si>
    <t>Municípios</t>
  </si>
  <si>
    <t>Brasília</t>
  </si>
  <si>
    <t>Salvador</t>
  </si>
  <si>
    <t>Fortaleza</t>
  </si>
  <si>
    <t>Belo Horizonte</t>
  </si>
  <si>
    <t>Manaus</t>
  </si>
  <si>
    <t>Curitiba</t>
  </si>
  <si>
    <t>Recife</t>
  </si>
  <si>
    <t>Goiânia</t>
  </si>
  <si>
    <t>Belém</t>
  </si>
  <si>
    <t>Porto Alegre</t>
  </si>
  <si>
    <t>Guarulhos</t>
  </si>
  <si>
    <t>Campinas</t>
  </si>
  <si>
    <t>São Luís</t>
  </si>
  <si>
    <t>São Gonçalo</t>
  </si>
  <si>
    <t>Maceió</t>
  </si>
  <si>
    <t>Duque de Caxias</t>
  </si>
  <si>
    <t>Campo Grande</t>
  </si>
  <si>
    <t>Natal</t>
  </si>
  <si>
    <t>Teresina</t>
  </si>
  <si>
    <t>São Bernardo do Campo</t>
  </si>
  <si>
    <t>João Pessoa</t>
  </si>
  <si>
    <t>Nova Iguaçu</t>
  </si>
  <si>
    <t>São José dos Campos</t>
  </si>
  <si>
    <t>Santo André</t>
  </si>
  <si>
    <t>Ribeirão Preto</t>
  </si>
  <si>
    <t>Jaboatão dos Guararapes</t>
  </si>
  <si>
    <t>Uberlândia</t>
  </si>
  <si>
    <t>Osasco</t>
  </si>
  <si>
    <t>Sorocaba</t>
  </si>
  <si>
    <t>Contagem</t>
  </si>
  <si>
    <t>Aracaju</t>
  </si>
  <si>
    <t>Feira de Santana</t>
  </si>
  <si>
    <t>Cuiabá</t>
  </si>
  <si>
    <t>Joinville</t>
  </si>
  <si>
    <t>Aparecida de Goiânia</t>
  </si>
  <si>
    <t>Londrina</t>
  </si>
  <si>
    <t>Juiz de Fora</t>
  </si>
  <si>
    <t>Porto Velho</t>
  </si>
  <si>
    <t>Ananindeua</t>
  </si>
  <si>
    <t>Serra</t>
  </si>
  <si>
    <t>Caxias do Sul</t>
  </si>
  <si>
    <t>Macapá</t>
  </si>
  <si>
    <t>Niterói</t>
  </si>
  <si>
    <t>Florianópolis</t>
  </si>
  <si>
    <t>Belford Roxo</t>
  </si>
  <si>
    <t>Campos dos Goytacazes</t>
  </si>
  <si>
    <t>Vila Velha</t>
  </si>
  <si>
    <t>Mauá</t>
  </si>
  <si>
    <t>São João de Meriti</t>
  </si>
  <si>
    <t>São José do Rio Preto</t>
  </si>
  <si>
    <t>Mogi das Cruzes</t>
  </si>
  <si>
    <t>Betim</t>
  </si>
  <si>
    <t>Boa Vista</t>
  </si>
  <si>
    <t>Maringá</t>
  </si>
  <si>
    <t>Santos</t>
  </si>
  <si>
    <t>Diadema</t>
  </si>
  <si>
    <t>Jundiaí</t>
  </si>
  <si>
    <t>Rio Branco</t>
  </si>
  <si>
    <t>Montes Claros</t>
  </si>
  <si>
    <t>Campina Grande</t>
  </si>
  <si>
    <t>Piracicaba</t>
  </si>
  <si>
    <t>Carapicuíba</t>
  </si>
  <si>
    <t>Anápolis</t>
  </si>
  <si>
    <t>Olinda</t>
  </si>
  <si>
    <t>Cariacica</t>
  </si>
  <si>
    <t>Bauru</t>
  </si>
  <si>
    <t>Itaquaquecetuba</t>
  </si>
  <si>
    <t>São Vicente</t>
  </si>
  <si>
    <t>Vitória</t>
  </si>
  <si>
    <t>Caruaru</t>
  </si>
  <si>
    <t>Caucaia</t>
  </si>
  <si>
    <t>Blumenau</t>
  </si>
  <si>
    <t>Petrolina</t>
  </si>
  <si>
    <t>Ponta Grossa</t>
  </si>
  <si>
    <t>Franca</t>
  </si>
  <si>
    <t>Canoas</t>
  </si>
  <si>
    <t>Pelotas</t>
  </si>
  <si>
    <t>Vitória da Conquista</t>
  </si>
  <si>
    <t>Ribeirão das Neves</t>
  </si>
  <si>
    <t>Uberaba</t>
  </si>
  <si>
    <t>Paulista</t>
  </si>
  <si>
    <t>Praia Grande</t>
  </si>
  <si>
    <t>Cascavel</t>
  </si>
  <si>
    <t>São José dos Pinhais</t>
  </si>
  <si>
    <t>Guarujá</t>
  </si>
  <si>
    <t>Taubaté</t>
  </si>
  <si>
    <t>Palmas</t>
  </si>
  <si>
    <t>Limeira</t>
  </si>
  <si>
    <t>Camaçari</t>
  </si>
  <si>
    <t>Santarém</t>
  </si>
  <si>
    <t>Petrópolis</t>
  </si>
  <si>
    <t>Mossoró</t>
  </si>
  <si>
    <t>Suzano</t>
  </si>
  <si>
    <t>Taboão da Serra</t>
  </si>
  <si>
    <t>Várzea Grande</t>
  </si>
  <si>
    <t>Sumaré</t>
  </si>
  <si>
    <t>Marabá</t>
  </si>
  <si>
    <t>Gravataí</t>
  </si>
  <si>
    <t>Santa Maria</t>
  </si>
  <si>
    <t>Governador Valadares</t>
  </si>
  <si>
    <t>Barueri</t>
  </si>
  <si>
    <t>Embu das Artes</t>
  </si>
  <si>
    <t>Juazeiro do Norte</t>
  </si>
  <si>
    <t>Volta Redonda</t>
  </si>
  <si>
    <t>Parnamirim</t>
  </si>
  <si>
    <t>Ipatinga</t>
  </si>
  <si>
    <t>Macaé</t>
  </si>
  <si>
    <t>Indaiatuba</t>
  </si>
  <si>
    <t>Imperatriz</t>
  </si>
  <si>
    <t>Foz do Iguaçu</t>
  </si>
  <si>
    <t>Cotia</t>
  </si>
  <si>
    <t>Viamão</t>
  </si>
  <si>
    <t>São Carlos</t>
  </si>
  <si>
    <t>São José</t>
  </si>
  <si>
    <t>Colombo</t>
  </si>
  <si>
    <t>Magé</t>
  </si>
  <si>
    <t>Novo Hamburgo</t>
  </si>
  <si>
    <t>Rio Verde</t>
  </si>
  <si>
    <t>Itaboraí</t>
  </si>
  <si>
    <t>Americana</t>
  </si>
  <si>
    <t>Itapevi</t>
  </si>
  <si>
    <t>Sete Lagoas</t>
  </si>
  <si>
    <t>Divinópolis</t>
  </si>
  <si>
    <t>Marília</t>
  </si>
  <si>
    <t>Araraquara</t>
  </si>
  <si>
    <t>São Leopoldo</t>
  </si>
  <si>
    <t>Rondonópolis</t>
  </si>
  <si>
    <t>Hortolândia</t>
  </si>
  <si>
    <t>Jacareí</t>
  </si>
  <si>
    <t>Arapiraca</t>
  </si>
  <si>
    <t>Cabo Frio</t>
  </si>
  <si>
    <t>Presidente Prudente</t>
  </si>
  <si>
    <t>Maracanaú</t>
  </si>
  <si>
    <t>Dourados</t>
  </si>
  <si>
    <t>Chapecó</t>
  </si>
  <si>
    <t>Itajaí</t>
  </si>
  <si>
    <t>Águas Lindas de Goiás</t>
  </si>
  <si>
    <t>Santa Luzia</t>
  </si>
  <si>
    <t>Juazeiro</t>
  </si>
  <si>
    <t>Criciúma</t>
  </si>
  <si>
    <t>Parauapebas</t>
  </si>
  <si>
    <t>Luziânia</t>
  </si>
  <si>
    <t>Itabuna</t>
  </si>
  <si>
    <t>Rio Grande</t>
  </si>
  <si>
    <t>Sobral</t>
  </si>
  <si>
    <t>Alvorada</t>
  </si>
  <si>
    <t>Cachoeiro de Itapemirim</t>
  </si>
  <si>
    <t>Cabo de Santo Agostinho</t>
  </si>
  <si>
    <t>Angra dos Reis</t>
  </si>
  <si>
    <t>Rio Claro</t>
  </si>
  <si>
    <t>Passo Fundo</t>
  </si>
  <si>
    <t>Castanhal</t>
  </si>
  <si>
    <t>Lauro de Freitas</t>
  </si>
  <si>
    <t>Araçatuba</t>
  </si>
  <si>
    <t>Ferraz de Vasconcelos</t>
  </si>
  <si>
    <t>Santa Bárbara d´Oeste</t>
  </si>
  <si>
    <t>Nova Friburgo</t>
  </si>
  <si>
    <t>Nossa Senhora do Socorro</t>
  </si>
  <si>
    <t>Araguaína</t>
  </si>
  <si>
    <t>Teresópolis</t>
  </si>
  <si>
    <t>Barra Mansa</t>
  </si>
  <si>
    <t>Jaraguá do Sul</t>
  </si>
  <si>
    <t>Ibirité</t>
  </si>
  <si>
    <t>Guarapuava</t>
  </si>
  <si>
    <t>São José de Ribamar</t>
  </si>
  <si>
    <t>Linhares</t>
  </si>
  <si>
    <t>Itapecerica da Serra</t>
  </si>
  <si>
    <t>Francisco Morato</t>
  </si>
  <si>
    <t>Palhoça</t>
  </si>
  <si>
    <t>Itu</t>
  </si>
  <si>
    <t>Mesquita</t>
  </si>
  <si>
    <t>Valparaíso de Goiás</t>
  </si>
  <si>
    <t>Bragança Paulista</t>
  </si>
  <si>
    <t>Pindamonhangaba</t>
  </si>
  <si>
    <t>Timon</t>
  </si>
  <si>
    <t>Poços de Caldas</t>
  </si>
  <si>
    <t>Maricá</t>
  </si>
  <si>
    <t>Itapetininga</t>
  </si>
  <si>
    <t>Caxias</t>
  </si>
  <si>
    <t>Teixeira de Freitas</t>
  </si>
  <si>
    <t>Nilópolis</t>
  </si>
  <si>
    <t>São Caetano do Sul</t>
  </si>
  <si>
    <t>Abaetetuba</t>
  </si>
  <si>
    <t>Camaragibe</t>
  </si>
  <si>
    <t>Rio das Ostras</t>
  </si>
  <si>
    <t>Franco da Rocha</t>
  </si>
  <si>
    <t>Barreiras</t>
  </si>
  <si>
    <t>Ilhéus</t>
  </si>
  <si>
    <t>Paranaguá</t>
  </si>
  <si>
    <t>Lages</t>
  </si>
  <si>
    <t>Jequié</t>
  </si>
  <si>
    <t>Patos de Minas</t>
  </si>
  <si>
    <t>Pouso Alegre</t>
  </si>
  <si>
    <t>Mogi Guaçu</t>
  </si>
  <si>
    <t>Parnaíba</t>
  </si>
  <si>
    <t>Jaú</t>
  </si>
  <si>
    <t>Alagoinhas</t>
  </si>
  <si>
    <t>Porto Seguro</t>
  </si>
  <si>
    <t>Queimados</t>
  </si>
  <si>
    <t>Botucatu</t>
  </si>
  <si>
    <t>Balneário Camboriú</t>
  </si>
  <si>
    <t>Sinop</t>
  </si>
  <si>
    <t>Araucária</t>
  </si>
  <si>
    <t>Atibaia</t>
  </si>
  <si>
    <t>Santana de Parnaíba</t>
  </si>
  <si>
    <t>Toledo</t>
  </si>
  <si>
    <t>Sapucaia do Sul</t>
  </si>
  <si>
    <t>Garanhuns</t>
  </si>
  <si>
    <t>Teófilo Otoni</t>
  </si>
  <si>
    <t>Cametá</t>
  </si>
  <si>
    <t>Brusque</t>
  </si>
  <si>
    <t>Vitória de Santo Antão</t>
  </si>
  <si>
    <t>Barbacena</t>
  </si>
  <si>
    <t>Santa Rita</t>
  </si>
  <si>
    <t>Sabará</t>
  </si>
  <si>
    <t>Varginha</t>
  </si>
  <si>
    <t>Apucarana</t>
  </si>
  <si>
    <t>Simões Filho</t>
  </si>
  <si>
    <t>Araras</t>
  </si>
  <si>
    <t>Itaguaí</t>
  </si>
  <si>
    <t>Araruama</t>
  </si>
  <si>
    <t>Marituba</t>
  </si>
  <si>
    <t>São Félix do Xingu</t>
  </si>
  <si>
    <t>Campo Largo</t>
  </si>
  <si>
    <t>Pinhais</t>
  </si>
  <si>
    <t>São Mateus</t>
  </si>
  <si>
    <t>Crato</t>
  </si>
  <si>
    <t>Resende</t>
  </si>
  <si>
    <t>Valinhos</t>
  </si>
  <si>
    <t>Cubatão</t>
  </si>
  <si>
    <t>Santa Cruz do Sul</t>
  </si>
  <si>
    <t>Cachoeirinha</t>
  </si>
  <si>
    <t>Trindade</t>
  </si>
  <si>
    <t>Vespasiano</t>
  </si>
  <si>
    <t>Itapipoca</t>
  </si>
  <si>
    <t>Maranguape</t>
  </si>
  <si>
    <t>Ji-Paraná</t>
  </si>
  <si>
    <t>Conselheiro Lafaiete</t>
  </si>
  <si>
    <t>Bragança</t>
  </si>
  <si>
    <t>Barcarena</t>
  </si>
  <si>
    <t>Guarapari</t>
  </si>
  <si>
    <t>Sertãozinho</t>
  </si>
  <si>
    <t>Jandira</t>
  </si>
  <si>
    <t>Uruguaiana</t>
  </si>
  <si>
    <t>Arapongas</t>
  </si>
  <si>
    <t>Birigui</t>
  </si>
  <si>
    <t>Formosa</t>
  </si>
  <si>
    <t>Paço do Lumiar</t>
  </si>
  <si>
    <t>Ribeirão Pires</t>
  </si>
  <si>
    <t>Caraguatatuba</t>
  </si>
  <si>
    <t>Três Lagoas</t>
  </si>
  <si>
    <t>Santana</t>
  </si>
  <si>
    <t>Votorantim</t>
  </si>
  <si>
    <t>Colatina</t>
  </si>
  <si>
    <t>Várzea Paulista</t>
  </si>
  <si>
    <t>Itatiba</t>
  </si>
  <si>
    <t>Tatuí</t>
  </si>
  <si>
    <t>Barretos</t>
  </si>
  <si>
    <t>Codó</t>
  </si>
  <si>
    <t>Guaratinguetá</t>
  </si>
  <si>
    <t>Catanduva</t>
  </si>
  <si>
    <t>Bento Gonçalves</t>
  </si>
  <si>
    <t>Itabira</t>
  </si>
  <si>
    <t>Bagé</t>
  </si>
  <si>
    <t>Senador Canedo</t>
  </si>
  <si>
    <t>Almirante Tamandaré</t>
  </si>
  <si>
    <t>Salto</t>
  </si>
  <si>
    <t>Igarassu</t>
  </si>
  <si>
    <t>Novo Gama</t>
  </si>
  <si>
    <t>Poá</t>
  </si>
  <si>
    <t>Paulo Afonso</t>
  </si>
  <si>
    <t>Araguari</t>
  </si>
  <si>
    <t>Ubá</t>
  </si>
  <si>
    <t>Altamira</t>
  </si>
  <si>
    <t>Piraquara</t>
  </si>
  <si>
    <t>Tucuruí</t>
  </si>
  <si>
    <t>Parintins</t>
  </si>
  <si>
    <t>Passos</t>
  </si>
  <si>
    <t>Paragominas</t>
  </si>
  <si>
    <t>Eunápolis</t>
  </si>
  <si>
    <t>Ourinhos</t>
  </si>
  <si>
    <t>São Lourenço da Mata</t>
  </si>
  <si>
    <t>Paulínia</t>
  </si>
  <si>
    <t>Açailândia</t>
  </si>
  <si>
    <t>Umuarama</t>
  </si>
  <si>
    <t>Catalão</t>
  </si>
  <si>
    <t>Corumbá</t>
  </si>
  <si>
    <t>Santa Cruz do Capibaribe</t>
  </si>
  <si>
    <t>Tailândia</t>
  </si>
  <si>
    <t>Ariquemes</t>
  </si>
  <si>
    <t>Coronel Fabriciano</t>
  </si>
  <si>
    <t>Muriaé</t>
  </si>
  <si>
    <t>Patos</t>
  </si>
  <si>
    <t>Araxá</t>
  </si>
  <si>
    <t>Nova Serrana</t>
  </si>
  <si>
    <t>Cambé</t>
  </si>
  <si>
    <t>Tangará da Serra</t>
  </si>
  <si>
    <t>São Pedro da Aldeia</t>
  </si>
  <si>
    <t>Erechim</t>
  </si>
  <si>
    <t>Tubarão</t>
  </si>
  <si>
    <t>Itumbiara</t>
  </si>
  <si>
    <t>Japeri</t>
  </si>
  <si>
    <t>Lagarto</t>
  </si>
  <si>
    <t>Ituiutaba</t>
  </si>
  <si>
    <t>Assis</t>
  </si>
  <si>
    <t>Lavras</t>
  </si>
  <si>
    <t>Leme</t>
  </si>
  <si>
    <t>Bacabal</t>
  </si>
  <si>
    <t>Aracruz</t>
  </si>
  <si>
    <t>São Gonçalo do Amarante</t>
  </si>
  <si>
    <t>Vilhena</t>
  </si>
  <si>
    <t>Itaperuna</t>
  </si>
  <si>
    <t>Itanhaém</t>
  </si>
  <si>
    <t>Breves</t>
  </si>
  <si>
    <t>Itacoatiara</t>
  </si>
  <si>
    <t>Caieiras</t>
  </si>
  <si>
    <t>Fazenda Rio Grande</t>
  </si>
  <si>
    <t>Mairiporã</t>
  </si>
  <si>
    <t>Iguatu</t>
  </si>
  <si>
    <t>Jataí</t>
  </si>
  <si>
    <t>Santo Antônio de Jesus</t>
  </si>
  <si>
    <t>Itaituba</t>
  </si>
  <si>
    <t>Barra do Piraí</t>
  </si>
  <si>
    <t>Abreu e Lima</t>
  </si>
  <si>
    <t>Manacapuru</t>
  </si>
  <si>
    <t>Ipojuca</t>
  </si>
  <si>
    <t>Sarandi</t>
  </si>
  <si>
    <t>Guaíba</t>
  </si>
  <si>
    <t>Valença</t>
  </si>
  <si>
    <t>Itajubá</t>
  </si>
  <si>
    <t>Bayeux</t>
  </si>
  <si>
    <t>Nova Lima</t>
  </si>
  <si>
    <t>Balsas</t>
  </si>
  <si>
    <t>Itabaiana</t>
  </si>
  <si>
    <t>Votuporanga</t>
  </si>
  <si>
    <t>Campo Mourão</t>
  </si>
  <si>
    <t>Caçapava</t>
  </si>
  <si>
    <t>Pará de Minas</t>
  </si>
  <si>
    <t>Cáceres</t>
  </si>
  <si>
    <t>Ponta Porã</t>
  </si>
  <si>
    <t>Itapeva</t>
  </si>
  <si>
    <t>Caldas Novas</t>
  </si>
  <si>
    <t>Sorriso</t>
  </si>
  <si>
    <t>Paracatu</t>
  </si>
  <si>
    <t>Itaúna</t>
  </si>
  <si>
    <t>Mogi Mirim</t>
  </si>
  <si>
    <t>Francisco Beltrão</t>
  </si>
  <si>
    <t>Caratinga</t>
  </si>
  <si>
    <t>São Roque</t>
  </si>
  <si>
    <t>Ubatuba</t>
  </si>
  <si>
    <t>Luís Eduardo Magalhães</t>
  </si>
  <si>
    <t>Arujá</t>
  </si>
  <si>
    <t>São João da Boa Vista</t>
  </si>
  <si>
    <t>Patrocínio</t>
  </si>
  <si>
    <t>São Cristóvão</t>
  </si>
  <si>
    <t>Manhuaçu</t>
  </si>
  <si>
    <t>Saquarema</t>
  </si>
  <si>
    <t>Avaré</t>
  </si>
  <si>
    <t>São Sebastião</t>
  </si>
  <si>
    <t>Planaltina</t>
  </si>
  <si>
    <t>Timóteo</t>
  </si>
  <si>
    <t>São João del Rei</t>
  </si>
  <si>
    <t>Santa Inês</t>
  </si>
  <si>
    <t>Cruzeiro do Sul</t>
  </si>
  <si>
    <t>Lorena</t>
  </si>
  <si>
    <t>Paranavaí</t>
  </si>
  <si>
    <t>Quixadá</t>
  </si>
  <si>
    <t>Barra do Corda</t>
  </si>
  <si>
    <t>Gurupi</t>
  </si>
  <si>
    <t>Candeias</t>
  </si>
  <si>
    <t>Serra Talhada</t>
  </si>
  <si>
    <t>Camboriú</t>
  </si>
  <si>
    <t>Coari</t>
  </si>
  <si>
    <t>Cacoal</t>
  </si>
  <si>
    <t>Campo Limpo Paulista</t>
  </si>
  <si>
    <t>Redenção</t>
  </si>
  <si>
    <t>São Bento do Sul</t>
  </si>
  <si>
    <t>Lajeado</t>
  </si>
  <si>
    <t>Navegantes</t>
  </si>
  <si>
    <t>Pacatuba</t>
  </si>
  <si>
    <t>Unaí</t>
  </si>
  <si>
    <t>Guanambi</t>
  </si>
  <si>
    <t>Gravatá</t>
  </si>
  <si>
    <t>Araripina</t>
  </si>
  <si>
    <t>Carpina</t>
  </si>
  <si>
    <t>Cianorte</t>
  </si>
  <si>
    <t>Pato Branco</t>
  </si>
  <si>
    <t>Moju</t>
  </si>
  <si>
    <t>Pinheiro</t>
  </si>
  <si>
    <t>Matão</t>
  </si>
  <si>
    <t>Ijuí</t>
  </si>
  <si>
    <t>Seropédica</t>
  </si>
  <si>
    <t>Dias d´Ávila</t>
  </si>
  <si>
    <t>Esteio</t>
  </si>
  <si>
    <t>Cruzeiro</t>
  </si>
  <si>
    <t>Macaíba</t>
  </si>
  <si>
    <t>Três Rios</t>
  </si>
  <si>
    <t>Quixeramobim</t>
  </si>
  <si>
    <t>Serrinha</t>
  </si>
  <si>
    <t>Aquiraz</t>
  </si>
  <si>
    <t>Cachoeira do Sul</t>
  </si>
  <si>
    <t>Vinhedo</t>
  </si>
  <si>
    <t>Curvelo</t>
  </si>
  <si>
    <t>Alfenas</t>
  </si>
  <si>
    <t>João Monlevade</t>
  </si>
  <si>
    <t>Jacobina</t>
  </si>
  <si>
    <t>Viana</t>
  </si>
  <si>
    <t>Chapadinha</t>
  </si>
  <si>
    <t>Telêmaco Borba</t>
  </si>
  <si>
    <t>Três Corações</t>
  </si>
  <si>
    <t>Sapiranga</t>
  </si>
  <si>
    <t>Goiana</t>
  </si>
  <si>
    <t>Ibiúna</t>
  </si>
  <si>
    <t>Caçador</t>
  </si>
  <si>
    <t>Viçosa</t>
  </si>
  <si>
    <t>Senhor do Bonfim</t>
  </si>
  <si>
    <t>Russas</t>
  </si>
  <si>
    <t>Cajamar</t>
  </si>
  <si>
    <t>Lins</t>
  </si>
  <si>
    <t>Picos</t>
  </si>
  <si>
    <t>Novo Repartimento</t>
  </si>
  <si>
    <t>Jaboticabal</t>
  </si>
  <si>
    <t>Bebedouro</t>
  </si>
  <si>
    <t>Santo Ângelo</t>
  </si>
  <si>
    <t>Canindé</t>
  </si>
  <si>
    <t>Itapetinga</t>
  </si>
  <si>
    <t>Pirassununga</t>
  </si>
  <si>
    <t>Tianguá</t>
  </si>
  <si>
    <t>Belo Jardim</t>
  </si>
  <si>
    <t>Santo Antônio do Descoberto</t>
  </si>
  <si>
    <t>Santana do Araguaia</t>
  </si>
  <si>
    <t>Cataguases</t>
  </si>
  <si>
    <t>Itapira</t>
  </si>
  <si>
    <t>Concórdia</t>
  </si>
  <si>
    <t>Rio Largo</t>
  </si>
  <si>
    <t>Santana do Livramento</t>
  </si>
  <si>
    <t>Aracati</t>
  </si>
  <si>
    <t>Arcoverde</t>
  </si>
  <si>
    <t>Crateús</t>
  </si>
  <si>
    <t>Oriximiná</t>
  </si>
  <si>
    <t>Ouro Preto</t>
  </si>
  <si>
    <t>Cosmópolis</t>
  </si>
  <si>
    <t>Cidade Ocidental</t>
  </si>
  <si>
    <t>Ceará-Mirim</t>
  </si>
  <si>
    <t>Pacajus</t>
  </si>
  <si>
    <t>Irecê</t>
  </si>
  <si>
    <t>Santa Rosa</t>
  </si>
  <si>
    <t>Farroupilha</t>
  </si>
  <si>
    <t>Buriticupu</t>
  </si>
  <si>
    <t>Palmeira dos Índios</t>
  </si>
  <si>
    <t>Amparo</t>
  </si>
  <si>
    <t>Casa Nova</t>
  </si>
  <si>
    <t>Rio do Sul</t>
  </si>
  <si>
    <t>Santa Isabel do Pará</t>
  </si>
  <si>
    <t>Esmeraldas</t>
  </si>
  <si>
    <t>Alegrete</t>
  </si>
  <si>
    <t>Janaúba</t>
  </si>
  <si>
    <t>Venâncio Aires</t>
  </si>
  <si>
    <t>Indaial</t>
  </si>
  <si>
    <t>Castro</t>
  </si>
  <si>
    <t>Goianésia</t>
  </si>
  <si>
    <t>Gaspar</t>
  </si>
  <si>
    <t>São Sebastião do Paraíso</t>
  </si>
  <si>
    <t>Campo Formoso</t>
  </si>
  <si>
    <t>Grajaú</t>
  </si>
  <si>
    <t>Biguaçu</t>
  </si>
  <si>
    <t>Ouricuri</t>
  </si>
  <si>
    <t>Embu-Guaçu</t>
  </si>
  <si>
    <t>Bom Jesus da Lapa</t>
  </si>
  <si>
    <t>Sousa</t>
  </si>
  <si>
    <t>Campo Bom</t>
  </si>
  <si>
    <t>Estância</t>
  </si>
  <si>
    <t>Capanema</t>
  </si>
  <si>
    <t>Cabedelo</t>
  </si>
  <si>
    <t>Escada</t>
  </si>
  <si>
    <t>Peruíbe</t>
  </si>
  <si>
    <t>Horizonte</t>
  </si>
  <si>
    <t>Fernandópolis</t>
  </si>
  <si>
    <t>Lucas do Rio Verde</t>
  </si>
  <si>
    <t>Lençóis Paulista</t>
  </si>
  <si>
    <t>Araranguá</t>
  </si>
  <si>
    <t>Mineiros</t>
  </si>
  <si>
    <t>Itapema</t>
  </si>
  <si>
    <t>Itapecuru Mirim</t>
  </si>
  <si>
    <t>Mococa</t>
  </si>
  <si>
    <t>Caicó</t>
  </si>
  <si>
    <t>Breu Branco</t>
  </si>
  <si>
    <t>Tabatinga</t>
  </si>
  <si>
    <t>Icó</t>
  </si>
  <si>
    <t>Rolândia</t>
  </si>
  <si>
    <t>Pesqueira</t>
  </si>
  <si>
    <t>Januária</t>
  </si>
  <si>
    <t>Formiga</t>
  </si>
  <si>
    <t>Brumado</t>
  </si>
  <si>
    <t>Conceição do Coité</t>
  </si>
  <si>
    <t>Ipixuna do Pará</t>
  </si>
  <si>
    <t>Vacaria</t>
  </si>
  <si>
    <t>Lagoa Santa</t>
  </si>
  <si>
    <t>Camaquã</t>
  </si>
  <si>
    <t>Surubim</t>
  </si>
  <si>
    <t>Maués</t>
  </si>
  <si>
    <t>Montenegro</t>
  </si>
  <si>
    <t>Bertioga</t>
  </si>
  <si>
    <t>União dos Palmares</t>
  </si>
  <si>
    <t>Coroatá</t>
  </si>
  <si>
    <t>Tupã</t>
  </si>
  <si>
    <t>Pedro Leopoldo</t>
  </si>
  <si>
    <t>Itaberaba</t>
  </si>
  <si>
    <t>Benevides</t>
  </si>
  <si>
    <t>Tomé-Açu</t>
  </si>
  <si>
    <t>Itamaraju</t>
  </si>
  <si>
    <t>Itupeva</t>
  </si>
  <si>
    <t>Camocim</t>
  </si>
  <si>
    <t>Penápolis</t>
  </si>
  <si>
    <t>Penedo</t>
  </si>
  <si>
    <t>Cruz das Almas</t>
  </si>
  <si>
    <t>Barreirinhas</t>
  </si>
  <si>
    <t>Primavera do Leste</t>
  </si>
  <si>
    <t>Portel</t>
  </si>
  <si>
    <t>Piripiri</t>
  </si>
  <si>
    <t>Moreno</t>
  </si>
  <si>
    <t>Palmares</t>
  </si>
  <si>
    <t>Acaraú</t>
  </si>
  <si>
    <t>Batatais</t>
  </si>
  <si>
    <t>Igarapé-Miri</t>
  </si>
  <si>
    <t>Boituva</t>
  </si>
  <si>
    <t>Cajazeiras</t>
  </si>
  <si>
    <t>Carazinho</t>
  </si>
  <si>
    <t>São Miguel dos Campos</t>
  </si>
  <si>
    <t>Ulianópolis</t>
  </si>
  <si>
    <t>Guapimirim</t>
  </si>
  <si>
    <t>São Gabriel</t>
  </si>
  <si>
    <t>Viseu</t>
  </si>
  <si>
    <t>Viçosa do Ceará</t>
  </si>
  <si>
    <t>Mariana</t>
  </si>
  <si>
    <t>Nova Odessa</t>
  </si>
  <si>
    <t>Monte Mor</t>
  </si>
  <si>
    <t>Barra do Garças</t>
  </si>
  <si>
    <t>Barbalha</t>
  </si>
  <si>
    <t>Morada Nova</t>
  </si>
  <si>
    <t>Salgueiro</t>
  </si>
  <si>
    <t>Irati</t>
  </si>
  <si>
    <t>Cristalina</t>
  </si>
  <si>
    <t>Dom Eliseu</t>
  </si>
  <si>
    <t>Ibitinga</t>
  </si>
  <si>
    <t>Euclides da Cunha</t>
  </si>
  <si>
    <t>Bezerros</t>
  </si>
  <si>
    <t>Rio Bonito</t>
  </si>
  <si>
    <t>Sidrolândia</t>
  </si>
  <si>
    <t>Mirassol</t>
  </si>
  <si>
    <t>São Bento do Una</t>
  </si>
  <si>
    <t>Jacundá</t>
  </si>
  <si>
    <t>Frutal</t>
  </si>
  <si>
    <t>São Miguel do Guamá</t>
  </si>
  <si>
    <t>Limoeiro do Norte</t>
  </si>
  <si>
    <t>Santo Amaro</t>
  </si>
  <si>
    <t>Floriano</t>
  </si>
  <si>
    <t>Ponte Nova</t>
  </si>
  <si>
    <t>Juruti</t>
  </si>
  <si>
    <t>Tutóia</t>
  </si>
  <si>
    <t>Jaguariúna</t>
  </si>
  <si>
    <t>São Borja</t>
  </si>
  <si>
    <t>Cachoeiras de Macacu</t>
  </si>
  <si>
    <t>Cruz Alta</t>
  </si>
  <si>
    <t>Buíque</t>
  </si>
  <si>
    <t>Parobé</t>
  </si>
  <si>
    <t>Guarabira</t>
  </si>
  <si>
    <t>Ipirá</t>
  </si>
  <si>
    <t>Tauá</t>
  </si>
  <si>
    <t>Tefé</t>
  </si>
  <si>
    <t>Assú</t>
  </si>
  <si>
    <t>Mongaguá</t>
  </si>
  <si>
    <t>Santa Isabel</t>
  </si>
  <si>
    <t>União da Vitória</t>
  </si>
  <si>
    <t>Monte Alegre</t>
  </si>
  <si>
    <t>Içara</t>
  </si>
  <si>
    <t>Campo Alegre</t>
  </si>
  <si>
    <t>Vargem Grande</t>
  </si>
  <si>
    <t>Taquara</t>
  </si>
  <si>
    <t>Coruripe</t>
  </si>
  <si>
    <t>Taquaritinga</t>
  </si>
  <si>
    <t>Manicoré</t>
  </si>
  <si>
    <t>Alenquer</t>
  </si>
  <si>
    <t>Paudalho</t>
  </si>
  <si>
    <t>Andradina</t>
  </si>
  <si>
    <t>Humaitá</t>
  </si>
  <si>
    <t>Três Pontas</t>
  </si>
  <si>
    <t>Capivari</t>
  </si>
  <si>
    <t>Porto Ferreira</t>
  </si>
  <si>
    <t>Pirapora</t>
  </si>
  <si>
    <t>Mafra</t>
  </si>
  <si>
    <t>Trairi</t>
  </si>
  <si>
    <t>São Francisco</t>
  </si>
  <si>
    <t>Naviraí</t>
  </si>
  <si>
    <t>Registro</t>
  </si>
  <si>
    <t>Canguçu</t>
  </si>
  <si>
    <t>Artur Nogueira</t>
  </si>
  <si>
    <t>Limoeiro</t>
  </si>
  <si>
    <t>Nova Andradina</t>
  </si>
  <si>
    <t>Congonhas</t>
  </si>
  <si>
    <t>Rolim de Moura</t>
  </si>
  <si>
    <t>Acará</t>
  </si>
  <si>
    <t>Piedade</t>
  </si>
  <si>
    <t>Ibiporã</t>
  </si>
  <si>
    <t>Olímpia</t>
  </si>
  <si>
    <t>São José do Rio Pardo</t>
  </si>
  <si>
    <t>Catu</t>
  </si>
  <si>
    <t>Granja</t>
  </si>
  <si>
    <t>Eusébio</t>
  </si>
  <si>
    <t>Capão da Canoa</t>
  </si>
  <si>
    <t>Jaguaquara</t>
  </si>
  <si>
    <t>Araci</t>
  </si>
  <si>
    <t>São Francisco do Sul</t>
  </si>
  <si>
    <t>Acopiara</t>
  </si>
  <si>
    <t>Boa Viagem</t>
  </si>
  <si>
    <t>Vigia</t>
  </si>
  <si>
    <t>Canoinhas</t>
  </si>
  <si>
    <t>Capitão Poço</t>
  </si>
  <si>
    <t>Campo Belo</t>
  </si>
  <si>
    <t>Beberibe</t>
  </si>
  <si>
    <t>Vargem Grande Paulista</t>
  </si>
  <si>
    <t>Barra</t>
  </si>
  <si>
    <t>Videira</t>
  </si>
  <si>
    <t>Ribeira do Pombal</t>
  </si>
  <si>
    <t>Marechal Cândido Rondon</t>
  </si>
  <si>
    <t>Porto Feliz</t>
  </si>
  <si>
    <t>Santo Estêvão</t>
  </si>
  <si>
    <t>Inhumas</t>
  </si>
  <si>
    <t>Porto Nacional</t>
  </si>
  <si>
    <t>Tramandaí</t>
  </si>
  <si>
    <t>Itapajé</t>
  </si>
  <si>
    <t>Itupiranga</t>
  </si>
  <si>
    <t>Rondon do Pará</t>
  </si>
  <si>
    <t>Lagoa da Prata</t>
  </si>
  <si>
    <t>Paracambi</t>
  </si>
  <si>
    <t>Itabirito</t>
  </si>
  <si>
    <t>Sapé</t>
  </si>
  <si>
    <t>Tobias Barreto</t>
  </si>
  <si>
    <t>Marechal Deodoro</t>
  </si>
  <si>
    <t>Prudentópolis</t>
  </si>
  <si>
    <t>São Joaquim da Barra</t>
  </si>
  <si>
    <t>Campos do Jordão</t>
  </si>
  <si>
    <t>Leopoldina</t>
  </si>
  <si>
    <t>Timbaúba</t>
  </si>
  <si>
    <t>Paraíso do Tocantins</t>
  </si>
  <si>
    <t>Delmiro Gouveia</t>
  </si>
  <si>
    <t>Óbidos</t>
  </si>
  <si>
    <t>Rurópolis</t>
  </si>
  <si>
    <t>Laranjal do Jari</t>
  </si>
  <si>
    <t>Xanxerê</t>
  </si>
  <si>
    <t>Guaxupé</t>
  </si>
  <si>
    <t>Zé Doca</t>
  </si>
  <si>
    <t>Jaraguá</t>
  </si>
  <si>
    <t>Alta Floresta</t>
  </si>
  <si>
    <t>Rio Grande da Serra</t>
  </si>
  <si>
    <t>Pontal</t>
  </si>
  <si>
    <t>Brejo da Madre de Deus</t>
  </si>
  <si>
    <t>Jaru</t>
  </si>
  <si>
    <t>Bom Despacho</t>
  </si>
  <si>
    <t>Quirinópolis</t>
  </si>
  <si>
    <t>Estância Velha</t>
  </si>
  <si>
    <t>Caetité</t>
  </si>
  <si>
    <t>Cabreúva</t>
  </si>
  <si>
    <t>Monte Alto</t>
  </si>
  <si>
    <t>Louveira</t>
  </si>
  <si>
    <t>Lago da Pedra</t>
  </si>
  <si>
    <t>Tucano</t>
  </si>
  <si>
    <t>Itararé</t>
  </si>
  <si>
    <t>Nova Venécia</t>
  </si>
  <si>
    <t>Cerquilho</t>
  </si>
  <si>
    <t>Bocaiúva</t>
  </si>
  <si>
    <t>Macaúbas</t>
  </si>
  <si>
    <t>Brejo Santo</t>
  </si>
  <si>
    <t>Coelho Neto</t>
  </si>
  <si>
    <t>Iranduba</t>
  </si>
  <si>
    <t>Baião</t>
  </si>
  <si>
    <t>Santiago</t>
  </si>
  <si>
    <t>Jales</t>
  </si>
  <si>
    <t>Monte Santo</t>
  </si>
  <si>
    <t>Pacajá</t>
  </si>
  <si>
    <t>Pedreira</t>
  </si>
  <si>
    <t>Bom Conselho</t>
  </si>
  <si>
    <t>Maracaju</t>
  </si>
  <si>
    <t>Lapa</t>
  </si>
  <si>
    <t>Mauriti</t>
  </si>
  <si>
    <t>São Benedito</t>
  </si>
  <si>
    <t>Presidente Dutra</t>
  </si>
  <si>
    <t>Tremembé</t>
  </si>
  <si>
    <t>Nova Mutum</t>
  </si>
  <si>
    <t>Santa Cruz do Rio Pardo</t>
  </si>
  <si>
    <t>Aquidauana</t>
  </si>
  <si>
    <t>Conceição do Araguaia</t>
  </si>
  <si>
    <t>Monte Carmelo</t>
  </si>
  <si>
    <t>João Pinheiro</t>
  </si>
  <si>
    <t>Diamantina</t>
  </si>
  <si>
    <t>Santana do Ipanema</t>
  </si>
  <si>
    <t>Cornélio Procópio</t>
  </si>
  <si>
    <t>Ribeirão</t>
  </si>
  <si>
    <t>Mairinque</t>
  </si>
  <si>
    <t>Lábrea</t>
  </si>
  <si>
    <t>Mata de São João</t>
  </si>
  <si>
    <t>Atalaia</t>
  </si>
  <si>
    <t>Pederneiras</t>
  </si>
  <si>
    <t>Barras</t>
  </si>
  <si>
    <t>Dracena</t>
  </si>
  <si>
    <t>Sena Madureira</t>
  </si>
  <si>
    <t>São Mateus do Sul</t>
  </si>
  <si>
    <t>Capão Bonito</t>
  </si>
  <si>
    <t>Araioses</t>
  </si>
  <si>
    <t>Toritama</t>
  </si>
  <si>
    <t>Niquelândia</t>
  </si>
  <si>
    <t>São Gabriel da Cachoeira</t>
  </si>
  <si>
    <t>Morrinhos</t>
  </si>
  <si>
    <t>Campo Maior</t>
  </si>
  <si>
    <t>Medianeira</t>
  </si>
  <si>
    <t>Augusto Corrêa</t>
  </si>
  <si>
    <t>Guajará-Mirim</t>
  </si>
  <si>
    <t>Poções</t>
  </si>
  <si>
    <t>Sirinhaém</t>
  </si>
  <si>
    <t>Osório</t>
  </si>
  <si>
    <t>Guaramirim</t>
  </si>
  <si>
    <t>Xique-Xique</t>
  </si>
  <si>
    <t>São Lourenço</t>
  </si>
  <si>
    <t>Santo Antônio da Platina</t>
  </si>
  <si>
    <t>Laguna</t>
  </si>
  <si>
    <t>Livramento de Nossa Senhora</t>
  </si>
  <si>
    <t>Santos Dumont</t>
  </si>
  <si>
    <t>Salto de Pirapora</t>
  </si>
  <si>
    <t>Goianira</t>
  </si>
  <si>
    <t>Paraguaçu Paulista</t>
  </si>
  <si>
    <t>Serrana</t>
  </si>
  <si>
    <t>Pontes e Lacerda</t>
  </si>
  <si>
    <t>São Bento</t>
  </si>
  <si>
    <t>Ipiaú</t>
  </si>
  <si>
    <t>Canela</t>
  </si>
  <si>
    <t>Mangaratiba</t>
  </si>
  <si>
    <t>Porangatu</t>
  </si>
  <si>
    <t>Casimiro de Abreu</t>
  </si>
  <si>
    <t>Imbituba</t>
  </si>
  <si>
    <t>Timbó</t>
  </si>
  <si>
    <t>Jardinópolis</t>
  </si>
  <si>
    <t>Marau</t>
  </si>
  <si>
    <t>Xinguara</t>
  </si>
  <si>
    <t>Uruará</t>
  </si>
  <si>
    <t>Mamanguape</t>
  </si>
  <si>
    <t>Caeté</t>
  </si>
  <si>
    <t>Barra de São Francisco</t>
  </si>
  <si>
    <t>Currais Novos</t>
  </si>
  <si>
    <t>Maragogipe</t>
  </si>
  <si>
    <t>Benjamin Constant</t>
  </si>
  <si>
    <t>Paraíba do Sul</t>
  </si>
  <si>
    <t>Orlândia</t>
  </si>
  <si>
    <t>União</t>
  </si>
  <si>
    <t>Espírito Santo do Pinhal</t>
  </si>
  <si>
    <t>Panambi</t>
  </si>
  <si>
    <t>Presidente Epitácio</t>
  </si>
  <si>
    <t>Teotônio Vilela</t>
  </si>
  <si>
    <t>São José de Mipibu</t>
  </si>
  <si>
    <t>Igarapé</t>
  </si>
  <si>
    <t>São Sebastião do Passé</t>
  </si>
  <si>
    <t>Garça</t>
  </si>
  <si>
    <t>Queimadas</t>
  </si>
  <si>
    <t>Seabra</t>
  </si>
  <si>
    <t>Itaberaí</t>
  </si>
  <si>
    <t>Santa Rita do Sapucaí</t>
  </si>
  <si>
    <t>Amontada</t>
  </si>
  <si>
    <t>Vera Cruz</t>
  </si>
  <si>
    <t>Parati</t>
  </si>
  <si>
    <t>Nova Viçosa</t>
  </si>
  <si>
    <t>Campina Grande do Sul</t>
  </si>
  <si>
    <t>Campo Verde</t>
  </si>
  <si>
    <t>Águas Belas</t>
  </si>
  <si>
    <t>Mombaça</t>
  </si>
  <si>
    <t>Catende</t>
  </si>
  <si>
    <t>Tarauacá</t>
  </si>
  <si>
    <t>Santa Quitéria</t>
  </si>
  <si>
    <t>Itápolis</t>
  </si>
  <si>
    <t>São Lourenço do Sul</t>
  </si>
  <si>
    <t>Santo Antônio da Patrulha</t>
  </si>
  <si>
    <t>Vargem Grande do Sul</t>
  </si>
  <si>
    <t>Pedra Branca</t>
  </si>
  <si>
    <t>Visconde do Rio Branco</t>
  </si>
  <si>
    <t>Rosário</t>
  </si>
  <si>
    <t>Estreito</t>
  </si>
  <si>
    <t>Tietê</t>
  </si>
  <si>
    <t>Barreiros</t>
  </si>
  <si>
    <t>Santa Helena</t>
  </si>
  <si>
    <t>Mucuri</t>
  </si>
  <si>
    <t>Santo Antônio de Pádua</t>
  </si>
  <si>
    <t>Rio Negrinho</t>
  </si>
  <si>
    <t>Machado</t>
  </si>
  <si>
    <t>Itarema</t>
  </si>
  <si>
    <t>Eldorado do Sul</t>
  </si>
  <si>
    <t>Porto de Moz</t>
  </si>
  <si>
    <t>Paranaíba</t>
  </si>
  <si>
    <t>Itabaianinha</t>
  </si>
  <si>
    <t>Almenara</t>
  </si>
  <si>
    <t>Borba</t>
  </si>
  <si>
    <t>Santa Maria da Boa Vista</t>
  </si>
  <si>
    <t>Ituverava</t>
  </si>
  <si>
    <t>Paiçandu</t>
  </si>
  <si>
    <t>Tuntum</t>
  </si>
  <si>
    <t>São Francisco de Itabapoana</t>
  </si>
  <si>
    <t>Ipu</t>
  </si>
  <si>
    <t>Amarante do Maranhão</t>
  </si>
  <si>
    <t>Entre Rios</t>
  </si>
  <si>
    <t>Bom Jardim</t>
  </si>
  <si>
    <t>Oliveira</t>
  </si>
  <si>
    <t>Salinas</t>
  </si>
  <si>
    <t>Novo Horizonte</t>
  </si>
  <si>
    <t>São Mateus do Maranhão</t>
  </si>
  <si>
    <t>Machadinho D´Oeste</t>
  </si>
  <si>
    <t>Charqueadas</t>
  </si>
  <si>
    <t>Andradas</t>
  </si>
  <si>
    <t>Socorro</t>
  </si>
  <si>
    <t>Goianésia do Pará</t>
  </si>
  <si>
    <t>Santa Maria de Jetibá</t>
  </si>
  <si>
    <t>Girau do Ponciano</t>
  </si>
  <si>
    <t>Américo Brasiliense</t>
  </si>
  <si>
    <t>Muaná</t>
  </si>
  <si>
    <t>Colinas</t>
  </si>
  <si>
    <t>Dois Vizinhos</t>
  </si>
  <si>
    <t>Remanso</t>
  </si>
  <si>
    <t>São Manuel</t>
  </si>
  <si>
    <t>Guaíra</t>
  </si>
  <si>
    <t>Sento Sé</t>
  </si>
  <si>
    <t>São Miguel do Oeste</t>
  </si>
  <si>
    <t>Promissão</t>
  </si>
  <si>
    <t>Rio Real</t>
  </si>
  <si>
    <t>Brumadinho</t>
  </si>
  <si>
    <t>Juína</t>
  </si>
  <si>
    <t>Salinópolis</t>
  </si>
  <si>
    <t>Uruaçu</t>
  </si>
  <si>
    <t>Colniza</t>
  </si>
  <si>
    <t>Curuçá</t>
  </si>
  <si>
    <t>Várzea Alegre</t>
  </si>
  <si>
    <t>Buritis</t>
  </si>
  <si>
    <t>Autazes</t>
  </si>
  <si>
    <t>Guaraciaba do Norte</t>
  </si>
  <si>
    <t>Araquari</t>
  </si>
  <si>
    <t>Lajedo</t>
  </si>
  <si>
    <t>Guariba</t>
  </si>
  <si>
    <t>São Paulo de Olivença</t>
  </si>
  <si>
    <t>Jeremoabo</t>
  </si>
  <si>
    <t>Simão Dias</t>
  </si>
  <si>
    <t>Inhambupe</t>
  </si>
  <si>
    <t>Altos</t>
  </si>
  <si>
    <t>São Francisco do Conde</t>
  </si>
  <si>
    <t>Tucumã</t>
  </si>
  <si>
    <t>Arcos</t>
  </si>
  <si>
    <t>Nanuque</t>
  </si>
  <si>
    <t>Pitangueiras</t>
  </si>
  <si>
    <t>Pojuca</t>
  </si>
  <si>
    <t>Boa Esperança</t>
  </si>
  <si>
    <t>Santa Cruz</t>
  </si>
  <si>
    <t>Amambaí</t>
  </si>
  <si>
    <t>Ouro Branco</t>
  </si>
  <si>
    <t>Iturama</t>
  </si>
  <si>
    <t>Várzea da Palma</t>
  </si>
  <si>
    <t>Curitibanos</t>
  </si>
  <si>
    <t>Esperantina</t>
  </si>
  <si>
    <t>Afuá</t>
  </si>
  <si>
    <t>Tijucas</t>
  </si>
  <si>
    <t>Jaíba</t>
  </si>
  <si>
    <t>São João Batista</t>
  </si>
  <si>
    <t>Santa Maria da Vitória</t>
  </si>
  <si>
    <t>Presidente Venceslau</t>
  </si>
  <si>
    <t>José de Freitas</t>
  </si>
  <si>
    <t>Torres</t>
  </si>
  <si>
    <t>Massapê</t>
  </si>
  <si>
    <t>Jacarezinho</t>
  </si>
  <si>
    <t>Marataízes</t>
  </si>
  <si>
    <t>Igarapé-Açu</t>
  </si>
  <si>
    <t>Rosário do Sul</t>
  </si>
  <si>
    <t>Pedreiras</t>
  </si>
  <si>
    <t>Canaã dos Carajás</t>
  </si>
  <si>
    <t>São Gabriel da Palha</t>
  </si>
  <si>
    <t>Penalva</t>
  </si>
  <si>
    <t>Santa Helena de Goiás</t>
  </si>
  <si>
    <t>Rio Brilhante</t>
  </si>
  <si>
    <t>Careiro</t>
  </si>
  <si>
    <t>Pedro II</t>
  </si>
  <si>
    <t>Iperó</t>
  </si>
  <si>
    <t>São Fidélis</t>
  </si>
  <si>
    <t>Nova Olinda do Norte</t>
  </si>
  <si>
    <t>Itaitinga</t>
  </si>
  <si>
    <t>Bodocó</t>
  </si>
  <si>
    <t>Matozinhos</t>
  </si>
  <si>
    <t>Aliança</t>
  </si>
  <si>
    <t>Capelinha</t>
  </si>
  <si>
    <t>São Gonçalo dos Campos</t>
  </si>
  <si>
    <t>Rio Pardo</t>
  </si>
  <si>
    <t>Dom Pedrito</t>
  </si>
  <si>
    <t>Bonito</t>
  </si>
  <si>
    <t>Presidente Figueiredo</t>
  </si>
  <si>
    <t>Portão</t>
  </si>
  <si>
    <t>Ipueiras</t>
  </si>
  <si>
    <t>Pentecoste</t>
  </si>
  <si>
    <t>Guaratuba</t>
  </si>
  <si>
    <t>Castelo</t>
  </si>
  <si>
    <t>Posse</t>
  </si>
  <si>
    <t>Esplanada</t>
  </si>
  <si>
    <t>Porteirinha</t>
  </si>
  <si>
    <t>Igrejinha</t>
  </si>
  <si>
    <t>Nossa Senhora da Glória</t>
  </si>
  <si>
    <t>José Bonifácio</t>
  </si>
  <si>
    <t>Santaluz</t>
  </si>
  <si>
    <t>Extrema</t>
  </si>
  <si>
    <t>Custódia</t>
  </si>
  <si>
    <t>Amargosa</t>
  </si>
  <si>
    <t>Agudos</t>
  </si>
  <si>
    <t>Nova Cruz</t>
  </si>
  <si>
    <t>Afogados da Ingazeira</t>
  </si>
  <si>
    <t>São Caitano</t>
  </si>
  <si>
    <t>Água Preta</t>
  </si>
  <si>
    <t>Itaqui</t>
  </si>
  <si>
    <t>Bom Jesus do Itabapoana</t>
  </si>
  <si>
    <t>Vassouras</t>
  </si>
  <si>
    <t>Petrolândia</t>
  </si>
  <si>
    <t>Oeiras</t>
  </si>
  <si>
    <t>Pimenta Bueno</t>
  </si>
  <si>
    <t>Aguaí</t>
  </si>
  <si>
    <t>Campo Novo do Parecis</t>
  </si>
  <si>
    <t>Brejo</t>
  </si>
  <si>
    <t>Gramado</t>
  </si>
  <si>
    <t>Campos Novos</t>
  </si>
  <si>
    <t>São João da Barra</t>
  </si>
  <si>
    <t>Fraiburgo</t>
  </si>
  <si>
    <t>Araçuaí</t>
  </si>
  <si>
    <t>Araguatins</t>
  </si>
  <si>
    <t>Itambé</t>
  </si>
  <si>
    <t>Guarantã do Norte</t>
  </si>
  <si>
    <t>São Pedro</t>
  </si>
  <si>
    <t>Colinas do Tocantins</t>
  </si>
  <si>
    <t>Rio das Pedras</t>
  </si>
  <si>
    <t>Aparecida</t>
  </si>
  <si>
    <t>Ilhabela</t>
  </si>
  <si>
    <t>Sertânia</t>
  </si>
  <si>
    <t>Itapicuru</t>
  </si>
  <si>
    <t>Itiúba</t>
  </si>
  <si>
    <t>Baturité</t>
  </si>
  <si>
    <t>Barra Bonita</t>
  </si>
  <si>
    <t>Eirunepé</t>
  </si>
  <si>
    <t>Marialva</t>
  </si>
  <si>
    <t>São Gotardo</t>
  </si>
  <si>
    <t>Santana do Paraíso</t>
  </si>
  <si>
    <t>Apodi</t>
  </si>
  <si>
    <t>Cravinhos</t>
  </si>
  <si>
    <t>Bariri</t>
  </si>
  <si>
    <t>Ibaté</t>
  </si>
  <si>
    <t>Turiaçu</t>
  </si>
  <si>
    <t>Garibaldi</t>
  </si>
  <si>
    <t>Riacho de Santana</t>
  </si>
  <si>
    <t>Matinhos</t>
  </si>
  <si>
    <t>Peixoto de Azevedo</t>
  </si>
  <si>
    <t>Porto União</t>
  </si>
  <si>
    <t>Barra do Bugres</t>
  </si>
  <si>
    <t>Missão Velha</t>
  </si>
  <si>
    <t>Curralinho</t>
  </si>
  <si>
    <t>Paracuru</t>
  </si>
  <si>
    <t>Morro do Chapéu</t>
  </si>
  <si>
    <t>Poço Redondo</t>
  </si>
  <si>
    <t>Ouro Preto do Oeste</t>
  </si>
  <si>
    <t>Camamu</t>
  </si>
  <si>
    <t>Além Paraíba</t>
  </si>
  <si>
    <t>Araçoiaba da Serra</t>
  </si>
  <si>
    <t>João Câmara</t>
  </si>
  <si>
    <t>Pilar</t>
  </si>
  <si>
    <t>Cachoeira do Piriá</t>
  </si>
  <si>
    <t>Ubajara</t>
  </si>
  <si>
    <t>Pilão Arcado</t>
  </si>
  <si>
    <t>Juara</t>
  </si>
  <si>
    <t>Jaguariaíva</t>
  </si>
  <si>
    <t>Adamantina</t>
  </si>
  <si>
    <t>Piumhi</t>
  </si>
  <si>
    <t>Itamarandiba</t>
  </si>
  <si>
    <t>Parnarama</t>
  </si>
  <si>
    <t>Santa Cruz das Palmeiras</t>
  </si>
  <si>
    <t>Bom Jesus das Selvas</t>
  </si>
  <si>
    <t>Curaçá</t>
  </si>
  <si>
    <t>Armação dos Búzios</t>
  </si>
  <si>
    <t>Itaporanga d´Ajuda</t>
  </si>
  <si>
    <t>São Raimundo Nonato</t>
  </si>
  <si>
    <t>Padre Bernardo</t>
  </si>
  <si>
    <t>Feijó</t>
  </si>
  <si>
    <t>Boca do Acre</t>
  </si>
  <si>
    <t>Itapemirim</t>
  </si>
  <si>
    <t>Cansanção</t>
  </si>
  <si>
    <t>Tanguá</t>
  </si>
  <si>
    <t>Rio Preto da Eva</t>
  </si>
  <si>
    <t>São Luís do Quitunde</t>
  </si>
  <si>
    <t>Guanhães</t>
  </si>
  <si>
    <t>Canguaretama</t>
  </si>
  <si>
    <t>Capela</t>
  </si>
  <si>
    <t>Cabrobó</t>
  </si>
  <si>
    <t>São Desidério</t>
  </si>
  <si>
    <t>Quedas do Iguaçu</t>
  </si>
  <si>
    <t>Estrela</t>
  </si>
  <si>
    <t>Taiobeiras</t>
  </si>
  <si>
    <t>Rio Negro</t>
  </si>
  <si>
    <t>Mandaguari</t>
  </si>
  <si>
    <t>Jaguaribe</t>
  </si>
  <si>
    <t>Pomerode</t>
  </si>
  <si>
    <t>São Luís de Montes Belos</t>
  </si>
  <si>
    <t>São Domingos do Maranhão</t>
  </si>
  <si>
    <t>Goiatuba</t>
  </si>
  <si>
    <t>Braço do Norte</t>
  </si>
  <si>
    <t>Teutônia</t>
  </si>
  <si>
    <t>Concórdia do Pará</t>
  </si>
  <si>
    <t>São José do Egito</t>
  </si>
  <si>
    <t>Gurupá</t>
  </si>
  <si>
    <t>Domingos Martins</t>
  </si>
  <si>
    <t>Palmeira</t>
  </si>
  <si>
    <t>Matões</t>
  </si>
  <si>
    <t>Descalvado</t>
  </si>
  <si>
    <t>São José do Belmonte</t>
  </si>
  <si>
    <t>Eldorado dos Carajás</t>
  </si>
  <si>
    <t>Sarzedo</t>
  </si>
  <si>
    <t>Almeirim</t>
  </si>
  <si>
    <t>Penha</t>
  </si>
  <si>
    <t>Manaquiri</t>
  </si>
  <si>
    <t>Jaguaruana</t>
  </si>
  <si>
    <t>Ouro Fino</t>
  </si>
  <si>
    <t>Jaguarari</t>
  </si>
  <si>
    <t>Miguel Alves</t>
  </si>
  <si>
    <t>Monção</t>
  </si>
  <si>
    <t>Colíder</t>
  </si>
  <si>
    <t>Ourilândia do Norte</t>
  </si>
  <si>
    <t>Cachoeira Paulista</t>
  </si>
  <si>
    <t>Urbano Santos</t>
  </si>
  <si>
    <t>Touros</t>
  </si>
  <si>
    <t>Cachoeira</t>
  </si>
  <si>
    <t>Monteiro</t>
  </si>
  <si>
    <t>Conceição do Jacuípe</t>
  </si>
  <si>
    <t>Morro Agudo</t>
  </si>
  <si>
    <t>João Alfredo</t>
  </si>
  <si>
    <t>Dois Irmãos</t>
  </si>
  <si>
    <t>Coxim</t>
  </si>
  <si>
    <t>Barrinha</t>
  </si>
  <si>
    <t>Riachão do Jacuípe</t>
  </si>
  <si>
    <t>Floresta</t>
  </si>
  <si>
    <t>Caçapava do Sul</t>
  </si>
  <si>
    <t>Esperança</t>
  </si>
  <si>
    <t>Poconé</t>
  </si>
  <si>
    <t>Maragogi</t>
  </si>
  <si>
    <t>Assis Chateaubriand</t>
  </si>
  <si>
    <t>Imbituva</t>
  </si>
  <si>
    <t>Biritiba-Mirim</t>
  </si>
  <si>
    <t>Guararapes</t>
  </si>
  <si>
    <t>Paraipaba</t>
  </si>
  <si>
    <t>Barão de Cocais</t>
  </si>
  <si>
    <t>Pindaré-Mirim</t>
  </si>
  <si>
    <t>Oeiras do Pará</t>
  </si>
  <si>
    <t>São Luiz Gonzaga</t>
  </si>
  <si>
    <t>Osvaldo Cruz</t>
  </si>
  <si>
    <t>São Miguel Arcanjo</t>
  </si>
  <si>
    <t>Três Marias</t>
  </si>
  <si>
    <t>Carangola</t>
  </si>
  <si>
    <t>Espigão D´Oeste</t>
  </si>
  <si>
    <t>Palmeira das Missões</t>
  </si>
  <si>
    <t>Vitória do Mearim</t>
  </si>
  <si>
    <t>Barreirinha</t>
  </si>
  <si>
    <t>Vicência</t>
  </si>
  <si>
    <t>Bela Cruz</t>
  </si>
  <si>
    <t>Santana do Acaraú</t>
  </si>
  <si>
    <t>Arame</t>
  </si>
  <si>
    <t>Pombal</t>
  </si>
  <si>
    <t>Santa Fé do Sul</t>
  </si>
  <si>
    <t>Gandu</t>
  </si>
  <si>
    <t>Pinhão</t>
  </si>
  <si>
    <t>São Joaquim de Bicas</t>
  </si>
  <si>
    <t>Nazaré da Mata</t>
  </si>
  <si>
    <t>Irituia</t>
  </si>
  <si>
    <t>Cícero Dantas</t>
  </si>
  <si>
    <t>Rio Branco do Sul</t>
  </si>
  <si>
    <t>Cururupu</t>
  </si>
  <si>
    <t>Nova Russas</t>
  </si>
  <si>
    <t>São José da Tapera</t>
  </si>
  <si>
    <t>Brasília de Minas</t>
  </si>
  <si>
    <t>Palotina</t>
  </si>
  <si>
    <t>Medicilândia</t>
  </si>
  <si>
    <t>Santo Antônio do Tauá</t>
  </si>
  <si>
    <t>Placas</t>
  </si>
  <si>
    <t>Itatiaia</t>
  </si>
  <si>
    <t>São Domingos do Capim</t>
  </si>
  <si>
    <t>Paratinga</t>
  </si>
  <si>
    <t>Macau</t>
  </si>
  <si>
    <t>Pompéu</t>
  </si>
  <si>
    <t>Correntina</t>
  </si>
  <si>
    <t>Aurora do Pará</t>
  </si>
  <si>
    <t>Nova Mamoré</t>
  </si>
  <si>
    <t>Laranjeiras do Sul</t>
  </si>
  <si>
    <t>Tabuleiro do Norte</t>
  </si>
  <si>
    <t>Confresa</t>
  </si>
  <si>
    <t>Camacan</t>
  </si>
  <si>
    <t>Ponta de Pedras</t>
  </si>
  <si>
    <t>Bagre</t>
  </si>
  <si>
    <t>Alto Alegre do Pindaré</t>
  </si>
  <si>
    <t>Mocajuba</t>
  </si>
  <si>
    <t>Pires do Rio</t>
  </si>
  <si>
    <t>Ivaiporã</t>
  </si>
  <si>
    <t>Santa Bárbara</t>
  </si>
  <si>
    <t>Ibaiti</t>
  </si>
  <si>
    <t>Juquitiba</t>
  </si>
  <si>
    <t>Exu</t>
  </si>
  <si>
    <t>Frederico Westphalen</t>
  </si>
  <si>
    <t>Mateus Leme</t>
  </si>
  <si>
    <t>Espinosa</t>
  </si>
  <si>
    <t>Jaguaré</t>
  </si>
  <si>
    <t>Raposa</t>
  </si>
  <si>
    <t>Gameleira</t>
  </si>
  <si>
    <t>Tracuateua</t>
  </si>
  <si>
    <t>Vitorino Freire</t>
  </si>
  <si>
    <t>Ipubi</t>
  </si>
  <si>
    <t>Minas Novas</t>
  </si>
  <si>
    <t>Conceição da Barra</t>
  </si>
  <si>
    <t>Lavras da Mangabeira</t>
  </si>
  <si>
    <t>Candelária</t>
  </si>
  <si>
    <t>Iporá</t>
  </si>
  <si>
    <t>Careiro da Várzea</t>
  </si>
  <si>
    <t>Barra dos Coqueiros</t>
  </si>
  <si>
    <t>Cândido Mota</t>
  </si>
  <si>
    <t>Parambu</t>
  </si>
  <si>
    <t>Rorainópolis</t>
  </si>
  <si>
    <t>Guaçuí</t>
  </si>
  <si>
    <t>Serra do Ramalho</t>
  </si>
  <si>
    <t>Flores da Cunha</t>
  </si>
  <si>
    <t>Novo Cruzeiro</t>
  </si>
  <si>
    <t>Sooretama</t>
  </si>
  <si>
    <t>Baixo Guandu</t>
  </si>
  <si>
    <t>Jarinu</t>
  </si>
  <si>
    <t>Ipixuna</t>
  </si>
  <si>
    <t>Rio Pardo de Minas</t>
  </si>
  <si>
    <t>Iguape</t>
  </si>
  <si>
    <t>Sombrio</t>
  </si>
  <si>
    <t>Soledade</t>
  </si>
  <si>
    <t>Bandeirantes</t>
  </si>
  <si>
    <t>Capim Grosso</t>
  </si>
  <si>
    <t>Caarapó</t>
  </si>
  <si>
    <t>Bela Vista de Goiás</t>
  </si>
  <si>
    <t>Nerópolis</t>
  </si>
  <si>
    <t>Itabela</t>
  </si>
  <si>
    <t>Ruy Barbosa</t>
  </si>
  <si>
    <t>Canindé de São Francisco</t>
  </si>
  <si>
    <t>Glória do Goitá</t>
  </si>
  <si>
    <t>Barra do Choça</t>
  </si>
  <si>
    <t>Arraial do Cabo</t>
  </si>
  <si>
    <t>Catolé do Rocha</t>
  </si>
  <si>
    <t>Pau dos Ferros</t>
  </si>
  <si>
    <t>Igarapava</t>
  </si>
  <si>
    <t>Canavieiras</t>
  </si>
  <si>
    <t>Joaçaba</t>
  </si>
  <si>
    <t>Casa Branca</t>
  </si>
  <si>
    <t>Carlos Barbosa</t>
  </si>
  <si>
    <t>Luís Correia</t>
  </si>
  <si>
    <t>Barra Velha</t>
  </si>
  <si>
    <t>Nova Santa Rita</t>
  </si>
  <si>
    <t>Guararema</t>
  </si>
  <si>
    <t>Mãe do Rio</t>
  </si>
  <si>
    <t>Carmo do Paranaíba</t>
  </si>
  <si>
    <t>Laranjeiras</t>
  </si>
  <si>
    <t>Afonso Cláudio</t>
  </si>
  <si>
    <t>Anchieta</t>
  </si>
  <si>
    <t>Triunfo</t>
  </si>
  <si>
    <t>Campo Magro</t>
  </si>
  <si>
    <t>Anajás</t>
  </si>
  <si>
    <t>Cambuí</t>
  </si>
  <si>
    <t>Arari</t>
  </si>
  <si>
    <t>Piraju</t>
  </si>
  <si>
    <t>Palmeiras de Goiás</t>
  </si>
  <si>
    <t>Alegre</t>
  </si>
  <si>
    <t>Mirandópolis</t>
  </si>
  <si>
    <t>Prainha</t>
  </si>
  <si>
    <t>Piraí</t>
  </si>
  <si>
    <t>Propriá</t>
  </si>
  <si>
    <t>Rancharia</t>
  </si>
  <si>
    <t>Bujaru</t>
  </si>
  <si>
    <t>Codajás</t>
  </si>
  <si>
    <t>Pitanga</t>
  </si>
  <si>
    <t>Serra Negra</t>
  </si>
  <si>
    <t>Limoeiro do Ajuru</t>
  </si>
  <si>
    <t>Pilar do Sul</t>
  </si>
  <si>
    <t>Ibimirim</t>
  </si>
  <si>
    <t>Maracanã</t>
  </si>
  <si>
    <t>Itaperuçu</t>
  </si>
  <si>
    <t>Taquaritinga do Norte</t>
  </si>
  <si>
    <t>Muritiba</t>
  </si>
  <si>
    <t>Iúna</t>
  </si>
  <si>
    <t>Iguaba Grande</t>
  </si>
  <si>
    <t>Anapu</t>
  </si>
  <si>
    <t>Irará</t>
  </si>
  <si>
    <t>Santa Vitória do Palmar</t>
  </si>
  <si>
    <t>Extremoz</t>
  </si>
  <si>
    <t>Xaxim</t>
  </si>
  <si>
    <t>Timbiras</t>
  </si>
  <si>
    <t>Humberto de Campos</t>
  </si>
  <si>
    <t>Paripiranga</t>
  </si>
  <si>
    <t>Miranda do Norte</t>
  </si>
  <si>
    <t>Carinhanha</t>
  </si>
  <si>
    <t>Baraúna</t>
  </si>
  <si>
    <t>Valente</t>
  </si>
  <si>
    <t>Cláudio</t>
  </si>
  <si>
    <t>Caetés</t>
  </si>
  <si>
    <t>Itacaré</t>
  </si>
  <si>
    <t>Laranjal Paulista</t>
  </si>
  <si>
    <t>Piracuruca</t>
  </si>
  <si>
    <t>Três Coroas</t>
  </si>
  <si>
    <t>Buriti</t>
  </si>
  <si>
    <t>Campos Gerais</t>
  </si>
  <si>
    <t>Limoeiro de Anadia</t>
  </si>
  <si>
    <t>Ituberá</t>
  </si>
  <si>
    <t>Tabira</t>
  </si>
  <si>
    <t>Passira</t>
  </si>
  <si>
    <t>Campo Alegre de Lourdes</t>
  </si>
  <si>
    <t>São Bernardo</t>
  </si>
  <si>
    <t>Porto da Folha</t>
  </si>
  <si>
    <t>Conceição das Alagoas</t>
  </si>
  <si>
    <t>Novo Oriente</t>
  </si>
  <si>
    <t>Goioerê</t>
  </si>
  <si>
    <t>Carauari</t>
  </si>
  <si>
    <t>Nazaré</t>
  </si>
  <si>
    <t>Santa Rita de Cássia</t>
  </si>
  <si>
    <t>Pedras de Fogo</t>
  </si>
  <si>
    <t>Santo Antônio do Monte</t>
  </si>
  <si>
    <t>Marapanim</t>
  </si>
  <si>
    <t>Elói Mendes</t>
  </si>
  <si>
    <t>Oiapoque</t>
  </si>
  <si>
    <t>Pontal do Paraná</t>
  </si>
  <si>
    <t>Minaçu</t>
  </si>
  <si>
    <t>Conchal</t>
  </si>
  <si>
    <t>Arapoti</t>
  </si>
  <si>
    <t>Cajati</t>
  </si>
  <si>
    <t>Pitangui</t>
  </si>
  <si>
    <t>Murici</t>
  </si>
  <si>
    <t>Miranda</t>
  </si>
  <si>
    <t>Alagoa Grande</t>
  </si>
  <si>
    <t>Olindina</t>
  </si>
  <si>
    <t>Alexânia</t>
  </si>
  <si>
    <t>Presidente Tancredo Neves</t>
  </si>
  <si>
    <t>Nísia Floresta</t>
  </si>
  <si>
    <t>Prado</t>
  </si>
  <si>
    <t>Buritizeiro</t>
  </si>
  <si>
    <t>Prata</t>
  </si>
  <si>
    <t>Areia Branca</t>
  </si>
  <si>
    <t>Mirassol d´Oeste</t>
  </si>
  <si>
    <t>Melgaço</t>
  </si>
  <si>
    <t>Candeias do Jamari</t>
  </si>
  <si>
    <t>Alto Alegre do Maranhão</t>
  </si>
  <si>
    <t>Nova Esperança</t>
  </si>
  <si>
    <t>Santa Cruz Cabrália</t>
  </si>
  <si>
    <t>Nova Prata</t>
  </si>
  <si>
    <t>Pirapozinho</t>
  </si>
  <si>
    <t>Coromandel</t>
  </si>
  <si>
    <t>Paty do Alferes</t>
  </si>
  <si>
    <t>Traipu</t>
  </si>
  <si>
    <t>Cocal</t>
  </si>
  <si>
    <t>São José do Norte</t>
  </si>
  <si>
    <t>Santa Gertrudes</t>
  </si>
  <si>
    <t>Juatuba</t>
  </si>
  <si>
    <t>Marco</t>
  </si>
  <si>
    <t>Água Azul do Norte</t>
  </si>
  <si>
    <t>Tupanatinga</t>
  </si>
  <si>
    <t>Barcelos</t>
  </si>
  <si>
    <t>Lagoa Vermelha</t>
  </si>
  <si>
    <t>Mandirituba</t>
  </si>
  <si>
    <t>Lagoa Seca</t>
  </si>
  <si>
    <t>Dois Córregos</t>
  </si>
  <si>
    <t>São Miguel do Iguaçu</t>
  </si>
  <si>
    <t>Jaciara</t>
  </si>
  <si>
    <t>Quijingue</t>
  </si>
  <si>
    <t>São Gabriel do Oeste</t>
  </si>
  <si>
    <t>Mantena</t>
  </si>
  <si>
    <t>Santa Rita do Passa Quatro</t>
  </si>
  <si>
    <t>Itaí</t>
  </si>
  <si>
    <t>Forquilhinha</t>
  </si>
  <si>
    <t>Piracaia</t>
  </si>
  <si>
    <t>Pinheiros</t>
  </si>
  <si>
    <t>Campos Sales</t>
  </si>
  <si>
    <t>Sapezal</t>
  </si>
  <si>
    <t>Ubatã</t>
  </si>
  <si>
    <t>Boca da Mata</t>
  </si>
  <si>
    <t>Icatu</t>
  </si>
  <si>
    <t>Milagres</t>
  </si>
  <si>
    <t>Ipameri</t>
  </si>
  <si>
    <t>Porto Calvo</t>
  </si>
  <si>
    <t>Lapão</t>
  </si>
  <si>
    <t>São Joaquim</t>
  </si>
  <si>
    <t>Sanharó</t>
  </si>
  <si>
    <t>São Sebastião da Boa Vista</t>
  </si>
  <si>
    <t>Belo Oriente</t>
  </si>
  <si>
    <t>Pombos</t>
  </si>
  <si>
    <t>Jardim</t>
  </si>
  <si>
    <t>Anajatuba</t>
  </si>
  <si>
    <t>Valparaíso</t>
  </si>
  <si>
    <t>Mundo Novo</t>
  </si>
  <si>
    <t>Itapissuma</t>
  </si>
  <si>
    <t>Miracema</t>
  </si>
  <si>
    <t>Cujubim</t>
  </si>
  <si>
    <t>Brasiléia</t>
  </si>
  <si>
    <t>Ilha de Itamaracá</t>
  </si>
  <si>
    <t>Ibotirama</t>
  </si>
  <si>
    <t>Nova Soure</t>
  </si>
  <si>
    <t>Caririaçu</t>
  </si>
  <si>
    <t>Iguaí</t>
  </si>
  <si>
    <t>Goianinha</t>
  </si>
  <si>
    <t>Boquim</t>
  </si>
  <si>
    <t>Aldeias Altas</t>
  </si>
  <si>
    <t>Santa Rosa de Viterbo</t>
  </si>
  <si>
    <t>Nossa Senhora das Dores</t>
  </si>
  <si>
    <t>Batalha</t>
  </si>
  <si>
    <t>Vila Rica</t>
  </si>
  <si>
    <t>Mutum</t>
  </si>
  <si>
    <t>Reserva</t>
  </si>
  <si>
    <t>Taquari</t>
  </si>
  <si>
    <t>Ilha Solteira</t>
  </si>
  <si>
    <t>Nepomuceno</t>
  </si>
  <si>
    <t>Veranópolis</t>
  </si>
  <si>
    <t>Martinópolis</t>
  </si>
  <si>
    <t>Corrente</t>
  </si>
  <si>
    <t>Ibatiba</t>
  </si>
  <si>
    <t>Condado</t>
  </si>
  <si>
    <t>Água Boa</t>
  </si>
  <si>
    <t>Coração de Jesus</t>
  </si>
  <si>
    <t>Cajuru</t>
  </si>
  <si>
    <t>Aracoiaba</t>
  </si>
  <si>
    <t>Planalto</t>
  </si>
  <si>
    <t>Pedro Canário</t>
  </si>
  <si>
    <t>Santa Isabel do Rio Negro</t>
  </si>
  <si>
    <t>Sacramento</t>
  </si>
  <si>
    <t>Jacutinga</t>
  </si>
  <si>
    <t>São João Nepomuceno</t>
  </si>
  <si>
    <t>Guaiúba</t>
  </si>
  <si>
    <t>Bom Jesus dos Perdões</t>
  </si>
  <si>
    <t>Chapadão do Sul</t>
  </si>
  <si>
    <t>Canarana</t>
  </si>
  <si>
    <t>Maravilha</t>
  </si>
  <si>
    <t>Francisco Sá</t>
  </si>
  <si>
    <t>Novo Aripuanã</t>
  </si>
  <si>
    <t>Tacaratu</t>
  </si>
  <si>
    <t>Panelas</t>
  </si>
  <si>
    <t>Guaraí</t>
  </si>
  <si>
    <t>Aparecida do Taboado</t>
  </si>
  <si>
    <t>Castro Alves</t>
  </si>
  <si>
    <t>Jaguarão</t>
  </si>
  <si>
    <t>Quipapá</t>
  </si>
  <si>
    <t>Astorga</t>
  </si>
  <si>
    <t>Itaíba</t>
  </si>
  <si>
    <t>Tanabi</t>
  </si>
  <si>
    <t>Conde</t>
  </si>
  <si>
    <t>Venda Nova do Imigrante</t>
  </si>
  <si>
    <t>Tamboril</t>
  </si>
  <si>
    <t>Guaporé</t>
  </si>
  <si>
    <t>Independência</t>
  </si>
  <si>
    <t>São Sebastião do Caí</t>
  </si>
  <si>
    <t>Garrafão do Norte</t>
  </si>
  <si>
    <t>Itinga do Maranhão</t>
  </si>
  <si>
    <t>Turilândia</t>
  </si>
  <si>
    <t>Formosa do Rio Preto</t>
  </si>
  <si>
    <t>Lagoa Grande</t>
  </si>
  <si>
    <t>Mimoso do Sul</t>
  </si>
  <si>
    <t>Bom Jesus de Goiás</t>
  </si>
  <si>
    <t>São João dos Patos</t>
  </si>
  <si>
    <t>Solânea</t>
  </si>
  <si>
    <t>Encruzilhada do Sul</t>
  </si>
  <si>
    <t>Ocara</t>
  </si>
  <si>
    <t>São Domingos do Araguaia</t>
  </si>
  <si>
    <t>Pirajuí</t>
  </si>
  <si>
    <t>Santa Quitéria do Maranhão</t>
  </si>
  <si>
    <t>Carandaí</t>
  </si>
  <si>
    <t>Umbaúba</t>
  </si>
  <si>
    <t>Piraí do Sul</t>
  </si>
  <si>
    <t>Miguel Calmon</t>
  </si>
  <si>
    <t>Novo Progresso</t>
  </si>
  <si>
    <t>Soure</t>
  </si>
  <si>
    <t>Iraquara</t>
  </si>
  <si>
    <t>Angatuba</t>
  </si>
  <si>
    <t>Pereira Barreto</t>
  </si>
  <si>
    <t>São Gonçalo do Sapucaí</t>
  </si>
  <si>
    <t>Monte Aprazível</t>
  </si>
  <si>
    <t>Miguel Pereira</t>
  </si>
  <si>
    <t>Ituporanga</t>
  </si>
  <si>
    <t>Cedro</t>
  </si>
  <si>
    <t>João Dourado</t>
  </si>
  <si>
    <t>Brodowski</t>
  </si>
  <si>
    <t>Potim</t>
  </si>
  <si>
    <t>Itapuranga</t>
  </si>
  <si>
    <t>Igaci</t>
  </si>
  <si>
    <t>Bom Jesus</t>
  </si>
  <si>
    <t>Cambará</t>
  </si>
  <si>
    <t>Macaparana</t>
  </si>
  <si>
    <t>Pinheiral</t>
  </si>
  <si>
    <t>Pedro do Rosário</t>
  </si>
  <si>
    <t>Jequitinhonha</t>
  </si>
  <si>
    <t>Quissamã</t>
  </si>
  <si>
    <t>Luzilândia</t>
  </si>
  <si>
    <t>Ibiá</t>
  </si>
  <si>
    <t>Governador Nunes Freire</t>
  </si>
  <si>
    <t>Santa Luzia do Paruá</t>
  </si>
  <si>
    <t>Itaporã</t>
  </si>
  <si>
    <t>Capivari de Baixo</t>
  </si>
  <si>
    <t>Tupaciguara</t>
  </si>
  <si>
    <t>Capão do Leão</t>
  </si>
  <si>
    <t>Senador Pompeu</t>
  </si>
  <si>
    <t>Anastácio</t>
  </si>
  <si>
    <t>Piranhas</t>
  </si>
  <si>
    <t>Ribas do Rio Pardo</t>
  </si>
  <si>
    <t>Espera Feliz</t>
  </si>
  <si>
    <t>Agrestina</t>
  </si>
  <si>
    <t>Pirenópolis</t>
  </si>
  <si>
    <t>Mata Grande</t>
  </si>
  <si>
    <t>Ibiapina</t>
  </si>
  <si>
    <t>Piritiba</t>
  </si>
  <si>
    <t>Santa Maria do Pará</t>
  </si>
  <si>
    <t>Cruz</t>
  </si>
  <si>
    <t>Aimorés</t>
  </si>
  <si>
    <t>Cordeirópolis</t>
  </si>
  <si>
    <t>Álvares Machado</t>
  </si>
  <si>
    <t>Ivoti</t>
  </si>
  <si>
    <t>São João da Ponte</t>
  </si>
  <si>
    <t>Amélia Rodrigues</t>
  </si>
  <si>
    <t>Iracemápolis</t>
  </si>
  <si>
    <t>Tapejara</t>
  </si>
  <si>
    <t>Itaporanga</t>
  </si>
  <si>
    <t>Jucás</t>
  </si>
  <si>
    <t>Guabiruba</t>
  </si>
  <si>
    <t>Cândido Sales</t>
  </si>
  <si>
    <t>Brotas</t>
  </si>
  <si>
    <t>Paraopeba</t>
  </si>
  <si>
    <t>Bela Vista</t>
  </si>
  <si>
    <t>Igaraçu do Tietê</t>
  </si>
  <si>
    <t>Canhotinho</t>
  </si>
  <si>
    <t>Junqueiro</t>
  </si>
  <si>
    <t>Forquilha</t>
  </si>
  <si>
    <t>Igreja Nova</t>
  </si>
  <si>
    <t>Matriz de Camaragibe</t>
  </si>
  <si>
    <t>São Jerônimo</t>
  </si>
  <si>
    <t>Aurora</t>
  </si>
  <si>
    <t>São Geraldo do Araguaia</t>
  </si>
  <si>
    <t>Piracanjuba</t>
  </si>
  <si>
    <t>São Lourenço do Oeste</t>
  </si>
  <si>
    <t>São José da Lapa</t>
  </si>
  <si>
    <t>Irauçuba</t>
  </si>
  <si>
    <t>Santo Antônio</t>
  </si>
  <si>
    <t>Craíbas</t>
  </si>
  <si>
    <t>Salvaterra</t>
  </si>
  <si>
    <t>Balneário Piçarras</t>
  </si>
  <si>
    <t>Cachoeira do Arari</t>
  </si>
  <si>
    <t>Pedra Azul</t>
  </si>
  <si>
    <t>Pão de Açúcar</t>
  </si>
  <si>
    <t>Porto Franco</t>
  </si>
  <si>
    <t>Colorado</t>
  </si>
  <si>
    <t>Rio Tinto</t>
  </si>
  <si>
    <t>Quatro Barras</t>
  </si>
  <si>
    <t>Monte Sião</t>
  </si>
  <si>
    <t>Cupira</t>
  </si>
  <si>
    <t>Carambeí</t>
  </si>
  <si>
    <t>Laje</t>
  </si>
  <si>
    <t>Tupanciretã</t>
  </si>
  <si>
    <t>Chaves</t>
  </si>
  <si>
    <t>Joaquim Gomes</t>
  </si>
  <si>
    <t>Carolina</t>
  </si>
  <si>
    <t>Urucurituba</t>
  </si>
  <si>
    <t>Carutapera</t>
  </si>
  <si>
    <t>Apiaí</t>
  </si>
  <si>
    <t>Garopaba</t>
  </si>
  <si>
    <t>São José da Laje</t>
  </si>
  <si>
    <t>Ladário</t>
  </si>
  <si>
    <t>Inajá</t>
  </si>
  <si>
    <t>Inhapim</t>
  </si>
  <si>
    <t>Poço Verde</t>
  </si>
  <si>
    <t>Buriti Bravo</t>
  </si>
  <si>
    <t>Uauá</t>
  </si>
  <si>
    <t>Orobó</t>
  </si>
  <si>
    <t>Bambuí</t>
  </si>
  <si>
    <t>Iaçu</t>
  </si>
  <si>
    <t>Santa Terezinha de Itaipu</t>
  </si>
  <si>
    <t>Santo Amaro da Imperatriz</t>
  </si>
  <si>
    <t>Caraí</t>
  </si>
  <si>
    <t>Santa Teresa</t>
  </si>
  <si>
    <t>Tamandaré</t>
  </si>
  <si>
    <t>Itapaci</t>
  </si>
  <si>
    <t>Três de Maio</t>
  </si>
  <si>
    <t>Três Passos</t>
  </si>
  <si>
    <t>São João do Paraíso</t>
  </si>
  <si>
    <t>São Miguel</t>
  </si>
  <si>
    <t>Princesa Isabel</t>
  </si>
  <si>
    <t>Santo Antônio de Posse</t>
  </si>
  <si>
    <t>Imbé</t>
  </si>
  <si>
    <t>Rio Formoso</t>
  </si>
  <si>
    <t>João Lisboa</t>
  </si>
  <si>
    <t>Raul Soares</t>
  </si>
  <si>
    <t>Bataguassu</t>
  </si>
  <si>
    <t>Corinto</t>
  </si>
  <si>
    <t>Matinha</t>
  </si>
  <si>
    <t>Conceição de Macabu</t>
  </si>
  <si>
    <t>Belmonte</t>
  </si>
  <si>
    <t>Assaré</t>
  </si>
  <si>
    <t>Peritoró</t>
  </si>
  <si>
    <t>São Sepé</t>
  </si>
  <si>
    <t>Senador Guiomard</t>
  </si>
  <si>
    <t>São João de Pirabas</t>
  </si>
  <si>
    <t>Ibirapitanga</t>
  </si>
  <si>
    <t>Pancas</t>
  </si>
  <si>
    <t>Caculé</t>
  </si>
  <si>
    <t>Teodoro Sampaio</t>
  </si>
  <si>
    <t>Dom Pedro</t>
  </si>
  <si>
    <t>Loanda</t>
  </si>
  <si>
    <t>Mandaguaçu</t>
  </si>
  <si>
    <t>Araçariguama</t>
  </si>
  <si>
    <t>Coreaú</t>
  </si>
  <si>
    <t>Taquarituba</t>
  </si>
  <si>
    <t>Ivinhema</t>
  </si>
  <si>
    <t>Sobradinho</t>
  </si>
  <si>
    <t>Abaeté</t>
  </si>
  <si>
    <t>Tambaú</t>
  </si>
  <si>
    <t>Paranatinga</t>
  </si>
  <si>
    <t>Capinzal</t>
  </si>
  <si>
    <t>Itaocara</t>
  </si>
  <si>
    <t>Itambacuri</t>
  </si>
  <si>
    <t>Orleans</t>
  </si>
  <si>
    <t>São Miguel do Guaporé</t>
  </si>
  <si>
    <t>Aripuanã</t>
  </si>
  <si>
    <t>Encantado</t>
  </si>
  <si>
    <t>Caridade</t>
  </si>
  <si>
    <t>São João</t>
  </si>
  <si>
    <t>Altinho</t>
  </si>
  <si>
    <t>Conselheiro Pena</t>
  </si>
  <si>
    <t>Nova Alvorada do Sul</t>
  </si>
  <si>
    <t>Conceição da Feira</t>
  </si>
  <si>
    <t>Porto Grande</t>
  </si>
  <si>
    <t>Amaraji</t>
  </si>
  <si>
    <t>Carmo do Cajuru</t>
  </si>
  <si>
    <t>Manhumirim</t>
  </si>
  <si>
    <t>Barro</t>
  </si>
  <si>
    <t>Tocantinópolis</t>
  </si>
  <si>
    <t>Herval d´Oeste</t>
  </si>
  <si>
    <t>Ecoporanga</t>
  </si>
  <si>
    <t>Medeiros Neto</t>
  </si>
  <si>
    <t>Apuí</t>
  </si>
  <si>
    <t>Terenos</t>
  </si>
  <si>
    <t>Pedra</t>
  </si>
  <si>
    <t>Barreira</t>
  </si>
  <si>
    <t>Acreúna</t>
  </si>
  <si>
    <t>Dianópolis</t>
  </si>
  <si>
    <t>Rafael Jambeiro</t>
  </si>
  <si>
    <t>Caracaraí</t>
  </si>
  <si>
    <t>Flores</t>
  </si>
  <si>
    <t>Schroeder</t>
  </si>
  <si>
    <t>Teofilândia</t>
  </si>
  <si>
    <t>Hidrolândia</t>
  </si>
  <si>
    <t>Quaraí</t>
  </si>
  <si>
    <t>Chapada dos Guimarães</t>
  </si>
  <si>
    <t>Alta Floresta D´Oeste</t>
  </si>
  <si>
    <t>Alcobaça</t>
  </si>
  <si>
    <t>Areia</t>
  </si>
  <si>
    <t>Miguelópolis</t>
  </si>
  <si>
    <t>Mazagão</t>
  </si>
  <si>
    <t>Porto Belo</t>
  </si>
  <si>
    <t>São Vicente Ferrer</t>
  </si>
  <si>
    <t>Itaparica</t>
  </si>
  <si>
    <t>Quixeré</t>
  </si>
  <si>
    <t>Ceres</t>
  </si>
  <si>
    <t>Carira</t>
  </si>
  <si>
    <t>Coração de Maria</t>
  </si>
  <si>
    <t>Piúma</t>
  </si>
  <si>
    <t>Fundão</t>
  </si>
  <si>
    <t>Feira Nova</t>
  </si>
  <si>
    <t>Mutuípe</t>
  </si>
  <si>
    <t>Riachão das Neves</t>
  </si>
  <si>
    <t>Pompéia</t>
  </si>
  <si>
    <t>Palmital</t>
  </si>
  <si>
    <t>Diamantino</t>
  </si>
  <si>
    <t>Altônia</t>
  </si>
  <si>
    <t>Alto Paraíso</t>
  </si>
  <si>
    <t>Santa Maria das Barreiras</t>
  </si>
  <si>
    <t>Pradópolis</t>
  </si>
  <si>
    <t>Cantanhede</t>
  </si>
  <si>
    <t>Trizidela do Vale</t>
  </si>
  <si>
    <t>Uruburetama</t>
  </si>
  <si>
    <t>Feira Grande</t>
  </si>
  <si>
    <t>Caravelas</t>
  </si>
  <si>
    <t>Cordeiro</t>
  </si>
  <si>
    <t>Nova Hartz</t>
  </si>
  <si>
    <t>Alcântara</t>
  </si>
  <si>
    <t>Anicuns</t>
  </si>
  <si>
    <t>Manari</t>
  </si>
  <si>
    <t>Guapiaçu</t>
  </si>
  <si>
    <t>Caaporã</t>
  </si>
  <si>
    <t>Cassilândia</t>
  </si>
  <si>
    <t>Centro Novo do Maranhão</t>
  </si>
  <si>
    <t>São José do Vale do Rio Preto</t>
  </si>
  <si>
    <t>Lucélia</t>
  </si>
  <si>
    <t>Itatira</t>
  </si>
  <si>
    <t>Anori</t>
  </si>
  <si>
    <t>Colônia Leopoldina</t>
  </si>
  <si>
    <t>Chã Grande</t>
  </si>
  <si>
    <t>Mari</t>
  </si>
  <si>
    <t>Itaiópolis</t>
  </si>
  <si>
    <t>Nova Granada</t>
  </si>
  <si>
    <t>São Francisco de Paula</t>
  </si>
  <si>
    <t>São José da Coroa Grande</t>
  </si>
  <si>
    <t>São Miguel do Araguaia</t>
  </si>
  <si>
    <t>Palmas de Monte Alto</t>
  </si>
  <si>
    <t>Camanducaia</t>
  </si>
  <si>
    <t>Santa Bárbara do Pará</t>
  </si>
  <si>
    <t>Oliveira dos Brejinhos</t>
  </si>
  <si>
    <t>Aquidabã</t>
  </si>
  <si>
    <t>Ortigueira</t>
  </si>
  <si>
    <t>Vargem Alta</t>
  </si>
  <si>
    <t>Paramirim</t>
  </si>
  <si>
    <t>Silva Jardim</t>
  </si>
  <si>
    <t>Maracaçumé</t>
  </si>
  <si>
    <t>Itapoá</t>
  </si>
  <si>
    <t>Itapecerica</t>
  </si>
  <si>
    <t>São Marcos</t>
  </si>
  <si>
    <t>Madre de Deus</t>
  </si>
  <si>
    <t>Uruçuí</t>
  </si>
  <si>
    <t>Nova Petrópolis</t>
  </si>
  <si>
    <t>Engenheiro Coelho</t>
  </si>
  <si>
    <t>Nhamundá</t>
  </si>
  <si>
    <t>Araripe</t>
  </si>
  <si>
    <t>Nova Xavantina</t>
  </si>
  <si>
    <t>Paraguaçu</t>
  </si>
  <si>
    <t>Olho d´Água das Flores</t>
  </si>
  <si>
    <t>Parelhas</t>
  </si>
  <si>
    <t>Itaquiraí</t>
  </si>
  <si>
    <t>Rolante</t>
  </si>
  <si>
    <t>Perdões</t>
  </si>
  <si>
    <t>Paraibano</t>
  </si>
  <si>
    <t>Caxambu</t>
  </si>
  <si>
    <t>Castilho</t>
  </si>
  <si>
    <t>Nova Esperança do Piriá</t>
  </si>
  <si>
    <t>Monte Santo de Minas</t>
  </si>
  <si>
    <t>Lagoa do Itaenga</t>
  </si>
  <si>
    <t>Boquira</t>
  </si>
  <si>
    <t>Siqueira Campos</t>
  </si>
  <si>
    <t>Costa Rica</t>
  </si>
  <si>
    <t>São Joaquim do Monte</t>
  </si>
  <si>
    <t>Taperoá</t>
  </si>
  <si>
    <t>Urussanga</t>
  </si>
  <si>
    <t>Cajueiro</t>
  </si>
  <si>
    <t>Guará</t>
  </si>
  <si>
    <t>Buritirama</t>
  </si>
  <si>
    <t>Cunha</t>
  </si>
  <si>
    <t>Paraisópolis</t>
  </si>
  <si>
    <t>São José do Rio Claro</t>
  </si>
  <si>
    <t>Monte Alegre de Minas</t>
  </si>
  <si>
    <t>Orós</t>
  </si>
  <si>
    <t>Canto do Buriti</t>
  </si>
  <si>
    <t>São Simão</t>
  </si>
  <si>
    <t>Bequimão</t>
  </si>
  <si>
    <t>Carmo do Rio Claro</t>
  </si>
  <si>
    <t>Jandaia do Sul</t>
  </si>
  <si>
    <t>Pio XII</t>
  </si>
  <si>
    <t>Capela do Alto</t>
  </si>
  <si>
    <t>Comodoro</t>
  </si>
  <si>
    <t>Quiterianópolis</t>
  </si>
  <si>
    <t>Anagé</t>
  </si>
  <si>
    <t>Nova Olinda do Maranhão</t>
  </si>
  <si>
    <t>Bananeiras</t>
  </si>
  <si>
    <t>Crisópolis</t>
  </si>
  <si>
    <t>Vertentes</t>
  </si>
  <si>
    <t>Itatinga</t>
  </si>
  <si>
    <t>Arroio do Meio</t>
  </si>
  <si>
    <t>Pinhalzinho</t>
  </si>
  <si>
    <t>Paulo Ramos</t>
  </si>
  <si>
    <t>São Francisco do Guaporé</t>
  </si>
  <si>
    <t>Ibicaraí</t>
  </si>
  <si>
    <t>São Felipe</t>
  </si>
  <si>
    <t>Campestre</t>
  </si>
  <si>
    <t>Mirador</t>
  </si>
  <si>
    <t>Catarina</t>
  </si>
  <si>
    <t>Itaobim</t>
  </si>
  <si>
    <t>Lambari</t>
  </si>
  <si>
    <t>Alagoa Nova</t>
  </si>
  <si>
    <t>Barroso</t>
  </si>
  <si>
    <t>Junqueirópolis</t>
  </si>
  <si>
    <t>Pindoretama</t>
  </si>
  <si>
    <t>Butiá</t>
  </si>
  <si>
    <t>Cruzeiro do Oeste</t>
  </si>
  <si>
    <t>Bastos</t>
  </si>
  <si>
    <t>Valença do Piauí</t>
  </si>
  <si>
    <t>Silvânia</t>
  </si>
  <si>
    <t>Araçoiaba</t>
  </si>
  <si>
    <t>Serro</t>
  </si>
  <si>
    <t>Santo Antônio do Içá</t>
  </si>
  <si>
    <t>Bombinhas</t>
  </si>
  <si>
    <t>Abadiânia</t>
  </si>
  <si>
    <t>Atalaia do Norte</t>
  </si>
  <si>
    <t>Wenceslau Guimarães</t>
  </si>
  <si>
    <t>Santo Anastácio</t>
  </si>
  <si>
    <t>Nova Olímpia</t>
  </si>
  <si>
    <t>Ubiratã</t>
  </si>
  <si>
    <t>Governador Mangabeira</t>
  </si>
  <si>
    <t>Cocalzinho de Goiás</t>
  </si>
  <si>
    <t>Envira</t>
  </si>
  <si>
    <t>Riacho das Almas</t>
  </si>
  <si>
    <t>Piratini</t>
  </si>
  <si>
    <t>Floresta do Araguaia</t>
  </si>
  <si>
    <t>Belém de São Francisco</t>
  </si>
  <si>
    <t>São João do Piauí</t>
  </si>
  <si>
    <t>Cotriguaçu</t>
  </si>
  <si>
    <t>Medina</t>
  </si>
  <si>
    <t>Vazante</t>
  </si>
  <si>
    <t>Tibagi</t>
  </si>
  <si>
    <t>Jaboticatubas</t>
  </si>
  <si>
    <t>Maraú</t>
  </si>
  <si>
    <t>Itapiúna</t>
  </si>
  <si>
    <t>Araruna</t>
  </si>
  <si>
    <t>Abaré</t>
  </si>
  <si>
    <t>Caraúbas</t>
  </si>
  <si>
    <t>Paranapanema</t>
  </si>
  <si>
    <t>Paulistana</t>
  </si>
  <si>
    <t>Brasnorte</t>
  </si>
  <si>
    <t>Guaratinga</t>
  </si>
  <si>
    <t>Jaguaruna</t>
  </si>
  <si>
    <t>Monte Azul</t>
  </si>
  <si>
    <t>Regente Feijó</t>
  </si>
  <si>
    <t>Muzambinho</t>
  </si>
  <si>
    <t>Nova Brasilândia D´Oeste</t>
  </si>
  <si>
    <t>Beruri</t>
  </si>
  <si>
    <t>Ibirubá</t>
  </si>
  <si>
    <t>Baixa Grande</t>
  </si>
  <si>
    <t>Coronel Vivida</t>
  </si>
  <si>
    <t>Aragarças</t>
  </si>
  <si>
    <t>São José de Piranhas</t>
  </si>
  <si>
    <t>Novo Airão</t>
  </si>
  <si>
    <t>Itororó</t>
  </si>
  <si>
    <t>Cerqueira César</t>
  </si>
  <si>
    <t>Tanhaçu</t>
  </si>
  <si>
    <t>Cândido Mendes</t>
  </si>
  <si>
    <t>Santo Antônio do Sudoeste</t>
  </si>
  <si>
    <t>Jijoca de Jericoacoara</t>
  </si>
  <si>
    <t>Padre Paraíso</t>
  </si>
  <si>
    <t>Cuité</t>
  </si>
  <si>
    <t>Uruçuca</t>
  </si>
  <si>
    <t>Itajuípe</t>
  </si>
  <si>
    <t>Riachão</t>
  </si>
  <si>
    <t>Chorozinho</t>
  </si>
  <si>
    <t>Turmalina</t>
  </si>
  <si>
    <t>Água Branca</t>
  </si>
  <si>
    <t>Porto Real</t>
  </si>
  <si>
    <t>Magalhães de Almeida</t>
  </si>
  <si>
    <t>Barra da Estiva</t>
  </si>
  <si>
    <t>Icapuí</t>
  </si>
  <si>
    <t>Cantagalo</t>
  </si>
  <si>
    <t>Taquarana</t>
  </si>
  <si>
    <t>Porto Real do Colégio</t>
  </si>
  <si>
    <t>Sonora</t>
  </si>
  <si>
    <t>Plácido de Castro</t>
  </si>
  <si>
    <t>Ipanema</t>
  </si>
  <si>
    <t>Campos Belos</t>
  </si>
  <si>
    <t>Pacaraima</t>
  </si>
  <si>
    <t>Alpinópolis</t>
  </si>
  <si>
    <t>Salgado</t>
  </si>
  <si>
    <t>Buri</t>
  </si>
  <si>
    <t>Capoeiras</t>
  </si>
  <si>
    <t>Pindobaçu</t>
  </si>
  <si>
    <t>Boa Vista do Ramos</t>
  </si>
  <si>
    <t>Madalena</t>
  </si>
  <si>
    <t>Rio Verde de Mato Grosso</t>
  </si>
  <si>
    <t>Divino</t>
  </si>
  <si>
    <t>Rubiataba</t>
  </si>
  <si>
    <t>Santa Vitória</t>
  </si>
  <si>
    <t>Ibicoara</t>
  </si>
  <si>
    <t>Afrânio</t>
  </si>
  <si>
    <t>Umirim</t>
  </si>
  <si>
    <t>Remígio</t>
  </si>
  <si>
    <t>Maracás</t>
  </si>
  <si>
    <t>Itarantim</t>
  </si>
  <si>
    <t>Major Isidoro</t>
  </si>
  <si>
    <t>Lajinha</t>
  </si>
  <si>
    <t>Xapuri</t>
  </si>
  <si>
    <t>Alhandra</t>
  </si>
  <si>
    <t>Ubaíra</t>
  </si>
  <si>
    <t>Palmeirândia</t>
  </si>
  <si>
    <t>Santa Luzia do Pará</t>
  </si>
  <si>
    <t>Simonésia</t>
  </si>
  <si>
    <t>Buriti dos Lopes</t>
  </si>
  <si>
    <t>Andirá</t>
  </si>
  <si>
    <t>Riachão do Dantas</t>
  </si>
  <si>
    <t>Borda da Mata</t>
  </si>
  <si>
    <t>Pariquera-Açu</t>
  </si>
  <si>
    <t>Rodrigues Alves</t>
  </si>
  <si>
    <t>Campina Verde</t>
  </si>
  <si>
    <t>Carmópolis de Minas</t>
  </si>
  <si>
    <t>Marechal Thaumaturgo</t>
  </si>
  <si>
    <t>Castelo do Piauí</t>
  </si>
  <si>
    <t>Alto Araguaia</t>
  </si>
  <si>
    <t>Morros</t>
  </si>
  <si>
    <t>Pastos Bons</t>
  </si>
  <si>
    <t>Presidente Olegário</t>
  </si>
  <si>
    <t>Carnaíba</t>
  </si>
  <si>
    <t>Antas</t>
  </si>
  <si>
    <t>Mâncio Lima</t>
  </si>
  <si>
    <t>Pauini</t>
  </si>
  <si>
    <t>Olho d´Água das Cunhãs</t>
  </si>
  <si>
    <t>Umburanas</t>
  </si>
  <si>
    <t>Tejuçuoca</t>
  </si>
  <si>
    <t>Cajari</t>
  </si>
  <si>
    <t>Papanduva</t>
  </si>
  <si>
    <t>Miracatu</t>
  </si>
  <si>
    <t>Pitimbu</t>
  </si>
  <si>
    <t>Ampére</t>
  </si>
  <si>
    <t>Três Barras</t>
  </si>
  <si>
    <t>Pirapora do Bom Jesus</t>
  </si>
  <si>
    <t>Horizontina</t>
  </si>
  <si>
    <t>Sengés</t>
  </si>
  <si>
    <t>Formosa da Serra Negra</t>
  </si>
  <si>
    <t>Rio Bananal</t>
  </si>
  <si>
    <t>Quitandinha</t>
  </si>
  <si>
    <t>Wenceslau Braz</t>
  </si>
  <si>
    <t>Trairão</t>
  </si>
  <si>
    <t>Farias Brito</t>
  </si>
  <si>
    <t>Utinga</t>
  </si>
  <si>
    <t>Caiapônia</t>
  </si>
  <si>
    <t>Varzelândia</t>
  </si>
  <si>
    <t>Águas Formosas</t>
  </si>
  <si>
    <t>Iati</t>
  </si>
  <si>
    <t>Cantá</t>
  </si>
  <si>
    <t>Costa Marques</t>
  </si>
  <si>
    <t>Passagem Franca</t>
  </si>
  <si>
    <t>Baependi</t>
  </si>
  <si>
    <t>Dormentes</t>
  </si>
  <si>
    <t>Guareí</t>
  </si>
  <si>
    <t>Ibirama</t>
  </si>
  <si>
    <t>Jaicós</t>
  </si>
  <si>
    <t>Itanhém</t>
  </si>
  <si>
    <t>Serrita</t>
  </si>
  <si>
    <t>Presidente Sarney</t>
  </si>
  <si>
    <t>Otacílio Costa</t>
  </si>
  <si>
    <t>Jaguaripe</t>
  </si>
  <si>
    <t>Carmo</t>
  </si>
  <si>
    <t>Júlio de Castilhos</t>
  </si>
  <si>
    <t>Fátima do Sul</t>
  </si>
  <si>
    <t>Porto Acre</t>
  </si>
  <si>
    <t>Viradouro</t>
  </si>
  <si>
    <t>Matipó</t>
  </si>
  <si>
    <t>Ituaçu</t>
  </si>
  <si>
    <t>São Raimundo das Mangabeiras</t>
  </si>
  <si>
    <t>Chopinzinho</t>
  </si>
  <si>
    <t>Contenda</t>
  </si>
  <si>
    <t>Aroeiras</t>
  </si>
  <si>
    <t>Porciúncula</t>
  </si>
  <si>
    <t>Japaratuba</t>
  </si>
  <si>
    <t>Terra Santa</t>
  </si>
  <si>
    <t>Macarani</t>
  </si>
  <si>
    <t>Tonantins</t>
  </si>
  <si>
    <t>Camocim de São Félix</t>
  </si>
  <si>
    <t>Caconde</t>
  </si>
  <si>
    <t>Conceição</t>
  </si>
  <si>
    <t>Barão de Grajaú</t>
  </si>
  <si>
    <t>Ervália</t>
  </si>
  <si>
    <t>Guaranésia</t>
  </si>
  <si>
    <t>Cabaceiras do Paraguaçu</t>
  </si>
  <si>
    <t>Epitaciolândia</t>
  </si>
  <si>
    <t>Itapororoca</t>
  </si>
  <si>
    <t>Montanha</t>
  </si>
  <si>
    <t>Monte Azul Paulista</t>
  </si>
  <si>
    <t>Ipaba</t>
  </si>
  <si>
    <t>Antonina</t>
  </si>
  <si>
    <t>Águas de Lindóia</t>
  </si>
  <si>
    <t>Alumínio</t>
  </si>
  <si>
    <t>Ribeirópolis</t>
  </si>
  <si>
    <t>Augustinópolis</t>
  </si>
  <si>
    <t>Fronteira</t>
  </si>
  <si>
    <t>Nazaré Paulista</t>
  </si>
  <si>
    <t>Pocinhos</t>
  </si>
  <si>
    <t>Venturosa</t>
  </si>
  <si>
    <t>Cocos</t>
  </si>
  <si>
    <t>Garuva</t>
  </si>
  <si>
    <t>Pirapemas</t>
  </si>
  <si>
    <t>São José dos Quatro Marcos</t>
  </si>
  <si>
    <t>Cafelândia</t>
  </si>
  <si>
    <t>Cruz Machado</t>
  </si>
  <si>
    <t>São Benedito do Rio Preto</t>
  </si>
  <si>
    <t>São João do Soter</t>
  </si>
  <si>
    <t>Governador Edison Lobão</t>
  </si>
  <si>
    <t>Picuí</t>
  </si>
  <si>
    <t>Bacuri</t>
  </si>
  <si>
    <t>Cariús</t>
  </si>
  <si>
    <t>Santo Antônio do Amparo</t>
  </si>
  <si>
    <t>Neópolis</t>
  </si>
  <si>
    <t>Mendes</t>
  </si>
  <si>
    <t>Cairu</t>
  </si>
  <si>
    <t>Ubaitaba</t>
  </si>
  <si>
    <t>Juquiá</t>
  </si>
  <si>
    <t>Itirapina</t>
  </si>
  <si>
    <t>Mirangaba</t>
  </si>
  <si>
    <t>Colina</t>
  </si>
  <si>
    <t>São Luís Gonzaga do Maranhão</t>
  </si>
  <si>
    <t>Cesário Lange</t>
  </si>
  <si>
    <t>Cafarnaum</t>
  </si>
  <si>
    <t>Taió</t>
  </si>
  <si>
    <t>Malacacheta</t>
  </si>
  <si>
    <t>Mairi</t>
  </si>
  <si>
    <t>Varjota</t>
  </si>
  <si>
    <t>Carlos Chagas</t>
  </si>
  <si>
    <t>Pio IX</t>
  </si>
  <si>
    <t>Boa Vista do Tupim</t>
  </si>
  <si>
    <t>Mucajaí</t>
  </si>
  <si>
    <t>Cariré</t>
  </si>
  <si>
    <t>Lagoa do Carro</t>
  </si>
  <si>
    <t>Juazeirinho</t>
  </si>
  <si>
    <t>Ibipeba</t>
  </si>
  <si>
    <t>Mirante do Paranapanema</t>
  </si>
  <si>
    <t>Inhapi</t>
  </si>
  <si>
    <t>Solonópole</t>
  </si>
  <si>
    <t>Querência</t>
  </si>
  <si>
    <t>Formoso do Araguaia</t>
  </si>
  <si>
    <t>Indiaroba</t>
  </si>
  <si>
    <t>Jucurutu</t>
  </si>
  <si>
    <t>Correntes</t>
  </si>
  <si>
    <t>Campo do Brito</t>
  </si>
  <si>
    <t>Banabuiú</t>
  </si>
  <si>
    <t>Estrela de Alagoas</t>
  </si>
  <si>
    <t>Paraibuna</t>
  </si>
  <si>
    <t>Maraã</t>
  </si>
  <si>
    <t>Luz</t>
  </si>
  <si>
    <t>Reriutaba</t>
  </si>
  <si>
    <t>Ladainha</t>
  </si>
  <si>
    <t>Sapucaia</t>
  </si>
  <si>
    <t>Buerarema</t>
  </si>
  <si>
    <t>Matelândia</t>
  </si>
  <si>
    <t>Jussara</t>
  </si>
  <si>
    <t>Sítio Novo</t>
  </si>
  <si>
    <t>Tartarugalzinho</t>
  </si>
  <si>
    <t>Rio Maria</t>
  </si>
  <si>
    <t>São Caetano de Odivelas</t>
  </si>
  <si>
    <t>Croatá</t>
  </si>
  <si>
    <t>Messias</t>
  </si>
  <si>
    <t>Arroio Grande</t>
  </si>
  <si>
    <t>Ingá</t>
  </si>
  <si>
    <t>Cristinápolis</t>
  </si>
  <si>
    <t>Itacarambi</t>
  </si>
  <si>
    <t>Lagoa Formosa</t>
  </si>
  <si>
    <t>Presidente Médici</t>
  </si>
  <si>
    <t>Conchas</t>
  </si>
  <si>
    <t>Jaguaretama</t>
  </si>
  <si>
    <t>Una</t>
  </si>
  <si>
    <t>Elias Fausto</t>
  </si>
  <si>
    <t>Morro da Fumaça</t>
  </si>
  <si>
    <t>São Francisco de Assis</t>
  </si>
  <si>
    <t>Ourém</t>
  </si>
  <si>
    <t>Serafina Corrêa</t>
  </si>
  <si>
    <t>Manga</t>
  </si>
  <si>
    <t>São João do Rio do Peixe</t>
  </si>
  <si>
    <t>Abelardo Luz</t>
  </si>
  <si>
    <t>Bady Bassitt</t>
  </si>
  <si>
    <t>Rio Pomba</t>
  </si>
  <si>
    <t>Regeneração</t>
  </si>
  <si>
    <t>Presidente Getúlio</t>
  </si>
  <si>
    <t>Pouso Redondo</t>
  </si>
  <si>
    <t>Gonçalves Dias</t>
  </si>
  <si>
    <t>Belterra</t>
  </si>
  <si>
    <t>Boqueirão</t>
  </si>
  <si>
    <t>Jacupiranga</t>
  </si>
  <si>
    <t>Pontalina</t>
  </si>
  <si>
    <t>Não-Me-Toque</t>
  </si>
  <si>
    <t>Cerro Azul</t>
  </si>
  <si>
    <t>Piaçabuçu</t>
  </si>
  <si>
    <t>São Paulo do Potengi</t>
  </si>
  <si>
    <t>Arinos</t>
  </si>
  <si>
    <t>Aporá</t>
  </si>
  <si>
    <t>Capistrano</t>
  </si>
  <si>
    <t>Severínia</t>
  </si>
  <si>
    <t>Fortuna</t>
  </si>
  <si>
    <t>Fátima</t>
  </si>
  <si>
    <t>Curionópolis</t>
  </si>
  <si>
    <t>Carnaubal</t>
  </si>
  <si>
    <t>Itariri</t>
  </si>
  <si>
    <t>Cássia</t>
  </si>
  <si>
    <t>Santana do Cariri</t>
  </si>
  <si>
    <t>Canapi</t>
  </si>
  <si>
    <t>Lagoa da Canoa</t>
  </si>
  <si>
    <t>Potirendaba</t>
  </si>
  <si>
    <t>Piranga</t>
  </si>
  <si>
    <t>Miracema do Tocantins</t>
  </si>
  <si>
    <t>Pedra Branca do Amapari</t>
  </si>
  <si>
    <t>São Miguel do Tapuio</t>
  </si>
  <si>
    <t>Bom Sucesso</t>
  </si>
  <si>
    <t>Seara</t>
  </si>
  <si>
    <t>Amarante</t>
  </si>
  <si>
    <t>Cruz do Espírito Santo</t>
  </si>
  <si>
    <t>Aiuaba</t>
  </si>
  <si>
    <t>Apicum-Açu</t>
  </si>
  <si>
    <t>Ourolândia</t>
  </si>
  <si>
    <t>Terra Roxa</t>
  </si>
  <si>
    <t>Pedra Preta</t>
  </si>
  <si>
    <t>Charqueada</t>
  </si>
  <si>
    <t>Peçanha</t>
  </si>
  <si>
    <t>Nova Era</t>
  </si>
  <si>
    <t>Tanque Novo</t>
  </si>
  <si>
    <t>Anadia</t>
  </si>
  <si>
    <t>Urucuia</t>
  </si>
  <si>
    <t>Porto Murtinho</t>
  </si>
  <si>
    <t>Bacabeira</t>
  </si>
  <si>
    <t>Conceição do Mato Dentro</t>
  </si>
  <si>
    <t>Sapeaçu</t>
  </si>
  <si>
    <t>Flores de Goiás</t>
  </si>
  <si>
    <t>Buritama</t>
  </si>
  <si>
    <t>Itaberá</t>
  </si>
  <si>
    <t>Cipó</t>
  </si>
  <si>
    <t>Resplendor</t>
  </si>
  <si>
    <t>Faxinal</t>
  </si>
  <si>
    <t>Pindorama</t>
  </si>
  <si>
    <t>Salesópolis</t>
  </si>
  <si>
    <t>Tapes</t>
  </si>
  <si>
    <t>Sátiro Dias</t>
  </si>
  <si>
    <t>Massaranduba</t>
  </si>
  <si>
    <t>Maruim</t>
  </si>
  <si>
    <t>Poção de Pedras</t>
  </si>
  <si>
    <t>Matões do Norte</t>
  </si>
  <si>
    <t>Jataúba</t>
  </si>
  <si>
    <t>Terra Boa</t>
  </si>
  <si>
    <t>São Domingos do Prata</t>
  </si>
  <si>
    <t>Tijucas do Sul</t>
  </si>
  <si>
    <t>Central</t>
  </si>
  <si>
    <t>Monsenhor Tabosa</t>
  </si>
  <si>
    <t>Macatuba</t>
  </si>
  <si>
    <t>Serra Dourada</t>
  </si>
  <si>
    <t>Bom Jesus do Tocantins</t>
  </si>
  <si>
    <t>Carmópolis</t>
  </si>
  <si>
    <t>Piquet Carneiro</t>
  </si>
  <si>
    <t>Adustina</t>
  </si>
  <si>
    <t>Guajará</t>
  </si>
  <si>
    <t>Santo Antônio do Leverger</t>
  </si>
  <si>
    <t>Muniz Freire</t>
  </si>
  <si>
    <t>Cacimba de Dentro</t>
  </si>
  <si>
    <t>Corbélia</t>
  </si>
  <si>
    <t>Marechal Floriano</t>
  </si>
  <si>
    <t>Itapiranga</t>
  </si>
  <si>
    <t>Crixás</t>
  </si>
  <si>
    <t>Xangri-lá</t>
  </si>
  <si>
    <t>Jenipapo dos Vieiras</t>
  </si>
  <si>
    <t>Mata Roma</t>
  </si>
  <si>
    <t>Souto Soares</t>
  </si>
  <si>
    <t>Condeúba</t>
  </si>
  <si>
    <t>Sumé</t>
  </si>
  <si>
    <t>Água Fria</t>
  </si>
  <si>
    <t>Conceição do Almeida</t>
  </si>
  <si>
    <t>Araputanga</t>
  </si>
  <si>
    <t>Itaquitinga</t>
  </si>
  <si>
    <t>Terra Rica</t>
  </si>
  <si>
    <t>Ibititá</t>
  </si>
  <si>
    <t>Nova Ipixuna</t>
  </si>
  <si>
    <t>Matupá</t>
  </si>
  <si>
    <t>Belo Campo</t>
  </si>
  <si>
    <t>Santa Cecília</t>
  </si>
  <si>
    <t>Rosário Oeste</t>
  </si>
  <si>
    <t>Realeza</t>
  </si>
  <si>
    <t>Esperantinópolis</t>
  </si>
  <si>
    <t>Taguatinga</t>
  </si>
  <si>
    <t>Cocal do Sul</t>
  </si>
  <si>
    <t>Brasilândia de Minas</t>
  </si>
  <si>
    <t>Tapiramutá</t>
  </si>
  <si>
    <t>Nova Resende</t>
  </si>
  <si>
    <t>Poço Fundo</t>
  </si>
  <si>
    <t>Cidreira</t>
  </si>
  <si>
    <t>Guapiara</t>
  </si>
  <si>
    <t>Tapauá</t>
  </si>
  <si>
    <t>Pedregulho</t>
  </si>
  <si>
    <t>Malhada</t>
  </si>
  <si>
    <t>Carapebus</t>
  </si>
  <si>
    <t>Araçagi</t>
  </si>
  <si>
    <t>Campanha</t>
  </si>
  <si>
    <t>Piatã</t>
  </si>
  <si>
    <t>Canudos</t>
  </si>
  <si>
    <t>Juruena</t>
  </si>
  <si>
    <t>Ipuã</t>
  </si>
  <si>
    <t>Fortim</t>
  </si>
  <si>
    <t>João Neiva</t>
  </si>
  <si>
    <t>Maranhãozinho</t>
  </si>
  <si>
    <t>Lima Duarte</t>
  </si>
  <si>
    <t>Salitre</t>
  </si>
  <si>
    <t>Pedro Alexandre</t>
  </si>
  <si>
    <t>Poté</t>
  </si>
  <si>
    <t>Urandi</t>
  </si>
  <si>
    <t>Tururu</t>
  </si>
  <si>
    <t>Bom Lugar</t>
  </si>
  <si>
    <t>Vitória do Jari</t>
  </si>
  <si>
    <t>Mangueirinha</t>
  </si>
  <si>
    <t>Conceição do Lago-Açu</t>
  </si>
  <si>
    <t>Machados</t>
  </si>
  <si>
    <t>Caçu</t>
  </si>
  <si>
    <t>Raposos</t>
  </si>
  <si>
    <t>Morretes</t>
  </si>
  <si>
    <t>Nova Canaã</t>
  </si>
  <si>
    <t>Perdizes</t>
  </si>
  <si>
    <t>Ibitiara</t>
  </si>
  <si>
    <t>Sertanópolis</t>
  </si>
  <si>
    <t>Passa Quatro</t>
  </si>
  <si>
    <t>Aveiro</t>
  </si>
  <si>
    <t>Vila Bela da Santíssima Trindade</t>
  </si>
  <si>
    <t>Bituruna</t>
  </si>
  <si>
    <t>Fonte Boa</t>
  </si>
  <si>
    <t>Alvarães</t>
  </si>
  <si>
    <t>Santa Margarida</t>
  </si>
  <si>
    <t>Sananduva</t>
  </si>
  <si>
    <t>Lago Verde</t>
  </si>
  <si>
    <t>Pereiro</t>
  </si>
  <si>
    <t>Lagoa dos Gatos</t>
  </si>
  <si>
    <t>Clevelândia</t>
  </si>
  <si>
    <t>Agudo</t>
  </si>
  <si>
    <t>Filadélfia</t>
  </si>
  <si>
    <t>Pindaí</t>
  </si>
  <si>
    <t>Corupá</t>
  </si>
  <si>
    <t>Paulino Neves</t>
  </si>
  <si>
    <t>Capinópolis</t>
  </si>
  <si>
    <t>Itaú de Minas</t>
  </si>
  <si>
    <t>Mojuí dos Campos</t>
  </si>
  <si>
    <t>Borborema</t>
  </si>
  <si>
    <t>Iguatemi</t>
  </si>
  <si>
    <t>Ibicuí</t>
  </si>
  <si>
    <t>Guamaré</t>
  </si>
  <si>
    <t>São Benedito do Sul</t>
  </si>
  <si>
    <t>Joselândia</t>
  </si>
  <si>
    <t>Barrocas</t>
  </si>
  <si>
    <t>Campinápolis</t>
  </si>
  <si>
    <t>Altinópolis</t>
  </si>
  <si>
    <t>Santo Amaro do Maranhão</t>
  </si>
  <si>
    <t>Barra de Santo Antônio</t>
  </si>
  <si>
    <t>Itaeté</t>
  </si>
  <si>
    <t>Monte Negro</t>
  </si>
  <si>
    <t>Itaipava do Grajaú</t>
  </si>
  <si>
    <t>Getúlio Vargas</t>
  </si>
  <si>
    <t>Piancó</t>
  </si>
  <si>
    <t>Palmitos</t>
  </si>
  <si>
    <t>Coaraci</t>
  </si>
  <si>
    <t>São Lourenço da Serra</t>
  </si>
  <si>
    <t>Candói</t>
  </si>
  <si>
    <t>Quixelô</t>
  </si>
  <si>
    <t>Fartura</t>
  </si>
  <si>
    <t>São Pedro do Sul</t>
  </si>
  <si>
    <t>Cerejeiras</t>
  </si>
  <si>
    <t>América Dourada</t>
  </si>
  <si>
    <t>Alto Santo</t>
  </si>
  <si>
    <t>Mozarlândia</t>
  </si>
  <si>
    <t>Anapurus</t>
  </si>
  <si>
    <t>Nova Bandeirantes</t>
  </si>
  <si>
    <t>Salinas da Margarida</t>
  </si>
  <si>
    <t>Nova Ponte</t>
  </si>
  <si>
    <t>Água Clara</t>
  </si>
  <si>
    <t>Tangará</t>
  </si>
  <si>
    <t>Urucará</t>
  </si>
  <si>
    <t>Joaquim Nabuco</t>
  </si>
  <si>
    <t>Tremedal</t>
  </si>
  <si>
    <t>Biritinga</t>
  </si>
  <si>
    <t>Ribeirão Branco</t>
  </si>
  <si>
    <t>Canutama</t>
  </si>
  <si>
    <t>São Francisco do Pará</t>
  </si>
  <si>
    <t>Indiara</t>
  </si>
  <si>
    <t>Panorama</t>
  </si>
  <si>
    <t>Grão Mogol</t>
  </si>
  <si>
    <t>Poxoréo</t>
  </si>
  <si>
    <t>Rosana</t>
  </si>
  <si>
    <t>Papagaios</t>
  </si>
  <si>
    <t>Encruzilhada</t>
  </si>
  <si>
    <t>Capitão Leônidas Marques</t>
  </si>
  <si>
    <t>Lagoa Nova</t>
  </si>
  <si>
    <t>Saloá</t>
  </si>
  <si>
    <t>Lagoa Real</t>
  </si>
  <si>
    <t>Itamonte</t>
  </si>
  <si>
    <t>Orizona</t>
  </si>
  <si>
    <t>Mário Campos</t>
  </si>
  <si>
    <t>Nova Olinda</t>
  </si>
  <si>
    <t>São João do Carú</t>
  </si>
  <si>
    <t>São João Evangelista</t>
  </si>
  <si>
    <t>Ipanguaçu</t>
  </si>
  <si>
    <t>Saboeiro</t>
  </si>
  <si>
    <t>Guiratinga</t>
  </si>
  <si>
    <t>Giruá</t>
  </si>
  <si>
    <t>Acrelândia</t>
  </si>
  <si>
    <t>Sumidouro</t>
  </si>
  <si>
    <t>Restinga Seca</t>
  </si>
  <si>
    <t>Frei Paulo</t>
  </si>
  <si>
    <t>Araguanã</t>
  </si>
  <si>
    <t>Tupi Paulista</t>
  </si>
  <si>
    <t>Igaporã</t>
  </si>
  <si>
    <t>Campos Altos</t>
  </si>
  <si>
    <t>Mantenópolis</t>
  </si>
  <si>
    <t>Nova Timboteua</t>
  </si>
  <si>
    <t>Poço Branco</t>
  </si>
  <si>
    <t>Santa Adélia</t>
  </si>
  <si>
    <t>Ibateguara</t>
  </si>
  <si>
    <t>Frei Miguelinho</t>
  </si>
  <si>
    <t>Luís Antônio</t>
  </si>
  <si>
    <t>Barra de Santa Rosa</t>
  </si>
  <si>
    <t>Holambra</t>
  </si>
  <si>
    <t>Muqui</t>
  </si>
  <si>
    <t>Espumoso</t>
  </si>
  <si>
    <t>Eldorado</t>
  </si>
  <si>
    <t>Dionísio Cerqueira</t>
  </si>
  <si>
    <t>Dom Feliciano</t>
  </si>
  <si>
    <t>Coronel João Sá</t>
  </si>
  <si>
    <t>Mirandiba</t>
  </si>
  <si>
    <t>Primeira Cruz</t>
  </si>
  <si>
    <t>São Félix do Coribe</t>
  </si>
  <si>
    <t>Cruzília</t>
  </si>
  <si>
    <t>Felixlândia</t>
  </si>
  <si>
    <t>Rio do Antônio</t>
  </si>
  <si>
    <t>Cambuci</t>
  </si>
  <si>
    <t>Nova Veneza</t>
  </si>
  <si>
    <t>Itanhandu</t>
  </si>
  <si>
    <t>Itapagipe</t>
  </si>
  <si>
    <t>Buritirana</t>
  </si>
  <si>
    <t>Juruá</t>
  </si>
  <si>
    <t>Jurema</t>
  </si>
  <si>
    <t>Joaíma</t>
  </si>
  <si>
    <t>Entre Rios de Minas</t>
  </si>
  <si>
    <t>Coronel Sapucaia</t>
  </si>
  <si>
    <t>Novo Triunfo</t>
  </si>
  <si>
    <t>Coremas</t>
  </si>
  <si>
    <t>Rio Azul</t>
  </si>
  <si>
    <t>Vitória do Xingu</t>
  </si>
  <si>
    <t>Pendências</t>
  </si>
  <si>
    <t>Bela Vista do Paraíso</t>
  </si>
  <si>
    <t>Capitão Enéas</t>
  </si>
  <si>
    <t>Italva</t>
  </si>
  <si>
    <t>Lauro Muller</t>
  </si>
  <si>
    <t>Sabinópolis</t>
  </si>
  <si>
    <t>Tarumã</t>
  </si>
  <si>
    <t>São João do Triunfo</t>
  </si>
  <si>
    <t>Uiraúna</t>
  </si>
  <si>
    <t>Chapada do Norte</t>
  </si>
  <si>
    <t>Teixeira</t>
  </si>
  <si>
    <t>Nobres</t>
  </si>
  <si>
    <t>Itajobi</t>
  </si>
  <si>
    <t>Inhuma</t>
  </si>
  <si>
    <t>Ipiranga</t>
  </si>
  <si>
    <t>Auriflama</t>
  </si>
  <si>
    <t>Monte Alegre de Sergipe</t>
  </si>
  <si>
    <t>Meruoca</t>
  </si>
  <si>
    <t>Orocó</t>
  </si>
  <si>
    <t>Natividade</t>
  </si>
  <si>
    <t>Serra Azul</t>
  </si>
  <si>
    <t>Curiúva</t>
  </si>
  <si>
    <t>Areado</t>
  </si>
  <si>
    <t>Tamarana</t>
  </si>
  <si>
    <t>Passo de Camaragibe</t>
  </si>
  <si>
    <t>Alto Alegre</t>
  </si>
  <si>
    <t>Glória</t>
  </si>
  <si>
    <t>Primavera</t>
  </si>
  <si>
    <t>Acajutiba</t>
  </si>
  <si>
    <t>Colorado do Oeste</t>
  </si>
  <si>
    <t>Miraí</t>
  </si>
  <si>
    <t>Barro Alto</t>
  </si>
  <si>
    <t>Ipaussu</t>
  </si>
  <si>
    <t>Acarapé</t>
  </si>
  <si>
    <t>Alvinópolis</t>
  </si>
  <si>
    <t>Boa Esperança do Sul</t>
  </si>
  <si>
    <t>Teolândia</t>
  </si>
  <si>
    <t>Barroquinha</t>
  </si>
  <si>
    <t>Mirinzal</t>
  </si>
  <si>
    <t>Itinga</t>
  </si>
  <si>
    <t>Jardim de Piranhas</t>
  </si>
  <si>
    <t>Carmo de Minas</t>
  </si>
  <si>
    <t>Nova Trento</t>
  </si>
  <si>
    <t>Jupi</t>
  </si>
  <si>
    <t>Rebouças</t>
  </si>
  <si>
    <t>Ibipitanga</t>
  </si>
  <si>
    <t>Olinda Nova do Maranhão</t>
  </si>
  <si>
    <t>Salto do Lontra</t>
  </si>
  <si>
    <t>Alto Paraná</t>
  </si>
  <si>
    <t>Patrocínio Paulista</t>
  </si>
  <si>
    <t>Upanema</t>
  </si>
  <si>
    <t>Flórida Paulista</t>
  </si>
  <si>
    <t>Botelhos</t>
  </si>
  <si>
    <t>Santa Branca</t>
  </si>
  <si>
    <t>Santa Izabel do Oeste</t>
  </si>
  <si>
    <t>Alto do Rodrigues</t>
  </si>
  <si>
    <t>Porteiras</t>
  </si>
  <si>
    <t>Jatobá</t>
  </si>
  <si>
    <t>Brasil Novo</t>
  </si>
  <si>
    <t>Pedro Velho</t>
  </si>
  <si>
    <t>Cidelândia</t>
  </si>
  <si>
    <t>Jacaraci</t>
  </si>
  <si>
    <t>Feliz Natal</t>
  </si>
  <si>
    <t>Nina Rodrigues</t>
  </si>
  <si>
    <t>Alagoinha</t>
  </si>
  <si>
    <t>Bom Jesus do Galho</t>
  </si>
  <si>
    <t>Assaí</t>
  </si>
  <si>
    <t>Tavares</t>
  </si>
  <si>
    <t>Xexéu</t>
  </si>
  <si>
    <t>São Félix</t>
  </si>
  <si>
    <t>Curuá</t>
  </si>
  <si>
    <t>Apuiarés</t>
  </si>
  <si>
    <t>Governador Celso Ramos</t>
  </si>
  <si>
    <t>Ponto Novo</t>
  </si>
  <si>
    <t>Governador Eugênio Barros</t>
  </si>
  <si>
    <t>Tibau do Sul</t>
  </si>
  <si>
    <t>São Sebastião do Uatumã</t>
  </si>
  <si>
    <t>Caetanos</t>
  </si>
  <si>
    <t>Alfredo Chaves</t>
  </si>
  <si>
    <t>Simões</t>
  </si>
  <si>
    <t>Itaguaçu da Bahia</t>
  </si>
  <si>
    <t>Santa Filomena</t>
  </si>
  <si>
    <t>Balneário Pinhal</t>
  </si>
  <si>
    <t>Palmeirais</t>
  </si>
  <si>
    <t>Barra de Guabiraba</t>
  </si>
  <si>
    <t>Ribeira do Amparo</t>
  </si>
  <si>
    <t>Matias Barbosa</t>
  </si>
  <si>
    <t>Montalvânia</t>
  </si>
  <si>
    <t>Bicas</t>
  </si>
  <si>
    <t>Santa Maria do Suaçuí</t>
  </si>
  <si>
    <t>Cândido de Abreu</t>
  </si>
  <si>
    <t>Caldas</t>
  </si>
  <si>
    <t>Itatim</t>
  </si>
  <si>
    <t>Retirolândia</t>
  </si>
  <si>
    <t>Jiquiriçá</t>
  </si>
  <si>
    <t>Paranhos</t>
  </si>
  <si>
    <t>Maurilândia</t>
  </si>
  <si>
    <t>Alterosa</t>
  </si>
  <si>
    <t>Quatis</t>
  </si>
  <si>
    <t>Mucambo</t>
  </si>
  <si>
    <t>Elesbão Veloso</t>
  </si>
  <si>
    <t>Serra Preta</t>
  </si>
  <si>
    <t>Ilhota</t>
  </si>
  <si>
    <t>Campestre do Maranhão</t>
  </si>
  <si>
    <t>Arês</t>
  </si>
  <si>
    <t>Boninal</t>
  </si>
  <si>
    <t>Santo Antônio dos Lopes</t>
  </si>
  <si>
    <t>Santa Juliana</t>
  </si>
  <si>
    <t>Ibirataia</t>
  </si>
  <si>
    <t>Igarapé do Meio</t>
  </si>
  <si>
    <t>Jacaraú</t>
  </si>
  <si>
    <t>Poço das Trincheiras</t>
  </si>
  <si>
    <t>Bom Princípio</t>
  </si>
  <si>
    <t>São João d´Aliança</t>
  </si>
  <si>
    <t>Andorinha</t>
  </si>
  <si>
    <t>Graça</t>
  </si>
  <si>
    <t>Candiba</t>
  </si>
  <si>
    <t>Taguaí</t>
  </si>
  <si>
    <t>Marmeleiro</t>
  </si>
  <si>
    <t>Joaquim Pires</t>
  </si>
  <si>
    <t>Casinhas</t>
  </si>
  <si>
    <t>Campo Novo de Rondônia</t>
  </si>
  <si>
    <t>Carlópolis</t>
  </si>
  <si>
    <t>Tapurah</t>
  </si>
  <si>
    <t>Peri Mirim</t>
  </si>
  <si>
    <t>Alto Longá</t>
  </si>
  <si>
    <t>Brasópolis</t>
  </si>
  <si>
    <t>Astolfo Dutra</t>
  </si>
  <si>
    <t>São Pedro do Piauí</t>
  </si>
  <si>
    <t>Iracema</t>
  </si>
  <si>
    <t>Itagibá</t>
  </si>
  <si>
    <t>Pacaembu</t>
  </si>
  <si>
    <t>Rio Piracicaba</t>
  </si>
  <si>
    <t>Quatá</t>
  </si>
  <si>
    <t>Santa Maria do Cambucá</t>
  </si>
  <si>
    <t>Itapuí</t>
  </si>
  <si>
    <t>Anamã</t>
  </si>
  <si>
    <t>Brejo do Cruz</t>
  </si>
  <si>
    <t>Tarumirim</t>
  </si>
  <si>
    <t>Satubinha</t>
  </si>
  <si>
    <t>Guapé</t>
  </si>
  <si>
    <t>Cerro Largo</t>
  </si>
  <si>
    <t>Ipecaetá</t>
  </si>
  <si>
    <t>Chapada Gaúcha</t>
  </si>
  <si>
    <t>Iaciara</t>
  </si>
  <si>
    <t>Paraíso do Norte</t>
  </si>
  <si>
    <t>Guapó</t>
  </si>
  <si>
    <t>Santa Luzia do Itanhy</t>
  </si>
  <si>
    <t>Arroio dos Ratos</t>
  </si>
  <si>
    <t>Frecheirinha</t>
  </si>
  <si>
    <t>Santo Cristo</t>
  </si>
  <si>
    <t>Siderópolis</t>
  </si>
  <si>
    <t>Nilo Peçanha</t>
  </si>
  <si>
    <t>Brejões</t>
  </si>
  <si>
    <t>Engenheiro Paulo de Frontin</t>
  </si>
  <si>
    <t>Várzea da Roça</t>
  </si>
  <si>
    <t>Ibiraci</t>
  </si>
  <si>
    <t>Gurinhém</t>
  </si>
  <si>
    <t>Coribe</t>
  </si>
  <si>
    <t>São João do Araguaia</t>
  </si>
  <si>
    <t>Vianópolis</t>
  </si>
  <si>
    <t>Iconha</t>
  </si>
  <si>
    <t>Cabo Verde</t>
  </si>
  <si>
    <t>Maracaí</t>
  </si>
  <si>
    <t>Vila Valério</t>
  </si>
  <si>
    <t>Avanhandava</t>
  </si>
  <si>
    <t>Ivaí</t>
  </si>
  <si>
    <t>Cumaru do Norte</t>
  </si>
  <si>
    <t>Satuba</t>
  </si>
  <si>
    <t>Ielmo Marinho</t>
  </si>
  <si>
    <t>Maria da Fé</t>
  </si>
  <si>
    <t>Peabiru</t>
  </si>
  <si>
    <t>Lagoa da Confusão</t>
  </si>
  <si>
    <t>Uruoca</t>
  </si>
  <si>
    <t>Itaguaçu</t>
  </si>
  <si>
    <t>Senador La Rocque</t>
  </si>
  <si>
    <t>Cristópolis</t>
  </si>
  <si>
    <t>Baianópolis</t>
  </si>
  <si>
    <t>Miraíma</t>
  </si>
  <si>
    <t>Urupês</t>
  </si>
  <si>
    <t>Pedro Afonso</t>
  </si>
  <si>
    <t>Engenheiro Beltrão</t>
  </si>
  <si>
    <t>Morungaba</t>
  </si>
  <si>
    <t>Montividiu</t>
  </si>
  <si>
    <t>Santa Brígida</t>
  </si>
  <si>
    <t>Angical</t>
  </si>
  <si>
    <t>Uibaí</t>
  </si>
  <si>
    <t>Senador Rui Palmeira</t>
  </si>
  <si>
    <t>Piratininga</t>
  </si>
  <si>
    <t>Campina da Lagoa</t>
  </si>
  <si>
    <t>São Ludgero</t>
  </si>
  <si>
    <t>Centro do Guilherme</t>
  </si>
  <si>
    <t>Demerval Lobão</t>
  </si>
  <si>
    <t>Jaguapitã</t>
  </si>
  <si>
    <t>Tracunhaém</t>
  </si>
  <si>
    <t>Uarini</t>
  </si>
  <si>
    <t>Mansidão</t>
  </si>
  <si>
    <t>Santo Augusto</t>
  </si>
  <si>
    <t>São José do Cedro</t>
  </si>
  <si>
    <t>Alvorada D´Oeste</t>
  </si>
  <si>
    <t>Serra Branca</t>
  </si>
  <si>
    <t>Puxinanã</t>
  </si>
  <si>
    <t>Vila Nova dos Martírios</t>
  </si>
  <si>
    <t>Uruana</t>
  </si>
  <si>
    <t>Quatipuru</t>
  </si>
  <si>
    <t>Nioaque</t>
  </si>
  <si>
    <t>Queluz</t>
  </si>
  <si>
    <t>Balneário Arroio do Silva</t>
  </si>
  <si>
    <t>Cotegipe</t>
  </si>
  <si>
    <t>Valentim Gentil</t>
  </si>
  <si>
    <t>Conceição do Rio Verde</t>
  </si>
  <si>
    <t>Virgem da Lapa</t>
  </si>
  <si>
    <t>Feliz</t>
  </si>
  <si>
    <t>Itiquira</t>
  </si>
  <si>
    <t>Santana do Maranhão</t>
  </si>
  <si>
    <t>Mallet</t>
  </si>
  <si>
    <t>Palmares Paulista</t>
  </si>
  <si>
    <t>Camapuã</t>
  </si>
  <si>
    <t>Irupi</t>
  </si>
  <si>
    <t>Passa e Fica</t>
  </si>
  <si>
    <t>General Carneiro</t>
  </si>
  <si>
    <t>Águas Vermelhas</t>
  </si>
  <si>
    <t>Mirabela</t>
  </si>
  <si>
    <t>Iporã</t>
  </si>
  <si>
    <t>Chã de Alegria</t>
  </si>
  <si>
    <t>Mascote</t>
  </si>
  <si>
    <t>Barra do Ribeiro</t>
  </si>
  <si>
    <t>Arara</t>
  </si>
  <si>
    <t>Choró</t>
  </si>
  <si>
    <t>Firminópolis</t>
  </si>
  <si>
    <t>Amajari</t>
  </si>
  <si>
    <t>Palmácia</t>
  </si>
  <si>
    <t>Miranorte</t>
  </si>
  <si>
    <t>Pé de Serra</t>
  </si>
  <si>
    <t>Tomar do Geru</t>
  </si>
  <si>
    <t>Alexandria</t>
  </si>
  <si>
    <t>Manoel Ribas</t>
  </si>
  <si>
    <t>Itaguara</t>
  </si>
  <si>
    <t>Martinho Campos</t>
  </si>
  <si>
    <t>Piquete</t>
  </si>
  <si>
    <t>Itapetim</t>
  </si>
  <si>
    <t>Serrolândia</t>
  </si>
  <si>
    <t>Paripueira</t>
  </si>
  <si>
    <t>Caapiranga</t>
  </si>
  <si>
    <t>Jutaí</t>
  </si>
  <si>
    <t>Joanópolis</t>
  </si>
  <si>
    <t>Caldeirão Grande</t>
  </si>
  <si>
    <t>Arroio do Tigre</t>
  </si>
  <si>
    <t>Imbaú</t>
  </si>
  <si>
    <t>Abre Campo</t>
  </si>
  <si>
    <t>Japoatã</t>
  </si>
  <si>
    <t>Ibaretama</t>
  </si>
  <si>
    <t>Tenente Portela</t>
  </si>
  <si>
    <t>Rio Casca</t>
  </si>
  <si>
    <t>Ribeirão Bonito</t>
  </si>
  <si>
    <t>Dores do Indaiá</t>
  </si>
  <si>
    <t>Luiz Alves</t>
  </si>
  <si>
    <t>Lucena</t>
  </si>
  <si>
    <t>Bocaiúva do Sul</t>
  </si>
  <si>
    <t>São Domingos</t>
  </si>
  <si>
    <t>Lagoa do Ouro</t>
  </si>
  <si>
    <t>Palestina</t>
  </si>
  <si>
    <t>Crissiumal</t>
  </si>
  <si>
    <t>Alto Alegre dos Parecis</t>
  </si>
  <si>
    <t>Banzaê</t>
  </si>
  <si>
    <t>Rio Bonito do Iguaçu</t>
  </si>
  <si>
    <t>Mogeiro</t>
  </si>
  <si>
    <t>Balsa Nova</t>
  </si>
  <si>
    <t>São João das Missões</t>
  </si>
  <si>
    <t>Buenos Aires</t>
  </si>
  <si>
    <t>Nordestina</t>
  </si>
  <si>
    <t>Nova Londrina</t>
  </si>
  <si>
    <t>Goiatins</t>
  </si>
  <si>
    <t>Monte Belo</t>
  </si>
  <si>
    <t>Milhã</t>
  </si>
  <si>
    <t>Balneário Rincão</t>
  </si>
  <si>
    <t>Barra do Mendes</t>
  </si>
  <si>
    <t>Sangão</t>
  </si>
  <si>
    <t>Maribondo</t>
  </si>
  <si>
    <t>Andaraí</t>
  </si>
  <si>
    <t>Carnaubeira da Penha</t>
  </si>
  <si>
    <t>Governador Dix-Sept Rosado</t>
  </si>
  <si>
    <t>Lagoa Dourada</t>
  </si>
  <si>
    <t>Chaval</t>
  </si>
  <si>
    <t>Sítio do Mato</t>
  </si>
  <si>
    <t>Nossa Senhora do Livramento</t>
  </si>
  <si>
    <t>Marilândia</t>
  </si>
  <si>
    <t>São Luís do Curu</t>
  </si>
  <si>
    <t>Turvo</t>
  </si>
  <si>
    <t>Cristais</t>
  </si>
  <si>
    <t>Governador Lindenberg</t>
  </si>
  <si>
    <t>Deodápolis</t>
  </si>
  <si>
    <t>Antônio Prado</t>
  </si>
  <si>
    <t>Mineiros do Tietê</t>
  </si>
  <si>
    <t>Nova Crixás</t>
  </si>
  <si>
    <t>Terra Nova</t>
  </si>
  <si>
    <t>Piên</t>
  </si>
  <si>
    <t>Mar de Espanha</t>
  </si>
  <si>
    <t>Piçarra</t>
  </si>
  <si>
    <t>Saúde</t>
  </si>
  <si>
    <t>Igrapiúna</t>
  </si>
  <si>
    <t>Aracatu</t>
  </si>
  <si>
    <t>Heliópolis</t>
  </si>
  <si>
    <t>Manoel Vitorino</t>
  </si>
  <si>
    <t>Presidente Bernardes</t>
  </si>
  <si>
    <t>Tapiratiba</t>
  </si>
  <si>
    <t>Presidente Juscelino</t>
  </si>
  <si>
    <t>Cidade Gaúcha</t>
  </si>
  <si>
    <t>Davinópolis</t>
  </si>
  <si>
    <t>Itaipé</t>
  </si>
  <si>
    <t>São José do Campestre</t>
  </si>
  <si>
    <t>Mamborê</t>
  </si>
  <si>
    <t>Mostardas</t>
  </si>
  <si>
    <t>Conceição do Castelo</t>
  </si>
  <si>
    <t>Campinorte</t>
  </si>
  <si>
    <t>Rio de Contas</t>
  </si>
  <si>
    <t>Nova Canaã do Norte</t>
  </si>
  <si>
    <t>Brejinho</t>
  </si>
  <si>
    <t>Ribeirão do Pinhal</t>
  </si>
  <si>
    <t>Patu</t>
  </si>
  <si>
    <t>Riolândia</t>
  </si>
  <si>
    <t>Porto Alegre do Norte</t>
  </si>
  <si>
    <t>Tacaimbó</t>
  </si>
  <si>
    <t>Cachoeira Alta</t>
  </si>
  <si>
    <t>Novo Lino</t>
  </si>
  <si>
    <t>Flexeiras</t>
  </si>
  <si>
    <t>Cardoso Moreira</t>
  </si>
  <si>
    <t>Betânia</t>
  </si>
  <si>
    <t>Cambuquira</t>
  </si>
  <si>
    <t>São Pedro da Água Branca</t>
  </si>
  <si>
    <t>Simplício Mendes</t>
  </si>
  <si>
    <t>São Gonçalo do Pará</t>
  </si>
  <si>
    <t>Areal</t>
  </si>
  <si>
    <t>Teixeira Soares</t>
  </si>
  <si>
    <t>São Geraldo</t>
  </si>
  <si>
    <t>Água Doce do Maranhão</t>
  </si>
  <si>
    <t>Sete Barras</t>
  </si>
  <si>
    <t>Ibicuitinga</t>
  </si>
  <si>
    <t>Maxaranguape</t>
  </si>
  <si>
    <t>São Romão</t>
  </si>
  <si>
    <t>Santa Cruz da Baixa Verde</t>
  </si>
  <si>
    <t>Bonfim</t>
  </si>
  <si>
    <t>Ibiraçu</t>
  </si>
  <si>
    <t>Malhador</t>
  </si>
  <si>
    <t>Jataizinho</t>
  </si>
  <si>
    <t>Fortaleza dos Nogueiras</t>
  </si>
  <si>
    <t>Ubaí</t>
  </si>
  <si>
    <t>Ibirá</t>
  </si>
  <si>
    <t>Rio Vermelho</t>
  </si>
  <si>
    <t>São Roque do Canaã</t>
  </si>
  <si>
    <t>Porecatu</t>
  </si>
  <si>
    <t>Lavínia</t>
  </si>
  <si>
    <t>Cerro Grande do Sul</t>
  </si>
  <si>
    <t>Bocaina</t>
  </si>
  <si>
    <t>Tabapuã</t>
  </si>
  <si>
    <t>Edéia</t>
  </si>
  <si>
    <t>Várzea Nova</t>
  </si>
  <si>
    <t>Canelinha</t>
  </si>
  <si>
    <t>Cortês</t>
  </si>
  <si>
    <t>Cananéia</t>
  </si>
  <si>
    <t>Tabocas do Brejo Velho</t>
  </si>
  <si>
    <t>Ubaporanga</t>
  </si>
  <si>
    <t>Salto do Jacuí</t>
  </si>
  <si>
    <t>Ilicínea</t>
  </si>
  <si>
    <t>Aral Moreira</t>
  </si>
  <si>
    <t>Ipaumirim</t>
  </si>
  <si>
    <t>Porto Walter</t>
  </si>
  <si>
    <t>Lontras</t>
  </si>
  <si>
    <t>Ataléia</t>
  </si>
  <si>
    <t>Setubinha</t>
  </si>
  <si>
    <t>Nova Ubiratã</t>
  </si>
  <si>
    <t>Itiruçu</t>
  </si>
  <si>
    <t>Brejetuba</t>
  </si>
  <si>
    <t>Bom Retiro do Sul</t>
  </si>
  <si>
    <t>São Miguel do Tocantins</t>
  </si>
  <si>
    <t>Planura</t>
  </si>
  <si>
    <t>Duartina</t>
  </si>
  <si>
    <t>Chavantes</t>
  </si>
  <si>
    <t>Guaiçara</t>
  </si>
  <si>
    <t>Jardim do Seridó</t>
  </si>
  <si>
    <t>Cardoso</t>
  </si>
  <si>
    <t>Mato Verde</t>
  </si>
  <si>
    <t>Matina</t>
  </si>
  <si>
    <t>Poranga</t>
  </si>
  <si>
    <t>Licínio de Almeida</t>
  </si>
  <si>
    <t>Rio Paranaíba</t>
  </si>
  <si>
    <t>Cláudia</t>
  </si>
  <si>
    <t>Jerônimo Monteiro</t>
  </si>
  <si>
    <t>Santa Fé</t>
  </si>
  <si>
    <t>Alto Garças</t>
  </si>
  <si>
    <t>Jacinto</t>
  </si>
  <si>
    <t>Correia Pinto</t>
  </si>
  <si>
    <t>Taipu</t>
  </si>
  <si>
    <t>Pacoti</t>
  </si>
  <si>
    <t>Pedras de Maria da Cruz</t>
  </si>
  <si>
    <t>Cacequi</t>
  </si>
  <si>
    <t>Dom Basílio</t>
  </si>
  <si>
    <t>Capixaba</t>
  </si>
  <si>
    <t>Paramoti</t>
  </si>
  <si>
    <t>Loreto</t>
  </si>
  <si>
    <t>Atilio Vivacqua</t>
  </si>
  <si>
    <t>Ventania</t>
  </si>
  <si>
    <t>Iguaraci</t>
  </si>
  <si>
    <t>Itanhomi</t>
  </si>
  <si>
    <t>Querência do Norte</t>
  </si>
  <si>
    <t>Canápolis</t>
  </si>
  <si>
    <t>Jequeri</t>
  </si>
  <si>
    <t>Araças</t>
  </si>
  <si>
    <t>Ponto dos Volantes</t>
  </si>
  <si>
    <t>Axixá</t>
  </si>
  <si>
    <t>São Francisco do Maranhão</t>
  </si>
  <si>
    <t>Serra do Mel</t>
  </si>
  <si>
    <t>Itapejara d´Oeste</t>
  </si>
  <si>
    <t>Ferreiros</t>
  </si>
  <si>
    <t>Congonhal</t>
  </si>
  <si>
    <t>Santo Amaro das Brotas</t>
  </si>
  <si>
    <t>Icaraí de Minas</t>
  </si>
  <si>
    <t>Carmo da Cachoeira</t>
  </si>
  <si>
    <t>Andrelândia</t>
  </si>
  <si>
    <t>Capela de Santana</t>
  </si>
  <si>
    <t>Porto Esperidião</t>
  </si>
  <si>
    <t>Colares</t>
  </si>
  <si>
    <t>Santa Leopoldina</t>
  </si>
  <si>
    <t>Belém de Maria</t>
  </si>
  <si>
    <t>Saubara</t>
  </si>
  <si>
    <t>Pimenteiras</t>
  </si>
  <si>
    <t>Itagi</t>
  </si>
  <si>
    <t>São Sebastião da Grama</t>
  </si>
  <si>
    <t>Bonito de Santa Fé</t>
  </si>
  <si>
    <t>Wanderley</t>
  </si>
  <si>
    <t>Salgado de São Félix</t>
  </si>
  <si>
    <t>Lebon Régis</t>
  </si>
  <si>
    <t>Pinheiro Machado</t>
  </si>
  <si>
    <t>Joaquim Távora</t>
  </si>
  <si>
    <t>Bofete</t>
  </si>
  <si>
    <t>Godofredo Viana</t>
  </si>
  <si>
    <t>Sales Oliveira</t>
  </si>
  <si>
    <t>São Francisco do Brejão</t>
  </si>
  <si>
    <t>Mortugaba</t>
  </si>
  <si>
    <t>Boa Nova</t>
  </si>
  <si>
    <t>Aperibé</t>
  </si>
  <si>
    <t>Três Barras do Paraná</t>
  </si>
  <si>
    <t>Mondaí</t>
  </si>
  <si>
    <t>Presidente Jânio Quadros</t>
  </si>
  <si>
    <t>Inhangapi</t>
  </si>
  <si>
    <t>Iacanga</t>
  </si>
  <si>
    <t>Peixe</t>
  </si>
  <si>
    <t>Perdigão</t>
  </si>
  <si>
    <t>Terra Alta</t>
  </si>
  <si>
    <t>Guaraniaçu</t>
  </si>
  <si>
    <t>Guimarães</t>
  </si>
  <si>
    <t>Moreira Sales</t>
  </si>
  <si>
    <t>Abaiara</t>
  </si>
  <si>
    <t>Antônio Gonçalves</t>
  </si>
  <si>
    <t>Lima Campos</t>
  </si>
  <si>
    <t>Rio dos Cedros</t>
  </si>
  <si>
    <t>Amaturá</t>
  </si>
  <si>
    <t>São Félix do Araguaia</t>
  </si>
  <si>
    <t>Santa Terezinha</t>
  </si>
  <si>
    <t>Benedito Novo</t>
  </si>
  <si>
    <t>Imaculada</t>
  </si>
  <si>
    <t>Vale do Sol</t>
  </si>
  <si>
    <t>Céu Azul</t>
  </si>
  <si>
    <t>Caetanópolis</t>
  </si>
  <si>
    <t>Conceição dos Ouros</t>
  </si>
  <si>
    <t>Seringueiras</t>
  </si>
  <si>
    <t>Alcântaras</t>
  </si>
  <si>
    <t>Brasilândia</t>
  </si>
  <si>
    <t>Berilo</t>
  </si>
  <si>
    <t>Gouveia</t>
  </si>
  <si>
    <t>Santana do Matos</t>
  </si>
  <si>
    <t>Tacuru</t>
  </si>
  <si>
    <t>São Sebastião de Lagoa de Roça</t>
  </si>
  <si>
    <t>São João do Manhuaçu</t>
  </si>
  <si>
    <t>Wanderlândia</t>
  </si>
  <si>
    <t>Redentora</t>
  </si>
  <si>
    <t>Normandia</t>
  </si>
  <si>
    <t>Aratuba</t>
  </si>
  <si>
    <t>Chupinguaia</t>
  </si>
  <si>
    <t>Baixa Grande do Ribeiro</t>
  </si>
  <si>
    <t>Serra do Salitre</t>
  </si>
  <si>
    <t>Presidente Kennedy</t>
  </si>
  <si>
    <t>São Miguel das Matas</t>
  </si>
  <si>
    <t>Vera</t>
  </si>
  <si>
    <t>Angicos</t>
  </si>
  <si>
    <t>Fronteiras</t>
  </si>
  <si>
    <t>Paranacity</t>
  </si>
  <si>
    <t>Olivença</t>
  </si>
  <si>
    <t>Teixeiras</t>
  </si>
  <si>
    <t>Ponte Serrada</t>
  </si>
  <si>
    <t>Rio do Pires</t>
  </si>
  <si>
    <t>Antônio Cardoso</t>
  </si>
  <si>
    <t>Gravatal</t>
  </si>
  <si>
    <t>Campo do Meio</t>
  </si>
  <si>
    <t>Rodeio</t>
  </si>
  <si>
    <t>Buriti do Tocantins</t>
  </si>
  <si>
    <t>Itabirinha</t>
  </si>
  <si>
    <t>Jaqueira</t>
  </si>
  <si>
    <t>Rio Novo do Sul</t>
  </si>
  <si>
    <t>Cachoeira de Minas</t>
  </si>
  <si>
    <t>Paranatama</t>
  </si>
  <si>
    <t>Gararu</t>
  </si>
  <si>
    <t>Alvorada do Sul</t>
  </si>
  <si>
    <t>Ipaporanga</t>
  </si>
  <si>
    <t>Capela do Alto Alegre</t>
  </si>
  <si>
    <t>Itaipulândia</t>
  </si>
  <si>
    <t>Alto Paraguai</t>
  </si>
  <si>
    <t>Lençóis</t>
  </si>
  <si>
    <t>Sebastião Laranjeiras</t>
  </si>
  <si>
    <t>Jaguaribara</t>
  </si>
  <si>
    <t>Resende Costa</t>
  </si>
  <si>
    <t>Nhandeara</t>
  </si>
  <si>
    <t>Nonoai</t>
  </si>
  <si>
    <t>Itainópolis</t>
  </si>
  <si>
    <t>Santo Antônio do Jacinto</t>
  </si>
  <si>
    <t>Duas Barras</t>
  </si>
  <si>
    <t>Roca Sales</t>
  </si>
  <si>
    <t>Ilha Comprida</t>
  </si>
  <si>
    <t>Dois Irmãos do Buriti</t>
  </si>
  <si>
    <t>Carmo da Mata</t>
  </si>
  <si>
    <t>Vale do Anari</t>
  </si>
  <si>
    <t>Jucati</t>
  </si>
  <si>
    <t>Balneário Gaivota</t>
  </si>
  <si>
    <t>Lagoa Grande do Maranhão</t>
  </si>
  <si>
    <t>Pirangi</t>
  </si>
  <si>
    <t>Santa Mariana</t>
  </si>
  <si>
    <t>Aramari</t>
  </si>
  <si>
    <t>Nova Europa</t>
  </si>
  <si>
    <t>Pedro de Toledo</t>
  </si>
  <si>
    <t>Estiva Gerbi</t>
  </si>
  <si>
    <t>Bonito de Minas</t>
  </si>
  <si>
    <t>Xambioá</t>
  </si>
  <si>
    <t>Jequiá da Praia</t>
  </si>
  <si>
    <t>Calçoene</t>
  </si>
  <si>
    <t>Getulina</t>
  </si>
  <si>
    <t>Muquém de São Francisco</t>
  </si>
  <si>
    <t>Capitão de Campos</t>
  </si>
  <si>
    <t>Antônio Carlos</t>
  </si>
  <si>
    <t>Nova Laranjeiras</t>
  </si>
  <si>
    <t>Curimatá</t>
  </si>
  <si>
    <t>Igarapé Grande</t>
  </si>
  <si>
    <t>Duque Bacelar</t>
  </si>
  <si>
    <t>Estiva</t>
  </si>
  <si>
    <t>Porto Firme</t>
  </si>
  <si>
    <t>Alto Taquari</t>
  </si>
  <si>
    <t>Lajes</t>
  </si>
  <si>
    <t>Martinópole</t>
  </si>
  <si>
    <t>Pérola</t>
  </si>
  <si>
    <t>Divisópolis</t>
  </si>
  <si>
    <t>Eugenópolis</t>
  </si>
  <si>
    <t>Guaraci</t>
  </si>
  <si>
    <t>Anguera</t>
  </si>
  <si>
    <t>Batayporã</t>
  </si>
  <si>
    <t>Campo Redondo</t>
  </si>
  <si>
    <t>Avelino Lopes</t>
  </si>
  <si>
    <t>Moita Bonita</t>
  </si>
  <si>
    <t>Matias Cardoso</t>
  </si>
  <si>
    <t>Itatiaiuçu</t>
  </si>
  <si>
    <t>Irineópolis</t>
  </si>
  <si>
    <t>Bela Vista do Maranhão</t>
  </si>
  <si>
    <t>Palmares do Sul</t>
  </si>
  <si>
    <t>Presidente Vargas</t>
  </si>
  <si>
    <t>Terra de Areia</t>
  </si>
  <si>
    <t>Macajuba</t>
  </si>
  <si>
    <t>Urubici</t>
  </si>
  <si>
    <t>Poção</t>
  </si>
  <si>
    <t>Senador José Porfírio</t>
  </si>
  <si>
    <t>Angelim</t>
  </si>
  <si>
    <t>Paranaíta</t>
  </si>
  <si>
    <t>Barbosa Ferraz</t>
  </si>
  <si>
    <t>Senador Alexandre Costa</t>
  </si>
  <si>
    <t>Gentio do Ouro</t>
  </si>
  <si>
    <t>Lagoa do Mato</t>
  </si>
  <si>
    <t>Balneário Barra do Sul</t>
  </si>
  <si>
    <t>Moreilândia</t>
  </si>
  <si>
    <t>Engenheiro Caldas</t>
  </si>
  <si>
    <t>Cajapió</t>
  </si>
  <si>
    <t>Alto Parnaíba</t>
  </si>
  <si>
    <t>Uraí</t>
  </si>
  <si>
    <t>Corumbá de Goiás</t>
  </si>
  <si>
    <t>Chorrochó</t>
  </si>
  <si>
    <t>Groaíras</t>
  </si>
  <si>
    <t>Goianápolis</t>
  </si>
  <si>
    <t>Salgadinho</t>
  </si>
  <si>
    <t>Varre-Sai</t>
  </si>
  <si>
    <t>Quebrangulo</t>
  </si>
  <si>
    <t>Areiópolis</t>
  </si>
  <si>
    <t>Cerro Corá</t>
  </si>
  <si>
    <t>Fagundes</t>
  </si>
  <si>
    <t>Três Cachoeiras</t>
  </si>
  <si>
    <t>Bernardino de Campos</t>
  </si>
  <si>
    <t>Barros Cassal</t>
  </si>
  <si>
    <t>Montanhas</t>
  </si>
  <si>
    <t>Potengi</t>
  </si>
  <si>
    <t>Agrolândia</t>
  </si>
  <si>
    <t>Rosário do Catete</t>
  </si>
  <si>
    <t>Cunha Porã</t>
  </si>
  <si>
    <t>Igaratinga</t>
  </si>
  <si>
    <t>Primeiro de Maio</t>
  </si>
  <si>
    <t>Juscimeira</t>
  </si>
  <si>
    <t>Inácio Martins</t>
  </si>
  <si>
    <t>São Gonçalo do Rio Abaixo</t>
  </si>
  <si>
    <t>São Pedro do Ivaí</t>
  </si>
  <si>
    <t>Acari</t>
  </si>
  <si>
    <t>Catanduvas</t>
  </si>
  <si>
    <t>Fervedouro</t>
  </si>
  <si>
    <t>Maraial</t>
  </si>
  <si>
    <t>Pedralva</t>
  </si>
  <si>
    <t>São Jerônimo da Serra</t>
  </si>
  <si>
    <t>Iapu</t>
  </si>
  <si>
    <t>Urupá</t>
  </si>
  <si>
    <t>Angélica</t>
  </si>
  <si>
    <t>Aurelino Leal</t>
  </si>
  <si>
    <t>Itatuba</t>
  </si>
  <si>
    <t>Jardim Alegre</t>
  </si>
  <si>
    <t>Dois Riachos</t>
  </si>
  <si>
    <t>Mulungu</t>
  </si>
  <si>
    <t>Pires Ferreira</t>
  </si>
  <si>
    <t>São Tomé</t>
  </si>
  <si>
    <t>Bananal</t>
  </si>
  <si>
    <t>Iuiú</t>
  </si>
  <si>
    <t>Itaueira</t>
  </si>
  <si>
    <t>Divinolândia</t>
  </si>
  <si>
    <t>Afonso Bezerra</t>
  </si>
  <si>
    <t>Tacima</t>
  </si>
  <si>
    <t>Uiramutã</t>
  </si>
  <si>
    <t>Caracol</t>
  </si>
  <si>
    <t>Delta</t>
  </si>
  <si>
    <t>Mauá da Serra</t>
  </si>
  <si>
    <t>Arceburgo</t>
  </si>
  <si>
    <t>Manaíra</t>
  </si>
  <si>
    <t>Paraúna</t>
  </si>
  <si>
    <t>Ararendá</t>
  </si>
  <si>
    <t>Calçado</t>
  </si>
  <si>
    <t>Bueno Brandão</t>
  </si>
  <si>
    <t>Matias Olímpio</t>
  </si>
  <si>
    <t>São Tiago</t>
  </si>
  <si>
    <t>Carnaubais</t>
  </si>
  <si>
    <t>Rio do Fogo</t>
  </si>
  <si>
    <t>Rialma</t>
  </si>
  <si>
    <t>Apiúna</t>
  </si>
  <si>
    <t>Capinzal do Norte</t>
  </si>
  <si>
    <t>Parapuã</t>
  </si>
  <si>
    <t>Governador Archer</t>
  </si>
  <si>
    <t>Prudente de Morais</t>
  </si>
  <si>
    <t>Tenente Ananias</t>
  </si>
  <si>
    <t>Cacimbinhas</t>
  </si>
  <si>
    <t>São Vicente do Seridó</t>
  </si>
  <si>
    <t>Laranja da Terra</t>
  </si>
  <si>
    <t>São Bento do Sapucaí</t>
  </si>
  <si>
    <t>Arataca</t>
  </si>
  <si>
    <t>Lago do Junco</t>
  </si>
  <si>
    <t>Roseira</t>
  </si>
  <si>
    <t>Jordânia</t>
  </si>
  <si>
    <t>Santa Maria de Itabira</t>
  </si>
  <si>
    <t>General Salgado</t>
  </si>
  <si>
    <t>Parnaguá</t>
  </si>
  <si>
    <t>Vargem</t>
  </si>
  <si>
    <t>Juripiranga</t>
  </si>
  <si>
    <t>Rincão</t>
  </si>
  <si>
    <t>Itapuã do Oeste</t>
  </si>
  <si>
    <t>Miradouro</t>
  </si>
  <si>
    <t>Água Doce do Norte</t>
  </si>
  <si>
    <t>Novo Oriente de Minas</t>
  </si>
  <si>
    <t>Chapadão do Céu</t>
  </si>
  <si>
    <t>Juruaia</t>
  </si>
  <si>
    <t>Pirapetinga</t>
  </si>
  <si>
    <t>Mercês</t>
  </si>
  <si>
    <t>Sete Quedas</t>
  </si>
  <si>
    <t>Jandaíra</t>
  </si>
  <si>
    <t>Piraúba</t>
  </si>
  <si>
    <t>Alto Rio Doce</t>
  </si>
  <si>
    <t>Ouroeste</t>
  </si>
  <si>
    <t>Cedral</t>
  </si>
  <si>
    <t>Missal</t>
  </si>
  <si>
    <t>Brotas de Macaúbas</t>
  </si>
  <si>
    <t>Centenário do Sul</t>
  </si>
  <si>
    <t>Gilbués</t>
  </si>
  <si>
    <t>São Luís do Paraitinga</t>
  </si>
  <si>
    <t>Mirante da Serra</t>
  </si>
  <si>
    <t>Jaguari</t>
  </si>
  <si>
    <t>Aragoiânia</t>
  </si>
  <si>
    <t>Seberi</t>
  </si>
  <si>
    <t>Brejolândia</t>
  </si>
  <si>
    <t>Cabeceiras do Piauí</t>
  </si>
  <si>
    <t>Babaçulândia</t>
  </si>
  <si>
    <t>Trajano de Morais</t>
  </si>
  <si>
    <t>Cajobi</t>
  </si>
  <si>
    <t>Serra Caiada</t>
  </si>
  <si>
    <t>Santana do Mundaú</t>
  </si>
  <si>
    <t>Ronda Alta</t>
  </si>
  <si>
    <t>Sucupira do Norte</t>
  </si>
  <si>
    <t>Faxinal dos Guedes</t>
  </si>
  <si>
    <t>Ribeirão Claro</t>
  </si>
  <si>
    <t>Monte Alegre do Piauí</t>
  </si>
  <si>
    <t>Nova Floresta</t>
  </si>
  <si>
    <t>Caroebe</t>
  </si>
  <si>
    <t>Coité do Nóia</t>
  </si>
  <si>
    <t>Pirpirituba</t>
  </si>
  <si>
    <t>Irani</t>
  </si>
  <si>
    <t>Bujari</t>
  </si>
  <si>
    <t>Tapera</t>
  </si>
  <si>
    <t>Monsenhor Gil</t>
  </si>
  <si>
    <t>Fernando Falcão</t>
  </si>
  <si>
    <t>Pariconha</t>
  </si>
  <si>
    <t>São José do Jacuípe</t>
  </si>
  <si>
    <t>Grossos</t>
  </si>
  <si>
    <t>Nova Prata do Iguaçu</t>
  </si>
  <si>
    <t>São José do Calçado</t>
  </si>
  <si>
    <t>Bom Repouso</t>
  </si>
  <si>
    <t>Floresta Azul</t>
  </si>
  <si>
    <t>Rio Acima</t>
  </si>
  <si>
    <t>Recreio</t>
  </si>
  <si>
    <t>Santa Teresinha</t>
  </si>
  <si>
    <t>Érico Cardoso</t>
  </si>
  <si>
    <t>Campos Lindos</t>
  </si>
  <si>
    <t>Arraias</t>
  </si>
  <si>
    <t>Santa Cruz do Arari</t>
  </si>
  <si>
    <t>Guadalupe</t>
  </si>
  <si>
    <t>Sarapuí</t>
  </si>
  <si>
    <t>Umarizal</t>
  </si>
  <si>
    <t>Arroio do Sal</t>
  </si>
  <si>
    <t>Beneditinos</t>
  </si>
  <si>
    <t>Senhora dos Remédios</t>
  </si>
  <si>
    <t>Jitaúna</t>
  </si>
  <si>
    <t>Mulungu do Morro</t>
  </si>
  <si>
    <t>Cristino Castro</t>
  </si>
  <si>
    <t>Virginópolis</t>
  </si>
  <si>
    <t>Ribeirão Cascalheira</t>
  </si>
  <si>
    <t>Natuba</t>
  </si>
  <si>
    <t>São Miguel do Gostoso</t>
  </si>
  <si>
    <t>Itarana</t>
  </si>
  <si>
    <t>Apiacás</t>
  </si>
  <si>
    <t>Paranã</t>
  </si>
  <si>
    <t>Branquinha</t>
  </si>
  <si>
    <t>Arvorezinha</t>
  </si>
  <si>
    <t>Catunda</t>
  </si>
  <si>
    <t>Santa Maria Madalena</t>
  </si>
  <si>
    <t>Dona Inês</t>
  </si>
  <si>
    <t>Boa Saúde</t>
  </si>
  <si>
    <t>Cachoeira dos Índios</t>
  </si>
  <si>
    <t>Florestópolis</t>
  </si>
  <si>
    <t>Marcionílio Souza</t>
  </si>
  <si>
    <t>Ninheira</t>
  </si>
  <si>
    <t>Riachuelo</t>
  </si>
  <si>
    <t>Pintadas</t>
  </si>
  <si>
    <t>Conceição da Aparecida</t>
  </si>
  <si>
    <t>Theobroma</t>
  </si>
  <si>
    <t>Dário Meira</t>
  </si>
  <si>
    <t>Barracão</t>
  </si>
  <si>
    <t>Serrano do Maranhão</t>
  </si>
  <si>
    <t>Centralina</t>
  </si>
  <si>
    <t>Buenópolis</t>
  </si>
  <si>
    <t>Aruanã</t>
  </si>
  <si>
    <t>Jacinto Machado</t>
  </si>
  <si>
    <t>Urucânia</t>
  </si>
  <si>
    <t>Mariluz</t>
  </si>
  <si>
    <t>Francisco Badaró</t>
  </si>
  <si>
    <t>Guaraciaba</t>
  </si>
  <si>
    <t>Carmo do Rio Verde</t>
  </si>
  <si>
    <t>Maiquinique</t>
  </si>
  <si>
    <t>Dores de Campos</t>
  </si>
  <si>
    <t>Itapitanga</t>
  </si>
  <si>
    <t>Bela Vista de Minas</t>
  </si>
  <si>
    <t>Rubim</t>
  </si>
  <si>
    <t>Piripá</t>
  </si>
  <si>
    <t>Petrolina de Goiás</t>
  </si>
  <si>
    <t>Pescaria Brava</t>
  </si>
  <si>
    <t>Paranaiguara</t>
  </si>
  <si>
    <t>Cristina</t>
  </si>
  <si>
    <t>Porangaba</t>
  </si>
  <si>
    <t>Uchoa</t>
  </si>
  <si>
    <t>Fontoura Xavier</t>
  </si>
  <si>
    <t>Luís Gomes</t>
  </si>
  <si>
    <t>Dumont</t>
  </si>
  <si>
    <t>Itapebi</t>
  </si>
  <si>
    <t>Ipuiúna</t>
  </si>
  <si>
    <t>Bom Retiro</t>
  </si>
  <si>
    <t>Sinimbu</t>
  </si>
  <si>
    <t>Porto Xavier</t>
  </si>
  <si>
    <t>Alfredo Wagner</t>
  </si>
  <si>
    <t>Nova Aurora</t>
  </si>
  <si>
    <t>Itamogi</t>
  </si>
  <si>
    <t>Governador Newton Bello</t>
  </si>
  <si>
    <t>Bonfinópolis</t>
  </si>
  <si>
    <t>Marcelândia</t>
  </si>
  <si>
    <t>Carneirinho</t>
  </si>
  <si>
    <t>Torrinha</t>
  </si>
  <si>
    <t>Carlinda</t>
  </si>
  <si>
    <t>Nova Bassano</t>
  </si>
  <si>
    <t>Sigefredo Pacheco</t>
  </si>
  <si>
    <t>Santa Tereza do Oeste</t>
  </si>
  <si>
    <t>Botuporã</t>
  </si>
  <si>
    <t>Piraí do Norte</t>
  </si>
  <si>
    <t>Reginópolis</t>
  </si>
  <si>
    <t>Iretama</t>
  </si>
  <si>
    <t>Corumbaíba</t>
  </si>
  <si>
    <t>Anísio de Abreu</t>
  </si>
  <si>
    <t>Bom Jesus do Norte</t>
  </si>
  <si>
    <t>Manduri</t>
  </si>
  <si>
    <t>Nova Campina</t>
  </si>
  <si>
    <t>Ipupiara</t>
  </si>
  <si>
    <t>Monte Carlo</t>
  </si>
  <si>
    <t>Rinópolis</t>
  </si>
  <si>
    <t>Glória de Dourados</t>
  </si>
  <si>
    <t>Santo Antônio das Missões</t>
  </si>
  <si>
    <t>Umbuzeiro</t>
  </si>
  <si>
    <t>Constantina</t>
  </si>
  <si>
    <t>Coronel Freitas</t>
  </si>
  <si>
    <t>Coroaci</t>
  </si>
  <si>
    <t>São João do Ivaí</t>
  </si>
  <si>
    <t>Capim Branco</t>
  </si>
  <si>
    <t>São Sebastião do Maranhão</t>
  </si>
  <si>
    <t>Saudades</t>
  </si>
  <si>
    <t>Ipiranga do Piauí</t>
  </si>
  <si>
    <t>Ariranha</t>
  </si>
  <si>
    <t>Arauá</t>
  </si>
  <si>
    <t>Juru</t>
  </si>
  <si>
    <t>Pureza</t>
  </si>
  <si>
    <t>Axixá do Tocantins</t>
  </si>
  <si>
    <t>Formoso</t>
  </si>
  <si>
    <t>Iaras</t>
  </si>
  <si>
    <t>Quilombo</t>
  </si>
  <si>
    <t>Florânia</t>
  </si>
  <si>
    <t>Bom Jesus da Serra</t>
  </si>
  <si>
    <t>Lontra</t>
  </si>
  <si>
    <t>Imaruí</t>
  </si>
  <si>
    <t>Guia Lopes da Laguna</t>
  </si>
  <si>
    <t>Cavalcante</t>
  </si>
  <si>
    <t>Pedrinhas</t>
  </si>
  <si>
    <t>Alto Piquiri</t>
  </si>
  <si>
    <t>Frei Inocêncio</t>
  </si>
  <si>
    <t>Candiota</t>
  </si>
  <si>
    <t>Manoel Urbano</t>
  </si>
  <si>
    <t>Deputado Irapuan Pinheiro</t>
  </si>
  <si>
    <t>Rondon</t>
  </si>
  <si>
    <t>Herculândia</t>
  </si>
  <si>
    <t>Igaratá</t>
  </si>
  <si>
    <t>Denise</t>
  </si>
  <si>
    <t>Águia Branca</t>
  </si>
  <si>
    <t>Sairé</t>
  </si>
  <si>
    <t>Paula Cândido</t>
  </si>
  <si>
    <t>Ferros</t>
  </si>
  <si>
    <t>Dom Inocêncio</t>
  </si>
  <si>
    <t>Japurá</t>
  </si>
  <si>
    <t>Verdejante</t>
  </si>
  <si>
    <t>Carneiros</t>
  </si>
  <si>
    <t>Agudos do Sul</t>
  </si>
  <si>
    <t>Pau Brasil</t>
  </si>
  <si>
    <t>Rodelas</t>
  </si>
  <si>
    <t>Novo Mundo</t>
  </si>
  <si>
    <t>Verdelândia</t>
  </si>
  <si>
    <t>Cachoeira Grande</t>
  </si>
  <si>
    <t>Araújos</t>
  </si>
  <si>
    <t>Buriti Alegre</t>
  </si>
  <si>
    <t>Olho d´Água do Casado</t>
  </si>
  <si>
    <t>Cumaru</t>
  </si>
  <si>
    <t>Ilha Grande</t>
  </si>
  <si>
    <t>Riacho dos Machados</t>
  </si>
  <si>
    <t>Cachoeira de Pajeú</t>
  </si>
  <si>
    <t>Ministro Andreazza</t>
  </si>
  <si>
    <t>Palhano</t>
  </si>
  <si>
    <t>Roncador</t>
  </si>
  <si>
    <t>Pirambu</t>
  </si>
  <si>
    <t>Ananás</t>
  </si>
  <si>
    <t>Sítio do Quinto</t>
  </si>
  <si>
    <t>Francisco Santos</t>
  </si>
  <si>
    <t>Carbonita</t>
  </si>
  <si>
    <t>São Sebastião do Alto</t>
  </si>
  <si>
    <t>Planaltino</t>
  </si>
  <si>
    <t>Rio das Flores</t>
  </si>
  <si>
    <t>Arenápolis</t>
  </si>
  <si>
    <t>Salto Grande</t>
  </si>
  <si>
    <t>Cardeal da Silva</t>
  </si>
  <si>
    <t>Nova Monte Verde</t>
  </si>
  <si>
    <t>Nazário</t>
  </si>
  <si>
    <t>Baía Formosa</t>
  </si>
  <si>
    <t>Japorã</t>
  </si>
  <si>
    <t>Tabaporã</t>
  </si>
  <si>
    <t>Wagner</t>
  </si>
  <si>
    <t>Jaçanã</t>
  </si>
  <si>
    <t>Caputira</t>
  </si>
  <si>
    <t>Caturama</t>
  </si>
  <si>
    <t>Silves</t>
  </si>
  <si>
    <t>Terra Nova do Norte</t>
  </si>
  <si>
    <t>Vila Pavão</t>
  </si>
  <si>
    <t>Euclides da Cunha Paulista</t>
  </si>
  <si>
    <t>Mambaí</t>
  </si>
  <si>
    <t>Açucena</t>
  </si>
  <si>
    <t>Tunas do Paraná</t>
  </si>
  <si>
    <t>Passo de Torres</t>
  </si>
  <si>
    <t>Murici dos Portelas</t>
  </si>
  <si>
    <t>Várzea do Poço</t>
  </si>
  <si>
    <t>Mara Rosa</t>
  </si>
  <si>
    <t>Antônio Dias</t>
  </si>
  <si>
    <t>Chapada</t>
  </si>
  <si>
    <t>Santa Maria do Oeste</t>
  </si>
  <si>
    <t>Coronel Murta</t>
  </si>
  <si>
    <t>Bálsamo</t>
  </si>
  <si>
    <t>Penaforte</t>
  </si>
  <si>
    <t>Baía da Traição</t>
  </si>
  <si>
    <t>Palmeira d´Oeste</t>
  </si>
  <si>
    <t>Vista Alegre do Alto</t>
  </si>
  <si>
    <t>Abadia de Goiás</t>
  </si>
  <si>
    <t>Prados</t>
  </si>
  <si>
    <t>Nova Redenção</t>
  </si>
  <si>
    <t>Rafard</t>
  </si>
  <si>
    <t>Urânia</t>
  </si>
  <si>
    <t>Palmeiras</t>
  </si>
  <si>
    <t>Anaurilândia</t>
  </si>
  <si>
    <t>Santa Rita do Araguaia</t>
  </si>
  <si>
    <t>Coqueiral</t>
  </si>
  <si>
    <t>Iporã do Oeste</t>
  </si>
  <si>
    <t>Dobrada</t>
  </si>
  <si>
    <t>Antônio João</t>
  </si>
  <si>
    <t>Casca</t>
  </si>
  <si>
    <t>Montes Altos</t>
  </si>
  <si>
    <t>Nova Maringá</t>
  </si>
  <si>
    <t>Siriri</t>
  </si>
  <si>
    <t>Queimada Nova</t>
  </si>
  <si>
    <t>São Jorge d´Oeste</t>
  </si>
  <si>
    <t>Vicentinópolis</t>
  </si>
  <si>
    <t>Pantano Grande</t>
  </si>
  <si>
    <t>São José da Bela Vista</t>
  </si>
  <si>
    <t>Douradina</t>
  </si>
  <si>
    <t>Santanópolis</t>
  </si>
  <si>
    <t>Brejão</t>
  </si>
  <si>
    <t>Paulo de Faria</t>
  </si>
  <si>
    <t>Itauçu</t>
  </si>
  <si>
    <t>Sítio Novo do Tocantins</t>
  </si>
  <si>
    <t>Rio Novo</t>
  </si>
  <si>
    <t>Morada Nova de Minas</t>
  </si>
  <si>
    <t>Quixabeira</t>
  </si>
  <si>
    <t>Guarani</t>
  </si>
  <si>
    <t>Neves Paulista</t>
  </si>
  <si>
    <t>Caém</t>
  </si>
  <si>
    <t>Bom Jardim de Goiás</t>
  </si>
  <si>
    <t>Cordisburgo</t>
  </si>
  <si>
    <t>Santa Rita de Caldas</t>
  </si>
  <si>
    <t>Congonhinhas</t>
  </si>
  <si>
    <t>Clementina</t>
  </si>
  <si>
    <t>Santa Lúcia</t>
  </si>
  <si>
    <t>Dourado</t>
  </si>
  <si>
    <t>Guamiranga</t>
  </si>
  <si>
    <t>Pereiras</t>
  </si>
  <si>
    <t>São Sebastião da Amoreira</t>
  </si>
  <si>
    <t>Jucuruçu</t>
  </si>
  <si>
    <t>Ibiassucê</t>
  </si>
  <si>
    <t>Aratuípe</t>
  </si>
  <si>
    <t>Armazém</t>
  </si>
  <si>
    <t>Brejo de Areia</t>
  </si>
  <si>
    <t>Lago dos Rodrigues</t>
  </si>
  <si>
    <t>Moraújo</t>
  </si>
  <si>
    <t>Piedade de Caratinga</t>
  </si>
  <si>
    <t>Ibitirama</t>
  </si>
  <si>
    <t>Nossa Senhora Aparecida</t>
  </si>
  <si>
    <t>Redenção do Gurguéia</t>
  </si>
  <si>
    <t>Coluna</t>
  </si>
  <si>
    <t>Central do Maranhão</t>
  </si>
  <si>
    <t>Cristais Paulista</t>
  </si>
  <si>
    <t>Cezarina</t>
  </si>
  <si>
    <t>Marilândia do Sul</t>
  </si>
  <si>
    <t>Martins</t>
  </si>
  <si>
    <t>Castanheira</t>
  </si>
  <si>
    <t>Monsenhor Paulo</t>
  </si>
  <si>
    <t>Monte Alegre de Goiás</t>
  </si>
  <si>
    <t>Nossa Senhora dos Remédios</t>
  </si>
  <si>
    <t>Alvorada do Norte</t>
  </si>
  <si>
    <t>Marcação</t>
  </si>
  <si>
    <t>São Vicente do Sul</t>
  </si>
  <si>
    <t>Ibirapuã</t>
  </si>
  <si>
    <t>Serranópolis</t>
  </si>
  <si>
    <t>São Domingos do Norte</t>
  </si>
  <si>
    <t>Varzedo</t>
  </si>
  <si>
    <t>Mucugê</t>
  </si>
  <si>
    <t>Serra dos Aimorés</t>
  </si>
  <si>
    <t>Santa Cruz de Minas</t>
  </si>
  <si>
    <t>Pimenta</t>
  </si>
  <si>
    <t>Nazareno</t>
  </si>
  <si>
    <t>Mata Verde</t>
  </si>
  <si>
    <t>Capitólio</t>
  </si>
  <si>
    <t>Piranguinho</t>
  </si>
  <si>
    <t>Abaíra</t>
  </si>
  <si>
    <t>Ouro Verde</t>
  </si>
  <si>
    <t>Cordeiros</t>
  </si>
  <si>
    <t>Arealva</t>
  </si>
  <si>
    <t>Santana do Manhuaçu</t>
  </si>
  <si>
    <t>Caraíbas</t>
  </si>
  <si>
    <t>Virgínia</t>
  </si>
  <si>
    <t>Tasso Fragoso</t>
  </si>
  <si>
    <t>Mataraca</t>
  </si>
  <si>
    <t>Califórnia</t>
  </si>
  <si>
    <t>Martins Soares</t>
  </si>
  <si>
    <t>Nazária</t>
  </si>
  <si>
    <t>Catuípe</t>
  </si>
  <si>
    <t>Jordão</t>
  </si>
  <si>
    <t>Lagoa Alegre</t>
  </si>
  <si>
    <t>Magalhães Barata</t>
  </si>
  <si>
    <t>Angelândia</t>
  </si>
  <si>
    <t>Camutanga</t>
  </si>
  <si>
    <t>Lajedo do Tabocal</t>
  </si>
  <si>
    <t>Marcolândia</t>
  </si>
  <si>
    <t>Comendador Levy Gasparian</t>
  </si>
  <si>
    <t>Isaías Coelho</t>
  </si>
  <si>
    <t>Ouriçangas</t>
  </si>
  <si>
    <t>Jóia</t>
  </si>
  <si>
    <t>Praia Norte</t>
  </si>
  <si>
    <t>Tarrafas</t>
  </si>
  <si>
    <t>Riacho dos Cavalos</t>
  </si>
  <si>
    <t>Santo Antônio do Aracanguá</t>
  </si>
  <si>
    <t>Paverama</t>
  </si>
  <si>
    <t>Pratápolis</t>
  </si>
  <si>
    <t>São Gonçalo do Abaeté</t>
  </si>
  <si>
    <t>Ilha das Flores</t>
  </si>
  <si>
    <t>Feira Nova do Maranhão</t>
  </si>
  <si>
    <t>Milagres do Maranhão</t>
  </si>
  <si>
    <t>Tuneiras do Oeste</t>
  </si>
  <si>
    <t>Saltinho</t>
  </si>
  <si>
    <t>Boa Vista do Gurupi</t>
  </si>
  <si>
    <t>São João da Baliza</t>
  </si>
  <si>
    <t>Santa Isabel do Ivaí</t>
  </si>
  <si>
    <t>Ibiaí</t>
  </si>
  <si>
    <t>Morpará</t>
  </si>
  <si>
    <t>Araponga</t>
  </si>
  <si>
    <t>Japaratinga</t>
  </si>
  <si>
    <t>Barra de São Miguel</t>
  </si>
  <si>
    <t>Caraá</t>
  </si>
  <si>
    <t>Estrela d´Oeste</t>
  </si>
  <si>
    <t>Jangada</t>
  </si>
  <si>
    <t>Araguaçu</t>
  </si>
  <si>
    <t>Santa Rosa do Sul</t>
  </si>
  <si>
    <t>Brejo Grande</t>
  </si>
  <si>
    <t>Pavão</t>
  </si>
  <si>
    <t>Vera Cruz do Oeste</t>
  </si>
  <si>
    <t>Santa Terezinha de Goiás</t>
  </si>
  <si>
    <t>Campo Florido</t>
  </si>
  <si>
    <t>Montezuma</t>
  </si>
  <si>
    <t>Jauru</t>
  </si>
  <si>
    <t>Itaquara</t>
  </si>
  <si>
    <t>Madeiro</t>
  </si>
  <si>
    <t>Brasileira</t>
  </si>
  <si>
    <t>Icém</t>
  </si>
  <si>
    <t>Irapuru</t>
  </si>
  <si>
    <t>Cristalândia do Piauí</t>
  </si>
  <si>
    <t>Entre-Ijuís</t>
  </si>
  <si>
    <t>Lagoa Salgada</t>
  </si>
  <si>
    <t>General Câmara</t>
  </si>
  <si>
    <t>Barra de Santana</t>
  </si>
  <si>
    <t>Rodeiro</t>
  </si>
  <si>
    <t>Desterro</t>
  </si>
  <si>
    <t>Nova Itarana</t>
  </si>
  <si>
    <t>Malhada de Pedras</t>
  </si>
  <si>
    <t>Terezópolis de Goiás</t>
  </si>
  <si>
    <t>Marcelino Vieira</t>
  </si>
  <si>
    <t>Campo Erê</t>
  </si>
  <si>
    <t>Nova Santa Rosa</t>
  </si>
  <si>
    <t>Pains</t>
  </si>
  <si>
    <t>Glorinha</t>
  </si>
  <si>
    <t>Itapé</t>
  </si>
  <si>
    <t>Carnaúba dos Dantas</t>
  </si>
  <si>
    <t>Guiricema</t>
  </si>
  <si>
    <t>Ivaté</t>
  </si>
  <si>
    <t>Gado Bravo</t>
  </si>
  <si>
    <t>Pocrane</t>
  </si>
  <si>
    <t>Alto Jequitibá</t>
  </si>
  <si>
    <t>Buriti dos Montes</t>
  </si>
  <si>
    <t>Tuparetama</t>
  </si>
  <si>
    <t>Mirante</t>
  </si>
  <si>
    <t>Monte Castelo</t>
  </si>
  <si>
    <t>Águas da Prata</t>
  </si>
  <si>
    <t>Guaraçaí</t>
  </si>
  <si>
    <t>Jesuítas</t>
  </si>
  <si>
    <t>Altamira do Maranhão</t>
  </si>
  <si>
    <t>São Luiz</t>
  </si>
  <si>
    <t>Iepê</t>
  </si>
  <si>
    <t>Santa Bárbara do Leste</t>
  </si>
  <si>
    <t>Major Vieira</t>
  </si>
  <si>
    <t>Lindóia</t>
  </si>
  <si>
    <t>Bilac</t>
  </si>
  <si>
    <t>Ponte Alta do Tocantins</t>
  </si>
  <si>
    <t>São Rafael</t>
  </si>
  <si>
    <t>Monte do Carmo</t>
  </si>
  <si>
    <t>Ipiranga do Norte</t>
  </si>
  <si>
    <t>Monte Alegre do Sul</t>
  </si>
  <si>
    <t>Jaborandi</t>
  </si>
  <si>
    <t>Macaubal</t>
  </si>
  <si>
    <t>Guimarânia</t>
  </si>
  <si>
    <t>Barão de Melgaço</t>
  </si>
  <si>
    <t>Tiradentes</t>
  </si>
  <si>
    <t>Ferreira Gomes</t>
  </si>
  <si>
    <t>Jati</t>
  </si>
  <si>
    <t>Orizânia</t>
  </si>
  <si>
    <t>Treze Tílias</t>
  </si>
  <si>
    <t>Descanso</t>
  </si>
  <si>
    <t>Riachinho</t>
  </si>
  <si>
    <t>Minas do Leão</t>
  </si>
  <si>
    <t>Elísio Medrado</t>
  </si>
  <si>
    <t>Reserva do Iguaçu</t>
  </si>
  <si>
    <t>Novo Horizonte do Oeste</t>
  </si>
  <si>
    <t>Cristal</t>
  </si>
  <si>
    <t>Nova Fátima</t>
  </si>
  <si>
    <t>Campo do Tenente</t>
  </si>
  <si>
    <t>Maravilhas</t>
  </si>
  <si>
    <t>Candeal</t>
  </si>
  <si>
    <t>Serra Negra do Norte</t>
  </si>
  <si>
    <t>Tupãssi</t>
  </si>
  <si>
    <t>Irapuã</t>
  </si>
  <si>
    <t>Cabeceiras</t>
  </si>
  <si>
    <t>Dom Aquino</t>
  </si>
  <si>
    <t>Campo Limpo de Goiás</t>
  </si>
  <si>
    <t>São João do Arraial</t>
  </si>
  <si>
    <t>Peixe-Boi</t>
  </si>
  <si>
    <t>Colméia</t>
  </si>
  <si>
    <t>Lamarão</t>
  </si>
  <si>
    <t>São Miguel dos Milagres</t>
  </si>
  <si>
    <t>Nova Glória</t>
  </si>
  <si>
    <t>Estrela do Sul</t>
  </si>
  <si>
    <t>São José do Cerrito</t>
  </si>
  <si>
    <t>Santana da Boa Vista</t>
  </si>
  <si>
    <t>Montes Claros de Goiás</t>
  </si>
  <si>
    <t>Passa Tempo</t>
  </si>
  <si>
    <t>Ascurra</t>
  </si>
  <si>
    <t>Ponto Belo</t>
  </si>
  <si>
    <t>Juarez Távora</t>
  </si>
  <si>
    <t>Delfim Moreira</t>
  </si>
  <si>
    <t>Timbó Grande</t>
  </si>
  <si>
    <t>Cachoeira Dourada</t>
  </si>
  <si>
    <t>Japonvar</t>
  </si>
  <si>
    <t>Salvador do Sul</t>
  </si>
  <si>
    <t>Itamari</t>
  </si>
  <si>
    <t>Cruzeta</t>
  </si>
  <si>
    <t>Cambira</t>
  </si>
  <si>
    <t>Pedra Lavrada</t>
  </si>
  <si>
    <t>Santa Rita do Pardo</t>
  </si>
  <si>
    <t>Portalegre</t>
  </si>
  <si>
    <t>Tanquinho</t>
  </si>
  <si>
    <t>Ibirarema</t>
  </si>
  <si>
    <t>Gaúcha do Norte</t>
  </si>
  <si>
    <t>Alto Rio Novo</t>
  </si>
  <si>
    <t>Santana do São Francisco</t>
  </si>
  <si>
    <t>Catiguá</t>
  </si>
  <si>
    <t>Itaiçaba</t>
  </si>
  <si>
    <t>Senador Firmino</t>
  </si>
  <si>
    <t>Iguatama</t>
  </si>
  <si>
    <t>Durandé</t>
  </si>
  <si>
    <t>Campo Alegre de Goiás</t>
  </si>
  <si>
    <t>Assunção do Piauí</t>
  </si>
  <si>
    <t>Governador Luiz Rocha</t>
  </si>
  <si>
    <t>Santa Filomena do Maranhão</t>
  </si>
  <si>
    <t>São Vicente de Minas</t>
  </si>
  <si>
    <t>Iramaia</t>
  </si>
  <si>
    <t>Curral de Dentro</t>
  </si>
  <si>
    <t>Cubati</t>
  </si>
  <si>
    <t>Itobi</t>
  </si>
  <si>
    <t>Ribamar Fiquene</t>
  </si>
  <si>
    <t>Arneiroz</t>
  </si>
  <si>
    <t>Sobrado</t>
  </si>
  <si>
    <t>Pium</t>
  </si>
  <si>
    <t>Ipeúna</t>
  </si>
  <si>
    <t>Santa Bárbara do Sul</t>
  </si>
  <si>
    <t>Bodoquena</t>
  </si>
  <si>
    <t>Araguapaz</t>
  </si>
  <si>
    <t>Paraí</t>
  </si>
  <si>
    <t>Monsenhor Hipólito</t>
  </si>
  <si>
    <t>Jenipapo de Minas</t>
  </si>
  <si>
    <t>Baldim</t>
  </si>
  <si>
    <t>Itamarati</t>
  </si>
  <si>
    <t>Ibirajuba</t>
  </si>
  <si>
    <t>General Sampaio</t>
  </si>
  <si>
    <t>Restinga</t>
  </si>
  <si>
    <t>Guatapará</t>
  </si>
  <si>
    <t>Senador Sá</t>
  </si>
  <si>
    <t>Marajá do Sena</t>
  </si>
  <si>
    <t>Lagoa de Dentro</t>
  </si>
  <si>
    <t>Macururé</t>
  </si>
  <si>
    <t>Jericó</t>
  </si>
  <si>
    <t>Alto Paraíso de Goiás</t>
  </si>
  <si>
    <t>Umari</t>
  </si>
  <si>
    <t>Sud Mennucci</t>
  </si>
  <si>
    <t>Cônego Marinho</t>
  </si>
  <si>
    <t>Tuparendi</t>
  </si>
  <si>
    <t>Tapiraí</t>
  </si>
  <si>
    <t>São Pedro do Turvo</t>
  </si>
  <si>
    <t>Belo Vale</t>
  </si>
  <si>
    <t>Altaneira</t>
  </si>
  <si>
    <t>Santa Cruz de Monte Castelo</t>
  </si>
  <si>
    <t>Cajueiro da Praia</t>
  </si>
  <si>
    <t>Tomazina</t>
  </si>
  <si>
    <t>Jacuí</t>
  </si>
  <si>
    <t>Palmeirópolis</t>
  </si>
  <si>
    <t>São Miguel das Missões</t>
  </si>
  <si>
    <t>Boqueirão do Leão</t>
  </si>
  <si>
    <t>Tocantínia</t>
  </si>
  <si>
    <t>Ribeirão Grande</t>
  </si>
  <si>
    <t>Tombos</t>
  </si>
  <si>
    <t>Pedro Osório</t>
  </si>
  <si>
    <t>São Mamede</t>
  </si>
  <si>
    <t>Santa Fé do Araguaia</t>
  </si>
  <si>
    <t>Alagoinha do Piauí</t>
  </si>
  <si>
    <t>Salete</t>
  </si>
  <si>
    <t>Icaraíma</t>
  </si>
  <si>
    <t>Serrania</t>
  </si>
  <si>
    <t>Colônia do Piauí</t>
  </si>
  <si>
    <t>Leopoldo de Bulhões</t>
  </si>
  <si>
    <t>Divinolândia de Minas</t>
  </si>
  <si>
    <t>Lajeado Novo</t>
  </si>
  <si>
    <t>Muribeca</t>
  </si>
  <si>
    <t>Assis Brasil</t>
  </si>
  <si>
    <t>Ipumirim</t>
  </si>
  <si>
    <t>Ipuaçu</t>
  </si>
  <si>
    <t>Paulo Lopes</t>
  </si>
  <si>
    <t>Itajá</t>
  </si>
  <si>
    <t>Limeira do Oeste</t>
  </si>
  <si>
    <t>São José dos Basílios</t>
  </si>
  <si>
    <t>Paraíso do Sul</t>
  </si>
  <si>
    <t>São Pedro dos Ferros</t>
  </si>
  <si>
    <t>Coimbra</t>
  </si>
  <si>
    <t>Sanclerlândia</t>
  </si>
  <si>
    <t>Figueira</t>
  </si>
  <si>
    <t>Lagoa de Pedras</t>
  </si>
  <si>
    <t>São José da Lagoa Tapada</t>
  </si>
  <si>
    <t>Porto de Pedras</t>
  </si>
  <si>
    <t>Tarabai</t>
  </si>
  <si>
    <t>Barra do Turvo</t>
  </si>
  <si>
    <t>Inimutaba</t>
  </si>
  <si>
    <t>Florestal</t>
  </si>
  <si>
    <t>Moema</t>
  </si>
  <si>
    <t>Lagamar</t>
  </si>
  <si>
    <t>Belágua</t>
  </si>
  <si>
    <t>Granito</t>
  </si>
  <si>
    <t>Palestina do Pará</t>
  </si>
  <si>
    <t>Pedro Gomes</t>
  </si>
  <si>
    <t>Inocência</t>
  </si>
  <si>
    <t>São João do Jaguaribe</t>
  </si>
  <si>
    <t>Paulo Jacinto</t>
  </si>
  <si>
    <t>Guaraqueçaba</t>
  </si>
  <si>
    <t>Rio do Oeste</t>
  </si>
  <si>
    <t>Barão do Triunfo</t>
  </si>
  <si>
    <t>Felisburgo</t>
  </si>
  <si>
    <t>Apiacá</t>
  </si>
  <si>
    <t>São João Batista do Glória</t>
  </si>
  <si>
    <t>Pintópolis</t>
  </si>
  <si>
    <t>Paulicéia</t>
  </si>
  <si>
    <t>Santana de Pirapama</t>
  </si>
  <si>
    <t>Coronel Domingos Soares</t>
  </si>
  <si>
    <t>Abel Figueiredo</t>
  </si>
  <si>
    <t>São José da Barra</t>
  </si>
  <si>
    <t>Barbosa</t>
  </si>
  <si>
    <t>Casserengue</t>
  </si>
  <si>
    <t>Vertente do Lério</t>
  </si>
  <si>
    <t>Boa Vista da Aparecida</t>
  </si>
  <si>
    <t>Nuporanga</t>
  </si>
  <si>
    <t>Palmeirina</t>
  </si>
  <si>
    <t>Trombudo Central</t>
  </si>
  <si>
    <t>Quatiguá</t>
  </si>
  <si>
    <t>Laguna Carapã</t>
  </si>
  <si>
    <t>Dionísio</t>
  </si>
  <si>
    <t>Nova Porteirinha</t>
  </si>
  <si>
    <t>Claro dos Poções</t>
  </si>
  <si>
    <t>Itacajá</t>
  </si>
  <si>
    <t>Segredo</t>
  </si>
  <si>
    <t>Muniz Ferreira</t>
  </si>
  <si>
    <t>Maracajá</t>
  </si>
  <si>
    <t>São Miguel de Taipu</t>
  </si>
  <si>
    <t>São Domingos do Azeitão</t>
  </si>
  <si>
    <t>Alpercata</t>
  </si>
  <si>
    <t>Pedrão</t>
  </si>
  <si>
    <t>Antônio Olinto</t>
  </si>
  <si>
    <t>Paulo Frontin</t>
  </si>
  <si>
    <t>Joviânia</t>
  </si>
  <si>
    <t>Lavras do Sul</t>
  </si>
  <si>
    <t>Ribeiro Gonçalves</t>
  </si>
  <si>
    <t>Jequitaí</t>
  </si>
  <si>
    <t>Antonina do Norte</t>
  </si>
  <si>
    <t>Ametista do Sul</t>
  </si>
  <si>
    <t>São João do Oriente</t>
  </si>
  <si>
    <t>Guarani das Missões</t>
  </si>
  <si>
    <t>Inconfidentes</t>
  </si>
  <si>
    <t>Lavrinhas</t>
  </si>
  <si>
    <t>Abatiá</t>
  </si>
  <si>
    <t>Brejo Grande do Araguaia</t>
  </si>
  <si>
    <t>Belém do Brejo do Cruz</t>
  </si>
  <si>
    <t>Santa Luzia do Norte</t>
  </si>
  <si>
    <t>Campo Largo do Piauí</t>
  </si>
  <si>
    <t>Jaraguari</t>
  </si>
  <si>
    <t>Sericita</t>
  </si>
  <si>
    <t>Itarumã</t>
  </si>
  <si>
    <t>São João do Sul</t>
  </si>
  <si>
    <t>Indaiabira</t>
  </si>
  <si>
    <t>Santa Rita de Minas</t>
  </si>
  <si>
    <t>Jaci</t>
  </si>
  <si>
    <t>Palma Sola</t>
  </si>
  <si>
    <t>Orindiúva</t>
  </si>
  <si>
    <t>Santo Antônio do Retiro</t>
  </si>
  <si>
    <t>Manoel Viana</t>
  </si>
  <si>
    <t>Chã Preta</t>
  </si>
  <si>
    <t>Nazaré do Piauí</t>
  </si>
  <si>
    <t>Laje do Muriaé</t>
  </si>
  <si>
    <t>Irajuba</t>
  </si>
  <si>
    <t>Cosmorama</t>
  </si>
  <si>
    <t>Livramento</t>
  </si>
  <si>
    <t>Apuarema</t>
  </si>
  <si>
    <t>Nazarezinho</t>
  </si>
  <si>
    <t>Cristalândia</t>
  </si>
  <si>
    <t>Ibiraiaras</t>
  </si>
  <si>
    <t>Desterro de Entre Rios</t>
  </si>
  <si>
    <t>Ererê</t>
  </si>
  <si>
    <t>Ouro</t>
  </si>
  <si>
    <t>Reduto</t>
  </si>
  <si>
    <t>Campos de Júlio</t>
  </si>
  <si>
    <t>Juranda</t>
  </si>
  <si>
    <t>Engenheiro Navarro</t>
  </si>
  <si>
    <t>São José de Ubá</t>
  </si>
  <si>
    <t>Junco do Seridó</t>
  </si>
  <si>
    <t>Varjão de Minas</t>
  </si>
  <si>
    <t>Terezinha</t>
  </si>
  <si>
    <t>Cacimbas</t>
  </si>
  <si>
    <t>Araguacema</t>
  </si>
  <si>
    <t>Luiziana</t>
  </si>
  <si>
    <t>Coronel Bicaco</t>
  </si>
  <si>
    <t>Caiçara</t>
  </si>
  <si>
    <t>Doverlândia</t>
  </si>
  <si>
    <t>Dois Irmãos do Tocantins</t>
  </si>
  <si>
    <t>Monteirópolis</t>
  </si>
  <si>
    <t>Antônio Martins</t>
  </si>
  <si>
    <t>Nova Aliança</t>
  </si>
  <si>
    <t>Água Doce</t>
  </si>
  <si>
    <t>Pedra Bonita</t>
  </si>
  <si>
    <t>Laurentino</t>
  </si>
  <si>
    <t>São Thomé das Letras</t>
  </si>
  <si>
    <t>Delfinópolis</t>
  </si>
  <si>
    <t>Amaral Ferrador</t>
  </si>
  <si>
    <t>Governador Jorge Teixeira</t>
  </si>
  <si>
    <t>Acauã</t>
  </si>
  <si>
    <t>Machacalis</t>
  </si>
  <si>
    <t>Naque</t>
  </si>
  <si>
    <t>Treze de Maio</t>
  </si>
  <si>
    <t>São Roque de Minas</t>
  </si>
  <si>
    <t>Verê</t>
  </si>
  <si>
    <t>Marilena</t>
  </si>
  <si>
    <t>Alto Boa Vista</t>
  </si>
  <si>
    <t>Doutor Severiano</t>
  </si>
  <si>
    <t>Iraí de Minas</t>
  </si>
  <si>
    <t>Central de Minas</t>
  </si>
  <si>
    <t>Tuiuti</t>
  </si>
  <si>
    <t>Palmitinho</t>
  </si>
  <si>
    <t>Areial</t>
  </si>
  <si>
    <t>Corumbiara</t>
  </si>
  <si>
    <t>Alfredo Vasconcelos</t>
  </si>
  <si>
    <t>Aguiarnópolis</t>
  </si>
  <si>
    <t>Amapá do Maranhão</t>
  </si>
  <si>
    <t>Santana da Vargem</t>
  </si>
  <si>
    <t>Dirceu Arcoverde</t>
  </si>
  <si>
    <t>Iraí</t>
  </si>
  <si>
    <t>Sapucaí-Mirim</t>
  </si>
  <si>
    <t>Itanhangá</t>
  </si>
  <si>
    <t>Guidoval</t>
  </si>
  <si>
    <t>Cabeceira Grande</t>
  </si>
  <si>
    <t>Santo Antônio da Alegria</t>
  </si>
  <si>
    <t>Barro Duro</t>
  </si>
  <si>
    <t>Abadia dos Dourados</t>
  </si>
  <si>
    <t>Luís Domingues</t>
  </si>
  <si>
    <t>Salto da Divisa</t>
  </si>
  <si>
    <t>Indianópolis</t>
  </si>
  <si>
    <t>Macambira</t>
  </si>
  <si>
    <t>Serra Redonda</t>
  </si>
  <si>
    <t>Conquista</t>
  </si>
  <si>
    <t>Goioxim</t>
  </si>
  <si>
    <t>Jacuípe</t>
  </si>
  <si>
    <t>Araporã</t>
  </si>
  <si>
    <t>Meleiro</t>
  </si>
  <si>
    <t>Divinópolis do Tocantins</t>
  </si>
  <si>
    <t>São Tomás de Aquino</t>
  </si>
  <si>
    <t>São Brás</t>
  </si>
  <si>
    <t>Imbé de Minas</t>
  </si>
  <si>
    <t>Pontal do Araguaia</t>
  </si>
  <si>
    <t>São Carlos do Ivaí</t>
  </si>
  <si>
    <t>Sabáudia</t>
  </si>
  <si>
    <t>Jacareacanga</t>
  </si>
  <si>
    <t>Ajuricaba</t>
  </si>
  <si>
    <t>Faro</t>
  </si>
  <si>
    <t>São Miguel do Anta</t>
  </si>
  <si>
    <t>São Sebastião do Oeste</t>
  </si>
  <si>
    <t>Divisa Alegre</t>
  </si>
  <si>
    <t>Santana dos Garrotes</t>
  </si>
  <si>
    <t>Dom Expedito Lopes</t>
  </si>
  <si>
    <t>Anhembi</t>
  </si>
  <si>
    <t>São José do Ouro</t>
  </si>
  <si>
    <t>Almas</t>
  </si>
  <si>
    <t>Ouvidor</t>
  </si>
  <si>
    <t>Simolândia</t>
  </si>
  <si>
    <t>Hulha Negra</t>
  </si>
  <si>
    <t>Santa Rosa do Purus</t>
  </si>
  <si>
    <t>Campo Belo do Sul</t>
  </si>
  <si>
    <t>Padre Marcos</t>
  </si>
  <si>
    <t>Vitorino</t>
  </si>
  <si>
    <t>Confins</t>
  </si>
  <si>
    <t>Juti</t>
  </si>
  <si>
    <t>Nova Lacerda</t>
  </si>
  <si>
    <t>Capetinga</t>
  </si>
  <si>
    <t>São Roberto</t>
  </si>
  <si>
    <t>Laranjal</t>
  </si>
  <si>
    <t>Gongogi</t>
  </si>
  <si>
    <t>Lagoa d´Anta</t>
  </si>
  <si>
    <t>Boa Hora</t>
  </si>
  <si>
    <t>Santo Antônio do Pinhal</t>
  </si>
  <si>
    <t>Chuí</t>
  </si>
  <si>
    <t>Palmeiras do Tocantins</t>
  </si>
  <si>
    <t>Bom Jesus do Araguaia</t>
  </si>
  <si>
    <t>Jambeiro</t>
  </si>
  <si>
    <t>Careaçu</t>
  </si>
  <si>
    <t>Morro do Chapéu do Piauí</t>
  </si>
  <si>
    <t>Nova União</t>
  </si>
  <si>
    <t>Crisólita</t>
  </si>
  <si>
    <t>Cipotânea</t>
  </si>
  <si>
    <t>Herval</t>
  </si>
  <si>
    <t>Sussuapara</t>
  </si>
  <si>
    <t>Tumiritinga</t>
  </si>
  <si>
    <t>Santarém Novo</t>
  </si>
  <si>
    <t>Quixaba</t>
  </si>
  <si>
    <t>Alto Horizonte</t>
  </si>
  <si>
    <t>Lagoa de São Francisco</t>
  </si>
  <si>
    <t>Dores do Rio Preto</t>
  </si>
  <si>
    <t>Itagimirim</t>
  </si>
  <si>
    <t>Anita Garibaldi</t>
  </si>
  <si>
    <t>Angical do Piauí</t>
  </si>
  <si>
    <t>Renascença</t>
  </si>
  <si>
    <t>Condor</t>
  </si>
  <si>
    <t>Galiléia</t>
  </si>
  <si>
    <t>Santa Clara do Sul</t>
  </si>
  <si>
    <t>Roque Gonzales</t>
  </si>
  <si>
    <t>Cuitegi</t>
  </si>
  <si>
    <t>Maquiné</t>
  </si>
  <si>
    <t>Periquito</t>
  </si>
  <si>
    <t>Quintana</t>
  </si>
  <si>
    <t>Ipê</t>
  </si>
  <si>
    <t>Luislândia</t>
  </si>
  <si>
    <t>Belo Monte</t>
  </si>
  <si>
    <t>Capim</t>
  </si>
  <si>
    <t>Boa Vista do Buricá</t>
  </si>
  <si>
    <t>Sapopema</t>
  </si>
  <si>
    <t>Santa Bárbara de Goiás</t>
  </si>
  <si>
    <t>São Sebastião do Anta</t>
  </si>
  <si>
    <t>Erval Seco</t>
  </si>
  <si>
    <t>São José do Piauí</t>
  </si>
  <si>
    <t>Maturéia</t>
  </si>
  <si>
    <t>Marizópolis</t>
  </si>
  <si>
    <t>Guarantã</t>
  </si>
  <si>
    <t>Ijaci</t>
  </si>
  <si>
    <t>Dona Eusébia</t>
  </si>
  <si>
    <t>Mariópolis</t>
  </si>
  <si>
    <t>Faxinal do Soturno</t>
  </si>
  <si>
    <t>Águas Mornas</t>
  </si>
  <si>
    <t>Guairaçá</t>
  </si>
  <si>
    <t>Roteiro</t>
  </si>
  <si>
    <t>Afonso Cunha</t>
  </si>
  <si>
    <t>Comercinho</t>
  </si>
  <si>
    <t>Natividade da Serra</t>
  </si>
  <si>
    <t>Potiraguá</t>
  </si>
  <si>
    <t>Heliodora</t>
  </si>
  <si>
    <t>Grão Pará</t>
  </si>
  <si>
    <t>Barão de Cotegipe</t>
  </si>
  <si>
    <t>Passo do Sobrado</t>
  </si>
  <si>
    <t>Morro Redondo</t>
  </si>
  <si>
    <t>Palma</t>
  </si>
  <si>
    <t>Porto do Mangue</t>
  </si>
  <si>
    <t>Milton Brandão</t>
  </si>
  <si>
    <t>Santo Antônio de Goiás</t>
  </si>
  <si>
    <t>Pedro Avelino</t>
  </si>
  <si>
    <t>Arapoema</t>
  </si>
  <si>
    <t>Itirapuã</t>
  </si>
  <si>
    <t>Sertão Santana</t>
  </si>
  <si>
    <t>Pardinho</t>
  </si>
  <si>
    <t>Caiçara do Norte</t>
  </si>
  <si>
    <t>Morro Reuter</t>
  </si>
  <si>
    <t>Oriente</t>
  </si>
  <si>
    <t>Formigueiro</t>
  </si>
  <si>
    <t>Pacujá</t>
  </si>
  <si>
    <t>Mamonas</t>
  </si>
  <si>
    <t>Guarda-Mor</t>
  </si>
  <si>
    <t>Selvíria</t>
  </si>
  <si>
    <t>Novo Oriente do Piauí</t>
  </si>
  <si>
    <t>Colônia do Gurguéia</t>
  </si>
  <si>
    <t>Augusto Pestana</t>
  </si>
  <si>
    <t>Águas de Chapecó</t>
  </si>
  <si>
    <t>Paraíso</t>
  </si>
  <si>
    <t>Faina</t>
  </si>
  <si>
    <t>Nova Palma</t>
  </si>
  <si>
    <t>Pilões</t>
  </si>
  <si>
    <t>Nova Ibiá</t>
  </si>
  <si>
    <t>Itambaracá</t>
  </si>
  <si>
    <t>Itaju do Colônia</t>
  </si>
  <si>
    <t>Nossa Senhora de Lourdes</t>
  </si>
  <si>
    <t>Diamante</t>
  </si>
  <si>
    <t>Rio Sono</t>
  </si>
  <si>
    <t>Lassance</t>
  </si>
  <si>
    <t>Pirajuba</t>
  </si>
  <si>
    <t>Vale do Paraíso</t>
  </si>
  <si>
    <t>Ubarana</t>
  </si>
  <si>
    <t>Sales</t>
  </si>
  <si>
    <t>Brejo dos Santos</t>
  </si>
  <si>
    <t>Lagoão</t>
  </si>
  <si>
    <t>Santo Antônio de Lisboa</t>
  </si>
  <si>
    <t>Padre Carvalho</t>
  </si>
  <si>
    <t>Vargem Alegre</t>
  </si>
  <si>
    <t>Massapê do Piauí</t>
  </si>
  <si>
    <t>Potiretama</t>
  </si>
  <si>
    <t>Vila Boa</t>
  </si>
  <si>
    <t>Mendes Pimentel</t>
  </si>
  <si>
    <t>Bom Jardim de Minas</t>
  </si>
  <si>
    <t>Boqueirão do Piauí</t>
  </si>
  <si>
    <t>Rio Grande do Piauí</t>
  </si>
  <si>
    <t>Itanagra</t>
  </si>
  <si>
    <t>Córrego Fundo</t>
  </si>
  <si>
    <t>São João do Oeste</t>
  </si>
  <si>
    <t>Sardoá</t>
  </si>
  <si>
    <t>Patos do Piauí</t>
  </si>
  <si>
    <t>Gália</t>
  </si>
  <si>
    <t>São Francisco do Piauí</t>
  </si>
  <si>
    <t>São José do Jacuri</t>
  </si>
  <si>
    <t>Santa Helena de Minas</t>
  </si>
  <si>
    <t>Amaporã</t>
  </si>
  <si>
    <t>Olho d´Água</t>
  </si>
  <si>
    <t>São José de Caiana</t>
  </si>
  <si>
    <t>Ibema</t>
  </si>
  <si>
    <t>Piracema</t>
  </si>
  <si>
    <t>Bela Vista do Toldo</t>
  </si>
  <si>
    <t>Cambará do Sul</t>
  </si>
  <si>
    <t>Santa Maria do Herval</t>
  </si>
  <si>
    <t>São Julião</t>
  </si>
  <si>
    <t>Silveiras</t>
  </si>
  <si>
    <t>Arandu</t>
  </si>
  <si>
    <t>Guajeru</t>
  </si>
  <si>
    <t>Taciba</t>
  </si>
  <si>
    <t>Tiros</t>
  </si>
  <si>
    <t>Cuité de Mamanguape</t>
  </si>
  <si>
    <t>Inhaúma</t>
  </si>
  <si>
    <t>Taiaçu</t>
  </si>
  <si>
    <t>Formosa do Oeste</t>
  </si>
  <si>
    <t>Boa Ventura de São Roque</t>
  </si>
  <si>
    <t>Pinhalão</t>
  </si>
  <si>
    <t>Vidal Ramos</t>
  </si>
  <si>
    <t>Parecis</t>
  </si>
  <si>
    <t>Baixio</t>
  </si>
  <si>
    <t>São Francisco de Sales</t>
  </si>
  <si>
    <t>Cacaulândia</t>
  </si>
  <si>
    <t>Santa Maria da Serra</t>
  </si>
  <si>
    <t>São João da Ponta</t>
  </si>
  <si>
    <t>Borrazópolis</t>
  </si>
  <si>
    <t>Imbuia</t>
  </si>
  <si>
    <t>Inaciolândia</t>
  </si>
  <si>
    <t>Iacri</t>
  </si>
  <si>
    <t>São Francisco de Goiás</t>
  </si>
  <si>
    <t>Graça Aranha</t>
  </si>
  <si>
    <t>Botumirim</t>
  </si>
  <si>
    <t>Silvianópolis</t>
  </si>
  <si>
    <t>Santa Cruz do Piauí</t>
  </si>
  <si>
    <t>Darcinópolis</t>
  </si>
  <si>
    <t>Luisburgo</t>
  </si>
  <si>
    <t>Lambari D´Oeste</t>
  </si>
  <si>
    <t>Olhos-d´Água</t>
  </si>
  <si>
    <t>Santa Cruz da Vitória</t>
  </si>
  <si>
    <t>Progresso</t>
  </si>
  <si>
    <t>Palmeirante</t>
  </si>
  <si>
    <t>Caatiba</t>
  </si>
  <si>
    <t>Ichu</t>
  </si>
  <si>
    <t>Pérola d´Oeste</t>
  </si>
  <si>
    <t>Barão</t>
  </si>
  <si>
    <t>Alambari</t>
  </si>
  <si>
    <t>Soledade de Minas</t>
  </si>
  <si>
    <t>Colômbia</t>
  </si>
  <si>
    <t>São João do Sabugi</t>
  </si>
  <si>
    <t>Americano do Brasil</t>
  </si>
  <si>
    <t>Cutias</t>
  </si>
  <si>
    <t>Betânia do Piauí</t>
  </si>
  <si>
    <t>Catuji</t>
  </si>
  <si>
    <t>Rio das Antas</t>
  </si>
  <si>
    <t>Coroados</t>
  </si>
  <si>
    <t>Perobal</t>
  </si>
  <si>
    <t>Lindolfo Collor</t>
  </si>
  <si>
    <t>Gonzaga</t>
  </si>
  <si>
    <t>Bom Jesus do Amparo</t>
  </si>
  <si>
    <t>Cocal dos Alves</t>
  </si>
  <si>
    <t>Senador Elói de Souza</t>
  </si>
  <si>
    <t>Poloni</t>
  </si>
  <si>
    <t>Corguinho</t>
  </si>
  <si>
    <t>Aratiba</t>
  </si>
  <si>
    <t>Águas de Santa Bárbara</t>
  </si>
  <si>
    <t>Pedro Régis</t>
  </si>
  <si>
    <t>Bossoroca</t>
  </si>
  <si>
    <t>Balbinos</t>
  </si>
  <si>
    <t>Pedra Bela</t>
  </si>
  <si>
    <t>Tanque d´Arca</t>
  </si>
  <si>
    <t>São José da Boa Vista</t>
  </si>
  <si>
    <t>Vicentina</t>
  </si>
  <si>
    <t>Caibi</t>
  </si>
  <si>
    <t>São João da Serra</t>
  </si>
  <si>
    <t>Cândido Godói</t>
  </si>
  <si>
    <t>Vereda</t>
  </si>
  <si>
    <t>Bernardo do Mearim</t>
  </si>
  <si>
    <t>Pai Pedro</t>
  </si>
  <si>
    <t>Piacatu</t>
  </si>
  <si>
    <t>Igaracy</t>
  </si>
  <si>
    <t>Itá</t>
  </si>
  <si>
    <t>Campina do Monte Alegre</t>
  </si>
  <si>
    <t>Tenente Laurentino Cruz</t>
  </si>
  <si>
    <t>São João da Fronteira</t>
  </si>
  <si>
    <t>Caldas Brandão</t>
  </si>
  <si>
    <t>Gouvelândia</t>
  </si>
  <si>
    <t>Itueta</t>
  </si>
  <si>
    <t>Equador</t>
  </si>
  <si>
    <t>Novais</t>
  </si>
  <si>
    <t>Camalaú</t>
  </si>
  <si>
    <t>São Pedro de Alcântara</t>
  </si>
  <si>
    <t>Vale Real</t>
  </si>
  <si>
    <t>Divisa Nova</t>
  </si>
  <si>
    <t>Marabá Paulista</t>
  </si>
  <si>
    <t>São José dos Ramos</t>
  </si>
  <si>
    <t>Serraria</t>
  </si>
  <si>
    <t>Santa Albertina</t>
  </si>
  <si>
    <t>Ouro Verde do Oeste</t>
  </si>
  <si>
    <t>Solidão</t>
  </si>
  <si>
    <t>Patis</t>
  </si>
  <si>
    <t>Echaporã</t>
  </si>
  <si>
    <t>Caiuá</t>
  </si>
  <si>
    <t>Felipe Guerra</t>
  </si>
  <si>
    <t>Cerrito</t>
  </si>
  <si>
    <t>Jandaia</t>
  </si>
  <si>
    <t>Américo de Campos</t>
  </si>
  <si>
    <t>Cristália</t>
  </si>
  <si>
    <t>Campo Grande do Piauí</t>
  </si>
  <si>
    <t>Doutor Camargo</t>
  </si>
  <si>
    <t>Itumirim</t>
  </si>
  <si>
    <t>São João do Manteninha</t>
  </si>
  <si>
    <t>Taquarivaí</t>
  </si>
  <si>
    <t>Munhoz</t>
  </si>
  <si>
    <t>Aiuruoca</t>
  </si>
  <si>
    <t>Santa Luzia D´Oeste</t>
  </si>
  <si>
    <t>Francisco Alves</t>
  </si>
  <si>
    <t>Paula Freitas</t>
  </si>
  <si>
    <t>José da Penha</t>
  </si>
  <si>
    <t>Anta Gorda</t>
  </si>
  <si>
    <t>Vila Propício</t>
  </si>
  <si>
    <t>Alto Caparaó</t>
  </si>
  <si>
    <t>Porto Rico do Maranhão</t>
  </si>
  <si>
    <t>Cedro de São João</t>
  </si>
  <si>
    <t>Santo Antônio do Jardim</t>
  </si>
  <si>
    <t>Rio Manso</t>
  </si>
  <si>
    <t>Estação</t>
  </si>
  <si>
    <t>Luiziânia</t>
  </si>
  <si>
    <t>Itaú</t>
  </si>
  <si>
    <t>Caraúbas do Piauí</t>
  </si>
  <si>
    <t>Enéas Marques</t>
  </si>
  <si>
    <t>Santa Luz</t>
  </si>
  <si>
    <t>Ouro Verde de Minas</t>
  </si>
  <si>
    <t>Alpestre</t>
  </si>
  <si>
    <t>Coqueiro Seco</t>
  </si>
  <si>
    <t>Ibiara</t>
  </si>
  <si>
    <t>Tufilândia</t>
  </si>
  <si>
    <t>Rodeio Bonito</t>
  </si>
  <si>
    <t>Rio do Campo</t>
  </si>
  <si>
    <t>Pouso Alto</t>
  </si>
  <si>
    <t>Frei Gaspar</t>
  </si>
  <si>
    <t>Nortelândia</t>
  </si>
  <si>
    <t>Três Fronteiras</t>
  </si>
  <si>
    <t>Água Fria de Goiás</t>
  </si>
  <si>
    <t>Araricá</t>
  </si>
  <si>
    <t>Gracho Cardoso</t>
  </si>
  <si>
    <t>Aroazes</t>
  </si>
  <si>
    <t>São João do Caiuá</t>
  </si>
  <si>
    <t>Britânia</t>
  </si>
  <si>
    <t>Bandeira do Sul</t>
  </si>
  <si>
    <t>Montadas</t>
  </si>
  <si>
    <t>Guaimbê</t>
  </si>
  <si>
    <t>Fernando Prestes</t>
  </si>
  <si>
    <t>Itaguatins</t>
  </si>
  <si>
    <t>São Francisco de Assis do Piauí</t>
  </si>
  <si>
    <t>Adrianópolis</t>
  </si>
  <si>
    <t>Braúna</t>
  </si>
  <si>
    <t>Barra do Chapéu</t>
  </si>
  <si>
    <t>Passa Sete</t>
  </si>
  <si>
    <t>Caldeirão Grande do Piauí</t>
  </si>
  <si>
    <t>Senhora de Oliveira</t>
  </si>
  <si>
    <t>Trindade do Sul</t>
  </si>
  <si>
    <t>Picada Café</t>
  </si>
  <si>
    <t>Jussiape</t>
  </si>
  <si>
    <t>Pato Bragado</t>
  </si>
  <si>
    <t>Jaramataia</t>
  </si>
  <si>
    <t>Paraíso das Águas</t>
  </si>
  <si>
    <t>Malta</t>
  </si>
  <si>
    <t>São Pedro do Iguaçu</t>
  </si>
  <si>
    <t>Calumbi</t>
  </si>
  <si>
    <t>Patrocínio do Muriaé</t>
  </si>
  <si>
    <t>Serra de São Bento</t>
  </si>
  <si>
    <t>Veredinha</t>
  </si>
  <si>
    <t>Itaubal</t>
  </si>
  <si>
    <t>Jacobina do Piauí</t>
  </si>
  <si>
    <t>Cocalinho</t>
  </si>
  <si>
    <t>Cabaceiras</t>
  </si>
  <si>
    <t>Alecrim</t>
  </si>
  <si>
    <t>Jussari</t>
  </si>
  <si>
    <t>Juvenília</t>
  </si>
  <si>
    <t>Aragominas</t>
  </si>
  <si>
    <t>Bonfim do Piauí</t>
  </si>
  <si>
    <t>Encanto</t>
  </si>
  <si>
    <t>Bacurituba</t>
  </si>
  <si>
    <t>Chalé</t>
  </si>
  <si>
    <t>Sucupira do Riachão</t>
  </si>
  <si>
    <t>Couto de Magalhães</t>
  </si>
  <si>
    <t>Aramina</t>
  </si>
  <si>
    <t>Sambaíba</t>
  </si>
  <si>
    <t>Luzerna</t>
  </si>
  <si>
    <t>São Domingos das Dores</t>
  </si>
  <si>
    <t>Bom Princípio do Piauí</t>
  </si>
  <si>
    <t>Barrolândia</t>
  </si>
  <si>
    <t>Feira da Mata</t>
  </si>
  <si>
    <t>São Paulo das Missões</t>
  </si>
  <si>
    <t>Júlio Borges</t>
  </si>
  <si>
    <t>Goiandira</t>
  </si>
  <si>
    <t>Macuco</t>
  </si>
  <si>
    <t>São Cristovão do Sul</t>
  </si>
  <si>
    <t>São José do Xingu</t>
  </si>
  <si>
    <t>Benedito Leite</t>
  </si>
  <si>
    <t>Firmino Alves</t>
  </si>
  <si>
    <t>Mendonça</t>
  </si>
  <si>
    <t>Sabino</t>
  </si>
  <si>
    <t>Sentinela do Sul</t>
  </si>
  <si>
    <t>Campinas do Piauí</t>
  </si>
  <si>
    <t>Aguiar</t>
  </si>
  <si>
    <t>Mercedes</t>
  </si>
  <si>
    <t>Tucunduva</t>
  </si>
  <si>
    <t>Rubelita</t>
  </si>
  <si>
    <t>São Sebastião da Bela Vista</t>
  </si>
  <si>
    <t>Maria Helena</t>
  </si>
  <si>
    <t>Cana Verde</t>
  </si>
  <si>
    <t>Santa Fé de Goiás</t>
  </si>
  <si>
    <t>Caiana</t>
  </si>
  <si>
    <t>Xambrê</t>
  </si>
  <si>
    <t>Saudade do Iguaçu</t>
  </si>
  <si>
    <t>Serra do Navio</t>
  </si>
  <si>
    <t>Santa Ernestina</t>
  </si>
  <si>
    <t>Itaara</t>
  </si>
  <si>
    <t>Agronômica</t>
  </si>
  <si>
    <t>São José da Vitória</t>
  </si>
  <si>
    <t>Taiúva</t>
  </si>
  <si>
    <t>Maripá</t>
  </si>
  <si>
    <t>Fernandes Pinheiro</t>
  </si>
  <si>
    <t>Capitão Andrade</t>
  </si>
  <si>
    <t>Conceição do Pará</t>
  </si>
  <si>
    <t>Ipiguá</t>
  </si>
  <si>
    <t>Bento Fernandes</t>
  </si>
  <si>
    <t>Pequizeiro</t>
  </si>
  <si>
    <t>Brejinho de Nazaré</t>
  </si>
  <si>
    <t>São Jorge do Ivaí</t>
  </si>
  <si>
    <t>São Jorge do Patrocínio</t>
  </si>
  <si>
    <t>Tiradentes do Sul</t>
  </si>
  <si>
    <t>Várzea</t>
  </si>
  <si>
    <t>Alcantil</t>
  </si>
  <si>
    <t>Doutor Ulysses</t>
  </si>
  <si>
    <t>Chuvisca</t>
  </si>
  <si>
    <t>Gurinhatã</t>
  </si>
  <si>
    <t>Barra do Rocha</t>
  </si>
  <si>
    <t>Caseara</t>
  </si>
  <si>
    <t>Bertolínia</t>
  </si>
  <si>
    <t>Piranguçu</t>
  </si>
  <si>
    <t>Coronel Ezequiel</t>
  </si>
  <si>
    <t>Rio Preto</t>
  </si>
  <si>
    <t>Juazeiro do Piauí</t>
  </si>
  <si>
    <t>Alcinópolis</t>
  </si>
  <si>
    <t>Joca Marques</t>
  </si>
  <si>
    <t>Caxingó</t>
  </si>
  <si>
    <t>Geminiano</t>
  </si>
  <si>
    <t>Sobrália</t>
  </si>
  <si>
    <t>Fazenda Nova</t>
  </si>
  <si>
    <t>Nova Colinas</t>
  </si>
  <si>
    <t>Alvorada do Gurguéia</t>
  </si>
  <si>
    <t>Mucurici</t>
  </si>
  <si>
    <t>Avaí</t>
  </si>
  <si>
    <t>Catas Altas</t>
  </si>
  <si>
    <t>Nova Esperança do Sul</t>
  </si>
  <si>
    <t>Caparaó</t>
  </si>
  <si>
    <t>Santo Antônio do Leste</t>
  </si>
  <si>
    <t>São Bento do Tocantins</t>
  </si>
  <si>
    <t>Jampruca</t>
  </si>
  <si>
    <t>Silvanópolis</t>
  </si>
  <si>
    <t>Tapira</t>
  </si>
  <si>
    <t>Itacambira</t>
  </si>
  <si>
    <t>Gaurama</t>
  </si>
  <si>
    <t>Turvelândia</t>
  </si>
  <si>
    <t>Datas</t>
  </si>
  <si>
    <t>Luminárias</t>
  </si>
  <si>
    <t>Santa Rita do Itueto</t>
  </si>
  <si>
    <t>Santo Inácio</t>
  </si>
  <si>
    <t>Campinas do Sul</t>
  </si>
  <si>
    <t>Baliza</t>
  </si>
  <si>
    <t>São Bento Abade</t>
  </si>
  <si>
    <t>Machadinho</t>
  </si>
  <si>
    <t>Damião</t>
  </si>
  <si>
    <t>Bonfinópolis de Minas</t>
  </si>
  <si>
    <t>Botuverá</t>
  </si>
  <si>
    <t>Vieirópolis</t>
  </si>
  <si>
    <t>Presidente Castelo Branco</t>
  </si>
  <si>
    <t>Curral Novo do Piauí</t>
  </si>
  <si>
    <t>Entre Folhas</t>
  </si>
  <si>
    <t>Nipoã</t>
  </si>
  <si>
    <t>Grandes Rios</t>
  </si>
  <si>
    <t>Salmourão</t>
  </si>
  <si>
    <t>Pratânia</t>
  </si>
  <si>
    <t>Pracuúba</t>
  </si>
  <si>
    <t>Senador Amaral</t>
  </si>
  <si>
    <t>Canitar</t>
  </si>
  <si>
    <t>Riversul</t>
  </si>
  <si>
    <t>São José do Divino</t>
  </si>
  <si>
    <t>São José do Goiabal</t>
  </si>
  <si>
    <t>Manoel Emídio</t>
  </si>
  <si>
    <t>Cravolândia</t>
  </si>
  <si>
    <t>Novorizonte</t>
  </si>
  <si>
    <t>Guzolândia</t>
  </si>
  <si>
    <t>Francinópolis</t>
  </si>
  <si>
    <t>Porto dos Gaúchos</t>
  </si>
  <si>
    <t>Ibiracatu</t>
  </si>
  <si>
    <t>Pau D´Arco</t>
  </si>
  <si>
    <t>Braganey</t>
  </si>
  <si>
    <t>Timbé do Sul</t>
  </si>
  <si>
    <t>São Martinho</t>
  </si>
  <si>
    <t>Marianópolis do Tocantins</t>
  </si>
  <si>
    <t>Rio Espera</t>
  </si>
  <si>
    <t>Jaboti</t>
  </si>
  <si>
    <t>Fartura do Piauí</t>
  </si>
  <si>
    <t>Campina das Missões</t>
  </si>
  <si>
    <t>Itaverava</t>
  </si>
  <si>
    <t>Álvaro de Carvalho</t>
  </si>
  <si>
    <t>Minador do Negrão</t>
  </si>
  <si>
    <t>Barro Preto</t>
  </si>
  <si>
    <t>Barão de Monte Alto</t>
  </si>
  <si>
    <t>Acorizal</t>
  </si>
  <si>
    <t>Parazinho</t>
  </si>
  <si>
    <t>Aricanduva</t>
  </si>
  <si>
    <t>Aliança do Tocantins</t>
  </si>
  <si>
    <t>Virgolândia</t>
  </si>
  <si>
    <t>Divina Pastora</t>
  </si>
  <si>
    <t>Franciscópolis</t>
  </si>
  <si>
    <t>Diamante D´Oeste</t>
  </si>
  <si>
    <t>Almadina</t>
  </si>
  <si>
    <t>Landri Sales</t>
  </si>
  <si>
    <t>Volta Grande</t>
  </si>
  <si>
    <t>Francisco Dumont</t>
  </si>
  <si>
    <t>Canas</t>
  </si>
  <si>
    <t>Curvelândia</t>
  </si>
  <si>
    <t>São Luíz do Norte</t>
  </si>
  <si>
    <t>Santa Rosa do Piauí</t>
  </si>
  <si>
    <t>Nova Tebas</t>
  </si>
  <si>
    <t>Boa Ventura</t>
  </si>
  <si>
    <t>Fruta de Leite</t>
  </si>
  <si>
    <t>Janduís</t>
  </si>
  <si>
    <t>Dom Silvério</t>
  </si>
  <si>
    <t>Figueirópolis</t>
  </si>
  <si>
    <t>Sertão</t>
  </si>
  <si>
    <t>Lagoa do Sítio</t>
  </si>
  <si>
    <t>Curral de Cima</t>
  </si>
  <si>
    <t>Jequitibá</t>
  </si>
  <si>
    <t>Santa Maria do Salto</t>
  </si>
  <si>
    <t>Palmópolis</t>
  </si>
  <si>
    <t>Tamboara</t>
  </si>
  <si>
    <t>Guarujá do Sul</t>
  </si>
  <si>
    <t>Jacaré dos Homens</t>
  </si>
  <si>
    <t>Itaguaru</t>
  </si>
  <si>
    <t>Nova Erechim</t>
  </si>
  <si>
    <t>Cristiano Otoni</t>
  </si>
  <si>
    <t>São Pedro do Suaçuí</t>
  </si>
  <si>
    <t>Rafael Fernandes</t>
  </si>
  <si>
    <t>São Nicolau</t>
  </si>
  <si>
    <t>São José da Varginha</t>
  </si>
  <si>
    <t>Sertaneja</t>
  </si>
  <si>
    <t>Dores de Guanhães</t>
  </si>
  <si>
    <t>Goianorte</t>
  </si>
  <si>
    <t>Olho d´Água Grande</t>
  </si>
  <si>
    <t>Brochier</t>
  </si>
  <si>
    <t>Caturaí</t>
  </si>
  <si>
    <t>Agricolândia</t>
  </si>
  <si>
    <t>Rochedo</t>
  </si>
  <si>
    <t>Madre de Deus de Minas</t>
  </si>
  <si>
    <t>Rio do Prado</t>
  </si>
  <si>
    <t>Analândia</t>
  </si>
  <si>
    <t>Selbach</t>
  </si>
  <si>
    <t>José Raydan</t>
  </si>
  <si>
    <t>Caridade do Piauí</t>
  </si>
  <si>
    <t>Turvolândia</t>
  </si>
  <si>
    <t>Santana de Mangueira</t>
  </si>
  <si>
    <t>Campo Alegre do Fidalgo</t>
  </si>
  <si>
    <t>Bocaina de Minas</t>
  </si>
  <si>
    <t>Liberato Salzano</t>
  </si>
  <si>
    <t>Gameleiras</t>
  </si>
  <si>
    <t>Cacique Doble</t>
  </si>
  <si>
    <t>Guaramiranga</t>
  </si>
  <si>
    <t>Crucilândia</t>
  </si>
  <si>
    <t>Cabixi</t>
  </si>
  <si>
    <t>Congonhas do Norte</t>
  </si>
  <si>
    <t>Vargem Grande do Rio Pardo</t>
  </si>
  <si>
    <t>São Gonçalo do Piauí</t>
  </si>
  <si>
    <t>Descoberto</t>
  </si>
  <si>
    <t>Pranchita</t>
  </si>
  <si>
    <t>Piedade dos Gerais</t>
  </si>
  <si>
    <t>Rondinha</t>
  </si>
  <si>
    <t>Honório Serpa</t>
  </si>
  <si>
    <t>Palmeira do Piauí</t>
  </si>
  <si>
    <t>Pingo-d´Água</t>
  </si>
  <si>
    <t>São Raimundo do Doca Bezerra</t>
  </si>
  <si>
    <t>Campos Novos Paulista</t>
  </si>
  <si>
    <t>Cuparaque</t>
  </si>
  <si>
    <t>Dom Cavati</t>
  </si>
  <si>
    <t>José Boiteux</t>
  </si>
  <si>
    <t>Tupandi</t>
  </si>
  <si>
    <t>Nova Esperança do Sudoeste</t>
  </si>
  <si>
    <t>Itacuruba</t>
  </si>
  <si>
    <t>Nova Palmeira</t>
  </si>
  <si>
    <t>Guaraciama</t>
  </si>
  <si>
    <t>Ibertioga</t>
  </si>
  <si>
    <t>Liberdade</t>
  </si>
  <si>
    <t>Itapura</t>
  </si>
  <si>
    <t>Currais</t>
  </si>
  <si>
    <t>Aceguá</t>
  </si>
  <si>
    <t>Diamante do Norte</t>
  </si>
  <si>
    <t>Divino das Laranjeiras</t>
  </si>
  <si>
    <t>Lupionópolis</t>
  </si>
  <si>
    <t>Harmonia</t>
  </si>
  <si>
    <t>Muçum</t>
  </si>
  <si>
    <t>Mirassolândia</t>
  </si>
  <si>
    <t>São Felipe D´Oeste</t>
  </si>
  <si>
    <t>Narandiba</t>
  </si>
  <si>
    <t>São João da Lagoa</t>
  </si>
  <si>
    <t>Moeda</t>
  </si>
  <si>
    <t>Janiópolis</t>
  </si>
  <si>
    <t>Catuti</t>
  </si>
  <si>
    <t>Eliseu Martins</t>
  </si>
  <si>
    <t>Miravânia</t>
  </si>
  <si>
    <t>Monte Formoso</t>
  </si>
  <si>
    <t>Catingueira</t>
  </si>
  <si>
    <t>Pilõezinhos</t>
  </si>
  <si>
    <t>Japi</t>
  </si>
  <si>
    <t>Várzea Branca</t>
  </si>
  <si>
    <t>Japira</t>
  </si>
  <si>
    <t>Espírito Santo do Turvo</t>
  </si>
  <si>
    <t>Pinheirinho do Vale</t>
  </si>
  <si>
    <t>São José do Hortêncio</t>
  </si>
  <si>
    <t>Leme do Prado</t>
  </si>
  <si>
    <t>Alegrete do Piauí</t>
  </si>
  <si>
    <t>Coronel João Pessoa</t>
  </si>
  <si>
    <t>Santana do Itararé</t>
  </si>
  <si>
    <t>Boracéia</t>
  </si>
  <si>
    <t>Nossa Senhora de Nazaré</t>
  </si>
  <si>
    <t>Josenópolis</t>
  </si>
  <si>
    <t>Gastão Vidigal</t>
  </si>
  <si>
    <t>Cocal de Telha</t>
  </si>
  <si>
    <t>Vitor Meireles</t>
  </si>
  <si>
    <t>Barra Longa</t>
  </si>
  <si>
    <t>Aparecida do Rio Negro</t>
  </si>
  <si>
    <t>Porto Amazonas</t>
  </si>
  <si>
    <t>Miraguaí</t>
  </si>
  <si>
    <t>São Sebastião do Tocantins</t>
  </si>
  <si>
    <t>Caturité</t>
  </si>
  <si>
    <t>Ribeirão do Largo</t>
  </si>
  <si>
    <t>Nova Araçá</t>
  </si>
  <si>
    <t>Santo Antônio da Barra</t>
  </si>
  <si>
    <t>Jatobá do Piauí</t>
  </si>
  <si>
    <t>Floraí</t>
  </si>
  <si>
    <t>Lagoinha</t>
  </si>
  <si>
    <t>Sampaio</t>
  </si>
  <si>
    <t>Claraval</t>
  </si>
  <si>
    <t>Indiana</t>
  </si>
  <si>
    <t>Combinado</t>
  </si>
  <si>
    <t>Itabi</t>
  </si>
  <si>
    <t>Monte Horebe</t>
  </si>
  <si>
    <t>Santa Rosa do Tocantins</t>
  </si>
  <si>
    <t>Salto do Itararé</t>
  </si>
  <si>
    <t>São João da Varjota</t>
  </si>
  <si>
    <t>Santópolis do Aguapeí</t>
  </si>
  <si>
    <t>Vermelho Novo</t>
  </si>
  <si>
    <t>Lobato</t>
  </si>
  <si>
    <t>Santana do Jacaré</t>
  </si>
  <si>
    <t>Santa Rita de Jacutinga</t>
  </si>
  <si>
    <t>Glicério</t>
  </si>
  <si>
    <t>Gavião Peixoto</t>
  </si>
  <si>
    <t>Novo São Joaquim</t>
  </si>
  <si>
    <t>Serranópolis de Minas</t>
  </si>
  <si>
    <t>Augusto de Lima</t>
  </si>
  <si>
    <t>Serrinha dos Pintos</t>
  </si>
  <si>
    <t>Rianápolis</t>
  </si>
  <si>
    <t>Motuca</t>
  </si>
  <si>
    <t>Ubirajara</t>
  </si>
  <si>
    <t>Nova Cantu</t>
  </si>
  <si>
    <t>Ressaquinha</t>
  </si>
  <si>
    <t>Júlio Mesquita</t>
  </si>
  <si>
    <t>São Pedro da Cipa</t>
  </si>
  <si>
    <t>Tabaí</t>
  </si>
  <si>
    <t>Conceição do Canindé</t>
  </si>
  <si>
    <t>Feliz Deserto</t>
  </si>
  <si>
    <t>Caibaté</t>
  </si>
  <si>
    <t>Bom Jardim da Serra</t>
  </si>
  <si>
    <t>Jeceaba</t>
  </si>
  <si>
    <t>Paulistas</t>
  </si>
  <si>
    <t>Capivari do Sul</t>
  </si>
  <si>
    <t>Berizal</t>
  </si>
  <si>
    <t>Salto Veloso</t>
  </si>
  <si>
    <t>Congo</t>
  </si>
  <si>
    <t>Ribeirão Corrente</t>
  </si>
  <si>
    <t>Granjeiro</t>
  </si>
  <si>
    <t>Erval Grande</t>
  </si>
  <si>
    <t>Jesuânia</t>
  </si>
  <si>
    <t>Lajes Pintadas</t>
  </si>
  <si>
    <t>Mata</t>
  </si>
  <si>
    <t>São Francisco do Glória</t>
  </si>
  <si>
    <t>Joaquim Felício</t>
  </si>
  <si>
    <t>Monteiro Lobato</t>
  </si>
  <si>
    <t>Bandeira</t>
  </si>
  <si>
    <t>Braúnas</t>
  </si>
  <si>
    <t>Fênix</t>
  </si>
  <si>
    <t>David Canabarro</t>
  </si>
  <si>
    <t>Espírito Santo do Dourado</t>
  </si>
  <si>
    <t>Rio Quente</t>
  </si>
  <si>
    <t>Natércia</t>
  </si>
  <si>
    <t>Cerro Branco</t>
  </si>
  <si>
    <t>Pontalinda</t>
  </si>
  <si>
    <t>Arraial</t>
  </si>
  <si>
    <t>Canabrava do Norte</t>
  </si>
  <si>
    <t>Divinópolis de Goiás</t>
  </si>
  <si>
    <t>São Pedro dos Crentes</t>
  </si>
  <si>
    <t>Riozinho</t>
  </si>
  <si>
    <t>São José do Seridó</t>
  </si>
  <si>
    <t>Lunardelli</t>
  </si>
  <si>
    <t>Santa Cruz do Escalvado</t>
  </si>
  <si>
    <t>Ciríaco</t>
  </si>
  <si>
    <t>Guatambú</t>
  </si>
  <si>
    <t>Ibiaçá</t>
  </si>
  <si>
    <t>Coronel José Dias</t>
  </si>
  <si>
    <t>Dueré</t>
  </si>
  <si>
    <t>Angelina</t>
  </si>
  <si>
    <t>Almino Afonso</t>
  </si>
  <si>
    <t>Itaguari</t>
  </si>
  <si>
    <t>Nova Iorque</t>
  </si>
  <si>
    <t>Fazenda Vilanova</t>
  </si>
  <si>
    <t>Marumbi</t>
  </si>
  <si>
    <t>Barra do Ouro</t>
  </si>
  <si>
    <t>Oratórios</t>
  </si>
  <si>
    <t>Messias Targino</t>
  </si>
  <si>
    <t>Lagoa do Barro do Piauí</t>
  </si>
  <si>
    <t>Felício dos Santos</t>
  </si>
  <si>
    <t>Entre Rios do Oeste</t>
  </si>
  <si>
    <t>Santana do Piauí</t>
  </si>
  <si>
    <t>Rosário da Limeira</t>
  </si>
  <si>
    <t>Amparo do Serra</t>
  </si>
  <si>
    <t>Lagoa</t>
  </si>
  <si>
    <t>São José de Espinharas</t>
  </si>
  <si>
    <t>Rio Fortuna</t>
  </si>
  <si>
    <t>Viadutos</t>
  </si>
  <si>
    <t>Mato Leitão</t>
  </si>
  <si>
    <t>São João da Urtiga</t>
  </si>
  <si>
    <t>São João da Canabrava</t>
  </si>
  <si>
    <t>Ponte Alta</t>
  </si>
  <si>
    <t>Capela Nova</t>
  </si>
  <si>
    <t>Bertópolis</t>
  </si>
  <si>
    <t>Lupércio</t>
  </si>
  <si>
    <t>São Bentinho</t>
  </si>
  <si>
    <t>Santa Carmem</t>
  </si>
  <si>
    <t>Rosário do Ivaí</t>
  </si>
  <si>
    <t>Novo Planalto</t>
  </si>
  <si>
    <t>Coronel Macedo</t>
  </si>
  <si>
    <t>Ponte Alta do Bom Jesus</t>
  </si>
  <si>
    <t>Cordilheira Alta</t>
  </si>
  <si>
    <t>Tunas</t>
  </si>
  <si>
    <t>Santa Cruz da Conceição</t>
  </si>
  <si>
    <t>Romelândia</t>
  </si>
  <si>
    <t>Flor da Serra do Sul</t>
  </si>
  <si>
    <t>São Lourenço do Piauí</t>
  </si>
  <si>
    <t>Conceição de Ipanema</t>
  </si>
  <si>
    <t>Bonópolis</t>
  </si>
  <si>
    <t>João Ramalho</t>
  </si>
  <si>
    <t>Guaribas</t>
  </si>
  <si>
    <t>Riachão do Poço</t>
  </si>
  <si>
    <t>São Pedro da União</t>
  </si>
  <si>
    <t>Riachão do Bacamarte</t>
  </si>
  <si>
    <t>Socorro do Piauí</t>
  </si>
  <si>
    <t>Aguanil</t>
  </si>
  <si>
    <t>Buritizal</t>
  </si>
  <si>
    <t>Marcos Parente</t>
  </si>
  <si>
    <t>Fronteira dos Vales</t>
  </si>
  <si>
    <t>São Bento do Trairí</t>
  </si>
  <si>
    <t>São Félix de Balsas</t>
  </si>
  <si>
    <t>Maçambara</t>
  </si>
  <si>
    <t>Montividiu do Norte</t>
  </si>
  <si>
    <t>Ingazeira</t>
  </si>
  <si>
    <t>Ribeirão do Sul</t>
  </si>
  <si>
    <t>Canaã</t>
  </si>
  <si>
    <t>Lindóia do Sul</t>
  </si>
  <si>
    <t>Vicente Dutra</t>
  </si>
  <si>
    <t>Matinhas</t>
  </si>
  <si>
    <t>Morro Cabeça no Tempo</t>
  </si>
  <si>
    <t>Senador Georgino Avelino</t>
  </si>
  <si>
    <t>Turvânia</t>
  </si>
  <si>
    <t>Murutinga do Sul</t>
  </si>
  <si>
    <t>Riqueza</t>
  </si>
  <si>
    <t>Jardim do Mulato</t>
  </si>
  <si>
    <t>Ritápolis</t>
  </si>
  <si>
    <t>Porto Lucena</t>
  </si>
  <si>
    <t>Tunápolis</t>
  </si>
  <si>
    <t>Ramilândia</t>
  </si>
  <si>
    <t>Cariri do Tocantins</t>
  </si>
  <si>
    <t>Ribeira do Piauí</t>
  </si>
  <si>
    <t>Lindoeste</t>
  </si>
  <si>
    <t>Wall Ferraz</t>
  </si>
  <si>
    <t>São João do Pacuí</t>
  </si>
  <si>
    <t>Curralinhos</t>
  </si>
  <si>
    <t>Iguaraçu</t>
  </si>
  <si>
    <t>José Gonçalves de Minas</t>
  </si>
  <si>
    <t>Lagoa do Tocantins</t>
  </si>
  <si>
    <t>Foz do Jordão</t>
  </si>
  <si>
    <t>Onda Verde</t>
  </si>
  <si>
    <t>Flores do Piauí</t>
  </si>
  <si>
    <t>Fortaleza de Minas</t>
  </si>
  <si>
    <t>Serranópolis do Iguaçu</t>
  </si>
  <si>
    <t>Rodolfo Fernandes</t>
  </si>
  <si>
    <t>Pequi</t>
  </si>
  <si>
    <t>São Braz do Piauí</t>
  </si>
  <si>
    <t>Tejupá</t>
  </si>
  <si>
    <t>Novo Acordo</t>
  </si>
  <si>
    <t>Carvalhos</t>
  </si>
  <si>
    <t>Quinta do Sol</t>
  </si>
  <si>
    <t>Jerumenha</t>
  </si>
  <si>
    <t>Paineiras</t>
  </si>
  <si>
    <t>Bernardo Sayão</t>
  </si>
  <si>
    <t>Couto de Magalhães de Minas</t>
  </si>
  <si>
    <t>Dom Joaquim</t>
  </si>
  <si>
    <t>Piedade do Rio Grande</t>
  </si>
  <si>
    <t>Funilândia</t>
  </si>
  <si>
    <t>Itaguajé</t>
  </si>
  <si>
    <t>Erval Velho</t>
  </si>
  <si>
    <t>Quarto Centenário</t>
  </si>
  <si>
    <t>Japaraíba</t>
  </si>
  <si>
    <t>Gavião</t>
  </si>
  <si>
    <t>Materlândia</t>
  </si>
  <si>
    <t>Pindorama do Tocantins</t>
  </si>
  <si>
    <t>Vargem Bonita</t>
  </si>
  <si>
    <t>São João do Tigre</t>
  </si>
  <si>
    <t>Nova Guarita</t>
  </si>
  <si>
    <t>Logradouro</t>
  </si>
  <si>
    <t>Sandovalina</t>
  </si>
  <si>
    <t>Itamarati de Minas</t>
  </si>
  <si>
    <t>Ibarama</t>
  </si>
  <si>
    <t>Recursolândia</t>
  </si>
  <si>
    <t>Aiquara</t>
  </si>
  <si>
    <t>Santa Bárbara do Tugúrio</t>
  </si>
  <si>
    <t>Joanésia</t>
  </si>
  <si>
    <t>Doutor Maurício Cardoso</t>
  </si>
  <si>
    <t>Itapirapuã</t>
  </si>
  <si>
    <t>Gramado Xavier</t>
  </si>
  <si>
    <t>Vila Maria</t>
  </si>
  <si>
    <t>Ipira</t>
  </si>
  <si>
    <t>Poço de José de Moura</t>
  </si>
  <si>
    <t>Gonçalves</t>
  </si>
  <si>
    <t>Juramento</t>
  </si>
  <si>
    <t>Santa Efigênia de Minas</t>
  </si>
  <si>
    <t>Domingos Mourão</t>
  </si>
  <si>
    <t>Nova Rosalândia</t>
  </si>
  <si>
    <t>Junco do Maranhão</t>
  </si>
  <si>
    <t>Santana do Riacho</t>
  </si>
  <si>
    <t>Passagem Franca do Piauí</t>
  </si>
  <si>
    <t>Pracinha</t>
  </si>
  <si>
    <t>Nova Itaberaba</t>
  </si>
  <si>
    <t>Matrinchã</t>
  </si>
  <si>
    <t>Sebastião Leal</t>
  </si>
  <si>
    <t>Pinhal Grande</t>
  </si>
  <si>
    <t>Riacho Frio</t>
  </si>
  <si>
    <t>Ponto Chique</t>
  </si>
  <si>
    <t>Nova Santa Bárbara</t>
  </si>
  <si>
    <t>Francisco Ayres</t>
  </si>
  <si>
    <t>Itapirapuã Paulista</t>
  </si>
  <si>
    <t>Ocauçu</t>
  </si>
  <si>
    <t>Serra Azul de Minas</t>
  </si>
  <si>
    <t>São José da Safira</t>
  </si>
  <si>
    <t>Marquinho</t>
  </si>
  <si>
    <t>São Francisco do Oeste</t>
  </si>
  <si>
    <t>Planaltina do Paraná</t>
  </si>
  <si>
    <t>Vila Nova do Sul</t>
  </si>
  <si>
    <t>Campo Novo</t>
  </si>
  <si>
    <t>Bom Jesus da Penha</t>
  </si>
  <si>
    <t>Arabutã</t>
  </si>
  <si>
    <t>Aporé</t>
  </si>
  <si>
    <t>União de Minas</t>
  </si>
  <si>
    <t>Pescador</t>
  </si>
  <si>
    <t>Brás Pires</t>
  </si>
  <si>
    <t>Maximiliano de Almeida</t>
  </si>
  <si>
    <t>Fortaleza dos Valos</t>
  </si>
  <si>
    <t>Novo Cabrais</t>
  </si>
  <si>
    <t>Marcelino Ramos</t>
  </si>
  <si>
    <t>Barra do Quaraí</t>
  </si>
  <si>
    <t>Divino de São Lourenço</t>
  </si>
  <si>
    <t>Venha-Ver</t>
  </si>
  <si>
    <t>Três Palmeiras</t>
  </si>
  <si>
    <t>Olho-d´Água do Borges</t>
  </si>
  <si>
    <t>Ipiaçu</t>
  </si>
  <si>
    <t>Cruzeiro do Iguaçu</t>
  </si>
  <si>
    <t>Modelo</t>
  </si>
  <si>
    <t>Dona Emma</t>
  </si>
  <si>
    <t>São José do Alegre</t>
  </si>
  <si>
    <t>Cabrália Paulista</t>
  </si>
  <si>
    <t>Nova Luzitânia</t>
  </si>
  <si>
    <t>Altair</t>
  </si>
  <si>
    <t>Dores do Turvo</t>
  </si>
  <si>
    <t>Alfredo Marcondes</t>
  </si>
  <si>
    <t>Caiabu</t>
  </si>
  <si>
    <t>Novo Barreiro</t>
  </si>
  <si>
    <t>Iporanga</t>
  </si>
  <si>
    <t>Tibau</t>
  </si>
  <si>
    <t>Anhumas</t>
  </si>
  <si>
    <t>São João do Cariri</t>
  </si>
  <si>
    <t>Carrasco Bonito</t>
  </si>
  <si>
    <t>Doutor Pedrinho</t>
  </si>
  <si>
    <t>Conquista D´Oeste</t>
  </si>
  <si>
    <t>Teixeirópolis</t>
  </si>
  <si>
    <t>São José do Sabugi</t>
  </si>
  <si>
    <t>Piedade de Ponte Nova</t>
  </si>
  <si>
    <t>São José do Barreiro</t>
  </si>
  <si>
    <t>Populina</t>
  </si>
  <si>
    <t>Nova Independência</t>
  </si>
  <si>
    <t>Capitão Gervásio Oliveira</t>
  </si>
  <si>
    <t>Paes Landim</t>
  </si>
  <si>
    <t>Aparecida d´Oeste</t>
  </si>
  <si>
    <t>Rio Branco do Ivaí</t>
  </si>
  <si>
    <t>Taquaraçu de Minas</t>
  </si>
  <si>
    <t>Mossâmedes</t>
  </si>
  <si>
    <t>Jundiá</t>
  </si>
  <si>
    <t>Tocos do Moji</t>
  </si>
  <si>
    <t>Paranapuã</t>
  </si>
  <si>
    <t>São Miguel do Passa Quatro</t>
  </si>
  <si>
    <t>São Geraldo do Baixio</t>
  </si>
  <si>
    <t>Major Sales</t>
  </si>
  <si>
    <t>São José do Povo</t>
  </si>
  <si>
    <t>Mariápolis</t>
  </si>
  <si>
    <t>Veríssimo</t>
  </si>
  <si>
    <t>Lagoa do Piauí</t>
  </si>
  <si>
    <t>Pau D´Arco do Piauí</t>
  </si>
  <si>
    <t>Marilac</t>
  </si>
  <si>
    <t>Santa Cruz de Salinas</t>
  </si>
  <si>
    <t>Dom Macedo Costa</t>
  </si>
  <si>
    <t>Corumbataí</t>
  </si>
  <si>
    <t>Passos Maia</t>
  </si>
  <si>
    <t>Conceição do Tocantins</t>
  </si>
  <si>
    <t>Novo Horizonte do Norte</t>
  </si>
  <si>
    <t>Rondolândia</t>
  </si>
  <si>
    <t>Assunção</t>
  </si>
  <si>
    <t>Presidente Alves</t>
  </si>
  <si>
    <t>Suzanápolis</t>
  </si>
  <si>
    <t>Lagoa dos Patos</t>
  </si>
  <si>
    <t>Ribeirão Vermelho</t>
  </si>
  <si>
    <t>Porto Vitória</t>
  </si>
  <si>
    <t>Senador Modestino Gonçalves</t>
  </si>
  <si>
    <t>Ilópolis</t>
  </si>
  <si>
    <t>Lucrécia</t>
  </si>
  <si>
    <t>Carrancas</t>
  </si>
  <si>
    <t>Santa Mônica</t>
  </si>
  <si>
    <t>Virmond</t>
  </si>
  <si>
    <t>Ibiquera</t>
  </si>
  <si>
    <t>Santa Cruz dos Milagres</t>
  </si>
  <si>
    <t>Inúbia Paulista</t>
  </si>
  <si>
    <t>Bela Vista do Piauí</t>
  </si>
  <si>
    <t>Coivaras</t>
  </si>
  <si>
    <t>Quatro Pontes</t>
  </si>
  <si>
    <t>Munhoz de Melo</t>
  </si>
  <si>
    <t>Witmarsum</t>
  </si>
  <si>
    <t>Portelândia</t>
  </si>
  <si>
    <t>Marliéria</t>
  </si>
  <si>
    <t>Contendas do Sincorá</t>
  </si>
  <si>
    <t>Frutuoso Gomes</t>
  </si>
  <si>
    <t>Jateí</t>
  </si>
  <si>
    <t>Goianá</t>
  </si>
  <si>
    <t>Bom Sucesso de Itararé</t>
  </si>
  <si>
    <t>Nova Nazaré</t>
  </si>
  <si>
    <t>Nossa Senhora das Graças</t>
  </si>
  <si>
    <t>Cumbe</t>
  </si>
  <si>
    <t>Canhoba</t>
  </si>
  <si>
    <t>Treviso</t>
  </si>
  <si>
    <t>Kaloré</t>
  </si>
  <si>
    <t>Acaiaca</t>
  </si>
  <si>
    <t>Lajedão</t>
  </si>
  <si>
    <t>Barcelona</t>
  </si>
  <si>
    <t>Olivedos</t>
  </si>
  <si>
    <t>Mãe d´Água</t>
  </si>
  <si>
    <t>Ibirapuitã</t>
  </si>
  <si>
    <t>Santana do Deserto</t>
  </si>
  <si>
    <t>Bugre</t>
  </si>
  <si>
    <t>Marques de Souza</t>
  </si>
  <si>
    <t>Espigão Alto do Iguaçu</t>
  </si>
  <si>
    <t>Porteirão</t>
  </si>
  <si>
    <t>Pedra do Indaiá</t>
  </si>
  <si>
    <t>Cafezal do Sul</t>
  </si>
  <si>
    <t>São Miguel do Aleixo</t>
  </si>
  <si>
    <t>Cajuri</t>
  </si>
  <si>
    <t>Barra D´Alcântara</t>
  </si>
  <si>
    <t>Conceição da Barra de Minas</t>
  </si>
  <si>
    <t>Canavieira</t>
  </si>
  <si>
    <t>Itaju</t>
  </si>
  <si>
    <t>Santa Rosa de Lima</t>
  </si>
  <si>
    <t>Ewbank da Câmara</t>
  </si>
  <si>
    <t>Paquetá</t>
  </si>
  <si>
    <t>Pedras Grandes</t>
  </si>
  <si>
    <t>Gameleira de Goiás</t>
  </si>
  <si>
    <t>Santana de Cataguases</t>
  </si>
  <si>
    <t>Jaú do Tocantins</t>
  </si>
  <si>
    <t>Areias</t>
  </si>
  <si>
    <t>Quadra</t>
  </si>
  <si>
    <t>Iraceminha</t>
  </si>
  <si>
    <t>Caldazinha</t>
  </si>
  <si>
    <t>Jaborá</t>
  </si>
  <si>
    <t>São José de Princesa</t>
  </si>
  <si>
    <t>Pontão</t>
  </si>
  <si>
    <t>Leópolis</t>
  </si>
  <si>
    <t>Mariana Pimentel</t>
  </si>
  <si>
    <t>Minduri</t>
  </si>
  <si>
    <t>Conselheiro Mairinck</t>
  </si>
  <si>
    <t>Pareci Novo</t>
  </si>
  <si>
    <t>São Pedro da Serra</t>
  </si>
  <si>
    <t>Hugo Napoleão</t>
  </si>
  <si>
    <t>Poço Dantas</t>
  </si>
  <si>
    <t>Indiaporã</t>
  </si>
  <si>
    <t>Amaralina</t>
  </si>
  <si>
    <t>Xavantina</t>
  </si>
  <si>
    <t>Medeiros</t>
  </si>
  <si>
    <t>Santo Antônio do Grama</t>
  </si>
  <si>
    <t>Putinga</t>
  </si>
  <si>
    <t>São Geraldo da Piedade</t>
  </si>
  <si>
    <t>Vista Serrana</t>
  </si>
  <si>
    <t>São Valério da Natividade</t>
  </si>
  <si>
    <t>Varjão</t>
  </si>
  <si>
    <t>Rio Crespo</t>
  </si>
  <si>
    <t>Pejuçara</t>
  </si>
  <si>
    <t>Campina do Simão</t>
  </si>
  <si>
    <t>Campo Azul</t>
  </si>
  <si>
    <t>Redenção da Serra</t>
  </si>
  <si>
    <t>Brejo do Piauí</t>
  </si>
  <si>
    <t>Cotiporã</t>
  </si>
  <si>
    <t>Itapiratins</t>
  </si>
  <si>
    <t>Meridiano</t>
  </si>
  <si>
    <t>Brazabrantes</t>
  </si>
  <si>
    <t>Quinze de Novembro</t>
  </si>
  <si>
    <t>Aurora do Tocantins</t>
  </si>
  <si>
    <t>Santo Inácio do Piauí</t>
  </si>
  <si>
    <t>Santa Fé de Minas</t>
  </si>
  <si>
    <t>Prado Ferreira</t>
  </si>
  <si>
    <t>Guarani de Goiás</t>
  </si>
  <si>
    <t>Braço do Trombudo</t>
  </si>
  <si>
    <t>São João do Itaperiú</t>
  </si>
  <si>
    <t>Alvarenga</t>
  </si>
  <si>
    <t>Diogo de Vasconcelos</t>
  </si>
  <si>
    <t>São Brás do Suaçuí</t>
  </si>
  <si>
    <t>Guapirama</t>
  </si>
  <si>
    <t>Santo Antônio do Itambé</t>
  </si>
  <si>
    <t>Tesouro</t>
  </si>
  <si>
    <t>Rancho Alegre</t>
  </si>
  <si>
    <t>Guarará</t>
  </si>
  <si>
    <t>Nova Santa Helena</t>
  </si>
  <si>
    <t>Santana dos Montes</t>
  </si>
  <si>
    <t>Itutinga</t>
  </si>
  <si>
    <t>Mutunópolis</t>
  </si>
  <si>
    <t>Caiçara do Rio do Vento</t>
  </si>
  <si>
    <t>Capão do Cipó</t>
  </si>
  <si>
    <t>Nova Roma do Sul</t>
  </si>
  <si>
    <t>Elisiário</t>
  </si>
  <si>
    <t>Heitoraí</t>
  </si>
  <si>
    <t>Campanário</t>
  </si>
  <si>
    <t>Água Santa</t>
  </si>
  <si>
    <t>Jaboticaba</t>
  </si>
  <si>
    <t>São José do Peixe</t>
  </si>
  <si>
    <t>Lajedinho</t>
  </si>
  <si>
    <t>Matutina</t>
  </si>
  <si>
    <t>Paraú</t>
  </si>
  <si>
    <t>Paim Filho</t>
  </si>
  <si>
    <t>Lizarda</t>
  </si>
  <si>
    <t>Malhada dos Bois</t>
  </si>
  <si>
    <t>Cacimba de Areia</t>
  </si>
  <si>
    <t>Piquerobi</t>
  </si>
  <si>
    <t>Nova Alvorada</t>
  </si>
  <si>
    <t>Campo Bonito</t>
  </si>
  <si>
    <t>Macedônia</t>
  </si>
  <si>
    <t>Córrego do Bom Jesus</t>
  </si>
  <si>
    <t>Chiapetta</t>
  </si>
  <si>
    <t>Ouro Verde de Goiás</t>
  </si>
  <si>
    <t>Edealina</t>
  </si>
  <si>
    <t>Tabuleiro</t>
  </si>
  <si>
    <t>Catas Altas da Noruega</t>
  </si>
  <si>
    <t>Lafaiete Coutinho</t>
  </si>
  <si>
    <t>Pavussu</t>
  </si>
  <si>
    <t>Campestre de Goiás</t>
  </si>
  <si>
    <t>Pratinha</t>
  </si>
  <si>
    <t>Nova Brasilândia</t>
  </si>
  <si>
    <t>Cruzeiro da Fortaleza</t>
  </si>
  <si>
    <t>Pedrinópolis</t>
  </si>
  <si>
    <t>Rifaina</t>
  </si>
  <si>
    <t>Riacho da Cruz</t>
  </si>
  <si>
    <t>Estrela Velha</t>
  </si>
  <si>
    <t>Piratuba</t>
  </si>
  <si>
    <t>Dom Bosco</t>
  </si>
  <si>
    <t>Pinheiro Preto</t>
  </si>
  <si>
    <t>Bandeirantes do Tocantins</t>
  </si>
  <si>
    <t>Sossêgo</t>
  </si>
  <si>
    <t>Campinaçu</t>
  </si>
  <si>
    <t>Muricilândia</t>
  </si>
  <si>
    <t>Sarutaiá</t>
  </si>
  <si>
    <t>São José do Bonfim</t>
  </si>
  <si>
    <t>Catolândia</t>
  </si>
  <si>
    <t>Álvares Florence</t>
  </si>
  <si>
    <t>Carvalhópolis</t>
  </si>
  <si>
    <t>Jaquirana</t>
  </si>
  <si>
    <t>Itaúba</t>
  </si>
  <si>
    <t>Belém do Piauí</t>
  </si>
  <si>
    <t>São José dos Cordeiros</t>
  </si>
  <si>
    <t>Severiano de Almeida</t>
  </si>
  <si>
    <t>São Fernando</t>
  </si>
  <si>
    <t>Platina</t>
  </si>
  <si>
    <t>Alvorada de Minas</t>
  </si>
  <si>
    <t>Quartel Geral</t>
  </si>
  <si>
    <t>Santo Antônio do Aventureiro</t>
  </si>
  <si>
    <t>Santa Rita do Trivelato</t>
  </si>
  <si>
    <t>São José das Palmeiras</t>
  </si>
  <si>
    <t>Sebastianópolis do Sul</t>
  </si>
  <si>
    <t>Águas de São Pedro</t>
  </si>
  <si>
    <t>Taquarussu</t>
  </si>
  <si>
    <t>Cajazeiras do Piauí</t>
  </si>
  <si>
    <t>Cachoeira da Prata</t>
  </si>
  <si>
    <t>Palminópolis</t>
  </si>
  <si>
    <t>Bernardino Batista</t>
  </si>
  <si>
    <t>Vieiras</t>
  </si>
  <si>
    <t>Duas Estradas</t>
  </si>
  <si>
    <t>Vargeão</t>
  </si>
  <si>
    <t>São José dos Ausentes</t>
  </si>
  <si>
    <t>Emas</t>
  </si>
  <si>
    <t>Novo Horizonte do Sul</t>
  </si>
  <si>
    <t>Nova Módica</t>
  </si>
  <si>
    <t>Arroio Trinta</t>
  </si>
  <si>
    <t>Cordislândia</t>
  </si>
  <si>
    <t>Adolfo</t>
  </si>
  <si>
    <t>Arambaré</t>
  </si>
  <si>
    <t>Teresina de Goiás</t>
  </si>
  <si>
    <t>Santa Maria do Tocantins</t>
  </si>
  <si>
    <t>São Sebastião do Umbuzeiro</t>
  </si>
  <si>
    <t>Vale Verde</t>
  </si>
  <si>
    <t>Barão de Antonina</t>
  </si>
  <si>
    <t>Mombuca</t>
  </si>
  <si>
    <t>Áurea</t>
  </si>
  <si>
    <t>Senhora do Porto</t>
  </si>
  <si>
    <t>Queiroz</t>
  </si>
  <si>
    <t>Romaria</t>
  </si>
  <si>
    <t>Taquaral de Goiás</t>
  </si>
  <si>
    <t>Bocaina do Sul</t>
  </si>
  <si>
    <t>Fernandes Tourinho</t>
  </si>
  <si>
    <t>Ibitiúra de Minas</t>
  </si>
  <si>
    <t>Trombas</t>
  </si>
  <si>
    <t>Frei Lagonegro</t>
  </si>
  <si>
    <t>Torixoréu</t>
  </si>
  <si>
    <t>Estrela do Indaiá</t>
  </si>
  <si>
    <t>Gurjão</t>
  </si>
  <si>
    <t>Angico</t>
  </si>
  <si>
    <t>Mar Vermelho</t>
  </si>
  <si>
    <t>Bom Jesus do Sul</t>
  </si>
  <si>
    <t>Jari</t>
  </si>
  <si>
    <t>Maurilândia do Tocantins</t>
  </si>
  <si>
    <t>Palestina de Goiás</t>
  </si>
  <si>
    <t>Jumirim</t>
  </si>
  <si>
    <t>Major Gercino</t>
  </si>
  <si>
    <t>Caxambu do Sul</t>
  </si>
  <si>
    <t>Cromínia</t>
  </si>
  <si>
    <t>Itacurubi</t>
  </si>
  <si>
    <t>União do Sul</t>
  </si>
  <si>
    <t>Araçu</t>
  </si>
  <si>
    <t>Hidrolina</t>
  </si>
  <si>
    <t>Coronel Xavier Chaves</t>
  </si>
  <si>
    <t>Sebastião Barros</t>
  </si>
  <si>
    <t>Zortéa</t>
  </si>
  <si>
    <t>Divinésia</t>
  </si>
  <si>
    <t>Ponte Alta do Norte</t>
  </si>
  <si>
    <t>Nova América da Colina</t>
  </si>
  <si>
    <t>Ourizona</t>
  </si>
  <si>
    <t>Belmiro Braga</t>
  </si>
  <si>
    <t>General Maynard</t>
  </si>
  <si>
    <t>Pajeú do Piauí</t>
  </si>
  <si>
    <t>Figueirópolis D´Oeste</t>
  </si>
  <si>
    <t>Dois Lajeados</t>
  </si>
  <si>
    <t>Diamante do Sul</t>
  </si>
  <si>
    <t>Turuçu</t>
  </si>
  <si>
    <t>Vila Flores</t>
  </si>
  <si>
    <t>Bela Vista da Caroba</t>
  </si>
  <si>
    <t>Goiabeira</t>
  </si>
  <si>
    <t>Campestre da Serra</t>
  </si>
  <si>
    <t>Salgado Filho</t>
  </si>
  <si>
    <t>Pongaí</t>
  </si>
  <si>
    <t>Santa Rita de Ibitipoca</t>
  </si>
  <si>
    <t>Castelândia</t>
  </si>
  <si>
    <t>Sandolândia</t>
  </si>
  <si>
    <t>Santa Rita do Novo Destino</t>
  </si>
  <si>
    <t>Lamim</t>
  </si>
  <si>
    <t>Santa Rosa da Serra</t>
  </si>
  <si>
    <t>Barreiras do Piauí</t>
  </si>
  <si>
    <t>São Félix de Minas</t>
  </si>
  <si>
    <t>Nova Bréscia</t>
  </si>
  <si>
    <t>Pequeri</t>
  </si>
  <si>
    <t>Colinas do Sul</t>
  </si>
  <si>
    <t>Itaóca</t>
  </si>
  <si>
    <t>Nova Marilândia</t>
  </si>
  <si>
    <t>Chapada da Natividade</t>
  </si>
  <si>
    <t>Calmon</t>
  </si>
  <si>
    <t>Ribeira</t>
  </si>
  <si>
    <t>Pedra Mole</t>
  </si>
  <si>
    <t>Natalândia</t>
  </si>
  <si>
    <t>Damianópolis</t>
  </si>
  <si>
    <t>Ivatuba</t>
  </si>
  <si>
    <t>Água Nova</t>
  </si>
  <si>
    <t>Esmeralda</t>
  </si>
  <si>
    <t>Alegria</t>
  </si>
  <si>
    <t>Bias Fortes</t>
  </si>
  <si>
    <t>Paranapoema</t>
  </si>
  <si>
    <t>Campos Borges</t>
  </si>
  <si>
    <t>Buritinópolis</t>
  </si>
  <si>
    <t>Telha</t>
  </si>
  <si>
    <t>Braga</t>
  </si>
  <si>
    <t>Barra do Guarita</t>
  </si>
  <si>
    <t>Uruana de Minas</t>
  </si>
  <si>
    <t>Santa Cecília do Pavão</t>
  </si>
  <si>
    <t>Estrela do Norte</t>
  </si>
  <si>
    <t>Alvinlândia</t>
  </si>
  <si>
    <t>Serra Alta</t>
  </si>
  <si>
    <t>Jundiaí do Sul</t>
  </si>
  <si>
    <t>Bom Sucesso do Sul</t>
  </si>
  <si>
    <t>Bannach</t>
  </si>
  <si>
    <t>Emilianópolis</t>
  </si>
  <si>
    <t>Monte Alegre dos Campos</t>
  </si>
  <si>
    <t>Caseiros</t>
  </si>
  <si>
    <t>Charrua</t>
  </si>
  <si>
    <t>São Martinho da Serra</t>
  </si>
  <si>
    <t>Salto do Céu</t>
  </si>
  <si>
    <t>Anitápolis</t>
  </si>
  <si>
    <t>Leandro Ferreira</t>
  </si>
  <si>
    <t>Nacip Raydan</t>
  </si>
  <si>
    <t>São Valentim</t>
  </si>
  <si>
    <t>Vila Flor</t>
  </si>
  <si>
    <t>Cajazeirinhas</t>
  </si>
  <si>
    <t>Francisco Macedo</t>
  </si>
  <si>
    <t>Chácara</t>
  </si>
  <si>
    <t>Nantes</t>
  </si>
  <si>
    <t>Rafael Godeiro</t>
  </si>
  <si>
    <t>Santa Bárbara do Monte Verde</t>
  </si>
  <si>
    <t>Professor Jamil</t>
  </si>
  <si>
    <t>Santa Amélia</t>
  </si>
  <si>
    <t>Nova Roma</t>
  </si>
  <si>
    <t>Santa Tereza de Goiás</t>
  </si>
  <si>
    <t>Faria Lemos</t>
  </si>
  <si>
    <t>Luzinópolis</t>
  </si>
  <si>
    <t>Porto Alegre do Tocantins</t>
  </si>
  <si>
    <t>Triunfo Potiguar</t>
  </si>
  <si>
    <t>Rubiácea</t>
  </si>
  <si>
    <t>Rubinéia</t>
  </si>
  <si>
    <t>Novo Machado</t>
  </si>
  <si>
    <t>Muitos Capões</t>
  </si>
  <si>
    <t>Atalanta</t>
  </si>
  <si>
    <t>São Gonçalo do Rio Preto</t>
  </si>
  <si>
    <t>Glaucilândia</t>
  </si>
  <si>
    <t>Antônio Almeida</t>
  </si>
  <si>
    <t>Ernestina</t>
  </si>
  <si>
    <t>Córrego Danta</t>
  </si>
  <si>
    <t>Santo Afonso</t>
  </si>
  <si>
    <t>Pedra Grande</t>
  </si>
  <si>
    <t>Rio Bom</t>
  </si>
  <si>
    <t>Santo Expedito</t>
  </si>
  <si>
    <t>Mathias Lobato</t>
  </si>
  <si>
    <t>Perolândia</t>
  </si>
  <si>
    <t>Onça de Pitangui</t>
  </si>
  <si>
    <t>Lidianópolis</t>
  </si>
  <si>
    <t>Ibicaré</t>
  </si>
  <si>
    <t>Jaguaraçu</t>
  </si>
  <si>
    <t>Caranaíba</t>
  </si>
  <si>
    <t>Prata do Piauí</t>
  </si>
  <si>
    <t>Jeriquara</t>
  </si>
  <si>
    <t>Itatiba do Sul</t>
  </si>
  <si>
    <t>Mato Rico</t>
  </si>
  <si>
    <t>Fernando de Noronha</t>
  </si>
  <si>
    <t>Mormaço</t>
  </si>
  <si>
    <t>Porto Barreiro</t>
  </si>
  <si>
    <t>Comendador Gomes</t>
  </si>
  <si>
    <t>Morro do Pilar</t>
  </si>
  <si>
    <t>Mira Estrela</t>
  </si>
  <si>
    <t>Vale de São Domingos</t>
  </si>
  <si>
    <t>São Domingos de Pombal</t>
  </si>
  <si>
    <t>Passagem</t>
  </si>
  <si>
    <t>Serra da Raiz</t>
  </si>
  <si>
    <t>Pedrinhas Paulista</t>
  </si>
  <si>
    <t>Cascalho Rico</t>
  </si>
  <si>
    <t>São Salvador do Tocantins</t>
  </si>
  <si>
    <t>Tenório</t>
  </si>
  <si>
    <t>Imigrante</t>
  </si>
  <si>
    <t>Marapoama</t>
  </si>
  <si>
    <t>Coronel Pacheco</t>
  </si>
  <si>
    <t>Taparuba</t>
  </si>
  <si>
    <t>São Domingos do Sul</t>
  </si>
  <si>
    <t>Magda</t>
  </si>
  <si>
    <t>Vera Mendes</t>
  </si>
  <si>
    <t>Fernando Pedroza</t>
  </si>
  <si>
    <t>Taquaruçu do Sul</t>
  </si>
  <si>
    <t>Tio Hugo</t>
  </si>
  <si>
    <t>São Gonçalo do Gurguéia</t>
  </si>
  <si>
    <t>Pinto Bandeira</t>
  </si>
  <si>
    <t>Nova Belém</t>
  </si>
  <si>
    <t>Figueirão</t>
  </si>
  <si>
    <t>Araguaiana</t>
  </si>
  <si>
    <t>Urutaí</t>
  </si>
  <si>
    <t>Ouro Velho</t>
  </si>
  <si>
    <t>Vitória das Missões</t>
  </si>
  <si>
    <t>Westfalia</t>
  </si>
  <si>
    <t>Santo Hipólito</t>
  </si>
  <si>
    <t>Alto Feliz</t>
  </si>
  <si>
    <t>Sítio d´Abadia</t>
  </si>
  <si>
    <t>São Sebastião da Vargem Alegre</t>
  </si>
  <si>
    <t>Piraquê</t>
  </si>
  <si>
    <t>Corumbataí do Sul</t>
  </si>
  <si>
    <t>São Miguel do Fidalgo</t>
  </si>
  <si>
    <t>Bento de Abreu</t>
  </si>
  <si>
    <t>Chapadão do Lageado</t>
  </si>
  <si>
    <t>Herveiras</t>
  </si>
  <si>
    <t>Albertina</t>
  </si>
  <si>
    <t>Novo Santo Antônio</t>
  </si>
  <si>
    <t>Cerro Negro</t>
  </si>
  <si>
    <t>Amorinópolis</t>
  </si>
  <si>
    <t>João Costa</t>
  </si>
  <si>
    <t>Ibituruna</t>
  </si>
  <si>
    <t>Maripá de Minas</t>
  </si>
  <si>
    <t>Presidente Kubitschek</t>
  </si>
  <si>
    <t>Aurilândia</t>
  </si>
  <si>
    <t>Farol</t>
  </si>
  <si>
    <t>Dom Viçoso</t>
  </si>
  <si>
    <t>Dilermando de Aguiar</t>
  </si>
  <si>
    <t>Glória D´Oeste</t>
  </si>
  <si>
    <t>Frei Martinho</t>
  </si>
  <si>
    <t>Fortuna de Minas</t>
  </si>
  <si>
    <t>Iomerê</t>
  </si>
  <si>
    <t>Erebango</t>
  </si>
  <si>
    <t>Cafeara</t>
  </si>
  <si>
    <t>Presidente Lucena</t>
  </si>
  <si>
    <t>Centenário</t>
  </si>
  <si>
    <t>Arroio do Padre</t>
  </si>
  <si>
    <t>Mampituba</t>
  </si>
  <si>
    <t>Cristianópolis</t>
  </si>
  <si>
    <t>Pedra do Anta</t>
  </si>
  <si>
    <t>Leoberto Leal</t>
  </si>
  <si>
    <t>Dona Francisca</t>
  </si>
  <si>
    <t>Arapuã</t>
  </si>
  <si>
    <t>Princesa</t>
  </si>
  <si>
    <t>São Pedro do Butiá</t>
  </si>
  <si>
    <t>Santa Mercedes</t>
  </si>
  <si>
    <t>Damolândia</t>
  </si>
  <si>
    <t>Tamboril do Piauí</t>
  </si>
  <si>
    <t>Lagoa Bonita do Sul</t>
  </si>
  <si>
    <t>Nova Iguaçu de Goiás</t>
  </si>
  <si>
    <t>Vila Nova do Piauí</t>
  </si>
  <si>
    <t>Ângulo</t>
  </si>
  <si>
    <t>Santa Tereza do Tocantins</t>
  </si>
  <si>
    <t>Castanheiras</t>
  </si>
  <si>
    <t>São Félix do Piauí</t>
  </si>
  <si>
    <t>Serra Grande</t>
  </si>
  <si>
    <t>Brejo Alegre</t>
  </si>
  <si>
    <t>Planalto Alegre</t>
  </si>
  <si>
    <t>Galinhos</t>
  </si>
  <si>
    <t>Pindoba</t>
  </si>
  <si>
    <t>Rancho Queimado</t>
  </si>
  <si>
    <t>Cruzmaltina</t>
  </si>
  <si>
    <t>Ipiranga de Goiás</t>
  </si>
  <si>
    <t>Morrinhos do Sul</t>
  </si>
  <si>
    <t>Floreal</t>
  </si>
  <si>
    <t>Morro Grande</t>
  </si>
  <si>
    <t>Sulina</t>
  </si>
  <si>
    <t>Rio dos Bois</t>
  </si>
  <si>
    <t>Sede Nova</t>
  </si>
  <si>
    <t>Lagoinha do Piauí</t>
  </si>
  <si>
    <t>Desterro do Melo</t>
  </si>
  <si>
    <t>Vista Gaúcha</t>
  </si>
  <si>
    <t>Garruchos</t>
  </si>
  <si>
    <t>Godoy Moreira</t>
  </si>
  <si>
    <t>Esperança do Sul</t>
  </si>
  <si>
    <t>Jaupaci</t>
  </si>
  <si>
    <t>Cristal do Sul</t>
  </si>
  <si>
    <t>Victor Graeff</t>
  </si>
  <si>
    <t>Camacho</t>
  </si>
  <si>
    <t>Arapuá</t>
  </si>
  <si>
    <t>Novo Itacolomi</t>
  </si>
  <si>
    <t>Talismã</t>
  </si>
  <si>
    <t>Três Ranchos</t>
  </si>
  <si>
    <t>Olímpio Noronha</t>
  </si>
  <si>
    <t>Uirapuru</t>
  </si>
  <si>
    <t>São José do Mantimento</t>
  </si>
  <si>
    <t>Cumari</t>
  </si>
  <si>
    <t>Taquaral</t>
  </si>
  <si>
    <t>Conceição das Pedras</t>
  </si>
  <si>
    <t>São Jorge</t>
  </si>
  <si>
    <t>Indiavaí</t>
  </si>
  <si>
    <t>Cândido Rodrigues</t>
  </si>
  <si>
    <t>Francisco Dantas</t>
  </si>
  <si>
    <t>Porto Estrela</t>
  </si>
  <si>
    <t>Quevedos</t>
  </si>
  <si>
    <t>São Bonifácio</t>
  </si>
  <si>
    <t>Tupiratins</t>
  </si>
  <si>
    <t>Ingaí</t>
  </si>
  <si>
    <t>Zacarias</t>
  </si>
  <si>
    <t>Santa Cruz de Goiás</t>
  </si>
  <si>
    <t>Tanque do Piauí</t>
  </si>
  <si>
    <t>Barra do Jacaré</t>
  </si>
  <si>
    <t>Arantina</t>
  </si>
  <si>
    <t>Gabriel Monteiro</t>
  </si>
  <si>
    <t>Novo Brasil</t>
  </si>
  <si>
    <t>Anahy</t>
  </si>
  <si>
    <t>Mateiros</t>
  </si>
  <si>
    <t>Boa Vista do Sul</t>
  </si>
  <si>
    <t>Israelândia</t>
  </si>
  <si>
    <t>Capitão</t>
  </si>
  <si>
    <t>Novo Jardim</t>
  </si>
  <si>
    <t>Senador Salgado Filho</t>
  </si>
  <si>
    <t>Reserva do Cabaçal</t>
  </si>
  <si>
    <t>Toropi</t>
  </si>
  <si>
    <t>Camargo</t>
  </si>
  <si>
    <t>Fagundes Varela</t>
  </si>
  <si>
    <t>Pugmil</t>
  </si>
  <si>
    <t>São João da Mata</t>
  </si>
  <si>
    <t>Pinhal de São Bento</t>
  </si>
  <si>
    <t>Salvador das Missões</t>
  </si>
  <si>
    <t>Peritiba</t>
  </si>
  <si>
    <t>Lagoa de Velhos</t>
  </si>
  <si>
    <t>São Valério do Sul</t>
  </si>
  <si>
    <t>Coxilha</t>
  </si>
  <si>
    <t>Porto Alegre do Piauí</t>
  </si>
  <si>
    <t>Vista Alegre</t>
  </si>
  <si>
    <t>Entre Rios do Sul</t>
  </si>
  <si>
    <t>Piau</t>
  </si>
  <si>
    <t>Derrubadas</t>
  </si>
  <si>
    <t>Jacuizinho</t>
  </si>
  <si>
    <t>Carrapateira</t>
  </si>
  <si>
    <t>Borebi</t>
  </si>
  <si>
    <t>Maratá</t>
  </si>
  <si>
    <t>Galvão</t>
  </si>
  <si>
    <t>Flórida</t>
  </si>
  <si>
    <t>Celso Ramos</t>
  </si>
  <si>
    <t>Marmelópolis</t>
  </si>
  <si>
    <t>Itaúna do Sul</t>
  </si>
  <si>
    <t>Santa Cruz do Xingu</t>
  </si>
  <si>
    <t>Santana do Seridó</t>
  </si>
  <si>
    <t>Lastro</t>
  </si>
  <si>
    <t>Primavera de Rondônia</t>
  </si>
  <si>
    <t>Córrego Novo</t>
  </si>
  <si>
    <t>São Bento do Norte</t>
  </si>
  <si>
    <t>Argirita</t>
  </si>
  <si>
    <t>Nova Candelária</t>
  </si>
  <si>
    <t>Carmésia</t>
  </si>
  <si>
    <t>Alagoa</t>
  </si>
  <si>
    <t>Chiador</t>
  </si>
  <si>
    <t>João Dias</t>
  </si>
  <si>
    <t>São Luis do Piauí</t>
  </si>
  <si>
    <t>Timburi</t>
  </si>
  <si>
    <t>São Domingos do Cariri</t>
  </si>
  <si>
    <t>Três Forquilhas</t>
  </si>
  <si>
    <t>Joca Claudino</t>
  </si>
  <si>
    <t>Planalto da Serra</t>
  </si>
  <si>
    <t>Florínia</t>
  </si>
  <si>
    <t>Rio Doce</t>
  </si>
  <si>
    <t>Boa Vista do Incra</t>
  </si>
  <si>
    <t>Carmolândia</t>
  </si>
  <si>
    <t>Lutécia</t>
  </si>
  <si>
    <t>Uniflor</t>
  </si>
  <si>
    <t>Simão Pereira</t>
  </si>
  <si>
    <t>Três Arroios</t>
  </si>
  <si>
    <t>Bandeirante</t>
  </si>
  <si>
    <t>Fortaleza do Tabocão</t>
  </si>
  <si>
    <t>Santo Antônio do Caiuá</t>
  </si>
  <si>
    <t>Abreulândia</t>
  </si>
  <si>
    <t>Taboleiro Grande</t>
  </si>
  <si>
    <t>Oscar Bressane</t>
  </si>
  <si>
    <t>Rancho Alegre D´Oeste</t>
  </si>
  <si>
    <t>Sagrada Família</t>
  </si>
  <si>
    <t>Jardim de Angicos</t>
  </si>
  <si>
    <t>Saldanha Marinho</t>
  </si>
  <si>
    <t>Santa Margarida do Sul</t>
  </si>
  <si>
    <t>Panamá</t>
  </si>
  <si>
    <t>Algodão de Jandaíra</t>
  </si>
  <si>
    <t>Umburatiba</t>
  </si>
  <si>
    <t>Pinhal</t>
  </si>
  <si>
    <t>Sem-Peixe</t>
  </si>
  <si>
    <t>Pontes Gestal</t>
  </si>
  <si>
    <t>Mimoso de Goiás</t>
  </si>
  <si>
    <t>Rio dos Índios</t>
  </si>
  <si>
    <t>Lajeado do Bugre</t>
  </si>
  <si>
    <t>Barra Funda</t>
  </si>
  <si>
    <t>Nova Pádua</t>
  </si>
  <si>
    <t>Floresta do Piauí</t>
  </si>
  <si>
    <t>Coronel Martins</t>
  </si>
  <si>
    <t>Pedra Dourada</t>
  </si>
  <si>
    <t>São João das Duas Pontes</t>
  </si>
  <si>
    <t>Porto Rico</t>
  </si>
  <si>
    <t>Aroeiras do Itaim</t>
  </si>
  <si>
    <t>Pedro Laurentino</t>
  </si>
  <si>
    <t>Mato Castelhano</t>
  </si>
  <si>
    <t>São João do Polêsine</t>
  </si>
  <si>
    <t>Abdon Batista</t>
  </si>
  <si>
    <t>Santa Terezinha do Tocantins</t>
  </si>
  <si>
    <t>Brasilândia do Sul</t>
  </si>
  <si>
    <t>Coronel Barros</t>
  </si>
  <si>
    <t>Dom Pedro de Alcântara</t>
  </si>
  <si>
    <t>Adelândia</t>
  </si>
  <si>
    <t>Monte Belo do Sul</t>
  </si>
  <si>
    <t>Curral Velho</t>
  </si>
  <si>
    <t>Jesúpolis</t>
  </si>
  <si>
    <t>Santana do Garambéu</t>
  </si>
  <si>
    <t>São José das Missões</t>
  </si>
  <si>
    <t>Cássia dos Coqueiros</t>
  </si>
  <si>
    <t>Rio Rufino</t>
  </si>
  <si>
    <t>Biquinhas</t>
  </si>
  <si>
    <t>Formosa do Sul</t>
  </si>
  <si>
    <t>Olho D´Água do Piauí</t>
  </si>
  <si>
    <t>Diorama</t>
  </si>
  <si>
    <t>Santa Rita d´Oeste</t>
  </si>
  <si>
    <t>Aparecida do Rio Doce</t>
  </si>
  <si>
    <t>Pedranópolis</t>
  </si>
  <si>
    <t>Capão Alto</t>
  </si>
  <si>
    <t>Boa Vista do Cadeado</t>
  </si>
  <si>
    <t>São José do Sul</t>
  </si>
  <si>
    <t>Buriti de Goiás</t>
  </si>
  <si>
    <t>Arenópolis</t>
  </si>
  <si>
    <t>São Miguel da Baixa Grande</t>
  </si>
  <si>
    <t>Urupema</t>
  </si>
  <si>
    <t>Arapeí</t>
  </si>
  <si>
    <t>Óleo</t>
  </si>
  <si>
    <t>Embaúba</t>
  </si>
  <si>
    <t>Manfrinópolis</t>
  </si>
  <si>
    <t>Matos Costa</t>
  </si>
  <si>
    <t>Ribeirãozinho</t>
  </si>
  <si>
    <t>Boa Esperança do Iguaçu</t>
  </si>
  <si>
    <t>Torre de Pedra</t>
  </si>
  <si>
    <t>Timbaúba dos Batistas</t>
  </si>
  <si>
    <t>Sagres</t>
  </si>
  <si>
    <t>Morro da Garça</t>
  </si>
  <si>
    <t>Itaporã do Tocantins</t>
  </si>
  <si>
    <t>Lucianópolis</t>
  </si>
  <si>
    <t>Santa Rita do Tocantins</t>
  </si>
  <si>
    <t>Avelinópolis</t>
  </si>
  <si>
    <t>Forquetinha</t>
  </si>
  <si>
    <t>Amparo de São Francisco</t>
  </si>
  <si>
    <t>Maetinga</t>
  </si>
  <si>
    <t>Sul Brasil</t>
  </si>
  <si>
    <t>Palmelo</t>
  </si>
  <si>
    <t>Itati</t>
  </si>
  <si>
    <t>Fama</t>
  </si>
  <si>
    <t>Silveira Martins</t>
  </si>
  <si>
    <t>União do Oeste</t>
  </si>
  <si>
    <t>Nova América</t>
  </si>
  <si>
    <t>Araçaí</t>
  </si>
  <si>
    <t>Mairipotaba</t>
  </si>
  <si>
    <t>Águas Frias</t>
  </si>
  <si>
    <t>Rochedo de Minas</t>
  </si>
  <si>
    <t>Nova Guataporanga</t>
  </si>
  <si>
    <t>Novo Alegre</t>
  </si>
  <si>
    <t>Porto Mauá</t>
  </si>
  <si>
    <t>Dezesseis de Novembro</t>
  </si>
  <si>
    <t>Travesseiro</t>
  </si>
  <si>
    <t>Brunópolis</t>
  </si>
  <si>
    <t>Santa Terezinha do Progresso</t>
  </si>
  <si>
    <t>Monte Santo do Tocantins</t>
  </si>
  <si>
    <t>Lourdes</t>
  </si>
  <si>
    <t>Eugênio de Castro</t>
  </si>
  <si>
    <t>Estrela Dalva</t>
  </si>
  <si>
    <t>Unistalda</t>
  </si>
  <si>
    <t>Paulo Bento</t>
  </si>
  <si>
    <t>Ivolândia</t>
  </si>
  <si>
    <t>São Vendelino</t>
  </si>
  <si>
    <t>Santo Expedito do Sul</t>
  </si>
  <si>
    <t>Cerro Grande</t>
  </si>
  <si>
    <t>Presidente Nereu</t>
  </si>
  <si>
    <t>Monções</t>
  </si>
  <si>
    <t>Rolador</t>
  </si>
  <si>
    <t>Zabelê</t>
  </si>
  <si>
    <t>Silveirânia</t>
  </si>
  <si>
    <t>Coqueiros do Sul</t>
  </si>
  <si>
    <t>São Pedro do Paraná</t>
  </si>
  <si>
    <t>Ipueira</t>
  </si>
  <si>
    <t>Marzagão</t>
  </si>
  <si>
    <t>São Sebastião do Rio Verde</t>
  </si>
  <si>
    <t>Mirim Doce</t>
  </si>
  <si>
    <t>Faxinalzinho</t>
  </si>
  <si>
    <t>Córrego do Ouro</t>
  </si>
  <si>
    <t>Casa Grande</t>
  </si>
  <si>
    <t>Lacerdópolis</t>
  </si>
  <si>
    <t>São Valentim do Sul</t>
  </si>
  <si>
    <t>Guaporema</t>
  </si>
  <si>
    <t>São Bernardino</t>
  </si>
  <si>
    <t>Arvoredo</t>
  </si>
  <si>
    <t>Ribeirão dos Índios</t>
  </si>
  <si>
    <t>Brasilândia do Tocantins</t>
  </si>
  <si>
    <t>Morro Agudo de Goiás</t>
  </si>
  <si>
    <t>Iracema do Oeste</t>
  </si>
  <si>
    <t>Rio da Conceição</t>
  </si>
  <si>
    <t>Inhacorá</t>
  </si>
  <si>
    <t>Pirapó</t>
  </si>
  <si>
    <t>Santa Rosa de Goiás</t>
  </si>
  <si>
    <t>Nova Ramada</t>
  </si>
  <si>
    <t>Novo Tiradentes</t>
  </si>
  <si>
    <t>Monjolos</t>
  </si>
  <si>
    <t>Taipas do Tocantins</t>
  </si>
  <si>
    <t>Parisi</t>
  </si>
  <si>
    <t>Juarina</t>
  </si>
  <si>
    <t>Santo Antônio dos Milagres</t>
  </si>
  <si>
    <t>Bodó</t>
  </si>
  <si>
    <t>Santa Cruz da Esperança</t>
  </si>
  <si>
    <t>São Manoel do Paraná</t>
  </si>
  <si>
    <t>Bom Jesus do Oeste</t>
  </si>
  <si>
    <t>Pilar de Goiás</t>
  </si>
  <si>
    <t>Vanini</t>
  </si>
  <si>
    <t>Oliveira Fortes</t>
  </si>
  <si>
    <t>Pimenteiras do Oeste</t>
  </si>
  <si>
    <t>Santo Antônio do Palma</t>
  </si>
  <si>
    <t>Santa Clara d´Oeste</t>
  </si>
  <si>
    <t>Dolcinópolis</t>
  </si>
  <si>
    <t>Areia de Baraúnas</t>
  </si>
  <si>
    <t>Poço das Antas</t>
  </si>
  <si>
    <t>Marinópolis</t>
  </si>
  <si>
    <t>Bozano</t>
  </si>
  <si>
    <t>São João do Pau d´Alho</t>
  </si>
  <si>
    <t>Boa Vista das Missões</t>
  </si>
  <si>
    <t>Jupiá</t>
  </si>
  <si>
    <t>Vila Lângaro</t>
  </si>
  <si>
    <t>Relvado</t>
  </si>
  <si>
    <t>Monte das Gameleiras</t>
  </si>
  <si>
    <t>Ermo</t>
  </si>
  <si>
    <t>Aracitaba</t>
  </si>
  <si>
    <t>São José do Inhacorá</t>
  </si>
  <si>
    <t>São Patrício</t>
  </si>
  <si>
    <t>Itapuca</t>
  </si>
  <si>
    <t>Gramado dos Loureiros</t>
  </si>
  <si>
    <t>Luciára</t>
  </si>
  <si>
    <t>Itambé do Mato Dentro</t>
  </si>
  <si>
    <t>Santo Antônio do Paraíso</t>
  </si>
  <si>
    <t>Ariranha do Ivaí</t>
  </si>
  <si>
    <t>São Pedro das Missões</t>
  </si>
  <si>
    <t>Passa-Vinte</t>
  </si>
  <si>
    <t>Turiúba</t>
  </si>
  <si>
    <t>Cruzália</t>
  </si>
  <si>
    <t>Santo Antônio do Planalto</t>
  </si>
  <si>
    <t>Quixabá</t>
  </si>
  <si>
    <t>Sucupira</t>
  </si>
  <si>
    <t>Senador Cortes</t>
  </si>
  <si>
    <t>Riacho de Santo Antônio</t>
  </si>
  <si>
    <t>Guarani d´Oeste</t>
  </si>
  <si>
    <t>Dois Irmãos das Missões</t>
  </si>
  <si>
    <t>Mariano Moro</t>
  </si>
  <si>
    <t>Água Comprida</t>
  </si>
  <si>
    <t>Lavandeira</t>
  </si>
  <si>
    <t>Aloândia</t>
  </si>
  <si>
    <t>Cunhataí</t>
  </si>
  <si>
    <t>Doutor Ricardo</t>
  </si>
  <si>
    <t>Tupirama</t>
  </si>
  <si>
    <t>Ibiam</t>
  </si>
  <si>
    <t>Ubiretama</t>
  </si>
  <si>
    <t>Serranos</t>
  </si>
  <si>
    <t>Coxixola</t>
  </si>
  <si>
    <t>Queluzito</t>
  </si>
  <si>
    <t>São João de Iracema</t>
  </si>
  <si>
    <t>Almirante Tamandaré do Sul</t>
  </si>
  <si>
    <t>Sete de Setembro</t>
  </si>
  <si>
    <t>Protásio Alves</t>
  </si>
  <si>
    <t>Pedras Altas</t>
  </si>
  <si>
    <t>Benjamin Constant do Sul</t>
  </si>
  <si>
    <t>Frei Rogério</t>
  </si>
  <si>
    <t>São José do Herval</t>
  </si>
  <si>
    <t>Douradoquara</t>
  </si>
  <si>
    <t>Alto Bela Vista</t>
  </si>
  <si>
    <t>Guaraíta</t>
  </si>
  <si>
    <t>Mesópolis</t>
  </si>
  <si>
    <t>Muliterno</t>
  </si>
  <si>
    <t>Pinhal da Serra</t>
  </si>
  <si>
    <t>Sério</t>
  </si>
  <si>
    <t>União Paulista</t>
  </si>
  <si>
    <t>Ipiranga do Sul</t>
  </si>
  <si>
    <t>Quatro Irmãos</t>
  </si>
  <si>
    <t>Bom Progresso</t>
  </si>
  <si>
    <t>Seritinga</t>
  </si>
  <si>
    <t>Ivorá</t>
  </si>
  <si>
    <t>Vitória Brasil</t>
  </si>
  <si>
    <t>Paulistânia</t>
  </si>
  <si>
    <t>Nova Canaã Paulista</t>
  </si>
  <si>
    <t>São José do Brejo do Cruz</t>
  </si>
  <si>
    <t>Aspásia</t>
  </si>
  <si>
    <t>Água Limpa</t>
  </si>
  <si>
    <t>Dirce Reis</t>
  </si>
  <si>
    <t>Pedro Teixeira</t>
  </si>
  <si>
    <t>São Miguel da Boa Vista</t>
  </si>
  <si>
    <t>Consolação</t>
  </si>
  <si>
    <t>Miraselva</t>
  </si>
  <si>
    <t>Vespasiano Correa</t>
  </si>
  <si>
    <t>Cruzaltense</t>
  </si>
  <si>
    <t>Macieira</t>
  </si>
  <si>
    <t>Santo Antônio do Rio Abaixo</t>
  </si>
  <si>
    <t>Arco-Íris</t>
  </si>
  <si>
    <t>Trabiju</t>
  </si>
  <si>
    <t>Crixás do Tocantins</t>
  </si>
  <si>
    <t>Parari</t>
  </si>
  <si>
    <t>Severiano Melo</t>
  </si>
  <si>
    <t>Fernão</t>
  </si>
  <si>
    <t>Nova Boa Vista</t>
  </si>
  <si>
    <t>Linha Nova</t>
  </si>
  <si>
    <t>Santa Tereza</t>
  </si>
  <si>
    <t>Floriano Peixoto</t>
  </si>
  <si>
    <t>Novo Xingu</t>
  </si>
  <si>
    <t>Serra Nova Dourada</t>
  </si>
  <si>
    <t>Marema</t>
  </si>
  <si>
    <t>Olaria</t>
  </si>
  <si>
    <t>Canudos do Vale</t>
  </si>
  <si>
    <t>Guarinos</t>
  </si>
  <si>
    <t>Nicolau Vergueiro</t>
  </si>
  <si>
    <t>Esperança Nova</t>
  </si>
  <si>
    <t>Santa Cecília do Sul</t>
  </si>
  <si>
    <t>Capão Bonito do Sul</t>
  </si>
  <si>
    <t>Barra do Rio Azul</t>
  </si>
  <si>
    <t>Passabém</t>
  </si>
  <si>
    <t>Gentil</t>
  </si>
  <si>
    <t>Mato Queimado</t>
  </si>
  <si>
    <t>São Félix do Tocantins</t>
  </si>
  <si>
    <t>Tigrinhos</t>
  </si>
  <si>
    <t>Lagoa dos Três Cantos</t>
  </si>
  <si>
    <t>Coronel Pilar</t>
  </si>
  <si>
    <t>Pouso Novo</t>
  </si>
  <si>
    <t>Antônio Prado de Minas</t>
  </si>
  <si>
    <t>Flor do Sertão</t>
  </si>
  <si>
    <t>Nova Aliança do Ivaí</t>
  </si>
  <si>
    <t>Santa Salete</t>
  </si>
  <si>
    <t>Vista Alegre do Prata</t>
  </si>
  <si>
    <t>Doresópolis</t>
  </si>
  <si>
    <t>Campos Verdes</t>
  </si>
  <si>
    <t>Ponte Branca</t>
  </si>
  <si>
    <t>Paiva</t>
  </si>
  <si>
    <t>Ponte Preta</t>
  </si>
  <si>
    <t>Coqueiro Baixo</t>
  </si>
  <si>
    <t>São Sebastião do Rio Preto</t>
  </si>
  <si>
    <t>Guabiju</t>
  </si>
  <si>
    <t>Moiporá</t>
  </si>
  <si>
    <t>Santana da Ponte Pensa</t>
  </si>
  <si>
    <t>Tupanci do Sul</t>
  </si>
  <si>
    <t>Paial</t>
  </si>
  <si>
    <t>Montauri</t>
  </si>
  <si>
    <t>Altamira do Paraná</t>
  </si>
  <si>
    <t>Senador José Bento</t>
  </si>
  <si>
    <t>Chapada de Areia</t>
  </si>
  <si>
    <t>Lajeado Grande</t>
  </si>
  <si>
    <t>Flora Rica</t>
  </si>
  <si>
    <t>Grupiara</t>
  </si>
  <si>
    <t>André da Rocha</t>
  </si>
  <si>
    <t>Cachoeira de Goiás</t>
  </si>
  <si>
    <t>Carlos Gomes</t>
  </si>
  <si>
    <t>São João da Paraúna</t>
  </si>
  <si>
    <t>Jardim Olinda</t>
  </si>
  <si>
    <t>Nova Castilho</t>
  </si>
  <si>
    <t>Porto Vera Cruz</t>
  </si>
  <si>
    <t>Miguel Leão</t>
  </si>
  <si>
    <t>Santiago do Sul</t>
  </si>
  <si>
    <t>Anhanguera</t>
  </si>
  <si>
    <t>Cedro do Abaeté</t>
  </si>
  <si>
    <t>Uru</t>
  </si>
  <si>
    <t>Oliveira de Fátima</t>
  </si>
  <si>
    <t>União da Serra</t>
  </si>
  <si>
    <t>Engenho Velho</t>
  </si>
  <si>
    <t>Araguainha</t>
  </si>
  <si>
    <t>Borá</t>
  </si>
  <si>
    <t>Serra da Saudade</t>
  </si>
  <si>
    <t>Painel Digital</t>
  </si>
  <si>
    <t>Classif para P1A</t>
  </si>
  <si>
    <t>Jcdecaux</t>
  </si>
  <si>
    <t>Pacote empena RJ</t>
  </si>
  <si>
    <t>Rateio SSA</t>
  </si>
  <si>
    <t>Pacote banka</t>
  </si>
  <si>
    <t>Demais OOH</t>
  </si>
  <si>
    <r>
      <t xml:space="preserve">Classif para P1A
</t>
    </r>
    <r>
      <rPr>
        <sz val="8"/>
        <color rgb="FFFF0000"/>
        <rFont val="Century Gothic"/>
        <family val="2"/>
      </rPr>
      <t>Escolher manual
Pacote SSA 
Empenas RJ</t>
    </r>
  </si>
  <si>
    <t>26 dias</t>
  </si>
  <si>
    <t>Mensal</t>
  </si>
  <si>
    <t>Compromisso</t>
  </si>
  <si>
    <t>IPV</t>
  </si>
  <si>
    <t>G5MD</t>
  </si>
  <si>
    <t>G3ME</t>
  </si>
  <si>
    <t>G2D</t>
  </si>
  <si>
    <t>G1D</t>
  </si>
  <si>
    <t>G1E</t>
  </si>
  <si>
    <t>G2E</t>
  </si>
  <si>
    <t>G7D</t>
  </si>
  <si>
    <t>G7E</t>
  </si>
  <si>
    <t>G5RD</t>
  </si>
  <si>
    <t>G3RE</t>
  </si>
  <si>
    <t>G3MR</t>
  </si>
  <si>
    <t>Fluxo de passantes</t>
  </si>
  <si>
    <t>Abrigo De Ônibus Sequencial</t>
  </si>
  <si>
    <t>Banca De Jornal Digital</t>
  </si>
  <si>
    <t>Banca De Jornal Estática</t>
  </si>
  <si>
    <t>Banner De Led</t>
  </si>
  <si>
    <t>Banner Digital</t>
  </si>
  <si>
    <t>Biciletário Estático</t>
  </si>
  <si>
    <t>Big Led</t>
  </si>
  <si>
    <t>Brt Envelopado</t>
  </si>
  <si>
    <t>Caixa De Pizza</t>
  </si>
  <si>
    <t>Cancela De Pedágio</t>
  </si>
  <si>
    <t>Carro De Som</t>
  </si>
  <si>
    <t>Empena Estática</t>
  </si>
  <si>
    <t>E-Truck</t>
  </si>
  <si>
    <t>Faixa De Avião</t>
  </si>
  <si>
    <t>Led Truck</t>
  </si>
  <si>
    <t>Mega Led 360°</t>
  </si>
  <si>
    <t>Mega Painel Digital</t>
  </si>
  <si>
    <t>Mega Painel Estático</t>
  </si>
  <si>
    <t>Mídia Itinerante</t>
  </si>
  <si>
    <t>Mub Digital</t>
  </si>
  <si>
    <t>Mub Estático</t>
  </si>
  <si>
    <t>Mub Estático Rotativo</t>
  </si>
  <si>
    <t>Mub Pedágio Estático</t>
  </si>
  <si>
    <t>Mub Vertical</t>
  </si>
  <si>
    <t>Outdoor Digital</t>
  </si>
  <si>
    <t>Painel De Estrada Estático</t>
  </si>
  <si>
    <t>Placa De Rua Digital</t>
  </si>
  <si>
    <t>Placa De Rua Estática</t>
  </si>
  <si>
    <t>Porta De Elevador</t>
  </si>
  <si>
    <t>Porta De Plataforma</t>
  </si>
  <si>
    <t>Portico</t>
  </si>
  <si>
    <t>Poster Digital</t>
  </si>
  <si>
    <t>Poster Sight</t>
  </si>
  <si>
    <t>Saco De Pão</t>
  </si>
  <si>
    <t>Saco De Pastel</t>
  </si>
  <si>
    <t>Super Top</t>
  </si>
  <si>
    <t>Testeira De Led</t>
  </si>
  <si>
    <t>Topo De Pedágio Digital</t>
  </si>
  <si>
    <t>Topo De Pedágio Estático</t>
  </si>
  <si>
    <t>Topo De Predio Digital</t>
  </si>
  <si>
    <t>Topo De Predio Estático</t>
  </si>
  <si>
    <t>Triedro</t>
  </si>
  <si>
    <t>Vlt</t>
  </si>
  <si>
    <t/>
  </si>
  <si>
    <t>Formato</t>
  </si>
  <si>
    <t>Praça</t>
  </si>
  <si>
    <t>Relógio estático</t>
  </si>
  <si>
    <t>MUB estático</t>
  </si>
  <si>
    <t>MUB digital</t>
  </si>
  <si>
    <t>Praça 5</t>
  </si>
  <si>
    <t>Praça 6</t>
  </si>
  <si>
    <t>Praça 7</t>
  </si>
  <si>
    <t>Praça 8</t>
  </si>
  <si>
    <t>Praça 9</t>
  </si>
  <si>
    <t>Praça 10</t>
  </si>
  <si>
    <t>Praça 11</t>
  </si>
  <si>
    <t>Praça 12</t>
  </si>
  <si>
    <t>Praça 13</t>
  </si>
  <si>
    <t>Praça 14</t>
  </si>
  <si>
    <t>Praça 15</t>
  </si>
  <si>
    <t>Praça 16</t>
  </si>
  <si>
    <t>Praça 17</t>
  </si>
  <si>
    <t>Praça 18</t>
  </si>
  <si>
    <t>Praça 19</t>
  </si>
  <si>
    <t>Praça 20</t>
  </si>
  <si>
    <t>Praça 21</t>
  </si>
  <si>
    <t>Praça 22</t>
  </si>
  <si>
    <t>Praça 23</t>
  </si>
  <si>
    <t>Praça 24</t>
  </si>
  <si>
    <t>Praça 25</t>
  </si>
  <si>
    <t>Praça 26</t>
  </si>
  <si>
    <t>Praça 27</t>
  </si>
  <si>
    <t>Praça 28</t>
  </si>
  <si>
    <t>Praça 29</t>
  </si>
  <si>
    <t>Praça 30</t>
  </si>
  <si>
    <t>Praça 31</t>
  </si>
  <si>
    <t>Praça 32</t>
  </si>
  <si>
    <t>Praça 33</t>
  </si>
  <si>
    <t>Praça 34</t>
  </si>
  <si>
    <t>Praça 35</t>
  </si>
  <si>
    <t>Praça 36</t>
  </si>
  <si>
    <t>Praça 37</t>
  </si>
  <si>
    <t>Praça 38</t>
  </si>
  <si>
    <t>Praça 39</t>
  </si>
  <si>
    <t>Praça 40</t>
  </si>
  <si>
    <t>Praça 41</t>
  </si>
  <si>
    <t>Praça 42</t>
  </si>
  <si>
    <t>Praça 43</t>
  </si>
  <si>
    <t>Praça 44</t>
  </si>
  <si>
    <t>Praça 45</t>
  </si>
  <si>
    <t>Praça 46</t>
  </si>
  <si>
    <t>Praça 47</t>
  </si>
  <si>
    <t>Praça 48</t>
  </si>
  <si>
    <t>Praça 49</t>
  </si>
  <si>
    <t>Praça 50</t>
  </si>
  <si>
    <t>Praça 51</t>
  </si>
  <si>
    <t>Praça 52</t>
  </si>
  <si>
    <t>Praça 53</t>
  </si>
  <si>
    <t>Praça 54</t>
  </si>
  <si>
    <t>Praça 55</t>
  </si>
  <si>
    <t>Praça 56</t>
  </si>
  <si>
    <t>Praça 57</t>
  </si>
  <si>
    <t>Praça 58</t>
  </si>
  <si>
    <t>Praça 59</t>
  </si>
  <si>
    <t>Praça 60</t>
  </si>
  <si>
    <t>Praça 61</t>
  </si>
  <si>
    <t>Praça 62</t>
  </si>
  <si>
    <t>Praça 63</t>
  </si>
  <si>
    <t>Praça 64</t>
  </si>
  <si>
    <t>Praça 65</t>
  </si>
  <si>
    <t>Praça 66</t>
  </si>
  <si>
    <t>Praça 67</t>
  </si>
  <si>
    <t>Praça 68</t>
  </si>
  <si>
    <t>Praça 69</t>
  </si>
  <si>
    <t>Praça 70</t>
  </si>
  <si>
    <t>Praça 71</t>
  </si>
  <si>
    <t>Praça 72</t>
  </si>
  <si>
    <t>Praça 73</t>
  </si>
  <si>
    <t>Praça 74</t>
  </si>
  <si>
    <t>Praça 75</t>
  </si>
  <si>
    <t>Praça 76</t>
  </si>
  <si>
    <t>Praça 77</t>
  </si>
  <si>
    <t>Praça 78</t>
  </si>
  <si>
    <t>Praça 79</t>
  </si>
  <si>
    <t>Praça 80</t>
  </si>
  <si>
    <t>Praça 81</t>
  </si>
  <si>
    <t>Praça 82</t>
  </si>
  <si>
    <t>Praça 83</t>
  </si>
  <si>
    <t>Praça 84</t>
  </si>
  <si>
    <t>Praça 85</t>
  </si>
  <si>
    <t>Praça 86</t>
  </si>
  <si>
    <t>Praça 87</t>
  </si>
  <si>
    <t>Praça 88</t>
  </si>
  <si>
    <t>Praça 89</t>
  </si>
  <si>
    <t>Praça 90</t>
  </si>
  <si>
    <t>Praça 91</t>
  </si>
  <si>
    <t>Praça 92</t>
  </si>
  <si>
    <t>Praça 93</t>
  </si>
  <si>
    <t>Praça 94</t>
  </si>
  <si>
    <t>Praça 95</t>
  </si>
  <si>
    <t>Praça 96</t>
  </si>
  <si>
    <t>Praça 97</t>
  </si>
  <si>
    <t>Praça 98</t>
  </si>
  <si>
    <t>Praça 99</t>
  </si>
  <si>
    <t>Praça 100</t>
  </si>
  <si>
    <t>Praça 101</t>
  </si>
  <si>
    <t>Praça 102</t>
  </si>
  <si>
    <t>Praça 103</t>
  </si>
  <si>
    <t>Praça 104</t>
  </si>
  <si>
    <t>Praça 105</t>
  </si>
  <si>
    <t>Praça 106</t>
  </si>
  <si>
    <t>Praça 107</t>
  </si>
  <si>
    <t>Praça 108</t>
  </si>
  <si>
    <t>Praça 109</t>
  </si>
  <si>
    <t>Praça 110</t>
  </si>
  <si>
    <t>Praça 111</t>
  </si>
  <si>
    <t>Praça 112</t>
  </si>
  <si>
    <t>Praça 113</t>
  </si>
  <si>
    <t>Praça 114</t>
  </si>
  <si>
    <t>Praça 115</t>
  </si>
  <si>
    <t>Praça 116</t>
  </si>
  <si>
    <t>Praça 117</t>
  </si>
  <si>
    <t>Praça 118</t>
  </si>
  <si>
    <t>Praça 119</t>
  </si>
  <si>
    <t>Praça 120</t>
  </si>
  <si>
    <t xml:space="preserve"> Valor líquido</t>
  </si>
  <si>
    <t>Ambiente</t>
  </si>
  <si>
    <t>Share</t>
  </si>
  <si>
    <t>Resumo do plano</t>
  </si>
  <si>
    <t>Exibidor</t>
  </si>
  <si>
    <t>MIKES</t>
  </si>
  <si>
    <t>BRUTAL</t>
  </si>
  <si>
    <t>ZÉ DELIVERY</t>
  </si>
  <si>
    <t xml:space="preserve">TONICA </t>
  </si>
  <si>
    <t>AS AB 25+</t>
  </si>
  <si>
    <t xml:space="preserve">FUSION </t>
  </si>
  <si>
    <t xml:space="preserve">AMA </t>
  </si>
  <si>
    <t>AS ABCDE 20-44</t>
  </si>
  <si>
    <t>Universidade</t>
  </si>
  <si>
    <t>Brt</t>
  </si>
  <si>
    <t>Cptm</t>
  </si>
  <si>
    <t>Táxi / Carro Aplicativo</t>
  </si>
  <si>
    <t>Estabelecimento comercial</t>
  </si>
  <si>
    <t>Estadio e casas de show</t>
  </si>
  <si>
    <t>Via pública</t>
  </si>
  <si>
    <t>Circuito Digital Indoor</t>
  </si>
  <si>
    <t>Circuito Digital Via pública</t>
  </si>
  <si>
    <t>Numero de SLOTS</t>
  </si>
  <si>
    <t>-</t>
  </si>
  <si>
    <t>Backseat</t>
  </si>
  <si>
    <t>Painel Estático</t>
  </si>
  <si>
    <t xml:space="preserve"> </t>
  </si>
  <si>
    <t>CPM View</t>
  </si>
  <si>
    <t>Tipo de midia</t>
  </si>
  <si>
    <t>ID</t>
  </si>
  <si>
    <t>KV</t>
  </si>
  <si>
    <t>Reaplicação compromisso</t>
  </si>
  <si>
    <t>Tipo de mídia</t>
  </si>
  <si>
    <t>Abrigo de ônibus digital</t>
  </si>
  <si>
    <t>Abrigo de ônibus estático</t>
  </si>
  <si>
    <t>Agencia</t>
  </si>
  <si>
    <t>Banca de jornal digital</t>
  </si>
  <si>
    <t>Banca de jornal estática</t>
  </si>
  <si>
    <t>Banner digital</t>
  </si>
  <si>
    <t>Big LED</t>
  </si>
  <si>
    <t>Big MUPI</t>
  </si>
  <si>
    <t>Botafogo Praia Shopping</t>
  </si>
  <si>
    <t>Boulevard Shopping Brasília</t>
  </si>
  <si>
    <t>Cancela de pedágio</t>
  </si>
  <si>
    <t>Casapark Shopping</t>
  </si>
  <si>
    <t>Centervale Shopping</t>
  </si>
  <si>
    <t>COLETOR</t>
  </si>
  <si>
    <t>D&amp;D Shopping</t>
  </si>
  <si>
    <t>Edifício comercial</t>
  </si>
  <si>
    <t>Edifício residencial</t>
  </si>
  <si>
    <t>Empena digital</t>
  </si>
  <si>
    <t>Empena estática</t>
  </si>
  <si>
    <t>Santa Bárbara d'Oeste</t>
  </si>
  <si>
    <t>Frontlight sequencial</t>
  </si>
  <si>
    <t>Galleria Shopping</t>
  </si>
  <si>
    <t>Golden Square Shopping</t>
  </si>
  <si>
    <t>Iande Shopping Caucaia</t>
  </si>
  <si>
    <t>Loja de conveniência</t>
  </si>
  <si>
    <t>Madureira Shopping</t>
  </si>
  <si>
    <t>Mega banner digital</t>
  </si>
  <si>
    <t>Mega LED</t>
  </si>
  <si>
    <t>Mega painel</t>
  </si>
  <si>
    <t>Mega painel digital</t>
  </si>
  <si>
    <t>Mega painel estático</t>
  </si>
  <si>
    <t>Mega top</t>
  </si>
  <si>
    <t>MUPI digital</t>
  </si>
  <si>
    <t>MUPI estático</t>
  </si>
  <si>
    <t>Natal Shopping</t>
  </si>
  <si>
    <t>North Shopping Fortaleza</t>
  </si>
  <si>
    <t>North Shopping Jóquei</t>
  </si>
  <si>
    <t>North Shopping Maracanaú</t>
  </si>
  <si>
    <t>Outdoor adesivado</t>
  </si>
  <si>
    <t>Outdoor lonado</t>
  </si>
  <si>
    <t>Araçás</t>
  </si>
  <si>
    <t>Dias d'Ávila</t>
  </si>
  <si>
    <t>Iuiu</t>
  </si>
  <si>
    <t>Outdoor lonado duplo</t>
  </si>
  <si>
    <t>Outdoor lonado duplo iluminado</t>
  </si>
  <si>
    <t>Outdoor lonado iluminado</t>
  </si>
  <si>
    <t>Outdoor lonado simples</t>
  </si>
  <si>
    <t>Outdoor lonado triplo</t>
  </si>
  <si>
    <t>Outdoor lonado triplo iluminado</t>
  </si>
  <si>
    <t>Outdoor papel simples</t>
  </si>
  <si>
    <t>Santa Izabel do Pará</t>
  </si>
  <si>
    <t>Outdoor papel triplo</t>
  </si>
  <si>
    <t>Outdoor social</t>
  </si>
  <si>
    <t>Painel de estrada estático</t>
  </si>
  <si>
    <t>Painel de LED</t>
  </si>
  <si>
    <t>Painel digital</t>
  </si>
  <si>
    <t>Pantanal Shopping</t>
  </si>
  <si>
    <t>Placa de rua digital</t>
  </si>
  <si>
    <t>Placa de rua estática</t>
  </si>
  <si>
    <t>Pórtico Digital</t>
  </si>
  <si>
    <t>Pórtico Estático</t>
  </si>
  <si>
    <t>Porto Velho Shopping</t>
  </si>
  <si>
    <t>Poster digital</t>
  </si>
  <si>
    <t>Poster sight</t>
  </si>
  <si>
    <t>Postes</t>
  </si>
  <si>
    <t>Relógio digital</t>
  </si>
  <si>
    <t>Salão de beleza_barbearia</t>
  </si>
  <si>
    <t>Shopping Abc</t>
  </si>
  <si>
    <t>Shopping Barra</t>
  </si>
  <si>
    <t>Shopping Bela Vista</t>
  </si>
  <si>
    <t>Shopping Benfica</t>
  </si>
  <si>
    <t>Shopping Bossa Nova Mall</t>
  </si>
  <si>
    <t>Shopping Boulevard RJ</t>
  </si>
  <si>
    <t>Shopping Bourbon São Paulo</t>
  </si>
  <si>
    <t>Shopping Butantã</t>
  </si>
  <si>
    <t>Shopping Center Tambia</t>
  </si>
  <si>
    <t>Shopping Cerrado</t>
  </si>
  <si>
    <t>Shopping Cidade Center Norte</t>
  </si>
  <si>
    <t>Shopping Cidade Jardim</t>
  </si>
  <si>
    <t>Shopping Cidade São Paulo</t>
  </si>
  <si>
    <t>Shopping Condominio Super Centro Comercial Do Boqueirão</t>
  </si>
  <si>
    <t>Shopping Conjunto Nacional</t>
  </si>
  <si>
    <t>Shopping D</t>
  </si>
  <si>
    <t>Shopping Del Paseo</t>
  </si>
  <si>
    <t>Shopping DF Plaza</t>
  </si>
  <si>
    <t>Shopping Downtown</t>
  </si>
  <si>
    <t>Shopping Eldorado</t>
  </si>
  <si>
    <t>Shopping Fashion Mall</t>
  </si>
  <si>
    <t>Shopping Gramado Mall</t>
  </si>
  <si>
    <t>Shopping Grand Plaza</t>
  </si>
  <si>
    <t>Shopping Granja Vianna</t>
  </si>
  <si>
    <t>Shopping Ifashion Novo Hamburgo</t>
  </si>
  <si>
    <t>Shopping Ifashion Santa Catarina</t>
  </si>
  <si>
    <t>Shopping Iguatemi Alphaville</t>
  </si>
  <si>
    <t>Shopping Iguatemi Brasília</t>
  </si>
  <si>
    <t>Shopping Iguatemi Campinas</t>
  </si>
  <si>
    <t>Shopping Iguatemi Esplanada</t>
  </si>
  <si>
    <t>Shopping Iguatemi Faria Lima</t>
  </si>
  <si>
    <t>Shopping Iguatemi Fortaleza</t>
  </si>
  <si>
    <t>Shopping Iguatemi Porto Alegre</t>
  </si>
  <si>
    <t>Shopping Iguatemi Ribeirão Preto</t>
  </si>
  <si>
    <t>Shopping Itaigara</t>
  </si>
  <si>
    <t>Shopping Jardim Guadalupe</t>
  </si>
  <si>
    <t>Shopping Jardim Pamplona</t>
  </si>
  <si>
    <t>Shopping Jk Iguatemi</t>
  </si>
  <si>
    <t>Shopping Market Place</t>
  </si>
  <si>
    <t>Shopping Metrô Boulevard Tatuapé</t>
  </si>
  <si>
    <t>Shopping Metrô Itaquera</t>
  </si>
  <si>
    <t>Shopping Metrô Tatuapé</t>
  </si>
  <si>
    <t>Shopping Metrô Tucuruvi</t>
  </si>
  <si>
    <t>Shopping Metropolitano Barra</t>
  </si>
  <si>
    <t>Shopping Miramar</t>
  </si>
  <si>
    <t>Shopping Nova América</t>
  </si>
  <si>
    <t>Shopping Nova Iguaçu</t>
  </si>
  <si>
    <t>Shopping Paralela</t>
  </si>
  <si>
    <t>Shopping Parque Da Cidade</t>
  </si>
  <si>
    <t>Shopping Parque Das Bandeiras</t>
  </si>
  <si>
    <t>Shopping Pátio Altiplano</t>
  </si>
  <si>
    <t>Shopping Pátio Cianê</t>
  </si>
  <si>
    <t>Shopping Pátio Dom Luis</t>
  </si>
  <si>
    <t>Shopping Pátio Higienópolis</t>
  </si>
  <si>
    <t>Shopping Pátio Maceió</t>
  </si>
  <si>
    <t>Shopping Pátio Paulista</t>
  </si>
  <si>
    <t>Shopping Praça Da Moça</t>
  </si>
  <si>
    <t>Shopping Praiamar</t>
  </si>
  <si>
    <t>Shopping Rio Sul</t>
  </si>
  <si>
    <t>Shopping Sp Market</t>
  </si>
  <si>
    <t>Shopping Tietê Plaza</t>
  </si>
  <si>
    <t>Shopping Uberlândia</t>
  </si>
  <si>
    <t>Shopping Venâncio</t>
  </si>
  <si>
    <t>Shopping West Plaza</t>
  </si>
  <si>
    <t>Sorocaba Shopping Center</t>
  </si>
  <si>
    <t>Super Shopping Osasco</t>
  </si>
  <si>
    <t>The Blue Officemall Shopping</t>
  </si>
  <si>
    <t>Topo de pedágio estático</t>
  </si>
  <si>
    <t>Topo de prédio digital</t>
  </si>
  <si>
    <t>Topo de prédio estático</t>
  </si>
  <si>
    <t>Totem digital</t>
  </si>
  <si>
    <t>Totem estático</t>
  </si>
  <si>
    <t>Via Sul Shopping</t>
  </si>
  <si>
    <t>Viaduto</t>
  </si>
  <si>
    <t>Total geral</t>
  </si>
  <si>
    <t>Abadia de Goiás Total</t>
  </si>
  <si>
    <t>Abreu e Lima Total</t>
  </si>
  <si>
    <t>Agrestina Total</t>
  </si>
  <si>
    <t>Alagoinhas Total</t>
  </si>
  <si>
    <t>Alambari Total</t>
  </si>
  <si>
    <t>Alcobaça Total</t>
  </si>
  <si>
    <t>Amargosa Total</t>
  </si>
  <si>
    <t>Amélia Rodrigues Total</t>
  </si>
  <si>
    <t>América Dourada Total</t>
  </si>
  <si>
    <t>Americana Total</t>
  </si>
  <si>
    <t>Amparo Total</t>
  </si>
  <si>
    <t>Anagé Total</t>
  </si>
  <si>
    <t>Ananindeua Total</t>
  </si>
  <si>
    <t>Anápolis Total</t>
  </si>
  <si>
    <t>Andaraí Total</t>
  </si>
  <si>
    <t>Antônio Gonçalves Total</t>
  </si>
  <si>
    <t>Aparecida de Goiânia Total</t>
  </si>
  <si>
    <t>Aquiraz Total</t>
  </si>
  <si>
    <t>Aracaju Total</t>
  </si>
  <si>
    <t>Araçás Total</t>
  </si>
  <si>
    <t>Aracati Total</t>
  </si>
  <si>
    <t>Aracatu Total</t>
  </si>
  <si>
    <t>Araçatuba Total</t>
  </si>
  <si>
    <t>Araci Total</t>
  </si>
  <si>
    <t>Aramari Total</t>
  </si>
  <si>
    <t>Aramina Total</t>
  </si>
  <si>
    <t>Arapiraca Total</t>
  </si>
  <si>
    <t>Arapongas Total</t>
  </si>
  <si>
    <t>Araquari Total</t>
  </si>
  <si>
    <t>Araraquara Total</t>
  </si>
  <si>
    <t>Araruama Total</t>
  </si>
  <si>
    <t>Araucária Total</t>
  </si>
  <si>
    <t>Arcoverde Total</t>
  </si>
  <si>
    <t>Areia Total</t>
  </si>
  <si>
    <t>Ariquemes Total</t>
  </si>
  <si>
    <t>Armação dos Búzios Total</t>
  </si>
  <si>
    <t>Atibaia Total</t>
  </si>
  <si>
    <t>Bagé Total</t>
  </si>
  <si>
    <t>Balneário Camboriú Total</t>
  </si>
  <si>
    <t>Balneário Piçarras Total</t>
  </si>
  <si>
    <t>Balsa Nova Total</t>
  </si>
  <si>
    <t>Bananeiras Total</t>
  </si>
  <si>
    <t>Baraúna Total</t>
  </si>
  <si>
    <t>Barbacena Total</t>
  </si>
  <si>
    <t>Barra de Santo Antônio Total</t>
  </si>
  <si>
    <t>Barra do Turvo Total</t>
  </si>
  <si>
    <t>Barra Velha Total</t>
  </si>
  <si>
    <t>Barreiras Total</t>
  </si>
  <si>
    <t>Barretos Total</t>
  </si>
  <si>
    <t>Barueri Total</t>
  </si>
  <si>
    <t>Batatais Total</t>
  </si>
  <si>
    <t>Bauru Total</t>
  </si>
  <si>
    <t>Bayeux Total</t>
  </si>
  <si>
    <t>Belém Total</t>
  </si>
  <si>
    <t>Belford Roxo Total</t>
  </si>
  <si>
    <t>Belo Horizonte Total</t>
  </si>
  <si>
    <t>Bento Gonçalves Total</t>
  </si>
  <si>
    <t>Bertioga Total</t>
  </si>
  <si>
    <t>Betim Total</t>
  </si>
  <si>
    <t>Bezerros Total</t>
  </si>
  <si>
    <t>Biguaçu Total</t>
  </si>
  <si>
    <t>Birigui Total</t>
  </si>
  <si>
    <t>Blumenau Total</t>
  </si>
  <si>
    <t>Boa Vista Total</t>
  </si>
  <si>
    <t>Boa Vista do Tupim Total</t>
  </si>
  <si>
    <t>Bom Jesus da Lapa Total</t>
  </si>
  <si>
    <t>Braganey Total</t>
  </si>
  <si>
    <t>Brasília Total</t>
  </si>
  <si>
    <t>Brejo da Madre de Deus Total</t>
  </si>
  <si>
    <t>Breu Branco Total</t>
  </si>
  <si>
    <t>Brodowski Total</t>
  </si>
  <si>
    <t>Brumado Total</t>
  </si>
  <si>
    <t>Brusque Total</t>
  </si>
  <si>
    <t>Cabaceiras do Paraguaçu Total</t>
  </si>
  <si>
    <t>Cabedelo Total</t>
  </si>
  <si>
    <t>Cabo de Santo Agostinho Total</t>
  </si>
  <si>
    <t>Cabo Frio Total</t>
  </si>
  <si>
    <t>Caçapava Total</t>
  </si>
  <si>
    <t>Cachoeira Total</t>
  </si>
  <si>
    <t>Cacoal Total</t>
  </si>
  <si>
    <t>Caculé Total</t>
  </si>
  <si>
    <t>Caém Total</t>
  </si>
  <si>
    <t>Caetité Total</t>
  </si>
  <si>
    <t>Cafarnaum Total</t>
  </si>
  <si>
    <t>Cajamar Total</t>
  </si>
  <si>
    <t>Cajueiro da Praia Total</t>
  </si>
  <si>
    <t>Caldas Novas Total</t>
  </si>
  <si>
    <t>Camaçari Total</t>
  </si>
  <si>
    <t>Camamu Total</t>
  </si>
  <si>
    <t>Camaragibe Total</t>
  </si>
  <si>
    <t>Camboriú Total</t>
  </si>
  <si>
    <t>Campina Grande Total</t>
  </si>
  <si>
    <t>Campina Grande do Sul Total</t>
  </si>
  <si>
    <t>Campinas Total</t>
  </si>
  <si>
    <t>Campinorte Total</t>
  </si>
  <si>
    <t>Campo do Tenente Total</t>
  </si>
  <si>
    <t>Campo Formoso Total</t>
  </si>
  <si>
    <t>Campo Grande Total</t>
  </si>
  <si>
    <t>Campo Largo Total</t>
  </si>
  <si>
    <t>Campos dos Goytacazes Total</t>
  </si>
  <si>
    <t>Camutanga Total</t>
  </si>
  <si>
    <t>Canarana Total</t>
  </si>
  <si>
    <t>Canavieiras Total</t>
  </si>
  <si>
    <t>Candeias Total</t>
  </si>
  <si>
    <t>Cândido Sales Total</t>
  </si>
  <si>
    <t>Capim Grosso Total</t>
  </si>
  <si>
    <t>Caraguatatuba Total</t>
  </si>
  <si>
    <t>Carapicuíba Total</t>
  </si>
  <si>
    <t>Caratinga Total</t>
  </si>
  <si>
    <t>Cariacica Total</t>
  </si>
  <si>
    <t>Carlos Barbosa Total</t>
  </si>
  <si>
    <t>Caruaru Total</t>
  </si>
  <si>
    <t>Cascavel Total</t>
  </si>
  <si>
    <t>Cássia dos Coqueiros Total</t>
  </si>
  <si>
    <t>Castanhal Total</t>
  </si>
  <si>
    <t>Catalão Total</t>
  </si>
  <si>
    <t>Catu Total</t>
  </si>
  <si>
    <t>Caucaia Total</t>
  </si>
  <si>
    <t>Caxambu Total</t>
  </si>
  <si>
    <t>Caxias do Sul Total</t>
  </si>
  <si>
    <t>Ceará-Mirim Total</t>
  </si>
  <si>
    <t>Central Total</t>
  </si>
  <si>
    <t>Cesário Lange Total</t>
  </si>
  <si>
    <t>Chapecó Total</t>
  </si>
  <si>
    <t>Cícero Dantas Total</t>
  </si>
  <si>
    <t>Colombo Total</t>
  </si>
  <si>
    <t>Conceição da Barra de Minas Total</t>
  </si>
  <si>
    <t>Conceição da Feira Total</t>
  </si>
  <si>
    <t>Conceição do Almeida Total</t>
  </si>
  <si>
    <t>Conceição do Coité Total</t>
  </si>
  <si>
    <t>Conceição do Jacuípe Total</t>
  </si>
  <si>
    <t>Conde Total</t>
  </si>
  <si>
    <t>Contagem Total</t>
  </si>
  <si>
    <t>Coração de Maria Total</t>
  </si>
  <si>
    <t>Coronel Fabriciano Total</t>
  </si>
  <si>
    <t>Correntina Total</t>
  </si>
  <si>
    <t>Cotia Total</t>
  </si>
  <si>
    <t>Crato Total</t>
  </si>
  <si>
    <t>Criciúma Total</t>
  </si>
  <si>
    <t>Cristópolis Total</t>
  </si>
  <si>
    <t>Cruz Total</t>
  </si>
  <si>
    <t>Cruz das Almas Total</t>
  </si>
  <si>
    <t>Cruzeiro do Sul Total</t>
  </si>
  <si>
    <t>Cuiabá Total</t>
  </si>
  <si>
    <t>Curitiba Total</t>
  </si>
  <si>
    <t>Davinópolis Total</t>
  </si>
  <si>
    <t>Delmiro Gouveia Total</t>
  </si>
  <si>
    <t>Diadema Total</t>
  </si>
  <si>
    <t>Dias d'Ávila Total</t>
  </si>
  <si>
    <t>Dom Basílio Total</t>
  </si>
  <si>
    <t>Duque de Caxias Total</t>
  </si>
  <si>
    <t>Entre Rios Total</t>
  </si>
  <si>
    <t>Esmeraldas Total</t>
  </si>
  <si>
    <t>Esplanada Total</t>
  </si>
  <si>
    <t>Euclides da Cunha Total</t>
  </si>
  <si>
    <t>Eunápolis Total</t>
  </si>
  <si>
    <t>Eusébio Total</t>
  </si>
  <si>
    <t>Farroupilha Total</t>
  </si>
  <si>
    <t>Fazenda Rio Grande Total</t>
  </si>
  <si>
    <t>Feira de Santana Total</t>
  </si>
  <si>
    <t>Fernando de Noronha Total</t>
  </si>
  <si>
    <t>Ferraz de Vasconcelos Total</t>
  </si>
  <si>
    <t>Florianópolis Total</t>
  </si>
  <si>
    <t>Formosa do Rio Preto Total</t>
  </si>
  <si>
    <t>Fortaleza Total</t>
  </si>
  <si>
    <t>Foz do Iguaçu Total</t>
  </si>
  <si>
    <t>Franca Total</t>
  </si>
  <si>
    <t>Gandu Total</t>
  </si>
  <si>
    <t>Garanhuns Total</t>
  </si>
  <si>
    <t>Garibaldi Total</t>
  </si>
  <si>
    <t>Garuva Total</t>
  </si>
  <si>
    <t>Gaspar Total</t>
  </si>
  <si>
    <t>Glória Total</t>
  </si>
  <si>
    <t>Goiana Total</t>
  </si>
  <si>
    <t>Goiânia Total</t>
  </si>
  <si>
    <t>Governador Celso Ramos Total</t>
  </si>
  <si>
    <t>Governador Valadares Total</t>
  </si>
  <si>
    <t>Gramado Total</t>
  </si>
  <si>
    <t>Gravatá Total</t>
  </si>
  <si>
    <t>Guaíra Total</t>
  </si>
  <si>
    <t>Guanambi Total</t>
  </si>
  <si>
    <t>Guará Total</t>
  </si>
  <si>
    <t>Guarapari Total</t>
  </si>
  <si>
    <t>Guaratinga Total</t>
  </si>
  <si>
    <t>Guaratuba Total</t>
  </si>
  <si>
    <t>Guarujá Total</t>
  </si>
  <si>
    <t>Guarulhos Total</t>
  </si>
  <si>
    <t>Holambra Total</t>
  </si>
  <si>
    <t>Hortolândia Total</t>
  </si>
  <si>
    <t>Ibaté Total</t>
  </si>
  <si>
    <t>Ibicuí Total</t>
  </si>
  <si>
    <t>Ibirité Total</t>
  </si>
  <si>
    <t>Ibotirama Total</t>
  </si>
  <si>
    <t>Igarapava Total</t>
  </si>
  <si>
    <t>Igarassu Total</t>
  </si>
  <si>
    <t>Ilhéus Total</t>
  </si>
  <si>
    <t>Ilhota Total</t>
  </si>
  <si>
    <t>Imbé Total</t>
  </si>
  <si>
    <t>Imperatriz Total</t>
  </si>
  <si>
    <t>Indaial Total</t>
  </si>
  <si>
    <t>Indaiatuba Total</t>
  </si>
  <si>
    <t>Ipatinga Total</t>
  </si>
  <si>
    <t>Ipiaú Total</t>
  </si>
  <si>
    <t>Ipirá Total</t>
  </si>
  <si>
    <t>Ipojuca Total</t>
  </si>
  <si>
    <t>Ipuã Total</t>
  </si>
  <si>
    <t>Iraquara Total</t>
  </si>
  <si>
    <t>Irará Total</t>
  </si>
  <si>
    <t>Irecê Total</t>
  </si>
  <si>
    <t>Itabela Total</t>
  </si>
  <si>
    <t>Itaberaba Total</t>
  </si>
  <si>
    <t>Itabuna Total</t>
  </si>
  <si>
    <t>Itacaré Total</t>
  </si>
  <si>
    <t>Itagibá Total</t>
  </si>
  <si>
    <t>Itagimirim Total</t>
  </si>
  <si>
    <t>Itajaí Total</t>
  </si>
  <si>
    <t>Itajuípe Total</t>
  </si>
  <si>
    <t>Itamaraju Total</t>
  </si>
  <si>
    <t>Itambé Total</t>
  </si>
  <si>
    <t>Itanhaém Total</t>
  </si>
  <si>
    <t>Itanhém Total</t>
  </si>
  <si>
    <t>Itapebi Total</t>
  </si>
  <si>
    <t>Itapecerica da Serra Total</t>
  </si>
  <si>
    <t>Itapema Total</t>
  </si>
  <si>
    <t>Itapetinga Total</t>
  </si>
  <si>
    <t>Itapevi Total</t>
  </si>
  <si>
    <t>Itapipoca Total</t>
  </si>
  <si>
    <t>Itapissuma Total</t>
  </si>
  <si>
    <t>Itati Total</t>
  </si>
  <si>
    <t>Itatiba Total</t>
  </si>
  <si>
    <t>Itaúna Total</t>
  </si>
  <si>
    <t>Itororó Total</t>
  </si>
  <si>
    <t>Itu Total</t>
  </si>
  <si>
    <t>Ituberá Total</t>
  </si>
  <si>
    <t>Ituiutaba Total</t>
  </si>
  <si>
    <t>Itumbiara Total</t>
  </si>
  <si>
    <t>Itupeva Total</t>
  </si>
  <si>
    <t>Iuiu Total</t>
  </si>
  <si>
    <t>Jaboatão dos Guararapes Total</t>
  </si>
  <si>
    <t>Jaborandi Total</t>
  </si>
  <si>
    <t>Jaboticabal Total</t>
  </si>
  <si>
    <t>Jacareí Total</t>
  </si>
  <si>
    <t>Jacobina Total</t>
  </si>
  <si>
    <t>Jaguaquara Total</t>
  </si>
  <si>
    <t>Jaguarari Total</t>
  </si>
  <si>
    <t>Jaraguá do Sul Total</t>
  </si>
  <si>
    <t>Jardinópolis Total</t>
  </si>
  <si>
    <t>Jequié Total</t>
  </si>
  <si>
    <t>Jeremoabo Total</t>
  </si>
  <si>
    <t>Jeriquara Total</t>
  </si>
  <si>
    <t>Ji-Paraná Total</t>
  </si>
  <si>
    <t>Jijoca de Jericoacoara Total</t>
  </si>
  <si>
    <t>João Dourado Total</t>
  </si>
  <si>
    <t>João Pessoa Total</t>
  </si>
  <si>
    <t>Joinville Total</t>
  </si>
  <si>
    <t>Juazeiro Total</t>
  </si>
  <si>
    <t>Juazeiro do Norte Total</t>
  </si>
  <si>
    <t>Juiz de Fora Total</t>
  </si>
  <si>
    <t>Jundiaí Total</t>
  </si>
  <si>
    <t>Juquiá Total</t>
  </si>
  <si>
    <t>Lagoa Real Total</t>
  </si>
  <si>
    <t>Lagoa Santa Total</t>
  </si>
  <si>
    <t>Lajeado Total</t>
  </si>
  <si>
    <t>Lajedinho Total</t>
  </si>
  <si>
    <t>Lapão Total</t>
  </si>
  <si>
    <t>Lauro de Freitas Total</t>
  </si>
  <si>
    <t>Lençóis Total</t>
  </si>
  <si>
    <t>Limoeiro Total</t>
  </si>
  <si>
    <t>Lins Total</t>
  </si>
  <si>
    <t>Livramento de Nossa Senhora Total</t>
  </si>
  <si>
    <t>Londrina Total</t>
  </si>
  <si>
    <t>Luís Eduardo Magalhães Total</t>
  </si>
  <si>
    <t>Luziânia Total</t>
  </si>
  <si>
    <t>Macapá Total</t>
  </si>
  <si>
    <t>Macaúbas Total</t>
  </si>
  <si>
    <t>Maceió Total</t>
  </si>
  <si>
    <t>Magda Total</t>
  </si>
  <si>
    <t>Magé Total</t>
  </si>
  <si>
    <t>Mairiporã Total</t>
  </si>
  <si>
    <t>Manaus Total</t>
  </si>
  <si>
    <t>Mâncio Lima Total</t>
  </si>
  <si>
    <t>Mandirituba Total</t>
  </si>
  <si>
    <t>Marabá Total</t>
  </si>
  <si>
    <t>Maracanaú Total</t>
  </si>
  <si>
    <t>Maragogipe Total</t>
  </si>
  <si>
    <t>Maranguape Total</t>
  </si>
  <si>
    <t>Marechal Deodoro Total</t>
  </si>
  <si>
    <t>Marília Total</t>
  </si>
  <si>
    <t>Maringá Total</t>
  </si>
  <si>
    <t>Marituba Total</t>
  </si>
  <si>
    <t>Mata de São João Total</t>
  </si>
  <si>
    <t>Matinhos Total</t>
  </si>
  <si>
    <t>Mauá Total</t>
  </si>
  <si>
    <t>Medeiros Neto Total</t>
  </si>
  <si>
    <t>Miguel Calmon Total</t>
  </si>
  <si>
    <t>Miguelópolis Total</t>
  </si>
  <si>
    <t>Miracatu Total</t>
  </si>
  <si>
    <t>Mirangaba Total</t>
  </si>
  <si>
    <t>Mococa Total</t>
  </si>
  <si>
    <t>Monte Azul Paulista Total</t>
  </si>
  <si>
    <t>Montes Claros Total</t>
  </si>
  <si>
    <t>Moreno Total</t>
  </si>
  <si>
    <t>Morretes Total</t>
  </si>
  <si>
    <t>Morro Agudo Total</t>
  </si>
  <si>
    <t>Morro do Chapéu Total</t>
  </si>
  <si>
    <t>Mossoró Total</t>
  </si>
  <si>
    <t>Mucuri Total</t>
  </si>
  <si>
    <t>Mundo Novo Total</t>
  </si>
  <si>
    <t>Muritiba Total</t>
  </si>
  <si>
    <t>Natal Total</t>
  </si>
  <si>
    <t>Navegantes Total</t>
  </si>
  <si>
    <t>Nazaré Total</t>
  </si>
  <si>
    <t>Nilópolis Total</t>
  </si>
  <si>
    <t>Niquelândia Total</t>
  </si>
  <si>
    <t>Niterói Total</t>
  </si>
  <si>
    <t>Nossa Senhora das Graças Total</t>
  </si>
  <si>
    <t>Nova Friburgo Total</t>
  </si>
  <si>
    <t>Nova Iguaçu Total</t>
  </si>
  <si>
    <t>Nova Lima Total</t>
  </si>
  <si>
    <t>Nova Odessa Total</t>
  </si>
  <si>
    <t>Nova Petrópolis Total</t>
  </si>
  <si>
    <t>Nova Viçosa Total</t>
  </si>
  <si>
    <t>Novo Hamburgo Total</t>
  </si>
  <si>
    <t>Olinda Total</t>
  </si>
  <si>
    <t>Orlândia Total</t>
  </si>
  <si>
    <t>Osasco Total</t>
  </si>
  <si>
    <t>Osório Total</t>
  </si>
  <si>
    <t>Ouriçangas Total</t>
  </si>
  <si>
    <t>Ourolândia Total</t>
  </si>
  <si>
    <t>Paço do Lumiar Total</t>
  </si>
  <si>
    <t>Palhoça Total</t>
  </si>
  <si>
    <t>Palmares Total</t>
  </si>
  <si>
    <t>Palmas Total</t>
  </si>
  <si>
    <t>Palmeira Total</t>
  </si>
  <si>
    <t>Paraibuna Total</t>
  </si>
  <si>
    <t>Paranaguá Total</t>
  </si>
  <si>
    <t>Parintins Total</t>
  </si>
  <si>
    <t>Paripiranga Total</t>
  </si>
  <si>
    <t>Paripueira Total</t>
  </si>
  <si>
    <t>Parnamirim Total</t>
  </si>
  <si>
    <t>Passos Total</t>
  </si>
  <si>
    <t>Patos de Minas Total</t>
  </si>
  <si>
    <t>Paulínia Total</t>
  </si>
  <si>
    <t>Paulista Total</t>
  </si>
  <si>
    <t>Paulo Afonso Total</t>
  </si>
  <si>
    <t>Paulo Lopes Total</t>
  </si>
  <si>
    <t>Pedregulho Total</t>
  </si>
  <si>
    <t>Penha Total</t>
  </si>
  <si>
    <t>Pereira Barreto Total</t>
  </si>
  <si>
    <t>Petrolina Total</t>
  </si>
  <si>
    <t>Petrópolis Total</t>
  </si>
  <si>
    <t>Piatã Total</t>
  </si>
  <si>
    <t>Picada Café Total</t>
  </si>
  <si>
    <t>Pindamonhangaba Total</t>
  </si>
  <si>
    <t>Pinhais Total</t>
  </si>
  <si>
    <t>Piracicaba Total</t>
  </si>
  <si>
    <t>Pirajuí Total</t>
  </si>
  <si>
    <t>Piraquara Total</t>
  </si>
  <si>
    <t>Pirassununga Total</t>
  </si>
  <si>
    <t>Piripiri Total</t>
  </si>
  <si>
    <t>Planalto Total</t>
  </si>
  <si>
    <t>Poções Total</t>
  </si>
  <si>
    <t>Pojuca Total</t>
  </si>
  <si>
    <t>Pombos Total</t>
  </si>
  <si>
    <t>Porto Alegre Total</t>
  </si>
  <si>
    <t>Porto Belo Total</t>
  </si>
  <si>
    <t>Porto Seguro Total</t>
  </si>
  <si>
    <t>Porto Velho Total</t>
  </si>
  <si>
    <t>Pouso Alegre Total</t>
  </si>
  <si>
    <t>Praia Grande Total</t>
  </si>
  <si>
    <t>Presidente Dutra Total</t>
  </si>
  <si>
    <t>Quatro Barras Total</t>
  </si>
  <si>
    <t>Queimadas Total</t>
  </si>
  <si>
    <t>Queimados Total</t>
  </si>
  <si>
    <t>Recife Total</t>
  </si>
  <si>
    <t>Registro Total</t>
  </si>
  <si>
    <t>Remígio Total</t>
  </si>
  <si>
    <t>Riachão das Neves Total</t>
  </si>
  <si>
    <t>Riachão do Jacuípe Total</t>
  </si>
  <si>
    <t>Riacho das Almas Total</t>
  </si>
  <si>
    <t>Riacho de Santana Total</t>
  </si>
  <si>
    <t>Ribeira do Pombal Total</t>
  </si>
  <si>
    <t>Ribeirão Preto Total</t>
  </si>
  <si>
    <t>Rio Bonito Total</t>
  </si>
  <si>
    <t>Rio Branco Total</t>
  </si>
  <si>
    <t>Rio de Contas Total</t>
  </si>
  <si>
    <t>Rio de Janeiro Total</t>
  </si>
  <si>
    <t>Rio do Antônio Total</t>
  </si>
  <si>
    <t>Rio Verde Total</t>
  </si>
  <si>
    <t>Rolândia Total</t>
  </si>
  <si>
    <t>Sabará Total</t>
  </si>
  <si>
    <t>Sairé Total</t>
  </si>
  <si>
    <t>Salvador Total</t>
  </si>
  <si>
    <t>Santa Bárbara Total</t>
  </si>
  <si>
    <t>Santa Bárbara d'Oeste Total</t>
  </si>
  <si>
    <t>Santa Cruz Total</t>
  </si>
  <si>
    <t>Santa Cruz Cabrália Total</t>
  </si>
  <si>
    <t>Santa Cruz da Esperança Total</t>
  </si>
  <si>
    <t>Santa Cruz do Capibaribe Total</t>
  </si>
  <si>
    <t>Santa Inês Total</t>
  </si>
  <si>
    <t>Santa Izabel do Pará Total</t>
  </si>
  <si>
    <t>Santa Luzia Total</t>
  </si>
  <si>
    <t>Santa Maria da Vitória Total</t>
  </si>
  <si>
    <t>Santa Terezinha de Itaipu Total</t>
  </si>
  <si>
    <t>Santaluz Total</t>
  </si>
  <si>
    <t>Santana de Parnaíba Total</t>
  </si>
  <si>
    <t>Santana do Paraíso Total</t>
  </si>
  <si>
    <t>Santarém Total</t>
  </si>
  <si>
    <t>Santo André Total</t>
  </si>
  <si>
    <t>Santo Antônio de Jesus Total</t>
  </si>
  <si>
    <t>Santo Estêvão Total</t>
  </si>
  <si>
    <t>Santos Total</t>
  </si>
  <si>
    <t>São Bernardo do Campo Total</t>
  </si>
  <si>
    <t>São Caetano do Sul Total</t>
  </si>
  <si>
    <t>São Caitano Total</t>
  </si>
  <si>
    <t>São Carlos Total</t>
  </si>
  <si>
    <t>São Desidério Total</t>
  </si>
  <si>
    <t>São Felipe Total</t>
  </si>
  <si>
    <t>São Félix Total</t>
  </si>
  <si>
    <t>São Francisco de Paula Total</t>
  </si>
  <si>
    <t>São Francisco do Conde Total</t>
  </si>
  <si>
    <t>São Gabriel Total</t>
  </si>
  <si>
    <t>São Gonçalo Total</t>
  </si>
  <si>
    <t>São Gonçalo do Amarante Total</t>
  </si>
  <si>
    <t>São Gonçalo dos Campos Total</t>
  </si>
  <si>
    <t>São João de Meriti Total</t>
  </si>
  <si>
    <t>São João del Rei Total</t>
  </si>
  <si>
    <t>São João do Manteninha Total</t>
  </si>
  <si>
    <t>São Joaquim Total</t>
  </si>
  <si>
    <t>São José Total</t>
  </si>
  <si>
    <t>São José da Barra Total</t>
  </si>
  <si>
    <t>São José de Mipibu Total</t>
  </si>
  <si>
    <t>São José de Ribamar Total</t>
  </si>
  <si>
    <t>São José do Rio Preto Total</t>
  </si>
  <si>
    <t>São José dos Campos Total</t>
  </si>
  <si>
    <t>São José dos Pinhais Total</t>
  </si>
  <si>
    <t>São Lourenço da Mata Total</t>
  </si>
  <si>
    <t>São Lourenço da Serra Total</t>
  </si>
  <si>
    <t>São Luís Total</t>
  </si>
  <si>
    <t>São Mateus Total</t>
  </si>
  <si>
    <t>São Miguel do Tocantins Total</t>
  </si>
  <si>
    <t>São Paulo Total</t>
  </si>
  <si>
    <t>São Pedro Total</t>
  </si>
  <si>
    <t>São Pedro da Aldeia Total</t>
  </si>
  <si>
    <t>São Sebastião Total</t>
  </si>
  <si>
    <t>São Sebastião do Caí Total</t>
  </si>
  <si>
    <t>São Sebastião do Passé Total</t>
  </si>
  <si>
    <t>São Vicente Total</t>
  </si>
  <si>
    <t>Sapé Total</t>
  </si>
  <si>
    <t>Sapeaçu Total</t>
  </si>
  <si>
    <t>Seabra Total</t>
  </si>
  <si>
    <t>Senhor do Bonfim Total</t>
  </si>
  <si>
    <t>Serra Total</t>
  </si>
  <si>
    <t>Serrinha Total</t>
  </si>
  <si>
    <t>Sertânia Total</t>
  </si>
  <si>
    <t>Sete Lagoas Total</t>
  </si>
  <si>
    <t>Simões Filho Total</t>
  </si>
  <si>
    <t>Sobral Total</t>
  </si>
  <si>
    <t>Sorocaba Total</t>
  </si>
  <si>
    <t>Sousa Total</t>
  </si>
  <si>
    <t>Sumaré Total</t>
  </si>
  <si>
    <t>Taboão da Serra Total</t>
  </si>
  <si>
    <t>Tailândia Total</t>
  </si>
  <si>
    <t>Tanhaçu Total</t>
  </si>
  <si>
    <t>Taquara Total</t>
  </si>
  <si>
    <t>Taquaritinga do Norte Total</t>
  </si>
  <si>
    <t>Taubaté Total</t>
  </si>
  <si>
    <t>Teixeira de Freitas Total</t>
  </si>
  <si>
    <t>Teotônio Vilela Total</t>
  </si>
  <si>
    <t>Teresina Total</t>
  </si>
  <si>
    <t>Terra de Areia Total</t>
  </si>
  <si>
    <t>Tijucas Total</t>
  </si>
  <si>
    <t>Tijucas do Sul Total</t>
  </si>
  <si>
    <t>Tramandaí Total</t>
  </si>
  <si>
    <t>Tremembé Total</t>
  </si>
  <si>
    <t>Três Rios Total</t>
  </si>
  <si>
    <t>Tucano Total</t>
  </si>
  <si>
    <t>Ubaitaba Total</t>
  </si>
  <si>
    <t>Ubatuba Total</t>
  </si>
  <si>
    <t>Uberaba Total</t>
  </si>
  <si>
    <t>Uberlândia Total</t>
  </si>
  <si>
    <t>Urubici Total</t>
  </si>
  <si>
    <t>Uruçuca Total</t>
  </si>
  <si>
    <t>Valença Total</t>
  </si>
  <si>
    <t>Valente Total</t>
  </si>
  <si>
    <t>Valinhos Total</t>
  </si>
  <si>
    <t>Vargem Grande Paulista Total</t>
  </si>
  <si>
    <t>Varginha Total</t>
  </si>
  <si>
    <t>Várzea Grande Total</t>
  </si>
  <si>
    <t>Várzea Paulista Total</t>
  </si>
  <si>
    <t>Vera Cruz Total</t>
  </si>
  <si>
    <t>Vespasiano Total</t>
  </si>
  <si>
    <t>Viana Total</t>
  </si>
  <si>
    <t>Viçosa Total</t>
  </si>
  <si>
    <t>Vila Velha Total</t>
  </si>
  <si>
    <t>Vilhena Total</t>
  </si>
  <si>
    <t>Vinhedo Total</t>
  </si>
  <si>
    <t>Vitória Total</t>
  </si>
  <si>
    <t>Vitória da Conquista Total</t>
  </si>
  <si>
    <t>Vitória de Santo Antão Total</t>
  </si>
  <si>
    <t>Votorantim Total</t>
  </si>
  <si>
    <t>Wenceslau Guimarães Total</t>
  </si>
  <si>
    <t>Xangri-lá Total</t>
  </si>
  <si>
    <t>Xique-Xique Total</t>
  </si>
  <si>
    <t>Mediana do fluxo de passantes</t>
  </si>
  <si>
    <t>Justficativa do valor tabela diferente / métrica
OBRIGATÓRIO</t>
  </si>
  <si>
    <t>IPV Original</t>
  </si>
  <si>
    <t>IPV ajustado</t>
  </si>
  <si>
    <t>Deflator de visibilidade</t>
  </si>
  <si>
    <t>Deflator de visibilidade - somente estáticos</t>
  </si>
  <si>
    <t>% inserções compradas / disponíveis</t>
  </si>
  <si>
    <t>Deflator de visibilidade
(se estático)</t>
  </si>
  <si>
    <t>Coef</t>
  </si>
  <si>
    <t>Baixa visibilidade</t>
  </si>
  <si>
    <t>Média visibilidade</t>
  </si>
  <si>
    <t>Moderada visibilidade</t>
  </si>
  <si>
    <t>Alta visibilidade</t>
  </si>
  <si>
    <t>Número máximo de inserções</t>
  </si>
  <si>
    <t>Número de inserções compradas</t>
  </si>
  <si>
    <t>Numero de horas disponíveis</t>
  </si>
  <si>
    <t>No. dias Campanha
Digitar manualmente caso períodos com intervalos</t>
  </si>
  <si>
    <t>NUMERO DE  DIAS REFERENCIA</t>
  </si>
  <si>
    <t>Digitar</t>
  </si>
  <si>
    <t>Fórmula</t>
  </si>
  <si>
    <t>Digitar não obrigat[orio</t>
  </si>
  <si>
    <t>Escolher</t>
  </si>
  <si>
    <t>Empenas RJ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</si>
  <si>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</si>
  <si>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</si>
  <si>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</si>
  <si>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</si>
  <si>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</si>
  <si>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</si>
  <si>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</si>
  <si>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</si>
  <si>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</si>
  <si>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</si>
  <si>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</si>
  <si>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</si>
  <si>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Faces</t>
  </si>
  <si>
    <t>STATUS DO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</si>
</sst>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[$€]* #,##0.00_);_([$€]* \(#,##0.00\);_([$€]* &quot;-&quot;??_);_(@_)"/>
    <numFmt numFmtId="165" formatCode="_-&quot;R$&quot;\ * #,##0.00_-;\-&quot;R$&quot;\ * #,##0.00_-;_-&quot;R$&quot;\ * &quot;-&quot;??_-;_-@"/>
    <numFmt numFmtId="166" formatCode="&quot;R$&quot;\ #,##0.00"/>
    <numFmt numFmtId="167" formatCode="&quot;W&quot;0"/>
    <numFmt numFmtId="169" formatCode="dd/mm/yy;@"/>
    <numFmt numFmtId="171" formatCode="[$-416]d\-mmm;@"/>
    <numFmt numFmtId="172" formatCode="0.0%"/>
  </numFmts>
  <fonts count="4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8"/>
      <color theme="1"/>
      <name val="Century Gothic"/>
      <family val="2"/>
    </font>
    <font>
      <sz val="8"/>
      <color theme="1"/>
      <name val="Century Gothic"/>
      <family val="2"/>
    </font>
    <font>
      <sz val="8"/>
      <color theme="0"/>
      <name val="Century Gothic"/>
      <family val="2"/>
    </font>
    <font>
      <sz val="8"/>
      <name val="Century Gothic"/>
      <family val="2"/>
    </font>
    <font>
      <b/>
      <sz val="8"/>
      <color theme="0"/>
      <name val="Century Gothic"/>
      <family val="2"/>
    </font>
    <font>
      <sz val="8"/>
      <color rgb="FF3F3F3F"/>
      <name val="Century Gothic"/>
      <family val="2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8"/>
      <color rgb="FF000000"/>
      <name val="Arial"/>
      <family val="2"/>
    </font>
    <font>
      <sz val="9"/>
      <color rgb="FFFFFFFF"/>
      <name val="Century Gothic"/>
      <family val="2"/>
    </font>
    <font>
      <sz val="10"/>
      <name val="Arial"/>
      <family val="2"/>
    </font>
    <font>
      <sz val="8"/>
      <color rgb="FF00B050"/>
      <name val="Century Gothic"/>
      <family val="2"/>
    </font>
    <font>
      <b/>
      <sz val="10"/>
      <color rgb="FF000000"/>
      <name val="Arial"/>
      <family val="2"/>
    </font>
    <font>
      <sz val="8"/>
      <name val="MS Sans Serif"/>
    </font>
    <font>
      <sz val="20"/>
      <color theme="1"/>
      <name val="Arial"/>
      <family val="2"/>
    </font>
    <font>
      <sz val="12"/>
      <color theme="1"/>
      <name val="Calibri"/>
      <family val="2"/>
      <scheme val="minor"/>
    </font>
    <font>
      <sz val="12"/>
      <name val="Century Gothic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20"/>
      <color theme="1"/>
      <name val="Arial"/>
      <family val="2"/>
    </font>
    <font>
      <b/>
      <sz val="8"/>
      <name val="Century Gothic"/>
      <family val="2"/>
    </font>
    <font>
      <sz val="8"/>
      <color rgb="FFFF0000"/>
      <name val="Century Gothic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9"/>
      <color rgb="FF1D1C1D"/>
      <name val="Arial"/>
      <family val="2"/>
    </font>
    <font>
      <sz val="11"/>
      <color theme="0" tint="-0.249977111117893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0"/>
      <name val="Arial"/>
      <family val="2"/>
    </font>
    <font>
      <sz val="13"/>
      <color theme="1"/>
      <name val="Arial"/>
      <family val="2"/>
    </font>
    <font>
      <sz val="11"/>
      <color theme="0" tint="-0.34998626667073579"/>
      <name val="Arial"/>
      <family val="2"/>
    </font>
    <font>
      <sz val="12"/>
      <color theme="0"/>
      <name val="Century Gothic"/>
      <family val="2"/>
    </font>
    <font>
      <b/>
      <sz val="9"/>
      <color theme="1"/>
      <name val="Century Gothic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rgb="FF8EAADB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4" tint="-0.499984740745262"/>
        <bgColor rgb="FF1F38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3E5E8"/>
        <bgColor indexed="64"/>
      </patternFill>
    </fill>
    <fill>
      <patternFill patternType="solid">
        <fgColor theme="4" tint="0.39997558519241921"/>
        <bgColor rgb="FF8EAADB"/>
      </patternFill>
    </fill>
    <fill>
      <patternFill patternType="solid">
        <fgColor rgb="FF4343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0"/>
        <bgColor rgb="FF8EAADB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515C3E"/>
        <bgColor indexed="2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theme="0"/>
      </patternFill>
    </fill>
    <fill>
      <patternFill patternType="solid">
        <fgColor theme="4" tint="-0.249977111117893"/>
        <bgColor rgb="FFD8D8D8"/>
      </patternFill>
    </fill>
    <fill>
      <patternFill patternType="solid">
        <fgColor rgb="FF00B0F0"/>
        <bgColor indexed="64"/>
      </patternFill>
    </fill>
    <fill>
      <patternFill patternType="solid">
        <fgColor rgb="FFDFE4EC"/>
        <bgColor indexed="64"/>
      </patternFill>
    </fill>
    <fill>
      <patternFill patternType="solid">
        <fgColor rgb="FF8093B3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/>
      <top/>
      <bottom/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hair">
        <color rgb="FFD9D9D9"/>
      </left>
      <right style="hair">
        <color rgb="FFD9D9D9"/>
      </right>
      <top/>
      <bottom style="hair">
        <color rgb="FFD9D9D9"/>
      </bottom>
      <diagonal/>
    </border>
    <border>
      <left/>
      <right/>
      <top/>
      <bottom style="hair">
        <color rgb="FFD9D9D9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/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/>
      </left>
      <right/>
      <top/>
      <bottom/>
      <diagonal/>
    </border>
    <border>
      <left style="hair">
        <color rgb="FFCCCCCC"/>
      </left>
      <right/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rgb="FFD9D9D9"/>
      </left>
      <right style="hair">
        <color rgb="FFD9D9D9"/>
      </right>
      <top style="hair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BCBCB"/>
      </left>
      <right style="medium">
        <color rgb="FFCBCBCB"/>
      </right>
      <top style="medium">
        <color rgb="FFCBCBCB"/>
      </top>
      <bottom style="medium">
        <color rgb="FFCBCBCB"/>
      </bottom>
      <diagonal/>
    </border>
    <border>
      <left/>
      <right style="medium">
        <color rgb="FFCBCBCB"/>
      </right>
      <top style="medium">
        <color rgb="FFCBCBCB"/>
      </top>
      <bottom style="medium">
        <color rgb="FFCBCBCB"/>
      </bottom>
      <diagonal/>
    </border>
    <border>
      <left style="medium">
        <color rgb="FFCBCBCB"/>
      </left>
      <right style="medium">
        <color rgb="FFCBCBCB"/>
      </right>
      <top/>
      <bottom style="medium">
        <color rgb="FFCBCBCB"/>
      </bottom>
      <diagonal/>
    </border>
    <border>
      <left/>
      <right style="medium">
        <color rgb="FFCBCBCB"/>
      </right>
      <top/>
      <bottom style="medium">
        <color rgb="FFCBCBCB"/>
      </bottom>
      <diagonal/>
    </border>
    <border>
      <left/>
      <right style="hair">
        <color rgb="FFD9D9D9"/>
      </right>
      <top style="thin">
        <color indexed="64"/>
      </top>
      <bottom/>
      <diagonal/>
    </border>
    <border>
      <left style="hair">
        <color rgb="FFD9D9D9"/>
      </left>
      <right style="hair">
        <color rgb="FFD9D9D9"/>
      </right>
      <top style="thin">
        <color indexed="64"/>
      </top>
      <bottom/>
      <diagonal/>
    </border>
    <border>
      <left style="hair">
        <color rgb="FFD9D9D9"/>
      </left>
      <right style="hair">
        <color rgb="FFD9D9D9"/>
      </right>
      <top style="thin">
        <color indexed="64"/>
      </top>
      <bottom style="hair">
        <color rgb="FFCCCCCC"/>
      </bottom>
      <diagonal/>
    </border>
    <border>
      <left/>
      <right style="hair">
        <color rgb="FFD9D9D9"/>
      </right>
      <top style="thin">
        <color indexed="64"/>
      </top>
      <bottom style="hair">
        <color rgb="FFD9D9D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8093B3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indexed="64"/>
      </top>
      <bottom style="hair">
        <color rgb="FFD9D9D9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rgb="FFD9D9D9"/>
      </right>
      <top style="thin">
        <color indexed="64"/>
      </top>
      <bottom style="hair">
        <color rgb="FFD9D9D9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rgb="FFD9D9D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rgb="FFD9D9D9"/>
      </right>
      <top style="hair">
        <color auto="1"/>
      </top>
      <bottom style="hair">
        <color auto="1"/>
      </bottom>
      <diagonal/>
    </border>
    <border>
      <left style="hair">
        <color rgb="FFD9D9D9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6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5" fillId="0" borderId="7"/>
    <xf numFmtId="0" fontId="16" fillId="0" borderId="7"/>
    <xf numFmtId="0" fontId="17" fillId="0" borderId="7"/>
    <xf numFmtId="44" fontId="8" fillId="0" borderId="7" applyFont="0" applyFill="0" applyBorder="0" applyAlignment="0" applyProtection="0"/>
    <xf numFmtId="9" fontId="8" fillId="0" borderId="7" applyFont="0" applyFill="0" applyBorder="0" applyAlignment="0" applyProtection="0"/>
    <xf numFmtId="0" fontId="7" fillId="0" borderId="7"/>
    <xf numFmtId="43" fontId="7" fillId="0" borderId="7" applyFont="0" applyFill="0" applyBorder="0" applyAlignment="0" applyProtection="0"/>
    <xf numFmtId="9" fontId="7" fillId="0" borderId="7" applyFont="0" applyFill="0" applyBorder="0" applyAlignment="0" applyProtection="0"/>
    <xf numFmtId="0" fontId="6" fillId="0" borderId="7"/>
    <xf numFmtId="0" fontId="18" fillId="0" borderId="7"/>
    <xf numFmtId="0" fontId="8" fillId="0" borderId="7"/>
    <xf numFmtId="0" fontId="18" fillId="0" borderId="7"/>
    <xf numFmtId="0" fontId="8" fillId="0" borderId="7"/>
    <xf numFmtId="0" fontId="18" fillId="0" borderId="7"/>
    <xf numFmtId="0" fontId="19" fillId="0" borderId="7"/>
    <xf numFmtId="43" fontId="8" fillId="0" borderId="7" applyFont="0" applyFill="0" applyBorder="0" applyAlignment="0" applyProtection="0"/>
    <xf numFmtId="49" fontId="22" fillId="6" borderId="14">
      <alignment horizontal="left" vertical="top"/>
    </xf>
    <xf numFmtId="0" fontId="5" fillId="0" borderId="7"/>
    <xf numFmtId="43" fontId="5" fillId="0" borderId="7" applyFont="0" applyFill="0" applyBorder="0" applyAlignment="0" applyProtection="0"/>
    <xf numFmtId="0" fontId="24" fillId="0" borderId="7"/>
    <xf numFmtId="0" fontId="27" fillId="0" borderId="7" applyAlignment="0">
      <alignment vertical="top" wrapText="1"/>
      <protection locked="0"/>
    </xf>
    <xf numFmtId="0" fontId="24" fillId="0" borderId="7"/>
    <xf numFmtId="0" fontId="24" fillId="0" borderId="7" applyNumberFormat="0" applyFill="0" applyBorder="0" applyAlignment="0" applyProtection="0"/>
    <xf numFmtId="0" fontId="8" fillId="0" borderId="7"/>
    <xf numFmtId="0" fontId="4" fillId="0" borderId="7"/>
    <xf numFmtId="9" fontId="4" fillId="0" borderId="7" applyFont="0" applyFill="0" applyBorder="0" applyAlignment="0" applyProtection="0"/>
    <xf numFmtId="0" fontId="29" fillId="0" borderId="7"/>
    <xf numFmtId="0" fontId="29" fillId="0" borderId="7"/>
    <xf numFmtId="0" fontId="31" fillId="0" borderId="7"/>
    <xf numFmtId="44" fontId="8" fillId="0" borderId="7" applyFont="0" applyFill="0" applyBorder="0" applyAlignment="0" applyProtection="0"/>
    <xf numFmtId="44" fontId="8" fillId="0" borderId="7" applyFont="0" applyFill="0" applyBorder="0" applyAlignment="0" applyProtection="0"/>
    <xf numFmtId="0" fontId="3" fillId="0" borderId="7"/>
    <xf numFmtId="43" fontId="3" fillId="0" borderId="7" applyFont="0" applyFill="0" applyBorder="0" applyAlignment="0" applyProtection="0"/>
    <xf numFmtId="9" fontId="3" fillId="0" borderId="7" applyFont="0" applyFill="0" applyBorder="0" applyAlignment="0" applyProtection="0"/>
    <xf numFmtId="0" fontId="3" fillId="0" borderId="7"/>
    <xf numFmtId="0" fontId="8" fillId="0" borderId="7"/>
    <xf numFmtId="43" fontId="8" fillId="0" borderId="7" applyFont="0" applyFill="0" applyBorder="0" applyAlignment="0" applyProtection="0"/>
    <xf numFmtId="0" fontId="3" fillId="0" borderId="7"/>
    <xf numFmtId="43" fontId="3" fillId="0" borderId="7" applyFont="0" applyFill="0" applyBorder="0" applyAlignment="0" applyProtection="0"/>
    <xf numFmtId="0" fontId="3" fillId="0" borderId="7"/>
    <xf numFmtId="9" fontId="3" fillId="0" borderId="7" applyFont="0" applyFill="0" applyBorder="0" applyAlignment="0" applyProtection="0"/>
    <xf numFmtId="0" fontId="8" fillId="0" borderId="7"/>
    <xf numFmtId="0" fontId="31" fillId="0" borderId="7"/>
    <xf numFmtId="0" fontId="8" fillId="0" borderId="7"/>
    <xf numFmtId="0" fontId="8" fillId="0" borderId="7"/>
    <xf numFmtId="0" fontId="32" fillId="0" borderId="7"/>
    <xf numFmtId="9" fontId="32" fillId="0" borderId="7" applyFont="0" applyFill="0" applyBorder="0" applyAlignment="0" applyProtection="0"/>
    <xf numFmtId="0" fontId="2" fillId="0" borderId="7"/>
    <xf numFmtId="0" fontId="40" fillId="0" borderId="7"/>
    <xf numFmtId="44" fontId="8" fillId="0" borderId="7" applyFont="0" applyFill="0" applyBorder="0" applyAlignment="0" applyProtection="0"/>
    <xf numFmtId="44" fontId="8" fillId="0" borderId="7" applyFont="0" applyFill="0" applyBorder="0" applyAlignment="0" applyProtection="0"/>
    <xf numFmtId="0" fontId="1" fillId="0" borderId="7"/>
    <xf numFmtId="43" fontId="1" fillId="0" borderId="7" applyFont="0" applyFill="0" applyBorder="0" applyAlignment="0" applyProtection="0"/>
    <xf numFmtId="9" fontId="1" fillId="0" borderId="7" applyFont="0" applyFill="0" applyBorder="0" applyAlignment="0" applyProtection="0"/>
    <xf numFmtId="0" fontId="1" fillId="0" borderId="7"/>
    <xf numFmtId="43" fontId="8" fillId="0" borderId="7" applyFont="0" applyFill="0" applyBorder="0" applyAlignment="0" applyProtection="0"/>
    <xf numFmtId="0" fontId="1" fillId="0" borderId="7"/>
    <xf numFmtId="43" fontId="1" fillId="0" borderId="7" applyFont="0" applyFill="0" applyBorder="0" applyAlignment="0" applyProtection="0"/>
    <xf numFmtId="0" fontId="1" fillId="0" borderId="7"/>
    <xf numFmtId="9" fontId="1" fillId="0" borderId="7" applyFont="0" applyFill="0" applyBorder="0" applyAlignment="0" applyProtection="0"/>
    <xf numFmtId="0" fontId="8" fillId="0" borderId="7"/>
    <xf numFmtId="44" fontId="8" fillId="0" borderId="7" applyFont="0" applyFill="0" applyBorder="0" applyAlignment="0" applyProtection="0"/>
    <xf numFmtId="44" fontId="8" fillId="0" borderId="7" applyFont="0" applyFill="0" applyBorder="0" applyAlignment="0" applyProtection="0"/>
    <xf numFmtId="0" fontId="1" fillId="0" borderId="7"/>
    <xf numFmtId="43" fontId="1" fillId="0" borderId="7" applyFont="0" applyFill="0" applyBorder="0" applyAlignment="0" applyProtection="0"/>
    <xf numFmtId="9" fontId="1" fillId="0" borderId="7" applyFont="0" applyFill="0" applyBorder="0" applyAlignment="0" applyProtection="0"/>
    <xf numFmtId="0" fontId="1" fillId="0" borderId="7"/>
    <xf numFmtId="43" fontId="8" fillId="0" borderId="7" applyFont="0" applyFill="0" applyBorder="0" applyAlignment="0" applyProtection="0"/>
    <xf numFmtId="0" fontId="1" fillId="0" borderId="7"/>
    <xf numFmtId="43" fontId="1" fillId="0" borderId="7" applyFont="0" applyFill="0" applyBorder="0" applyAlignment="0" applyProtection="0"/>
    <xf numFmtId="0" fontId="1" fillId="0" borderId="7"/>
    <xf numFmtId="9" fontId="1" fillId="0" borderId="7" applyFont="0" applyFill="0" applyBorder="0" applyAlignment="0" applyProtection="0"/>
    <xf numFmtId="0" fontId="1" fillId="0" borderId="7"/>
  </cellStyleXfs>
  <cellXfs count="298">
    <xf numFmtId="0" fontId="0" fillId="0" borderId="0" xfId="0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44" fontId="10" fillId="0" borderId="0" xfId="1" applyFont="1" applyFill="1" applyAlignment="1">
      <alignment vertical="center"/>
    </xf>
    <xf numFmtId="3" fontId="10" fillId="0" borderId="0" xfId="0" applyNumberFormat="1" applyFont="1" applyAlignment="1">
      <alignment horizontal="center" vertical="center"/>
    </xf>
    <xf numFmtId="3" fontId="10" fillId="0" borderId="6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4" fontId="10" fillId="0" borderId="0" xfId="1" applyFont="1" applyFill="1" applyAlignment="1">
      <alignment horizontal="center" vertical="center"/>
    </xf>
    <xf numFmtId="44" fontId="11" fillId="0" borderId="7" xfId="1" applyFont="1" applyFill="1" applyBorder="1" applyAlignment="1">
      <alignment horizontal="center" vertical="center" wrapText="1"/>
    </xf>
    <xf numFmtId="165" fontId="20" fillId="8" borderId="7" xfId="0" applyNumberFormat="1" applyFont="1" applyFill="1" applyBorder="1" applyAlignment="1">
      <alignment horizontal="center" vertical="center"/>
    </xf>
    <xf numFmtId="44" fontId="10" fillId="0" borderId="0" xfId="1" applyFont="1" applyFill="1" applyAlignment="1"/>
    <xf numFmtId="44" fontId="21" fillId="4" borderId="13" xfId="1" applyFont="1" applyFill="1" applyBorder="1" applyAlignment="1">
      <alignment horizontal="center" vertical="center" wrapText="1"/>
    </xf>
    <xf numFmtId="0" fontId="26" fillId="10" borderId="15" xfId="0" applyFont="1" applyFill="1" applyBorder="1" applyAlignment="1">
      <alignment vertical="center"/>
    </xf>
    <xf numFmtId="0" fontId="26" fillId="10" borderId="16" xfId="0" applyFont="1" applyFill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18" fillId="11" borderId="18" xfId="0" applyFont="1" applyFill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11" borderId="17" xfId="0" applyFont="1" applyFill="1" applyBorder="1" applyAlignment="1">
      <alignment vertical="center"/>
    </xf>
    <xf numFmtId="0" fontId="21" fillId="7" borderId="7" xfId="0" applyFont="1" applyFill="1" applyBorder="1" applyAlignment="1">
      <alignment horizontal="center" vertical="center" wrapText="1"/>
    </xf>
    <xf numFmtId="44" fontId="11" fillId="4" borderId="11" xfId="1" applyFont="1" applyFill="1" applyBorder="1" applyAlignment="1">
      <alignment horizontal="center" vertical="center" wrapText="1"/>
    </xf>
    <xf numFmtId="44" fontId="11" fillId="4" borderId="12" xfId="1" applyFont="1" applyFill="1" applyBorder="1" applyAlignment="1">
      <alignment horizontal="center" vertical="center" wrapText="1"/>
    </xf>
    <xf numFmtId="0" fontId="8" fillId="0" borderId="0" xfId="0" applyFont="1"/>
    <xf numFmtId="0" fontId="11" fillId="4" borderId="2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10" fillId="3" borderId="3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64" fontId="10" fillId="3" borderId="3" xfId="0" applyNumberFormat="1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9" fontId="8" fillId="0" borderId="0" xfId="0" applyNumberFormat="1" applyFont="1" applyAlignment="1">
      <alignment horizontal="center"/>
    </xf>
    <xf numFmtId="0" fontId="0" fillId="0" borderId="0" xfId="0" applyAlignment="1">
      <alignment vertical="center" wrapText="1"/>
    </xf>
    <xf numFmtId="44" fontId="10" fillId="3" borderId="0" xfId="1" applyFont="1" applyFill="1" applyAlignment="1">
      <alignment horizontal="center" vertical="center"/>
    </xf>
    <xf numFmtId="0" fontId="10" fillId="15" borderId="7" xfId="0" applyFont="1" applyFill="1" applyBorder="1" applyAlignment="1">
      <alignment horizontal="center" vertical="center"/>
    </xf>
    <xf numFmtId="1" fontId="10" fillId="19" borderId="2" xfId="0" applyNumberFormat="1" applyFont="1" applyFill="1" applyBorder="1" applyAlignment="1">
      <alignment horizontal="center" vertical="center"/>
    </xf>
    <xf numFmtId="3" fontId="10" fillId="18" borderId="0" xfId="0" applyNumberFormat="1" applyFont="1" applyFill="1" applyAlignment="1">
      <alignment horizontal="center" vertical="center"/>
    </xf>
    <xf numFmtId="0" fontId="10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0" fillId="0" borderId="7" xfId="0" applyFont="1" applyBorder="1" applyProtection="1">
      <protection locked="0"/>
    </xf>
    <xf numFmtId="44" fontId="10" fillId="0" borderId="0" xfId="1" applyFont="1" applyFill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4" fontId="10" fillId="0" borderId="0" xfId="1" applyFont="1" applyFill="1" applyAlignment="1" applyProtection="1">
      <alignment horizontal="center" vertical="center"/>
      <protection locked="0"/>
    </xf>
    <xf numFmtId="3" fontId="10" fillId="0" borderId="0" xfId="0" applyNumberFormat="1" applyFont="1" applyAlignment="1" applyProtection="1">
      <alignment vertical="center"/>
      <protection locked="0"/>
    </xf>
    <xf numFmtId="3" fontId="10" fillId="0" borderId="0" xfId="0" applyNumberFormat="1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44" fontId="11" fillId="0" borderId="0" xfId="1" applyFont="1" applyFill="1" applyAlignment="1" applyProtection="1">
      <alignment vertical="center"/>
      <protection locked="0"/>
    </xf>
    <xf numFmtId="44" fontId="11" fillId="0" borderId="0" xfId="1" applyFont="1" applyFill="1" applyAlignment="1" applyProtection="1">
      <alignment horizontal="center" vertical="center"/>
      <protection locked="0"/>
    </xf>
    <xf numFmtId="9" fontId="10" fillId="0" borderId="0" xfId="2" applyFont="1" applyFill="1" applyAlignment="1" applyProtection="1">
      <alignment vertical="center"/>
      <protection locked="0"/>
    </xf>
    <xf numFmtId="44" fontId="11" fillId="0" borderId="7" xfId="1" applyFont="1" applyFill="1" applyBorder="1" applyAlignment="1" applyProtection="1">
      <alignment horizontal="center" vertical="center"/>
      <protection locked="0"/>
    </xf>
    <xf numFmtId="0" fontId="11" fillId="5" borderId="20" xfId="0" applyFont="1" applyFill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1" fillId="4" borderId="19" xfId="0" applyFont="1" applyFill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1" fillId="5" borderId="19" xfId="0" applyFont="1" applyFill="1" applyBorder="1" applyAlignment="1" applyProtection="1">
      <alignment horizontal="center" vertical="center" wrapText="1"/>
      <protection locked="0"/>
    </xf>
    <xf numFmtId="169" fontId="11" fillId="5" borderId="19" xfId="0" applyNumberFormat="1" applyFont="1" applyFill="1" applyBorder="1" applyAlignment="1" applyProtection="1">
      <alignment horizontal="center" vertical="center" wrapText="1"/>
      <protection locked="0"/>
    </xf>
    <xf numFmtId="0" fontId="11" fillId="5" borderId="21" xfId="0" applyFont="1" applyFill="1" applyBorder="1" applyAlignment="1" applyProtection="1">
      <alignment horizontal="center" vertical="center" wrapText="1"/>
      <protection locked="0"/>
    </xf>
    <xf numFmtId="49" fontId="10" fillId="0" borderId="3" xfId="0" applyNumberFormat="1" applyFont="1" applyBorder="1" applyAlignment="1" applyProtection="1">
      <alignment horizontal="center" vertical="center"/>
      <protection locked="0"/>
    </xf>
    <xf numFmtId="169" fontId="10" fillId="0" borderId="1" xfId="0" applyNumberFormat="1" applyFont="1" applyBorder="1" applyAlignment="1" applyProtection="1">
      <alignment horizontal="center" vertical="center"/>
      <protection locked="0"/>
    </xf>
    <xf numFmtId="169" fontId="10" fillId="0" borderId="3" xfId="0" applyNumberFormat="1" applyFont="1" applyBorder="1" applyAlignment="1" applyProtection="1">
      <alignment horizontal="center" vertical="center"/>
      <protection locked="0"/>
    </xf>
    <xf numFmtId="169" fontId="10" fillId="0" borderId="0" xfId="0" applyNumberFormat="1" applyFont="1" applyProtection="1">
      <protection locked="0"/>
    </xf>
    <xf numFmtId="0" fontId="11" fillId="4" borderId="21" xfId="0" applyFont="1" applyFill="1" applyBorder="1" applyAlignment="1" applyProtection="1">
      <alignment horizontal="center" vertical="center" wrapText="1"/>
      <protection locked="0"/>
    </xf>
    <xf numFmtId="0" fontId="30" fillId="16" borderId="21" xfId="0" applyFont="1" applyFill="1" applyBorder="1" applyAlignment="1" applyProtection="1">
      <alignment horizontal="center" vertical="center" wrapText="1"/>
      <protection locked="0"/>
    </xf>
    <xf numFmtId="0" fontId="25" fillId="0" borderId="0" xfId="0" applyFont="1" applyProtection="1">
      <protection locked="0"/>
    </xf>
    <xf numFmtId="167" fontId="11" fillId="4" borderId="9" xfId="0" applyNumberFormat="1" applyFont="1" applyFill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166" fontId="10" fillId="0" borderId="7" xfId="0" applyNumberFormat="1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44" fontId="11" fillId="4" borderId="12" xfId="1" applyFont="1" applyFill="1" applyBorder="1" applyAlignment="1" applyProtection="1">
      <alignment horizontal="center" vertical="center" wrapText="1"/>
      <protection locked="0"/>
    </xf>
    <xf numFmtId="9" fontId="11" fillId="4" borderId="11" xfId="2" applyFont="1" applyFill="1" applyBorder="1" applyAlignment="1" applyProtection="1">
      <alignment horizontal="center" vertical="center" wrapText="1"/>
      <protection locked="0"/>
    </xf>
    <xf numFmtId="9" fontId="10" fillId="0" borderId="2" xfId="2" applyFont="1" applyFill="1" applyBorder="1" applyAlignment="1" applyProtection="1">
      <alignment horizontal="center" vertical="center"/>
      <protection locked="0"/>
    </xf>
    <xf numFmtId="44" fontId="11" fillId="4" borderId="11" xfId="1" applyFont="1" applyFill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44" fontId="10" fillId="0" borderId="2" xfId="1" applyFont="1" applyFill="1" applyBorder="1" applyAlignment="1" applyProtection="1">
      <alignment horizontal="center" vertical="center"/>
      <protection locked="0"/>
    </xf>
    <xf numFmtId="3" fontId="11" fillId="4" borderId="11" xfId="1" applyNumberFormat="1" applyFont="1" applyFill="1" applyBorder="1" applyAlignment="1" applyProtection="1">
      <alignment horizontal="center" vertical="center" wrapText="1"/>
      <protection locked="0"/>
    </xf>
    <xf numFmtId="3" fontId="10" fillId="0" borderId="2" xfId="0" applyNumberFormat="1" applyFont="1" applyBorder="1" applyAlignment="1" applyProtection="1">
      <alignment horizontal="center" vertical="center"/>
      <protection locked="0"/>
    </xf>
    <xf numFmtId="171" fontId="13" fillId="9" borderId="22" xfId="26" applyNumberFormat="1" applyFont="1" applyFill="1" applyBorder="1" applyAlignment="1" applyProtection="1">
      <alignment horizontal="center" vertical="center" textRotation="90"/>
      <protection locked="0"/>
    </xf>
    <xf numFmtId="1" fontId="10" fillId="0" borderId="1" xfId="0" applyNumberFormat="1" applyFont="1" applyBorder="1" applyAlignment="1">
      <alignment horizontal="center" vertical="center"/>
    </xf>
    <xf numFmtId="3" fontId="11" fillId="4" borderId="8" xfId="0" applyNumberFormat="1" applyFont="1" applyFill="1" applyBorder="1" applyAlignment="1">
      <alignment horizontal="center" vertical="center" wrapText="1"/>
    </xf>
    <xf numFmtId="3" fontId="10" fillId="0" borderId="0" xfId="0" applyNumberFormat="1" applyFont="1" applyAlignment="1">
      <alignment horizontal="center"/>
    </xf>
    <xf numFmtId="166" fontId="11" fillId="4" borderId="21" xfId="0" applyNumberFormat="1" applyFont="1" applyFill="1" applyBorder="1" applyAlignment="1">
      <alignment horizontal="center" vertical="center" wrapText="1"/>
    </xf>
    <xf numFmtId="166" fontId="11" fillId="5" borderId="10" xfId="0" applyNumberFormat="1" applyFont="1" applyFill="1" applyBorder="1" applyAlignment="1">
      <alignment horizontal="center" vertical="center"/>
    </xf>
    <xf numFmtId="166" fontId="10" fillId="0" borderId="6" xfId="0" applyNumberFormat="1" applyFont="1" applyBorder="1" applyAlignment="1">
      <alignment horizontal="center" vertical="center"/>
    </xf>
    <xf numFmtId="166" fontId="10" fillId="0" borderId="0" xfId="0" applyNumberFormat="1" applyFont="1"/>
    <xf numFmtId="166" fontId="11" fillId="5" borderId="10" xfId="0" applyNumberFormat="1" applyFont="1" applyFill="1" applyBorder="1" applyAlignment="1">
      <alignment horizontal="center" vertical="center" wrapText="1"/>
    </xf>
    <xf numFmtId="166" fontId="10" fillId="3" borderId="6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23" fillId="13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2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0" fillId="0" borderId="7" xfId="50" applyFont="1"/>
    <xf numFmtId="0" fontId="13" fillId="21" borderId="7" xfId="50" applyFont="1" applyFill="1" applyAlignment="1">
      <alignment horizontal="center" vertical="center" wrapText="1"/>
    </xf>
    <xf numFmtId="0" fontId="13" fillId="21" borderId="7" xfId="50" applyFont="1" applyFill="1" applyAlignment="1">
      <alignment horizontal="left" vertical="center" wrapText="1"/>
    </xf>
    <xf numFmtId="3" fontId="13" fillId="21" borderId="7" xfId="50" applyNumberFormat="1" applyFont="1" applyFill="1" applyAlignment="1">
      <alignment horizontal="center" vertical="center" wrapText="1"/>
    </xf>
    <xf numFmtId="0" fontId="34" fillId="0" borderId="7" xfId="50" applyFont="1"/>
    <xf numFmtId="0" fontId="10" fillId="0" borderId="7" xfId="50" applyFont="1" applyAlignment="1">
      <alignment horizontal="left"/>
    </xf>
    <xf numFmtId="3" fontId="10" fillId="0" borderId="7" xfId="50" applyNumberFormat="1" applyFont="1" applyAlignment="1">
      <alignment horizontal="center"/>
    </xf>
    <xf numFmtId="0" fontId="12" fillId="0" borderId="7" xfId="50" applyFont="1"/>
    <xf numFmtId="0" fontId="12" fillId="0" borderId="7" xfId="50" applyFont="1" applyAlignment="1">
      <alignment horizontal="left"/>
    </xf>
    <xf numFmtId="3" fontId="12" fillId="0" borderId="7" xfId="50" applyNumberFormat="1" applyFont="1" applyAlignment="1">
      <alignment horizontal="center"/>
    </xf>
    <xf numFmtId="0" fontId="35" fillId="0" borderId="7" xfId="50" applyFont="1"/>
    <xf numFmtId="0" fontId="0" fillId="20" borderId="0" xfId="0" applyFill="1"/>
    <xf numFmtId="0" fontId="33" fillId="0" borderId="0" xfId="0" applyFont="1"/>
    <xf numFmtId="14" fontId="11" fillId="4" borderId="9" xfId="0" applyNumberFormat="1" applyFont="1" applyFill="1" applyBorder="1" applyAlignment="1" applyProtection="1">
      <alignment horizontal="center" vertical="center"/>
      <protection locked="0"/>
    </xf>
    <xf numFmtId="14" fontId="10" fillId="0" borderId="4" xfId="0" applyNumberFormat="1" applyFont="1" applyBorder="1" applyAlignment="1" applyProtection="1">
      <alignment horizontal="center" vertical="center"/>
      <protection locked="0"/>
    </xf>
    <xf numFmtId="14" fontId="10" fillId="0" borderId="0" xfId="0" applyNumberFormat="1" applyFont="1" applyProtection="1">
      <protection locked="0"/>
    </xf>
    <xf numFmtId="0" fontId="11" fillId="22" borderId="0" xfId="0" applyFont="1" applyFill="1"/>
    <xf numFmtId="0" fontId="11" fillId="22" borderId="3" xfId="0" applyFont="1" applyFill="1" applyBorder="1" applyAlignment="1" applyProtection="1">
      <alignment horizontal="center" vertical="center"/>
      <protection locked="0"/>
    </xf>
    <xf numFmtId="0" fontId="11" fillId="22" borderId="3" xfId="0" applyFont="1" applyFill="1" applyBorder="1" applyAlignment="1">
      <alignment horizontal="center" vertical="center"/>
    </xf>
    <xf numFmtId="0" fontId="11" fillId="22" borderId="3" xfId="0" applyFont="1" applyFill="1" applyBorder="1" applyAlignment="1" applyProtection="1">
      <alignment horizontal="left" vertical="center"/>
      <protection locked="0"/>
    </xf>
    <xf numFmtId="49" fontId="11" fillId="22" borderId="3" xfId="0" applyNumberFormat="1" applyFont="1" applyFill="1" applyBorder="1" applyAlignment="1" applyProtection="1">
      <alignment horizontal="center" vertical="center"/>
      <protection locked="0"/>
    </xf>
    <xf numFmtId="169" fontId="11" fillId="22" borderId="5" xfId="0" applyNumberFormat="1" applyFont="1" applyFill="1" applyBorder="1" applyAlignment="1" applyProtection="1">
      <alignment horizontal="center" vertical="center"/>
      <protection locked="0"/>
    </xf>
    <xf numFmtId="49" fontId="11" fillId="22" borderId="5" xfId="0" applyNumberFormat="1" applyFont="1" applyFill="1" applyBorder="1" applyAlignment="1" applyProtection="1">
      <alignment horizontal="center" vertical="center"/>
      <protection locked="0"/>
    </xf>
    <xf numFmtId="1" fontId="11" fillId="22" borderId="3" xfId="0" applyNumberFormat="1" applyFont="1" applyFill="1" applyBorder="1" applyAlignment="1">
      <alignment horizontal="center" vertical="center"/>
    </xf>
    <xf numFmtId="1" fontId="11" fillId="22" borderId="1" xfId="0" applyNumberFormat="1" applyFont="1" applyFill="1" applyBorder="1" applyAlignment="1">
      <alignment horizontal="center" vertical="center"/>
    </xf>
    <xf numFmtId="166" fontId="11" fillId="22" borderId="6" xfId="0" applyNumberFormat="1" applyFont="1" applyFill="1" applyBorder="1" applyAlignment="1">
      <alignment horizontal="center" vertical="center"/>
    </xf>
    <xf numFmtId="165" fontId="11" fillId="22" borderId="0" xfId="0" applyNumberFormat="1" applyFont="1" applyFill="1"/>
    <xf numFmtId="14" fontId="11" fillId="22" borderId="4" xfId="0" applyNumberFormat="1" applyFont="1" applyFill="1" applyBorder="1" applyAlignment="1" applyProtection="1">
      <alignment horizontal="center" vertical="center"/>
      <protection locked="0"/>
    </xf>
    <xf numFmtId="0" fontId="11" fillId="22" borderId="7" xfId="0" applyFont="1" applyFill="1" applyBorder="1" applyAlignment="1" applyProtection="1">
      <alignment horizontal="center" vertical="center"/>
      <protection locked="0"/>
    </xf>
    <xf numFmtId="0" fontId="11" fillId="23" borderId="7" xfId="0" applyFont="1" applyFill="1" applyBorder="1" applyAlignment="1">
      <alignment horizontal="center" vertical="center"/>
    </xf>
    <xf numFmtId="165" fontId="11" fillId="22" borderId="6" xfId="0" applyNumberFormat="1" applyFont="1" applyFill="1" applyBorder="1" applyAlignment="1">
      <alignment horizontal="center" vertical="center"/>
    </xf>
    <xf numFmtId="3" fontId="11" fillId="22" borderId="6" xfId="0" applyNumberFormat="1" applyFont="1" applyFill="1" applyBorder="1" applyAlignment="1">
      <alignment horizontal="center" vertical="center"/>
    </xf>
    <xf numFmtId="0" fontId="11" fillId="0" borderId="0" xfId="0" applyFont="1"/>
    <xf numFmtId="0" fontId="36" fillId="0" borderId="0" xfId="0" applyFont="1" applyAlignment="1">
      <alignment horizontal="center" wrapText="1"/>
    </xf>
    <xf numFmtId="0" fontId="36" fillId="0" borderId="0" xfId="0" applyFont="1" applyAlignment="1">
      <alignment wrapText="1"/>
    </xf>
    <xf numFmtId="0" fontId="36" fillId="0" borderId="0" xfId="0" applyFont="1"/>
    <xf numFmtId="0" fontId="36" fillId="0" borderId="0" xfId="0" applyFont="1" applyAlignment="1">
      <alignment horizontal="center"/>
    </xf>
    <xf numFmtId="9" fontId="36" fillId="0" borderId="0" xfId="0" applyNumberFormat="1" applyFont="1" applyAlignment="1">
      <alignment horizontal="center"/>
    </xf>
    <xf numFmtId="9" fontId="36" fillId="0" borderId="0" xfId="0" applyNumberFormat="1" applyFont="1" applyAlignment="1">
      <alignment horizontal="center" wrapText="1"/>
    </xf>
    <xf numFmtId="0" fontId="37" fillId="13" borderId="0" xfId="0" applyFont="1" applyFill="1" applyAlignment="1">
      <alignment horizontal="left" vertical="center" wrapText="1"/>
    </xf>
    <xf numFmtId="44" fontId="11" fillId="4" borderId="7" xfId="1" applyFont="1" applyFill="1" applyBorder="1" applyAlignment="1">
      <alignment horizontal="center" vertical="center" wrapText="1"/>
    </xf>
    <xf numFmtId="0" fontId="38" fillId="0" borderId="0" xfId="0" applyFont="1"/>
    <xf numFmtId="9" fontId="23" fillId="13" borderId="0" xfId="2" applyFont="1" applyFill="1" applyAlignment="1">
      <alignment horizontal="center" vertical="center" wrapText="1"/>
    </xf>
    <xf numFmtId="9" fontId="0" fillId="0" borderId="0" xfId="2" applyFont="1" applyAlignment="1">
      <alignment horizont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44" fontId="10" fillId="18" borderId="0" xfId="1" applyFont="1" applyFill="1" applyAlignment="1">
      <alignment horizontal="center" vertical="center"/>
    </xf>
    <xf numFmtId="44" fontId="10" fillId="0" borderId="11" xfId="1" applyFont="1" applyBorder="1" applyAlignment="1">
      <alignment horizontal="center"/>
    </xf>
    <xf numFmtId="44" fontId="10" fillId="0" borderId="0" xfId="0" applyNumberFormat="1" applyFont="1" applyAlignment="1">
      <alignment horizontal="center"/>
    </xf>
    <xf numFmtId="0" fontId="11" fillId="4" borderId="20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 wrapText="1"/>
    </xf>
    <xf numFmtId="9" fontId="12" fillId="17" borderId="6" xfId="0" applyNumberFormat="1" applyFont="1" applyFill="1" applyBorder="1" applyAlignment="1" applyProtection="1">
      <alignment horizontal="center" vertical="center"/>
      <protection locked="0"/>
    </xf>
    <xf numFmtId="8" fontId="10" fillId="0" borderId="2" xfId="1" applyNumberFormat="1" applyFont="1" applyFill="1" applyBorder="1" applyAlignment="1" applyProtection="1">
      <alignment horizontal="center" vertical="center"/>
      <protection locked="0"/>
    </xf>
    <xf numFmtId="9" fontId="12" fillId="0" borderId="6" xfId="0" applyNumberFormat="1" applyFont="1" applyBorder="1" applyAlignment="1" applyProtection="1">
      <alignment horizontal="center" vertical="center"/>
      <protection locked="0"/>
    </xf>
    <xf numFmtId="44" fontId="11" fillId="22" borderId="0" xfId="0" applyNumberFormat="1" applyFont="1" applyFill="1"/>
    <xf numFmtId="0" fontId="10" fillId="0" borderId="3" xfId="51" applyFont="1" applyBorder="1" applyAlignment="1" applyProtection="1">
      <alignment horizontal="center" vertical="center"/>
      <protection locked="0"/>
    </xf>
    <xf numFmtId="0" fontId="10" fillId="0" borderId="3" xfId="51" applyFont="1" applyBorder="1" applyAlignment="1" applyProtection="1">
      <alignment horizontal="center" vertical="center" wrapText="1"/>
      <protection locked="0"/>
    </xf>
    <xf numFmtId="49" fontId="10" fillId="0" borderId="3" xfId="51" applyNumberFormat="1" applyFont="1" applyBorder="1" applyAlignment="1" applyProtection="1">
      <alignment horizontal="center" vertical="center"/>
      <protection locked="0"/>
    </xf>
    <xf numFmtId="169" fontId="10" fillId="0" borderId="1" xfId="51" applyNumberFormat="1" applyFont="1" applyBorder="1" applyAlignment="1" applyProtection="1">
      <alignment horizontal="center" vertical="center"/>
      <protection locked="0"/>
    </xf>
    <xf numFmtId="169" fontId="10" fillId="0" borderId="3" xfId="51" applyNumberFormat="1" applyFont="1" applyBorder="1" applyAlignment="1" applyProtection="1">
      <alignment horizontal="center" vertical="center"/>
      <protection locked="0"/>
    </xf>
    <xf numFmtId="1" fontId="10" fillId="0" borderId="1" xfId="51" applyNumberFormat="1" applyFont="1" applyBorder="1" applyAlignment="1">
      <alignment horizontal="center" vertical="center"/>
    </xf>
    <xf numFmtId="0" fontId="10" fillId="3" borderId="3" xfId="51" applyFont="1" applyFill="1" applyBorder="1" applyAlignment="1" applyProtection="1">
      <alignment horizontal="center" vertical="center" wrapText="1"/>
      <protection locked="0"/>
    </xf>
    <xf numFmtId="0" fontId="11" fillId="0" borderId="7" xfId="51" applyFont="1" applyAlignment="1">
      <alignment horizontal="center"/>
    </xf>
    <xf numFmtId="9" fontId="12" fillId="17" borderId="6" xfId="51" applyNumberFormat="1" applyFont="1" applyFill="1" applyBorder="1" applyAlignment="1" applyProtection="1">
      <alignment horizontal="center" vertical="center"/>
      <protection locked="0"/>
    </xf>
    <xf numFmtId="0" fontId="8" fillId="0" borderId="23" xfId="0" applyFont="1" applyBorder="1" applyAlignment="1">
      <alignment vertical="center" wrapText="1"/>
    </xf>
    <xf numFmtId="4" fontId="0" fillId="0" borderId="23" xfId="0" applyNumberForma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28" fillId="0" borderId="0" xfId="0" applyFont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>
      <alignment horizontal="center" wrapText="1"/>
    </xf>
    <xf numFmtId="4" fontId="0" fillId="0" borderId="23" xfId="0" applyNumberFormat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8" fillId="25" borderId="23" xfId="0" applyFont="1" applyFill="1" applyBorder="1" applyAlignment="1">
      <alignment vertical="center" wrapText="1"/>
    </xf>
    <xf numFmtId="4" fontId="8" fillId="25" borderId="23" xfId="0" applyNumberFormat="1" applyFont="1" applyFill="1" applyBorder="1" applyAlignment="1">
      <alignment vertical="center" wrapText="1"/>
    </xf>
    <xf numFmtId="0" fontId="8" fillId="18" borderId="23" xfId="0" applyFont="1" applyFill="1" applyBorder="1" applyAlignment="1">
      <alignment vertical="center" wrapText="1"/>
    </xf>
    <xf numFmtId="4" fontId="0" fillId="18" borderId="23" xfId="0" applyNumberFormat="1" applyFill="1" applyBorder="1" applyAlignment="1">
      <alignment vertical="center" wrapText="1"/>
    </xf>
    <xf numFmtId="3" fontId="0" fillId="0" borderId="23" xfId="0" applyNumberFormat="1" applyBorder="1" applyAlignment="1">
      <alignment horizontal="center" vertical="center" wrapText="1"/>
    </xf>
    <xf numFmtId="3" fontId="0" fillId="0" borderId="0" xfId="0" applyNumberFormat="1" applyAlignment="1">
      <alignment horizontal="center" wrapText="1"/>
    </xf>
    <xf numFmtId="3" fontId="8" fillId="25" borderId="23" xfId="0" applyNumberFormat="1" applyFont="1" applyFill="1" applyBorder="1" applyAlignment="1">
      <alignment horizontal="center" vertical="center" wrapText="1"/>
    </xf>
    <xf numFmtId="4" fontId="0" fillId="18" borderId="23" xfId="0" applyNumberForma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4" fontId="8" fillId="25" borderId="23" xfId="0" applyNumberFormat="1" applyFont="1" applyFill="1" applyBorder="1" applyAlignment="1">
      <alignment horizontal="center" vertical="center" wrapText="1"/>
    </xf>
    <xf numFmtId="4" fontId="8" fillId="18" borderId="23" xfId="0" applyNumberFormat="1" applyFont="1" applyFill="1" applyBorder="1" applyAlignment="1">
      <alignment horizontal="center" vertical="center" wrapText="1"/>
    </xf>
    <xf numFmtId="0" fontId="36" fillId="28" borderId="25" xfId="0" applyFont="1" applyFill="1" applyBorder="1" applyAlignment="1">
      <alignment wrapText="1"/>
    </xf>
    <xf numFmtId="0" fontId="36" fillId="28" borderId="26" xfId="0" applyFont="1" applyFill="1" applyBorder="1" applyAlignment="1">
      <alignment wrapText="1"/>
    </xf>
    <xf numFmtId="0" fontId="36" fillId="26" borderId="0" xfId="0" applyFont="1" applyFill="1" applyAlignment="1">
      <alignment wrapText="1"/>
    </xf>
    <xf numFmtId="0" fontId="36" fillId="20" borderId="25" xfId="0" applyFont="1" applyFill="1" applyBorder="1" applyAlignment="1">
      <alignment wrapText="1"/>
    </xf>
    <xf numFmtId="0" fontId="36" fillId="26" borderId="28" xfId="0" applyFont="1" applyFill="1" applyBorder="1" applyAlignment="1">
      <alignment wrapText="1"/>
    </xf>
    <xf numFmtId="0" fontId="43" fillId="26" borderId="0" xfId="0" applyFont="1" applyFill="1" applyAlignment="1">
      <alignment wrapText="1"/>
    </xf>
    <xf numFmtId="0" fontId="42" fillId="26" borderId="24" xfId="0" applyFont="1" applyFill="1" applyBorder="1" applyAlignment="1">
      <alignment vertical="center" wrapText="1"/>
    </xf>
    <xf numFmtId="3" fontId="36" fillId="29" borderId="0" xfId="0" applyNumberFormat="1" applyFont="1" applyFill="1" applyAlignment="1">
      <alignment horizontal="center" wrapText="1"/>
    </xf>
    <xf numFmtId="3" fontId="36" fillId="29" borderId="27" xfId="0" applyNumberFormat="1" applyFont="1" applyFill="1" applyBorder="1" applyAlignment="1">
      <alignment horizontal="center" wrapText="1"/>
    </xf>
    <xf numFmtId="3" fontId="36" fillId="26" borderId="0" xfId="0" applyNumberFormat="1" applyFont="1" applyFill="1" applyAlignment="1">
      <alignment horizontal="center" wrapText="1"/>
    </xf>
    <xf numFmtId="0" fontId="36" fillId="29" borderId="27" xfId="0" applyFont="1" applyFill="1" applyBorder="1" applyAlignment="1">
      <alignment horizontal="center" wrapText="1"/>
    </xf>
    <xf numFmtId="0" fontId="36" fillId="26" borderId="0" xfId="0" applyFont="1" applyFill="1" applyAlignment="1">
      <alignment horizontal="center" wrapText="1"/>
    </xf>
    <xf numFmtId="3" fontId="36" fillId="20" borderId="0" xfId="0" applyNumberFormat="1" applyFont="1" applyFill="1" applyAlignment="1">
      <alignment horizontal="center" wrapText="1"/>
    </xf>
    <xf numFmtId="0" fontId="36" fillId="29" borderId="0" xfId="0" applyFont="1" applyFill="1" applyAlignment="1">
      <alignment horizontal="center" wrapText="1"/>
    </xf>
    <xf numFmtId="3" fontId="36" fillId="20" borderId="27" xfId="0" applyNumberFormat="1" applyFont="1" applyFill="1" applyBorder="1" applyAlignment="1">
      <alignment horizontal="center" wrapText="1"/>
    </xf>
    <xf numFmtId="3" fontId="36" fillId="26" borderId="28" xfId="0" applyNumberFormat="1" applyFont="1" applyFill="1" applyBorder="1" applyAlignment="1">
      <alignment horizontal="center" wrapText="1"/>
    </xf>
    <xf numFmtId="3" fontId="43" fillId="26" borderId="0" xfId="0" applyNumberFormat="1" applyFont="1" applyFill="1" applyAlignment="1">
      <alignment horizontal="center" wrapText="1"/>
    </xf>
    <xf numFmtId="0" fontId="37" fillId="27" borderId="24" xfId="0" applyFont="1" applyFill="1" applyBorder="1" applyAlignment="1">
      <alignment horizontal="center" vertical="center" wrapText="1"/>
    </xf>
    <xf numFmtId="0" fontId="11" fillId="12" borderId="19" xfId="0" applyFont="1" applyFill="1" applyBorder="1" applyAlignment="1" applyProtection="1">
      <alignment horizontal="center" vertical="center"/>
      <protection locked="0"/>
    </xf>
    <xf numFmtId="0" fontId="11" fillId="5" borderId="19" xfId="0" applyFont="1" applyFill="1" applyBorder="1" applyAlignment="1" applyProtection="1">
      <alignment horizontal="left" vertical="center"/>
      <protection locked="0"/>
    </xf>
    <xf numFmtId="0" fontId="10" fillId="0" borderId="3" xfId="0" applyFont="1" applyBorder="1" applyAlignment="1" applyProtection="1">
      <alignment horizontal="left" vertical="center" wrapText="1"/>
      <protection locked="0"/>
    </xf>
    <xf numFmtId="0" fontId="10" fillId="0" borderId="3" xfId="0" quotePrefix="1" applyFont="1" applyBorder="1" applyAlignment="1" applyProtection="1">
      <alignment horizontal="left" vertical="center" wrapText="1"/>
      <protection locked="0"/>
    </xf>
    <xf numFmtId="0" fontId="10" fillId="0" borderId="3" xfId="51" applyFont="1" applyBorder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center"/>
      <protection locked="0"/>
    </xf>
    <xf numFmtId="0" fontId="13" fillId="4" borderId="21" xfId="0" applyFont="1" applyFill="1" applyBorder="1" applyAlignment="1" applyProtection="1">
      <alignment horizontal="center" vertical="center" wrapText="1"/>
      <protection locked="0"/>
    </xf>
    <xf numFmtId="165" fontId="9" fillId="0" borderId="6" xfId="0" applyNumberFormat="1" applyFont="1" applyBorder="1" applyAlignment="1" applyProtection="1">
      <alignment horizontal="center" vertical="center"/>
      <protection locked="0"/>
    </xf>
    <xf numFmtId="165" fontId="13" fillId="22" borderId="6" xfId="0" applyNumberFormat="1" applyFont="1" applyFill="1" applyBorder="1" applyAlignment="1" applyProtection="1">
      <alignment horizontal="center" vertical="center"/>
      <protection locked="0"/>
    </xf>
    <xf numFmtId="165" fontId="9" fillId="0" borderId="6" xfId="51" applyNumberFormat="1" applyFont="1" applyBorder="1" applyAlignment="1" applyProtection="1">
      <alignment horizontal="center" vertical="center"/>
      <protection locked="0"/>
    </xf>
    <xf numFmtId="0" fontId="13" fillId="4" borderId="21" xfId="0" applyFont="1" applyFill="1" applyBorder="1" applyAlignment="1">
      <alignment horizontal="center" vertical="center" wrapText="1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3" xfId="51" applyFont="1" applyBorder="1" applyAlignment="1" applyProtection="1">
      <alignment horizontal="center" vertical="center"/>
      <protection locked="0"/>
    </xf>
    <xf numFmtId="0" fontId="9" fillId="0" borderId="0" xfId="0" applyFont="1" applyProtection="1">
      <protection locked="0"/>
    </xf>
    <xf numFmtId="0" fontId="9" fillId="20" borderId="0" xfId="0" applyFont="1" applyFill="1" applyProtection="1"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7" xfId="51" applyFont="1" applyAlignment="1" applyProtection="1">
      <alignment horizontal="center" vertical="center" wrapText="1"/>
      <protection locked="0"/>
    </xf>
    <xf numFmtId="9" fontId="11" fillId="4" borderId="7" xfId="2" applyFont="1" applyFill="1" applyBorder="1" applyAlignment="1">
      <alignment horizontal="center" vertical="center" wrapText="1"/>
    </xf>
    <xf numFmtId="9" fontId="10" fillId="18" borderId="0" xfId="2" applyFont="1" applyFill="1" applyAlignment="1">
      <alignment horizontal="center" vertical="center"/>
    </xf>
    <xf numFmtId="9" fontId="10" fillId="0" borderId="0" xfId="2" applyFont="1" applyAlignment="1">
      <alignment horizontal="center" vertical="center"/>
    </xf>
    <xf numFmtId="164" fontId="11" fillId="22" borderId="3" xfId="0" applyNumberFormat="1" applyFont="1" applyFill="1" applyBorder="1" applyAlignment="1">
      <alignment horizontal="center" vertical="center"/>
    </xf>
    <xf numFmtId="0" fontId="13" fillId="22" borderId="3" xfId="0" applyFont="1" applyFill="1" applyBorder="1" applyAlignment="1" applyProtection="1">
      <alignment horizontal="center" vertical="center"/>
      <protection locked="0"/>
    </xf>
    <xf numFmtId="44" fontId="11" fillId="22" borderId="0" xfId="1" applyFont="1" applyFill="1" applyAlignment="1" applyProtection="1">
      <alignment horizontal="center" vertical="center"/>
      <protection locked="0"/>
    </xf>
    <xf numFmtId="44" fontId="11" fillId="22" borderId="0" xfId="1" applyFont="1" applyFill="1" applyAlignment="1">
      <alignment horizontal="center" vertical="center"/>
    </xf>
    <xf numFmtId="44" fontId="11" fillId="22" borderId="0" xfId="1" applyFont="1" applyFill="1" applyAlignment="1">
      <alignment vertical="center"/>
    </xf>
    <xf numFmtId="44" fontId="11" fillId="22" borderId="2" xfId="1" applyFont="1" applyFill="1" applyBorder="1" applyAlignment="1" applyProtection="1">
      <alignment horizontal="center" vertical="center"/>
      <protection locked="0"/>
    </xf>
    <xf numFmtId="1" fontId="11" fillId="23" borderId="2" xfId="0" applyNumberFormat="1" applyFont="1" applyFill="1" applyBorder="1" applyAlignment="1">
      <alignment horizontal="center" vertical="center"/>
    </xf>
    <xf numFmtId="3" fontId="11" fillId="22" borderId="0" xfId="0" applyNumberFormat="1" applyFont="1" applyFill="1" applyAlignment="1">
      <alignment horizontal="center" vertical="center"/>
    </xf>
    <xf numFmtId="9" fontId="11" fillId="22" borderId="0" xfId="2" applyFont="1" applyFill="1" applyAlignment="1">
      <alignment horizontal="center" vertical="center"/>
    </xf>
    <xf numFmtId="165" fontId="44" fillId="24" borderId="7" xfId="0" applyNumberFormat="1" applyFont="1" applyFill="1" applyBorder="1" applyAlignment="1">
      <alignment horizontal="center" vertical="center"/>
    </xf>
    <xf numFmtId="0" fontId="36" fillId="0" borderId="7" xfId="0" applyFont="1" applyBorder="1" applyAlignment="1">
      <alignment vertical="center" wrapText="1"/>
    </xf>
    <xf numFmtId="9" fontId="45" fillId="0" borderId="7" xfId="0" applyNumberFormat="1" applyFont="1" applyBorder="1" applyAlignment="1">
      <alignment horizontal="left" vertical="center" wrapText="1"/>
    </xf>
    <xf numFmtId="0" fontId="10" fillId="3" borderId="3" xfId="0" applyFont="1" applyFill="1" applyBorder="1" applyAlignment="1">
      <alignment horizontal="center" vertical="center" wrapText="1"/>
    </xf>
    <xf numFmtId="9" fontId="12" fillId="18" borderId="7" xfId="7" applyFont="1" applyFill="1" applyAlignment="1">
      <alignment horizontal="center" vertical="center"/>
    </xf>
    <xf numFmtId="172" fontId="0" fillId="0" borderId="0" xfId="2" applyNumberFormat="1" applyFont="1" applyAlignment="1">
      <alignment horizontal="center" wrapText="1"/>
    </xf>
    <xf numFmtId="172" fontId="8" fillId="25" borderId="23" xfId="2" applyNumberFormat="1" applyFont="1" applyFill="1" applyBorder="1" applyAlignment="1">
      <alignment horizontal="center" vertical="center" wrapText="1"/>
    </xf>
    <xf numFmtId="172" fontId="0" fillId="18" borderId="23" xfId="2" applyNumberFormat="1" applyFont="1" applyFill="1" applyBorder="1" applyAlignment="1">
      <alignment horizontal="center" vertical="center" wrapText="1"/>
    </xf>
    <xf numFmtId="172" fontId="0" fillId="0" borderId="23" xfId="2" applyNumberFormat="1" applyFont="1" applyBorder="1" applyAlignment="1">
      <alignment horizontal="center" vertical="center" wrapText="1"/>
    </xf>
    <xf numFmtId="172" fontId="0" fillId="0" borderId="0" xfId="2" applyNumberFormat="1" applyFont="1" applyAlignment="1">
      <alignment horizontal="center" vertical="center" wrapText="1"/>
    </xf>
    <xf numFmtId="166" fontId="12" fillId="3" borderId="6" xfId="0" applyNumberFormat="1" applyFont="1" applyFill="1" applyBorder="1" applyAlignment="1">
      <alignment horizontal="center" vertical="center"/>
    </xf>
    <xf numFmtId="166" fontId="12" fillId="0" borderId="0" xfId="0" applyNumberFormat="1" applyFont="1"/>
    <xf numFmtId="4" fontId="8" fillId="0" borderId="7" xfId="0" applyNumberFormat="1" applyFont="1" applyBorder="1" applyAlignment="1">
      <alignment horizontal="center" vertical="center" wrapText="1"/>
    </xf>
    <xf numFmtId="4" fontId="0" fillId="0" borderId="7" xfId="0" applyNumberFormat="1" applyBorder="1" applyAlignment="1">
      <alignment horizontal="center" vertical="center" wrapText="1"/>
    </xf>
    <xf numFmtId="0" fontId="46" fillId="0" borderId="0" xfId="0" applyFont="1" applyAlignment="1">
      <alignment wrapText="1"/>
    </xf>
    <xf numFmtId="0" fontId="46" fillId="0" borderId="0" xfId="0" applyFont="1" applyAlignment="1">
      <alignment vertical="center" wrapText="1"/>
    </xf>
    <xf numFmtId="169" fontId="23" fillId="13" borderId="0" xfId="0" applyNumberFormat="1" applyFont="1" applyFill="1" applyAlignment="1">
      <alignment horizontal="left" vertical="center" wrapText="1"/>
    </xf>
    <xf numFmtId="169" fontId="0" fillId="0" borderId="0" xfId="0" applyNumberFormat="1" applyAlignment="1">
      <alignment horizontal="center"/>
    </xf>
    <xf numFmtId="0" fontId="11" fillId="3" borderId="3" xfId="0" applyFont="1" applyFill="1" applyBorder="1" applyAlignment="1">
      <alignment horizontal="center" vertical="center" wrapText="1"/>
    </xf>
    <xf numFmtId="9" fontId="47" fillId="22" borderId="6" xfId="0" applyNumberFormat="1" applyFont="1" applyFill="1" applyBorder="1" applyAlignment="1" applyProtection="1">
      <alignment horizontal="center" vertical="center"/>
      <protection locked="0"/>
    </xf>
    <xf numFmtId="166" fontId="11" fillId="22" borderId="7" xfId="0" applyNumberFormat="1" applyFont="1" applyFill="1" applyBorder="1" applyAlignment="1" applyProtection="1">
      <alignment horizontal="center" vertical="center"/>
      <protection locked="0"/>
    </xf>
    <xf numFmtId="0" fontId="11" fillId="22" borderId="0" xfId="0" applyFont="1" applyFill="1" applyAlignment="1">
      <alignment vertical="center"/>
    </xf>
    <xf numFmtId="0" fontId="11" fillId="22" borderId="0" xfId="0" applyFont="1" applyFill="1" applyAlignment="1" applyProtection="1">
      <alignment horizontal="center" vertical="center"/>
      <protection locked="0"/>
    </xf>
    <xf numFmtId="9" fontId="11" fillId="22" borderId="2" xfId="2" applyFont="1" applyFill="1" applyBorder="1" applyAlignment="1" applyProtection="1">
      <alignment horizontal="center" vertical="center"/>
      <protection locked="0"/>
    </xf>
    <xf numFmtId="44" fontId="11" fillId="22" borderId="7" xfId="1" applyFont="1" applyFill="1" applyBorder="1" applyAlignment="1" applyProtection="1">
      <alignment horizontal="center" vertical="center"/>
      <protection locked="0"/>
    </xf>
    <xf numFmtId="3" fontId="11" fillId="22" borderId="7" xfId="0" applyNumberFormat="1" applyFont="1" applyFill="1" applyBorder="1" applyAlignment="1" applyProtection="1">
      <alignment horizontal="center" vertical="center"/>
      <protection locked="0"/>
    </xf>
    <xf numFmtId="3" fontId="11" fillId="22" borderId="2" xfId="0" applyNumberFormat="1" applyFont="1" applyFill="1" applyBorder="1" applyAlignment="1" applyProtection="1">
      <alignment horizontal="center" vertical="center"/>
      <protection locked="0"/>
    </xf>
    <xf numFmtId="9" fontId="11" fillId="18" borderId="0" xfId="2" applyFont="1" applyFill="1" applyAlignment="1">
      <alignment horizontal="center" vertical="center"/>
    </xf>
    <xf numFmtId="44" fontId="11" fillId="22" borderId="11" xfId="1" applyFont="1" applyFill="1" applyBorder="1" applyAlignment="1"/>
    <xf numFmtId="0" fontId="9" fillId="20" borderId="0" xfId="0" applyFont="1" applyFill="1" applyAlignment="1" applyProtection="1">
      <alignment horizontal="center"/>
      <protection locked="0"/>
    </xf>
    <xf numFmtId="0" fontId="48" fillId="14" borderId="0" xfId="0" applyFont="1" applyFill="1" applyProtection="1">
      <protection locked="0"/>
    </xf>
    <xf numFmtId="0" fontId="28" fillId="0" borderId="0" xfId="0" applyFont="1" applyAlignment="1">
      <alignment horizontal="left" wrapText="1"/>
    </xf>
    <xf numFmtId="0" fontId="8" fillId="25" borderId="23" xfId="0" applyFont="1" applyFill="1" applyBorder="1" applyAlignment="1">
      <alignment horizontal="left" vertical="center" wrapText="1"/>
    </xf>
    <xf numFmtId="0" fontId="8" fillId="18" borderId="23" xfId="0" applyFont="1" applyFill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9" fillId="0" borderId="7" xfId="0" applyFont="1" applyBorder="1" applyAlignment="1" applyProtection="1">
      <alignment horizontal="center"/>
      <protection locked="0"/>
    </xf>
    <xf numFmtId="171" fontId="13" fillId="9" borderId="29" xfId="26" applyNumberFormat="1" applyFont="1" applyFill="1" applyBorder="1" applyAlignment="1" applyProtection="1">
      <alignment horizontal="center" vertical="center" textRotation="90"/>
      <protection locked="0"/>
    </xf>
    <xf numFmtId="0" fontId="9" fillId="0" borderId="30" xfId="0" applyFont="1" applyBorder="1" applyAlignment="1" applyProtection="1">
      <alignment horizontal="center"/>
      <protection locked="0"/>
    </xf>
    <xf numFmtId="171" fontId="13" fillId="9" borderId="31" xfId="26" applyNumberFormat="1" applyFont="1" applyFill="1" applyBorder="1" applyAlignment="1" applyProtection="1">
      <alignment horizontal="center" vertical="center" textRotation="90"/>
      <protection locked="0"/>
    </xf>
    <xf numFmtId="0" fontId="9" fillId="0" borderId="32" xfId="0" applyFont="1" applyBorder="1" applyAlignment="1" applyProtection="1">
      <alignment horizontal="center"/>
      <protection locked="0"/>
    </xf>
    <xf numFmtId="171" fontId="13" fillId="9" borderId="33" xfId="26" applyNumberFormat="1" applyFont="1" applyFill="1" applyBorder="1" applyAlignment="1" applyProtection="1">
      <alignment horizontal="center" vertical="center" textRotation="90"/>
      <protection locked="0"/>
    </xf>
    <xf numFmtId="0" fontId="9" fillId="0" borderId="35" xfId="0" applyFont="1" applyBorder="1" applyAlignment="1" applyProtection="1">
      <alignment horizontal="center"/>
      <protection locked="0"/>
    </xf>
    <xf numFmtId="0" fontId="9" fillId="0" borderId="34" xfId="0" applyFont="1" applyBorder="1" applyAlignment="1" applyProtection="1">
      <alignment horizontal="center"/>
      <protection locked="0"/>
    </xf>
    <xf numFmtId="0" fontId="9" fillId="0" borderId="36" xfId="0" applyFont="1" applyBorder="1" applyAlignment="1" applyProtection="1">
      <alignment horizontal="center"/>
      <protection locked="0"/>
    </xf>
    <xf numFmtId="0" fontId="13" fillId="4" borderId="37" xfId="26" applyFont="1" applyFill="1" applyBorder="1" applyAlignment="1">
      <alignment horizontal="left" vertical="center"/>
    </xf>
    <xf numFmtId="0" fontId="13" fillId="4" borderId="38" xfId="26" applyFont="1" applyFill="1" applyBorder="1" applyAlignment="1">
      <alignment horizontal="left" vertical="center"/>
    </xf>
    <xf numFmtId="0" fontId="13" fillId="4" borderId="39" xfId="26" applyFont="1" applyFill="1" applyBorder="1" applyAlignment="1">
      <alignment horizontal="left" vertical="center"/>
    </xf>
    <xf numFmtId="0" fontId="13" fillId="4" borderId="7" xfId="26" applyFont="1" applyFill="1" applyAlignment="1">
      <alignment horizontal="left" vertical="center"/>
    </xf>
    <xf numFmtId="0" fontId="13" fillId="4" borderId="41" xfId="26" applyFont="1" applyFill="1" applyBorder="1" applyAlignment="1">
      <alignment horizontal="left" vertical="center"/>
    </xf>
    <xf numFmtId="0" fontId="13" fillId="4" borderId="40" xfId="26" applyFont="1" applyFill="1" applyBorder="1" applyAlignment="1">
      <alignment horizontal="left" vertical="center"/>
    </xf>
    <xf numFmtId="44" fontId="21" fillId="4" borderId="13" xfId="6" applyFont="1" applyFill="1" applyBorder="1" applyAlignment="1">
      <alignment horizontal="center" vertical="center" wrapText="1"/>
    </xf>
    <xf numFmtId="2" fontId="10" fillId="0" borderId="1" xfId="0" applyNumberFormat="1" applyFont="1" applyBorder="1" applyAlignment="1" applyProtection="1">
      <alignment horizontal="center" vertical="center"/>
      <protection locked="0"/>
    </xf>
    <xf numFmtId="2" fontId="10" fillId="2" borderId="1" xfId="0" applyNumberFormat="1" applyFont="1" applyFill="1" applyBorder="1" applyAlignment="1" applyProtection="1">
      <alignment horizontal="center" vertical="center"/>
      <protection locked="0"/>
    </xf>
    <xf numFmtId="2" fontId="11" fillId="22" borderId="5" xfId="0" applyNumberFormat="1" applyFont="1" applyFill="1" applyBorder="1" applyAlignment="1" applyProtection="1">
      <alignment horizontal="center" vertical="center"/>
      <protection locked="0"/>
    </xf>
    <xf numFmtId="2" fontId="11" fillId="23" borderId="5" xfId="0" applyNumberFormat="1" applyFont="1" applyFill="1" applyBorder="1" applyAlignment="1" applyProtection="1">
      <alignment horizontal="center" vertical="center"/>
      <protection locked="0"/>
    </xf>
    <xf numFmtId="2" fontId="10" fillId="0" borderId="0" xfId="0" applyNumberFormat="1" applyFont="1" applyAlignment="1">
      <alignment horizontal="center"/>
    </xf>
    <xf numFmtId="2" fontId="10" fillId="0" borderId="1" xfId="51" applyNumberFormat="1" applyFont="1" applyBorder="1" applyAlignment="1" applyProtection="1">
      <alignment horizontal="center" vertical="center"/>
      <protection locked="0"/>
    </xf>
    <xf numFmtId="2" fontId="10" fillId="2" borderId="1" xfId="51" applyNumberFormat="1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" fontId="9" fillId="0" borderId="0" xfId="0" applyNumberFormat="1" applyFont="1" applyAlignment="1" applyProtection="1">
      <alignment horizontal="center"/>
      <protection locked="0"/>
    </xf>
    <xf numFmtId="1" fontId="9" fillId="20" borderId="0" xfId="0" applyNumberFormat="1" applyFont="1" applyFill="1" applyAlignment="1" applyProtection="1">
      <alignment horizontal="center"/>
      <protection locked="0"/>
    </xf>
    <xf numFmtId="1" fontId="11" fillId="4" borderId="19" xfId="0" applyNumberFormat="1" applyFont="1" applyFill="1" applyBorder="1" applyAlignment="1">
      <alignment horizontal="center" vertical="center" wrapText="1"/>
    </xf>
    <xf numFmtId="1" fontId="11" fillId="4" borderId="19" xfId="0" applyNumberFormat="1" applyFont="1" applyFill="1" applyBorder="1" applyAlignment="1">
      <alignment horizontal="center" vertical="center"/>
    </xf>
    <xf numFmtId="1" fontId="14" fillId="15" borderId="6" xfId="0" applyNumberFormat="1" applyFont="1" applyFill="1" applyBorder="1" applyAlignment="1">
      <alignment horizontal="center" vertical="center"/>
    </xf>
    <xf numFmtId="1" fontId="10" fillId="15" borderId="6" xfId="0" applyNumberFormat="1" applyFont="1" applyFill="1" applyBorder="1" applyAlignment="1">
      <alignment horizontal="center" vertical="center"/>
    </xf>
    <xf numFmtId="1" fontId="11" fillId="23" borderId="6" xfId="0" applyNumberFormat="1" applyFont="1" applyFill="1" applyBorder="1" applyAlignment="1">
      <alignment horizontal="center" vertical="center"/>
    </xf>
  </cellXfs>
  <cellStyles count="76">
    <cellStyle name="_Plano Chutando - MS - REV 13_Plano_geral_Bossa 05 09 2008 Briefing32_Plano_Samba de Uma Nota Só Maria" xfId="25" xr:uid="{5A925429-5BC6-40AB-B8B7-A98D7C7E422C}"/>
    <cellStyle name="Moeda" xfId="1" builtinId="4"/>
    <cellStyle name="Moeda 2" xfId="6" xr:uid="{FBA5F1C5-93C5-4971-BE70-419EC75B4C0C}"/>
    <cellStyle name="Moeda 2 2" xfId="33" xr:uid="{80522576-971A-4B05-B160-5D1465AB6311}"/>
    <cellStyle name="Moeda 2 2 2" xfId="65" xr:uid="{640E26C3-E72A-4B85-95F8-04B37DC365D8}"/>
    <cellStyle name="Moeda 2 3" xfId="53" xr:uid="{A5BE4665-FAC1-4054-9023-7E6CAE18142E}"/>
    <cellStyle name="Moeda 3" xfId="32" xr:uid="{E513414E-289A-49B1-8A43-E0CE60072A02}"/>
    <cellStyle name="Moeda 3 2" xfId="64" xr:uid="{231FD22C-DCAB-4601-B4EB-AE036587A525}"/>
    <cellStyle name="Moeda 4" xfId="52" xr:uid="{788F677B-2F29-4C1C-959E-788C5AD44E8B}"/>
    <cellStyle name="Normal" xfId="0" builtinId="0"/>
    <cellStyle name="Normal - Style2" xfId="24" xr:uid="{20FC568E-2B02-42EC-8674-4B86B60D6E34}"/>
    <cellStyle name="Normal 10" xfId="23" xr:uid="{CD4F3E84-27E0-4033-9821-D194B136463A}"/>
    <cellStyle name="Normal 11" xfId="27" xr:uid="{E0A6424F-D0AB-4AD8-917E-431851E0A25B}"/>
    <cellStyle name="Normal 11 2" xfId="42" xr:uid="{4F2433C2-05C2-439A-B158-BD10B23E6382}"/>
    <cellStyle name="Normal 11 2 2" xfId="73" xr:uid="{58C19DFB-EA6F-4816-8053-E25938687E59}"/>
    <cellStyle name="Normal 11 3" xfId="61" xr:uid="{60B216C0-D178-48B9-9F98-25A8C5A5D965}"/>
    <cellStyle name="Normal 12" xfId="29" xr:uid="{F193DF31-B40D-458A-A344-6ABD21379750}"/>
    <cellStyle name="Normal 13" xfId="26" xr:uid="{651600A5-FB4F-4B84-AE1E-5CF4E2E8FA5C}"/>
    <cellStyle name="Normal 14" xfId="30" xr:uid="{444574DB-FB7D-470E-BFEA-B670D344585F}"/>
    <cellStyle name="Normal 15" xfId="44" xr:uid="{E3F20CB1-ED00-4BA9-9F0D-1B07DA371848}"/>
    <cellStyle name="Normal 16" xfId="45" xr:uid="{6A6A14F4-E834-4EBF-8134-FCF677EEA29C}"/>
    <cellStyle name="Normal 16 2" xfId="47" xr:uid="{459D1A39-3350-4D74-A0B3-EA177324D198}"/>
    <cellStyle name="Normal 17" xfId="31" xr:uid="{D967C805-8F64-4952-94C5-54E0A9BA6B22}"/>
    <cellStyle name="Normal 17 2" xfId="63" xr:uid="{B0C760E3-31D6-4819-9985-9787CCB4141C}"/>
    <cellStyle name="Normal 18" xfId="46" xr:uid="{AEF259DE-CE58-4FF2-87A0-094790F86830}"/>
    <cellStyle name="Normal 19" xfId="48" xr:uid="{F8AA6329-D1D7-4603-83C6-991E26D13CF2}"/>
    <cellStyle name="Normal 2" xfId="3" xr:uid="{20D41B58-598A-4C36-A98C-4991C283825B}"/>
    <cellStyle name="Normal 2 2" xfId="15" xr:uid="{24061B02-FFA3-47B7-A430-C92372CD19EF}"/>
    <cellStyle name="Normal 2 2 2" xfId="16" xr:uid="{018CCABA-50B8-4255-B692-D632B284BF92}"/>
    <cellStyle name="Normal 2 3" xfId="22" xr:uid="{249D1D8F-8C16-447F-A9CE-87681FDF97D2}"/>
    <cellStyle name="Normal 20" xfId="51" xr:uid="{7D91865B-EF54-4F86-9E5B-B3B7BF689B0B}"/>
    <cellStyle name="Normal 3" xfId="4" xr:uid="{62E697FB-034B-4A8D-9A61-541BF3B3CF1B}"/>
    <cellStyle name="Normal 3 2" xfId="19" xr:uid="{577ECC56-83C5-4C15-9110-2B51094A06CF}"/>
    <cellStyle name="Normal 4" xfId="5" xr:uid="{4F604F80-A3BA-4173-90BA-1211ABDE8873}"/>
    <cellStyle name="Normal 4 2" xfId="13" xr:uid="{80A5DC58-452F-4A88-83ED-C4A31FF39BA8}"/>
    <cellStyle name="Normal 5" xfId="8" xr:uid="{D32A9702-DA84-468C-9D83-5EB8DD6AE9FC}"/>
    <cellStyle name="Normal 5 2" xfId="34" xr:uid="{269D9FD1-4845-4D75-8007-39840D72F4BA}"/>
    <cellStyle name="Normal 5 2 2" xfId="66" xr:uid="{BDFA75E2-C82E-4235-95C0-0417A2F4E38A}"/>
    <cellStyle name="Normal 5 3" xfId="20" xr:uid="{302FF549-3761-4E3B-AD84-CAD8CF40606D}"/>
    <cellStyle name="Normal 5 3 2" xfId="40" xr:uid="{95B6BBC2-1E7E-4A96-A1CA-92C3A144DDAD}"/>
    <cellStyle name="Normal 5 3 2 2" xfId="71" xr:uid="{871B170D-8392-4A20-94A4-75D9DFCC0998}"/>
    <cellStyle name="Normal 5 3 3" xfId="59" xr:uid="{1561FBE1-0387-494E-BE71-18AABA65C252}"/>
    <cellStyle name="Normal 5 4" xfId="50" xr:uid="{1D820264-E159-4DB5-8F4E-660CF9CE6368}"/>
    <cellStyle name="Normal 5 4 2" xfId="75" xr:uid="{47C52ACE-F4DA-4246-B9DE-EB08A83702A7}"/>
    <cellStyle name="Normal 5 5" xfId="54" xr:uid="{9FB08936-4A8A-416D-BD59-F820559F14A8}"/>
    <cellStyle name="Normal 6" xfId="11" xr:uid="{C60B7D2C-C064-4F23-A6D3-9DC92FDC1317}"/>
    <cellStyle name="Normal 6 2" xfId="37" xr:uid="{CF401974-4CAA-44DB-B7CF-2F2AA767383C}"/>
    <cellStyle name="Normal 6 2 2" xfId="69" xr:uid="{93480915-EA66-4BE7-BC4A-90B56229B071}"/>
    <cellStyle name="Normal 6 3" xfId="57" xr:uid="{07586ECC-02DF-4297-8119-C4C8B5EF0603}"/>
    <cellStyle name="Normal 7" xfId="17" xr:uid="{245DEEAE-A1CF-4F67-9A88-8B484C0400ED}"/>
    <cellStyle name="Normal 7 2" xfId="38" xr:uid="{5DAAE786-FB77-480A-B98B-32FC362431EF}"/>
    <cellStyle name="Normal 8" xfId="14" xr:uid="{1AD815AC-49E5-48DE-9223-2723017C489B}"/>
    <cellStyle name="Normal 9" xfId="12" xr:uid="{53C5C1C3-4066-49A3-90CF-2369CDB9A9B4}"/>
    <cellStyle name="Porcentagem" xfId="2" builtinId="5"/>
    <cellStyle name="Porcentagem 2" xfId="7" xr:uid="{B37B4470-2233-4790-82DA-C6EEFC5CC103}"/>
    <cellStyle name="Porcentagem 3" xfId="10" xr:uid="{1E6EF87A-836E-446F-9346-EFFF2D1A6C18}"/>
    <cellStyle name="Porcentagem 3 2" xfId="36" xr:uid="{B06B97B7-2B8B-45AA-A16E-4043D8672A10}"/>
    <cellStyle name="Porcentagem 3 2 2" xfId="68" xr:uid="{9F3A1963-1D5B-4F3B-9E5C-EDA860116CDC}"/>
    <cellStyle name="Porcentagem 3 3" xfId="56" xr:uid="{3A3A0FFE-EC37-432C-840D-E1666B60E02F}"/>
    <cellStyle name="Porcentagem 4" xfId="28" xr:uid="{36535927-C638-4211-A64C-28AD9A0D97B0}"/>
    <cellStyle name="Porcentagem 4 2" xfId="43" xr:uid="{F6C1A506-E719-4554-8270-ED2E1EEC0DE7}"/>
    <cellStyle name="Porcentagem 4 2 2" xfId="74" xr:uid="{BE7598D3-20EF-4289-B94B-CC34F9321907}"/>
    <cellStyle name="Porcentagem 4 3" xfId="62" xr:uid="{A9844F0E-B77E-4521-8AD8-21FED6191F9A}"/>
    <cellStyle name="Porcentagem 5" xfId="49" xr:uid="{86B1A070-DE75-4FFE-BB7A-CADEF7154F31}"/>
    <cellStyle name="Vírgula 2" xfId="9" xr:uid="{FE6F9EBD-5486-4AE9-BAE8-8E8650F0B59B}"/>
    <cellStyle name="Vírgula 2 2" xfId="35" xr:uid="{CCC6CB0C-3CFF-4057-B29B-BF2BC357D43B}"/>
    <cellStyle name="Vírgula 2 2 2" xfId="67" xr:uid="{E0139525-B957-4163-9AF6-075B45D64E63}"/>
    <cellStyle name="Vírgula 2 3" xfId="21" xr:uid="{B713628D-F5AC-4783-A8A8-0093805632A4}"/>
    <cellStyle name="Vírgula 2 3 2" xfId="41" xr:uid="{BD1398B3-1BF1-4F09-9473-D40FEFB107D3}"/>
    <cellStyle name="Vírgula 2 3 2 2" xfId="72" xr:uid="{D12187A7-687E-477E-926B-E1BD8F117CA7}"/>
    <cellStyle name="Vírgula 2 3 3" xfId="60" xr:uid="{31C0D0B7-8C33-4B95-8BA8-F65479CDB326}"/>
    <cellStyle name="Vírgula 2 4" xfId="55" xr:uid="{61E81367-24E2-43D0-BB17-1962CAA76035}"/>
    <cellStyle name="Vírgula 3" xfId="18" xr:uid="{2B6AD29F-F4E0-475B-AA35-9254DE409242}"/>
    <cellStyle name="Vírgula 3 2" xfId="39" xr:uid="{2521DEE7-BF6F-4961-B2C8-F49249BCF81B}"/>
    <cellStyle name="Vírgula 3 2 2" xfId="70" xr:uid="{6A7B3DA9-7549-4F15-888D-2213A00EA77B}"/>
    <cellStyle name="Vírgula 3 3" xfId="58" xr:uid="{075B8E41-3A5B-4642-95B5-DD9E782A7695}"/>
  </cellStyles>
  <dxfs count="13"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sharedStrings" Target="sharedStrings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51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B1-01P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X/E/C/Mitsubishi/2010/PACOTES/Controle%20Pacotes%20MIT%20REVISTA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\USERS\BALLEROA\ESCORT\ESC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X/E/E/Auditoria/oliveira/or&#231;armento/OR&#199;A/Or&#231;a_2002HSV/Forecast%2010+02/Pessoal%2010+02_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KITFXH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Lopez/Downloads/Internet%20SM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F\I\Documents%20and%20Settings\ehveroni\Configura&#231;&#245;es%20locais\Temporary%20Internet%20Files\OLK92\PT_MACro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X/F/C/Vale%20do%20Rio%20Doce/Vale%202009/Propostas/Outros/Proposta%20Avi&#245;es%20de%20Praia%20-%20RJ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X/F/Documents%20and%20Settings/rpolesi/Configura&#231;&#245;es%20locais/Temporary%20Internet%20Files/OLKC2/CALEND&#193;RI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08.P&amp;G\FY%2012-13\ORAL-B\2%20-%20Plano\ramai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X/08.P&amp;G/FY%2012-13/ORAL-B/2%20-%20Plano/black%20ana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X/E/C/Documents%20and%20Settings/rpolesi/Configura&#231;&#245;es%20locais/Temporary%20Internet%20Files/OLKC2/CALEND&#193;RIO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X/Users/raguiar/Library/Caches/TemporaryItems/Outlook%20Temp/virgula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%20in%20Microsoft%20Office%20PowerPoint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NO2\SYS\MSOFFICE\MIDIA\AGF\RADI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antecorp\Institucional\Planos\Documents%20and%20Settings\ehveroni\Configura&#231;&#245;es%20locais\Temporary%20Internet%20Files\OLK92\PT_MACro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F\C\DOCUME~1\ACALM\LOCALS~1\Temp\1f\_ZCTmp.Dir\GNC\Cristiana\Quiosque\BP\BP%20Quiosque%20-%20Brito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HAREMEX01\DATA\AMEX\SUMARIO\ANAIBM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X/E/DATA/EXCEL/RATF01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859b4322fcd6589f/Documentos/consultoria/BE180/3%20Planejamento/Modelo/Calculadora_A%5e0F%20v11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Lopez/Downloads/Hist&#243;rico%20por%20UF%20Visa%20Electron_2003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08.P&amp;G\FY%2012-13\ORAL-B\2%20-%20Plano\JUNH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r108652\Configura&#231;&#245;es%20locais\Temp\Jun03\JUNH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X/Users/rodrigomedeiros/Library/Caches/TemporaryItems/Outlook%20Temp/Nyb61r/budget%202001/DEXC/user/j498569/6-SYNTH/reporting%202000/user/J498569/6-SYNTH/Reporting/CP01%20-%20FINRM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X/F/I/2003/Regionais/RANK0903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X/2003/Regionais/RANK09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Lopez/Downloads/1%25TARP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fabio.ferri\Desktop\Crono%20Brahma%202009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OKE/1%25TARP/1%25TAR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Lopez/Downloads/Investimento%20Publicit&#225;rio%201996-1997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Lopez/Downloads/Investimento%20Publicit&#225;rio%201996-1997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oares\c\ARQUIVOS\MICHELIN\INVESTIM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X/F/I/Vale%20do%20Rio%20Doce/Vale%202008/Operacional/Propostas/Projeto%20Discovery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X/D/DEMID/JDSUL/cro20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ehveroni/Configura&#231;&#245;es%20locais/Temporary%20Internet%20Files/OLK92/PT_MACro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X/E/FLOPR19C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randrade\Desktop\Trident%20Splash%20Final\PC\BUDGET2002\BUDPR\polognev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X/PROCTER%20&amp;%20GAMBLE/FY%2010-11/GILLETTE%20DEO/2%20-%20Planos/Servidor/users/FLOPR19C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rives%20compartilhados\CLIENTES\PLANO%20DE%20MIDIA\2025\AMBEV\Z&#201;%20DELIVERY\J3286%20-%20NOVA%20ZERA%20(SET-OUT)\APROVADO\J3286%20-%20NOVA%20ZERA%20(SET-OUT)_REV4.xlsx" TargetMode="External"/><Relationship Id="rId1" Type="http://schemas.openxmlformats.org/officeDocument/2006/relationships/externalLinkPath" Target="file:///G:\Drives%20compartilhados\CLIENTES\PLANO%20DE%20MIDIA\2025\AMBEV\Z&#201;%20DELIVERY\J3286%20-%20NOVA%20ZERA%20(SET-OUT)\APROVADO\J3286%20-%20NOVA%20ZERA%20(SET-OUT)_REV4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arbara%20Oliveira\Downloads\J3286%20-%20NOVA%20ZERA%20(SET-OUT)_CLEAR%20CHANNEL_REV2.xlsx" TargetMode="External"/><Relationship Id="rId1" Type="http://schemas.openxmlformats.org/officeDocument/2006/relationships/externalLinkPath" Target="/Users/Barbara%20Oliveira/Downloads/J3286%20-%20NOVA%20ZERA%20(SET-OUT)_CLEAR%20CHANNEL_REV2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arbara%20Oliveira\Downloads\J3103%20-%20ESQUENTA_EQUITY_ELETRO.xlsx" TargetMode="External"/><Relationship Id="rId1" Type="http://schemas.openxmlformats.org/officeDocument/2006/relationships/externalLinkPath" Target="/Users/Barbara%20Oliveira/Downloads/J3103%20-%20ESQUENTA_EQUITY_ELET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1-01P"/>
      <sheetName val="TAB1_01P"/>
      <sheetName val="Asistencia Técnica"/>
      <sheetName val="Feriados"/>
      <sheetName val="LISTA"/>
      <sheetName val="PE1"/>
      <sheetName val="RS1"/>
      <sheetName val="SC1"/>
      <sheetName val="SP1"/>
      <sheetName val="BAU"/>
      <sheetName val="BH"/>
      <sheetName val="CAM"/>
      <sheetName val="CEE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CUR"/>
      <sheetName val="Sheet1"/>
      <sheetName val="Detalhado FB"/>
      <sheetName val="CAD"/>
      <sheetName val="PRINCIPAL"/>
      <sheetName val="Asistencia_Técnica1"/>
      <sheetName val="Detalhado_FB1"/>
      <sheetName val="Asistencia_Técnica"/>
      <sheetName val="Detalhado_FB"/>
      <sheetName val="Asistencia_Técnica2"/>
      <sheetName val="Detalhado_FB2"/>
      <sheetName val="Asistencia_Técnica3"/>
      <sheetName val="Detalhado_FB3"/>
      <sheetName val="Asistencia_Técnica4"/>
      <sheetName val="Detalhado_FB4"/>
      <sheetName val="Custo Variável"/>
      <sheetName val="Date 18"/>
      <sheetName val="ASSOCIATES"/>
      <sheetName val="Parts Performance - 4W"/>
      <sheetName val="BANCO DE DADOS"/>
      <sheetName val="SRP FH"/>
      <sheetName val="CBU STOCK"/>
      <sheetName val="CKD STOCK"/>
      <sheetName val="-"/>
      <sheetName val="Grafico"/>
      <sheetName val="GP Summary"/>
      <sheetName val="Ctas cbl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e Pacotes MIT REVISTA"/>
      <sheetName val="Contrato Direto"/>
      <sheetName val="Editora Trip"/>
      <sheetName val="Caras"/>
      <sheetName val="Editora Três"/>
      <sheetName val="Editora Globo"/>
      <sheetName val="Editora abril"/>
      <sheetName val="RV - Resumo 2010"/>
      <sheetName val="\Mitsubishi\2010\PACOTES\Contro"/>
      <sheetName val="\C\Mitsubishi\2010\PACOTES\Cont"/>
      <sheetName val="Controle%20Pacotes%20MIT%20REVI"/>
      <sheetName val="\E\C\Mitsubishi\2010\PACOTES\Co"/>
    </sheetNames>
    <definedNames>
      <definedName name="_p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rger"/>
      <sheetName val="tv"/>
      <sheetName val="rev"/>
      <sheetName val="fut"/>
      <sheetName val="REV ger"/>
      <sheetName val="back pac"/>
      <sheetName val="outdr"/>
      <sheetName val="outdr (2)"/>
      <sheetName val="cin"/>
      <sheetName val="cabo esc abr"/>
      <sheetName val="cabo esc mai"/>
      <sheetName val="cabo linha jun"/>
      <sheetName val="cabo lin jul"/>
      <sheetName val="cabo lin ago"/>
      <sheetName val="cabo esc set"/>
      <sheetName val="cabo esc out"/>
      <sheetName val="REV 1.6"/>
      <sheetName val="REV 2001"/>
      <sheetName val="REV svp"/>
      <sheetName val="PARAMETRES"/>
      <sheetName val="MENU"/>
      <sheetName val="ESC2000.XLS"/>
      <sheetName val="ESC2000"/>
      <sheetName val="Validações"/>
      <sheetName val="Anual"/>
      <sheetName val="Tudo"/>
      <sheetName val="REV_ger"/>
      <sheetName val="back_pac"/>
      <sheetName val="outdr_(2)"/>
      <sheetName val="cabo_esc_abr"/>
      <sheetName val="cabo_esc_mai"/>
      <sheetName val="cabo_linha_jun"/>
      <sheetName val="cabo_lin_jul"/>
      <sheetName val="cabo_lin_ago"/>
      <sheetName val="cabo_esc_set"/>
      <sheetName val="cabo_esc_out"/>
      <sheetName val="REV_1_6"/>
      <sheetName val="REV_2001"/>
      <sheetName val="REV_svp"/>
      <sheetName val="Feriados"/>
      <sheetName val="Hipótesis "/>
      <sheetName val="costos utilizados"/>
      <sheetName val="costos OLD act 1 enero"/>
      <sheetName val="TOUS"/>
      <sheetName val="perfil_fx_Hor"/>
      <sheetName val="Gráfico - Share Net"/>
      <sheetName val="Detail"/>
      <sheetName val="Integração - Earned Value"/>
      <sheetName val="Tabelas"/>
      <sheetName val="BANCAS"/>
      <sheetName val="REV_ger1"/>
      <sheetName val="back_pac1"/>
      <sheetName val="outdr_(2)1"/>
      <sheetName val="cabo_esc_abr1"/>
      <sheetName val="cabo_esc_mai1"/>
      <sheetName val="cabo_linha_jun1"/>
      <sheetName val="cabo_lin_jul1"/>
      <sheetName val="cabo_lin_ago1"/>
      <sheetName val="cabo_esc_set1"/>
      <sheetName val="cabo_esc_out1"/>
      <sheetName val="REV_1_61"/>
      <sheetName val="REV_20011"/>
      <sheetName val="REV_svp1"/>
      <sheetName val="Gráfico_-_Share_Net"/>
      <sheetName val="R$"/>
      <sheetName val="Actual"/>
      <sheetName val="Medios"/>
      <sheetName val="Consolidado"/>
      <sheetName val="AXGAE"/>
      <sheetName val="MID"/>
      <sheetName val="mapa"/>
      <sheetName val="600ML"/>
      <sheetName val="\A\USERS\BALLEROA\ESCORT\ESC200"/>
      <sheetName val="REV_ger2"/>
      <sheetName val="back_pac2"/>
      <sheetName val="outdr_(2)2"/>
      <sheetName val="cabo_esc_abr2"/>
      <sheetName val="cabo_esc_mai2"/>
      <sheetName val="cabo_linha_jun2"/>
      <sheetName val="cabo_lin_jul2"/>
      <sheetName val="cabo_lin_ago2"/>
      <sheetName val="cabo_esc_set2"/>
      <sheetName val="cabo_esc_out2"/>
      <sheetName val="REV_1_62"/>
      <sheetName val="REV_20012"/>
      <sheetName val="REV_svp2"/>
      <sheetName val="costos_utilizados"/>
      <sheetName val="costos_OLD_act_1_enero"/>
      <sheetName val="Gráfico_-_Share_Net1"/>
      <sheetName val="ESC2000_XLS"/>
      <sheetName val="Integração_-_Earned_Value"/>
      <sheetName val="Hipótesis_"/>
      <sheetName val="tradução"/>
      <sheetName val="Share Price 2002"/>
      <sheetName val="[ESC2000.XLS][ESC2000.XLS][ESC2"/>
      <sheetName val="[ESC2000.XLS]\A\USERS\BALLEROA\"/>
      <sheetName val="[ESC2000.XLS][ESC2000.XLS]\A\US"/>
      <sheetName val="TABELA DE PREÇOS"/>
      <sheetName val="COEFICIENTES"/>
      <sheetName val="COTAÇÕES"/>
      <sheetName val="Datas"/>
      <sheetName val="01_2000"/>
      <sheetName val="FLOWCHART-02"/>
      <sheetName val="NEWS PREV"/>
      <sheetName val="[ESC2"/>
      <sheetName val="\A\USERS\BALLEROA\"/>
      <sheetName val="\A\US"/>
      <sheetName val="A"/>
      <sheetName val="FLOW P1 &amp; P2"/>
      <sheetName val="Tabela de Preços | Outubro 2014"/>
      <sheetName val="BASE"/>
      <sheetName val="[ESC2000.XLS][ESC2"/>
      <sheetName val="[ESC2000.XLS]\A\US"/>
      <sheetName val="\USERS\BALLEROA\ESCORT\ESC2000."/>
      <sheetName val="\X\A\USERS\BALLEROA\ESCORT\ESC2"/>
      <sheetName val="_A_USERS_BALLEROA_ESCORT_ESC200"/>
      <sheetName val="Resumo "/>
      <sheetName val="Redes Sociais - Junho"/>
      <sheetName val="Redes Sociais - Julho"/>
      <sheetName val="Portais - Junho"/>
      <sheetName val=" Verticais Noticias - Junho"/>
      <sheetName val=" Verticais Noticias - Julho"/>
      <sheetName val="Rede de Sites Jornais - Junho"/>
      <sheetName val="Rede de Sites Jornais - Julho"/>
    </sheetNames>
    <definedNames>
      <definedName name="__________________________p1"/>
      <definedName name="_________________________p1"/>
      <definedName name="________________________p1"/>
      <definedName name="_______________________p1"/>
      <definedName name="______________________p1"/>
      <definedName name="_____________________p1"/>
      <definedName name="____________________p1"/>
      <definedName name="___________________p1"/>
      <definedName name="__________________p1"/>
      <definedName name="_________________p1"/>
      <definedName name="________________p1"/>
      <definedName name="_______________p1"/>
      <definedName name="______________p1"/>
      <definedName name="_____________p1"/>
      <definedName name="____________p1"/>
      <definedName name="___________p1"/>
      <definedName name="__________p1"/>
      <definedName name="_________p1"/>
      <definedName name="________p1"/>
      <definedName name="_______p1"/>
      <definedName name="______p1"/>
      <definedName name="_____p1"/>
      <definedName name="____p1"/>
      <definedName name="___p1"/>
      <definedName name="__p1"/>
      <definedName name="_p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MENU"/>
      <sheetName val="1999CNH"/>
      <sheetName val="1999BCO"/>
      <sheetName val="1997 1998 1999"/>
      <sheetName val="2000 2001 2002"/>
      <sheetName val="1999"/>
      <sheetName val="2000"/>
      <sheetName val="2000BCO"/>
      <sheetName val="2001BCO"/>
      <sheetName val="2001"/>
      <sheetName val="2002"/>
      <sheetName val="2003"/>
      <sheetName val="2003 C_TERC"/>
      <sheetName val="2004"/>
      <sheetName val="2005"/>
      <sheetName val="2006"/>
      <sheetName val="2007"/>
      <sheetName val="Evol -Ter  (3)"/>
      <sheetName val="Evol -Ter  (2)"/>
      <sheetName val="DOCUM"/>
      <sheetName val="Evol -Ter "/>
      <sheetName val="Evol"/>
      <sheetName val="Evol +Ter"/>
      <sheetName val="Prod+Ter"/>
      <sheetName val="Prod-Terc"/>
      <sheetName val="final"/>
      <sheetName val="Res Prod+Terc"/>
      <sheetName val="Res_Evol"/>
      <sheetName val="Comp"/>
      <sheetName val="Res Prod-Terc"/>
      <sheetName val="Prod - Supervisor"/>
      <sheetName val="Terceiros"/>
      <sheetName val="RESUBCOMAI00"/>
      <sheetName val="T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erfil_fx_Hor"/>
      <sheetName val="FH02"/>
      <sheetName val="BAUD"/>
      <sheetName val="FH02 (2)"/>
      <sheetName val="Aud_&amp;_share "/>
      <sheetName val="SHARE_fx"/>
      <sheetName val="Aud_&amp;_share Soma Outras"/>
      <sheetName val="FX 22 AUD"/>
      <sheetName val="EVOL_PRACAS"/>
      <sheetName val="Plan1"/>
      <sheetName val="AUD E SHA fx 7_18 e 18_24"/>
      <sheetName val="GLO  X NOTURNO CONC"/>
      <sheetName val="ESBABILIDADE DE AUD"/>
      <sheetName val="share"/>
      <sheetName val="AUD"/>
      <sheetName val="Módulo1"/>
      <sheetName val="Terceiros"/>
      <sheetName val="PARAMETRES"/>
      <sheetName val="TOUS"/>
      <sheetName val="Feriados"/>
      <sheetName val="Anual"/>
    </sheetNames>
    <sheetDataSet>
      <sheetData sheetId="0">
        <row r="2">
          <cell r="I2" t="str">
            <v>Jan.´01</v>
          </cell>
        </row>
      </sheetData>
      <sheetData sheetId="1">
        <row r="10">
          <cell r="C10" t="str">
            <v>07:00 / 11:59</v>
          </cell>
        </row>
      </sheetData>
      <sheetData sheetId="2" refreshError="1"/>
      <sheetData sheetId="3">
        <row r="1">
          <cell r="A1" t="str">
            <v>F A I X A    H O R Á R I A</v>
          </cell>
        </row>
      </sheetData>
      <sheetData sheetId="4" refreshError="1"/>
      <sheetData sheetId="5">
        <row r="2">
          <cell r="I2" t="str">
            <v>Jan.´01</v>
          </cell>
        </row>
      </sheetData>
      <sheetData sheetId="6">
        <row r="10">
          <cell r="C10" t="str">
            <v>07:00 / 11:59</v>
          </cell>
        </row>
      </sheetData>
      <sheetData sheetId="7">
        <row r="10">
          <cell r="C10" t="str">
            <v>07:00 / 11:59</v>
          </cell>
        </row>
      </sheetData>
      <sheetData sheetId="8">
        <row r="10">
          <cell r="C10" t="str">
            <v>07:00 / 11:59</v>
          </cell>
        </row>
      </sheetData>
      <sheetData sheetId="9" refreshError="1"/>
      <sheetData sheetId="10">
        <row r="10">
          <cell r="C10" t="str">
            <v>07:00 / 11:59</v>
          </cell>
        </row>
      </sheetData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erfil_fx_Hor"/>
      <sheetName val="Internet"/>
      <sheetName val="Internet Ed Três"/>
      <sheetName val="Internet SMS"/>
      <sheetName val="\Users\amanda.meziara\Desktop\I"/>
      <sheetName val="\C\Users\amanda.meziara\Desktop"/>
      <sheetName val="Internet%20SMS"/>
      <sheetName val="\E\C\Users\amanda.meziara\Deskt"/>
      <sheetName val="Terceiros"/>
      <sheetName val="PARAMETRES"/>
    </sheetNames>
    <sheetDataSet>
      <sheetData sheetId="0" refreshError="1"/>
      <sheetData sheetId="1">
        <row r="24">
          <cell r="AA24">
            <v>41452.379394230695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trocinio nacional (2)"/>
      <sheetName val="cee-cur-rs1-sal-sc1"/>
      <sheetName val="bau-cam-moc-prp-rib"/>
      <sheetName val="san-sca-sjc-sjr-sor"/>
      <sheetName val="sp1-rj-df-bh-pe1"/>
      <sheetName val="Exibidoras (2)"/>
      <sheetName val="SP1"/>
      <sheetName val="BAU"/>
      <sheetName val="SJR"/>
      <sheetName val="SJC"/>
      <sheetName val="CAM"/>
      <sheetName val="SOR"/>
      <sheetName val="SAN"/>
      <sheetName val="SCA"/>
      <sheetName val="PRP"/>
      <sheetName val="RJ"/>
      <sheetName val="DF"/>
      <sheetName val="MOC"/>
      <sheetName val="BH"/>
      <sheetName val="PE1"/>
      <sheetName val="CEE"/>
      <sheetName val="CUR"/>
      <sheetName val="RS1"/>
      <sheetName val="RIB"/>
      <sheetName val="SAL"/>
      <sheetName val="SC1"/>
      <sheetName val="Meses"/>
      <sheetName val="Plan2"/>
      <sheetName val="Plan1"/>
      <sheetName val="Módulo2"/>
      <sheetName val="PT_MACro"/>
      <sheetName val="Anual"/>
      <sheetName val="Feriados"/>
      <sheetName val="Razão 03Mar"/>
      <sheetName val="1.2.1 OM"/>
      <sheetName val="FLOWCHART-03"/>
      <sheetName val="Database"/>
      <sheetName val="P&amp;L x ICMes"/>
    </sheetNames>
    <definedNames>
      <definedName name="___________________p1"/>
      <definedName name="__________________p1"/>
      <definedName name="_________________p1"/>
      <definedName name="________________p1"/>
      <definedName name="_______________p1"/>
      <definedName name="______________p1"/>
      <definedName name="_____________p1"/>
      <definedName name="____________p1"/>
      <definedName name="___________p1"/>
      <definedName name="__________p1"/>
      <definedName name="_________p1"/>
      <definedName name="________p1"/>
      <definedName name="_______p1"/>
      <definedName name="______p1"/>
      <definedName name="_____p1"/>
      <definedName name="____p1"/>
      <definedName name="___p1"/>
      <definedName name="__p1"/>
      <definedName name="_p1"/>
      <definedName name="File_Name"/>
      <definedName name="STAR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1"/>
      <sheetName val="RS1"/>
      <sheetName val="SC1"/>
      <sheetName val="SP1"/>
      <sheetName val="Plan1"/>
      <sheetName val="Proposta Aviões de Praia - RJ"/>
      <sheetName val="\Vale do Rio Doce\Vale 2009\Pro"/>
      <sheetName val="\C\Vale do Rio Doce\Vale 2009\P"/>
      <sheetName val="Proposta%20Aviões%20de%20Praia%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N"/>
      <sheetName val="SCA"/>
      <sheetName val="SJC"/>
      <sheetName val="SJR"/>
      <sheetName val="S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ÁRIO"/>
      <sheetName val="CALENDÁRIO.xls"/>
      <sheetName val="Anual"/>
      <sheetName val="Feriados"/>
      <sheetName val="BANCAS"/>
      <sheetName val="CALEND%C3%81RIO.xls"/>
      <sheetName val="PE1"/>
      <sheetName val="RS1"/>
      <sheetName val="SC1"/>
      <sheetName val="SP1"/>
    </sheetNames>
    <definedNames>
      <definedName name="_xlbgnm.p1"/>
    </definedNames>
    <sheetDataSet>
      <sheetData sheetId="0">
        <row r="4">
          <cell r="B4">
            <v>39083</v>
          </cell>
        </row>
      </sheetData>
      <sheetData sheetId="1">
        <row r="4">
          <cell r="B4">
            <v>39083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riados"/>
      <sheetName val="Plan2"/>
      <sheetName val="ramais"/>
      <sheetName val="\Vale do Rio Doce\Vale 2009\Pla"/>
      <sheetName val="\C\Vale do Rio Doce\Vale 2009\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ck ana"/>
      <sheetName val="Internet (2)"/>
      <sheetName val="\Documents and Settings\victor."/>
      <sheetName val="\C\Documents and Settings\victo"/>
      <sheetName val="black%20ana"/>
      <sheetName val="Feriados"/>
    </sheetNames>
    <definedNames>
      <definedName name="_xlbgnm.p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1"/>
      <sheetName val="RS1"/>
      <sheetName val="SC1"/>
      <sheetName val="SP1"/>
      <sheetName val="Anual"/>
      <sheetName val="Feriados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N"/>
      <sheetName val="SCA"/>
      <sheetName val="SJC"/>
      <sheetName val="SJR"/>
      <sheetName val="SOR"/>
      <sheetName val="CALENDÁRIO"/>
      <sheetName val="CALEND%C3%81RIO"/>
      <sheetName val="TABLAS"/>
    </sheetNames>
    <sheetDataSet>
      <sheetData sheetId="0"/>
      <sheetData sheetId="1">
        <row r="4">
          <cell r="B4">
            <v>39083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riados"/>
      <sheetName val="virgula.xlsx"/>
      <sheetName val="virgula"/>
      <sheetName val="1"/>
      <sheetName val="TAB1-01P"/>
      <sheetName val="[virgula.xlsx]_MIDIA_ONLINE_0_2"/>
      <sheetName val="[virgula.xlsx]_C_MIDIA_ONLINE_2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N"/>
      <sheetName val="SCA"/>
      <sheetName val="SJC"/>
      <sheetName val="SJR"/>
      <sheetName val="SOR"/>
      <sheetName val="[virgula.xlsx]_MIDIA_ONLINE__14"/>
      <sheetName val="[virgula.xlsx]_C_MIDIA_ONLIN_14"/>
      <sheetName val="[virgula.xlsx]_MIDIA_ONLINE_0_3"/>
      <sheetName val="[virgula.xlsx]_C_MIDIA_ONLINE_3"/>
      <sheetName val="[virgula.xlsx]_MIDIA_ONLINE_0_4"/>
      <sheetName val="[virgula.xlsx]_C_MIDIA_ONLINE_4"/>
      <sheetName val="[virgula.xlsx]_MIDIA_ONLINE_0_5"/>
      <sheetName val="[virgula.xlsx]_C_MIDIA_ONLINE_5"/>
      <sheetName val="[virgula.xlsx]_MIDIA_ONLINE_0_6"/>
      <sheetName val="[virgula.xlsx]_C_MIDIA_ONLINE_6"/>
      <sheetName val="[virgula.xlsx]_MIDIA_ONLINE_0_7"/>
      <sheetName val="[virgula.xlsx]_C_MIDIA_ONLINE_7"/>
      <sheetName val="[virgula.xlsx]_MIDIA_ONLINE_0_8"/>
      <sheetName val="[virgula.xlsx]_C_MIDIA_ONLINE_8"/>
      <sheetName val="[virgula.xlsx]_MIDIA_ONLINE_0_9"/>
      <sheetName val="[virgula.xlsx]_C_MIDIA_ONLINE_9"/>
      <sheetName val="[virgula.xlsx]_MIDIA_ONLINE__13"/>
      <sheetName val="[virgula.xlsx]_C_MIDIA_ONLIN_13"/>
      <sheetName val="[virgula.xlsx]_MIDIA_ONLINE__10"/>
      <sheetName val="[virgula.xlsx]_C_MIDIA_ONLIN_10"/>
      <sheetName val="[virgula.xlsx]_MIDIA_ONLINE__11"/>
      <sheetName val="[virgula.xlsx]_C_MIDIA_ONLIN_11"/>
      <sheetName val="[virgula.xlsx]_MIDIA_ONLINE__12"/>
      <sheetName val="[virgula.xlsx]_C_MIDIA_ONLIN_12"/>
      <sheetName val="[virgula.xlsx]_MIDIA_ONLINE__15"/>
      <sheetName val="[virgula.xlsx]_C_MIDIA_ONLIN_15"/>
      <sheetName val="[virgula.xlsx]_MIDIA_ONLINE__16"/>
      <sheetName val="[virgula.xlsx]_C_MIDIA_ONLIN_16"/>
      <sheetName val="[virgula.xlsx]_MIDIA_ONLINE__17"/>
      <sheetName val="[virgula.xlsx]_C_MIDIA_ONLIN_17"/>
      <sheetName val="[virgula.xlsx]_MIDIA_ONLINE__18"/>
      <sheetName val="[virgula.xlsx]_C_MIDIA_ONLIN_18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hart in Microsoft Office Power"/>
      <sheetName val="Plan1"/>
      <sheetName val=" "/>
      <sheetName val="\Users\thiga\AppData\Local\Micr"/>
      <sheetName val="Est.REV."/>
      <sheetName val="Chart%20in%20Microsoft%20Office"/>
      <sheetName val="PE1"/>
      <sheetName val="RS1"/>
      <sheetName val="SC1"/>
      <sheetName val="SP1"/>
      <sheetName val="MOC"/>
      <sheetName val="TOUS"/>
      <sheetName val="DataBase"/>
      <sheetName val="\Users\priscilla.epp\AppData\Lo"/>
      <sheetName val="\Volumes\medpex01\GRUPO\MASTERC"/>
      <sheetName val="_Chart_in_Microsoft_Office_Po_2"/>
      <sheetName val="_Chart_in_Microsoft_Office__172"/>
      <sheetName val="_Chart_in_Microsoft_Office__169"/>
      <sheetName val="_Chart_in_Microsoft_Office__152"/>
      <sheetName val="_Chart_in_Microsoft_Office__119"/>
      <sheetName val="_Chart_in_Microsoft_Office_Po_3"/>
      <sheetName val="_Chart_in_Microsoft_Office_Po_4"/>
      <sheetName val="_Chart_in_Microsoft_Office_Po_5"/>
      <sheetName val="_Chart_in_Microsoft_Office_P_60"/>
      <sheetName val="_Chart_in_Microsoft_Office_Po_7"/>
      <sheetName val="_Chart_in_Microsoft_Office_Po_6"/>
      <sheetName val="_Chart_in_Microsoft_Office_P_11"/>
      <sheetName val="_Chart_in_Microsoft_Office_Po_8"/>
      <sheetName val="_Chart_in_Microsoft_Office_Po_9"/>
      <sheetName val="_Chart_in_Microsoft_Office_P_10"/>
      <sheetName val="_Chart_in_Microsoft_Office_P_21"/>
      <sheetName val="_Chart_in_Microsoft_Office_P_12"/>
      <sheetName val="_Chart_in_Microsoft_Office_P_13"/>
      <sheetName val="_Chart_in_Microsoft_Office_P_14"/>
      <sheetName val="_Chart_in_Microsoft_Office_P_18"/>
      <sheetName val="_Chart_in_Microsoft_Office_P_15"/>
      <sheetName val="_Chart_in_Microsoft_Office_P_16"/>
      <sheetName val="_Chart_in_Microsoft_Office_P_17"/>
      <sheetName val="_Chart_in_Microsoft_Office_P_19"/>
      <sheetName val="_Chart_in_Microsoft_Office_P_20"/>
      <sheetName val="_Chart_in_Microsoft_Office_P_30"/>
      <sheetName val="_Chart_in_Microsoft_Office_P_29"/>
      <sheetName val="_Chart_in_Microsoft_Office_P_27"/>
      <sheetName val="_Chart_in_Microsoft_Office_P_22"/>
      <sheetName val="_Chart_in_Microsoft_Office_P_23"/>
      <sheetName val="_Chart_in_Microsoft_Office_P_24"/>
      <sheetName val="_Chart_in_Microsoft_Office_P_25"/>
      <sheetName val="_Chart_in_Microsoft_Office_P_26"/>
      <sheetName val="_Chart_in_Microsoft_Office_P_28"/>
      <sheetName val="_Chart_in_Microsoft_Office_P_33"/>
      <sheetName val="_Chart_in_Microsoft_Office_P_31"/>
      <sheetName val="_Chart_in_Microsoft_Office_P_32"/>
      <sheetName val="_Chart_in_Microsoft_Office_P_42"/>
      <sheetName val="_Chart_in_Microsoft_Office_P_34"/>
      <sheetName val="_Chart_in_Microsoft_Office_P_35"/>
      <sheetName val="_Chart_in_Microsoft_Office_P_36"/>
      <sheetName val="_Chart_in_Microsoft_Office_P_37"/>
      <sheetName val="_Chart_in_Microsoft_Office_P_38"/>
      <sheetName val="_Chart_in_Microsoft_Office_P_39"/>
      <sheetName val="_Chart_in_Microsoft_Office_P_40"/>
      <sheetName val="_Chart_in_Microsoft_Office_P_41"/>
      <sheetName val="_Chart_in_Microsoft_Office_P_55"/>
      <sheetName val="_Chart_in_Microsoft_Office_P_51"/>
      <sheetName val="_Chart_in_Microsoft_Office_P_43"/>
      <sheetName val="_Chart_in_Microsoft_Office_P_44"/>
      <sheetName val="_Chart_in_Microsoft_Office_P_45"/>
      <sheetName val="_Chart_in_Microsoft_Office_P_46"/>
      <sheetName val="_Chart_in_Microsoft_Office_P_47"/>
      <sheetName val="_Chart_in_Microsoft_Office_P_48"/>
      <sheetName val="_Chart_in_Microsoft_Office_P_49"/>
      <sheetName val="_Chart_in_Microsoft_Office_P_50"/>
      <sheetName val="_Chart_in_Microsoft_Office_P_52"/>
      <sheetName val="_Chart_in_Microsoft_Office_P_53"/>
      <sheetName val="_Chart_in_Microsoft_Office_P_54"/>
      <sheetName val="_Chart_in_Microsoft_Office_P_56"/>
      <sheetName val="[Chart in Microsoft Office Powe"/>
      <sheetName val="_Chart_in_Microsoft_Office_P_57"/>
      <sheetName val="_Chart_in_Microsoft_Office_P_58"/>
      <sheetName val="_Chart_in_Microsoft_Office_P_59"/>
      <sheetName val="_Chart_in_Microsoft_Office_P_63"/>
      <sheetName val="_Chart_in_Microsoft_Office_P_62"/>
      <sheetName val="_Chart_in_Microsoft_Office_P_61"/>
      <sheetName val="_Chart_in_Microsoft_Office_P_64"/>
      <sheetName val="_Chart_in_Microsoft_Office_P_66"/>
      <sheetName val="_Chart_in_Microsoft_Office_P_65"/>
      <sheetName val="_Chart_in_Microsoft_Office_P_67"/>
      <sheetName val="_Chart_in_Microsoft_Office_P_68"/>
      <sheetName val="_Chart_in_Microsoft_Office_P_81"/>
      <sheetName val="_Chart_in_Microsoft_Office_P_69"/>
      <sheetName val="_Chart_in_Microsoft_Office_P_75"/>
      <sheetName val="_Chart_in_Microsoft_Office_P_70"/>
      <sheetName val="_Chart_in_Microsoft_Office_P_71"/>
      <sheetName val="_Chart_in_Microsoft_Office_P_73"/>
      <sheetName val="_Chart_in_Microsoft_Office_P_72"/>
      <sheetName val="_Chart_in_Microsoft_Office_P_74"/>
      <sheetName val="_Chart_in_Microsoft_Office_P_76"/>
      <sheetName val="_Chart_in_Microsoft_Office_P_77"/>
      <sheetName val="_Chart_in_Microsoft_Office_P_78"/>
      <sheetName val="_Chart_in_Microsoft_Office_P_79"/>
      <sheetName val="_Chart_in_Microsoft_Office_P_80"/>
      <sheetName val="_Chart_in_Microsoft_Office_P_85"/>
      <sheetName val="_Chart_in_Microsoft_Office_P_84"/>
      <sheetName val="_Chart_in_Microsoft_Office_P_82"/>
      <sheetName val="_Chart_in_Microsoft_Office_P_83"/>
      <sheetName val="_Chart_in_Microsoft_Office_P_89"/>
      <sheetName val="_Chart_in_Microsoft_Office_P_86"/>
      <sheetName val="_Chart_in_Microsoft_Office_P_87"/>
      <sheetName val="_Chart_in_Microsoft_Office_P_88"/>
      <sheetName val="_Chart_in_Microsoft_Office_P_90"/>
      <sheetName val="_Chart_in_Microsoft_Office_P_95"/>
      <sheetName val="_Chart_in_Microsoft_Office_P_91"/>
      <sheetName val="_Chart_in_Microsoft_Office_P_92"/>
      <sheetName val="_Chart_in_Microsoft_Office_P_93"/>
      <sheetName val="_Chart_in_Microsoft_Office_P_94"/>
      <sheetName val="_Chart_in_Microsoft_Office_P_97"/>
      <sheetName val="_Chart_in_Microsoft_Office_P_96"/>
      <sheetName val="_Chart_in_Microsoft_Office_P_98"/>
      <sheetName val="_Chart_in_Microsoft_Office_P_99"/>
      <sheetName val="_Chart_in_Microsoft_Office__100"/>
      <sheetName val="_Chart_in_Microsoft_Office__118"/>
      <sheetName val="_Chart_in_Microsoft_Office__110"/>
      <sheetName val="_Chart_in_Microsoft_Office__101"/>
      <sheetName val="_Chart_in_Microsoft_Office__105"/>
      <sheetName val="_Chart_in_Microsoft_Office__104"/>
      <sheetName val="_Chart_in_Microsoft_Office__102"/>
      <sheetName val="_Chart_in_Microsoft_Office__103"/>
      <sheetName val="_Chart_in_Microsoft_Office__106"/>
      <sheetName val="_Chart_in_Microsoft_Office__108"/>
      <sheetName val="_Chart_in_Microsoft_Office__107"/>
      <sheetName val="_Chart_in_Microsoft_Office__109"/>
      <sheetName val="_Chart_in_Microsoft_Office__113"/>
      <sheetName val="_Chart_in_Microsoft_Office__112"/>
      <sheetName val="_Chart_in_Microsoft_Office__111"/>
      <sheetName val="_Chart_in_Microsoft_Office__115"/>
      <sheetName val="_Chart_in_Microsoft_Office__114"/>
      <sheetName val="_Chart_in_Microsoft_Office__116"/>
      <sheetName val="_Chart_in_Microsoft_Office__117"/>
      <sheetName val="_Chart_in_Microsoft_Office__124"/>
      <sheetName val="_Chart_in_Microsoft_Office__120"/>
      <sheetName val="_Chart_in_Microsoft_Office__121"/>
      <sheetName val="_Chart_in_Microsoft_Office__122"/>
      <sheetName val="_Chart_in_Microsoft_Office__123"/>
      <sheetName val="_Chart_in_Microsoft_Office__139"/>
      <sheetName val="_Chart_in_Microsoft_Office__125"/>
      <sheetName val="_Chart_in_Microsoft_Office__126"/>
      <sheetName val="_Chart_in_Microsoft_Office__128"/>
      <sheetName val="_Chart_in_Microsoft_Office__127"/>
      <sheetName val="_Chart_in_Microsoft_Office__134"/>
      <sheetName val="_Chart_in_Microsoft_Office__129"/>
      <sheetName val="_Chart_in_Microsoft_Office__132"/>
      <sheetName val="_Chart_in_Microsoft_Office__130"/>
      <sheetName val="_Chart_in_Microsoft_Office__131"/>
      <sheetName val="_Chart_in_Microsoft_Office__133"/>
      <sheetName val="_Chart_in_Microsoft_Office__138"/>
      <sheetName val="_Chart_in_Microsoft_Office__135"/>
      <sheetName val="_Chart_in_Microsoft_Office__137"/>
      <sheetName val="_Chart_in_Microsoft_Office__136"/>
      <sheetName val="_Chart_in_Microsoft_Office__146"/>
      <sheetName val="_Chart_in_Microsoft_Office__145"/>
      <sheetName val="_Chart_in_Microsoft_Office__140"/>
      <sheetName val="_Chart_in_Microsoft_Office__143"/>
      <sheetName val="_Chart_in_Microsoft_Office__141"/>
      <sheetName val="_Chart_in_Microsoft_Office__142"/>
      <sheetName val="_Chart_in_Microsoft_Office__144"/>
      <sheetName val="_Chart_in_Microsoft_Office__147"/>
      <sheetName val="_Chart_in_Microsoft_Office__148"/>
      <sheetName val="_Chart_in_Microsoft_Office__149"/>
      <sheetName val="_Chart_in_Microsoft_Office__150"/>
      <sheetName val="_Chart_in_Microsoft_Office__151"/>
      <sheetName val="_Chart_in_Microsoft_Office__153"/>
      <sheetName val="_Chart_in_Microsoft_Office__154"/>
      <sheetName val="_Chart_in_Microsoft_Office__155"/>
      <sheetName val="_Chart_in_Microsoft_Office__156"/>
      <sheetName val="_Chart_in_Microsoft_Office__164"/>
      <sheetName val="_Chart_in_Microsoft_Office__162"/>
      <sheetName val="_Chart_in_Microsoft_Office__161"/>
      <sheetName val="_Chart_in_Microsoft_Office__159"/>
      <sheetName val="_Chart_in_Microsoft_Office__157"/>
      <sheetName val="_Chart_in_Microsoft_Office__158"/>
      <sheetName val="_Chart_in_Microsoft_Office__160"/>
      <sheetName val="_Chart_in_Microsoft_Office__163"/>
      <sheetName val="_Chart_in_Microsoft_Office__166"/>
      <sheetName val="_Chart_in_Microsoft_Office__165"/>
      <sheetName val="_Chart_in_Microsoft_Office__167"/>
      <sheetName val="_Chart_in_Microsoft_Office__168"/>
      <sheetName val="_Chart_in_Microsoft_Office__171"/>
      <sheetName val="_Chart_in_Microsoft_Office__170"/>
      <sheetName val="_Chart_in_Microsoft_Office__174"/>
      <sheetName val="_Chart_in_Microsoft_Office__173"/>
      <sheetName val="_Chart_in_Microsoft_Office__197"/>
      <sheetName val="_Chart_in_Microsoft_Office__195"/>
      <sheetName val="_Chart_in_Microsoft_Office__191"/>
      <sheetName val="_Chart_in_Microsoft_Office__175"/>
      <sheetName val="_Chart_in_Microsoft_Office__177"/>
      <sheetName val="_Chart_in_Microsoft_Office__176"/>
      <sheetName val="_Chart_in_Microsoft_Office__178"/>
      <sheetName val="_Chart_in_Microsoft_Office__182"/>
      <sheetName val="_Chart_in_Microsoft_Office__179"/>
      <sheetName val="_Chart_in_Microsoft_Office__180"/>
      <sheetName val="_Chart_in_Microsoft_Office__181"/>
      <sheetName val="_Chart_in_Microsoft_Office__183"/>
      <sheetName val="_Chart_in_Microsoft_Office__188"/>
      <sheetName val="_Chart_in_Microsoft_Office__184"/>
      <sheetName val="_Chart_in_Microsoft_Office__185"/>
      <sheetName val="_Chart_in_Microsoft_Office__186"/>
      <sheetName val="_Chart_in_Microsoft_Office__187"/>
      <sheetName val="_Chart_in_Microsoft_Office__189"/>
      <sheetName val="_Chart_in_Microsoft_Office__190"/>
      <sheetName val="_Chart_in_Microsoft_Office__192"/>
      <sheetName val="_Chart_in_Microsoft_Office__193"/>
      <sheetName val="_Chart_in_Microsoft_Office__194"/>
      <sheetName val="_Chart_in_Microsoft_Office__196"/>
      <sheetName val="OOH A&amp;F"/>
      <sheetName val="_Chart_in_Microsoft_Office__201"/>
      <sheetName val="_Chart_in_Microsoft_Office__200"/>
      <sheetName val="_Chart_in_Microsoft_Office__198"/>
      <sheetName val="_Chart_in_Microsoft_Office__199"/>
      <sheetName val="_Chart_in_Microsoft_Office__203"/>
      <sheetName val="_Chart_in_Microsoft_Office__202"/>
      <sheetName val="_Chart_in_Microsoft_Office__205"/>
      <sheetName val="_Chart_in_Microsoft_Office__204"/>
      <sheetName val="_Chart_in_Microsoft_Office__211"/>
      <sheetName val="_Chart_in_Microsoft_Office__206"/>
      <sheetName val="_Chart_in_Microsoft_Office__209"/>
      <sheetName val="_Chart_in_Microsoft_Office__207"/>
      <sheetName val="_Chart_in_Microsoft_Office__208"/>
      <sheetName val="_Chart_in_Microsoft_Office__210"/>
      <sheetName val="_Chart_in_Microsoft_Office__212"/>
      <sheetName val="_Chart_in_Microsoft_Office__213"/>
      <sheetName val="_Chart_in_Microsoft_Office__214"/>
      <sheetName val="_Chart_in_Microsoft_Office__215"/>
      <sheetName val="TIPOS DE NEGOCIAÇÃO"/>
      <sheetName val="_Chart_in_Microsoft_Office__216"/>
      <sheetName val="_Chart_in_Microsoft_Office__217"/>
      <sheetName val="_Chart_in_Microsoft_Office__219"/>
      <sheetName val="_Chart_in_Microsoft_Office__218"/>
      <sheetName val="_Chart_in_Microsoft_Office__220"/>
      <sheetName val="_Chart_in_Microsoft_Office__222"/>
      <sheetName val="_Chart_in_Microsoft_Office__221"/>
      <sheetName val="paramètres"/>
      <sheetName val="DATOS GRLES."/>
      <sheetName val="_Chart_in_Microsoft_Office__223"/>
      <sheetName val="_Chart_in_Microsoft_Office__224"/>
      <sheetName val="_Chart_in_Microsoft_Office__225"/>
      <sheetName val="_Chart_in_Microsoft_Office__226"/>
      <sheetName val="_Chart_in_Microsoft_Office__227"/>
      <sheetName val="_Chart_in_Microsoft_Office__229"/>
      <sheetName val="_Chart_in_Microsoft_Office__228"/>
      <sheetName val="_Users_thiga_AppData_Local_Micr"/>
      <sheetName val="_Users_priscilla.epp_AppData_Lo"/>
      <sheetName val="_Volumes_medpex01_GRUPO_MASTERC"/>
      <sheetName val="_Users_kelly.ribeiro_AppData_Lo"/>
      <sheetName val="_Chart_in_Microsoft_Office__230"/>
      <sheetName val="_Chart_in_Microsoft_Office__231"/>
      <sheetName val="_Chart_in_Microsoft_Office__232"/>
      <sheetName val="_Chart_in_Microsoft_Office__249"/>
      <sheetName val="_Chart_in_Microsoft_Office__233"/>
      <sheetName val="_Chart_in_Microsoft_Office__234"/>
      <sheetName val="_Chart_in_Microsoft_Office__235"/>
      <sheetName val="_Chart_in_Microsoft_Office__236"/>
      <sheetName val="_Chart_in_Microsoft_Office__237"/>
      <sheetName val="_Chart_in_Microsoft_Office__238"/>
      <sheetName val="_Chart_in_Microsoft_Office__239"/>
      <sheetName val="_Chart_in_Microsoft_Office__240"/>
      <sheetName val="_Chart_in_Microsoft_Office__241"/>
      <sheetName val="_Chart_in_Microsoft_Office__242"/>
      <sheetName val="_Chart_in_Microsoft_Office__243"/>
      <sheetName val="_Chart_in_Microsoft_Office__244"/>
      <sheetName val="_Chart_in_Microsoft_Office__245"/>
      <sheetName val="_Chart_in_Microsoft_Office__246"/>
      <sheetName val="_Chart_in_Microsoft_Office__247"/>
      <sheetName val="_Chart_in_Microsoft_Office__248"/>
      <sheetName val="_Chart_in_Microsoft_Office__250"/>
      <sheetName val="_Chart_in_Microsoft_Office__254"/>
      <sheetName val="_Chart_in_Microsoft_Office__251"/>
      <sheetName val="_Chart_in_Microsoft_Office__252"/>
      <sheetName val="_Chart_in_Microsoft_Office__253"/>
      <sheetName val="_Chart_in_Microsoft_Office__256"/>
      <sheetName val="_Chart_in_Microsoft_Office__255"/>
      <sheetName val="_Chart_in_Microsoft_Office__257"/>
      <sheetName val="TAB1-01P"/>
      <sheetName val="Est_REV_"/>
      <sheetName val="_"/>
      <sheetName val="Chart_in_Microsoft_Office_Power"/>
      <sheetName val="\Users\priscilla_epp\AppData\Lo"/>
      <sheetName val="_Chart_in_Microsoft_Office__258"/>
      <sheetName val="_Chart_in_Microsoft_Office__262"/>
      <sheetName val="_Chart_in_Microsoft_Office__259"/>
      <sheetName val="_Chart_in_Microsoft_Office__260"/>
      <sheetName val="_Chart_in_Microsoft_Office__261"/>
      <sheetName val="_Chart in Microsoft Office Powe"/>
      <sheetName val="_Users_priscilla_epp_AppData_Lo"/>
      <sheetName val="_Chart_in_Microsoft_Office__26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 - MAIO"/>
      <sheetName val="rd capital"/>
      <sheetName val="PROGR"/>
      <sheetName val="ESQ COML"/>
      <sheetName val="Habito"/>
      <sheetName val="Pertv"/>
      <sheetName val="Pertv2"/>
      <sheetName val="Est.REV."/>
      <sheetName val="Plan1"/>
      <sheetName val="Plan2"/>
      <sheetName val="Plan3"/>
      <sheetName val="CAPA"/>
      <sheetName val="CRONO"/>
      <sheetName val="CAPA PÇA"/>
      <sheetName val="TV RS"/>
      <sheetName val="TV RS (2)"/>
      <sheetName val="TV SC"/>
      <sheetName val="TV SC (2)"/>
      <sheetName val="Est_REV_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RADIO"/>
      <sheetName val="PLMM-R$"/>
      <sheetName val="Pertv1"/>
      <sheetName val="Pertv2 "/>
      <sheetName val="Pertv3"/>
      <sheetName val="Pertv4"/>
      <sheetName val="Pertv5"/>
      <sheetName val="freq. rd"/>
      <sheetName val="TVA"/>
      <sheetName val="folha"/>
      <sheetName val="CAMPINAS"/>
      <sheetName val="SP"/>
      <sheetName val="EST RD "/>
      <sheetName val="R$"/>
      <sheetName val="Feriados"/>
      <sheetName val="GS_STD"/>
      <sheetName val="OP_STD"/>
      <sheetName val="RADIO.XLS"/>
      <sheetName val="outdoor-projetos"/>
      <sheetName val=""/>
      <sheetName val="RD INT 1ª"/>
      <sheetName val="RD_-_MAIO"/>
      <sheetName val="rd_capital"/>
      <sheetName val="ESQ_COML"/>
      <sheetName val="Est_REV_1"/>
      <sheetName val="CAPA_PÇA"/>
      <sheetName val="TV_RS"/>
      <sheetName val="TV_RS_(2)"/>
      <sheetName val="TV_SC"/>
      <sheetName val="TV_SC_(2)"/>
      <sheetName val="Pertv2_"/>
      <sheetName val="freq__rd"/>
      <sheetName val="EST_RD_"/>
      <sheetName val="Terceiros"/>
      <sheetName val="Anual"/>
      <sheetName val="Formatos"/>
      <sheetName val="outdr"/>
      <sheetName val="BANCAS"/>
      <sheetName val="PARAMETRES"/>
      <sheetName val="Lista_de_meios_e_veiculos"/>
      <sheetName val="MENU"/>
      <sheetName val="VICTEL_($R)2"/>
      <sheetName val="Tabelas"/>
      <sheetName val="OUTDOOR"/>
      <sheetName val="input"/>
      <sheetName val="TAB_Daten"/>
      <sheetName val="Easy"/>
      <sheetName val="Lista_de_valores"/>
      <sheetName val="Emotional"/>
      <sheetName val="OBS"/>
      <sheetName val="Globals"/>
      <sheetName val="Resumo_por_P2"/>
      <sheetName val="Imaging"/>
      <sheetName val="output_20071"/>
      <sheetName val="Music"/>
      <sheetName val="Output"/>
      <sheetName val="DESCRICAO__PACOTES"/>
      <sheetName val="SIG-&gt;SUIG"/>
      <sheetName val="Ficha_Técnica"/>
      <sheetName val="Sources_Uses"/>
      <sheetName val="Web"/>
      <sheetName val="RD_-_MAIO1"/>
      <sheetName val="rd_capital1"/>
      <sheetName val="ESQ_COML1"/>
      <sheetName val="Est_REV_2"/>
      <sheetName val="CAPA_PÇA1"/>
      <sheetName val="TV_RS1"/>
      <sheetName val="TV_RS_(2)1"/>
      <sheetName val="TV_SC1"/>
      <sheetName val="TV_SC_(2)1"/>
      <sheetName val="Lista_de_meios_e_veiculos1"/>
      <sheetName val="VICTEL_($R)3"/>
      <sheetName val="TAB_Daten1"/>
      <sheetName val="Lista_de_valores1"/>
      <sheetName val="Resumo_por_P3"/>
      <sheetName val="output_20072"/>
      <sheetName val="DESCRICAO__PACOTES1"/>
      <sheetName val="Ficha_Técnica1"/>
      <sheetName val="RD_-_MAIO2"/>
      <sheetName val="rd_capital2"/>
      <sheetName val="ESQ_COML2"/>
      <sheetName val="Est_REV_3"/>
      <sheetName val="CAPA_PÇA2"/>
      <sheetName val="TV_RS2"/>
      <sheetName val="TV_RS_(2)2"/>
      <sheetName val="TV_SC2"/>
      <sheetName val="TV_SC_(2)2"/>
      <sheetName val="Pertv2_1"/>
      <sheetName val="freq__rd1"/>
      <sheetName val="EST_RD_1"/>
      <sheetName val="RD_INT_1ª"/>
      <sheetName val="RADIO_XLS"/>
      <sheetName val="radio-sugestão"/>
      <sheetName val="CAD40MZ"/>
      <sheetName val="SOI Breakdown"/>
      <sheetName val="RG Depots"/>
      <sheetName val="legenda"/>
      <sheetName val=" Oibda"/>
      <sheetName val="PORTADA"/>
      <sheetName val="RESECO"/>
      <sheetName val="USDA-POULTRY"/>
      <sheetName val="plamarc"/>
      <sheetName val="DET @ ACT"/>
      <sheetName val="lista"/>
      <sheetName val="Regionais "/>
      <sheetName val="GUARULHOS.xlsx"/>
      <sheetName val="outras mídias"/>
      <sheetName val="GUARULHOS"/>
      <sheetName val="\\Servidor\mac\MAC\MIDIA\ANDREI"/>
      <sheetName val="RD_-_MAIO3"/>
      <sheetName val="rd_capital3"/>
      <sheetName val="ESQ_COML3"/>
      <sheetName val="Est_REV_4"/>
      <sheetName val="CAPA_PÇA3"/>
      <sheetName val="TV_RS3"/>
      <sheetName val="TV_RS_(2)3"/>
      <sheetName val="TV_SC3"/>
      <sheetName val="TV_SC_(2)3"/>
      <sheetName val="RADIO_XLS1"/>
      <sheetName val="Pertv2_2"/>
      <sheetName val="freq__rd2"/>
      <sheetName val="EST_RD_2"/>
      <sheetName val="RD_INT_1ª1"/>
      <sheetName val="DD"/>
      <sheetName val="RD_-_MAIO4"/>
      <sheetName val="rd_capital4"/>
      <sheetName val="ESQ_COML4"/>
      <sheetName val="Est_REV_5"/>
      <sheetName val="CAPA_PÇA4"/>
      <sheetName val="TV_RS4"/>
      <sheetName val="TV_RS_(2)4"/>
      <sheetName val="TV_SC4"/>
      <sheetName val="TV_SC_(2)4"/>
      <sheetName val="Pertv2_3"/>
      <sheetName val="freq__rd3"/>
      <sheetName val="EST_RD_3"/>
      <sheetName val="RD_INT_1ª2"/>
      <sheetName val="RADIO_XLS2"/>
      <sheetName val="SOI_Breakdown1"/>
      <sheetName val="RG_Depots1"/>
      <sheetName val="GUARULHOS_xlsx1"/>
      <sheetName val="outras_mídias1"/>
      <sheetName val="_Oibda1"/>
      <sheetName val="Regionais_1"/>
      <sheetName val="SOI_Breakdown"/>
      <sheetName val="RG_Depots"/>
      <sheetName val="GUARULHOS_xlsx"/>
      <sheetName val="outras_mídias"/>
      <sheetName val="_Oibda"/>
      <sheetName val="Regionais_"/>
      <sheetName val="Flow"/>
      <sheetName val="Resumo_Cobertura"/>
      <sheetName val="DADOS"/>
      <sheetName val="[RADIO.XLS]__Servidor_mac_MAC_2"/>
      <sheetName val="RD_-_MAIO5"/>
      <sheetName val="rd_capital5"/>
      <sheetName val="ESQ_COML5"/>
      <sheetName val="Est_REV_6"/>
      <sheetName val="CAPA_PÇA5"/>
      <sheetName val="TV_RS5"/>
      <sheetName val="TV_RS_(2)5"/>
      <sheetName val="TV_SC5"/>
      <sheetName val="TV_SC_(2)5"/>
      <sheetName val="Pertv2_4"/>
      <sheetName val="freq__rd4"/>
      <sheetName val="EST_RD_4"/>
      <sheetName val="RD_INT_1ª3"/>
      <sheetName val="RADIO_XLS3"/>
      <sheetName val="SOI_Breakdown2"/>
      <sheetName val="RG_Depots2"/>
      <sheetName val="_Oibda2"/>
      <sheetName val="Regionais_2"/>
      <sheetName val="GUARULHOS_xlsx2"/>
      <sheetName val="outras_mídias2"/>
      <sheetName val="DET_@_ACT"/>
      <sheetName val="RD_-_MAIO6"/>
      <sheetName val="rd_capital6"/>
      <sheetName val="ESQ_COML6"/>
      <sheetName val="Est_REV_7"/>
      <sheetName val="CAPA_PÇA6"/>
      <sheetName val="TV_RS6"/>
      <sheetName val="TV_RS_(2)6"/>
      <sheetName val="TV_SC6"/>
      <sheetName val="TV_SC_(2)6"/>
      <sheetName val="Pertv2_5"/>
      <sheetName val="freq__rd5"/>
      <sheetName val="EST_RD_5"/>
      <sheetName val="RD_INT_1ª4"/>
      <sheetName val="RADIO_XLS4"/>
      <sheetName val="SOI_Breakdown3"/>
      <sheetName val="RG_Depots3"/>
      <sheetName val="GUARULHOS_xlsx3"/>
      <sheetName val="outras_mídias3"/>
      <sheetName val="_Oibda3"/>
      <sheetName val="Regionais_3"/>
      <sheetName val="DET_@_ACT1"/>
      <sheetName val="__Servidor_mac_MAC_MIDIA_ANDREI"/>
      <sheetName val="_RADIO.XLS___Servidor_mac_MAC_2"/>
      <sheetName val="TABLAS"/>
      <sheetName val="RD_-_MAIO7"/>
      <sheetName val="rd_capital7"/>
      <sheetName val="ESQ_COML7"/>
      <sheetName val="Est_REV_8"/>
      <sheetName val="CAPA_PÇA7"/>
      <sheetName val="TV_RS7"/>
      <sheetName val="TV_RS_(2)7"/>
      <sheetName val="TV_SC7"/>
      <sheetName val="TV_SC_(2)7"/>
      <sheetName val="Pertv2_6"/>
      <sheetName val="freq__rd6"/>
      <sheetName val="EST_RD_6"/>
      <sheetName val="RD_INT_1ª5"/>
      <sheetName val="RADIO_XLS5"/>
      <sheetName val="SOI_Breakdown4"/>
      <sheetName val="RG_Depots4"/>
      <sheetName val="_Oibda4"/>
      <sheetName val="Regionais_4"/>
      <sheetName val="GUARULHOS_xlsx4"/>
      <sheetName val="outras_mídias4"/>
      <sheetName val="DET_@_ACT2"/>
      <sheetName val="[RADIO_XLS]__Servidor_mac_MAC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trocinio nacional (2)"/>
      <sheetName val="cee-cur-rs1-sal-sc1"/>
      <sheetName val="bau-cam-moc-prp-rib"/>
      <sheetName val="san-sca-sjc-sjr-sor"/>
      <sheetName val="sp1-rj-df-bh-pe1"/>
      <sheetName val="Exibidoras (2)"/>
      <sheetName val="SP1"/>
      <sheetName val="BAU"/>
      <sheetName val="SJR"/>
      <sheetName val="SJC"/>
      <sheetName val="CAM"/>
      <sheetName val="SOR"/>
      <sheetName val="SAN"/>
      <sheetName val="SCA"/>
      <sheetName val="PRP"/>
      <sheetName val="RJ"/>
      <sheetName val="DF"/>
      <sheetName val="MOC"/>
      <sheetName val="BH"/>
      <sheetName val="PE1"/>
      <sheetName val="CEE"/>
      <sheetName val="CUR"/>
      <sheetName val="RS1"/>
      <sheetName val="RIB"/>
      <sheetName val="SAL"/>
      <sheetName val="SC1"/>
      <sheetName val="Meses"/>
      <sheetName val="Plan2"/>
      <sheetName val="Plan1"/>
      <sheetName val="Módulo2"/>
      <sheetName val="PT_MACro"/>
      <sheetName val="PT_MACro.xls"/>
      <sheetName val="Tabelas"/>
      <sheetName val="Feriados"/>
      <sheetName val="Anual"/>
      <sheetName val="P&amp;L x ICMes"/>
      <sheetName val="BANCAS"/>
      <sheetName val="ANAREV"/>
      <sheetName val="Dados BS-04"/>
      <sheetName val="outdr"/>
      <sheetName val="GS_STD"/>
      <sheetName val="OP_STD"/>
      <sheetName val="set76"/>
      <sheetName val="paramètres"/>
      <sheetName val="\Documents and Settings\ehveron"/>
      <sheetName val="recap"/>
      <sheetName val="PARAMETRES"/>
      <sheetName val="MENU"/>
      <sheetName val="Pato"/>
      <sheetName val="Premissas"/>
      <sheetName val="patrocinio_nacional_(2)"/>
      <sheetName val="Exibidoras_(2)"/>
      <sheetName val="\\SPLFPR16\Dados\C\Documents an"/>
      <sheetName val="[PT_MACro.xls]_Users_edson_me_3"/>
      <sheetName val="Launch and Maintenance"/>
      <sheetName val="외주현황.wq1"/>
      <sheetName val="[PT_MACro.xls]_Users_edson_me_2"/>
      <sheetName val="plamarc"/>
      <sheetName val="outdoor-projetos"/>
      <sheetName val="[PT_MACro.xls]_Users_edson_m_62"/>
      <sheetName val="Briefing"/>
      <sheetName val="RJ1"/>
      <sheetName val="REC"/>
      <sheetName val="FOR"/>
      <sheetName val="POA"/>
      <sheetName val="CWB"/>
      <sheetName val="FLO"/>
      <sheetName val="BEL"/>
      <sheetName val="MAN"/>
      <sheetName val="RK"/>
      <sheetName val="CASCAO"/>
      <sheetName val="CRESCER"/>
      <sheetName val="CRIATIVA"/>
      <sheetName val="FAÇAFÁCIL"/>
      <sheetName val="GALILEU (GCIENCIA)"/>
      <sheetName val="MAGALI"/>
      <sheetName val="MARIECLAIRE"/>
      <sheetName val="MODAMOLDES"/>
      <sheetName val="QUERIDA"/>
      <sheetName val="ALM.CASCAO"/>
      <sheetName val="ALM.CEBOLINHA"/>
      <sheetName val="ALM.CHICOBENTO"/>
      <sheetName val="ALMANACAO FERIAS"/>
      <sheetName val="ALM.MONICA"/>
      <sheetName val="CEBOLINHA"/>
      <sheetName val="CHICOBENTO"/>
      <sheetName val="MONICA"/>
      <sheetName val="\Mantecorp\Institucional\Planos"/>
      <sheetName val="TABELA DE PREÇOS"/>
      <sheetName val="Tvsa"/>
      <sheetName val="CAD"/>
      <sheetName val="PRINCIPAL"/>
      <sheetName val="[PT_MACro.xls]_Users_edson_me_4"/>
      <sheetName val="[PT_MACro.xls]_Users_edson_me_5"/>
      <sheetName val="[PT_MACro.xls]_Users_edson_me_7"/>
      <sheetName val="[PT_MACro.xls]_Users_edson_me_6"/>
      <sheetName val="[PT_MACro.xls]_Users_edson_m_19"/>
      <sheetName val="[PT_MACro.xls]_Users_edson_m_17"/>
      <sheetName val="[PT_MACro.xls]_Users_edson_me_8"/>
      <sheetName val="[PT_MACro.xls]_Users_edson_m_10"/>
      <sheetName val="[PT_MACro.xls]_Users_edson_me_9"/>
      <sheetName val="[PT_MACro.xls]_Users_edson_m_12"/>
      <sheetName val="[PT_MACro.xls]_Users_edson_m_11"/>
      <sheetName val="[PT_MACro.xls]_Users_edson_m_16"/>
      <sheetName val="[PT_MACro.xls]_Users_edson_m_13"/>
      <sheetName val="[PT_MACro.xls]_Users_edson_m_14"/>
      <sheetName val="[PT_MACro.xls]_Users_edson_m_15"/>
      <sheetName val="[PT_MACro.xls]_Users_edson_m_18"/>
      <sheetName val="[PT_MACro.xls]_Users_edson_m_24"/>
      <sheetName val="[PT_MACro.xls]_Users_edson_m_22"/>
      <sheetName val="[PT_MACro.xls]_Users_edson_m_20"/>
      <sheetName val="[PT_MACro.xls]_Users_edson_m_21"/>
      <sheetName val="[PT_MACro.xls]_Users_edson_m_23"/>
      <sheetName val="[PT_MACro.xls]_Users_edson_m_25"/>
      <sheetName val="[PT_MACro.xls]_Users_edson_m_26"/>
      <sheetName val="[PT_MACro.xls]_Users_edson_m_27"/>
      <sheetName val="[PT_MACro.xls]_Users_edson_m_28"/>
      <sheetName val="[PT_MACro.xls]_Users_edson_m_29"/>
      <sheetName val="[PT_MACro.xls]\Users\edson.melo"/>
      <sheetName val="\Users\edson.melo"/>
      <sheetName val="_Users_edson_me_2"/>
      <sheetName val="_Users_edson_me_3"/>
      <sheetName val="_Users_edson_me_4"/>
      <sheetName val="_Users_edson_me_5"/>
      <sheetName val="_Users_edson_me_7"/>
      <sheetName val="_Users_edson_me_6"/>
      <sheetName val="_Users_edson_me_8"/>
      <sheetName val="_Users_edson_m_18"/>
      <sheetName val="_Users_edson_me_9"/>
      <sheetName val="_Users_edson_m_10"/>
      <sheetName val="_Users_edson_m_11"/>
      <sheetName val="_Users_edson_m_12"/>
      <sheetName val="_Users_edson_m_13"/>
      <sheetName val="_Users_edson_m_14"/>
      <sheetName val="_Users_edson_m_17"/>
      <sheetName val="_Users_edson_m_16"/>
      <sheetName val="_Users_edson_m_15"/>
      <sheetName val="[PT_MACro.xls]_Users_edson_m_31"/>
      <sheetName val="[PT_MACro.xls]_Users_edson_m_30"/>
      <sheetName val="[PT_MACro.xls]_Users_edson_m_32"/>
      <sheetName val="calendario"/>
      <sheetName val="[PT_MACro.xls]_Users_edson_m_34"/>
      <sheetName val="[PT_MACro.xls]_Users_edson_m_33"/>
      <sheetName val="[PT_MACro.xls]_Users_edson_m_35"/>
      <sheetName val="[PT_MACro.xls]_Users_edson_m_36"/>
      <sheetName val="[PT_MACro.xls]_Users_edson_m_39"/>
      <sheetName val="[PT_MACro.xls]_Users_edson_m_38"/>
      <sheetName val="[PT_MACro.xls]_Users_edson_m_37"/>
      <sheetName val="[PT_MACro.xls]_Users_edson_m_40"/>
      <sheetName val="[PT_MACro.xls]_Users_edson_m_41"/>
      <sheetName val="[PT_MACro.xls]_Users_edson_m_43"/>
      <sheetName val="[PT_MACro.xls]_Users_edson_m_42"/>
      <sheetName val="[PT_MACro.xls]_Users_edson_m_44"/>
      <sheetName val="[PT_MACro.xls]_Users_edson_m_45"/>
      <sheetName val="[PT_MACro.xls]_Users_edson_m_46"/>
      <sheetName val="[PT_MACro.xls]_Users_edson_m_49"/>
      <sheetName val="[PT_MACro.xls]_Users_edson_m_48"/>
      <sheetName val="[PT_MACro.xls]_Users_edson_m_47"/>
      <sheetName val="[PT_MACro.xls]_Users_edson_m_50"/>
      <sheetName val="[PT_MACro.xls]_Users_edson_m_51"/>
      <sheetName val="[PT_MACro.xls]_Users_edson_m_52"/>
      <sheetName val="[PT_MACro.xls]_Users_edson_m_56"/>
      <sheetName val="[PT_MACro.xls]_Users_edson_m_53"/>
      <sheetName val="[PT_MACro.xls]_Users_edson_m_54"/>
      <sheetName val="[PT_MACro.xls]_Users_edson_m_55"/>
      <sheetName val="[PT_MACro.xls]_Users_edson_m_59"/>
      <sheetName val="[PT_MACro.xls]_Users_edson_m_57"/>
      <sheetName val="[PT_MACro.xls]_Users_edson_m_58"/>
      <sheetName val="[PT_MACro.xls]_Users_edson_m_60"/>
      <sheetName val="[PT_MACro.xls]_Users_edson_m_61"/>
      <sheetName val="[PT_MACro.xls]_Users_edson_m_63"/>
      <sheetName val="[PT_MACro.xls]_Users_edson_m_73"/>
      <sheetName val="[PT_MACro.xls]_Users_edson_m_72"/>
      <sheetName val="[PT_MACro.xls]_Users_edson_m_66"/>
      <sheetName val="[PT_MACro.xls]_Users_edson_m_64"/>
      <sheetName val="[PT_MACro.xls]_Users_edson_m_65"/>
      <sheetName val="[PT_MACro.xls]_Users_edson_m_69"/>
      <sheetName val="[PT_MACro.xls]_Users_edson_m_67"/>
      <sheetName val="[PT_MACro.xls]_Users_edson_m_68"/>
      <sheetName val="[PT_MACro.xls]_Users_edson_m_71"/>
      <sheetName val="[PT_MACro.xls]_Users_edson_m_70"/>
      <sheetName val="[PT_MACro.xls]_Users_edson__133"/>
      <sheetName val="[PT_MACro.xls]_Users_edson_m_85"/>
      <sheetName val="[PT_MACro.xls]_Users_edson_m_74"/>
      <sheetName val="[PT_MACro.xls]_Users_edson_m_75"/>
      <sheetName val="[PT_MACro.xls]_Users_edson_m_76"/>
      <sheetName val="[PT_MACro.xls]_Users_edson_m_77"/>
      <sheetName val="[PT_MACro.xls]_Users_edson_m_78"/>
      <sheetName val="[PT_MACro.xls]_Users_edson_m_79"/>
      <sheetName val="[PT_MACro.xls]_Users_edson_m_80"/>
      <sheetName val="[PT_MACro.xls]_Users_edson_m_81"/>
      <sheetName val="[PT_MACro.xls]_Users_edson_m_82"/>
      <sheetName val="[PT_MACro.xls]_Users_edson_m_83"/>
      <sheetName val="[PT_MACro.xls]_Users_edson_m_84"/>
      <sheetName val="[PT_MACro.xls]_Users_edson_m_86"/>
      <sheetName val="[PT_MACro.xls]_Users_edson_m_88"/>
      <sheetName val="[PT_MACro.xls]_Users_edson_m_87"/>
      <sheetName val="[PT_MACro.xls]_Users_edson_m_89"/>
      <sheetName val="[PT_MACro.xls]_Users_edson_m_90"/>
      <sheetName val="[PT_MACro.xls]_Users_edson_m_91"/>
      <sheetName val="[PT_MACro.xls]_Users_edson_m_92"/>
      <sheetName val="[PT_MACro.xls]_Users_edson_m_93"/>
      <sheetName val="[PT_MACro.xls]_Users_edson_m_94"/>
      <sheetName val="[PT_MACro.xls]_Users_edson_m_95"/>
      <sheetName val="[PT_MACro.xls]_Users_edson_m_96"/>
      <sheetName val="[PT_MACro.xls]_Users_edson_m_97"/>
      <sheetName val="[PT_MACro.xls]_Users_edson_m_99"/>
      <sheetName val="[PT_MACro.xls]_Users_edson_m_98"/>
      <sheetName val="[PT_MACro.xls]_Users_edson__100"/>
      <sheetName val="[PT_MACro.xls]_Users_edson__101"/>
      <sheetName val="[PT_MACro.xls]_Users_edson__103"/>
      <sheetName val="[PT_MACro.xls]_Users_edson__102"/>
      <sheetName val="[PT_MACro.xls]_Users_edson__104"/>
      <sheetName val="[PT_MACro.xls]_Users_edson__106"/>
      <sheetName val="[PT_MACro.xls]_Users_edson__105"/>
      <sheetName val="[PT_MACro.xls]_Users_edson__107"/>
      <sheetName val="[PT_MACro.xls]_Users_edson__110"/>
      <sheetName val="[PT_MACro.xls]_Users_edson__108"/>
      <sheetName val="[PT_MACro.xls]_Users_edson__109"/>
      <sheetName val="[PT_MACro.xls]_Users_edson__111"/>
      <sheetName val="[PT_MACro.xls]_Users_edson__115"/>
      <sheetName val="[PT_MACro.xls]_Users_edson__112"/>
      <sheetName val="[PT_MACro.xls]_Users_edson__113"/>
      <sheetName val="[PT_MACro.xls]_Users_edson__114"/>
      <sheetName val="[PT_MACro.xls]_Users_edson__116"/>
      <sheetName val="[PT_MACro.xls]_Users_edson__119"/>
      <sheetName val="[PT_MACro.xls]_Users_edson__117"/>
      <sheetName val="[PT_MACro.xls]_Users_edson__118"/>
      <sheetName val="[PT_MACro.xls]_Users_edson__121"/>
      <sheetName val="[PT_MACro.xls]_Users_edson__120"/>
      <sheetName val="[PT_MACro.xls]_Users_edson__123"/>
      <sheetName val="[PT_MACro.xls]_Users_edson__122"/>
      <sheetName val="[PT_MACro.xls]_Users_edson__125"/>
      <sheetName val="[PT_MACro.xls]_Users_edson__124"/>
      <sheetName val="[PT_MACro.xls]_Users_edson__126"/>
      <sheetName val="[PT_MACro.xls]_Users_edson__127"/>
      <sheetName val="[PT_MACro.xls]_Users_edson__128"/>
      <sheetName val="[PT_MACro.xls]_Users_edson__129"/>
      <sheetName val="[PT_MACro.xls]_Users_edson__130"/>
      <sheetName val="[PT_MACro.xls]_Users_edson__131"/>
      <sheetName val="[PT_MACro.xls]_Users_edson__132"/>
      <sheetName val="[PT_MACro.xls]_Users_edson__136"/>
      <sheetName val="[PT_MACro.xls]_Users_edson__134"/>
      <sheetName val="[PT_MACro.xls]_Users_edson__135"/>
      <sheetName val="[PT_MACro.xls]_Users_edson__137"/>
      <sheetName val="Evol.Mensal - 1º sem."/>
      <sheetName val="[PT_MACro.xls]_Users_edson__141"/>
      <sheetName val="[PT_MACro.xls]_Users_edson__138"/>
      <sheetName val="[PT_MACro.xls]_Users_edson__139"/>
      <sheetName val="[PT_MACro.xls]_Users_edson__140"/>
      <sheetName val="[PT_MACro.xls]_Users_edson__142"/>
      <sheetName val="[PT_MACro.xls]_Users_edson__145"/>
      <sheetName val="[PT_MACro.xls]_Users_edson__143"/>
      <sheetName val="[PT_MACro.xls]_Users_edson__144"/>
      <sheetName val="[PT_MACro.xls]_Users_edson__146"/>
      <sheetName val="[PT_MACro.xls]_Users_edson__148"/>
      <sheetName val="[PT_MACro.xls]_Users_edson__147"/>
      <sheetName val="[PT_MACro.xls]_Users_edson__149"/>
      <sheetName val="[PT_MACro.xls]_Users_edson__150"/>
      <sheetName val="[PT_MACro.xls]_Users_edson__151"/>
      <sheetName val="[PT_MACro.xls]_Users_edson__152"/>
      <sheetName val="[PT_MACro.xls]_Users_edson__153"/>
      <sheetName val="[PT_MACro.xls]_Users_edson__154"/>
      <sheetName val="[PT_MACro.xls]_Users_edson__157"/>
      <sheetName val="[PT_MACro.xls]_Users_edson__155"/>
      <sheetName val="[PT_MACro.xls]_Users_edson__156"/>
      <sheetName val="[PT_MACro.xls]_Users_edson__160"/>
      <sheetName val="[PT_MACro.xls]_Users_edson__158"/>
      <sheetName val="[PT_MACro.xls]_Users_edson__159"/>
      <sheetName val="[PT_MACro.xls]_Users_edson__161"/>
      <sheetName val="[PT_MACro.xls]_Users_edson__164"/>
      <sheetName val="[PT_MACro.xls]_Users_edson__162"/>
      <sheetName val="[PT_MACro.xls]_Users_edson__163"/>
      <sheetName val="[PT_MACro.xls]_Users_edson__165"/>
      <sheetName val="[PT_MACro.xls]_Users_edson__166"/>
      <sheetName val="\X\Mantecorp\Institucional\Plan"/>
      <sheetName val="patrocinio_nacional_(2)1"/>
      <sheetName val="Exibidoras_(2)1"/>
      <sheetName val="Dados_BS-04"/>
      <sheetName val="P&amp;L_x_ICMes"/>
      <sheetName val="PT_MACro_xls"/>
      <sheetName val="\Documents_and_Settings\ehveron"/>
      <sheetName val="Launch_and_Maintenance"/>
      <sheetName val="외주현황_wq1"/>
      <sheetName val="\\SPLFPR16\Dados\C\Documents_an"/>
      <sheetName val="\Users\edson_melo\Library\Cache"/>
      <sheetName val="patrocinio_nacional_(2)2"/>
      <sheetName val="Exibidoras_(2)2"/>
      <sheetName val="Dados_BS-041"/>
      <sheetName val="P&amp;L_x_ICMes1"/>
      <sheetName val="PT_MACro_xls1"/>
      <sheetName val="\Documents_and_Settings\ehvero1"/>
      <sheetName val="Launch_and_Maintenance1"/>
      <sheetName val="외주현황_wq11"/>
      <sheetName val="\\SPLFPR16\Dados\C\Documents_a1"/>
      <sheetName val="\Users\edson_melo\Library\Cach1"/>
      <sheetName val="patrocinio_nacional_(2)3"/>
      <sheetName val="Exibidoras_(2)3"/>
      <sheetName val="Dados_BS-042"/>
      <sheetName val="P&amp;L_x_ICMes2"/>
      <sheetName val="PT_MACro_xls2"/>
      <sheetName val="\Documents_and_Settings\ehvero2"/>
      <sheetName val="Launch_and_Maintenance2"/>
      <sheetName val="외주현황_wq12"/>
      <sheetName val="\\SPLFPR16\Dados\C\Documents_a2"/>
      <sheetName val="\Users\edson_melo\Library\Cach2"/>
      <sheetName val="\\SR-NEO04\Midia\Burti\Plano\Do"/>
      <sheetName val="perfil_fx_Hor"/>
      <sheetName val="Mengenabgleich"/>
      <sheetName val="\C\Documents and Settings\ehver"/>
      <sheetName val="2005"/>
      <sheetName val="rd"/>
      <sheetName val="plmm-r$"/>
      <sheetName val="patrocinio_nacional_(2)4"/>
      <sheetName val="Exibidoras_(2)4"/>
      <sheetName val="P&amp;L_x_ICMes3"/>
      <sheetName val="PT_MACro_xls3"/>
      <sheetName val="\Documents_and_Settings\ehvero3"/>
      <sheetName val="Dados_BS-043"/>
      <sheetName val="Launch_and_Maintenance3"/>
      <sheetName val="외주현황_wq13"/>
      <sheetName val="\\SPLFPR16\Dados\C\Documents_a3"/>
      <sheetName val="[PT_MACro_xls]_Users_edson_m_47"/>
      <sheetName val="[PT_MACro_xls]_Users_edson_me_2"/>
      <sheetName val="[PT_MACro_xls]_Users_edson_m_41"/>
      <sheetName val="[PT_MACro_xls]_Users_edson_m_22"/>
      <sheetName val="[PT_MACro_xls]_Users_edson_m_13"/>
      <sheetName val="[PT_MACro_xls]_Users_edson_me_6"/>
      <sheetName val="[PT_MACro_xls]_Users_edson_me_3"/>
      <sheetName val="[PT_MACro_xls]_Users_edson_me_4"/>
      <sheetName val="[PT_MACro_xls]_Users_edson_me_5"/>
      <sheetName val="[PT_MACro_xls]_Users_edson_me_9"/>
      <sheetName val="[PT_MACro_xls]_Users_edson_me_7"/>
      <sheetName val="[PT_MACro_xls]_Users_edson_me_8"/>
      <sheetName val="[PT_MACro_xls]_Users_edson_m_10"/>
      <sheetName val="[PT_MACro_xls]_Users_edson_m_11"/>
      <sheetName val="[PT_MACro_xls]_Users_edson_m_12"/>
      <sheetName val="[PT_MACro_xls]_Users_edson_m_14"/>
      <sheetName val="[PT_MACro_xls]_Users_edson_m_15"/>
      <sheetName val="[PT_MACro_xls]_Users_edson_m_20"/>
      <sheetName val="[PT_MACro_xls]_Users_edson_m_19"/>
      <sheetName val="[PT_MACro_xls]_Users_edson_m_18"/>
      <sheetName val="[PT_MACro_xls]_Users_edson_m_16"/>
      <sheetName val="[PT_MACro_xls]_Users_edson_m_17"/>
      <sheetName val="[PT_MACro_xls]_Users_edson_m_21"/>
      <sheetName val="[PT_MACro_xls]_Users_edson_m_23"/>
      <sheetName val="[PT_MACro_xls]_Users_edson_m_24"/>
      <sheetName val="[PT_MACro_xls]_Users_edson_m_25"/>
      <sheetName val="[PT_MACro_xls]_Users_edson_m_26"/>
      <sheetName val="[PT_MACro_xls]_Users_edson_m_37"/>
      <sheetName val="[PT_MACro_xls]_Users_edson_m_29"/>
      <sheetName val="[PT_MACro_xls]_Users_edson_m_27"/>
      <sheetName val="[PT_MACro_xls]_Users_edson_m_28"/>
      <sheetName val="[PT_MACro_xls]_Users_edson_m_31"/>
      <sheetName val="[PT_MACro_xls]_Users_edson_m_30"/>
      <sheetName val="[PT_MACro_xls]_Users_edson_m_34"/>
      <sheetName val="[PT_MACro_xls]_Users_edson_m_32"/>
      <sheetName val="[PT_MACro_xls]_Users_edson_m_33"/>
      <sheetName val="[PT_MACro_xls]_Users_edson_m_35"/>
      <sheetName val="[PT_MACro_xls]_Users_edson_m_36"/>
      <sheetName val="[PT_MACro_xls]_Users_edson_m_38"/>
      <sheetName val="[PT_MACro_xls]_Users_edson_m_40"/>
      <sheetName val="[PT_MACro_xls]_Users_edson_m_39"/>
      <sheetName val="[PT_MACro_xls]_Users_edson_m_42"/>
      <sheetName val="[PT_MACro_xls]_Users_edson_m_45"/>
      <sheetName val="[PT_MACro_xls]_Users_edson_m_44"/>
      <sheetName val="[PT_MACro_xls]_Users_edson_m_43"/>
      <sheetName val="[PT_MACro_xls]_Users_edson_m_46"/>
      <sheetName val="[PT_MACro_xls]\Users\edson_melo"/>
      <sheetName val="[PT_MACro_xls]_Users_edson_m_48"/>
      <sheetName val="[PT_MACro_xls]_Users_edson_m_49"/>
      <sheetName val="[PT_MACro_xls]_Users_edson_m_50"/>
      <sheetName val="[PT_MACro_xls]_Users_edson_m_51"/>
      <sheetName val="[PT_MACro_xls]_Users_edson_m_53"/>
      <sheetName val="[PT_MACro_xls]_Users_edson_m_52"/>
      <sheetName val="[PT_MACro_xls]_Users_edson_m_54"/>
      <sheetName val="[PT_MACro_xls]_Users_edson_m_55"/>
      <sheetName val="[PT_MACro_xls]_Users_edson_m_56"/>
      <sheetName val="[PT_MACro_xls]_Users_edson_m_57"/>
      <sheetName val="[PT_MACro_xls]_Users_edson_m_58"/>
      <sheetName val="[PT_MACro_xls]_Users_edson_m_60"/>
      <sheetName val="[PT_MACro_xls]_Users_edson_m_59"/>
      <sheetName val="GALILEU_(GCIENCIA)"/>
      <sheetName val="ALM_CASCAO"/>
      <sheetName val="ALM_CEBOLINHA"/>
      <sheetName val="ALM_CHICOBENTO"/>
      <sheetName val="ALMANACAO_FERIAS"/>
      <sheetName val="ALM_MONICA"/>
      <sheetName val="[PT_MACro_xls]_Users_edson_m_61"/>
      <sheetName val="[PT_MACro_xls]_Users_edson_m_63"/>
      <sheetName val="[PT_MACro_xls]_Users_edson_m_62"/>
      <sheetName val="patrocinio_nacional_(2)5"/>
      <sheetName val="Exibidoras_(2)5"/>
      <sheetName val="P&amp;L_x_ICMes4"/>
      <sheetName val="PT_MACro_xls4"/>
      <sheetName val="\Documents_and_Settings\ehvero4"/>
      <sheetName val="Dados_BS-044"/>
      <sheetName val="Launch_and_Maintenance4"/>
      <sheetName val="외주현황_wq14"/>
      <sheetName val="\\SPLFPR16\Dados\C\Documents_a4"/>
      <sheetName val="[PT_MACro_xls]_Users_edson_m_64"/>
      <sheetName val="[PT_MACro_xls]_Users_edson_me_1"/>
      <sheetName val="[PT_MACro_xls]_Users_edson_m_65"/>
      <sheetName val="[PT_MACro_xls]_Users_edson_m_66"/>
      <sheetName val="[PT_MACro_xls]_Users_edson_m_67"/>
      <sheetName val="[PT_MACro_xls]_Users_edson_me10"/>
      <sheetName val="[PT_MACro_xls]_Users_edson_me11"/>
      <sheetName val="[PT_MACro_xls]_Users_edson_me12"/>
      <sheetName val="[PT_MACro_xls]_Users_edson_me13"/>
      <sheetName val="[PT_MACro_xls]_Users_edson_me14"/>
      <sheetName val="[PT_MACro_xls]_Users_edson_me15"/>
      <sheetName val="[PT_MACro_xls]_Users_edson_me16"/>
      <sheetName val="[PT_MACro_xls]_Users_edson_m_68"/>
      <sheetName val="[PT_MACro_xls]_Users_edson_m_69"/>
      <sheetName val="[PT_MACro_xls]_Users_edson_m_70"/>
      <sheetName val="[PT_MACro_xls]_Users_edson_m_71"/>
      <sheetName val="[PT_MACro_xls]_Users_edson_m_72"/>
      <sheetName val="[PT_MACro_xls]_Users_edson_m_73"/>
      <sheetName val="[PT_MACro_xls]_Users_edson_m_74"/>
      <sheetName val="[PT_MACro_xls]_Users_edson_m_75"/>
      <sheetName val="[PT_MACro_xls]_Users_edson_m_76"/>
      <sheetName val="[PT_MACro_xls]_Users_edson_m_77"/>
      <sheetName val="[PT_MACro_xls]_Users_edson_m_78"/>
      <sheetName val="[PT_MACro_xls]_Users_edson_m_79"/>
      <sheetName val="[PT_MACro_xls]_Users_edson_m_80"/>
      <sheetName val="[PT_MACro_xls]_Users_edson_m_81"/>
      <sheetName val="[PT_MACro_xls]_Users_edson_m_82"/>
      <sheetName val="[PT_MACro_xls]_Users_edson_m_83"/>
      <sheetName val="[PT_MACro_xls]_Users_edson_m_84"/>
      <sheetName val="[PT_MACro_xls]_Users_edson_m_85"/>
      <sheetName val="[PT_MACro_xls]_Users_edson_m_86"/>
      <sheetName val="[PT_MACro_xls]_Users_edson_m_87"/>
      <sheetName val="[PT_MACro_xls]_Users_edson_m_88"/>
      <sheetName val="[PT_MACro_xls]_Users_edson_m_89"/>
      <sheetName val="[PT_MACro_xls]_Users_edson_m_90"/>
      <sheetName val="[PT_MACro_xls]_Users_edson_m_91"/>
      <sheetName val="[PT_MACro_xls]_Users_edson_m_92"/>
      <sheetName val="[PT_MACro_xls]_Users_edson_m_93"/>
      <sheetName val="[PT_MACro_xls]_Users_edson_m_94"/>
      <sheetName val="[PT_MACro_xls]_Users_edson_m_95"/>
      <sheetName val="[PT_MACro_xls]_Users_edson_m_96"/>
      <sheetName val="[PT_MACro_xls]_Users_edson_m_97"/>
      <sheetName val="[PT_MACro_xls]_Users_edson_m_98"/>
      <sheetName val="[PT_MACro_xls]_Users_edson_m_99"/>
      <sheetName val="[PT_MACro_xls]_Users_edson_m100"/>
      <sheetName val="[PT_MACro_xls]_Users_edson_m101"/>
      <sheetName val="[PT_MACro_xls]\Users\edson_mel1"/>
      <sheetName val="[PT_MACro_xls]_Users_edson_m102"/>
      <sheetName val="[PT_MACro_xls]_Users_edson_m103"/>
      <sheetName val="[PT_MACro_xls]_Users_edson_m104"/>
      <sheetName val="[PT_MACro_xls]_Users_edson_m105"/>
      <sheetName val="[PT_MACro_xls]_Users_edson_m106"/>
      <sheetName val="[PT_MACro_xls]_Users_edson_m107"/>
      <sheetName val="[PT_MACro_xls]_Users_edson_m108"/>
      <sheetName val="[PT_MACro_xls]_Users_edson_m109"/>
      <sheetName val="[PT_MACro_xls]_Users_edson_m110"/>
      <sheetName val="[PT_MACro_xls]_Users_edson_m111"/>
      <sheetName val="[PT_MACro_xls]_Users_edson_m112"/>
      <sheetName val="[PT_MACro_xls]_Users_edson_m113"/>
      <sheetName val="[PT_MACro_xls]_Users_edson_m114"/>
      <sheetName val="GALILEU_(GCIENCIA)1"/>
      <sheetName val="ALM_CASCAO1"/>
      <sheetName val="ALM_CEBOLINHA1"/>
      <sheetName val="ALM_CHICOBENTO1"/>
      <sheetName val="ALMANACAO_FERIAS1"/>
      <sheetName val="ALM_MONICA1"/>
      <sheetName val="[PT_MACro_xls]_Users_edson_m115"/>
      <sheetName val="[PT_MACro_xls]_Users_edson_m116"/>
      <sheetName val="[PT_MACro_xls]_Users_edson_m117"/>
      <sheetName val="patrocinio_nacional_(2)6"/>
      <sheetName val="Exibidoras_(2)6"/>
      <sheetName val="P&amp;L_x_ICMes5"/>
      <sheetName val="PT_MACro_xls5"/>
      <sheetName val="\Documents_and_Settings\ehvero5"/>
      <sheetName val="Dados_BS-045"/>
      <sheetName val="Launch_and_Maintenance5"/>
      <sheetName val="외주현황_wq15"/>
      <sheetName val="\\SPLFPR16\Dados\C\Documents_a5"/>
      <sheetName val="[PT_MACro_xls]_Users_edson_m118"/>
      <sheetName val="[PT_MACro_xls]_Users_edson_me17"/>
      <sheetName val="[PT_MACro_xls]_Users_edson_m119"/>
      <sheetName val="[PT_MACro_xls]_Users_edson_m120"/>
      <sheetName val="[PT_MACro_xls]_Users_edson_m121"/>
      <sheetName val="[PT_MACro_xls]_Users_edson_me18"/>
      <sheetName val="[PT_MACro_xls]_Users_edson_me19"/>
      <sheetName val="[PT_MACro_xls]_Users_edson_me20"/>
      <sheetName val="[PT_MACro_xls]_Users_edson_me21"/>
      <sheetName val="[PT_MACro_xls]_Users_edson_me22"/>
      <sheetName val="[PT_MACro_xls]_Users_edson_me23"/>
      <sheetName val="[PT_MACro_xls]_Users_edson_me24"/>
      <sheetName val="[PT_MACro_xls]_Users_edson_m122"/>
      <sheetName val="[PT_MACro_xls]_Users_edson_m123"/>
      <sheetName val="[PT_MACro_xls]_Users_edson_m124"/>
      <sheetName val="[PT_MACro_xls]_Users_edson_m125"/>
      <sheetName val="[PT_MACro_xls]_Users_edson_m126"/>
      <sheetName val="[PT_MACro_xls]_Users_edson_m127"/>
      <sheetName val="[PT_MACro_xls]_Users_edson_m128"/>
      <sheetName val="[PT_MACro_xls]_Users_edson_m129"/>
      <sheetName val="[PT_MACro_xls]_Users_edson_m130"/>
      <sheetName val="[PT_MACro_xls]_Users_edson_m131"/>
      <sheetName val="[PT_MACro_xls]_Users_edson_m132"/>
      <sheetName val="[PT_MACro_xls]_Users_edson_m133"/>
      <sheetName val="[PT_MACro_xls]_Users_edson_m134"/>
      <sheetName val="[PT_MACro_xls]_Users_edson_m135"/>
      <sheetName val="[PT_MACro_xls]_Users_edson_m136"/>
      <sheetName val="[PT_MACro_xls]_Users_edson_m137"/>
      <sheetName val="[PT_MACro_xls]_Users_edson_m138"/>
      <sheetName val="[PT_MACro_xls]_Users_edson_m139"/>
      <sheetName val="[PT_MACro_xls]_Users_edson_m140"/>
      <sheetName val="[PT_MACro_xls]_Users_edson_m141"/>
      <sheetName val="[PT_MACro_xls]_Users_edson_m142"/>
      <sheetName val="[PT_MACro_xls]_Users_edson_m143"/>
      <sheetName val="[PT_MACro_xls]_Users_edson_m144"/>
      <sheetName val="[PT_MACro_xls]_Users_edson_m145"/>
      <sheetName val="[PT_MACro_xls]_Users_edson_m146"/>
      <sheetName val="[PT_MACro_xls]_Users_edson_m147"/>
      <sheetName val="[PT_MACro_xls]_Users_edson_m148"/>
      <sheetName val="[PT_MACro_xls]_Users_edson_m149"/>
      <sheetName val="[PT_MACro_xls]_Users_edson_m150"/>
      <sheetName val="[PT_MACro_xls]_Users_edson_m151"/>
      <sheetName val="[PT_MACro_xls]_Users_edson_m152"/>
      <sheetName val="[PT_MACro_xls]_Users_edson_m153"/>
      <sheetName val="[PT_MACro_xls]_Users_edson_m154"/>
      <sheetName val="[PT_MACro_xls]_Users_edson_m155"/>
      <sheetName val="[PT_MACro_xls]\Users\edson_mel2"/>
      <sheetName val="[PT_MACro_xls]_Users_edson_m156"/>
      <sheetName val="[PT_MACro_xls]_Users_edson_m157"/>
      <sheetName val="[PT_MACro_xls]_Users_edson_m158"/>
      <sheetName val="[PT_MACro_xls]_Users_edson_m159"/>
      <sheetName val="[PT_MACro_xls]_Users_edson_m160"/>
      <sheetName val="[PT_MACro_xls]_Users_edson_m161"/>
      <sheetName val="[PT_MACro_xls]_Users_edson_m162"/>
      <sheetName val="[PT_MACro_xls]_Users_edson_m163"/>
      <sheetName val="[PT_MACro_xls]_Users_edson_m164"/>
      <sheetName val="[PT_MACro_xls]_Users_edson_m165"/>
      <sheetName val="[PT_MACro_xls]_Users_edson_m166"/>
      <sheetName val="[PT_MACro_xls]_Users_edson_m167"/>
      <sheetName val="[PT_MACro_xls]_Users_edson_m168"/>
      <sheetName val="GALILEU_(GCIENCIA)2"/>
      <sheetName val="ALM_CASCAO2"/>
      <sheetName val="ALM_CEBOLINHA2"/>
      <sheetName val="ALM_CHICOBENTO2"/>
      <sheetName val="ALMANACAO_FERIAS2"/>
      <sheetName val="ALM_MONICA2"/>
      <sheetName val="[PT_MACro_xls]_Users_edson_m169"/>
      <sheetName val="[PT_MACro_xls]_Users_edson_m170"/>
      <sheetName val="[PT_MACro_xls]_Users_edson_m171"/>
      <sheetName val="patrocinio_nacional_(2)7"/>
      <sheetName val="Exibidoras_(2)7"/>
      <sheetName val="P&amp;L_x_ICMes6"/>
      <sheetName val="PT_MACro_xls6"/>
      <sheetName val="\Documents_and_Settings\ehvero6"/>
      <sheetName val="Dados_BS-046"/>
      <sheetName val="Launch_and_Maintenance6"/>
      <sheetName val="외주현황_wq16"/>
      <sheetName val="\\SPLFPR16\Dados\C\Documents_a6"/>
      <sheetName val="[PT_MACro_xls]_Users_edson_m172"/>
      <sheetName val="[PT_MACro_xls]_Users_edson_me25"/>
      <sheetName val="[PT_MACro_xls]_Users_edson_m173"/>
      <sheetName val="[PT_MACro_xls]_Users_edson_m174"/>
      <sheetName val="[PT_MACro_xls]_Users_edson_m175"/>
      <sheetName val="[PT_MACro_xls]_Users_edson_me26"/>
      <sheetName val="[PT_MACro_xls]_Users_edson_me27"/>
      <sheetName val="[PT_MACro_xls]_Users_edson_me28"/>
      <sheetName val="[PT_MACro_xls]_Users_edson_me29"/>
      <sheetName val="[PT_MACro_xls]_Users_edson_me30"/>
      <sheetName val="[PT_MACro_xls]_Users_edson_me31"/>
      <sheetName val="[PT_MACro_xls]_Users_edson_me32"/>
      <sheetName val="[PT_MACro_xls]_Users_edson_m176"/>
      <sheetName val="[PT_MACro_xls]_Users_edson_m177"/>
      <sheetName val="[PT_MACro_xls]_Users_edson_m178"/>
      <sheetName val="[PT_MACro_xls]_Users_edson_m179"/>
      <sheetName val="[PT_MACro_xls]_Users_edson_m180"/>
      <sheetName val="[PT_MACro_xls]_Users_edson_m181"/>
      <sheetName val="[PT_MACro_xls]_Users_edson_m182"/>
      <sheetName val="[PT_MACro_xls]_Users_edson_m183"/>
      <sheetName val="[PT_MACro_xls]_Users_edson_m184"/>
      <sheetName val="[PT_MACro_xls]_Users_edson_m185"/>
      <sheetName val="[PT_MACro_xls]_Users_edson_m186"/>
      <sheetName val="[PT_MACro_xls]_Users_edson_m187"/>
      <sheetName val="[PT_MACro_xls]_Users_edson_m188"/>
      <sheetName val="[PT_MACro_xls]_Users_edson_m189"/>
      <sheetName val="[PT_MACro_xls]_Users_edson_m190"/>
      <sheetName val="[PT_MACro_xls]_Users_edson_m191"/>
      <sheetName val="[PT_MACro_xls]_Users_edson_m192"/>
      <sheetName val="[PT_MACro_xls]_Users_edson_m193"/>
      <sheetName val="[PT_MACro_xls]_Users_edson_m194"/>
      <sheetName val="[PT_MACro_xls]_Users_edson_m195"/>
      <sheetName val="[PT_MACro_xls]_Users_edson_m196"/>
      <sheetName val="[PT_MACro_xls]_Users_edson_m197"/>
      <sheetName val="[PT_MACro_xls]_Users_edson_m198"/>
      <sheetName val="[PT_MACro_xls]_Users_edson_m199"/>
      <sheetName val="[PT_MACro_xls]_Users_edson_m200"/>
      <sheetName val="[PT_MACro_xls]_Users_edson_m201"/>
      <sheetName val="[PT_MACro_xls]_Users_edson_m202"/>
      <sheetName val="[PT_MACro_xls]_Users_edson_m203"/>
      <sheetName val="[PT_MACro_xls]_Users_edson_m204"/>
      <sheetName val="[PT_MACro_xls]_Users_edson_m205"/>
      <sheetName val="[PT_MACro_xls]_Users_edson_m206"/>
      <sheetName val="[PT_MACro_xls]_Users_edson_m207"/>
      <sheetName val="[PT_MACro_xls]_Users_edson_m208"/>
      <sheetName val="[PT_MACro_xls]_Users_edson_m209"/>
      <sheetName val="[PT_MACro_xls]\Users\edson_mel3"/>
      <sheetName val="[PT_MACro_xls]_Users_edson_m210"/>
      <sheetName val="[PT_MACro_xls]_Users_edson_m211"/>
      <sheetName val="[PT_MACro_xls]_Users_edson_m212"/>
      <sheetName val="[PT_MACro_xls]_Users_edson_m213"/>
      <sheetName val="[PT_MACro_xls]_Users_edson_m214"/>
      <sheetName val="[PT_MACro_xls]_Users_edson_m215"/>
      <sheetName val="[PT_MACro_xls]_Users_edson_m216"/>
      <sheetName val="[PT_MACro_xls]_Users_edson_m217"/>
      <sheetName val="[PT_MACro_xls]_Users_edson_m218"/>
      <sheetName val="[PT_MACro_xls]_Users_edson_m219"/>
      <sheetName val="[PT_MACro_xls]_Users_edson_m220"/>
      <sheetName val="[PT_MACro_xls]_Users_edson_m221"/>
      <sheetName val="[PT_MACro_xls]_Users_edson_m222"/>
      <sheetName val="GALILEU_(GCIENCIA)3"/>
      <sheetName val="ALM_CASCAO3"/>
      <sheetName val="ALM_CEBOLINHA3"/>
      <sheetName val="ALM_CHICOBENTO3"/>
      <sheetName val="ALMANACAO_FERIAS3"/>
      <sheetName val="ALM_MONICA3"/>
      <sheetName val="[PT_MACro_xls]_Users_edson_m223"/>
      <sheetName val="[PT_MACro_xls]_Users_edson_m224"/>
      <sheetName val="[PT_MACro_xls]_Users_edson_m225"/>
      <sheetName val="_Mantecorp_Institucional_Planos"/>
      <sheetName val="__SPLFPR16_Dados_C_Documents an"/>
      <sheetName val="__SPLFPR16_Dados_C_Documents_a1"/>
      <sheetName val="[PT_MACro_xls]_Users_edson__109"/>
      <sheetName val="[PT_MACro_xls]_Users_edson__110"/>
      <sheetName val="\Users\edson_melo1"/>
      <sheetName val="[PT_MACro_xls]_Users_edson__111"/>
      <sheetName val="[PT_MACro_xls]_Users_edson__112"/>
      <sheetName val="[PT_MACro_xls]_Users_edson__113"/>
      <sheetName val="[PT_MACro_xls]_Users_edson__114"/>
      <sheetName val="[PT_MACro_xls]_Users_edson__115"/>
      <sheetName val="[PT_MACro_xls]_Users_edson__116"/>
      <sheetName val="[PT_MACro_xls]_Users_edson__117"/>
      <sheetName val="TABELA_DE_PREÇOS1"/>
      <sheetName val="[PT_MACro_xls]_Users_edson__118"/>
      <sheetName val="__SPLFPR16_Dados_C_Documents_an"/>
      <sheetName val="[PT_MACro_xls]_Users_edson__101"/>
      <sheetName val="[PT_MACro_xls]_Users_edson__100"/>
      <sheetName val="\Users\edson_melo"/>
      <sheetName val="[PT_MACro_xls]_Users_edson__102"/>
      <sheetName val="[PT_MACro_xls]_Users_edson__103"/>
      <sheetName val="[PT_MACro_xls]_Users_edson__104"/>
      <sheetName val="[PT_MACro_xls]_Users_edson__107"/>
      <sheetName val="[PT_MACro_xls]_Users_edson__105"/>
      <sheetName val="[PT_MACro_xls]_Users_edson__106"/>
      <sheetName val="[PT_MACro_xls]_Users_edson__108"/>
      <sheetName val="TABELA_DE_PREÇOS"/>
      <sheetName val="[PT_MACro_xls]_Users_edson__119"/>
      <sheetName val="patrocinio_nacional_(2)8"/>
      <sheetName val="Exibidoras_(2)8"/>
      <sheetName val="P&amp;L_x_ICMes7"/>
      <sheetName val="PT_MACro_xls7"/>
      <sheetName val="\Documents_and_Settings\ehvero7"/>
      <sheetName val="Dados_BS-047"/>
      <sheetName val="Launch_and_Maintenance7"/>
      <sheetName val="외주현황_wq17"/>
      <sheetName val="\\SPLFPR16\Dados\C\Documents_a7"/>
      <sheetName val="[PT_MACro_xls]_Users_edson_m226"/>
      <sheetName val="[PT_MACro_xls]_Users_edson_me33"/>
      <sheetName val="[PT_MACro_xls]_Users_edson_m227"/>
      <sheetName val="[PT_MACro_xls]_Users_edson_m228"/>
      <sheetName val="[PT_MACro_xls]_Users_edson_m229"/>
      <sheetName val="[PT_MACro_xls]_Users_edson_me34"/>
      <sheetName val="[PT_MACro_xls]_Users_edson_me35"/>
      <sheetName val="[PT_MACro_xls]_Users_edson_me36"/>
      <sheetName val="[PT_MACro_xls]_Users_edson_me37"/>
      <sheetName val="[PT_MACro_xls]_Users_edson_me38"/>
      <sheetName val="[PT_MACro_xls]_Users_edson_me39"/>
      <sheetName val="[PT_MACro_xls]_Users_edson_me40"/>
      <sheetName val="[PT_MACro_xls]_Users_edson_m230"/>
      <sheetName val="[PT_MACro_xls]_Users_edson_m231"/>
      <sheetName val="[PT_MACro_xls]_Users_edson_m232"/>
      <sheetName val="[PT_MACro_xls]_Users_edson_m233"/>
      <sheetName val="[PT_MACro_xls]_Users_edson_m234"/>
      <sheetName val="[PT_MACro_xls]_Users_edson_m235"/>
      <sheetName val="[PT_MACro_xls]_Users_edson_m236"/>
      <sheetName val="[PT_MACro_xls]_Users_edson_m237"/>
      <sheetName val="[PT_MACro_xls]_Users_edson_m238"/>
      <sheetName val="[PT_MACro_xls]_Users_edson_m239"/>
      <sheetName val="[PT_MACro_xls]_Users_edson_m240"/>
      <sheetName val="[PT_MACro_xls]_Users_edson_m241"/>
      <sheetName val="[PT_MACro_xls]_Users_edson_m242"/>
      <sheetName val="[PT_MACro_xls]_Users_edson_m243"/>
      <sheetName val="[PT_MACro_xls]_Users_edson_m244"/>
      <sheetName val="[PT_MACro_xls]_Users_edson_m245"/>
      <sheetName val="[PT_MACro_xls]_Users_edson_m246"/>
      <sheetName val="[PT_MACro_xls]_Users_edson_m247"/>
      <sheetName val="[PT_MACro_xls]_Users_edson_m248"/>
      <sheetName val="[PT_MACro_xls]_Users_edson_m249"/>
      <sheetName val="[PT_MACro_xls]_Users_edson_m250"/>
      <sheetName val="[PT_MACro_xls]_Users_edson_m251"/>
      <sheetName val="[PT_MACro_xls]_Users_edson_m252"/>
      <sheetName val="[PT_MACro_xls]_Users_edson_m253"/>
      <sheetName val="[PT_MACro_xls]_Users_edson_m254"/>
      <sheetName val="[PT_MACro_xls]_Users_edson_m255"/>
      <sheetName val="[PT_MACro_xls]_Users_edson_m256"/>
      <sheetName val="[PT_MACro_xls]_Users_edson_m257"/>
      <sheetName val="[PT_MACro_xls]_Users_edson_m258"/>
      <sheetName val="[PT_MACro_xls]_Users_edson_m259"/>
      <sheetName val="[PT_MACro_xls]_Users_edson_m260"/>
      <sheetName val="[PT_MACro_xls]_Users_edson_m261"/>
      <sheetName val="[PT_MACro_xls]_Users_edson_m262"/>
      <sheetName val="[PT_MACro_xls]_Users_edson_m263"/>
      <sheetName val="[PT_MACro_xls]\Users\edson_mel4"/>
      <sheetName val="[PT_MACro_xls]_Users_edson_m264"/>
      <sheetName val="[PT_MACro_xls]_Users_edson_m265"/>
      <sheetName val="[PT_MACro_xls]_Users_edson_m266"/>
      <sheetName val="[PT_MACro_xls]_Users_edson_m267"/>
      <sheetName val="[PT_MACro_xls]_Users_edson_m268"/>
      <sheetName val="[PT_MACro_xls]_Users_edson_m269"/>
      <sheetName val="[PT_MACro_xls]_Users_edson_m270"/>
      <sheetName val="[PT_MACro_xls]_Users_edson_m271"/>
      <sheetName val="[PT_MACro_xls]_Users_edson_m272"/>
      <sheetName val="[PT_MACro_xls]_Users_edson_m273"/>
      <sheetName val="[PT_MACro_xls]_Users_edson_m274"/>
      <sheetName val="[PT_MACro_xls]_Users_edson_m275"/>
      <sheetName val="[PT_MACro_xls]_Users_edson_m276"/>
      <sheetName val="GALILEU_(GCIENCIA)4"/>
      <sheetName val="ALM_CASCAO4"/>
      <sheetName val="ALM_CEBOLINHA4"/>
      <sheetName val="ALM_CHICOBENTO4"/>
      <sheetName val="ALMANACAO_FERIAS4"/>
      <sheetName val="ALM_MONICA4"/>
      <sheetName val="[PT_MACro_xls]_Users_edson_m277"/>
      <sheetName val="[PT_MACro_xls]_Users_edson_m278"/>
      <sheetName val="[PT_MACro_xls]_Users_edson_m279"/>
      <sheetName val="[PT_MACro_xls]_Users_edson_m280"/>
      <sheetName val="[PT_MACro_xls]_Users_edson_m281"/>
      <sheetName val="[PT_MACro_xls]_Users_edson_m282"/>
      <sheetName val="[PT_MACro_xls]_Users_edson_m283"/>
      <sheetName val="[PT_MACro_xls]_Users_edson_m284"/>
      <sheetName val="[PT_MACro_xls]_Users_edson_m285"/>
      <sheetName val="[PT_MACro_xls]_Users_edson_m286"/>
      <sheetName val="[PT_MACro_xls]_Users_edson_m287"/>
      <sheetName val="[PT_MACro_xls]_Users_edson_m288"/>
      <sheetName val="[PT_MACro_xls]_Users_edson_m289"/>
      <sheetName val="[PT_MACro_xls]_Users_edson_m290"/>
      <sheetName val="[PT_MACro_xls]_Users_edson_m291"/>
      <sheetName val="[PT_MACro_xls]_Users_edson_m292"/>
      <sheetName val="[PT_MACro_xls]_Users_edson_m293"/>
      <sheetName val="[PT_MACro_xls]_Users_edson_m294"/>
      <sheetName val="[PT_MACro_xls]_Users_edson_m295"/>
      <sheetName val="[PT_MACro_xls]_Users_edson_m296"/>
      <sheetName val="[PT_MACro_xls]_Users_edson_m297"/>
      <sheetName val="[PT_MACro_xls]_Users_edson_m298"/>
      <sheetName val="[PT_MACro_xls]_Users_edson_m299"/>
      <sheetName val="[PT_MACro_xls]_Users_edson_m300"/>
      <sheetName val="[PT_MACro_xls]_Users_edson_m301"/>
      <sheetName val="[PT_MACro_xls]_Users_edson_m302"/>
      <sheetName val="__SPLFPR16_Dados_C_Documents_a2"/>
      <sheetName val="[PT_MACro_xls]_Users_edson_m303"/>
      <sheetName val="[PT_MACro_xls]_Users_edson_m304"/>
      <sheetName val="[PT_MACro_xls]_Users_edson_m305"/>
      <sheetName val="[PT_MACro_xls]_Users_edson_m306"/>
      <sheetName val="[PT_MACro_xls]_Users_edson_m307"/>
      <sheetName val="[PT_MACro_xls]_Users_edson_m308"/>
      <sheetName val="[PT_MACro_xls]_Users_edson_m309"/>
      <sheetName val="[PT_MACro_xls]_Users_edson_m310"/>
      <sheetName val="[PT_MACro_xls]_Users_edson_m311"/>
      <sheetName val="[PT_MACro_xls]_Users_edson_m312"/>
      <sheetName val="[PT_MACro_xls]_Users_edson__120"/>
      <sheetName val="[PT_MACro_xls]_Users_edson_m313"/>
      <sheetName val="[PT_MACro_xls]_Users_edson_m314"/>
      <sheetName val="[PT_MACro_xls]_Users_edson_m315"/>
      <sheetName val="[PT_MACro_xls]_Users_edson__121"/>
      <sheetName val="[PT_MACro_xls]_Users_edson__122"/>
      <sheetName val="\Users\edson_melo2"/>
      <sheetName val="[PT_MACro_xls]_Users_edson__123"/>
      <sheetName val="[PT_MACro_xls]_Users_edson__124"/>
      <sheetName val="[PT_MACro_xls]_Users_edson__125"/>
      <sheetName val="[PT_MACro_xls]_Users_edson__126"/>
      <sheetName val="[PT_MACro_xls]_Users_edson__127"/>
      <sheetName val="[PT_MACro_xls]_Users_edson__128"/>
      <sheetName val="TABELA_DE_PREÇOS2"/>
      <sheetName val="[PT_MACro_xls]_Users_edson__129"/>
      <sheetName val="[PT_MACro_xls]_Users_edson__130"/>
      <sheetName val="[PT_MACro_xls]_Users_edson__131"/>
      <sheetName val="[PT_MACro_xls]_Users_edson__132"/>
      <sheetName val="[PT_MACro_xls]_Users_edson__133"/>
      <sheetName val="[PT_MACro_xls]_Users_edson__134"/>
      <sheetName val="[PT_MACro_xls]_Users_edson__135"/>
      <sheetName val="[PT_MACro_xls]_Users_edson_m316"/>
      <sheetName val="[PT_MACro_xls]_Users_edson_m317"/>
      <sheetName val="[PT_MACro_xls]_Users_edson_m318"/>
      <sheetName val="[PT_MACro_xls]_Users_edson_m319"/>
      <sheetName val="[PT_MACro_xls]_Users_edson_m320"/>
      <sheetName val="[PT_MACro_xls]_Users_edson_m321"/>
      <sheetName val="[PT_MACro_xls]_Users_edson_m322"/>
      <sheetName val="[PT_MACro_xls]_Users_edson_m323"/>
      <sheetName val="[PT_MACro_xls]_Users_edson_m324"/>
      <sheetName val="[PT_MACro_xls]_Users_edson_m325"/>
      <sheetName val="[PT_MACro_xls]_Users_edson_m326"/>
      <sheetName val="[PT_MACro_xls]_Users_edson_m327"/>
      <sheetName val="[PT_MACro_xls]_Users_edson_m328"/>
      <sheetName val="[PT_MACro_xls]_Users_edson_m329"/>
      <sheetName val="[PT_MACro_xls]_Users_edson_m330"/>
      <sheetName val="[PT_MACro_xls]_Users_edson_m331"/>
      <sheetName val="[PT_MACro_xls]_Users_edson_m332"/>
      <sheetName val="[PT_MACro_xls]_Users_edson_m333"/>
      <sheetName val="[PT_MACro_xls]_Users_edson_m334"/>
      <sheetName val="[PT_MACro_xls]_Users_edson_m335"/>
      <sheetName val="[PT_MACro_xls]_Users_edson_m336"/>
      <sheetName val="[PT_MACro_xls]_Users_edson_m337"/>
      <sheetName val="[PT_MACro_xls]_Users_edson_m338"/>
      <sheetName val="[PT_MACro_xls]_Users_edson_m339"/>
      <sheetName val="[PT_MACro_xls]_Users_edson_m340"/>
      <sheetName val="[PT_MACro_xls]_Users_edson_m341"/>
      <sheetName val="[PT_MACro_xls]_Users_edson_m342"/>
      <sheetName val="[PT_MACro_xls]_Users_edson_m343"/>
      <sheetName val="[PT_MACro_xls]_Users_edson_m344"/>
      <sheetName val="[PT_MACro_xls]_Users_edson_m345"/>
      <sheetName val="[PT_MACro_xls]_Users_edson_m346"/>
      <sheetName val="[PT_MACro_xls]_Users_edson_m347"/>
      <sheetName val="[PT_MACro_xls]_Users_edson_m348"/>
      <sheetName val="[PT_MACro_xls]_Users_edson_m349"/>
      <sheetName val="[PT_MACro_xls]_Users_edson_m350"/>
      <sheetName val="[PT_MACro_xls]_Users_edson_m351"/>
      <sheetName val="[PT_MACro_xls]_Users_edson_m352"/>
      <sheetName val="[PT_MACro_xls]_Users_edson_m353"/>
      <sheetName val="[PT_MACro_xls]_Users_edson_m354"/>
      <sheetName val="[PT_MACro_xls]_Users_edson_m355"/>
      <sheetName val="[PT_MACro_xls]_Users_edson_m356"/>
      <sheetName val="__SPLFPR16_Dados_C_Documents_a3"/>
      <sheetName val="[PT_MACro_xls]_Users_edson_m357"/>
      <sheetName val="[PT_MACro_xls]_Users_edson_m358"/>
      <sheetName val="[PT_MACro_xls]_Users_edson_m359"/>
      <sheetName val="[PT_MACro_xls]_Users_edson_m360"/>
      <sheetName val="[PT_MACro_xls]_Users_edson_m361"/>
      <sheetName val="[PT_MACro_xls]_Users_edson_m362"/>
      <sheetName val="[PT_MACro_xls]_Users_edson_m363"/>
      <sheetName val="[PT_MACro_xls]_Users_edson_m364"/>
      <sheetName val="[PT_MACro_xls]_Users_edson_m365"/>
      <sheetName val="[PT_MACro_xls]_Users_edson_m366"/>
      <sheetName val="[PT_MACro_xls]_Users_edson_m367"/>
      <sheetName val="[PT_MACro_xls]_Users_edson_m368"/>
      <sheetName val="[PT_MACro_xls]_Users_edson_m369"/>
      <sheetName val="\Users\edson_melo3"/>
      <sheetName val="[PT_MACro_xls]_Users_edson__136"/>
      <sheetName val="[PT_MACro_xls]_Users_edson__137"/>
      <sheetName val="[PT_MACro_xls]_Users_edson__138"/>
      <sheetName val="[PT_MACro_xls]_Users_edson__139"/>
      <sheetName val="[PT_MACro_xls]_Users_edson__140"/>
      <sheetName val="[PT_MACro_xls]_Users_edson__141"/>
      <sheetName val="TABELA_DE_PREÇOS3"/>
      <sheetName val="[PT_MACro_xls]_Users_edson__142"/>
      <sheetName val="[PT_MACro_xls]_Users_edson__143"/>
      <sheetName val="[PT_MACro_xls]_Users_edson__144"/>
      <sheetName val="[PT_MACro_xls]_Users_edson__145"/>
      <sheetName val="[PT_MACro_xls]_Users_edson_m370"/>
      <sheetName val="[PT_MACro_xls]_Users_edson_m371"/>
      <sheetName val="[PT_MACro_xls]_Users_edson_m372"/>
      <sheetName val="[PT_MACro_xls]_Users_edson_m373"/>
      <sheetName val="[PT_MACro_xls]_Users_edson_m374"/>
      <sheetName val="[PT_MACro_xls]_Users_edson_m375"/>
      <sheetName val="[PT_MACro_xls]_Users_edson_m376"/>
      <sheetName val="[PT_MACro_xls]_Users_edson_m377"/>
      <sheetName val="[PT_MACro_xls]_Users_edson_m378"/>
      <sheetName val="[PT_MACro_xls]_Users_edson_m379"/>
      <sheetName val="[PT_MACro_xls]_Users_edson_m380"/>
      <sheetName val="[PT_MACro_xls]_Users_edson_m381"/>
      <sheetName val="[PT_MACro_xls]_Users_edson_m382"/>
      <sheetName val="[PT_MACro_xls]_Users_edson_m383"/>
      <sheetName val="[PT_MACro_xls]_Users_edson_m384"/>
      <sheetName val="[PT_MACro_xls]_Users_edson_m385"/>
      <sheetName val="[PT_MACro_xls]_Users_edson_m386"/>
      <sheetName val="[PT_MACro_xls]_Users_edson_m387"/>
      <sheetName val="[PT_MACro_xls]_Users_edson_m388"/>
      <sheetName val="[PT_MACro_xls]_Users_edson_m389"/>
      <sheetName val="[PT_MACro_xls]_Users_edson_m390"/>
      <sheetName val="[PT_MACro_xls]_Users_edson_m391"/>
      <sheetName val="[PT_MACro_xls]_Users_edson_m392"/>
      <sheetName val="[PT_MACro_xls]_Users_edson_m393"/>
      <sheetName val="[PT_MACro_xls]_Users_edson_m394"/>
      <sheetName val="[PT_MACro_xls]_Users_edson_m395"/>
      <sheetName val="[PT_MACro_xls]_Users_edson_m396"/>
      <sheetName val="[PT_MACro_xls]_Users_edson_m397"/>
      <sheetName val="[PT_MACro_xls]_Users_edson_m398"/>
      <sheetName val="[PT_MACro_xls]_Users_edson_m399"/>
      <sheetName val="[PT_MACro_xls]_Users_edson_m400"/>
      <sheetName val="[PT_MACro_xls]_Users_edson_m401"/>
      <sheetName val="[PT_MACro_xls]_Users_edson_m402"/>
      <sheetName val="[PT_MACro_xls]_Users_edson_m403"/>
      <sheetName val="[PT_MACro_xls]_Users_edson_m404"/>
      <sheetName val="[PT_MACro_xls]_Users_edson_m405"/>
      <sheetName val="[PT_MACro_xls]_Users_edson_m406"/>
      <sheetName val="[PT_MACro_xls]_Users_edson_m407"/>
      <sheetName val="[PT_MACro_xls]_Users_edson_m408"/>
      <sheetName val="[PT_MACro_xls]_Users_edson_m409"/>
      <sheetName val="[PT_MACro_xls]_Users_edson_m410"/>
      <sheetName val="[PT_MACro_xls]_Users_edson_m411"/>
      <sheetName val="[PT_MACro_xls]_Users_edson_m412"/>
      <sheetName val="[PT_MACro_xls]_Users_edson_m413"/>
      <sheetName val="[PT_MACro_xls]_Users_edson_m414"/>
      <sheetName val="[PT_MACro_xls]_Users_edson_m415"/>
      <sheetName val="[PT_MACro_xls]_Users_edson_m416"/>
      <sheetName val="[PT_MACro_xls]_Users_edson_m417"/>
      <sheetName val="[PT_MACro_xls]_Users_edson_m418"/>
      <sheetName val="[PT_MACro_xls]_Users_edson_m419"/>
      <sheetName val="[PT_MACro_xls]_Users_edson_m420"/>
      <sheetName val="[PT_MACro_xls]_Users_edson_m421"/>
      <sheetName val="[PT_MACro_xls]_Users_edson_m422"/>
      <sheetName val="[PT_MACro_xls]_Users_edson_m423"/>
      <sheetName val="[PT_MACro_xls]_Users_edson_m424"/>
      <sheetName val="[PT_MACro_xls]_Users_edson_m425"/>
      <sheetName val="[PT_MACro_xls]_Users_edson_m426"/>
      <sheetName val="[PT_MACro_xls]_Users_edson_m427"/>
      <sheetName val="[PT_MACro_xls]_Users_edson_m428"/>
      <sheetName val="[PT_MACro_xls]_Users_edson_m429"/>
      <sheetName val="[PT_MACro_xls]_Users_edson_m430"/>
      <sheetName val="[PT_MACro_xls]_Users_edson_m431"/>
      <sheetName val="[PT_MACro_xls]_Users_edson_m432"/>
      <sheetName val="[PT_MACro_xls]_Users_edson_m433"/>
      <sheetName val="[PT_MACro_xls]_Users_edson_m434"/>
      <sheetName val="[PT_MACro_xls]_Users_edson_m435"/>
      <sheetName val="[PT_MACro_xls]_Users_edson_m436"/>
      <sheetName val="[PT_MACro_xls]_Users_edson_m437"/>
      <sheetName val="[PT_MACro_xls]_Users_edson_m438"/>
      <sheetName val="[PT_MACro_xls]_Users_edson_m439"/>
      <sheetName val="[PT_MACro_xls]_Users_edson_m440"/>
      <sheetName val="[PT_MACro_xls]_Users_edson_m441"/>
      <sheetName val="[PT_MACro_xls]_Users_edson_m442"/>
      <sheetName val="[PT_MACro_xls]_Users_edson_m443"/>
      <sheetName val="[PT_MACro_xls]_Users_edson_m444"/>
      <sheetName val="[PT_MACro_xls]_Users_edson_m445"/>
      <sheetName val="[PT_MACro_xls]_Users_edson_m446"/>
      <sheetName val="__SPLFPR16_Dados_C_Documents_a4"/>
      <sheetName val="[PT_MACro_xls]_Users_edson_m447"/>
      <sheetName val="[PT_MACro_xls]_Users_edson_m448"/>
      <sheetName val="[PT_MACro_xls]_Users_edson_m449"/>
      <sheetName val="[PT_MACro_xls]_Users_edson_m450"/>
      <sheetName val="[PT_MACro_xls]_Users_edson_m451"/>
      <sheetName val="[PT_MACro_xls]_Users_edson_m452"/>
      <sheetName val="[PT_MACro_xls]_Users_edson_m453"/>
      <sheetName val="[PT_MACro_xls]_Users_edson_m454"/>
      <sheetName val="[PT_MACro_xls]_Users_edson_m455"/>
      <sheetName val="[PT_MACro_xls]_Users_edson_m456"/>
      <sheetName val="[PT_MACro_xls]_Users_edson__146"/>
      <sheetName val="[PT_MACro_xls]_Users_edson_m457"/>
      <sheetName val="[PT_MACro_xls]_Users_edson_m458"/>
      <sheetName val="[PT_MACro_xls]_Users_edson_m459"/>
      <sheetName val="[PT_MACro_xls]_Users_edson__147"/>
      <sheetName val="\Users\edson_melo4"/>
      <sheetName val="[PT_MACro_xls]_Users_edson__148"/>
      <sheetName val="[PT_MACro_xls]_Users_edson__149"/>
      <sheetName val="[PT_MACro_xls]_Users_edson__150"/>
      <sheetName val="[PT_MACro_xls]_Users_edson__151"/>
      <sheetName val="[PT_MACro_xls]_Users_edson__152"/>
      <sheetName val="[PT_MACro_xls]_Users_edson__153"/>
      <sheetName val="[PT_MACro_xls]_Users_edson__154"/>
      <sheetName val="TABELA_DE_PREÇOS4"/>
      <sheetName val="[PT_MACro_xls]_Users_edson__155"/>
      <sheetName val="[PT_MACro_xls]_Users_edson__156"/>
      <sheetName val="[PT_MACro_xls]_Users_edson__157"/>
      <sheetName val="[PT_MACro_xls]_Users_edson__158"/>
      <sheetName val="patrocinio_nacional_(2)9"/>
      <sheetName val="Exibidoras_(2)9"/>
      <sheetName val="P&amp;L_x_ICMes8"/>
      <sheetName val="PT_MACro_xls8"/>
      <sheetName val="\Documents_and_Settings\ehvero8"/>
      <sheetName val="Dados_BS-048"/>
      <sheetName val="Launch_and_Maintenance8"/>
      <sheetName val="외주현황_wq18"/>
      <sheetName val="\\SPLFPR16\Dados\C\Documents_a8"/>
      <sheetName val="[PT_MACro_xls]_Users_edson_me41"/>
      <sheetName val="[PT_MACro_xls]_Users_edson_me42"/>
      <sheetName val="[PT_MACro_xls]_Users_edson_me43"/>
      <sheetName val="[PT_MACro_xls]_Users_edson_me44"/>
      <sheetName val="[PT_MACro_xls]_Users_edson_me45"/>
      <sheetName val="[PT_MACro_xls]_Users_edson_me46"/>
      <sheetName val="[PT_MACro_xls]_Users_edson_me47"/>
      <sheetName val="[PT_MACro_xls]_Users_edson_me48"/>
      <sheetName val="[PT_MACro_xls]\Users\edson_mel5"/>
      <sheetName val="GALILEU_(GCIENCIA)5"/>
      <sheetName val="ALM_CASCAO5"/>
      <sheetName val="ALM_CEBOLINHA5"/>
      <sheetName val="ALM_CHICOBENTO5"/>
      <sheetName val="ALMANACAO_FERIAS5"/>
      <sheetName val="ALM_MONICA5"/>
      <sheetName val="patrocinio_nacional_(2)10"/>
      <sheetName val="Exibidoras_(2)10"/>
      <sheetName val="P&amp;L_x_ICMes9"/>
      <sheetName val="PT_MACro_xls9"/>
      <sheetName val="\Documents_and_Settings\ehvero9"/>
      <sheetName val="Dados_BS-049"/>
      <sheetName val="Launch_and_Maintenance9"/>
      <sheetName val="외주현황_wq19"/>
      <sheetName val="\\SPLFPR16\Dados\C\Documents_a9"/>
      <sheetName val="[PT_MACro_xls]_Users_edson_me49"/>
      <sheetName val="[PT_MACro_xls]_Users_edson_me50"/>
      <sheetName val="[PT_MACro_xls]_Users_edson_me51"/>
      <sheetName val="[PT_MACro_xls]_Users_edson_me52"/>
      <sheetName val="[PT_MACro_xls]_Users_edson_me53"/>
      <sheetName val="[PT_MACro_xls]_Users_edson_me54"/>
      <sheetName val="[PT_MACro_xls]_Users_edson_me55"/>
      <sheetName val="[PT_MACro_xls]_Users_edson_me56"/>
      <sheetName val="[PT_MACro_xls]\Users\edson_mel6"/>
      <sheetName val="GALILEU_(GCIENCIA)6"/>
      <sheetName val="ALM_CASCAO6"/>
      <sheetName val="ALM_CEBOLINHA6"/>
      <sheetName val="ALM_CHICOBENTO6"/>
      <sheetName val="ALMANACAO_FERIAS6"/>
      <sheetName val="ALM_MONICA6"/>
      <sheetName val="[PT_MACro_xls]_Users_edson_m460"/>
      <sheetName val="[PT_MACro_xls]_Users_edson_m461"/>
      <sheetName val="[PT_MACro_xls]_Users_edson_m462"/>
      <sheetName val="[PT_MACro_xls]_Users_edson_m463"/>
      <sheetName val="[PT_MACro_xls]_Users_edson_m464"/>
      <sheetName val="[PT_MACro_xls]_Users_edson_m465"/>
      <sheetName val="[PT_MACro_xls]_Users_edson_m466"/>
      <sheetName val="[PT_MACro_xls]_Users_edson_m467"/>
      <sheetName val="[PT_MACro_xls]_Users_edson_m468"/>
      <sheetName val="[PT_MACro_xls]_Users_edson_m469"/>
      <sheetName val="[PT_MACro_xls]_Users_edson_m470"/>
      <sheetName val="[PT_MACro_xls]_Users_edson_m471"/>
      <sheetName val="[PT_MACro_xls]_Users_edson_m472"/>
      <sheetName val="[PT_MACro_xls]_Users_edson_m473"/>
      <sheetName val="[PT_MACro_xls]_Users_edson_m474"/>
      <sheetName val="[PT_MACro_xls]_Users_edson_m475"/>
      <sheetName val="[PT_MACro_xls]_Users_edson_m476"/>
      <sheetName val="[PT_MACro_xls]_Users_edson_m477"/>
      <sheetName val="[PT_MACro_xls]_Users_edson_m478"/>
      <sheetName val="[PT_MACro_xls]_Users_edson_m479"/>
      <sheetName val="[PT_MACro_xls]_Users_edson_m480"/>
      <sheetName val="[PT_MACro_xls]_Users_edson_m481"/>
      <sheetName val="[PT_MACro_xls]_Users_edson_m482"/>
      <sheetName val="[PT_MACro_xls]_Users_edson_m483"/>
      <sheetName val="[PT_MACro_xls]_Users_edson_m484"/>
      <sheetName val="[PT_MACro_xls]_Users_edson_m485"/>
      <sheetName val="[PT_MACro_xls]_Users_edson_m486"/>
      <sheetName val="[PT_MACro_xls]_Users_edson_m487"/>
      <sheetName val="[PT_MACro_xls]_Users_edson_m488"/>
      <sheetName val="[PT_MACro_xls]_Users_edson_m489"/>
      <sheetName val="[PT_MACro_xls]_Users_edson_m490"/>
      <sheetName val="[PT_MACro_xls]_Users_edson_m491"/>
      <sheetName val="[PT_MACro_xls]_Users_edson_m492"/>
      <sheetName val="[PT_MACro_xls]_Users_edson_m493"/>
      <sheetName val="[PT_MACro_xls]_Users_edson_m494"/>
      <sheetName val="[PT_MACro_xls]_Users_edson_m495"/>
      <sheetName val="[PT_MACro_xls]_Users_edson__159"/>
      <sheetName val="[PT_MACro_xls]_Users_edson__160"/>
      <sheetName val="[PT_MACro_xls]_Users_edson__161"/>
      <sheetName val="[PT_MACro_xls]_Users_edson__162"/>
      <sheetName val="[PT_MACro_xls]_Users_edson__163"/>
      <sheetName val="[PT_MACro_xls]_Users_edson__164"/>
      <sheetName val="[PT_MACro_xls]_Users_edson__165"/>
      <sheetName val="[PT_MACro_xls]_Users_edson__166"/>
      <sheetName val="[PT_MACro_xls]_Users_edson__167"/>
      <sheetName val="patrocinio_nacional_(2)11"/>
      <sheetName val="Exibidoras_(2)11"/>
      <sheetName val="P&amp;L_x_ICMes10"/>
      <sheetName val="PT_MACro_xls10"/>
      <sheetName val="\Documents_and_Settings\ehver10"/>
      <sheetName val="Dados_BS-0410"/>
      <sheetName val="Launch_and_Maintenance10"/>
      <sheetName val="외주현황_wq110"/>
      <sheetName val="\\SPLFPR16\Dados\C\Documents_10"/>
      <sheetName val="[PT_MACro_xls]_Users_edson_m496"/>
      <sheetName val="[PT_MACro_xls]_Users_edson_me57"/>
      <sheetName val="[PT_MACro_xls]_Users_edson_m497"/>
      <sheetName val="[PT_MACro_xls]_Users_edson_m498"/>
      <sheetName val="[PT_MACro_xls]_Users_edson_m499"/>
      <sheetName val="[PT_MACro_xls]_Users_edson_me58"/>
      <sheetName val="[PT_MACro_xls]_Users_edson_me59"/>
      <sheetName val="[PT_MACro_xls]_Users_edson_me60"/>
      <sheetName val="[PT_MACro_xls]_Users_edson_me61"/>
      <sheetName val="[PT_MACro_xls]_Users_edson_me62"/>
      <sheetName val="[PT_MACro_xls]_Users_edson_me63"/>
      <sheetName val="[PT_MACro_xls]_Users_edson_me64"/>
      <sheetName val="[PT_MACro_xls]_Users_edson_m500"/>
      <sheetName val="[PT_MACro_xls]_Users_edson_m501"/>
      <sheetName val="[PT_MACro_xls]_Users_edson_m502"/>
      <sheetName val="[PT_MACro_xls]_Users_edson_m503"/>
      <sheetName val="[PT_MACro_xls]_Users_edson_m504"/>
      <sheetName val="[PT_MACro_xls]_Users_edson_m505"/>
      <sheetName val="[PT_MACro_xls]_Users_edson_m506"/>
      <sheetName val="[PT_MACro_xls]_Users_edson_m507"/>
      <sheetName val="[PT_MACro_xls]_Users_edson_m508"/>
      <sheetName val="[PT_MACro_xls]_Users_edson_m509"/>
      <sheetName val="[PT_MACro_xls]_Users_edson_m510"/>
      <sheetName val="[PT_MACro_xls]_Users_edson_m511"/>
      <sheetName val="[PT_MACro_xls]_Users_edson_m512"/>
      <sheetName val="[PT_MACro_xls]_Users_edson_m513"/>
      <sheetName val="[PT_MACro_xls]_Users_edson_m514"/>
      <sheetName val="[PT_MACro_xls]_Users_edson_m515"/>
      <sheetName val="[PT_MACro_xls]_Users_edson_m516"/>
      <sheetName val="[PT_MACro_xls]_Users_edson_m517"/>
      <sheetName val="[PT_MACro_xls]_Users_edson_m518"/>
      <sheetName val="[PT_MACro_xls]_Users_edson_m519"/>
      <sheetName val="[PT_MACro_xls]_Users_edson_m520"/>
      <sheetName val="[PT_MACro_xls]_Users_edson_m521"/>
      <sheetName val="[PT_MACro_xls]_Users_edson_m522"/>
      <sheetName val="[PT_MACro_xls]_Users_edson_m523"/>
      <sheetName val="[PT_MACro_xls]_Users_edson_m524"/>
      <sheetName val="[PT_MACro_xls]_Users_edson_m525"/>
      <sheetName val="[PT_MACro_xls]_Users_edson_m526"/>
      <sheetName val="[PT_MACro_xls]_Users_edson_m527"/>
      <sheetName val="[PT_MACro_xls]_Users_edson_m528"/>
      <sheetName val="[PT_MACro_xls]_Users_edson_m529"/>
      <sheetName val="[PT_MACro_xls]_Users_edson_m530"/>
      <sheetName val="[PT_MACro_xls]_Users_edson_m531"/>
      <sheetName val="[PT_MACro_xls]_Users_edson_m532"/>
      <sheetName val="[PT_MACro_xls]_Users_edson_m533"/>
      <sheetName val="[PT_MACro_xls]\Users\edson_mel7"/>
      <sheetName val="[PT_MACro_xls]_Users_edson_m534"/>
      <sheetName val="[PT_MACro_xls]_Users_edson_m535"/>
      <sheetName val="[PT_MACro_xls]_Users_edson_m536"/>
      <sheetName val="[PT_MACro_xls]_Users_edson_m537"/>
      <sheetName val="[PT_MACro_xls]_Users_edson_m538"/>
      <sheetName val="[PT_MACro_xls]_Users_edson_m539"/>
      <sheetName val="[PT_MACro_xls]_Users_edson_m540"/>
      <sheetName val="[PT_MACro_xls]_Users_edson_m541"/>
      <sheetName val="[PT_MACro_xls]_Users_edson_m542"/>
      <sheetName val="[PT_MACro_xls]_Users_edson_m543"/>
      <sheetName val="[PT_MACro_xls]_Users_edson_m544"/>
      <sheetName val="[PT_MACro_xls]_Users_edson_m545"/>
      <sheetName val="[PT_MACro_xls]_Users_edson_m546"/>
      <sheetName val="GALILEU_(GCIENCIA)7"/>
      <sheetName val="ALM_CASCAO7"/>
      <sheetName val="ALM_CEBOLINHA7"/>
      <sheetName val="ALM_CHICOBENTO7"/>
      <sheetName val="ALMANACAO_FERIAS7"/>
      <sheetName val="ALM_MONICA7"/>
      <sheetName val="[PT_MACro_xls]_Users_edson_m547"/>
      <sheetName val="[PT_MACro_xls]_Users_edson_m548"/>
      <sheetName val="[PT_MACro_xls]_Users_edson_m549"/>
      <sheetName val="[PT_MACro_xls]_Users_edson_m550"/>
      <sheetName val="[PT_MACro_xls]_Users_edson_m551"/>
      <sheetName val="[PT_MACro_xls]_Users_edson_m552"/>
      <sheetName val="[PT_MACro_xls]_Users_edson_m553"/>
      <sheetName val="[PT_MACro_xls]_Users_edson_m554"/>
      <sheetName val="[PT_MACro_xls]_Users_edson_m555"/>
      <sheetName val="[PT_MACro_xls]_Users_edson_m556"/>
      <sheetName val="[PT_MACro_xls]_Users_edson_m557"/>
      <sheetName val="[PT_MACro_xls]_Users_edson_m558"/>
      <sheetName val="[PT_MACro_xls]_Users_edson_m559"/>
      <sheetName val="[PT_MACro_xls]_Users_edson_m560"/>
      <sheetName val="[PT_MACro_xls]_Users_edson_m561"/>
      <sheetName val="[PT_MACro_xls]_Users_edson_m562"/>
      <sheetName val="[PT_MACro_xls]_Users_edson_m563"/>
      <sheetName val="[PT_MACro_xls]_Users_edson_m564"/>
      <sheetName val="[PT_MACro_xls]_Users_edson_m565"/>
      <sheetName val="[PT_MACro_xls]_Users_edson_m566"/>
      <sheetName val="[PT_MACro_xls]_Users_edson_m567"/>
      <sheetName val="[PT_MACro_xls]_Users_edson_m568"/>
      <sheetName val="[PT_MACro_xls]_Users_edson_m569"/>
      <sheetName val="[PT_MACro_xls]_Users_edson_m570"/>
      <sheetName val="[PT_MACro_xls]_Users_edson_m571"/>
      <sheetName val="[PT_MACro_xls]_Users_edson_m572"/>
      <sheetName val="__SPLFPR16_Dados_C_Documents_a5"/>
      <sheetName val="[PT_MACro_xls]_Users_edson_m573"/>
      <sheetName val="[PT_MACro_xls]_Users_edson_m574"/>
      <sheetName val="[PT_MACro_xls]_Users_edson_m575"/>
      <sheetName val="[PT_MACro_xls]_Users_edson_m576"/>
      <sheetName val="[PT_MACro_xls]_Users_edson_m577"/>
      <sheetName val="[PT_MACro_xls]_Users_edson_m578"/>
      <sheetName val="[PT_MACro_xls]_Users_edson_m579"/>
      <sheetName val="[PT_MACro_xls]_Users_edson_m580"/>
      <sheetName val="[PT_MACro_xls]_Users_edson_m581"/>
      <sheetName val="[PT_MACro_xls]_Users_edson_m582"/>
      <sheetName val="[PT_MACro_xls]_Users_edson__168"/>
      <sheetName val="[PT_MACro_xls]_Users_edson_m583"/>
      <sheetName val="[PT_MACro_xls]_Users_edson_m584"/>
      <sheetName val="[PT_MACro_xls]_Users_edson_m585"/>
      <sheetName val="[PT_MACro_xls]_Users_edson__169"/>
      <sheetName val="[PT_MACro_xls]_Users_edson__170"/>
      <sheetName val="\Users\edson_melo5"/>
      <sheetName val="[PT_MACro_xls]_Users_edson__171"/>
      <sheetName val="[PT_MACro_xls]_Users_edson__172"/>
      <sheetName val="[PT_MACro_xls]_Users_edson__173"/>
      <sheetName val="[PT_MACro_xls]_Users_edson__174"/>
      <sheetName val="[PT_MACro_xls]_Users_edson__175"/>
      <sheetName val="[PT_MACro_xls]_Users_edson__176"/>
      <sheetName val="TABELA_DE_PREÇOS5"/>
      <sheetName val="[PT_MACro_xls]_Users_edson__177"/>
      <sheetName val="[PT_MACro_xls]_Users_edson__178"/>
      <sheetName val="[PT_MACro_xls]_Users_edson__179"/>
      <sheetName val="[PT_MACro_xls]_Users_edson__180"/>
      <sheetName val="[PT_MACro_xls]_Users_edson__181"/>
      <sheetName val="[PT_MACro_xls]_Users_edson__182"/>
      <sheetName val="[PT_MACro_xls]_Users_edson__183"/>
      <sheetName val="_Users_edson_m_19"/>
      <sheetName val="[PT_MACro.xls]_Users_edson__169"/>
      <sheetName val="[PT_MACro.xls]_Users_edson__167"/>
      <sheetName val="[PT_MACro.xls]_Users_edson__168"/>
    </sheetNames>
    <definedNames>
      <definedName name="__p1"/>
      <definedName name="_p1"/>
    </definedNames>
    <sheetDataSet>
      <sheetData sheetId="0">
        <row r="1">
          <cell r="A1" t="str">
            <v>PATROCÍNIO DE LINHA  (Disponibilidade)</v>
          </cell>
        </row>
      </sheetData>
      <sheetData sheetId="1">
        <row r="1">
          <cell r="A1" t="str">
            <v>PATROCÍNIO DE LINHA  (Disponibilidade)</v>
          </cell>
        </row>
      </sheetData>
      <sheetData sheetId="2">
        <row r="1">
          <cell r="A1" t="str">
            <v>PATROCÍNIO DE LINHA  (Disponibilidade)</v>
          </cell>
        </row>
      </sheetData>
      <sheetData sheetId="3">
        <row r="1">
          <cell r="A1" t="str">
            <v>PATROCÍNIO DE LINHA  (Disponibilidade)</v>
          </cell>
        </row>
      </sheetData>
      <sheetData sheetId="4">
        <row r="1">
          <cell r="A1" t="str">
            <v>PATROCÍNIO DE LINHA  (Disponibilidade)</v>
          </cell>
        </row>
      </sheetData>
      <sheetData sheetId="5">
        <row r="1">
          <cell r="A1" t="str">
            <v>PATROCÍNIO DE LINHA  (Disponibilidade)</v>
          </cell>
        </row>
      </sheetData>
      <sheetData sheetId="6">
        <row r="1">
          <cell r="A1" t="str">
            <v>PATROCÍNIO DE LINHA  (Disponibilidade)</v>
          </cell>
        </row>
      </sheetData>
      <sheetData sheetId="7">
        <row r="1">
          <cell r="A1" t="str">
            <v>PATROCÍNIO DE LINHA  (Disponibilidade)</v>
          </cell>
        </row>
      </sheetData>
      <sheetData sheetId="8">
        <row r="1">
          <cell r="A1" t="str">
            <v>PATROCÍNIO DE LINHA  (Disponibilidade)</v>
          </cell>
        </row>
      </sheetData>
      <sheetData sheetId="9">
        <row r="1">
          <cell r="A1" t="str">
            <v>PATROCÍNIO DE LINHA  (Disponibilidade)</v>
          </cell>
        </row>
      </sheetData>
      <sheetData sheetId="10">
        <row r="1">
          <cell r="A1" t="str">
            <v>PATROCÍNIO DE LINHA  (Disponibilidade)</v>
          </cell>
        </row>
      </sheetData>
      <sheetData sheetId="11">
        <row r="1">
          <cell r="A1" t="str">
            <v>PATROCÍNIO DE LINHA  (Disponibilidade)</v>
          </cell>
        </row>
      </sheetData>
      <sheetData sheetId="12">
        <row r="1">
          <cell r="A1" t="str">
            <v>PATROCÍNIO DE LINHA  (Disponibilidade)</v>
          </cell>
        </row>
      </sheetData>
      <sheetData sheetId="13">
        <row r="2">
          <cell r="A2">
            <v>2</v>
          </cell>
        </row>
      </sheetData>
      <sheetData sheetId="14">
        <row r="3">
          <cell r="N3">
            <v>2004</v>
          </cell>
        </row>
      </sheetData>
      <sheetData sheetId="15">
        <row r="3">
          <cell r="N3">
            <v>2004</v>
          </cell>
        </row>
      </sheetData>
      <sheetData sheetId="16">
        <row r="3">
          <cell r="N3">
            <v>2004</v>
          </cell>
        </row>
      </sheetData>
      <sheetData sheetId="17">
        <row r="1">
          <cell r="A1" t="str">
            <v>PATROCÍNIO DE LINHA  (Disponibilidade)</v>
          </cell>
        </row>
      </sheetData>
      <sheetData sheetId="18">
        <row r="1">
          <cell r="A1" t="str">
            <v>PATROCÍNIO DE LINHA  (Disponibilidade)</v>
          </cell>
        </row>
      </sheetData>
      <sheetData sheetId="19">
        <row r="1">
          <cell r="A1" t="str">
            <v>PATROCÍNIO DE LINHA  (Disponibilidade)</v>
          </cell>
        </row>
      </sheetData>
      <sheetData sheetId="20">
        <row r="1">
          <cell r="A1" t="str">
            <v>PATROCÍNIO DE LINHA  (Disponibilidade)</v>
          </cell>
        </row>
      </sheetData>
      <sheetData sheetId="21">
        <row r="1">
          <cell r="A1" t="str">
            <v>PATROCÍNIO DE LINHA  (Disponibilidade)</v>
          </cell>
        </row>
      </sheetData>
      <sheetData sheetId="22">
        <row r="1">
          <cell r="A1" t="str">
            <v>PATROCÍNIO DE LINHA  (Disponibilidade)</v>
          </cell>
        </row>
      </sheetData>
      <sheetData sheetId="23">
        <row r="1">
          <cell r="A1" t="str">
            <v>PATROCÍNIO DE LINHA  (Disponibilidade)</v>
          </cell>
        </row>
      </sheetData>
      <sheetData sheetId="24">
        <row r="1">
          <cell r="A1" t="str">
            <v>PATROCÍNIO DE LINHA  (Disponibilidade)</v>
          </cell>
        </row>
      </sheetData>
      <sheetData sheetId="25">
        <row r="1">
          <cell r="A1" t="str">
            <v>PATROCÍNIO DE LINHA  (Disponibilidade)</v>
          </cell>
        </row>
      </sheetData>
      <sheetData sheetId="26">
        <row r="1">
          <cell r="A1" t="str">
            <v>PATROCÍNIO DE LINHA  (Disponibilidade)</v>
          </cell>
        </row>
      </sheetData>
      <sheetData sheetId="27">
        <row r="1">
          <cell r="A1" t="str">
            <v>PATROCÍNIO DE LINHA  (Disponibilidade)</v>
          </cell>
        </row>
      </sheetData>
      <sheetData sheetId="28">
        <row r="1">
          <cell r="A1" t="str">
            <v>PATROCÍNIO DE LINHA  (Disponibilidade)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6">
          <cell r="B6" t="str">
            <v>BAN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 refreshError="1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 refreshError="1"/>
      <sheetData sheetId="1187" refreshError="1"/>
      <sheetData sheetId="118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S chopp SDG_CD"/>
      <sheetName val="INFOS Refri SDG_CD"/>
      <sheetName val="sazonalidade"/>
      <sheetName val="volume_chopp"/>
      <sheetName val="Volume LF Conservador"/>
      <sheetName val="volume_Refri"/>
      <sheetName val="Pgto Multiplan Aberto por Shop."/>
      <sheetName val="Franqueado"/>
      <sheetName val="ano1 franqueado"/>
      <sheetName val="Viabilidade Franqueado"/>
      <sheetName val="Pagamento Multiplan"/>
      <sheetName val="EBITDA AMBEV"/>
      <sheetName val="Viabilidade AMBEV"/>
      <sheetName val="Renegociacao Francap"/>
      <sheetName val="Renegociacao Francap (2)"/>
      <sheetName val="Renegociacao Francap (3)"/>
      <sheetName val="Renegociacao Francap 2005"/>
      <sheetName val="TRAP1997"/>
      <sheetName val="BP Quiosque - Bri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rev"/>
      <sheetName val="Tabelas"/>
      <sheetName val="capa"/>
      <sheetName val="RD INT 1ª"/>
      <sheetName val="TRAP1997"/>
      <sheetName val="ENTRADA"/>
      <sheetName val="set76"/>
      <sheetName val="Flow"/>
      <sheetName val="Pub1 L"/>
      <sheetName val="Rental"/>
      <sheetName val="ctos"/>
      <sheetName val="ER98"/>
      <sheetName val="PROG"/>
      <sheetName val="GTOS"/>
      <sheetName val="VTAS"/>
      <sheetName val="vtasusd"/>
      <sheetName val="31 Jul '06"/>
      <sheetName val="Prensa diario"/>
      <sheetName val="Tablas"/>
      <sheetName val="Franqueado"/>
      <sheetName val="Pauta"/>
      <sheetName val="NEWS PREV"/>
      <sheetName val="FLOW REVISTAS"/>
      <sheetName val="Pub1_L"/>
      <sheetName val="Prensa_diario"/>
      <sheetName val="31_Jul_'06"/>
      <sheetName val="FLOW_REVISTAS"/>
      <sheetName val="NEWS_PREV"/>
      <sheetName val="aca-"/>
      <sheetName val="Budget Coca-Cola"/>
      <sheetName val="ANAIBM"/>
      <sheetName val="ANAIBM.xls"/>
      <sheetName val="RECVOL"/>
      <sheetName val="ANAIBM_xls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VPR"/>
      <sheetName val="METRO"/>
      <sheetName val="NA MDO Rollup"/>
      <sheetName val="PRENSA H.S. I"/>
      <sheetName val="SACPrepago"/>
      <sheetName val="TMM"/>
      <sheetName val="PPT_99"/>
      <sheetName val=" 1er Trimestre"/>
      <sheetName val="Presupuesto"/>
      <sheetName val="Real"/>
      <sheetName val="Controles"/>
      <sheetName val="Pub1_L1"/>
      <sheetName val="Prensa_diario1"/>
      <sheetName val="31_Jul_'061"/>
      <sheetName val="FLOW_REVISTAS1"/>
      <sheetName val="NEWS_PREV1"/>
      <sheetName val="_1er_Trimestre"/>
      <sheetName val="NA_MDO_Rollup"/>
      <sheetName val="PRENSA_H_S__I"/>
      <sheetName val="Fabric Care CR"/>
      <sheetName val="Pub1_L2"/>
      <sheetName val="31_Jul_'062"/>
      <sheetName val="Prensa_diario2"/>
      <sheetName val="NEWS_PREV2"/>
      <sheetName val="FLOW_REVISTAS2"/>
      <sheetName val="NA_MDO_Rollup1"/>
      <sheetName val="PRENSA_H_S__I1"/>
      <sheetName val="_1er_Trimestre1"/>
      <sheetName val="Ex 1"/>
      <sheetName val="Input"/>
      <sheetName val="Jan. BPE TEMPO"/>
      <sheetName val="Pub1_L3"/>
      <sheetName val="Prensa_diario3"/>
      <sheetName val="31_Jul_'063"/>
      <sheetName val="NEWS_PREV3"/>
      <sheetName val="FLOW_REVISTAS3"/>
      <sheetName val="NA_MDO_Rollup2"/>
      <sheetName val="PRENSA_H_S__I2"/>
      <sheetName val="_1er_Trimestre2"/>
      <sheetName val="Fabric_Care_CR"/>
      <sheetName val="WorkSheet1"/>
      <sheetName val="Regional Budget"/>
      <sheetName val="Pub1_L4"/>
      <sheetName val="31_Jul_'064"/>
      <sheetName val="Prensa_diario4"/>
      <sheetName val="NEWS_PREV4"/>
      <sheetName val="FLOW_REVISTAS4"/>
      <sheetName val="NA_MDO_Rollup3"/>
      <sheetName val="PRENSA_H_S__I3"/>
      <sheetName val="_1er_Trimestre3"/>
      <sheetName val="Fabric_Care_CR1"/>
      <sheetName val="Ex_1"/>
      <sheetName val="Jan__BPE_TEMPO"/>
      <sheetName val="Seguro de Rating"/>
      <sheetName val="Ficha Técnica"/>
      <sheetName val="Lista de meios e veiculos"/>
      <sheetName val="MS"/>
      <sheetName val="param"/>
      <sheetName val="Par_Pres"/>
      <sheetName val="WRBM Movie TV Check List"/>
      <sheetName val="recap"/>
      <sheetName val="Reprovadas"/>
      <sheetName val="Dados BS-04"/>
      <sheetName val="1.2.1 OM"/>
      <sheetName val="ANAIBM_xls1"/>
      <sheetName val="RD_INT_1ª"/>
      <sheetName val="Budget_Coca-Cola"/>
      <sheetName val="Seguro_de_Rating"/>
      <sheetName val="Tvsa"/>
      <sheetName val="Pub1_L5"/>
      <sheetName val="31_Jul_'065"/>
      <sheetName val="Prensa_diario5"/>
      <sheetName val="NEWS_PREV5"/>
      <sheetName val="FLOW_REVISTAS5"/>
      <sheetName val="NA_MDO_Rollup4"/>
      <sheetName val="PRENSA_H_S__I4"/>
      <sheetName val="_1er_Trimestre4"/>
      <sheetName val="Fabric_Care_CR2"/>
      <sheetName val="Ex_11"/>
      <sheetName val="Jan__BPE_TEMPO1"/>
      <sheetName val="Regional_Budget"/>
      <sheetName val="2000"/>
      <sheetName val="ACTUALS (USD)"/>
      <sheetName val="OB"/>
      <sheetName val="Formatos"/>
      <sheetName val="Resumo"/>
      <sheetName val="Plano"/>
      <sheetName val="Res mes"/>
      <sheetName val="Catálogo"/>
      <sheetName val="Res. Mês"/>
      <sheetName val="Constants"/>
      <sheetName val="Fechas"/>
      <sheetName val="AGUAS"/>
      <sheetName val="TOLU"/>
      <sheetName val="BASE"/>
      <sheetName val="Pub1_L6"/>
      <sheetName val="Prensa_diario6"/>
      <sheetName val="31_Jul_'066"/>
      <sheetName val="FLOW_REVISTAS6"/>
      <sheetName val="NEWS_PREV6"/>
      <sheetName val="NA_MDO_Rollup5"/>
      <sheetName val="PRENSA_H_S__I5"/>
      <sheetName val="_1er_Trimestre5"/>
      <sheetName val="Fabric_Care_CR3"/>
      <sheetName val="Ex_12"/>
      <sheetName val="Jan__BPE_TEMPO2"/>
      <sheetName val="Regional_Budget1"/>
      <sheetName val="Budget_Coca-Cola1"/>
      <sheetName val="WRBM_Movie_TV_Check_List"/>
      <sheetName val="ACTUALS_(USD)"/>
      <sheetName val="madre"/>
      <sheetName val="RATING"/>
      <sheetName val="ePromotions Roll-Up"/>
      <sheetName val="RATING SPOTEO"/>
      <sheetName val="MATRIZ"/>
      <sheetName val="Interpolar"/>
      <sheetName val="Internos"/>
      <sheetName val="CHRYS10"/>
      <sheetName val="flow. pren P.F."/>
      <sheetName val="Data"/>
      <sheetName val="DATOS"/>
      <sheetName val="SPOT"/>
      <sheetName val="SPOT DF"/>
      <sheetName val="Trabajo"/>
      <sheetName val="Guia Financiera"/>
      <sheetName val="MENSUAL"/>
      <sheetName val="Tarifas Gobierno"/>
      <sheetName val="PLMM-R$"/>
      <sheetName val="RANKING TV"/>
      <sheetName val="negociación"/>
      <sheetName val="RANKING_TV"/>
      <sheetName val="Pub1_L7"/>
      <sheetName val="31_Jul_'067"/>
      <sheetName val="Prensa_diario7"/>
      <sheetName val="NEWS_PREV7"/>
      <sheetName val="FLOW_REVISTAS7"/>
      <sheetName val="_1er_Trimestre6"/>
      <sheetName val="NA_MDO_Rollup6"/>
      <sheetName val="PRENSA_H_S__I6"/>
      <sheetName val="Fabric_Care_CR4"/>
      <sheetName val="Ex_13"/>
      <sheetName val="Jan__BPE_TEMPO3"/>
      <sheetName val="Regional_Budget2"/>
      <sheetName val="Budget_Coca-Cola2"/>
      <sheetName val="WRBM_Movie_TV_Check_List1"/>
      <sheetName val="ACTUALS_(USD)1"/>
      <sheetName val="RANKING_TV1"/>
      <sheetName val="DATA BASE"/>
      <sheetName val="Pub1_L8"/>
      <sheetName val="31_Jul_'068"/>
      <sheetName val="Prensa_diario8"/>
      <sheetName val="NEWS_PREV8"/>
      <sheetName val="FLOW_REVISTAS8"/>
      <sheetName val="_1er_Trimestre7"/>
      <sheetName val="NA_MDO_Rollup7"/>
      <sheetName val="PRENSA_H_S__I7"/>
      <sheetName val="Fabric_Care_CR5"/>
      <sheetName val="Ex_14"/>
      <sheetName val="Jan__BPE_TEMPO4"/>
      <sheetName val="Regional_Budget3"/>
      <sheetName val="Budget_Coca-Cola3"/>
      <sheetName val="WRBM_Movie_TV_Check_List2"/>
      <sheetName val="ACTUALS_(USD)2"/>
      <sheetName val="RANKING_TV2"/>
      <sheetName val="ANA MARIA"/>
      <sheetName val="CAPRICHO"/>
      <sheetName val="CASA CLAUDIA"/>
      <sheetName val="CLAUDIA"/>
      <sheetName val="CONTIGO"/>
      <sheetName val="ELLE"/>
      <sheetName val="EXAME"/>
      <sheetName val="MANEQUIM"/>
      <sheetName val="NOVA BELEZA"/>
      <sheetName val="NOVA"/>
      <sheetName val="PLACAR"/>
      <sheetName val="PLAYBOY"/>
      <sheetName val="QUATRO RODAS"/>
      <sheetName val="SAUDE"/>
      <sheetName val="SUPERINTERESSANTE"/>
      <sheetName val="VIAGEM E TURISMO"/>
      <sheetName val="VIP "/>
      <sheetName val="TV ABIERTA"/>
      <sheetName val="RADIO"/>
      <sheetName val="PRENSA"/>
      <sheetName val="CINE"/>
      <sheetName val="DIGITAL"/>
      <sheetName val="Flow Chart"/>
      <sheetName val="DATI"/>
      <sheetName val="Launch Info"/>
      <sheetName val="Legend"/>
      <sheetName val="dropdown_lists"/>
      <sheetName val="MOC"/>
      <sheetName val="CHRY3"/>
      <sheetName val="RD_INT_1ª1"/>
      <sheetName val="Res__Mês"/>
      <sheetName val="Res_mes"/>
      <sheetName val="SPOT_DF"/>
      <sheetName val="ePromotions_Roll-Up"/>
      <sheetName val="RATING_SPOTEO"/>
      <sheetName val="flow__pren_P_F_"/>
      <sheetName val="ANAIBM_xls3"/>
      <sheetName val="RD_INT_1ª3"/>
      <sheetName val="Pub1_L9"/>
      <sheetName val="31_Jul_'069"/>
      <sheetName val="Prensa_diario9"/>
      <sheetName val="NEWS_PREV9"/>
      <sheetName val="FLOW_REVISTAS9"/>
      <sheetName val="Budget_Coca-Cola4"/>
      <sheetName val="Seguro_de_Rating2"/>
      <sheetName val="Ficha_Técnica1"/>
      <sheetName val="Lista_de_meios_e_veiculos1"/>
      <sheetName val="Dados_BS-041"/>
      <sheetName val="1_2_1_OM1"/>
      <sheetName val="NA_MDO_Rollup8"/>
      <sheetName val="PRENSA_H_S__I8"/>
      <sheetName val="_1er_Trimestre8"/>
      <sheetName val="Fabric_Care_CR6"/>
      <sheetName val="Ex_15"/>
      <sheetName val="Jan__BPE_TEMPO5"/>
      <sheetName val="Regional_Budget4"/>
      <sheetName val="WRBM_Movie_TV_Check_List3"/>
      <sheetName val="ACTUALS_(USD)3"/>
      <sheetName val="Res_mes2"/>
      <sheetName val="Res__Mês2"/>
      <sheetName val="RATING_SPOTEO2"/>
      <sheetName val="ePromotions_Roll-Up2"/>
      <sheetName val="flow__pren_P_F_2"/>
      <sheetName val="Launch_Info1"/>
      <sheetName val="Guia_Financiera1"/>
      <sheetName val="Tarifas_Gobierno1"/>
      <sheetName val="SPOT_DF2"/>
      <sheetName val="TV_ABIERTA1"/>
      <sheetName val="Flow_Chart1"/>
      <sheetName val="ANAIBM_xls2"/>
      <sheetName val="RD_INT_1ª2"/>
      <sheetName val="Seguro_de_Rating1"/>
      <sheetName val="Ficha_Técnica"/>
      <sheetName val="Lista_de_meios_e_veiculos"/>
      <sheetName val="Dados_BS-04"/>
      <sheetName val="1_2_1_OM"/>
      <sheetName val="Res_mes1"/>
      <sheetName val="Res__Mês1"/>
      <sheetName val="RATING_SPOTEO1"/>
      <sheetName val="ePromotions_Roll-Up1"/>
      <sheetName val="flow__pren_P_F_1"/>
      <sheetName val="Launch_Info"/>
      <sheetName val="Guia_Financiera"/>
      <sheetName val="Tarifas_Gobierno"/>
      <sheetName val="SPOT_DF1"/>
      <sheetName val="TV_ABIERTA"/>
      <sheetName val="Flow_Chart"/>
      <sheetName val="critérios"/>
      <sheetName val="DIAP,COTON 98"/>
      <sheetName val="BABY TOIL.98"/>
      <sheetName val="FLOWCHART-02"/>
      <sheetName val="DIAP,COTON_98"/>
      <sheetName val="BABY_TOIL_98"/>
      <sheetName val="DIAP,COTON_981"/>
      <sheetName val="BABY_TOIL_981"/>
      <sheetName val="ANA_MARIA"/>
      <sheetName val="CASA_CLAUDIA"/>
      <sheetName val="NOVA_BELEZA"/>
      <sheetName val="QUATRO_RODAS"/>
      <sheetName val="VIAGEM_E_TURISMO"/>
      <sheetName val="VIP_"/>
      <sheetName val="Rk"/>
      <sheetName val="ACCESO"/>
      <sheetName val="ANDEN"/>
      <sheetName val="ANTEPECHO"/>
      <sheetName val="BARANDAL"/>
      <sheetName val="COLUMNA"/>
      <sheetName val="ESTACION"/>
      <sheetName val="PERALTE"/>
      <sheetName val="RELOJ"/>
      <sheetName val="TOLVA"/>
      <sheetName val="TRABE"/>
      <sheetName val="Carteleras Fijas"/>
      <sheetName val="Kioscos"/>
      <sheetName val="Kioscos (2)"/>
      <sheetName val="Metrobus"/>
      <sheetName val="BITÁCORA"/>
      <sheetName val="ALCANCE"/>
      <sheetName val="SUMARIO"/>
      <sheetName val="TELEVISA COMPRA LIBRE 2020 "/>
      <sheetName val="TV AZTECA ABRIL"/>
      <sheetName val="IMAGEN"/>
      <sheetName val="TVP ABRIL"/>
      <sheetName val="RADIO LIV FEBRERO "/>
      <sheetName val="RADIO LIV ABRIL"/>
      <sheetName val="RADIO LIV NOV   HAVAS "/>
      <sheetName val="PUENTES BONUS"/>
      <sheetName val="VAR"/>
      <sheetName val="Img"/>
      <sheetName val="Listas"/>
      <sheetName val="SUMMARY TEMPLATE"/>
      <sheetName val="Start"/>
      <sheetName val="Ex rate"/>
      <sheetName val="LISTA"/>
      <sheetName val="RESUMEN DE INVERSIÓN"/>
      <sheetName val="TV PAGA"/>
      <sheetName val="TV PAGA (2)"/>
      <sheetName val="CENTROS COMERCIALES"/>
      <sheetName val="OOH"/>
      <sheetName val="CINEMEX"/>
      <sheetName val="CINEPOLIS"/>
      <sheetName val="Split Inversión Feb"/>
      <sheetName val="Resumen por campaña"/>
      <sheetName val="Consiguelo"/>
      <sheetName val="Local Campaign"/>
      <sheetName val="Always On"/>
      <sheetName val="Portabilidad "/>
      <sheetName val="Iphone"/>
      <sheetName val="Flash Sale"/>
      <sheetName val="Moto RAZR"/>
      <sheetName val="Accesorios"/>
      <sheetName val="Negocios"/>
      <sheetName val="Moto Hyper"/>
      <sheetName val="Split_Inversión_Feb"/>
      <sheetName val="Resumen_por_campaña"/>
      <sheetName val="Local_Campaign"/>
      <sheetName val="Always_On"/>
      <sheetName val="Portabilidad_"/>
      <sheetName val="Flash_Sale"/>
      <sheetName val="Moto_RAZR"/>
      <sheetName val="Moto_Hyper"/>
      <sheetName val="Sheet16"/>
      <sheetName val="Volume shares wo charts"/>
      <sheetName val="Rkg Tv1"/>
      <sheetName val="Rkg Tv2"/>
      <sheetName val="RKG Rv4"/>
      <sheetName val="Rkg Rv3"/>
      <sheetName val="SEPT"/>
      <sheetName val="RADIO FRANCISCO STEREO"/>
      <sheetName val="RADIO QUITO"/>
      <sheetName val="1. Francisco Stereo 11-18 DIC."/>
      <sheetName val="LA OTRA FM "/>
      <sheetName val="Carteleras_Fijas"/>
      <sheetName val="Kioscos_(2)"/>
      <sheetName val="TELEVISA_COMPRA_LIBRE_2020_"/>
      <sheetName val="TV_AZTECA_ABRIL"/>
      <sheetName val="TVP_ABRIL"/>
      <sheetName val="RADIO_LIV_FEBRERO_"/>
      <sheetName val="RADIO_LIV_ABRIL"/>
      <sheetName val="RADIO_LIV_NOV___HAVAS_"/>
      <sheetName val="PUENTES_BONUS"/>
      <sheetName val="SUMMARY_TEMPLATE"/>
      <sheetName val="Ex_rate"/>
      <sheetName val="RESUMEN_DE_INVERSIÓN"/>
      <sheetName val="TV_PAGA"/>
      <sheetName val="TV_PAGA_(2)"/>
      <sheetName val="CENTROS_COMERCIALES"/>
      <sheetName val="CONTROL DE LISTAS"/>
      <sheetName val="ASSUMPTIONS"/>
      <sheetName val="DatosTP"/>
      <sheetName val="Rkg_Tv1"/>
      <sheetName val="Rkg_Tv2"/>
      <sheetName val="RKG_Rv4"/>
      <sheetName val="Rkg_Rv3"/>
      <sheetName val="RANKING_TV3"/>
      <sheetName val="Rkg_Tv11"/>
      <sheetName val="Rkg_Tv21"/>
      <sheetName val="RKG_Rv41"/>
      <sheetName val="Rkg_Rv31"/>
      <sheetName val="DATA_BASE"/>
      <sheetName val="Guia_Financiera2"/>
      <sheetName val="Tarifas_Gobierno2"/>
      <sheetName val="TV_ABIERTA2"/>
      <sheetName val="Flow_Chart2"/>
      <sheetName val="Carteleras_Fijas1"/>
      <sheetName val="Kioscos_(2)1"/>
      <sheetName val="TELEVISA_COMPRA_LIBRE_2020_1"/>
      <sheetName val="TV_AZTECA_ABRIL1"/>
      <sheetName val="TVP_ABRIL1"/>
      <sheetName val="RADIO_LIV_FEBRERO_1"/>
      <sheetName val="RADIO_LIV_ABRIL1"/>
      <sheetName val="RADIO_LIV_NOV___HAVAS_1"/>
      <sheetName val="PUENTES_BONUS1"/>
      <sheetName val="SUMMARY_TEMPLATE1"/>
      <sheetName val="Ex_rate1"/>
      <sheetName val="RADIO_FRANCISCO_STEREO"/>
      <sheetName val="RADIO_QUITO"/>
      <sheetName val="1__Francisco_Stereo_11-18_DIC_"/>
      <sheetName val="LA_OTRA_FM_"/>
      <sheetName val="Split_Inversión_Feb1"/>
      <sheetName val="Resumen_por_campaña1"/>
      <sheetName val="Local_Campaign1"/>
      <sheetName val="Always_On1"/>
      <sheetName val="Portabilidad_1"/>
      <sheetName val="Flash_Sale1"/>
      <sheetName val="Moto_RAZR1"/>
      <sheetName val="Moto_Hyper1"/>
      <sheetName val="RESUMEN_DE_INVERSIÓN1"/>
      <sheetName val="TV_PAGA1"/>
      <sheetName val="TV_PAGA_(2)1"/>
      <sheetName val="CENTROS_COMERCIALES1"/>
      <sheetName val="Volume_shares_wo_charts"/>
      <sheetName val="CONTROL_DE_LISTAS"/>
      <sheetName val="Expense Form "/>
      <sheetName val="Media Plan"/>
      <sheetName val="Do not amend"/>
      <sheetName val="Base Digital"/>
      <sheetName val="Validations"/>
      <sheetName val="VARIABLES"/>
      <sheetName val="FLOW_REVISTAS10"/>
      <sheetName val="Pub1_L10"/>
      <sheetName val="31_Jul_'0610"/>
      <sheetName val="Prensa_diario10"/>
      <sheetName val="NEWS_PREV10"/>
      <sheetName val="NA_MDO_Rollup9"/>
      <sheetName val="PRENSA_H_S__I9"/>
      <sheetName val="_1er_Trimestre9"/>
      <sheetName val="Fabric_Care_CR7"/>
      <sheetName val="Ex_16"/>
      <sheetName val="Jan__BPE_TEMPO6"/>
      <sheetName val="Regional_Budget5"/>
      <sheetName val="Budget_Coca-Cola5"/>
      <sheetName val="WRBM_Movie_TV_Check_List4"/>
      <sheetName val="ACTUALS_(USD)4"/>
      <sheetName val="RD_INT_1ª4"/>
      <sheetName val="Res_mes3"/>
      <sheetName val="Seguro_de_Rating3"/>
      <sheetName val="Res__Mês3"/>
      <sheetName val="flow__pren_P_F_3"/>
      <sheetName val="SPOT_DF3"/>
      <sheetName val="RATING_SPOTEO3"/>
      <sheetName val="ANAIBM_xls4"/>
      <sheetName val="ePromotions_Roll-Up3"/>
      <sheetName val="Guia_Financiera3"/>
      <sheetName val="Tarifas_Gobierno3"/>
      <sheetName val="Ficha_Técnica2"/>
      <sheetName val="Lista_de_meios_e_veiculos2"/>
      <sheetName val="TV_ABIERTA3"/>
      <sheetName val="Flow_Chart3"/>
      <sheetName val="Launch_Info2"/>
      <sheetName val="Ex_rate2"/>
      <sheetName val="SUMMARY_TEMPLATE2"/>
      <sheetName val="Volume_shares_wo_charts1"/>
      <sheetName val="Carteleras_Fijas2"/>
      <sheetName val="Kioscos_(2)2"/>
      <sheetName val="TELEVISA_COMPRA_LIBRE_2020_2"/>
      <sheetName val="TV_AZTECA_ABRIL2"/>
      <sheetName val="TVP_ABRIL2"/>
      <sheetName val="RADIO_LIV_FEBRERO_2"/>
      <sheetName val="RADIO_LIV_ABRIL2"/>
      <sheetName val="RADIO_LIV_NOV___HAVAS_2"/>
      <sheetName val="PUENTES_BONUS2"/>
      <sheetName val="RESUMEN_DE_INVERSIÓN2"/>
      <sheetName val="TV_PAGA2"/>
      <sheetName val="TV_PAGA_(2)2"/>
      <sheetName val="CENTROS_COMERCIALES2"/>
      <sheetName val="RANKING_TV4"/>
      <sheetName val="Split_Inversión_Feb2"/>
      <sheetName val="Resumen_por_campaña2"/>
      <sheetName val="Local_Campaign2"/>
      <sheetName val="Always_On2"/>
      <sheetName val="Portabilidad_2"/>
      <sheetName val="Flash_Sale2"/>
      <sheetName val="Moto_RAZR2"/>
      <sheetName val="Moto_Hyper2"/>
      <sheetName val="DATA_BASE1"/>
      <sheetName val="ANA_MARIA1"/>
      <sheetName val="CASA_CLAUDIA1"/>
      <sheetName val="NOVA_BELEZA1"/>
      <sheetName val="QUATRO_RODAS1"/>
      <sheetName val="VIAGEM_E_TURISMO1"/>
      <sheetName val="VIP_1"/>
      <sheetName val="RADIO_FRANCISCO_STEREO1"/>
      <sheetName val="RADIO_QUITO1"/>
      <sheetName val="1__Francisco_Stereo_11-18_DIC_1"/>
      <sheetName val="LA_OTRA_FM_1"/>
      <sheetName val="CONTROL_DE_LISTAS1"/>
      <sheetName val="Dados_BS-042"/>
      <sheetName val="1_2_1_OM2"/>
      <sheetName val="Pub1_L11"/>
      <sheetName val="Prensa_diario11"/>
      <sheetName val="31_Jul_'0611"/>
      <sheetName val="FLOW_REVISTAS11"/>
      <sheetName val="NEWS_PREV11"/>
      <sheetName val="NA_MDO_Rollup10"/>
      <sheetName val="PRENSA_H_S__I10"/>
      <sheetName val="_1er_Trimestre10"/>
      <sheetName val="Fabric_Care_CR8"/>
      <sheetName val="Ex_17"/>
      <sheetName val="Jan__BPE_TEMPO7"/>
      <sheetName val="Budget_Coca-Cola6"/>
      <sheetName val="Regional_Budget6"/>
      <sheetName val="WRBM_Movie_TV_Check_List5"/>
      <sheetName val="ACTUALS_(USD)5"/>
      <sheetName val="RD_INT_1ª5"/>
      <sheetName val="Res__Mês4"/>
      <sheetName val="Seguro_de_Rating4"/>
      <sheetName val="Res_mes4"/>
      <sheetName val="ePromotions_Roll-Up4"/>
      <sheetName val="RATING_SPOTEO4"/>
      <sheetName val="ANAIBM_xls5"/>
      <sheetName val="flow__pren_P_F_4"/>
      <sheetName val="SPOT_DF4"/>
      <sheetName val="Guia_Financiera4"/>
      <sheetName val="Tarifas_Gobierno4"/>
      <sheetName val="TV_ABIERTA4"/>
      <sheetName val="Flow_Chart4"/>
      <sheetName val="Launch_Info3"/>
      <sheetName val="Ficha_Técnica3"/>
      <sheetName val="Lista_de_meios_e_veiculos3"/>
      <sheetName val="SUMMARY_TEMPLATE3"/>
      <sheetName val="Carteleras_Fijas3"/>
      <sheetName val="Kioscos_(2)3"/>
      <sheetName val="Ex_rate3"/>
      <sheetName val="RANKING_TV5"/>
      <sheetName val="TELEVISA_COMPRA_LIBRE_2020_3"/>
      <sheetName val="TV_AZTECA_ABRIL3"/>
      <sheetName val="TVP_ABRIL3"/>
      <sheetName val="RADIO_LIV_FEBRERO_3"/>
      <sheetName val="RADIO_LIV_ABRIL3"/>
      <sheetName val="RADIO_LIV_NOV___HAVAS_3"/>
      <sheetName val="PUENTES_BONUS3"/>
      <sheetName val="RESUMEN_DE_INVERSIÓN3"/>
      <sheetName val="TV_PAGA3"/>
      <sheetName val="TV_PAGA_(2)3"/>
      <sheetName val="CENTROS_COMERCIALES3"/>
      <sheetName val="Split_Inversión_Feb3"/>
      <sheetName val="Resumen_por_campaña3"/>
      <sheetName val="Local_Campaign3"/>
      <sheetName val="Always_On3"/>
      <sheetName val="Portabilidad_3"/>
      <sheetName val="Flash_Sale3"/>
      <sheetName val="Moto_RAZR3"/>
      <sheetName val="Moto_Hyper3"/>
      <sheetName val="Volume_shares_wo_charts2"/>
      <sheetName val="DATA_BASE2"/>
      <sheetName val="ANA_MARIA2"/>
      <sheetName val="CASA_CLAUDIA2"/>
      <sheetName val="NOVA_BELEZA2"/>
      <sheetName val="QUATRO_RODAS2"/>
      <sheetName val="VIAGEM_E_TURISMO2"/>
      <sheetName val="VIP_2"/>
      <sheetName val="RADIO_FRANCISCO_STEREO2"/>
      <sheetName val="RADIO_QUITO2"/>
      <sheetName val="1__Francisco_Stereo_11-18_DIC_2"/>
      <sheetName val="LA_OTRA_FM_2"/>
      <sheetName val="Rkg_Tv12"/>
      <sheetName val="Rkg_Tv22"/>
      <sheetName val="RKG_Rv42"/>
      <sheetName val="Rkg_Rv32"/>
      <sheetName val="Dados_BS-043"/>
      <sheetName val="1_2_1_OM3"/>
      <sheetName val="CONTROL_DE_LISTAS2"/>
      <sheetName val="#¡REF"/>
      <sheetName val="Jan-Mar 99"/>
      <sheetName val="Pub1_L12"/>
      <sheetName val="Prensa_diario12"/>
      <sheetName val="31_Jul_'0612"/>
      <sheetName val="FLOW_REVISTAS12"/>
      <sheetName val="NEWS_PREV12"/>
      <sheetName val="NA_MDO_Rollup11"/>
      <sheetName val="PRENSA_H_S__I11"/>
      <sheetName val="_1er_Trimestre11"/>
      <sheetName val="Fabric_Care_CR9"/>
      <sheetName val="Ex_18"/>
      <sheetName val="Jan__BPE_TEMPO8"/>
      <sheetName val="Budget_Coca-Cola7"/>
      <sheetName val="Regional_Budget7"/>
      <sheetName val="WRBM_Movie_TV_Check_List6"/>
      <sheetName val="ACTUALS_(USD)6"/>
      <sheetName val="RD_INT_1ª6"/>
      <sheetName val="Res__Mês5"/>
      <sheetName val="Seguro_de_Rating5"/>
      <sheetName val="Res_mes5"/>
      <sheetName val="ePromotions_Roll-Up5"/>
      <sheetName val="RATING_SPOTEO5"/>
      <sheetName val="ANAIBM_xls6"/>
      <sheetName val="flow__pren_P_F_5"/>
      <sheetName val="SPOT_DF5"/>
      <sheetName val="Guia_Financiera5"/>
      <sheetName val="Tarifas_Gobierno5"/>
      <sheetName val="TV_ABIERTA5"/>
      <sheetName val="Flow_Chart5"/>
      <sheetName val="Launch_Info4"/>
      <sheetName val="Ficha_Técnica4"/>
      <sheetName val="Lista_de_meios_e_veiculos4"/>
      <sheetName val="SUMMARY_TEMPLATE4"/>
      <sheetName val="Carteleras_Fijas4"/>
      <sheetName val="Kioscos_(2)4"/>
      <sheetName val="Ex_rate4"/>
      <sheetName val="RANKING_TV6"/>
      <sheetName val="TELEVISA_COMPRA_LIBRE_2020_4"/>
      <sheetName val="TV_AZTECA_ABRIL4"/>
      <sheetName val="TVP_ABRIL4"/>
      <sheetName val="RADIO_LIV_FEBRERO_4"/>
      <sheetName val="RADIO_LIV_ABRIL4"/>
      <sheetName val="RADIO_LIV_NOV___HAVAS_4"/>
      <sheetName val="PUENTES_BONUS4"/>
      <sheetName val="RESUMEN_DE_INVERSIÓN4"/>
      <sheetName val="TV_PAGA4"/>
      <sheetName val="TV_PAGA_(2)4"/>
      <sheetName val="CENTROS_COMERCIALES4"/>
      <sheetName val="Split_Inversión_Feb4"/>
      <sheetName val="Resumen_por_campaña4"/>
      <sheetName val="Local_Campaign4"/>
      <sheetName val="Always_On4"/>
      <sheetName val="Portabilidad_4"/>
      <sheetName val="Flash_Sale4"/>
      <sheetName val="Moto_RAZR4"/>
      <sheetName val="Moto_Hyper4"/>
      <sheetName val="Volume_shares_wo_charts3"/>
      <sheetName val="DATA_BASE3"/>
      <sheetName val="ANA_MARIA3"/>
      <sheetName val="CASA_CLAUDIA3"/>
      <sheetName val="NOVA_BELEZA3"/>
      <sheetName val="QUATRO_RODAS3"/>
      <sheetName val="VIAGEM_E_TURISMO3"/>
      <sheetName val="VIP_3"/>
      <sheetName val="RADIO_FRANCISCO_STEREO3"/>
      <sheetName val="RADIO_QUITO3"/>
      <sheetName val="1__Francisco_Stereo_11-18_DIC_3"/>
      <sheetName val="LA_OTRA_FM_3"/>
      <sheetName val="Rkg_Tv13"/>
      <sheetName val="Rkg_Tv23"/>
      <sheetName val="RKG_Rv43"/>
      <sheetName val="Rkg_Rv33"/>
      <sheetName val="Dados_BS-044"/>
      <sheetName val="1_2_1_OM4"/>
      <sheetName val="CONTROL_DE_LISTAS3"/>
      <sheetName val="DIAP,COTON_982"/>
      <sheetName val="BABY_TOIL_982"/>
      <sheetName val="Expense_Form_"/>
      <sheetName val="Media_Plan"/>
      <sheetName val="Do_not_amend"/>
      <sheetName val="Base_Digital"/>
      <sheetName val="ANAIBM_xls7"/>
      <sheetName val="RD_INT_1ª7"/>
      <sheetName val="Pub1_L13"/>
      <sheetName val="31_Jul_'0613"/>
      <sheetName val="Prensa_diario13"/>
      <sheetName val="NEWS_PREV13"/>
      <sheetName val="FLOW_REVISTAS13"/>
      <sheetName val="Budget_Coca-Cola8"/>
      <sheetName val="Seguro_de_Rating6"/>
      <sheetName val="Ficha_Técnica5"/>
      <sheetName val="Lista_de_meios_e_veiculos5"/>
      <sheetName val="Dados_BS-045"/>
      <sheetName val="1_2_1_OM5"/>
      <sheetName val="NA_MDO_Rollup12"/>
      <sheetName val="PRENSA_H_S__I12"/>
      <sheetName val="_1er_Trimestre12"/>
      <sheetName val="Fabric_Care_CR10"/>
      <sheetName val="Ex_19"/>
      <sheetName val="Jan__BPE_TEMPO9"/>
      <sheetName val="Regional_Budget8"/>
      <sheetName val="WRBM_Movie_TV_Check_List7"/>
      <sheetName val="ACTUALS_(USD)7"/>
      <sheetName val="Res_mes6"/>
      <sheetName val="Res__Mês6"/>
      <sheetName val="RATING_SPOTEO6"/>
      <sheetName val="ePromotions_Roll-Up6"/>
      <sheetName val="flow__pren_P_F_6"/>
      <sheetName val="Launch_Info5"/>
      <sheetName val="Guia_Financiera6"/>
      <sheetName val="Tarifas_Gobierno6"/>
      <sheetName val="SPOT_DF6"/>
      <sheetName val="TV_ABIERTA6"/>
      <sheetName val="Flow_Chart6"/>
      <sheetName val="Carteleras_Fijas5"/>
      <sheetName val="Kioscos_(2)5"/>
      <sheetName val="TELEVISA_COMPRA_LIBRE_2020_5"/>
      <sheetName val="TV_AZTECA_ABRIL5"/>
      <sheetName val="TVP_ABRIL5"/>
      <sheetName val="RADIO_LIV_FEBRERO_5"/>
      <sheetName val="RADIO_LIV_ABRIL5"/>
      <sheetName val="RADIO_LIV_NOV___HAVAS_5"/>
      <sheetName val="PUENTES_BONUS5"/>
      <sheetName val="SUMMARY_TEMPLATE5"/>
      <sheetName val="Ex_rate5"/>
      <sheetName val="RANKING_TV7"/>
      <sheetName val="DATA_BASE4"/>
      <sheetName val="ANA_MARIA4"/>
      <sheetName val="CASA_CLAUDIA4"/>
      <sheetName val="NOVA_BELEZA4"/>
      <sheetName val="QUATRO_RODAS4"/>
      <sheetName val="VIAGEM_E_TURISMO4"/>
      <sheetName val="VIP_4"/>
      <sheetName val="RESUMEN_DE_INVERSIÓN5"/>
      <sheetName val="TV_PAGA5"/>
      <sheetName val="TV_PAGA_(2)5"/>
      <sheetName val="CENTROS_COMERCIALES5"/>
      <sheetName val="Split_Inversión_Feb5"/>
      <sheetName val="Resumen_por_campaña5"/>
      <sheetName val="Local_Campaign5"/>
      <sheetName val="Always_On5"/>
      <sheetName val="Portabilidad_5"/>
      <sheetName val="Flash_Sale5"/>
      <sheetName val="Moto_RAZR5"/>
      <sheetName val="Moto_Hyper5"/>
      <sheetName val="DIAP,COTON_983"/>
      <sheetName val="BABY_TOIL_983"/>
      <sheetName val="Volume_shares_wo_charts4"/>
      <sheetName val="Rkg_Tv14"/>
      <sheetName val="Rkg_Tv24"/>
      <sheetName val="RKG_Rv44"/>
      <sheetName val="Rkg_Rv34"/>
      <sheetName val="RADIO_FRANCISCO_STEREO4"/>
      <sheetName val="RADIO_QUITO4"/>
      <sheetName val="1__Francisco_Stereo_11-18_DIC_4"/>
      <sheetName val="LA_OTRA_FM_4"/>
      <sheetName val="CONTROL_DE_LISTAS4"/>
      <sheetName val="Expense_Form_1"/>
      <sheetName val="Media_Plan1"/>
      <sheetName val="Do_not_amend1"/>
      <sheetName val="Base_Digital1"/>
      <sheetName val="Período"/>
      <sheetName val="ANAIBM_xls8"/>
      <sheetName val="RD_INT_1ª8"/>
      <sheetName val="Pub1_L14"/>
      <sheetName val="31_Jul_'0614"/>
      <sheetName val="Prensa_diario14"/>
      <sheetName val="NEWS_PREV14"/>
      <sheetName val="FLOW_REVISTAS14"/>
      <sheetName val="Budget_Coca-Cola9"/>
      <sheetName val="Seguro_de_Rating7"/>
      <sheetName val="Ficha_Técnica6"/>
      <sheetName val="Lista_de_meios_e_veiculos6"/>
      <sheetName val="Dados_BS-046"/>
      <sheetName val="1_2_1_OM6"/>
      <sheetName val="NA_MDO_Rollup13"/>
      <sheetName val="PRENSA_H_S__I13"/>
      <sheetName val="_1er_Trimestre13"/>
      <sheetName val="Fabric_Care_CR11"/>
      <sheetName val="Ex_110"/>
      <sheetName val="Jan__BPE_TEMPO10"/>
      <sheetName val="Regional_Budget9"/>
      <sheetName val="WRBM_Movie_TV_Check_List8"/>
      <sheetName val="ACTUALS_(USD)8"/>
      <sheetName val="Res_mes7"/>
      <sheetName val="Res__Mês7"/>
      <sheetName val="RATING_SPOTEO7"/>
      <sheetName val="ePromotions_Roll-Up7"/>
      <sheetName val="flow__pren_P_F_7"/>
      <sheetName val="Launch_Info6"/>
      <sheetName val="Guia_Financiera7"/>
      <sheetName val="Tarifas_Gobierno7"/>
      <sheetName val="SPOT_DF7"/>
      <sheetName val="TV_ABIERTA7"/>
      <sheetName val="Flow_Chart7"/>
      <sheetName val="Carteleras_Fijas6"/>
      <sheetName val="Kioscos_(2)6"/>
      <sheetName val="TELEVISA_COMPRA_LIBRE_2020_6"/>
      <sheetName val="TV_AZTECA_ABRIL6"/>
      <sheetName val="TVP_ABRIL6"/>
      <sheetName val="RADIO_LIV_FEBRERO_6"/>
      <sheetName val="RADIO_LIV_ABRIL6"/>
      <sheetName val="RADIO_LIV_NOV___HAVAS_6"/>
      <sheetName val="PUENTES_BONUS6"/>
      <sheetName val="SUMMARY_TEMPLATE6"/>
      <sheetName val="Ex_rate6"/>
      <sheetName val="RANKING_TV8"/>
      <sheetName val="DATA_BASE5"/>
      <sheetName val="ANA_MARIA5"/>
      <sheetName val="CASA_CLAUDIA5"/>
      <sheetName val="NOVA_BELEZA5"/>
      <sheetName val="QUATRO_RODAS5"/>
      <sheetName val="VIAGEM_E_TURISMO5"/>
      <sheetName val="VIP_5"/>
      <sheetName val="RESUMEN_DE_INVERSIÓN6"/>
      <sheetName val="TV_PAGA6"/>
      <sheetName val="TV_PAGA_(2)6"/>
      <sheetName val="CENTROS_COMERCIALES6"/>
      <sheetName val="Split_Inversión_Feb6"/>
      <sheetName val="Resumen_por_campaña6"/>
      <sheetName val="Local_Campaign6"/>
      <sheetName val="Always_On6"/>
      <sheetName val="Portabilidad_6"/>
      <sheetName val="Flash_Sale6"/>
      <sheetName val="Moto_RAZR6"/>
      <sheetName val="Moto_Hyper6"/>
      <sheetName val="DIAP,COTON_984"/>
      <sheetName val="BABY_TOIL_984"/>
      <sheetName val="Volume_shares_wo_charts5"/>
      <sheetName val="Rkg_Tv15"/>
      <sheetName val="Rkg_Tv25"/>
      <sheetName val="RKG_Rv45"/>
      <sheetName val="Rkg_Rv35"/>
      <sheetName val="RADIO_FRANCISCO_STEREO5"/>
      <sheetName val="RADIO_QUITO5"/>
      <sheetName val="1__Francisco_Stereo_11-18_DIC_5"/>
      <sheetName val="LA_OTRA_FM_5"/>
      <sheetName val="CONTROL_DE_LISTAS5"/>
      <sheetName val="Expense_Form_2"/>
      <sheetName val="Media_Plan2"/>
      <sheetName val="Do_not_amend2"/>
      <sheetName val="Base_Digital2"/>
      <sheetName val="P3"/>
      <sheetName val="ResGeral-NOV01"/>
      <sheetName val="acy"/>
      <sheetName val="Formulas"/>
      <sheetName val="Calc"/>
      <sheetName val="brand"/>
      <sheetName val="control"/>
      <sheetName val="Intl_Chart"/>
      <sheetName val="Book_Publishing_Summary"/>
      <sheetName val="2008_M"/>
      <sheetName val="Output_Summary"/>
      <sheetName val="Email Newsletter"/>
      <sheetName val="2009_M"/>
      <sheetName val="VD Summary"/>
      <sheetName val="Est.REV."/>
      <sheetName val="DIAP,COTON_985"/>
      <sheetName val="BABY_TOIL_985"/>
      <sheetName val="recap 2003"/>
      <sheetName val="proposta comercial"/>
      <sheetName val="A"/>
      <sheetName val="RG Depots"/>
    </sheetNames>
    <sheetDataSet>
      <sheetData sheetId="0" refreshError="1">
        <row r="10">
          <cell r="A10" t="str">
            <v>HOMBRE SALUDABLE</v>
          </cell>
          <cell r="O10">
            <v>183150.00000000003</v>
          </cell>
          <cell r="Q10">
            <v>90.499590499590482</v>
          </cell>
        </row>
        <row r="11">
          <cell r="Q11">
            <v>94.928774928774928</v>
          </cell>
        </row>
        <row r="12">
          <cell r="Q12">
            <v>149.26373202028725</v>
          </cell>
        </row>
        <row r="13">
          <cell r="Q13">
            <v>173.28895360931975</v>
          </cell>
        </row>
        <row r="14">
          <cell r="Q14">
            <v>270.17774851876231</v>
          </cell>
        </row>
        <row r="15">
          <cell r="Q15">
            <v>307.82608695652175</v>
          </cell>
        </row>
        <row r="16">
          <cell r="Q16">
            <v>324.22519713918945</v>
          </cell>
        </row>
        <row r="17">
          <cell r="Q17">
            <v>335.51198257080608</v>
          </cell>
        </row>
        <row r="18">
          <cell r="Q18">
            <v>361.62057067980413</v>
          </cell>
        </row>
        <row r="19">
          <cell r="Q19">
            <v>372.39583333333337</v>
          </cell>
        </row>
        <row r="20">
          <cell r="Q20">
            <v>394.58705942824236</v>
          </cell>
        </row>
        <row r="21">
          <cell r="Q21">
            <v>401.4118822412226</v>
          </cell>
        </row>
        <row r="22">
          <cell r="Q22">
            <v>431.74603174603175</v>
          </cell>
        </row>
        <row r="23">
          <cell r="Q23">
            <v>458.50109143827314</v>
          </cell>
        </row>
        <row r="24">
          <cell r="Q24">
            <v>471.68495085161754</v>
          </cell>
        </row>
        <row r="25">
          <cell r="Q25">
            <v>493.31806032836948</v>
          </cell>
        </row>
        <row r="26">
          <cell r="Q26">
            <v>494.14613898740885</v>
          </cell>
        </row>
        <row r="27">
          <cell r="Q27">
            <v>545.29254529254536</v>
          </cell>
        </row>
        <row r="28">
          <cell r="Q28">
            <v>568.86714321145132</v>
          </cell>
        </row>
        <row r="29">
          <cell r="Q29">
            <v>571.72557172557174</v>
          </cell>
        </row>
        <row r="30">
          <cell r="Q30">
            <v>576.02131718777093</v>
          </cell>
        </row>
        <row r="31">
          <cell r="Q31">
            <v>625.81490929705217</v>
          </cell>
        </row>
        <row r="32">
          <cell r="Q32">
            <v>635.36844135802471</v>
          </cell>
        </row>
        <row r="33">
          <cell r="Q33">
            <v>740.49234830961973</v>
          </cell>
        </row>
        <row r="34">
          <cell r="Q34">
            <v>747.34533702677743</v>
          </cell>
        </row>
        <row r="35">
          <cell r="Q35">
            <v>774.16523587357244</v>
          </cell>
        </row>
        <row r="36">
          <cell r="Q36">
            <v>811.35683760683764</v>
          </cell>
        </row>
        <row r="37">
          <cell r="Q37">
            <v>812.99545159194281</v>
          </cell>
        </row>
        <row r="38">
          <cell r="Q38">
            <v>815.72199730094474</v>
          </cell>
        </row>
        <row r="39">
          <cell r="Q39">
            <v>836.4769558799411</v>
          </cell>
        </row>
        <row r="40">
          <cell r="Q40">
            <v>846.25914989421756</v>
          </cell>
        </row>
        <row r="41">
          <cell r="Q41">
            <v>865.45454545454538</v>
          </cell>
        </row>
        <row r="42">
          <cell r="Q42">
            <v>987.49953427273192</v>
          </cell>
        </row>
        <row r="43">
          <cell r="Q43">
            <v>1037.8841607565012</v>
          </cell>
        </row>
        <row r="44">
          <cell r="Q44">
            <v>1047.6190476190477</v>
          </cell>
        </row>
        <row r="45">
          <cell r="Q45">
            <v>1060.3662551440332</v>
          </cell>
        </row>
        <row r="46">
          <cell r="Q46">
            <v>1082.2138435041659</v>
          </cell>
        </row>
        <row r="47">
          <cell r="Q47">
            <v>1108.5915847820609</v>
          </cell>
        </row>
        <row r="48">
          <cell r="Q48">
            <v>1204.3781554707671</v>
          </cell>
        </row>
        <row r="49">
          <cell r="Q49">
            <v>1214.1783029001074</v>
          </cell>
        </row>
        <row r="50">
          <cell r="Q50">
            <v>1215.9197994987469</v>
          </cell>
        </row>
        <row r="51">
          <cell r="Q51">
            <v>1253.3875338753389</v>
          </cell>
        </row>
        <row r="52">
          <cell r="Q52">
            <v>1313.2022471910113</v>
          </cell>
        </row>
        <row r="53">
          <cell r="Q53">
            <v>1314.2191256830597</v>
          </cell>
        </row>
        <row r="54">
          <cell r="Q54">
            <v>1376.1904761904761</v>
          </cell>
        </row>
        <row r="55">
          <cell r="Q55">
            <v>1735.5145202020201</v>
          </cell>
        </row>
        <row r="56">
          <cell r="Q56">
            <v>2111.8012422360252</v>
          </cell>
        </row>
        <row r="57">
          <cell r="Q57">
            <v>4442.508710801394</v>
          </cell>
        </row>
        <row r="58">
          <cell r="Q58">
            <v>5548.3875809899091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>
        <row r="10">
          <cell r="O10">
            <v>0</v>
          </cell>
        </row>
      </sheetData>
      <sheetData sheetId="118"/>
      <sheetData sheetId="119"/>
      <sheetData sheetId="120">
        <row r="10">
          <cell r="O10">
            <v>0</v>
          </cell>
        </row>
      </sheetData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>
        <row r="10">
          <cell r="A10">
            <v>0</v>
          </cell>
        </row>
      </sheetData>
      <sheetData sheetId="184">
        <row r="10">
          <cell r="A10">
            <v>0</v>
          </cell>
        </row>
      </sheetData>
      <sheetData sheetId="185">
        <row r="10">
          <cell r="A10">
            <v>0</v>
          </cell>
        </row>
      </sheetData>
      <sheetData sheetId="186">
        <row r="10">
          <cell r="A10">
            <v>0</v>
          </cell>
        </row>
      </sheetData>
      <sheetData sheetId="187">
        <row r="10">
          <cell r="A10" t="str">
            <v>Gpo. Pol</v>
          </cell>
        </row>
      </sheetData>
      <sheetData sheetId="188">
        <row r="10">
          <cell r="A10">
            <v>0</v>
          </cell>
        </row>
      </sheetData>
      <sheetData sheetId="189">
        <row r="10">
          <cell r="A10">
            <v>0</v>
          </cell>
        </row>
      </sheetData>
      <sheetData sheetId="190">
        <row r="10">
          <cell r="A10">
            <v>0</v>
          </cell>
        </row>
      </sheetData>
      <sheetData sheetId="191">
        <row r="10">
          <cell r="O10">
            <v>0</v>
          </cell>
        </row>
      </sheetData>
      <sheetData sheetId="192">
        <row r="10">
          <cell r="O10">
            <v>0</v>
          </cell>
        </row>
      </sheetData>
      <sheetData sheetId="193">
        <row r="10">
          <cell r="O10">
            <v>0</v>
          </cell>
        </row>
      </sheetData>
      <sheetData sheetId="194"/>
      <sheetData sheetId="195">
        <row r="10">
          <cell r="O10">
            <v>0</v>
          </cell>
        </row>
      </sheetData>
      <sheetData sheetId="196">
        <row r="10">
          <cell r="A10">
            <v>0</v>
          </cell>
        </row>
      </sheetData>
      <sheetData sheetId="197">
        <row r="10">
          <cell r="A10">
            <v>0</v>
          </cell>
        </row>
      </sheetData>
      <sheetData sheetId="198"/>
      <sheetData sheetId="199">
        <row r="10">
          <cell r="O10">
            <v>0</v>
          </cell>
        </row>
      </sheetData>
      <sheetData sheetId="200" refreshError="1"/>
      <sheetData sheetId="201"/>
      <sheetData sheetId="202"/>
      <sheetData sheetId="203">
        <row r="10">
          <cell r="O10">
            <v>0</v>
          </cell>
        </row>
      </sheetData>
      <sheetData sheetId="204">
        <row r="10">
          <cell r="O10">
            <v>0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>
        <row r="10">
          <cell r="O10">
            <v>0</v>
          </cell>
        </row>
      </sheetData>
      <sheetData sheetId="247">
        <row r="10">
          <cell r="O10">
            <v>0</v>
          </cell>
        </row>
      </sheetData>
      <sheetData sheetId="248">
        <row r="10">
          <cell r="O10">
            <v>0</v>
          </cell>
        </row>
      </sheetData>
      <sheetData sheetId="249"/>
      <sheetData sheetId="250">
        <row r="10">
          <cell r="O10">
            <v>0</v>
          </cell>
        </row>
      </sheetData>
      <sheetData sheetId="251"/>
      <sheetData sheetId="252">
        <row r="10">
          <cell r="O10">
            <v>0</v>
          </cell>
        </row>
      </sheetData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>
        <row r="10">
          <cell r="O10">
            <v>0</v>
          </cell>
        </row>
      </sheetData>
      <sheetData sheetId="288"/>
      <sheetData sheetId="289"/>
      <sheetData sheetId="290"/>
      <sheetData sheetId="291"/>
      <sheetData sheetId="292"/>
      <sheetData sheetId="293">
        <row r="10">
          <cell r="A10">
            <v>0</v>
          </cell>
        </row>
      </sheetData>
      <sheetData sheetId="294"/>
      <sheetData sheetId="295"/>
      <sheetData sheetId="296"/>
      <sheetData sheetId="297"/>
      <sheetData sheetId="298">
        <row r="10">
          <cell r="A10">
            <v>0</v>
          </cell>
        </row>
      </sheetData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/>
      <sheetData sheetId="309"/>
      <sheetData sheetId="310">
        <row r="10">
          <cell r="A10" t="str">
            <v>Gpo. Pol</v>
          </cell>
        </row>
      </sheetData>
      <sheetData sheetId="311">
        <row r="10">
          <cell r="A10">
            <v>0</v>
          </cell>
        </row>
      </sheetData>
      <sheetData sheetId="312">
        <row r="10">
          <cell r="A10">
            <v>0</v>
          </cell>
        </row>
      </sheetData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10">
          <cell r="A10" t="str">
            <v>Gpo. Pol</v>
          </cell>
        </row>
      </sheetData>
      <sheetData sheetId="330">
        <row r="10">
          <cell r="A10">
            <v>0</v>
          </cell>
        </row>
      </sheetData>
      <sheetData sheetId="331">
        <row r="10">
          <cell r="A10">
            <v>0</v>
          </cell>
        </row>
      </sheetData>
      <sheetData sheetId="332">
        <row r="10">
          <cell r="O10">
            <v>0</v>
          </cell>
        </row>
      </sheetData>
      <sheetData sheetId="333">
        <row r="10">
          <cell r="A10">
            <v>0</v>
          </cell>
        </row>
      </sheetData>
      <sheetData sheetId="334"/>
      <sheetData sheetId="335">
        <row r="10">
          <cell r="A10">
            <v>0</v>
          </cell>
        </row>
      </sheetData>
      <sheetData sheetId="336">
        <row r="10">
          <cell r="A10">
            <v>0</v>
          </cell>
        </row>
      </sheetData>
      <sheetData sheetId="337">
        <row r="10">
          <cell r="A10">
            <v>0</v>
          </cell>
        </row>
      </sheetData>
      <sheetData sheetId="338">
        <row r="10">
          <cell r="O10">
            <v>0</v>
          </cell>
        </row>
      </sheetData>
      <sheetData sheetId="339">
        <row r="10">
          <cell r="A10" t="str">
            <v>Gpo. Pol</v>
          </cell>
        </row>
      </sheetData>
      <sheetData sheetId="340">
        <row r="10">
          <cell r="A10">
            <v>0</v>
          </cell>
        </row>
      </sheetData>
      <sheetData sheetId="341">
        <row r="10">
          <cell r="A10">
            <v>0</v>
          </cell>
        </row>
      </sheetData>
      <sheetData sheetId="342">
        <row r="10">
          <cell r="A10">
            <v>0</v>
          </cell>
        </row>
      </sheetData>
      <sheetData sheetId="343">
        <row r="10">
          <cell r="O10">
            <v>0</v>
          </cell>
        </row>
      </sheetData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>
        <row r="10">
          <cell r="A10">
            <v>0</v>
          </cell>
        </row>
      </sheetData>
      <sheetData sheetId="352">
        <row r="10">
          <cell r="A10">
            <v>0</v>
          </cell>
        </row>
      </sheetData>
      <sheetData sheetId="353">
        <row r="10">
          <cell r="A10">
            <v>0</v>
          </cell>
        </row>
      </sheetData>
      <sheetData sheetId="354">
        <row r="10">
          <cell r="A10">
            <v>0</v>
          </cell>
        </row>
      </sheetData>
      <sheetData sheetId="355"/>
      <sheetData sheetId="356"/>
      <sheetData sheetId="357">
        <row r="10">
          <cell r="A10">
            <v>0</v>
          </cell>
        </row>
      </sheetData>
      <sheetData sheetId="358">
        <row r="10">
          <cell r="O10">
            <v>0</v>
          </cell>
        </row>
      </sheetData>
      <sheetData sheetId="359">
        <row r="10">
          <cell r="O10">
            <v>0</v>
          </cell>
        </row>
      </sheetData>
      <sheetData sheetId="360">
        <row r="10">
          <cell r="A10">
            <v>0</v>
          </cell>
        </row>
      </sheetData>
      <sheetData sheetId="361">
        <row r="10">
          <cell r="A10">
            <v>0</v>
          </cell>
        </row>
      </sheetData>
      <sheetData sheetId="362"/>
      <sheetData sheetId="363">
        <row r="10">
          <cell r="O10">
            <v>0</v>
          </cell>
        </row>
      </sheetData>
      <sheetData sheetId="364">
        <row r="10">
          <cell r="O10">
            <v>0</v>
          </cell>
        </row>
      </sheetData>
      <sheetData sheetId="365"/>
      <sheetData sheetId="366">
        <row r="10">
          <cell r="O10">
            <v>0</v>
          </cell>
        </row>
      </sheetData>
      <sheetData sheetId="367">
        <row r="10">
          <cell r="O10">
            <v>0</v>
          </cell>
        </row>
      </sheetData>
      <sheetData sheetId="368"/>
      <sheetData sheetId="369">
        <row r="10">
          <cell r="A10">
            <v>0</v>
          </cell>
        </row>
      </sheetData>
      <sheetData sheetId="370">
        <row r="10">
          <cell r="A10">
            <v>0</v>
          </cell>
        </row>
      </sheetData>
      <sheetData sheetId="371">
        <row r="10">
          <cell r="O10">
            <v>0</v>
          </cell>
        </row>
      </sheetData>
      <sheetData sheetId="372"/>
      <sheetData sheetId="373">
        <row r="10">
          <cell r="A10" t="str">
            <v>Gpo. Pol</v>
          </cell>
        </row>
      </sheetData>
      <sheetData sheetId="374">
        <row r="10">
          <cell r="A10">
            <v>0</v>
          </cell>
        </row>
      </sheetData>
      <sheetData sheetId="375">
        <row r="10">
          <cell r="A10" t="str">
            <v>Gpo. Pol</v>
          </cell>
        </row>
      </sheetData>
      <sheetData sheetId="376">
        <row r="10">
          <cell r="A10" t="str">
            <v>Gpo. Pol</v>
          </cell>
        </row>
      </sheetData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>
        <row r="10">
          <cell r="O10">
            <v>0</v>
          </cell>
        </row>
      </sheetData>
      <sheetData sheetId="389">
        <row r="10">
          <cell r="A10" t="str">
            <v>Gpo. Pol</v>
          </cell>
        </row>
      </sheetData>
      <sheetData sheetId="390">
        <row r="10">
          <cell r="A10" t="str">
            <v>Gpo. Pol</v>
          </cell>
        </row>
      </sheetData>
      <sheetData sheetId="391">
        <row r="10">
          <cell r="A10" t="str">
            <v>Gpo. Pol</v>
          </cell>
        </row>
      </sheetData>
      <sheetData sheetId="392"/>
      <sheetData sheetId="393"/>
      <sheetData sheetId="394"/>
      <sheetData sheetId="395">
        <row r="10">
          <cell r="A10">
            <v>0</v>
          </cell>
        </row>
      </sheetData>
      <sheetData sheetId="396">
        <row r="10">
          <cell r="A10">
            <v>0</v>
          </cell>
        </row>
      </sheetData>
      <sheetData sheetId="397">
        <row r="10">
          <cell r="A10">
            <v>0</v>
          </cell>
        </row>
      </sheetData>
      <sheetData sheetId="398"/>
      <sheetData sheetId="399"/>
      <sheetData sheetId="400"/>
      <sheetData sheetId="401"/>
      <sheetData sheetId="402"/>
      <sheetData sheetId="403">
        <row r="10">
          <cell r="A10" t="str">
            <v>Gpo. Pol</v>
          </cell>
        </row>
      </sheetData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>
        <row r="10">
          <cell r="A10" t="str">
            <v>Gpo. Pol</v>
          </cell>
        </row>
      </sheetData>
      <sheetData sheetId="414"/>
      <sheetData sheetId="415"/>
      <sheetData sheetId="416"/>
      <sheetData sheetId="417"/>
      <sheetData sheetId="418"/>
      <sheetData sheetId="419">
        <row r="10">
          <cell r="A10">
            <v>0</v>
          </cell>
        </row>
      </sheetData>
      <sheetData sheetId="420"/>
      <sheetData sheetId="421">
        <row r="10">
          <cell r="A10" t="str">
            <v>Gpo. Pol</v>
          </cell>
        </row>
      </sheetData>
      <sheetData sheetId="422">
        <row r="10">
          <cell r="A10" t="str">
            <v>Gpo. Pol</v>
          </cell>
        </row>
      </sheetData>
      <sheetData sheetId="423"/>
      <sheetData sheetId="424"/>
      <sheetData sheetId="425"/>
      <sheetData sheetId="426"/>
      <sheetData sheetId="427">
        <row r="10">
          <cell r="A10">
            <v>0</v>
          </cell>
        </row>
      </sheetData>
      <sheetData sheetId="428">
        <row r="10">
          <cell r="A10">
            <v>0</v>
          </cell>
        </row>
      </sheetData>
      <sheetData sheetId="429"/>
      <sheetData sheetId="430"/>
      <sheetData sheetId="431"/>
      <sheetData sheetId="432">
        <row r="10">
          <cell r="O10">
            <v>0</v>
          </cell>
        </row>
      </sheetData>
      <sheetData sheetId="433"/>
      <sheetData sheetId="434"/>
      <sheetData sheetId="435"/>
      <sheetData sheetId="436">
        <row r="10">
          <cell r="O10">
            <v>0</v>
          </cell>
        </row>
      </sheetData>
      <sheetData sheetId="437"/>
      <sheetData sheetId="438"/>
      <sheetData sheetId="439"/>
      <sheetData sheetId="440">
        <row r="10">
          <cell r="O10">
            <v>0</v>
          </cell>
        </row>
      </sheetData>
      <sheetData sheetId="441">
        <row r="10">
          <cell r="O10">
            <v>0</v>
          </cell>
        </row>
      </sheetData>
      <sheetData sheetId="442"/>
      <sheetData sheetId="443"/>
      <sheetData sheetId="444">
        <row r="10">
          <cell r="O10">
            <v>0</v>
          </cell>
        </row>
      </sheetData>
      <sheetData sheetId="445">
        <row r="10">
          <cell r="O10">
            <v>0</v>
          </cell>
        </row>
      </sheetData>
      <sheetData sheetId="446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>
        <row r="10">
          <cell r="A10" t="str">
            <v>Gpo. Pol</v>
          </cell>
        </row>
      </sheetData>
      <sheetData sheetId="491"/>
      <sheetData sheetId="492">
        <row r="10">
          <cell r="A10">
            <v>0</v>
          </cell>
        </row>
      </sheetData>
      <sheetData sheetId="493"/>
      <sheetData sheetId="494">
        <row r="10">
          <cell r="A10" t="str">
            <v>Gpo. Pol</v>
          </cell>
        </row>
      </sheetData>
      <sheetData sheetId="495">
        <row r="10">
          <cell r="A10">
            <v>0</v>
          </cell>
        </row>
      </sheetData>
      <sheetData sheetId="496">
        <row r="10">
          <cell r="A10">
            <v>0</v>
          </cell>
        </row>
      </sheetData>
      <sheetData sheetId="497"/>
      <sheetData sheetId="498"/>
      <sheetData sheetId="499">
        <row r="10">
          <cell r="O10">
            <v>0</v>
          </cell>
        </row>
      </sheetData>
      <sheetData sheetId="500">
        <row r="10">
          <cell r="O10">
            <v>0</v>
          </cell>
        </row>
      </sheetData>
      <sheetData sheetId="501"/>
      <sheetData sheetId="502"/>
      <sheetData sheetId="503"/>
      <sheetData sheetId="504"/>
      <sheetData sheetId="505">
        <row r="10">
          <cell r="O10">
            <v>0</v>
          </cell>
        </row>
      </sheetData>
      <sheetData sheetId="506"/>
      <sheetData sheetId="507"/>
      <sheetData sheetId="508">
        <row r="10">
          <cell r="O10">
            <v>0</v>
          </cell>
        </row>
      </sheetData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>
        <row r="10">
          <cell r="O10">
            <v>0</v>
          </cell>
        </row>
      </sheetData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>
        <row r="10">
          <cell r="A10" t="str">
            <v>Gpo. Pol</v>
          </cell>
        </row>
      </sheetData>
      <sheetData sheetId="559"/>
      <sheetData sheetId="560"/>
      <sheetData sheetId="561"/>
      <sheetData sheetId="562">
        <row r="10">
          <cell r="A10">
            <v>0</v>
          </cell>
        </row>
      </sheetData>
      <sheetData sheetId="563"/>
      <sheetData sheetId="564">
        <row r="10">
          <cell r="A10" t="str">
            <v>Gpo. Pol</v>
          </cell>
        </row>
      </sheetData>
      <sheetData sheetId="565">
        <row r="10">
          <cell r="A10">
            <v>0</v>
          </cell>
        </row>
      </sheetData>
      <sheetData sheetId="566">
        <row r="10">
          <cell r="A10">
            <v>0</v>
          </cell>
        </row>
      </sheetData>
      <sheetData sheetId="567"/>
      <sheetData sheetId="568">
        <row r="10">
          <cell r="O10">
            <v>0</v>
          </cell>
        </row>
      </sheetData>
      <sheetData sheetId="569">
        <row r="10">
          <cell r="O10">
            <v>0</v>
          </cell>
        </row>
      </sheetData>
      <sheetData sheetId="570">
        <row r="10">
          <cell r="O10">
            <v>0</v>
          </cell>
        </row>
      </sheetData>
      <sheetData sheetId="571"/>
      <sheetData sheetId="572"/>
      <sheetData sheetId="573"/>
      <sheetData sheetId="574">
        <row r="10">
          <cell r="O10">
            <v>0</v>
          </cell>
        </row>
      </sheetData>
      <sheetData sheetId="575"/>
      <sheetData sheetId="576"/>
      <sheetData sheetId="577">
        <row r="10">
          <cell r="O10">
            <v>0</v>
          </cell>
        </row>
      </sheetData>
      <sheetData sheetId="578"/>
      <sheetData sheetId="579"/>
      <sheetData sheetId="580">
        <row r="10">
          <cell r="A10">
            <v>0</v>
          </cell>
        </row>
      </sheetData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>
        <row r="10">
          <cell r="O10">
            <v>0</v>
          </cell>
        </row>
      </sheetData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>
        <row r="10">
          <cell r="A10" t="str">
            <v>Gpo. Pol</v>
          </cell>
        </row>
      </sheetData>
      <sheetData sheetId="635">
        <row r="10">
          <cell r="A10">
            <v>0</v>
          </cell>
        </row>
      </sheetData>
      <sheetData sheetId="636"/>
      <sheetData sheetId="637"/>
      <sheetData sheetId="638">
        <row r="10">
          <cell r="A10">
            <v>0</v>
          </cell>
        </row>
      </sheetData>
      <sheetData sheetId="639"/>
      <sheetData sheetId="640">
        <row r="10">
          <cell r="A10" t="str">
            <v>Gpo. Pol</v>
          </cell>
        </row>
      </sheetData>
      <sheetData sheetId="641">
        <row r="10">
          <cell r="A10">
            <v>0</v>
          </cell>
        </row>
      </sheetData>
      <sheetData sheetId="642">
        <row r="10">
          <cell r="A10">
            <v>0</v>
          </cell>
        </row>
      </sheetData>
      <sheetData sheetId="643"/>
      <sheetData sheetId="644">
        <row r="10">
          <cell r="O10">
            <v>0</v>
          </cell>
        </row>
      </sheetData>
      <sheetData sheetId="645">
        <row r="10">
          <cell r="O10">
            <v>0</v>
          </cell>
        </row>
      </sheetData>
      <sheetData sheetId="646">
        <row r="10">
          <cell r="O10">
            <v>0</v>
          </cell>
        </row>
      </sheetData>
      <sheetData sheetId="647"/>
      <sheetData sheetId="648">
        <row r="10">
          <cell r="A10">
            <v>0</v>
          </cell>
        </row>
      </sheetData>
      <sheetData sheetId="649"/>
      <sheetData sheetId="650">
        <row r="10">
          <cell r="O10">
            <v>0</v>
          </cell>
        </row>
      </sheetData>
      <sheetData sheetId="651"/>
      <sheetData sheetId="652"/>
      <sheetData sheetId="653">
        <row r="10">
          <cell r="O10">
            <v>0</v>
          </cell>
        </row>
      </sheetData>
      <sheetData sheetId="654"/>
      <sheetData sheetId="655"/>
      <sheetData sheetId="656">
        <row r="10">
          <cell r="A10">
            <v>0</v>
          </cell>
        </row>
      </sheetData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10">
          <cell r="O10">
            <v>0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>
        <row r="10">
          <cell r="A10" t="str">
            <v>Gpo. Pol</v>
          </cell>
        </row>
      </sheetData>
      <sheetData sheetId="716">
        <row r="10">
          <cell r="A10">
            <v>0</v>
          </cell>
        </row>
      </sheetData>
      <sheetData sheetId="717">
        <row r="10">
          <cell r="A10">
            <v>0</v>
          </cell>
        </row>
      </sheetData>
      <sheetData sheetId="718">
        <row r="10">
          <cell r="A10">
            <v>0</v>
          </cell>
        </row>
      </sheetData>
      <sheetData sheetId="719">
        <row r="10">
          <cell r="A10" t="str">
            <v>Gpo. Pol</v>
          </cell>
        </row>
      </sheetData>
      <sheetData sheetId="720">
        <row r="10">
          <cell r="A10">
            <v>0</v>
          </cell>
        </row>
      </sheetData>
      <sheetData sheetId="721">
        <row r="10">
          <cell r="A10">
            <v>0</v>
          </cell>
        </row>
      </sheetData>
      <sheetData sheetId="722">
        <row r="10">
          <cell r="A10">
            <v>0</v>
          </cell>
        </row>
      </sheetData>
      <sheetData sheetId="723">
        <row r="10">
          <cell r="O10">
            <v>0</v>
          </cell>
        </row>
      </sheetData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10">
          <cell r="O10">
            <v>0</v>
          </cell>
        </row>
      </sheetData>
      <sheetData sheetId="736">
        <row r="10">
          <cell r="A10">
            <v>0</v>
          </cell>
        </row>
      </sheetData>
      <sheetData sheetId="737">
        <row r="10">
          <cell r="A10">
            <v>0</v>
          </cell>
        </row>
      </sheetData>
      <sheetData sheetId="738">
        <row r="10">
          <cell r="O10">
            <v>0</v>
          </cell>
        </row>
      </sheetData>
      <sheetData sheetId="739">
        <row r="10">
          <cell r="O10">
            <v>0</v>
          </cell>
        </row>
      </sheetData>
      <sheetData sheetId="740">
        <row r="10">
          <cell r="A10">
            <v>0</v>
          </cell>
        </row>
      </sheetData>
      <sheetData sheetId="741"/>
      <sheetData sheetId="742">
        <row r="10">
          <cell r="O10">
            <v>0</v>
          </cell>
        </row>
      </sheetData>
      <sheetData sheetId="743"/>
      <sheetData sheetId="744">
        <row r="10">
          <cell r="O10">
            <v>0</v>
          </cell>
        </row>
      </sheetData>
      <sheetData sheetId="745">
        <row r="10">
          <cell r="A10">
            <v>0</v>
          </cell>
        </row>
      </sheetData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>
        <row r="10">
          <cell r="O10">
            <v>0</v>
          </cell>
        </row>
      </sheetData>
      <sheetData sheetId="757"/>
      <sheetData sheetId="758"/>
      <sheetData sheetId="759"/>
      <sheetData sheetId="760"/>
      <sheetData sheetId="761"/>
      <sheetData sheetId="762" refreshError="1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>
        <row r="10">
          <cell r="A10" t="str">
            <v>Gpo. Pol</v>
          </cell>
        </row>
      </sheetData>
      <sheetData sheetId="797">
        <row r="10">
          <cell r="A10">
            <v>0</v>
          </cell>
        </row>
      </sheetData>
      <sheetData sheetId="798">
        <row r="10">
          <cell r="A10">
            <v>0</v>
          </cell>
        </row>
      </sheetData>
      <sheetData sheetId="799">
        <row r="10">
          <cell r="A10">
            <v>0</v>
          </cell>
        </row>
      </sheetData>
      <sheetData sheetId="800">
        <row r="10">
          <cell r="A10" t="str">
            <v>Gpo. Pol</v>
          </cell>
        </row>
      </sheetData>
      <sheetData sheetId="801">
        <row r="10">
          <cell r="A10">
            <v>0</v>
          </cell>
        </row>
      </sheetData>
      <sheetData sheetId="802">
        <row r="10">
          <cell r="A10">
            <v>0</v>
          </cell>
        </row>
      </sheetData>
      <sheetData sheetId="803">
        <row r="10">
          <cell r="A10">
            <v>0</v>
          </cell>
        </row>
      </sheetData>
      <sheetData sheetId="804">
        <row r="10">
          <cell r="O10">
            <v>0</v>
          </cell>
        </row>
      </sheetData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>
        <row r="10">
          <cell r="O10">
            <v>0</v>
          </cell>
        </row>
      </sheetData>
      <sheetData sheetId="816">
        <row r="10">
          <cell r="O10">
            <v>0</v>
          </cell>
        </row>
      </sheetData>
      <sheetData sheetId="817">
        <row r="10">
          <cell r="A10">
            <v>0</v>
          </cell>
        </row>
      </sheetData>
      <sheetData sheetId="818">
        <row r="10">
          <cell r="A10">
            <v>0</v>
          </cell>
        </row>
      </sheetData>
      <sheetData sheetId="819">
        <row r="10">
          <cell r="O10">
            <v>0</v>
          </cell>
        </row>
      </sheetData>
      <sheetData sheetId="820">
        <row r="10">
          <cell r="O10">
            <v>0</v>
          </cell>
        </row>
      </sheetData>
      <sheetData sheetId="821">
        <row r="10">
          <cell r="A10">
            <v>0</v>
          </cell>
        </row>
      </sheetData>
      <sheetData sheetId="822"/>
      <sheetData sheetId="823">
        <row r="10">
          <cell r="O10">
            <v>0</v>
          </cell>
        </row>
      </sheetData>
      <sheetData sheetId="824"/>
      <sheetData sheetId="825">
        <row r="10">
          <cell r="O10">
            <v>0</v>
          </cell>
        </row>
      </sheetData>
      <sheetData sheetId="826">
        <row r="10">
          <cell r="A10">
            <v>0</v>
          </cell>
        </row>
      </sheetData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10">
          <cell r="O10">
            <v>0</v>
          </cell>
        </row>
      </sheetData>
      <sheetData sheetId="838"/>
      <sheetData sheetId="839"/>
      <sheetData sheetId="840"/>
      <sheetData sheetId="841"/>
      <sheetData sheetId="842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/>
      <sheetData sheetId="860" refreshError="1"/>
      <sheetData sheetId="861" refreshError="1"/>
      <sheetData sheetId="862" refreshError="1"/>
      <sheetData sheetId="86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N"/>
      <sheetName val="SCA"/>
      <sheetName val="SJC"/>
      <sheetName val="SJR"/>
      <sheetName val="SOR"/>
      <sheetName val="Tabelas"/>
      <sheetName val="VICTEL ($R)"/>
      <sheetName val="TRAP1997"/>
      <sheetName val="RATF0104"/>
      <sheetName val="Gtos"/>
      <sheetName val="menu"/>
      <sheetName val="perfil_fx_Hor"/>
      <sheetName val="BAUD"/>
      <sheetName val="Sources_Uses"/>
      <sheetName val="RD INT 1ª"/>
      <sheetName val="FLOWCHART-02"/>
      <sheetName val="capa"/>
      <sheetName val="dHora"/>
      <sheetName val="MID"/>
      <sheetName val="mapa"/>
      <sheetName val="FLOWCHART-03"/>
      <sheetName val="MACMASK1"/>
      <sheetName val="Ficha Técnica"/>
      <sheetName val="Lista de valores"/>
      <sheetName val="DESCRICAO  PACOTES"/>
      <sheetName val="BD_ACTUAL"/>
      <sheetName val="RATF0104.xls"/>
      <sheetName val="NEWS PREV"/>
      <sheetName val="Anual"/>
      <sheetName val="2005"/>
      <sheetName val="CONSUMO"/>
      <sheetName val="SAL"/>
      <sheetName val="Pen M AS ABC 25+RJ1"/>
      <sheetName val="Base de cálculo F1"/>
      <sheetName val="2_3"/>
      <sheetName val="2_4"/>
      <sheetName val="2_5"/>
      <sheetName val="Ficha_Técnica"/>
      <sheetName val="Plan1"/>
      <sheetName val="Basics"/>
      <sheetName val="Taxation"/>
      <sheetName val="Ficha_Técnica1"/>
      <sheetName val="Ficha_Técnica2"/>
      <sheetName val="Ficha_Técnica3"/>
      <sheetName val="FC Main"/>
      <sheetName val="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8">
          <cell r="A8" t="str">
            <v>Aparecida do Taboado</v>
          </cell>
          <cell r="B8">
            <v>0.5</v>
          </cell>
          <cell r="C8">
            <v>0.5</v>
          </cell>
          <cell r="E8" t="str">
            <v>Abril</v>
          </cell>
          <cell r="F8">
            <v>0.85470100000000004</v>
          </cell>
        </row>
        <row r="9">
          <cell r="A9" t="str">
            <v>Aracajú</v>
          </cell>
          <cell r="B9">
            <v>0.5</v>
          </cell>
          <cell r="C9">
            <v>0.5</v>
          </cell>
          <cell r="E9" t="str">
            <v>Agosto</v>
          </cell>
          <cell r="F9">
            <v>0.84033599999999997</v>
          </cell>
        </row>
        <row r="10">
          <cell r="A10" t="str">
            <v>Araçatuba</v>
          </cell>
          <cell r="B10">
            <v>0.5</v>
          </cell>
          <cell r="C10">
            <v>0.5</v>
          </cell>
          <cell r="E10" t="str">
            <v>Dezembro</v>
          </cell>
          <cell r="F10">
            <v>0.81967199999999996</v>
          </cell>
        </row>
        <row r="11">
          <cell r="A11" t="str">
            <v>Barra do Garças</v>
          </cell>
          <cell r="B11">
            <v>0.5</v>
          </cell>
          <cell r="C11">
            <v>0.5</v>
          </cell>
          <cell r="E11" t="str">
            <v>Fevereiro</v>
          </cell>
          <cell r="F11">
            <v>0.88066900000000004</v>
          </cell>
        </row>
        <row r="12">
          <cell r="A12" t="str">
            <v>Baurú</v>
          </cell>
          <cell r="B12">
            <v>0.5</v>
          </cell>
          <cell r="C12">
            <v>0.5</v>
          </cell>
          <cell r="E12" t="str">
            <v>Janeiro</v>
          </cell>
          <cell r="F12">
            <v>0.88809899999999997</v>
          </cell>
        </row>
        <row r="13">
          <cell r="A13" t="str">
            <v>Belém</v>
          </cell>
          <cell r="B13">
            <v>0.5</v>
          </cell>
          <cell r="C13">
            <v>0.5</v>
          </cell>
          <cell r="E13" t="str">
            <v>Julho</v>
          </cell>
          <cell r="F13">
            <v>0.84388200000000002</v>
          </cell>
        </row>
        <row r="14">
          <cell r="A14" t="str">
            <v>Belo Horizonte</v>
          </cell>
          <cell r="B14">
            <v>0.5</v>
          </cell>
          <cell r="C14">
            <v>0.5</v>
          </cell>
          <cell r="E14" t="str">
            <v>Junho</v>
          </cell>
          <cell r="F14">
            <v>0.84745800000000004</v>
          </cell>
        </row>
        <row r="15">
          <cell r="A15" t="str">
            <v>Blumenau</v>
          </cell>
          <cell r="B15">
            <v>0.5</v>
          </cell>
          <cell r="C15">
            <v>0.5</v>
          </cell>
          <cell r="E15" t="str">
            <v>Maio</v>
          </cell>
          <cell r="F15">
            <v>0.85106400000000004</v>
          </cell>
        </row>
        <row r="16">
          <cell r="A16" t="str">
            <v>Boa Vista</v>
          </cell>
          <cell r="B16">
            <v>0.5</v>
          </cell>
          <cell r="C16">
            <v>0.5</v>
          </cell>
          <cell r="E16" t="str">
            <v>Março</v>
          </cell>
          <cell r="F16">
            <v>0.85836900000000005</v>
          </cell>
        </row>
        <row r="17">
          <cell r="A17" t="str">
            <v>Brasília</v>
          </cell>
          <cell r="B17">
            <v>0.5</v>
          </cell>
          <cell r="C17">
            <v>0.5</v>
          </cell>
          <cell r="E17" t="str">
            <v>Novembro</v>
          </cell>
          <cell r="F17">
            <v>0.81967199999999996</v>
          </cell>
        </row>
        <row r="18">
          <cell r="A18" t="str">
            <v>Cacoal</v>
          </cell>
          <cell r="B18">
            <v>0.5</v>
          </cell>
          <cell r="C18">
            <v>0.5</v>
          </cell>
          <cell r="E18" t="str">
            <v>Outubro</v>
          </cell>
          <cell r="F18">
            <v>0.82644600000000001</v>
          </cell>
        </row>
        <row r="19">
          <cell r="A19" t="str">
            <v>Cambé</v>
          </cell>
          <cell r="B19">
            <v>0.5</v>
          </cell>
          <cell r="C19">
            <v>0.5</v>
          </cell>
          <cell r="E19" t="str">
            <v>Setembro</v>
          </cell>
          <cell r="F19">
            <v>0.83333299999999999</v>
          </cell>
        </row>
        <row r="20">
          <cell r="A20" t="str">
            <v>Campinas</v>
          </cell>
          <cell r="B20">
            <v>0.5</v>
          </cell>
          <cell r="C20">
            <v>0.5</v>
          </cell>
        </row>
        <row r="21">
          <cell r="A21" t="str">
            <v>Campo Grande</v>
          </cell>
          <cell r="B21">
            <v>0.5</v>
          </cell>
          <cell r="C21">
            <v>0.5</v>
          </cell>
        </row>
        <row r="22">
          <cell r="A22" t="str">
            <v>Campos</v>
          </cell>
          <cell r="B22">
            <v>0.5</v>
          </cell>
          <cell r="C22">
            <v>0.5</v>
          </cell>
        </row>
        <row r="23">
          <cell r="A23" t="str">
            <v>Cascavel</v>
          </cell>
          <cell r="B23">
            <v>0.5</v>
          </cell>
          <cell r="C23">
            <v>0.5</v>
          </cell>
        </row>
        <row r="24">
          <cell r="A24" t="str">
            <v>Chapecó</v>
          </cell>
          <cell r="B24">
            <v>0.5</v>
          </cell>
          <cell r="C24">
            <v>0.5</v>
          </cell>
          <cell r="E24" t="str">
            <v>Abril</v>
          </cell>
        </row>
        <row r="25">
          <cell r="A25" t="str">
            <v>Cuiabá</v>
          </cell>
          <cell r="B25">
            <v>0.5</v>
          </cell>
          <cell r="C25">
            <v>0.5</v>
          </cell>
          <cell r="E25" t="str">
            <v>Agosto</v>
          </cell>
        </row>
        <row r="26">
          <cell r="A26" t="str">
            <v>Curitiba</v>
          </cell>
          <cell r="B26">
            <v>0.5</v>
          </cell>
          <cell r="C26">
            <v>0.5</v>
          </cell>
          <cell r="E26" t="str">
            <v>Dezembro</v>
          </cell>
        </row>
        <row r="27">
          <cell r="A27" t="str">
            <v>Divinópolis</v>
          </cell>
          <cell r="B27">
            <v>0.5</v>
          </cell>
          <cell r="C27">
            <v>0.5</v>
          </cell>
          <cell r="E27" t="str">
            <v>Fevereiro</v>
          </cell>
          <cell r="F27">
            <v>0.88066900000000004</v>
          </cell>
        </row>
        <row r="28">
          <cell r="A28" t="str">
            <v>Dourados</v>
          </cell>
          <cell r="B28">
            <v>0.5</v>
          </cell>
          <cell r="C28">
            <v>0.5</v>
          </cell>
          <cell r="E28" t="str">
            <v>Janeiro</v>
          </cell>
          <cell r="F28">
            <v>0.88809899999999997</v>
          </cell>
        </row>
        <row r="29">
          <cell r="A29" t="str">
            <v>Feira de Santana</v>
          </cell>
          <cell r="B29">
            <v>0.5</v>
          </cell>
          <cell r="C29">
            <v>0.5</v>
          </cell>
          <cell r="E29" t="str">
            <v>Julho</v>
          </cell>
        </row>
        <row r="30">
          <cell r="A30" t="str">
            <v>Florianópolis</v>
          </cell>
          <cell r="B30">
            <v>0.5</v>
          </cell>
          <cell r="C30">
            <v>0.5</v>
          </cell>
          <cell r="E30" t="str">
            <v>Junho</v>
          </cell>
        </row>
        <row r="31">
          <cell r="A31" t="str">
            <v>Fortaleza</v>
          </cell>
          <cell r="B31">
            <v>0.5</v>
          </cell>
          <cell r="C31">
            <v>0.5</v>
          </cell>
          <cell r="E31" t="str">
            <v>Maio</v>
          </cell>
        </row>
        <row r="32">
          <cell r="A32" t="str">
            <v>Francisco Beltrão</v>
          </cell>
          <cell r="B32">
            <v>0.5</v>
          </cell>
          <cell r="C32">
            <v>0.5</v>
          </cell>
          <cell r="E32" t="str">
            <v>Março</v>
          </cell>
          <cell r="F32">
            <v>0.85836900000000005</v>
          </cell>
        </row>
        <row r="33">
          <cell r="A33" t="str">
            <v>Garanhuns</v>
          </cell>
          <cell r="B33">
            <v>0.5</v>
          </cell>
          <cell r="C33">
            <v>0.5</v>
          </cell>
          <cell r="E33" t="str">
            <v>Novembro</v>
          </cell>
        </row>
        <row r="34">
          <cell r="A34" t="str">
            <v>Goiânia</v>
          </cell>
          <cell r="B34">
            <v>0.5</v>
          </cell>
          <cell r="C34">
            <v>0.5</v>
          </cell>
          <cell r="E34" t="str">
            <v>Outubro</v>
          </cell>
        </row>
        <row r="35">
          <cell r="A35" t="str">
            <v>Governador Valadares</v>
          </cell>
          <cell r="B35">
            <v>0.5</v>
          </cell>
          <cell r="C35">
            <v>0.5</v>
          </cell>
          <cell r="E35" t="str">
            <v>Setembro</v>
          </cell>
        </row>
        <row r="36">
          <cell r="A36" t="str">
            <v>Ibicaraí</v>
          </cell>
          <cell r="B36">
            <v>0.5</v>
          </cell>
          <cell r="C36">
            <v>0.5</v>
          </cell>
        </row>
        <row r="37">
          <cell r="A37" t="str">
            <v>Imperatriz</v>
          </cell>
          <cell r="B37">
            <v>0.5</v>
          </cell>
          <cell r="C37">
            <v>0.5</v>
          </cell>
        </row>
        <row r="38">
          <cell r="A38" t="str">
            <v>Itambí</v>
          </cell>
          <cell r="B38">
            <v>0.5</v>
          </cell>
          <cell r="C38">
            <v>0.5</v>
          </cell>
        </row>
        <row r="39">
          <cell r="A39" t="str">
            <v>João Pessoa</v>
          </cell>
          <cell r="B39">
            <v>0.5</v>
          </cell>
          <cell r="C39">
            <v>0.5</v>
          </cell>
          <cell r="E39" t="str">
            <v>Abril</v>
          </cell>
          <cell r="F39">
            <v>0.85836900000000005</v>
          </cell>
        </row>
        <row r="40">
          <cell r="A40" t="str">
            <v>Juiz de Fora</v>
          </cell>
          <cell r="B40">
            <v>0.5</v>
          </cell>
          <cell r="C40">
            <v>0.5</v>
          </cell>
          <cell r="E40" t="str">
            <v>Agosto</v>
          </cell>
          <cell r="F40">
            <v>0.84388200000000002</v>
          </cell>
        </row>
        <row r="41">
          <cell r="A41" t="str">
            <v>Macapá</v>
          </cell>
          <cell r="B41">
            <v>0.5</v>
          </cell>
          <cell r="C41">
            <v>0.5</v>
          </cell>
          <cell r="E41" t="str">
            <v>Dezembro</v>
          </cell>
          <cell r="F41">
            <v>0.81967199999999996</v>
          </cell>
        </row>
        <row r="42">
          <cell r="A42" t="str">
            <v>Maceió</v>
          </cell>
          <cell r="B42">
            <v>0.5</v>
          </cell>
          <cell r="C42">
            <v>0.5</v>
          </cell>
          <cell r="E42" t="str">
            <v>Fevereiro</v>
          </cell>
          <cell r="F42">
            <v>0.88809899999999997</v>
          </cell>
        </row>
        <row r="43">
          <cell r="A43" t="str">
            <v>Manaus</v>
          </cell>
          <cell r="B43">
            <v>0.5</v>
          </cell>
          <cell r="C43">
            <v>0.5</v>
          </cell>
          <cell r="E43" t="str">
            <v>Janeiro</v>
          </cell>
          <cell r="F43">
            <v>0.89277700000000004</v>
          </cell>
        </row>
        <row r="44">
          <cell r="A44" t="str">
            <v>Marabá</v>
          </cell>
          <cell r="B44">
            <v>0.5</v>
          </cell>
          <cell r="C44">
            <v>0.5</v>
          </cell>
          <cell r="E44" t="str">
            <v>Julho</v>
          </cell>
          <cell r="F44">
            <v>0.84745800000000004</v>
          </cell>
        </row>
        <row r="45">
          <cell r="A45" t="str">
            <v>Maringá</v>
          </cell>
          <cell r="B45">
            <v>0.5</v>
          </cell>
          <cell r="C45">
            <v>0.5</v>
          </cell>
          <cell r="E45" t="str">
            <v>Junho</v>
          </cell>
          <cell r="F45">
            <v>0.85106400000000004</v>
          </cell>
        </row>
        <row r="46">
          <cell r="A46" t="str">
            <v>Montes Claros</v>
          </cell>
          <cell r="B46">
            <v>0.5</v>
          </cell>
          <cell r="C46">
            <v>0.5</v>
          </cell>
          <cell r="E46" t="str">
            <v>Maio</v>
          </cell>
          <cell r="F46">
            <v>0.85470100000000004</v>
          </cell>
        </row>
        <row r="47">
          <cell r="A47" t="str">
            <v>Natal</v>
          </cell>
          <cell r="B47">
            <v>0.5</v>
          </cell>
          <cell r="C47">
            <v>0.5</v>
          </cell>
          <cell r="E47" t="str">
            <v>Março</v>
          </cell>
          <cell r="F47">
            <v>0.88066900000000004</v>
          </cell>
        </row>
        <row r="48">
          <cell r="A48" t="str">
            <v>Niterói</v>
          </cell>
          <cell r="B48">
            <v>0.5</v>
          </cell>
          <cell r="C48">
            <v>0.5</v>
          </cell>
          <cell r="E48" t="str">
            <v>Novembro</v>
          </cell>
          <cell r="F48">
            <v>0.82644600000000001</v>
          </cell>
        </row>
        <row r="49">
          <cell r="A49" t="str">
            <v>Nova Iguaçú</v>
          </cell>
          <cell r="B49">
            <v>0.5</v>
          </cell>
          <cell r="C49">
            <v>0.5</v>
          </cell>
          <cell r="E49" t="str">
            <v>Outubro</v>
          </cell>
          <cell r="F49">
            <v>0.83333299999999999</v>
          </cell>
        </row>
        <row r="50">
          <cell r="A50" t="str">
            <v>Passo Fundo</v>
          </cell>
          <cell r="B50">
            <v>0.5</v>
          </cell>
          <cell r="C50">
            <v>0.5</v>
          </cell>
          <cell r="E50" t="str">
            <v>Setembro</v>
          </cell>
          <cell r="F50">
            <v>0.84033599999999997</v>
          </cell>
        </row>
        <row r="51">
          <cell r="A51" t="str">
            <v>Pelotas</v>
          </cell>
          <cell r="B51">
            <v>0.5</v>
          </cell>
          <cell r="C51">
            <v>0.5</v>
          </cell>
        </row>
        <row r="52">
          <cell r="A52" t="str">
            <v>Petrolina</v>
          </cell>
          <cell r="B52">
            <v>0.5</v>
          </cell>
          <cell r="C52">
            <v>0.5</v>
          </cell>
        </row>
        <row r="53">
          <cell r="A53" t="str">
            <v>Pindamonhangaba</v>
          </cell>
          <cell r="B53">
            <v>0.5</v>
          </cell>
          <cell r="C53">
            <v>0.5</v>
          </cell>
        </row>
        <row r="54">
          <cell r="A54" t="str">
            <v>Ponta Grossa</v>
          </cell>
          <cell r="B54">
            <v>0.5</v>
          </cell>
          <cell r="C54">
            <v>0.5</v>
          </cell>
        </row>
        <row r="55">
          <cell r="A55" t="str">
            <v>Porto Real</v>
          </cell>
          <cell r="B55">
            <v>0.5</v>
          </cell>
          <cell r="C55">
            <v>0.5</v>
          </cell>
        </row>
        <row r="56">
          <cell r="A56" t="str">
            <v>Porto Velho</v>
          </cell>
          <cell r="B56">
            <v>0.5</v>
          </cell>
          <cell r="C56">
            <v>0.5</v>
          </cell>
        </row>
        <row r="57">
          <cell r="A57" t="str">
            <v>Recife</v>
          </cell>
          <cell r="B57">
            <v>0.5</v>
          </cell>
          <cell r="C57">
            <v>0.5</v>
          </cell>
        </row>
        <row r="58">
          <cell r="A58" t="str">
            <v>Ribeirão Preto</v>
          </cell>
          <cell r="B58">
            <v>0.5</v>
          </cell>
          <cell r="C58">
            <v>0.5</v>
          </cell>
        </row>
        <row r="59">
          <cell r="A59" t="str">
            <v>Rio Branco</v>
          </cell>
          <cell r="B59">
            <v>0.5</v>
          </cell>
          <cell r="C59">
            <v>0.5</v>
          </cell>
        </row>
        <row r="60">
          <cell r="A60" t="str">
            <v>Rio de Janeiro</v>
          </cell>
          <cell r="B60">
            <v>0.5</v>
          </cell>
          <cell r="C60">
            <v>0.5</v>
          </cell>
        </row>
        <row r="61">
          <cell r="A61" t="str">
            <v>Salvador</v>
          </cell>
          <cell r="B61">
            <v>0.5</v>
          </cell>
          <cell r="C61">
            <v>0.5</v>
          </cell>
        </row>
        <row r="62">
          <cell r="A62" t="str">
            <v>Santa Maria</v>
          </cell>
          <cell r="B62">
            <v>0.5</v>
          </cell>
          <cell r="C62">
            <v>0.5</v>
          </cell>
        </row>
        <row r="63">
          <cell r="A63" t="str">
            <v>Santarém</v>
          </cell>
          <cell r="B63">
            <v>0.5</v>
          </cell>
          <cell r="C63">
            <v>0.5</v>
          </cell>
        </row>
        <row r="64">
          <cell r="A64" t="str">
            <v>Santo Ângelo</v>
          </cell>
          <cell r="B64">
            <v>0.5</v>
          </cell>
          <cell r="C64">
            <v>0.5</v>
          </cell>
        </row>
        <row r="65">
          <cell r="A65" t="str">
            <v>Santos</v>
          </cell>
          <cell r="B65">
            <v>0.5</v>
          </cell>
          <cell r="C65">
            <v>0.5</v>
          </cell>
        </row>
        <row r="66">
          <cell r="A66" t="str">
            <v>São José do Rio Preto</v>
          </cell>
          <cell r="B66">
            <v>0.5</v>
          </cell>
          <cell r="C66">
            <v>0.5</v>
          </cell>
        </row>
        <row r="67">
          <cell r="A67" t="str">
            <v>São Luis</v>
          </cell>
          <cell r="B67">
            <v>0.5</v>
          </cell>
          <cell r="C67">
            <v>0.5</v>
          </cell>
        </row>
        <row r="68">
          <cell r="A68" t="str">
            <v>Sorocaba</v>
          </cell>
          <cell r="B68">
            <v>0.5</v>
          </cell>
          <cell r="C68">
            <v>0.5</v>
          </cell>
        </row>
        <row r="69">
          <cell r="A69" t="str">
            <v>São Paulo</v>
          </cell>
          <cell r="B69">
            <v>0.5</v>
          </cell>
          <cell r="C69">
            <v>0.5</v>
          </cell>
        </row>
        <row r="70">
          <cell r="A70" t="str">
            <v>Teresina</v>
          </cell>
          <cell r="B70">
            <v>0.5</v>
          </cell>
          <cell r="C70">
            <v>0.5</v>
          </cell>
        </row>
        <row r="71">
          <cell r="A71" t="str">
            <v>Uberlândia</v>
          </cell>
          <cell r="B71">
            <v>0.5</v>
          </cell>
          <cell r="C71">
            <v>0.5</v>
          </cell>
        </row>
        <row r="72">
          <cell r="A72" t="str">
            <v>Vitória</v>
          </cell>
          <cell r="B72">
            <v>0.5</v>
          </cell>
          <cell r="C72">
            <v>0.5</v>
          </cell>
        </row>
        <row r="73">
          <cell r="A73" t="str">
            <v>Vitória da Conquista</v>
          </cell>
          <cell r="B73">
            <v>0.5</v>
          </cell>
          <cell r="C73">
            <v>0.5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 Colar plano"/>
      <sheetName val="1 Simulador_pracas"/>
      <sheetName val="2 Base de calculo"/>
      <sheetName val="3 Grupos por praca"/>
      <sheetName val="4 Resumo final A&amp;F OOH"/>
      <sheetName val="4 Target"/>
      <sheetName val="GEOS (2)"/>
      <sheetName val="GEOS"/>
      <sheetName val="universos"/>
      <sheetName val="TGT planview_target por praca"/>
      <sheetName val="Parametro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.outdoor"/>
      <sheetName val="Histórico V. Electron"/>
      <sheetName val="Base"/>
      <sheetName val="Tabelas"/>
      <sheetName val="VICTEL ($R)"/>
      <sheetName val="Datos Cta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extraSIS"/>
      <sheetName val="CONVERSÃO"/>
      <sheetName val="TD_CLA"/>
      <sheetName val="CLA"/>
      <sheetName val="Consolidado"/>
      <sheetName val="Gráfico"/>
      <sheetName val="Tudo"/>
      <sheetName val="Ligações por hora"/>
      <sheetName val="distr.outdoor"/>
      <sheetName val="Tabe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aSIS"/>
      <sheetName val="CONVERSÃO"/>
      <sheetName val="TD_CLA"/>
      <sheetName val="CLA"/>
      <sheetName val="Consolidado"/>
      <sheetName val="Gráfico"/>
      <sheetName val="Tudo"/>
      <sheetName val="Ligações por hora"/>
      <sheetName val="Ranking por Filial - Mês"/>
      <sheetName val="Ranking Geral - Mês"/>
      <sheetName val="Tabelas"/>
      <sheetName val="Base"/>
      <sheetName val="distr.outdoor"/>
      <sheetName val="Anual"/>
      <sheetName val="Datos Cta Balance"/>
      <sheetName val="JUNHO"/>
      <sheetName val="FLOWCHART-03"/>
      <sheetName val="Barueri"/>
      <sheetName val="BentoGonçalves"/>
      <sheetName val="BeloHorizonte"/>
      <sheetName val="Blumenau"/>
      <sheetName val="Brusque"/>
      <sheetName val="Campinas"/>
      <sheetName val="Canoas"/>
      <sheetName val="CaxiasSul"/>
      <sheetName val="Criciúma"/>
      <sheetName val="Curitiba"/>
      <sheetName val="Editorial"/>
      <sheetName val="Farroupilha"/>
      <sheetName val="Florianópolis"/>
      <sheetName val="FranquiaSP"/>
      <sheetName val="Indaiatuba"/>
      <sheetName val="Itajaí"/>
      <sheetName val="Joinville"/>
      <sheetName val="NovoHamburgo"/>
      <sheetName val="Niterói"/>
      <sheetName val="PortoAlegre"/>
      <sheetName val="Petrópolis"/>
      <sheetName val="RioJaneiro"/>
      <sheetName val="RibeirãoPreto"/>
      <sheetName val="SãoLeopoldo"/>
      <sheetName val="SantaMaria"/>
      <sheetName val="Sorocaba"/>
      <sheetName val="SãoPaulo"/>
      <sheetName val="Teresópolis"/>
      <sheetName val="PROPOSITIONS CHARGE "/>
      <sheetName val="Sheet4"/>
      <sheetName val="FLOW P1 &amp; P2"/>
      <sheetName val="Plan1"/>
      <sheetName val="Plan2"/>
      <sheetName val="Plan3"/>
      <sheetName val="BANCO"/>
      <sheetName val="PI"/>
      <sheetName val="VICTEL ($R)"/>
      <sheetName val="DMPL"/>
      <sheetName val="Reprovadas"/>
      <sheetName val="Workings"/>
      <sheetName val="Ligações_por_hora"/>
    </sheetNames>
    <sheetDataSet>
      <sheetData sheetId="0">
        <row r="1">
          <cell r="B1" t="str">
            <v>DIA</v>
          </cell>
        </row>
      </sheetData>
      <sheetData sheetId="1">
        <row r="1">
          <cell r="B1" t="str">
            <v>DIA</v>
          </cell>
        </row>
      </sheetData>
      <sheetData sheetId="2">
        <row r="1">
          <cell r="B1" t="str">
            <v>DIA</v>
          </cell>
        </row>
      </sheetData>
      <sheetData sheetId="3">
        <row r="1">
          <cell r="B1" t="str">
            <v>DIA</v>
          </cell>
        </row>
      </sheetData>
      <sheetData sheetId="4">
        <row r="1">
          <cell r="B1" t="str">
            <v>DIA</v>
          </cell>
        </row>
      </sheetData>
      <sheetData sheetId="5">
        <row r="1">
          <cell r="B1" t="str">
            <v>DIA</v>
          </cell>
        </row>
      </sheetData>
      <sheetData sheetId="6" refreshError="1">
        <row r="1">
          <cell r="B1" t="str">
            <v>DIA</v>
          </cell>
          <cell r="C1" t="str">
            <v>CLASSE</v>
          </cell>
          <cell r="D1" t="str">
            <v>STATUS</v>
          </cell>
          <cell r="E1" t="str">
            <v>MIDIA</v>
          </cell>
          <cell r="F1" t="str">
            <v>CANAL</v>
          </cell>
          <cell r="G1" t="str">
            <v>SUB_CANAL</v>
          </cell>
          <cell r="H1" t="str">
            <v>DETALHE_CANAL</v>
          </cell>
          <cell r="I1" t="str">
            <v>TERMINAIS</v>
          </cell>
          <cell r="J1" t="str">
            <v>T_APTOS</v>
          </cell>
          <cell r="K1" t="str">
            <v>T_INDEVIDOS</v>
          </cell>
          <cell r="L1" t="str">
            <v>T_VALIDOS</v>
          </cell>
          <cell r="M1" t="str">
            <v>T_RSISTEMA</v>
          </cell>
          <cell r="N1" t="str">
            <v>T_RCLIENTE</v>
          </cell>
          <cell r="O1" t="str">
            <v>LIGACOES</v>
          </cell>
          <cell r="P1" t="str">
            <v>L_APTAS</v>
          </cell>
          <cell r="Q1" t="str">
            <v>L_INDEVIDAS</v>
          </cell>
          <cell r="R1" t="str">
            <v>L_VALIDAS</v>
          </cell>
          <cell r="S1" t="str">
            <v>L_RSISTEMA</v>
          </cell>
          <cell r="T1" t="str">
            <v>L_RCLIENTE</v>
          </cell>
          <cell r="U1" t="str">
            <v>NÃO VENDA</v>
          </cell>
          <cell r="V1" t="str">
            <v>VENDAS</v>
          </cell>
          <cell r="W1" t="str">
            <v>ACONFIRMAR</v>
          </cell>
        </row>
        <row r="2">
          <cell r="B2">
            <v>1</v>
          </cell>
          <cell r="C2" t="str">
            <v>INVALIDAS - ABANDONO</v>
          </cell>
          <cell r="D2" t="str">
            <v>052 Ligações não completadas</v>
          </cell>
          <cell r="I2">
            <v>5</v>
          </cell>
          <cell r="J2">
            <v>0</v>
          </cell>
          <cell r="K2">
            <v>5</v>
          </cell>
          <cell r="L2">
            <v>0</v>
          </cell>
          <cell r="M2">
            <v>0</v>
          </cell>
          <cell r="N2">
            <v>0</v>
          </cell>
          <cell r="O2">
            <v>5</v>
          </cell>
          <cell r="P2">
            <v>0</v>
          </cell>
          <cell r="Q2">
            <v>5</v>
          </cell>
          <cell r="R2">
            <v>0</v>
          </cell>
          <cell r="S2">
            <v>0</v>
          </cell>
          <cell r="T2">
            <v>0</v>
          </cell>
          <cell r="U2">
            <v>5</v>
          </cell>
          <cell r="V2">
            <v>0</v>
          </cell>
          <cell r="W2">
            <v>0</v>
          </cell>
        </row>
        <row r="3">
          <cell r="B3">
            <v>1</v>
          </cell>
          <cell r="C3" t="str">
            <v>INVALIDAS - ABANDONO</v>
          </cell>
          <cell r="D3" t="str">
            <v>052 Ligações não completadas</v>
          </cell>
          <cell r="E3" t="str">
            <v>TELEVISÃO</v>
          </cell>
          <cell r="F3" t="str">
            <v>0001 TELEVISÃO</v>
          </cell>
          <cell r="G3" t="str">
            <v>0062 NÃO INFORMOU</v>
          </cell>
          <cell r="I3">
            <v>1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  <cell r="O3">
            <v>1</v>
          </cell>
          <cell r="P3">
            <v>0</v>
          </cell>
          <cell r="Q3">
            <v>1</v>
          </cell>
          <cell r="R3">
            <v>0</v>
          </cell>
          <cell r="S3">
            <v>0</v>
          </cell>
          <cell r="T3">
            <v>0</v>
          </cell>
          <cell r="U3">
            <v>1</v>
          </cell>
          <cell r="V3">
            <v>0</v>
          </cell>
          <cell r="W3">
            <v>0</v>
          </cell>
        </row>
        <row r="4">
          <cell r="B4">
            <v>1</v>
          </cell>
          <cell r="C4" t="str">
            <v>INVALIDAS - ABANDONO</v>
          </cell>
          <cell r="D4" t="str">
            <v>224 Linha Muda</v>
          </cell>
          <cell r="I4">
            <v>48</v>
          </cell>
          <cell r="J4">
            <v>0</v>
          </cell>
          <cell r="K4">
            <v>48</v>
          </cell>
          <cell r="L4">
            <v>0</v>
          </cell>
          <cell r="M4">
            <v>0</v>
          </cell>
          <cell r="N4">
            <v>0</v>
          </cell>
          <cell r="O4">
            <v>48</v>
          </cell>
          <cell r="P4">
            <v>0</v>
          </cell>
          <cell r="Q4">
            <v>48</v>
          </cell>
          <cell r="R4">
            <v>0</v>
          </cell>
          <cell r="S4">
            <v>0</v>
          </cell>
          <cell r="T4">
            <v>0</v>
          </cell>
          <cell r="U4">
            <v>48</v>
          </cell>
          <cell r="V4">
            <v>0</v>
          </cell>
          <cell r="W4">
            <v>0</v>
          </cell>
        </row>
        <row r="5">
          <cell r="B5">
            <v>1</v>
          </cell>
          <cell r="C5" t="str">
            <v>INVALIDAS - ABANDONO</v>
          </cell>
          <cell r="D5" t="str">
            <v>224 Linha Muda</v>
          </cell>
          <cell r="E5" t="str">
            <v>TELEVISÃO</v>
          </cell>
          <cell r="F5" t="str">
            <v>0001 TELEVISÃO</v>
          </cell>
          <cell r="G5" t="str">
            <v>0006 GLOBO</v>
          </cell>
          <cell r="H5" t="str">
            <v>0023 JORNAL HOJE</v>
          </cell>
          <cell r="I5">
            <v>1</v>
          </cell>
          <cell r="J5">
            <v>0</v>
          </cell>
          <cell r="K5">
            <v>1</v>
          </cell>
          <cell r="L5">
            <v>0</v>
          </cell>
          <cell r="M5">
            <v>0</v>
          </cell>
          <cell r="N5">
            <v>0</v>
          </cell>
          <cell r="O5">
            <v>1</v>
          </cell>
          <cell r="P5">
            <v>0</v>
          </cell>
          <cell r="Q5">
            <v>1</v>
          </cell>
          <cell r="R5">
            <v>0</v>
          </cell>
          <cell r="S5">
            <v>0</v>
          </cell>
          <cell r="T5">
            <v>0</v>
          </cell>
          <cell r="U5">
            <v>1</v>
          </cell>
          <cell r="V5">
            <v>0</v>
          </cell>
          <cell r="W5">
            <v>0</v>
          </cell>
        </row>
        <row r="6">
          <cell r="B6">
            <v>1</v>
          </cell>
          <cell r="C6" t="str">
            <v>INVALIDAS - ABANDONO</v>
          </cell>
          <cell r="D6" t="str">
            <v>410 Ligação Caiu</v>
          </cell>
          <cell r="I6">
            <v>16</v>
          </cell>
          <cell r="J6">
            <v>0</v>
          </cell>
          <cell r="K6">
            <v>16</v>
          </cell>
          <cell r="L6">
            <v>0</v>
          </cell>
          <cell r="M6">
            <v>0</v>
          </cell>
          <cell r="N6">
            <v>0</v>
          </cell>
          <cell r="O6">
            <v>16</v>
          </cell>
          <cell r="P6">
            <v>0</v>
          </cell>
          <cell r="Q6">
            <v>16</v>
          </cell>
          <cell r="R6">
            <v>0</v>
          </cell>
          <cell r="S6">
            <v>0</v>
          </cell>
          <cell r="T6">
            <v>0</v>
          </cell>
          <cell r="U6">
            <v>16</v>
          </cell>
          <cell r="V6">
            <v>0</v>
          </cell>
          <cell r="W6">
            <v>0</v>
          </cell>
        </row>
        <row r="7">
          <cell r="B7">
            <v>1</v>
          </cell>
          <cell r="C7" t="str">
            <v>INVALIDAS - INVÁLIDAS</v>
          </cell>
          <cell r="D7" t="str">
            <v>016 Já Foi Contatado</v>
          </cell>
          <cell r="I7">
            <v>1</v>
          </cell>
          <cell r="J7">
            <v>0</v>
          </cell>
          <cell r="K7">
            <v>1</v>
          </cell>
          <cell r="L7">
            <v>0</v>
          </cell>
          <cell r="M7">
            <v>0</v>
          </cell>
          <cell r="N7">
            <v>0</v>
          </cell>
          <cell r="O7">
            <v>1</v>
          </cell>
          <cell r="P7">
            <v>0</v>
          </cell>
          <cell r="Q7">
            <v>1</v>
          </cell>
          <cell r="R7">
            <v>0</v>
          </cell>
          <cell r="S7">
            <v>0</v>
          </cell>
          <cell r="T7">
            <v>0</v>
          </cell>
          <cell r="U7">
            <v>1</v>
          </cell>
          <cell r="V7">
            <v>0</v>
          </cell>
          <cell r="W7">
            <v>0</v>
          </cell>
        </row>
        <row r="8">
          <cell r="B8">
            <v>1</v>
          </cell>
          <cell r="C8" t="str">
            <v>INVALIDAS - INVÁLIDAS</v>
          </cell>
          <cell r="D8" t="str">
            <v>061 Sisitema Inoperante</v>
          </cell>
          <cell r="I8">
            <v>7</v>
          </cell>
          <cell r="J8">
            <v>0</v>
          </cell>
          <cell r="K8">
            <v>7</v>
          </cell>
          <cell r="L8">
            <v>0</v>
          </cell>
          <cell r="M8">
            <v>0</v>
          </cell>
          <cell r="N8">
            <v>0</v>
          </cell>
          <cell r="O8">
            <v>7</v>
          </cell>
          <cell r="P8">
            <v>0</v>
          </cell>
          <cell r="Q8">
            <v>7</v>
          </cell>
          <cell r="R8">
            <v>0</v>
          </cell>
          <cell r="S8">
            <v>0</v>
          </cell>
          <cell r="T8">
            <v>0</v>
          </cell>
          <cell r="U8">
            <v>7</v>
          </cell>
          <cell r="V8">
            <v>0</v>
          </cell>
          <cell r="W8">
            <v>0</v>
          </cell>
        </row>
        <row r="9">
          <cell r="B9">
            <v>1</v>
          </cell>
          <cell r="C9" t="str">
            <v>INVALIDAS - INVÁLIDAS</v>
          </cell>
          <cell r="D9" t="str">
            <v>188 Fora do Estado</v>
          </cell>
          <cell r="I9">
            <v>1</v>
          </cell>
          <cell r="J9">
            <v>0</v>
          </cell>
          <cell r="K9">
            <v>1</v>
          </cell>
          <cell r="L9">
            <v>0</v>
          </cell>
          <cell r="M9">
            <v>0</v>
          </cell>
          <cell r="N9">
            <v>0</v>
          </cell>
          <cell r="O9">
            <v>1</v>
          </cell>
          <cell r="P9">
            <v>0</v>
          </cell>
          <cell r="Q9">
            <v>1</v>
          </cell>
          <cell r="R9">
            <v>0</v>
          </cell>
          <cell r="S9">
            <v>0</v>
          </cell>
          <cell r="T9">
            <v>0</v>
          </cell>
          <cell r="U9">
            <v>1</v>
          </cell>
          <cell r="V9">
            <v>0</v>
          </cell>
          <cell r="W9">
            <v>0</v>
          </cell>
        </row>
        <row r="10">
          <cell r="B10">
            <v>1</v>
          </cell>
          <cell r="C10" t="str">
            <v>INVALIDAS - INVÁLIDAS</v>
          </cell>
          <cell r="D10" t="str">
            <v>188 Fora do Estado</v>
          </cell>
          <cell r="E10" t="str">
            <v>OUTRAS MÍDIAS</v>
          </cell>
          <cell r="F10" t="str">
            <v>0002 INDICAÇÃO DE AMIGOS</v>
          </cell>
          <cell r="I10">
            <v>1</v>
          </cell>
          <cell r="J10">
            <v>0</v>
          </cell>
          <cell r="K10">
            <v>1</v>
          </cell>
          <cell r="L10">
            <v>0</v>
          </cell>
          <cell r="M10">
            <v>0</v>
          </cell>
          <cell r="N10">
            <v>0</v>
          </cell>
          <cell r="O10">
            <v>1</v>
          </cell>
          <cell r="P10">
            <v>0</v>
          </cell>
          <cell r="Q10">
            <v>1</v>
          </cell>
          <cell r="R10">
            <v>0</v>
          </cell>
          <cell r="S10">
            <v>0</v>
          </cell>
          <cell r="T10">
            <v>0</v>
          </cell>
          <cell r="U10">
            <v>1</v>
          </cell>
          <cell r="V10">
            <v>0</v>
          </cell>
          <cell r="W10">
            <v>0</v>
          </cell>
        </row>
        <row r="11">
          <cell r="B11">
            <v>1</v>
          </cell>
          <cell r="C11" t="str">
            <v>INVALIDAS - INVÁLIDAS</v>
          </cell>
          <cell r="D11" t="str">
            <v>219 Trote</v>
          </cell>
          <cell r="I11">
            <v>21</v>
          </cell>
          <cell r="J11">
            <v>0</v>
          </cell>
          <cell r="K11">
            <v>21</v>
          </cell>
          <cell r="L11">
            <v>0</v>
          </cell>
          <cell r="M11">
            <v>0</v>
          </cell>
          <cell r="N11">
            <v>0</v>
          </cell>
          <cell r="O11">
            <v>21</v>
          </cell>
          <cell r="P11">
            <v>0</v>
          </cell>
          <cell r="Q11">
            <v>21</v>
          </cell>
          <cell r="R11">
            <v>0</v>
          </cell>
          <cell r="S11">
            <v>0</v>
          </cell>
          <cell r="T11">
            <v>0</v>
          </cell>
          <cell r="U11">
            <v>21</v>
          </cell>
          <cell r="V11">
            <v>0</v>
          </cell>
          <cell r="W11">
            <v>0</v>
          </cell>
        </row>
        <row r="12">
          <cell r="B12">
            <v>1</v>
          </cell>
          <cell r="C12" t="str">
            <v>INVALIDAS - INVÁLIDAS</v>
          </cell>
          <cell r="D12" t="str">
            <v>221 Engano</v>
          </cell>
          <cell r="I12">
            <v>29</v>
          </cell>
          <cell r="J12">
            <v>0</v>
          </cell>
          <cell r="K12">
            <v>29</v>
          </cell>
          <cell r="L12">
            <v>0</v>
          </cell>
          <cell r="M12">
            <v>0</v>
          </cell>
          <cell r="N12">
            <v>0</v>
          </cell>
          <cell r="O12">
            <v>29</v>
          </cell>
          <cell r="P12">
            <v>0</v>
          </cell>
          <cell r="Q12">
            <v>29</v>
          </cell>
          <cell r="R12">
            <v>0</v>
          </cell>
          <cell r="S12">
            <v>0</v>
          </cell>
          <cell r="T12">
            <v>0</v>
          </cell>
          <cell r="U12">
            <v>29</v>
          </cell>
          <cell r="V12">
            <v>0</v>
          </cell>
          <cell r="W12">
            <v>0</v>
          </cell>
        </row>
        <row r="13">
          <cell r="B13">
            <v>1</v>
          </cell>
          <cell r="C13" t="str">
            <v>INVALIDAS - INVÁLIDAS</v>
          </cell>
          <cell r="D13" t="str">
            <v>221 Engano</v>
          </cell>
          <cell r="E13" t="str">
            <v>OUTRAS MÍDIAS</v>
          </cell>
          <cell r="F13" t="str">
            <v>0002 INDICAÇÃO DE AMIGOS</v>
          </cell>
          <cell r="I13">
            <v>1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  <cell r="Q13">
            <v>1</v>
          </cell>
          <cell r="R13">
            <v>0</v>
          </cell>
          <cell r="S13">
            <v>0</v>
          </cell>
          <cell r="T13">
            <v>0</v>
          </cell>
          <cell r="U13">
            <v>1</v>
          </cell>
          <cell r="V13">
            <v>0</v>
          </cell>
          <cell r="W13">
            <v>0</v>
          </cell>
        </row>
        <row r="14">
          <cell r="B14">
            <v>1</v>
          </cell>
          <cell r="C14" t="str">
            <v>INVALIDAS - INVÁLIDAS</v>
          </cell>
          <cell r="D14" t="str">
            <v>310 Retorno sem Sucesso</v>
          </cell>
          <cell r="I14">
            <v>2</v>
          </cell>
          <cell r="J14">
            <v>0</v>
          </cell>
          <cell r="K14">
            <v>2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  <cell r="Q14">
            <v>2</v>
          </cell>
          <cell r="R14">
            <v>0</v>
          </cell>
          <cell r="S14">
            <v>0</v>
          </cell>
          <cell r="T14">
            <v>0</v>
          </cell>
          <cell r="U14">
            <v>2</v>
          </cell>
          <cell r="V14">
            <v>0</v>
          </cell>
          <cell r="W14">
            <v>0</v>
          </cell>
        </row>
        <row r="15">
          <cell r="B15">
            <v>1</v>
          </cell>
          <cell r="C15" t="str">
            <v>INVALIDAS - INVÁLIDAS</v>
          </cell>
          <cell r="D15" t="str">
            <v>310 Retorno sem Sucesso</v>
          </cell>
          <cell r="E15" t="str">
            <v>OUTRAS MÍDIAS</v>
          </cell>
          <cell r="F15" t="str">
            <v>0018 CONTATADO PELO TLMKT</v>
          </cell>
          <cell r="I15">
            <v>1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  <cell r="Q15">
            <v>1</v>
          </cell>
          <cell r="R15">
            <v>0</v>
          </cell>
          <cell r="S15">
            <v>0</v>
          </cell>
          <cell r="T15">
            <v>0</v>
          </cell>
          <cell r="U15">
            <v>1</v>
          </cell>
          <cell r="V15">
            <v>0</v>
          </cell>
          <cell r="W15">
            <v>0</v>
          </cell>
        </row>
        <row r="16">
          <cell r="B16">
            <v>1</v>
          </cell>
          <cell r="C16" t="str">
            <v>INVALIDAS - INVÁLIDAS</v>
          </cell>
          <cell r="D16" t="str">
            <v>405 Papa Fila</v>
          </cell>
          <cell r="I16">
            <v>76</v>
          </cell>
          <cell r="J16">
            <v>0</v>
          </cell>
          <cell r="K16">
            <v>76</v>
          </cell>
          <cell r="L16">
            <v>0</v>
          </cell>
          <cell r="M16">
            <v>0</v>
          </cell>
          <cell r="N16">
            <v>0</v>
          </cell>
          <cell r="O16">
            <v>76</v>
          </cell>
          <cell r="P16">
            <v>0</v>
          </cell>
          <cell r="Q16">
            <v>76</v>
          </cell>
          <cell r="R16">
            <v>0</v>
          </cell>
          <cell r="S16">
            <v>0</v>
          </cell>
          <cell r="T16">
            <v>0</v>
          </cell>
          <cell r="U16">
            <v>76</v>
          </cell>
          <cell r="V16">
            <v>0</v>
          </cell>
          <cell r="W16">
            <v>0</v>
          </cell>
        </row>
        <row r="17">
          <cell r="B17">
            <v>1</v>
          </cell>
          <cell r="C17" t="str">
            <v>INVALIDAS - INVÁLIDAS</v>
          </cell>
          <cell r="D17" t="str">
            <v>406 Transferência Auditoria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  <cell r="Q17">
            <v>1</v>
          </cell>
          <cell r="R17">
            <v>0</v>
          </cell>
          <cell r="S17">
            <v>0</v>
          </cell>
          <cell r="T17">
            <v>0</v>
          </cell>
          <cell r="U17">
            <v>1</v>
          </cell>
          <cell r="V17">
            <v>0</v>
          </cell>
          <cell r="W17">
            <v>0</v>
          </cell>
        </row>
        <row r="18">
          <cell r="B18">
            <v>1</v>
          </cell>
          <cell r="C18" t="str">
            <v>INVALIDAS - TRANSFERIDAS</v>
          </cell>
          <cell r="D18" t="str">
            <v>073 Transferência Retenção</v>
          </cell>
          <cell r="I18">
            <v>2</v>
          </cell>
          <cell r="J18">
            <v>0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  <cell r="Q18">
            <v>2</v>
          </cell>
          <cell r="R18">
            <v>0</v>
          </cell>
          <cell r="S18">
            <v>0</v>
          </cell>
          <cell r="T18">
            <v>0</v>
          </cell>
          <cell r="U18">
            <v>2</v>
          </cell>
          <cell r="V18">
            <v>0</v>
          </cell>
          <cell r="W18">
            <v>0</v>
          </cell>
        </row>
        <row r="19">
          <cell r="B19">
            <v>1</v>
          </cell>
          <cell r="C19" t="str">
            <v>INVALIDAS - TRANSFERIDAS</v>
          </cell>
          <cell r="D19" t="str">
            <v>220 Transferência 70100 (104)</v>
          </cell>
          <cell r="I19">
            <v>88</v>
          </cell>
          <cell r="J19">
            <v>0</v>
          </cell>
          <cell r="K19">
            <v>88</v>
          </cell>
          <cell r="L19">
            <v>0</v>
          </cell>
          <cell r="M19">
            <v>0</v>
          </cell>
          <cell r="N19">
            <v>0</v>
          </cell>
          <cell r="O19">
            <v>88</v>
          </cell>
          <cell r="P19">
            <v>0</v>
          </cell>
          <cell r="Q19">
            <v>88</v>
          </cell>
          <cell r="R19">
            <v>0</v>
          </cell>
          <cell r="S19">
            <v>0</v>
          </cell>
          <cell r="T19">
            <v>0</v>
          </cell>
          <cell r="U19">
            <v>88</v>
          </cell>
          <cell r="V19">
            <v>0</v>
          </cell>
          <cell r="W19">
            <v>0</v>
          </cell>
        </row>
        <row r="20">
          <cell r="B20">
            <v>1</v>
          </cell>
          <cell r="C20" t="str">
            <v>INVALIDAS - TRANSFERIDAS</v>
          </cell>
          <cell r="D20" t="str">
            <v>220 Transferência 70100 (104)</v>
          </cell>
          <cell r="E20" t="str">
            <v>OUTRAS MÍDIAS</v>
          </cell>
          <cell r="F20" t="str">
            <v>0002 INDICAÇÃO DE AMIGOS</v>
          </cell>
          <cell r="I20">
            <v>1</v>
          </cell>
          <cell r="J20">
            <v>0</v>
          </cell>
          <cell r="K20">
            <v>1</v>
          </cell>
          <cell r="L20">
            <v>0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  <cell r="Q20">
            <v>1</v>
          </cell>
          <cell r="R20">
            <v>0</v>
          </cell>
          <cell r="S20">
            <v>0</v>
          </cell>
          <cell r="T20">
            <v>0</v>
          </cell>
          <cell r="U20">
            <v>1</v>
          </cell>
          <cell r="V20">
            <v>0</v>
          </cell>
          <cell r="W20">
            <v>0</v>
          </cell>
        </row>
        <row r="21">
          <cell r="B21">
            <v>1</v>
          </cell>
          <cell r="C21" t="str">
            <v>INVALIDAS - TRANSFERIDAS</v>
          </cell>
          <cell r="D21" t="str">
            <v>220 Transferência 70100 (104)</v>
          </cell>
          <cell r="E21" t="str">
            <v>TELEVISÃO</v>
          </cell>
          <cell r="F21" t="str">
            <v>0001 TELEVISÃO</v>
          </cell>
          <cell r="G21" t="str">
            <v>0006 GLOBO</v>
          </cell>
          <cell r="H21" t="str">
            <v>0020 FANTÁSTICO</v>
          </cell>
          <cell r="I21">
            <v>1</v>
          </cell>
          <cell r="J21">
            <v>0</v>
          </cell>
          <cell r="K21">
            <v>1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  <cell r="Q21">
            <v>1</v>
          </cell>
          <cell r="R21">
            <v>0</v>
          </cell>
          <cell r="S21">
            <v>0</v>
          </cell>
          <cell r="T21">
            <v>0</v>
          </cell>
          <cell r="U21">
            <v>1</v>
          </cell>
          <cell r="V21">
            <v>0</v>
          </cell>
          <cell r="W21">
            <v>0</v>
          </cell>
        </row>
        <row r="22">
          <cell r="B22">
            <v>1</v>
          </cell>
          <cell r="C22" t="str">
            <v>REST CLIENTE - INFORMAÇÕES</v>
          </cell>
          <cell r="D22" t="str">
            <v>003 Não Informou</v>
          </cell>
          <cell r="E22" t="str">
            <v>TELEVISÃO</v>
          </cell>
          <cell r="F22" t="str">
            <v>0001 TELEVISÃO</v>
          </cell>
          <cell r="G22" t="str">
            <v>0062 NÃO INFORMOU</v>
          </cell>
          <cell r="I22">
            <v>1</v>
          </cell>
          <cell r="J22">
            <v>1</v>
          </cell>
          <cell r="K22">
            <v>0</v>
          </cell>
          <cell r="L22">
            <v>1</v>
          </cell>
          <cell r="M22">
            <v>0</v>
          </cell>
          <cell r="N22">
            <v>1</v>
          </cell>
          <cell r="O22">
            <v>1</v>
          </cell>
          <cell r="P22">
            <v>1</v>
          </cell>
          <cell r="Q22">
            <v>0</v>
          </cell>
          <cell r="R22">
            <v>1</v>
          </cell>
          <cell r="S22">
            <v>0</v>
          </cell>
          <cell r="T22">
            <v>1</v>
          </cell>
          <cell r="U22">
            <v>1</v>
          </cell>
          <cell r="V22">
            <v>0</v>
          </cell>
          <cell r="W22">
            <v>0</v>
          </cell>
        </row>
        <row r="23">
          <cell r="B23">
            <v>1</v>
          </cell>
          <cell r="C23" t="str">
            <v>REST CLIENTE - INFORMAÇÕES</v>
          </cell>
          <cell r="D23" t="str">
            <v>012 Informações</v>
          </cell>
          <cell r="F23" t="str">
            <v>0031 JÁ TEVE O PRODUTO</v>
          </cell>
          <cell r="I23">
            <v>2</v>
          </cell>
          <cell r="J23">
            <v>2</v>
          </cell>
          <cell r="K23">
            <v>0</v>
          </cell>
          <cell r="L23">
            <v>2</v>
          </cell>
          <cell r="M23">
            <v>0</v>
          </cell>
          <cell r="N23">
            <v>2</v>
          </cell>
          <cell r="O23">
            <v>2</v>
          </cell>
          <cell r="P23">
            <v>2</v>
          </cell>
          <cell r="Q23">
            <v>0</v>
          </cell>
          <cell r="R23">
            <v>2</v>
          </cell>
          <cell r="S23">
            <v>0</v>
          </cell>
          <cell r="T23">
            <v>2</v>
          </cell>
          <cell r="U23">
            <v>2</v>
          </cell>
          <cell r="V23">
            <v>0</v>
          </cell>
          <cell r="W23">
            <v>0</v>
          </cell>
        </row>
        <row r="24">
          <cell r="B24">
            <v>1</v>
          </cell>
          <cell r="C24" t="str">
            <v>REST CLIENTE - INFORMAÇÕES</v>
          </cell>
          <cell r="D24" t="str">
            <v>012 Informações</v>
          </cell>
          <cell r="E24" t="str">
            <v>MALA DIRETA</v>
          </cell>
          <cell r="F24" t="str">
            <v>0009 MALA DIRETA</v>
          </cell>
          <cell r="G24" t="str">
            <v>0173 CA0103</v>
          </cell>
          <cell r="I24">
            <v>1</v>
          </cell>
          <cell r="J24">
            <v>1</v>
          </cell>
          <cell r="K24">
            <v>0</v>
          </cell>
          <cell r="L24">
            <v>1</v>
          </cell>
          <cell r="M24">
            <v>0</v>
          </cell>
          <cell r="N24">
            <v>1</v>
          </cell>
          <cell r="O24">
            <v>1</v>
          </cell>
          <cell r="P24">
            <v>1</v>
          </cell>
          <cell r="Q24">
            <v>0</v>
          </cell>
          <cell r="R24">
            <v>1</v>
          </cell>
          <cell r="S24">
            <v>0</v>
          </cell>
          <cell r="T24">
            <v>1</v>
          </cell>
          <cell r="U24">
            <v>1</v>
          </cell>
          <cell r="V24">
            <v>0</v>
          </cell>
          <cell r="W24">
            <v>0</v>
          </cell>
        </row>
        <row r="25">
          <cell r="B25">
            <v>1</v>
          </cell>
          <cell r="C25" t="str">
            <v>REST CLIENTE - INFORMAÇÕES</v>
          </cell>
          <cell r="D25" t="str">
            <v>012 Informações</v>
          </cell>
          <cell r="E25" t="str">
            <v>MALA DIRETA</v>
          </cell>
          <cell r="F25" t="str">
            <v>0009 MALA DIRETA</v>
          </cell>
          <cell r="G25" t="str">
            <v>0572 MD-05</v>
          </cell>
          <cell r="I25">
            <v>1</v>
          </cell>
          <cell r="J25">
            <v>1</v>
          </cell>
          <cell r="K25">
            <v>0</v>
          </cell>
          <cell r="L25">
            <v>1</v>
          </cell>
          <cell r="M25">
            <v>0</v>
          </cell>
          <cell r="N25">
            <v>1</v>
          </cell>
          <cell r="O25">
            <v>1</v>
          </cell>
          <cell r="P25">
            <v>1</v>
          </cell>
          <cell r="Q25">
            <v>0</v>
          </cell>
          <cell r="R25">
            <v>1</v>
          </cell>
          <cell r="S25">
            <v>0</v>
          </cell>
          <cell r="T25">
            <v>1</v>
          </cell>
          <cell r="U25">
            <v>1</v>
          </cell>
          <cell r="V25">
            <v>0</v>
          </cell>
          <cell r="W25">
            <v>0</v>
          </cell>
        </row>
        <row r="26">
          <cell r="B26">
            <v>1</v>
          </cell>
          <cell r="C26" t="str">
            <v>REST CLIENTE - INFORMAÇÕES</v>
          </cell>
          <cell r="D26" t="str">
            <v>012 Informações</v>
          </cell>
          <cell r="E26" t="str">
            <v>NÃO INFORMADO</v>
          </cell>
          <cell r="F26" t="str">
            <v>0016 NÃO INFORMADO</v>
          </cell>
          <cell r="I26">
            <v>2</v>
          </cell>
          <cell r="J26">
            <v>2</v>
          </cell>
          <cell r="K26">
            <v>0</v>
          </cell>
          <cell r="L26">
            <v>2</v>
          </cell>
          <cell r="M26">
            <v>0</v>
          </cell>
          <cell r="N26">
            <v>2</v>
          </cell>
          <cell r="O26">
            <v>2</v>
          </cell>
          <cell r="P26">
            <v>2</v>
          </cell>
          <cell r="Q26">
            <v>0</v>
          </cell>
          <cell r="R26">
            <v>2</v>
          </cell>
          <cell r="S26">
            <v>0</v>
          </cell>
          <cell r="T26">
            <v>2</v>
          </cell>
          <cell r="U26">
            <v>2</v>
          </cell>
          <cell r="V26">
            <v>0</v>
          </cell>
          <cell r="W26">
            <v>0</v>
          </cell>
        </row>
        <row r="27">
          <cell r="B27">
            <v>1</v>
          </cell>
          <cell r="C27" t="str">
            <v>REST CLIENTE - INFORMAÇÕES</v>
          </cell>
          <cell r="D27" t="str">
            <v>012 Informações</v>
          </cell>
          <cell r="E27" t="str">
            <v>OUTRAS MÍDIAS</v>
          </cell>
          <cell r="F27" t="str">
            <v>0002 INDICAÇÃO DE AMIGOS</v>
          </cell>
          <cell r="I27">
            <v>7</v>
          </cell>
          <cell r="J27">
            <v>7</v>
          </cell>
          <cell r="K27">
            <v>0</v>
          </cell>
          <cell r="L27">
            <v>7</v>
          </cell>
          <cell r="M27">
            <v>0</v>
          </cell>
          <cell r="N27">
            <v>7</v>
          </cell>
          <cell r="O27">
            <v>7</v>
          </cell>
          <cell r="P27">
            <v>7</v>
          </cell>
          <cell r="Q27">
            <v>0</v>
          </cell>
          <cell r="R27">
            <v>7</v>
          </cell>
          <cell r="S27">
            <v>0</v>
          </cell>
          <cell r="T27">
            <v>7</v>
          </cell>
          <cell r="U27">
            <v>7</v>
          </cell>
          <cell r="V27">
            <v>0</v>
          </cell>
          <cell r="W27">
            <v>0</v>
          </cell>
        </row>
        <row r="28">
          <cell r="B28">
            <v>1</v>
          </cell>
          <cell r="C28" t="str">
            <v>REST CLIENTE - INFORMAÇÕES</v>
          </cell>
          <cell r="D28" t="str">
            <v>012 Informações</v>
          </cell>
          <cell r="E28" t="str">
            <v>OUTRAS MÍDIAS</v>
          </cell>
          <cell r="F28" t="str">
            <v>0013 INTERNET</v>
          </cell>
          <cell r="G28" t="str">
            <v>0056 OUTROS</v>
          </cell>
          <cell r="I28">
            <v>1</v>
          </cell>
          <cell r="J28">
            <v>1</v>
          </cell>
          <cell r="K28">
            <v>0</v>
          </cell>
          <cell r="L28">
            <v>1</v>
          </cell>
          <cell r="M28">
            <v>0</v>
          </cell>
          <cell r="N28">
            <v>1</v>
          </cell>
          <cell r="O28">
            <v>1</v>
          </cell>
          <cell r="P28">
            <v>1</v>
          </cell>
          <cell r="Q28">
            <v>0</v>
          </cell>
          <cell r="R28">
            <v>1</v>
          </cell>
          <cell r="S28">
            <v>0</v>
          </cell>
          <cell r="T28">
            <v>1</v>
          </cell>
          <cell r="U28">
            <v>1</v>
          </cell>
          <cell r="V28">
            <v>0</v>
          </cell>
          <cell r="W28">
            <v>0</v>
          </cell>
        </row>
        <row r="29">
          <cell r="B29">
            <v>1</v>
          </cell>
          <cell r="C29" t="str">
            <v>REST CLIENTE - INFORMAÇÕES</v>
          </cell>
          <cell r="D29" t="str">
            <v>012 Informações</v>
          </cell>
          <cell r="E29" t="str">
            <v>OUTRAS MÍDIAS</v>
          </cell>
          <cell r="F29" t="str">
            <v>0013 INTERNET</v>
          </cell>
          <cell r="G29" t="str">
            <v>0170 SITE SPEEDY</v>
          </cell>
          <cell r="I29">
            <v>1</v>
          </cell>
          <cell r="J29">
            <v>1</v>
          </cell>
          <cell r="K29">
            <v>0</v>
          </cell>
          <cell r="L29">
            <v>1</v>
          </cell>
          <cell r="M29">
            <v>0</v>
          </cell>
          <cell r="N29">
            <v>1</v>
          </cell>
          <cell r="O29">
            <v>1</v>
          </cell>
          <cell r="P29">
            <v>1</v>
          </cell>
          <cell r="Q29">
            <v>0</v>
          </cell>
          <cell r="R29">
            <v>1</v>
          </cell>
          <cell r="S29">
            <v>0</v>
          </cell>
          <cell r="T29">
            <v>1</v>
          </cell>
          <cell r="U29">
            <v>1</v>
          </cell>
          <cell r="V29">
            <v>0</v>
          </cell>
          <cell r="W29">
            <v>0</v>
          </cell>
        </row>
        <row r="30">
          <cell r="B30">
            <v>1</v>
          </cell>
          <cell r="C30" t="str">
            <v>REST CLIENTE - INFORMAÇÕES</v>
          </cell>
          <cell r="D30" t="str">
            <v>012 Informações</v>
          </cell>
          <cell r="E30" t="str">
            <v>OUTRAS MÍDIAS</v>
          </cell>
          <cell r="F30" t="str">
            <v>0018 CONTATADO PELO TLMKT</v>
          </cell>
          <cell r="I30">
            <v>2</v>
          </cell>
          <cell r="J30">
            <v>2</v>
          </cell>
          <cell r="K30">
            <v>0</v>
          </cell>
          <cell r="L30">
            <v>2</v>
          </cell>
          <cell r="M30">
            <v>0</v>
          </cell>
          <cell r="N30">
            <v>2</v>
          </cell>
          <cell r="O30">
            <v>2</v>
          </cell>
          <cell r="P30">
            <v>2</v>
          </cell>
          <cell r="Q30">
            <v>0</v>
          </cell>
          <cell r="R30">
            <v>2</v>
          </cell>
          <cell r="S30">
            <v>0</v>
          </cell>
          <cell r="T30">
            <v>2</v>
          </cell>
          <cell r="U30">
            <v>2</v>
          </cell>
          <cell r="V30">
            <v>0</v>
          </cell>
          <cell r="W30">
            <v>0</v>
          </cell>
        </row>
        <row r="31">
          <cell r="B31">
            <v>1</v>
          </cell>
          <cell r="C31" t="str">
            <v>REST CLIENTE - INFORMAÇÕES</v>
          </cell>
          <cell r="D31" t="str">
            <v>012 Informações</v>
          </cell>
          <cell r="E31" t="str">
            <v>OUTRAS MÍDIAS</v>
          </cell>
          <cell r="F31" t="str">
            <v>0020 JÁ POSSUI</v>
          </cell>
          <cell r="I31">
            <v>2</v>
          </cell>
          <cell r="J31">
            <v>2</v>
          </cell>
          <cell r="K31">
            <v>0</v>
          </cell>
          <cell r="L31">
            <v>2</v>
          </cell>
          <cell r="M31">
            <v>0</v>
          </cell>
          <cell r="N31">
            <v>2</v>
          </cell>
          <cell r="O31">
            <v>2</v>
          </cell>
          <cell r="P31">
            <v>2</v>
          </cell>
          <cell r="Q31">
            <v>0</v>
          </cell>
          <cell r="R31">
            <v>2</v>
          </cell>
          <cell r="S31">
            <v>0</v>
          </cell>
          <cell r="T31">
            <v>2</v>
          </cell>
          <cell r="U31">
            <v>2</v>
          </cell>
          <cell r="V31">
            <v>0</v>
          </cell>
          <cell r="W31">
            <v>0</v>
          </cell>
        </row>
        <row r="32">
          <cell r="B32">
            <v>1</v>
          </cell>
          <cell r="C32" t="str">
            <v>REST CLIENTE - INFORMAÇÕES</v>
          </cell>
          <cell r="D32" t="str">
            <v>012 Informações</v>
          </cell>
          <cell r="E32" t="str">
            <v>TELEVISÃO</v>
          </cell>
          <cell r="F32" t="str">
            <v>0001 TELEVISÃO</v>
          </cell>
          <cell r="G32" t="str">
            <v>0006 GLOBO</v>
          </cell>
          <cell r="H32" t="str">
            <v>0012 A GRANDE FAMÍLIA</v>
          </cell>
          <cell r="I32">
            <v>1</v>
          </cell>
          <cell r="J32">
            <v>1</v>
          </cell>
          <cell r="K32">
            <v>0</v>
          </cell>
          <cell r="L32">
            <v>1</v>
          </cell>
          <cell r="M32">
            <v>0</v>
          </cell>
          <cell r="N32">
            <v>1</v>
          </cell>
          <cell r="O32">
            <v>1</v>
          </cell>
          <cell r="P32">
            <v>1</v>
          </cell>
          <cell r="Q32">
            <v>0</v>
          </cell>
          <cell r="R32">
            <v>1</v>
          </cell>
          <cell r="S32">
            <v>0</v>
          </cell>
          <cell r="T32">
            <v>1</v>
          </cell>
          <cell r="U32">
            <v>1</v>
          </cell>
          <cell r="V32">
            <v>0</v>
          </cell>
          <cell r="W32">
            <v>0</v>
          </cell>
        </row>
        <row r="33">
          <cell r="B33">
            <v>1</v>
          </cell>
          <cell r="C33" t="str">
            <v>REST CLIENTE - INFORMAÇÕES</v>
          </cell>
          <cell r="D33" t="str">
            <v>012 Informações</v>
          </cell>
          <cell r="E33" t="str">
            <v>TELEVISÃO</v>
          </cell>
          <cell r="F33" t="str">
            <v>0001 TELEVISÃO</v>
          </cell>
          <cell r="G33" t="str">
            <v>0006 GLOBO</v>
          </cell>
          <cell r="H33" t="str">
            <v>0020 FANTÁSTICO</v>
          </cell>
          <cell r="I33">
            <v>2</v>
          </cell>
          <cell r="J33">
            <v>2</v>
          </cell>
          <cell r="K33">
            <v>0</v>
          </cell>
          <cell r="L33">
            <v>2</v>
          </cell>
          <cell r="M33">
            <v>0</v>
          </cell>
          <cell r="N33">
            <v>2</v>
          </cell>
          <cell r="O33">
            <v>2</v>
          </cell>
          <cell r="P33">
            <v>2</v>
          </cell>
          <cell r="Q33">
            <v>0</v>
          </cell>
          <cell r="R33">
            <v>2</v>
          </cell>
          <cell r="S33">
            <v>0</v>
          </cell>
          <cell r="T33">
            <v>2</v>
          </cell>
          <cell r="U33">
            <v>2</v>
          </cell>
          <cell r="V33">
            <v>0</v>
          </cell>
          <cell r="W33">
            <v>0</v>
          </cell>
        </row>
        <row r="34">
          <cell r="B34">
            <v>1</v>
          </cell>
          <cell r="C34" t="str">
            <v>REST CLIENTE - INFORMAÇÕES</v>
          </cell>
          <cell r="D34" t="str">
            <v>012 Informações</v>
          </cell>
          <cell r="E34" t="str">
            <v>TELEVISÃO</v>
          </cell>
          <cell r="F34" t="str">
            <v>0001 TELEVISÃO</v>
          </cell>
          <cell r="G34" t="str">
            <v>0062 NÃO INFORMOU</v>
          </cell>
          <cell r="I34">
            <v>3</v>
          </cell>
          <cell r="J34">
            <v>3</v>
          </cell>
          <cell r="K34">
            <v>0</v>
          </cell>
          <cell r="L34">
            <v>3</v>
          </cell>
          <cell r="M34">
            <v>0</v>
          </cell>
          <cell r="N34">
            <v>3</v>
          </cell>
          <cell r="O34">
            <v>3</v>
          </cell>
          <cell r="P34">
            <v>3</v>
          </cell>
          <cell r="Q34">
            <v>0</v>
          </cell>
          <cell r="R34">
            <v>3</v>
          </cell>
          <cell r="S34">
            <v>0</v>
          </cell>
          <cell r="T34">
            <v>3</v>
          </cell>
          <cell r="U34">
            <v>3</v>
          </cell>
          <cell r="V34">
            <v>0</v>
          </cell>
          <cell r="W34">
            <v>0</v>
          </cell>
        </row>
        <row r="35">
          <cell r="B35">
            <v>1</v>
          </cell>
          <cell r="C35" t="str">
            <v>REST CLIENTE - OUTRAS</v>
          </cell>
          <cell r="D35" t="str">
            <v>006 Outros Motivos</v>
          </cell>
          <cell r="E35" t="str">
            <v>NÃO INFORMADO</v>
          </cell>
          <cell r="F35" t="str">
            <v>0016 NÃO INFORMADO</v>
          </cell>
          <cell r="I35">
            <v>1</v>
          </cell>
          <cell r="J35">
            <v>1</v>
          </cell>
          <cell r="K35">
            <v>0</v>
          </cell>
          <cell r="L35">
            <v>1</v>
          </cell>
          <cell r="M35">
            <v>0</v>
          </cell>
          <cell r="N35">
            <v>1</v>
          </cell>
          <cell r="O35">
            <v>1</v>
          </cell>
          <cell r="P35">
            <v>1</v>
          </cell>
          <cell r="Q35">
            <v>0</v>
          </cell>
          <cell r="R35">
            <v>1</v>
          </cell>
          <cell r="S35">
            <v>0</v>
          </cell>
          <cell r="T35">
            <v>1</v>
          </cell>
          <cell r="U35">
            <v>1</v>
          </cell>
          <cell r="V35">
            <v>0</v>
          </cell>
          <cell r="W35">
            <v>0</v>
          </cell>
        </row>
        <row r="36">
          <cell r="B36">
            <v>1</v>
          </cell>
          <cell r="C36" t="str">
            <v>REST CLIENTE - OUTRAS</v>
          </cell>
          <cell r="D36" t="str">
            <v>006 Outros Motivos</v>
          </cell>
          <cell r="E36" t="str">
            <v>OUTRAS MÍDIAS</v>
          </cell>
          <cell r="F36" t="str">
            <v>0002 INDICAÇÃO DE AMIGOS</v>
          </cell>
          <cell r="I36">
            <v>1</v>
          </cell>
          <cell r="J36">
            <v>1</v>
          </cell>
          <cell r="K36">
            <v>0</v>
          </cell>
          <cell r="L36">
            <v>1</v>
          </cell>
          <cell r="M36">
            <v>0</v>
          </cell>
          <cell r="N36">
            <v>1</v>
          </cell>
          <cell r="O36">
            <v>1</v>
          </cell>
          <cell r="P36">
            <v>1</v>
          </cell>
          <cell r="Q36">
            <v>0</v>
          </cell>
          <cell r="R36">
            <v>1</v>
          </cell>
          <cell r="S36">
            <v>0</v>
          </cell>
          <cell r="T36">
            <v>1</v>
          </cell>
          <cell r="U36">
            <v>1</v>
          </cell>
          <cell r="V36">
            <v>0</v>
          </cell>
          <cell r="W36">
            <v>0</v>
          </cell>
        </row>
        <row r="37">
          <cell r="B37">
            <v>1</v>
          </cell>
          <cell r="C37" t="str">
            <v>REST CLIENTE - OUTRAS</v>
          </cell>
          <cell r="D37" t="str">
            <v>006 Outros Motivos</v>
          </cell>
          <cell r="E37" t="str">
            <v>OUTRAS MÍDIAS</v>
          </cell>
          <cell r="F37" t="str">
            <v>0020 JÁ POSSUI</v>
          </cell>
          <cell r="I37">
            <v>1</v>
          </cell>
          <cell r="J37">
            <v>1</v>
          </cell>
          <cell r="K37">
            <v>0</v>
          </cell>
          <cell r="L37">
            <v>1</v>
          </cell>
          <cell r="M37">
            <v>0</v>
          </cell>
          <cell r="N37">
            <v>1</v>
          </cell>
          <cell r="O37">
            <v>1</v>
          </cell>
          <cell r="P37">
            <v>1</v>
          </cell>
          <cell r="Q37">
            <v>0</v>
          </cell>
          <cell r="R37">
            <v>1</v>
          </cell>
          <cell r="S37">
            <v>0</v>
          </cell>
          <cell r="T37">
            <v>1</v>
          </cell>
          <cell r="U37">
            <v>1</v>
          </cell>
          <cell r="V37">
            <v>0</v>
          </cell>
          <cell r="W37">
            <v>0</v>
          </cell>
        </row>
        <row r="38">
          <cell r="B38">
            <v>1</v>
          </cell>
          <cell r="C38" t="str">
            <v>REST CLIENTE - OUTRAS</v>
          </cell>
          <cell r="D38" t="str">
            <v>006 Outros Motivos</v>
          </cell>
          <cell r="E38" t="str">
            <v>TELEVISÃO</v>
          </cell>
          <cell r="F38" t="str">
            <v>0001 TELEVISÃO</v>
          </cell>
          <cell r="G38" t="str">
            <v>0062 NÃO INFORMOU</v>
          </cell>
          <cell r="I38">
            <v>1</v>
          </cell>
          <cell r="J38">
            <v>1</v>
          </cell>
          <cell r="K38">
            <v>0</v>
          </cell>
          <cell r="L38">
            <v>1</v>
          </cell>
          <cell r="M38">
            <v>0</v>
          </cell>
          <cell r="N38">
            <v>1</v>
          </cell>
          <cell r="O38">
            <v>1</v>
          </cell>
          <cell r="P38">
            <v>1</v>
          </cell>
          <cell r="Q38">
            <v>0</v>
          </cell>
          <cell r="R38">
            <v>1</v>
          </cell>
          <cell r="S38">
            <v>0</v>
          </cell>
          <cell r="T38">
            <v>1</v>
          </cell>
          <cell r="U38">
            <v>1</v>
          </cell>
          <cell r="V38">
            <v>0</v>
          </cell>
          <cell r="W38">
            <v>0</v>
          </cell>
        </row>
        <row r="39">
          <cell r="B39">
            <v>1</v>
          </cell>
          <cell r="C39" t="str">
            <v>REST CLIENTE - OUTRAS</v>
          </cell>
          <cell r="D39" t="str">
            <v>010 Já possui Similar</v>
          </cell>
          <cell r="E39" t="str">
            <v>OUTRAS MÍDIAS</v>
          </cell>
          <cell r="F39" t="str">
            <v>0002 INDICAÇÃO DE AMIGOS</v>
          </cell>
          <cell r="I39">
            <v>1</v>
          </cell>
          <cell r="J39">
            <v>1</v>
          </cell>
          <cell r="K39">
            <v>0</v>
          </cell>
          <cell r="L39">
            <v>1</v>
          </cell>
          <cell r="M39">
            <v>0</v>
          </cell>
          <cell r="N39">
            <v>1</v>
          </cell>
          <cell r="O39">
            <v>1</v>
          </cell>
          <cell r="P39">
            <v>1</v>
          </cell>
          <cell r="Q39">
            <v>0</v>
          </cell>
          <cell r="R39">
            <v>1</v>
          </cell>
          <cell r="S39">
            <v>0</v>
          </cell>
          <cell r="T39">
            <v>1</v>
          </cell>
          <cell r="U39">
            <v>1</v>
          </cell>
          <cell r="V39">
            <v>0</v>
          </cell>
          <cell r="W39">
            <v>0</v>
          </cell>
        </row>
        <row r="40">
          <cell r="B40">
            <v>1</v>
          </cell>
          <cell r="C40" t="str">
            <v>REST CLIENTE - OUTRAS</v>
          </cell>
          <cell r="D40" t="str">
            <v>011 Insatisfação</v>
          </cell>
          <cell r="E40" t="str">
            <v>OUTRAS MÍDIAS</v>
          </cell>
          <cell r="F40" t="str">
            <v>0002 INDICAÇÃO DE AMIGOS</v>
          </cell>
          <cell r="I40">
            <v>1</v>
          </cell>
          <cell r="J40">
            <v>1</v>
          </cell>
          <cell r="K40">
            <v>0</v>
          </cell>
          <cell r="L40">
            <v>1</v>
          </cell>
          <cell r="M40">
            <v>0</v>
          </cell>
          <cell r="N40">
            <v>1</v>
          </cell>
          <cell r="O40">
            <v>1</v>
          </cell>
          <cell r="P40">
            <v>1</v>
          </cell>
          <cell r="Q40">
            <v>0</v>
          </cell>
          <cell r="R40">
            <v>1</v>
          </cell>
          <cell r="S40">
            <v>0</v>
          </cell>
          <cell r="T40">
            <v>1</v>
          </cell>
          <cell r="U40">
            <v>1</v>
          </cell>
          <cell r="V40">
            <v>0</v>
          </cell>
          <cell r="W40">
            <v>0</v>
          </cell>
        </row>
        <row r="41">
          <cell r="B41">
            <v>1</v>
          </cell>
          <cell r="C41" t="str">
            <v>REST CLIENTE - OUTRAS</v>
          </cell>
          <cell r="D41" t="str">
            <v>086 +Cancelou (Prazo Agendamento Longo)</v>
          </cell>
          <cell r="E41" t="str">
            <v>OUTRAS MÍDIAS</v>
          </cell>
          <cell r="F41" t="str">
            <v>0020 JÁ POSSUI</v>
          </cell>
          <cell r="I41">
            <v>1</v>
          </cell>
          <cell r="J41">
            <v>1</v>
          </cell>
          <cell r="K41">
            <v>0</v>
          </cell>
          <cell r="L41">
            <v>1</v>
          </cell>
          <cell r="M41">
            <v>0</v>
          </cell>
          <cell r="N41">
            <v>1</v>
          </cell>
          <cell r="O41">
            <v>1</v>
          </cell>
          <cell r="P41">
            <v>1</v>
          </cell>
          <cell r="Q41">
            <v>0</v>
          </cell>
          <cell r="R41">
            <v>1</v>
          </cell>
          <cell r="S41">
            <v>0</v>
          </cell>
          <cell r="T41">
            <v>1</v>
          </cell>
          <cell r="U41">
            <v>1</v>
          </cell>
          <cell r="V41">
            <v>0</v>
          </cell>
          <cell r="W41">
            <v>0</v>
          </cell>
        </row>
        <row r="42">
          <cell r="B42">
            <v>1</v>
          </cell>
          <cell r="C42" t="str">
            <v>REST CLIENTE - PREÇO</v>
          </cell>
          <cell r="D42" t="str">
            <v>008 Preço Mensalidade</v>
          </cell>
          <cell r="E42" t="str">
            <v>MALA DIRETA</v>
          </cell>
          <cell r="F42" t="str">
            <v>0009 MALA DIRETA</v>
          </cell>
          <cell r="G42" t="str">
            <v>0008 Não Identificado</v>
          </cell>
          <cell r="I42">
            <v>1</v>
          </cell>
          <cell r="J42">
            <v>1</v>
          </cell>
          <cell r="K42">
            <v>0</v>
          </cell>
          <cell r="L42">
            <v>1</v>
          </cell>
          <cell r="M42">
            <v>0</v>
          </cell>
          <cell r="N42">
            <v>1</v>
          </cell>
          <cell r="O42">
            <v>1</v>
          </cell>
          <cell r="P42">
            <v>1</v>
          </cell>
          <cell r="Q42">
            <v>0</v>
          </cell>
          <cell r="R42">
            <v>1</v>
          </cell>
          <cell r="S42">
            <v>0</v>
          </cell>
          <cell r="T42">
            <v>1</v>
          </cell>
          <cell r="U42">
            <v>1</v>
          </cell>
          <cell r="V42">
            <v>0</v>
          </cell>
          <cell r="W42">
            <v>0</v>
          </cell>
        </row>
        <row r="43">
          <cell r="B43">
            <v>1</v>
          </cell>
          <cell r="C43" t="str">
            <v>REST CLIENTE - PREÇO</v>
          </cell>
          <cell r="D43" t="str">
            <v>008 Preço Mensalidade</v>
          </cell>
          <cell r="E43" t="str">
            <v>NÃO INFORMADO</v>
          </cell>
          <cell r="F43" t="str">
            <v>0016 NÃO INFORMADO</v>
          </cell>
          <cell r="I43">
            <v>1</v>
          </cell>
          <cell r="J43">
            <v>1</v>
          </cell>
          <cell r="K43">
            <v>0</v>
          </cell>
          <cell r="L43">
            <v>1</v>
          </cell>
          <cell r="M43">
            <v>0</v>
          </cell>
          <cell r="N43">
            <v>1</v>
          </cell>
          <cell r="O43">
            <v>1</v>
          </cell>
          <cell r="P43">
            <v>1</v>
          </cell>
          <cell r="Q43">
            <v>0</v>
          </cell>
          <cell r="R43">
            <v>1</v>
          </cell>
          <cell r="S43">
            <v>0</v>
          </cell>
          <cell r="T43">
            <v>1</v>
          </cell>
          <cell r="U43">
            <v>1</v>
          </cell>
          <cell r="V43">
            <v>0</v>
          </cell>
          <cell r="W43">
            <v>0</v>
          </cell>
        </row>
        <row r="44">
          <cell r="B44">
            <v>1</v>
          </cell>
          <cell r="C44" t="str">
            <v>REST CLIENTE - PREÇO</v>
          </cell>
          <cell r="D44" t="str">
            <v>008 Preço Mensalidade</v>
          </cell>
          <cell r="E44" t="str">
            <v>OUTRAS MÍDIAS</v>
          </cell>
          <cell r="F44" t="str">
            <v>0013 INTERNET</v>
          </cell>
          <cell r="G44" t="str">
            <v>0170 SITE SPEEDY</v>
          </cell>
          <cell r="I44">
            <v>1</v>
          </cell>
          <cell r="J44">
            <v>1</v>
          </cell>
          <cell r="K44">
            <v>0</v>
          </cell>
          <cell r="L44">
            <v>1</v>
          </cell>
          <cell r="M44">
            <v>0</v>
          </cell>
          <cell r="N44">
            <v>1</v>
          </cell>
          <cell r="O44">
            <v>1</v>
          </cell>
          <cell r="P44">
            <v>1</v>
          </cell>
          <cell r="Q44">
            <v>0</v>
          </cell>
          <cell r="R44">
            <v>1</v>
          </cell>
          <cell r="S44">
            <v>0</v>
          </cell>
          <cell r="T44">
            <v>1</v>
          </cell>
          <cell r="U44">
            <v>1</v>
          </cell>
          <cell r="V44">
            <v>0</v>
          </cell>
          <cell r="W44">
            <v>0</v>
          </cell>
        </row>
        <row r="45">
          <cell r="B45">
            <v>1</v>
          </cell>
          <cell r="C45" t="str">
            <v>REST CLIENTE - PREÇO</v>
          </cell>
          <cell r="D45" t="str">
            <v>008 Preço Mensalidade</v>
          </cell>
          <cell r="E45" t="str">
            <v>TELEVISÃO</v>
          </cell>
          <cell r="F45" t="str">
            <v>0001 TELEVISÃO</v>
          </cell>
          <cell r="G45" t="str">
            <v>0006 GLOBO</v>
          </cell>
          <cell r="H45" t="str">
            <v>3825 NÃO INFORMADO</v>
          </cell>
          <cell r="I45">
            <v>1</v>
          </cell>
          <cell r="J45">
            <v>1</v>
          </cell>
          <cell r="K45">
            <v>0</v>
          </cell>
          <cell r="L45">
            <v>1</v>
          </cell>
          <cell r="M45">
            <v>0</v>
          </cell>
          <cell r="N45">
            <v>1</v>
          </cell>
          <cell r="O45">
            <v>1</v>
          </cell>
          <cell r="P45">
            <v>1</v>
          </cell>
          <cell r="Q45">
            <v>0</v>
          </cell>
          <cell r="R45">
            <v>1</v>
          </cell>
          <cell r="S45">
            <v>0</v>
          </cell>
          <cell r="T45">
            <v>1</v>
          </cell>
          <cell r="U45">
            <v>1</v>
          </cell>
          <cell r="V45">
            <v>0</v>
          </cell>
          <cell r="W45">
            <v>0</v>
          </cell>
        </row>
        <row r="46">
          <cell r="B46">
            <v>1</v>
          </cell>
          <cell r="C46" t="str">
            <v>REST CLIENTE - PREÇO</v>
          </cell>
          <cell r="D46" t="str">
            <v>008 Preço Mensalidade</v>
          </cell>
          <cell r="E46" t="str">
            <v>TELEVISÃO</v>
          </cell>
          <cell r="F46" t="str">
            <v>0001 TELEVISÃO</v>
          </cell>
          <cell r="G46" t="str">
            <v>0062 NÃO INFORMOU</v>
          </cell>
          <cell r="I46">
            <v>2</v>
          </cell>
          <cell r="J46">
            <v>2</v>
          </cell>
          <cell r="K46">
            <v>0</v>
          </cell>
          <cell r="L46">
            <v>2</v>
          </cell>
          <cell r="M46">
            <v>0</v>
          </cell>
          <cell r="N46">
            <v>2</v>
          </cell>
          <cell r="O46">
            <v>2</v>
          </cell>
          <cell r="P46">
            <v>2</v>
          </cell>
          <cell r="Q46">
            <v>0</v>
          </cell>
          <cell r="R46">
            <v>2</v>
          </cell>
          <cell r="S46">
            <v>0</v>
          </cell>
          <cell r="T46">
            <v>2</v>
          </cell>
          <cell r="U46">
            <v>2</v>
          </cell>
          <cell r="V46">
            <v>0</v>
          </cell>
          <cell r="W46">
            <v>0</v>
          </cell>
        </row>
        <row r="47">
          <cell r="B47">
            <v>1</v>
          </cell>
          <cell r="C47" t="str">
            <v>REST CLIENTE - PREÇO</v>
          </cell>
          <cell r="D47" t="str">
            <v>009 Preço Provedor</v>
          </cell>
          <cell r="E47" t="str">
            <v>MALA DIRETA</v>
          </cell>
          <cell r="F47" t="str">
            <v>0009 MALA DIRETA</v>
          </cell>
          <cell r="G47" t="str">
            <v>0008 Não Identificado</v>
          </cell>
          <cell r="I47">
            <v>1</v>
          </cell>
          <cell r="J47">
            <v>1</v>
          </cell>
          <cell r="K47">
            <v>0</v>
          </cell>
          <cell r="L47">
            <v>1</v>
          </cell>
          <cell r="M47">
            <v>0</v>
          </cell>
          <cell r="N47">
            <v>1</v>
          </cell>
          <cell r="O47">
            <v>1</v>
          </cell>
          <cell r="P47">
            <v>1</v>
          </cell>
          <cell r="Q47">
            <v>0</v>
          </cell>
          <cell r="R47">
            <v>1</v>
          </cell>
          <cell r="S47">
            <v>0</v>
          </cell>
          <cell r="T47">
            <v>1</v>
          </cell>
          <cell r="U47">
            <v>1</v>
          </cell>
          <cell r="V47">
            <v>0</v>
          </cell>
          <cell r="W47">
            <v>0</v>
          </cell>
        </row>
        <row r="48">
          <cell r="B48">
            <v>1</v>
          </cell>
          <cell r="C48" t="str">
            <v>REST CLIENTE - PREÇO</v>
          </cell>
          <cell r="D48" t="str">
            <v>009 Preço Provedor</v>
          </cell>
          <cell r="E48" t="str">
            <v>OUTRAS MÍDIAS</v>
          </cell>
          <cell r="F48" t="str">
            <v>0002 INDICAÇÃO DE AMIGOS</v>
          </cell>
          <cell r="I48">
            <v>4</v>
          </cell>
          <cell r="J48">
            <v>4</v>
          </cell>
          <cell r="K48">
            <v>0</v>
          </cell>
          <cell r="L48">
            <v>4</v>
          </cell>
          <cell r="M48">
            <v>0</v>
          </cell>
          <cell r="N48">
            <v>4</v>
          </cell>
          <cell r="O48">
            <v>4</v>
          </cell>
          <cell r="P48">
            <v>4</v>
          </cell>
          <cell r="Q48">
            <v>0</v>
          </cell>
          <cell r="R48">
            <v>4</v>
          </cell>
          <cell r="S48">
            <v>0</v>
          </cell>
          <cell r="T48">
            <v>4</v>
          </cell>
          <cell r="U48">
            <v>4</v>
          </cell>
          <cell r="V48">
            <v>0</v>
          </cell>
          <cell r="W48">
            <v>0</v>
          </cell>
        </row>
        <row r="49">
          <cell r="B49">
            <v>1</v>
          </cell>
          <cell r="C49" t="str">
            <v>REST CLIENTE - PREÇO</v>
          </cell>
          <cell r="D49" t="str">
            <v>009 Preço Provedor</v>
          </cell>
          <cell r="E49" t="str">
            <v>OUTRAS MÍDIAS</v>
          </cell>
          <cell r="F49" t="str">
            <v>0013 INTERNET</v>
          </cell>
          <cell r="G49" t="str">
            <v>0054 IG.COM.BR</v>
          </cell>
          <cell r="I49">
            <v>1</v>
          </cell>
          <cell r="J49">
            <v>1</v>
          </cell>
          <cell r="K49">
            <v>0</v>
          </cell>
          <cell r="L49">
            <v>1</v>
          </cell>
          <cell r="M49">
            <v>0</v>
          </cell>
          <cell r="N49">
            <v>1</v>
          </cell>
          <cell r="O49">
            <v>1</v>
          </cell>
          <cell r="P49">
            <v>1</v>
          </cell>
          <cell r="Q49">
            <v>0</v>
          </cell>
          <cell r="R49">
            <v>1</v>
          </cell>
          <cell r="S49">
            <v>0</v>
          </cell>
          <cell r="T49">
            <v>1</v>
          </cell>
          <cell r="U49">
            <v>1</v>
          </cell>
          <cell r="V49">
            <v>0</v>
          </cell>
          <cell r="W49">
            <v>0</v>
          </cell>
        </row>
        <row r="50">
          <cell r="B50">
            <v>1</v>
          </cell>
          <cell r="C50" t="str">
            <v>REST CLIENTE - PREÇO</v>
          </cell>
          <cell r="D50" t="str">
            <v>009 Preço Provedor</v>
          </cell>
          <cell r="E50" t="str">
            <v>TELEVISÃO</v>
          </cell>
          <cell r="F50" t="str">
            <v>0001 TELEVISÃO</v>
          </cell>
          <cell r="G50" t="str">
            <v>0006 GLOBO</v>
          </cell>
          <cell r="H50" t="str">
            <v>3825 NÃO INFORMADO</v>
          </cell>
          <cell r="I50">
            <v>1</v>
          </cell>
          <cell r="J50">
            <v>1</v>
          </cell>
          <cell r="K50">
            <v>0</v>
          </cell>
          <cell r="L50">
            <v>1</v>
          </cell>
          <cell r="M50">
            <v>0</v>
          </cell>
          <cell r="N50">
            <v>1</v>
          </cell>
          <cell r="O50">
            <v>1</v>
          </cell>
          <cell r="P50">
            <v>1</v>
          </cell>
          <cell r="Q50">
            <v>0</v>
          </cell>
          <cell r="R50">
            <v>1</v>
          </cell>
          <cell r="S50">
            <v>0</v>
          </cell>
          <cell r="T50">
            <v>1</v>
          </cell>
          <cell r="U50">
            <v>1</v>
          </cell>
          <cell r="V50">
            <v>0</v>
          </cell>
          <cell r="W50">
            <v>0</v>
          </cell>
        </row>
        <row r="51">
          <cell r="B51">
            <v>1</v>
          </cell>
          <cell r="C51" t="str">
            <v>REST CLIENTE - PREÇO</v>
          </cell>
          <cell r="D51" t="str">
            <v>009 Preço Provedor</v>
          </cell>
          <cell r="E51" t="str">
            <v>TELEVISÃO</v>
          </cell>
          <cell r="F51" t="str">
            <v>0001 TELEVISÃO</v>
          </cell>
          <cell r="G51" t="str">
            <v>0062 NÃO INFORMOU</v>
          </cell>
          <cell r="I51">
            <v>2</v>
          </cell>
          <cell r="J51">
            <v>2</v>
          </cell>
          <cell r="K51">
            <v>0</v>
          </cell>
          <cell r="L51">
            <v>2</v>
          </cell>
          <cell r="M51">
            <v>0</v>
          </cell>
          <cell r="N51">
            <v>2</v>
          </cell>
          <cell r="O51">
            <v>2</v>
          </cell>
          <cell r="P51">
            <v>2</v>
          </cell>
          <cell r="Q51">
            <v>0</v>
          </cell>
          <cell r="R51">
            <v>2</v>
          </cell>
          <cell r="S51">
            <v>0</v>
          </cell>
          <cell r="T51">
            <v>2</v>
          </cell>
          <cell r="U51">
            <v>2</v>
          </cell>
          <cell r="V51">
            <v>0</v>
          </cell>
          <cell r="W51">
            <v>0</v>
          </cell>
        </row>
        <row r="52">
          <cell r="B52">
            <v>1</v>
          </cell>
          <cell r="C52" t="str">
            <v>REST CLIENTE - PREÇO</v>
          </cell>
          <cell r="D52" t="str">
            <v>047 Preço Instalação</v>
          </cell>
          <cell r="E52" t="str">
            <v>OUTRAS MÍDIAS</v>
          </cell>
          <cell r="F52" t="str">
            <v>0018 CONTATADO PELO TLMKT</v>
          </cell>
          <cell r="I52">
            <v>1</v>
          </cell>
          <cell r="J52">
            <v>1</v>
          </cell>
          <cell r="K52">
            <v>0</v>
          </cell>
          <cell r="L52">
            <v>1</v>
          </cell>
          <cell r="M52">
            <v>0</v>
          </cell>
          <cell r="N52">
            <v>1</v>
          </cell>
          <cell r="O52">
            <v>1</v>
          </cell>
          <cell r="P52">
            <v>1</v>
          </cell>
          <cell r="Q52">
            <v>0</v>
          </cell>
          <cell r="R52">
            <v>1</v>
          </cell>
          <cell r="S52">
            <v>0</v>
          </cell>
          <cell r="T52">
            <v>1</v>
          </cell>
          <cell r="U52">
            <v>1</v>
          </cell>
          <cell r="V52">
            <v>0</v>
          </cell>
          <cell r="W52">
            <v>0</v>
          </cell>
        </row>
        <row r="53">
          <cell r="B53">
            <v>1</v>
          </cell>
          <cell r="C53" t="str">
            <v>REST CLIENTE - PREFERE CONCORRÊNCIA</v>
          </cell>
          <cell r="D53" t="str">
            <v>028 Prefere concorrência</v>
          </cell>
          <cell r="E53" t="str">
            <v>OUTRAS MÍDIAS</v>
          </cell>
          <cell r="F53" t="str">
            <v>0002 INDICAÇÃO DE AMIGOS</v>
          </cell>
          <cell r="I53">
            <v>1</v>
          </cell>
          <cell r="J53">
            <v>1</v>
          </cell>
          <cell r="K53">
            <v>0</v>
          </cell>
          <cell r="L53">
            <v>1</v>
          </cell>
          <cell r="M53">
            <v>0</v>
          </cell>
          <cell r="N53">
            <v>1</v>
          </cell>
          <cell r="O53">
            <v>1</v>
          </cell>
          <cell r="P53">
            <v>1</v>
          </cell>
          <cell r="Q53">
            <v>0</v>
          </cell>
          <cell r="R53">
            <v>1</v>
          </cell>
          <cell r="S53">
            <v>0</v>
          </cell>
          <cell r="T53">
            <v>1</v>
          </cell>
          <cell r="U53">
            <v>1</v>
          </cell>
          <cell r="V53">
            <v>0</v>
          </cell>
          <cell r="W53">
            <v>0</v>
          </cell>
        </row>
        <row r="54">
          <cell r="B54">
            <v>1</v>
          </cell>
          <cell r="C54" t="str">
            <v>REST CLIENTE - PREFERE CONCORRÊNCIA</v>
          </cell>
          <cell r="D54" t="str">
            <v>028 Prefere concorrência</v>
          </cell>
          <cell r="E54" t="str">
            <v>OUTRAS MÍDIAS</v>
          </cell>
          <cell r="F54" t="str">
            <v>0018 CONTATADO PELO TLMKT</v>
          </cell>
          <cell r="I54">
            <v>1</v>
          </cell>
          <cell r="J54">
            <v>1</v>
          </cell>
          <cell r="K54">
            <v>0</v>
          </cell>
          <cell r="L54">
            <v>1</v>
          </cell>
          <cell r="M54">
            <v>0</v>
          </cell>
          <cell r="N54">
            <v>1</v>
          </cell>
          <cell r="O54">
            <v>1</v>
          </cell>
          <cell r="P54">
            <v>1</v>
          </cell>
          <cell r="Q54">
            <v>0</v>
          </cell>
          <cell r="R54">
            <v>1</v>
          </cell>
          <cell r="S54">
            <v>0</v>
          </cell>
          <cell r="T54">
            <v>1</v>
          </cell>
          <cell r="U54">
            <v>1</v>
          </cell>
          <cell r="V54">
            <v>0</v>
          </cell>
          <cell r="W54">
            <v>0</v>
          </cell>
        </row>
        <row r="55">
          <cell r="B55">
            <v>1</v>
          </cell>
          <cell r="C55" t="str">
            <v>REST CLIENTE - RESTRIÇÃO EQUIPAMENTO</v>
          </cell>
          <cell r="D55" t="str">
            <v>029 Restrição Equipamento</v>
          </cell>
          <cell r="F55" t="str">
            <v>0024 STAND</v>
          </cell>
          <cell r="I55">
            <v>1</v>
          </cell>
          <cell r="J55">
            <v>1</v>
          </cell>
          <cell r="K55">
            <v>0</v>
          </cell>
          <cell r="L55">
            <v>1</v>
          </cell>
          <cell r="M55">
            <v>0</v>
          </cell>
          <cell r="N55">
            <v>1</v>
          </cell>
          <cell r="O55">
            <v>1</v>
          </cell>
          <cell r="P55">
            <v>1</v>
          </cell>
          <cell r="Q55">
            <v>0</v>
          </cell>
          <cell r="R55">
            <v>1</v>
          </cell>
          <cell r="S55">
            <v>0</v>
          </cell>
          <cell r="T55">
            <v>1</v>
          </cell>
          <cell r="U55">
            <v>1</v>
          </cell>
          <cell r="V55">
            <v>0</v>
          </cell>
          <cell r="W55">
            <v>0</v>
          </cell>
        </row>
        <row r="56">
          <cell r="B56">
            <v>1</v>
          </cell>
          <cell r="C56" t="str">
            <v>REST CLIENTE - RESTRIÇÃO EQUIPAMENTO</v>
          </cell>
          <cell r="D56" t="str">
            <v>029 Restrição Equipamento</v>
          </cell>
          <cell r="E56" t="str">
            <v>TELEVISÃO</v>
          </cell>
          <cell r="F56" t="str">
            <v>0001 TELEVISÃO</v>
          </cell>
          <cell r="G56" t="str">
            <v>0006 GLOBO</v>
          </cell>
          <cell r="H56" t="str">
            <v>0020 FANTÁSTICO</v>
          </cell>
          <cell r="I56">
            <v>1</v>
          </cell>
          <cell r="J56">
            <v>1</v>
          </cell>
          <cell r="K56">
            <v>0</v>
          </cell>
          <cell r="L56">
            <v>1</v>
          </cell>
          <cell r="M56">
            <v>0</v>
          </cell>
          <cell r="N56">
            <v>1</v>
          </cell>
          <cell r="O56">
            <v>1</v>
          </cell>
          <cell r="P56">
            <v>1</v>
          </cell>
          <cell r="Q56">
            <v>0</v>
          </cell>
          <cell r="R56">
            <v>1</v>
          </cell>
          <cell r="S56">
            <v>0</v>
          </cell>
          <cell r="T56">
            <v>1</v>
          </cell>
          <cell r="U56">
            <v>1</v>
          </cell>
          <cell r="V56">
            <v>0</v>
          </cell>
          <cell r="W56">
            <v>0</v>
          </cell>
        </row>
        <row r="57">
          <cell r="B57">
            <v>1</v>
          </cell>
          <cell r="C57" t="str">
            <v>REST CLIENTE - RESTRIÇÃO EQUIPAMENTO</v>
          </cell>
          <cell r="D57" t="str">
            <v>029 Restrição Equipamento</v>
          </cell>
          <cell r="E57" t="str">
            <v>TELEVISÃO</v>
          </cell>
          <cell r="F57" t="str">
            <v>0001 TELEVISÃO</v>
          </cell>
          <cell r="G57" t="str">
            <v>0006 GLOBO</v>
          </cell>
          <cell r="H57" t="str">
            <v>3825 NÃO INFORMADO</v>
          </cell>
          <cell r="I57">
            <v>1</v>
          </cell>
          <cell r="J57">
            <v>1</v>
          </cell>
          <cell r="K57">
            <v>0</v>
          </cell>
          <cell r="L57">
            <v>1</v>
          </cell>
          <cell r="M57">
            <v>0</v>
          </cell>
          <cell r="N57">
            <v>1</v>
          </cell>
          <cell r="O57">
            <v>1</v>
          </cell>
          <cell r="P57">
            <v>1</v>
          </cell>
          <cell r="Q57">
            <v>0</v>
          </cell>
          <cell r="R57">
            <v>1</v>
          </cell>
          <cell r="S57">
            <v>0</v>
          </cell>
          <cell r="T57">
            <v>1</v>
          </cell>
          <cell r="U57">
            <v>1</v>
          </cell>
          <cell r="V57">
            <v>0</v>
          </cell>
          <cell r="W57">
            <v>0</v>
          </cell>
        </row>
        <row r="58">
          <cell r="B58">
            <v>1</v>
          </cell>
          <cell r="C58" t="str">
            <v>REST CLIENTE - RESTRIÇÃO EQUIPAMENTO</v>
          </cell>
          <cell r="D58" t="str">
            <v>029 Restrição Equipamento</v>
          </cell>
          <cell r="E58" t="str">
            <v>TELEVISÃO</v>
          </cell>
          <cell r="F58" t="str">
            <v>0001 TELEVISÃO</v>
          </cell>
          <cell r="G58" t="str">
            <v>0062 NÃO INFORMOU</v>
          </cell>
          <cell r="I58">
            <v>1</v>
          </cell>
          <cell r="J58">
            <v>1</v>
          </cell>
          <cell r="K58">
            <v>0</v>
          </cell>
          <cell r="L58">
            <v>1</v>
          </cell>
          <cell r="M58">
            <v>0</v>
          </cell>
          <cell r="N58">
            <v>1</v>
          </cell>
          <cell r="O58">
            <v>1</v>
          </cell>
          <cell r="P58">
            <v>1</v>
          </cell>
          <cell r="Q58">
            <v>0</v>
          </cell>
          <cell r="R58">
            <v>1</v>
          </cell>
          <cell r="S58">
            <v>0</v>
          </cell>
          <cell r="T58">
            <v>1</v>
          </cell>
          <cell r="U58">
            <v>1</v>
          </cell>
          <cell r="V58">
            <v>0</v>
          </cell>
          <cell r="W58">
            <v>0</v>
          </cell>
        </row>
        <row r="59">
          <cell r="B59">
            <v>1</v>
          </cell>
          <cell r="C59" t="str">
            <v>REST CLIENTE - RESTRIÇÃO PROVEDOR</v>
          </cell>
          <cell r="D59" t="str">
            <v>072 Não Concorda com uso de Provedor</v>
          </cell>
          <cell r="E59" t="str">
            <v>MALA DIRETA</v>
          </cell>
          <cell r="F59" t="str">
            <v>0009 MALA DIRETA</v>
          </cell>
          <cell r="G59" t="str">
            <v>0572 MD-05</v>
          </cell>
          <cell r="I59">
            <v>1</v>
          </cell>
          <cell r="J59">
            <v>1</v>
          </cell>
          <cell r="K59">
            <v>0</v>
          </cell>
          <cell r="L59">
            <v>1</v>
          </cell>
          <cell r="M59">
            <v>0</v>
          </cell>
          <cell r="N59">
            <v>1</v>
          </cell>
          <cell r="O59">
            <v>1</v>
          </cell>
          <cell r="P59">
            <v>1</v>
          </cell>
          <cell r="Q59">
            <v>0</v>
          </cell>
          <cell r="R59">
            <v>1</v>
          </cell>
          <cell r="S59">
            <v>0</v>
          </cell>
          <cell r="T59">
            <v>1</v>
          </cell>
          <cell r="U59">
            <v>1</v>
          </cell>
          <cell r="V59">
            <v>0</v>
          </cell>
          <cell r="W59">
            <v>0</v>
          </cell>
        </row>
        <row r="60">
          <cell r="B60">
            <v>1</v>
          </cell>
          <cell r="C60" t="str">
            <v>REST CLIENTE - RESTRIÇÃO PROVEDOR</v>
          </cell>
          <cell r="D60" t="str">
            <v>072 Não Concorda com uso de Provedor</v>
          </cell>
          <cell r="E60" t="str">
            <v>OUTRAS MÍDIAS</v>
          </cell>
          <cell r="F60" t="str">
            <v>0018 CONTATADO PELO TLMKT</v>
          </cell>
          <cell r="I60">
            <v>1</v>
          </cell>
          <cell r="J60">
            <v>1</v>
          </cell>
          <cell r="K60">
            <v>0</v>
          </cell>
          <cell r="L60">
            <v>1</v>
          </cell>
          <cell r="M60">
            <v>0</v>
          </cell>
          <cell r="N60">
            <v>1</v>
          </cell>
          <cell r="O60">
            <v>1</v>
          </cell>
          <cell r="P60">
            <v>1</v>
          </cell>
          <cell r="Q60">
            <v>0</v>
          </cell>
          <cell r="R60">
            <v>1</v>
          </cell>
          <cell r="S60">
            <v>0</v>
          </cell>
          <cell r="T60">
            <v>1</v>
          </cell>
          <cell r="U60">
            <v>1</v>
          </cell>
          <cell r="V60">
            <v>0</v>
          </cell>
          <cell r="W60">
            <v>0</v>
          </cell>
        </row>
        <row r="61">
          <cell r="B61">
            <v>1</v>
          </cell>
          <cell r="C61" t="str">
            <v>REST CLIENTE - VAI PENSAR</v>
          </cell>
          <cell r="D61" t="str">
            <v>007 Vai Pensar</v>
          </cell>
          <cell r="E61" t="str">
            <v>MALA DIRETA</v>
          </cell>
          <cell r="F61" t="str">
            <v>0009 MALA DIRETA</v>
          </cell>
          <cell r="G61" t="str">
            <v>0008 Não Identificado</v>
          </cell>
          <cell r="I61">
            <v>1</v>
          </cell>
          <cell r="J61">
            <v>1</v>
          </cell>
          <cell r="K61">
            <v>0</v>
          </cell>
          <cell r="L61">
            <v>1</v>
          </cell>
          <cell r="M61">
            <v>0</v>
          </cell>
          <cell r="N61">
            <v>1</v>
          </cell>
          <cell r="O61">
            <v>1</v>
          </cell>
          <cell r="P61">
            <v>1</v>
          </cell>
          <cell r="Q61">
            <v>0</v>
          </cell>
          <cell r="R61">
            <v>1</v>
          </cell>
          <cell r="S61">
            <v>0</v>
          </cell>
          <cell r="T61">
            <v>1</v>
          </cell>
          <cell r="U61">
            <v>1</v>
          </cell>
          <cell r="V61">
            <v>0</v>
          </cell>
          <cell r="W61">
            <v>0</v>
          </cell>
        </row>
        <row r="62">
          <cell r="B62">
            <v>1</v>
          </cell>
          <cell r="C62" t="str">
            <v>REST CLIENTE - VAI PENSAR</v>
          </cell>
          <cell r="D62" t="str">
            <v>007 Vai Pensar</v>
          </cell>
          <cell r="E62" t="str">
            <v>OUTRAS MÍDIAS</v>
          </cell>
          <cell r="F62" t="str">
            <v>0002 INDICAÇÃO DE AMIGOS</v>
          </cell>
          <cell r="I62">
            <v>1</v>
          </cell>
          <cell r="J62">
            <v>1</v>
          </cell>
          <cell r="K62">
            <v>0</v>
          </cell>
          <cell r="L62">
            <v>1</v>
          </cell>
          <cell r="M62">
            <v>0</v>
          </cell>
          <cell r="N62">
            <v>1</v>
          </cell>
          <cell r="O62">
            <v>1</v>
          </cell>
          <cell r="P62">
            <v>1</v>
          </cell>
          <cell r="Q62">
            <v>0</v>
          </cell>
          <cell r="R62">
            <v>1</v>
          </cell>
          <cell r="S62">
            <v>0</v>
          </cell>
          <cell r="T62">
            <v>1</v>
          </cell>
          <cell r="U62">
            <v>1</v>
          </cell>
          <cell r="V62">
            <v>0</v>
          </cell>
          <cell r="W62">
            <v>0</v>
          </cell>
        </row>
        <row r="63">
          <cell r="B63">
            <v>1</v>
          </cell>
          <cell r="C63" t="str">
            <v>REST CLIENTE - VAI PENSAR</v>
          </cell>
          <cell r="D63" t="str">
            <v>007 Vai Pensar</v>
          </cell>
          <cell r="E63" t="str">
            <v>OUTRAS MÍDIAS</v>
          </cell>
          <cell r="F63" t="str">
            <v>0020 JÁ POSSUI</v>
          </cell>
          <cell r="I63">
            <v>1</v>
          </cell>
          <cell r="J63">
            <v>1</v>
          </cell>
          <cell r="K63">
            <v>0</v>
          </cell>
          <cell r="L63">
            <v>1</v>
          </cell>
          <cell r="M63">
            <v>0</v>
          </cell>
          <cell r="N63">
            <v>1</v>
          </cell>
          <cell r="O63">
            <v>1</v>
          </cell>
          <cell r="P63">
            <v>1</v>
          </cell>
          <cell r="Q63">
            <v>0</v>
          </cell>
          <cell r="R63">
            <v>1</v>
          </cell>
          <cell r="S63">
            <v>0</v>
          </cell>
          <cell r="T63">
            <v>1</v>
          </cell>
          <cell r="U63">
            <v>1</v>
          </cell>
          <cell r="V63">
            <v>0</v>
          </cell>
          <cell r="W63">
            <v>0</v>
          </cell>
        </row>
        <row r="64">
          <cell r="B64">
            <v>1</v>
          </cell>
          <cell r="C64" t="str">
            <v>REST CLIENTE - VAI PENSAR</v>
          </cell>
          <cell r="D64" t="str">
            <v>007 Vai Pensar</v>
          </cell>
          <cell r="E64" t="str">
            <v>TELEVISÃO</v>
          </cell>
          <cell r="F64" t="str">
            <v>0001 TELEVISÃO</v>
          </cell>
          <cell r="G64" t="str">
            <v>0062 NÃO INFORMOU</v>
          </cell>
          <cell r="I64">
            <v>2</v>
          </cell>
          <cell r="J64">
            <v>2</v>
          </cell>
          <cell r="K64">
            <v>0</v>
          </cell>
          <cell r="L64">
            <v>2</v>
          </cell>
          <cell r="M64">
            <v>0</v>
          </cell>
          <cell r="N64">
            <v>2</v>
          </cell>
          <cell r="O64">
            <v>2</v>
          </cell>
          <cell r="P64">
            <v>2</v>
          </cell>
          <cell r="Q64">
            <v>0</v>
          </cell>
          <cell r="R64">
            <v>2</v>
          </cell>
          <cell r="S64">
            <v>0</v>
          </cell>
          <cell r="T64">
            <v>2</v>
          </cell>
          <cell r="U64">
            <v>2</v>
          </cell>
          <cell r="V64">
            <v>0</v>
          </cell>
          <cell r="W64">
            <v>0</v>
          </cell>
        </row>
        <row r="65">
          <cell r="B65">
            <v>1</v>
          </cell>
          <cell r="C65" t="str">
            <v>RESTRIÇÃO SISTEMA</v>
          </cell>
          <cell r="D65" t="str">
            <v>034 Não tem internet</v>
          </cell>
          <cell r="E65" t="str">
            <v>OUTRAS MÍDIAS</v>
          </cell>
          <cell r="F65" t="str">
            <v>0002 INDICAÇÃO DE AMIGOS</v>
          </cell>
          <cell r="I65">
            <v>1</v>
          </cell>
          <cell r="J65">
            <v>0</v>
          </cell>
          <cell r="K65">
            <v>0</v>
          </cell>
          <cell r="L65">
            <v>1</v>
          </cell>
          <cell r="M65">
            <v>1</v>
          </cell>
          <cell r="N65">
            <v>0</v>
          </cell>
          <cell r="O65">
            <v>1</v>
          </cell>
          <cell r="P65">
            <v>0</v>
          </cell>
          <cell r="Q65">
            <v>0</v>
          </cell>
          <cell r="R65">
            <v>1</v>
          </cell>
          <cell r="S65">
            <v>1</v>
          </cell>
          <cell r="T65">
            <v>0</v>
          </cell>
          <cell r="U65">
            <v>1</v>
          </cell>
          <cell r="V65">
            <v>0</v>
          </cell>
          <cell r="W65">
            <v>0</v>
          </cell>
        </row>
        <row r="66">
          <cell r="B66">
            <v>1</v>
          </cell>
          <cell r="C66" t="str">
            <v>RESTRIÇÃO SISTEMA</v>
          </cell>
          <cell r="D66" t="str">
            <v>039 Disponibilidade Esgotada</v>
          </cell>
          <cell r="E66" t="str">
            <v>MALA DIRETA</v>
          </cell>
          <cell r="F66" t="str">
            <v>0009 MALA DIRETA</v>
          </cell>
          <cell r="G66" t="str">
            <v>0008 Não Identificado</v>
          </cell>
          <cell r="I66">
            <v>1</v>
          </cell>
          <cell r="J66">
            <v>0</v>
          </cell>
          <cell r="K66">
            <v>0</v>
          </cell>
          <cell r="L66">
            <v>1</v>
          </cell>
          <cell r="M66">
            <v>1</v>
          </cell>
          <cell r="N66">
            <v>0</v>
          </cell>
          <cell r="O66">
            <v>1</v>
          </cell>
          <cell r="P66">
            <v>0</v>
          </cell>
          <cell r="Q66">
            <v>0</v>
          </cell>
          <cell r="R66">
            <v>1</v>
          </cell>
          <cell r="S66">
            <v>1</v>
          </cell>
          <cell r="T66">
            <v>0</v>
          </cell>
          <cell r="U66">
            <v>1</v>
          </cell>
          <cell r="V66">
            <v>0</v>
          </cell>
          <cell r="W66">
            <v>0</v>
          </cell>
        </row>
        <row r="67">
          <cell r="B67">
            <v>1</v>
          </cell>
          <cell r="C67" t="str">
            <v>RESTRIÇÃO SISTEMA</v>
          </cell>
          <cell r="D67" t="str">
            <v>039 Disponibilidade Esgotada</v>
          </cell>
          <cell r="E67" t="str">
            <v>MALA DIRETA</v>
          </cell>
          <cell r="F67" t="str">
            <v>0009 MALA DIRETA</v>
          </cell>
          <cell r="G67" t="str">
            <v>0572 MD-05</v>
          </cell>
          <cell r="I67">
            <v>2</v>
          </cell>
          <cell r="J67">
            <v>0</v>
          </cell>
          <cell r="K67">
            <v>0</v>
          </cell>
          <cell r="L67">
            <v>2</v>
          </cell>
          <cell r="M67">
            <v>2</v>
          </cell>
          <cell r="N67">
            <v>0</v>
          </cell>
          <cell r="O67">
            <v>2</v>
          </cell>
          <cell r="P67">
            <v>0</v>
          </cell>
          <cell r="Q67">
            <v>0</v>
          </cell>
          <cell r="R67">
            <v>2</v>
          </cell>
          <cell r="S67">
            <v>2</v>
          </cell>
          <cell r="T67">
            <v>0</v>
          </cell>
          <cell r="U67">
            <v>2</v>
          </cell>
          <cell r="V67">
            <v>0</v>
          </cell>
          <cell r="W67">
            <v>0</v>
          </cell>
        </row>
        <row r="68">
          <cell r="B68">
            <v>1</v>
          </cell>
          <cell r="C68" t="str">
            <v>RESTRIÇÃO SISTEMA</v>
          </cell>
          <cell r="D68" t="str">
            <v>039 Disponibilidade Esgotada</v>
          </cell>
          <cell r="E68" t="str">
            <v>MALA DIRETA</v>
          </cell>
          <cell r="F68" t="str">
            <v>0010 ENCARTE EM FATURA</v>
          </cell>
          <cell r="I68">
            <v>1</v>
          </cell>
          <cell r="J68">
            <v>0</v>
          </cell>
          <cell r="K68">
            <v>0</v>
          </cell>
          <cell r="L68">
            <v>1</v>
          </cell>
          <cell r="M68">
            <v>1</v>
          </cell>
          <cell r="N68">
            <v>0</v>
          </cell>
          <cell r="O68">
            <v>1</v>
          </cell>
          <cell r="P68">
            <v>0</v>
          </cell>
          <cell r="Q68">
            <v>0</v>
          </cell>
          <cell r="R68">
            <v>1</v>
          </cell>
          <cell r="S68">
            <v>1</v>
          </cell>
          <cell r="T68">
            <v>0</v>
          </cell>
          <cell r="U68">
            <v>1</v>
          </cell>
          <cell r="V68">
            <v>0</v>
          </cell>
          <cell r="W68">
            <v>0</v>
          </cell>
        </row>
        <row r="69">
          <cell r="B69">
            <v>1</v>
          </cell>
          <cell r="C69" t="str">
            <v>RESTRIÇÃO SISTEMA</v>
          </cell>
          <cell r="D69" t="str">
            <v>039 Disponibilidade Esgotada</v>
          </cell>
          <cell r="E69" t="str">
            <v>NÃO INFORMADO</v>
          </cell>
          <cell r="F69" t="str">
            <v>0016 NÃO INFORMADO</v>
          </cell>
          <cell r="I69">
            <v>2</v>
          </cell>
          <cell r="J69">
            <v>0</v>
          </cell>
          <cell r="K69">
            <v>0</v>
          </cell>
          <cell r="L69">
            <v>2</v>
          </cell>
          <cell r="M69">
            <v>2</v>
          </cell>
          <cell r="N69">
            <v>0</v>
          </cell>
          <cell r="O69">
            <v>2</v>
          </cell>
          <cell r="P69">
            <v>0</v>
          </cell>
          <cell r="Q69">
            <v>0</v>
          </cell>
          <cell r="R69">
            <v>2</v>
          </cell>
          <cell r="S69">
            <v>2</v>
          </cell>
          <cell r="T69">
            <v>0</v>
          </cell>
          <cell r="U69">
            <v>2</v>
          </cell>
          <cell r="V69">
            <v>0</v>
          </cell>
          <cell r="W69">
            <v>0</v>
          </cell>
        </row>
        <row r="70">
          <cell r="B70">
            <v>1</v>
          </cell>
          <cell r="C70" t="str">
            <v>RESTRIÇÃO SISTEMA</v>
          </cell>
          <cell r="D70" t="str">
            <v>039 Disponibilidade Esgotada</v>
          </cell>
          <cell r="E70" t="str">
            <v>OUTRAS MÍDIAS</v>
          </cell>
          <cell r="F70" t="str">
            <v>0002 INDICAÇÃO DE AMIGOS</v>
          </cell>
          <cell r="I70">
            <v>11</v>
          </cell>
          <cell r="J70">
            <v>0</v>
          </cell>
          <cell r="K70">
            <v>0</v>
          </cell>
          <cell r="L70">
            <v>11</v>
          </cell>
          <cell r="M70">
            <v>11</v>
          </cell>
          <cell r="N70">
            <v>0</v>
          </cell>
          <cell r="O70">
            <v>11</v>
          </cell>
          <cell r="P70">
            <v>0</v>
          </cell>
          <cell r="Q70">
            <v>0</v>
          </cell>
          <cell r="R70">
            <v>11</v>
          </cell>
          <cell r="S70">
            <v>11</v>
          </cell>
          <cell r="T70">
            <v>0</v>
          </cell>
          <cell r="U70">
            <v>11</v>
          </cell>
          <cell r="V70">
            <v>0</v>
          </cell>
          <cell r="W70">
            <v>0</v>
          </cell>
        </row>
        <row r="71">
          <cell r="B71">
            <v>1</v>
          </cell>
          <cell r="C71" t="str">
            <v>RESTRIÇÃO SISTEMA</v>
          </cell>
          <cell r="D71" t="str">
            <v>039 Disponibilidade Esgotada</v>
          </cell>
          <cell r="E71" t="str">
            <v>OUTRAS MÍDIAS</v>
          </cell>
          <cell r="F71" t="str">
            <v>0013 INTERNET</v>
          </cell>
          <cell r="G71" t="str">
            <v>0056 OUTROS</v>
          </cell>
          <cell r="I71">
            <v>1</v>
          </cell>
          <cell r="J71">
            <v>0</v>
          </cell>
          <cell r="K71">
            <v>0</v>
          </cell>
          <cell r="L71">
            <v>1</v>
          </cell>
          <cell r="M71">
            <v>1</v>
          </cell>
          <cell r="N71">
            <v>0</v>
          </cell>
          <cell r="O71">
            <v>1</v>
          </cell>
          <cell r="P71">
            <v>0</v>
          </cell>
          <cell r="Q71">
            <v>0</v>
          </cell>
          <cell r="R71">
            <v>1</v>
          </cell>
          <cell r="S71">
            <v>1</v>
          </cell>
          <cell r="T71">
            <v>0</v>
          </cell>
          <cell r="U71">
            <v>1</v>
          </cell>
          <cell r="V71">
            <v>0</v>
          </cell>
          <cell r="W71">
            <v>0</v>
          </cell>
        </row>
        <row r="72">
          <cell r="B72">
            <v>1</v>
          </cell>
          <cell r="C72" t="str">
            <v>RESTRIÇÃO SISTEMA</v>
          </cell>
          <cell r="D72" t="str">
            <v>039 Disponibilidade Esgotada</v>
          </cell>
          <cell r="E72" t="str">
            <v>OUTRAS MÍDIAS</v>
          </cell>
          <cell r="F72" t="str">
            <v>0013 INTERNET</v>
          </cell>
          <cell r="G72" t="str">
            <v>0170 SITE SPEEDY</v>
          </cell>
          <cell r="I72">
            <v>1</v>
          </cell>
          <cell r="J72">
            <v>0</v>
          </cell>
          <cell r="K72">
            <v>0</v>
          </cell>
          <cell r="L72">
            <v>1</v>
          </cell>
          <cell r="M72">
            <v>1</v>
          </cell>
          <cell r="N72">
            <v>0</v>
          </cell>
          <cell r="O72">
            <v>1</v>
          </cell>
          <cell r="P72">
            <v>0</v>
          </cell>
          <cell r="Q72">
            <v>0</v>
          </cell>
          <cell r="R72">
            <v>1</v>
          </cell>
          <cell r="S72">
            <v>1</v>
          </cell>
          <cell r="T72">
            <v>0</v>
          </cell>
          <cell r="U72">
            <v>1</v>
          </cell>
          <cell r="V72">
            <v>0</v>
          </cell>
          <cell r="W72">
            <v>0</v>
          </cell>
        </row>
        <row r="73">
          <cell r="B73">
            <v>1</v>
          </cell>
          <cell r="C73" t="str">
            <v>RESTRIÇÃO SISTEMA</v>
          </cell>
          <cell r="D73" t="str">
            <v>039 Disponibilidade Esgotada</v>
          </cell>
          <cell r="E73" t="str">
            <v>OUTRAS MÍDIAS</v>
          </cell>
          <cell r="F73" t="str">
            <v>0018 CONTATADO PELO TLMKT</v>
          </cell>
          <cell r="I73">
            <v>1</v>
          </cell>
          <cell r="J73">
            <v>0</v>
          </cell>
          <cell r="K73">
            <v>0</v>
          </cell>
          <cell r="L73">
            <v>1</v>
          </cell>
          <cell r="M73">
            <v>1</v>
          </cell>
          <cell r="N73">
            <v>0</v>
          </cell>
          <cell r="O73">
            <v>1</v>
          </cell>
          <cell r="P73">
            <v>0</v>
          </cell>
          <cell r="Q73">
            <v>0</v>
          </cell>
          <cell r="R73">
            <v>1</v>
          </cell>
          <cell r="S73">
            <v>1</v>
          </cell>
          <cell r="T73">
            <v>0</v>
          </cell>
          <cell r="U73">
            <v>1</v>
          </cell>
          <cell r="V73">
            <v>0</v>
          </cell>
          <cell r="W73">
            <v>0</v>
          </cell>
        </row>
        <row r="74">
          <cell r="B74">
            <v>1</v>
          </cell>
          <cell r="C74" t="str">
            <v>RESTRIÇÃO SISTEMA</v>
          </cell>
          <cell r="D74" t="str">
            <v>039 Disponibilidade Esgotada</v>
          </cell>
          <cell r="E74" t="str">
            <v>OUTRAS MÍDIAS</v>
          </cell>
          <cell r="F74" t="str">
            <v>0020 JÁ POSSUI</v>
          </cell>
          <cell r="I74">
            <v>1</v>
          </cell>
          <cell r="J74">
            <v>0</v>
          </cell>
          <cell r="K74">
            <v>0</v>
          </cell>
          <cell r="L74">
            <v>1</v>
          </cell>
          <cell r="M74">
            <v>1</v>
          </cell>
          <cell r="N74">
            <v>0</v>
          </cell>
          <cell r="O74">
            <v>1</v>
          </cell>
          <cell r="P74">
            <v>0</v>
          </cell>
          <cell r="Q74">
            <v>0</v>
          </cell>
          <cell r="R74">
            <v>1</v>
          </cell>
          <cell r="S74">
            <v>1</v>
          </cell>
          <cell r="T74">
            <v>0</v>
          </cell>
          <cell r="U74">
            <v>1</v>
          </cell>
          <cell r="V74">
            <v>0</v>
          </cell>
          <cell r="W74">
            <v>0</v>
          </cell>
        </row>
        <row r="75">
          <cell r="B75">
            <v>1</v>
          </cell>
          <cell r="C75" t="str">
            <v>RESTRIÇÃO SISTEMA</v>
          </cell>
          <cell r="D75" t="str">
            <v>039 Disponibilidade Esgotada</v>
          </cell>
          <cell r="E75" t="str">
            <v>TELEVISÃO</v>
          </cell>
          <cell r="F75" t="str">
            <v>0001 TELEVISÃO</v>
          </cell>
          <cell r="G75" t="str">
            <v>0006 GLOBO</v>
          </cell>
          <cell r="H75" t="str">
            <v>0020 FANTÁSTICO</v>
          </cell>
          <cell r="I75">
            <v>1</v>
          </cell>
          <cell r="J75">
            <v>0</v>
          </cell>
          <cell r="K75">
            <v>0</v>
          </cell>
          <cell r="L75">
            <v>1</v>
          </cell>
          <cell r="M75">
            <v>1</v>
          </cell>
          <cell r="N75">
            <v>0</v>
          </cell>
          <cell r="O75">
            <v>1</v>
          </cell>
          <cell r="P75">
            <v>0</v>
          </cell>
          <cell r="Q75">
            <v>0</v>
          </cell>
          <cell r="R75">
            <v>1</v>
          </cell>
          <cell r="S75">
            <v>1</v>
          </cell>
          <cell r="T75">
            <v>0</v>
          </cell>
          <cell r="U75">
            <v>1</v>
          </cell>
          <cell r="V75">
            <v>0</v>
          </cell>
          <cell r="W75">
            <v>0</v>
          </cell>
        </row>
        <row r="76">
          <cell r="B76">
            <v>1</v>
          </cell>
          <cell r="C76" t="str">
            <v>RESTRIÇÃO SISTEMA</v>
          </cell>
          <cell r="D76" t="str">
            <v>039 Disponibilidade Esgotada</v>
          </cell>
          <cell r="E76" t="str">
            <v>TELEVISÃO</v>
          </cell>
          <cell r="F76" t="str">
            <v>0001 TELEVISÃO</v>
          </cell>
          <cell r="G76" t="str">
            <v>0006 GLOBO</v>
          </cell>
          <cell r="H76" t="str">
            <v>3825 NÃO INFORMADO</v>
          </cell>
          <cell r="I76">
            <v>1</v>
          </cell>
          <cell r="J76">
            <v>0</v>
          </cell>
          <cell r="K76">
            <v>0</v>
          </cell>
          <cell r="L76">
            <v>1</v>
          </cell>
          <cell r="M76">
            <v>1</v>
          </cell>
          <cell r="N76">
            <v>0</v>
          </cell>
          <cell r="O76">
            <v>1</v>
          </cell>
          <cell r="P76">
            <v>0</v>
          </cell>
          <cell r="Q76">
            <v>0</v>
          </cell>
          <cell r="R76">
            <v>1</v>
          </cell>
          <cell r="S76">
            <v>1</v>
          </cell>
          <cell r="T76">
            <v>0</v>
          </cell>
          <cell r="U76">
            <v>1</v>
          </cell>
          <cell r="V76">
            <v>0</v>
          </cell>
          <cell r="W76">
            <v>0</v>
          </cell>
        </row>
        <row r="77">
          <cell r="B77">
            <v>1</v>
          </cell>
          <cell r="C77" t="str">
            <v>RESTRIÇÃO SISTEMA</v>
          </cell>
          <cell r="D77" t="str">
            <v>039 Disponibilidade Esgotada</v>
          </cell>
          <cell r="E77" t="str">
            <v>TELEVISÃO</v>
          </cell>
          <cell r="F77" t="str">
            <v>0001 TELEVISÃO</v>
          </cell>
          <cell r="G77" t="str">
            <v>0059 BANDEIRANTES</v>
          </cell>
          <cell r="H77" t="str">
            <v>5596 ESPORTE TOTAL</v>
          </cell>
          <cell r="I77">
            <v>1</v>
          </cell>
          <cell r="J77">
            <v>0</v>
          </cell>
          <cell r="K77">
            <v>0</v>
          </cell>
          <cell r="L77">
            <v>1</v>
          </cell>
          <cell r="M77">
            <v>1</v>
          </cell>
          <cell r="N77">
            <v>0</v>
          </cell>
          <cell r="O77">
            <v>1</v>
          </cell>
          <cell r="P77">
            <v>0</v>
          </cell>
          <cell r="Q77">
            <v>0</v>
          </cell>
          <cell r="R77">
            <v>1</v>
          </cell>
          <cell r="S77">
            <v>1</v>
          </cell>
          <cell r="T77">
            <v>0</v>
          </cell>
          <cell r="U77">
            <v>1</v>
          </cell>
          <cell r="V77">
            <v>0</v>
          </cell>
          <cell r="W77">
            <v>0</v>
          </cell>
        </row>
        <row r="78">
          <cell r="B78">
            <v>1</v>
          </cell>
          <cell r="C78" t="str">
            <v>RESTRIÇÃO SISTEMA</v>
          </cell>
          <cell r="D78" t="str">
            <v>039 Disponibilidade Esgotada</v>
          </cell>
          <cell r="E78" t="str">
            <v>TELEVISÃO</v>
          </cell>
          <cell r="F78" t="str">
            <v>0001 TELEVISÃO</v>
          </cell>
          <cell r="G78" t="str">
            <v>0062 NÃO INFORMOU</v>
          </cell>
          <cell r="I78">
            <v>2</v>
          </cell>
          <cell r="J78">
            <v>0</v>
          </cell>
          <cell r="K78">
            <v>0</v>
          </cell>
          <cell r="L78">
            <v>2</v>
          </cell>
          <cell r="M78">
            <v>2</v>
          </cell>
          <cell r="N78">
            <v>0</v>
          </cell>
          <cell r="O78">
            <v>2</v>
          </cell>
          <cell r="P78">
            <v>0</v>
          </cell>
          <cell r="Q78">
            <v>0</v>
          </cell>
          <cell r="R78">
            <v>2</v>
          </cell>
          <cell r="S78">
            <v>2</v>
          </cell>
          <cell r="T78">
            <v>0</v>
          </cell>
          <cell r="U78">
            <v>2</v>
          </cell>
          <cell r="V78">
            <v>0</v>
          </cell>
          <cell r="W78">
            <v>0</v>
          </cell>
        </row>
        <row r="79">
          <cell r="B79">
            <v>1</v>
          </cell>
          <cell r="C79" t="str">
            <v>RESTRIÇÃO SISTEMA</v>
          </cell>
          <cell r="D79" t="str">
            <v>039 Disponibilidade Esgotada</v>
          </cell>
          <cell r="E79" t="str">
            <v>TELEVISÃO</v>
          </cell>
          <cell r="F79" t="str">
            <v>0001 TELEVISÃO</v>
          </cell>
          <cell r="G79" t="str">
            <v>0133 ASS - WARNER</v>
          </cell>
          <cell r="H79" t="str">
            <v>3938 ER</v>
          </cell>
          <cell r="I79">
            <v>1</v>
          </cell>
          <cell r="J79">
            <v>0</v>
          </cell>
          <cell r="K79">
            <v>0</v>
          </cell>
          <cell r="L79">
            <v>1</v>
          </cell>
          <cell r="M79">
            <v>1</v>
          </cell>
          <cell r="N79">
            <v>0</v>
          </cell>
          <cell r="O79">
            <v>1</v>
          </cell>
          <cell r="P79">
            <v>0</v>
          </cell>
          <cell r="Q79">
            <v>0</v>
          </cell>
          <cell r="R79">
            <v>1</v>
          </cell>
          <cell r="S79">
            <v>1</v>
          </cell>
          <cell r="T79">
            <v>0</v>
          </cell>
          <cell r="U79">
            <v>1</v>
          </cell>
          <cell r="V79">
            <v>0</v>
          </cell>
          <cell r="W79">
            <v>0</v>
          </cell>
        </row>
        <row r="80">
          <cell r="B80">
            <v>1</v>
          </cell>
          <cell r="C80" t="str">
            <v>RESTRIÇÃO SISTEMA</v>
          </cell>
          <cell r="D80" t="str">
            <v>042 Restrição técnica</v>
          </cell>
          <cell r="F80" t="str">
            <v>0031 JÁ TEVE O PRODUTO</v>
          </cell>
          <cell r="I80">
            <v>1</v>
          </cell>
          <cell r="J80">
            <v>0</v>
          </cell>
          <cell r="K80">
            <v>0</v>
          </cell>
          <cell r="L80">
            <v>1</v>
          </cell>
          <cell r="M80">
            <v>1</v>
          </cell>
          <cell r="N80">
            <v>0</v>
          </cell>
          <cell r="O80">
            <v>1</v>
          </cell>
          <cell r="P80">
            <v>0</v>
          </cell>
          <cell r="Q80">
            <v>0</v>
          </cell>
          <cell r="R80">
            <v>1</v>
          </cell>
          <cell r="S80">
            <v>1</v>
          </cell>
          <cell r="T80">
            <v>0</v>
          </cell>
          <cell r="U80">
            <v>1</v>
          </cell>
          <cell r="V80">
            <v>0</v>
          </cell>
          <cell r="W80">
            <v>0</v>
          </cell>
        </row>
        <row r="81">
          <cell r="B81">
            <v>1</v>
          </cell>
          <cell r="C81" t="str">
            <v>RESTRIÇÃO SISTEMA</v>
          </cell>
          <cell r="D81" t="str">
            <v>042 Restrição técnica</v>
          </cell>
          <cell r="E81" t="str">
            <v>MALA DIRETA</v>
          </cell>
          <cell r="F81" t="str">
            <v>0009 MALA DIRETA</v>
          </cell>
          <cell r="G81" t="str">
            <v>0075 KE-056</v>
          </cell>
          <cell r="I81">
            <v>1</v>
          </cell>
          <cell r="J81">
            <v>0</v>
          </cell>
          <cell r="K81">
            <v>0</v>
          </cell>
          <cell r="L81">
            <v>1</v>
          </cell>
          <cell r="M81">
            <v>1</v>
          </cell>
          <cell r="N81">
            <v>0</v>
          </cell>
          <cell r="O81">
            <v>1</v>
          </cell>
          <cell r="P81">
            <v>0</v>
          </cell>
          <cell r="Q81">
            <v>0</v>
          </cell>
          <cell r="R81">
            <v>1</v>
          </cell>
          <cell r="S81">
            <v>1</v>
          </cell>
          <cell r="T81">
            <v>0</v>
          </cell>
          <cell r="U81">
            <v>1</v>
          </cell>
          <cell r="V81">
            <v>0</v>
          </cell>
          <cell r="W81">
            <v>0</v>
          </cell>
        </row>
        <row r="82">
          <cell r="B82">
            <v>1</v>
          </cell>
          <cell r="C82" t="str">
            <v>RESTRIÇÃO SISTEMA</v>
          </cell>
          <cell r="D82" t="str">
            <v>042 Restrição técnica</v>
          </cell>
          <cell r="E82" t="str">
            <v>MALA DIRETA</v>
          </cell>
          <cell r="F82" t="str">
            <v>0009 MALA DIRETA</v>
          </cell>
          <cell r="G82" t="str">
            <v>0572 MD-05</v>
          </cell>
          <cell r="I82">
            <v>2</v>
          </cell>
          <cell r="J82">
            <v>0</v>
          </cell>
          <cell r="K82">
            <v>0</v>
          </cell>
          <cell r="L82">
            <v>2</v>
          </cell>
          <cell r="M82">
            <v>2</v>
          </cell>
          <cell r="N82">
            <v>0</v>
          </cell>
          <cell r="O82">
            <v>2</v>
          </cell>
          <cell r="P82">
            <v>0</v>
          </cell>
          <cell r="Q82">
            <v>0</v>
          </cell>
          <cell r="R82">
            <v>2</v>
          </cell>
          <cell r="S82">
            <v>2</v>
          </cell>
          <cell r="T82">
            <v>0</v>
          </cell>
          <cell r="U82">
            <v>2</v>
          </cell>
          <cell r="V82">
            <v>0</v>
          </cell>
          <cell r="W82">
            <v>0</v>
          </cell>
        </row>
        <row r="83">
          <cell r="B83">
            <v>1</v>
          </cell>
          <cell r="C83" t="str">
            <v>RESTRIÇÃO SISTEMA</v>
          </cell>
          <cell r="D83" t="str">
            <v>042 Restrição técnica</v>
          </cell>
          <cell r="E83" t="str">
            <v>NÃO INFORMADO</v>
          </cell>
          <cell r="F83" t="str">
            <v>0016 NÃO INFORMADO</v>
          </cell>
          <cell r="I83">
            <v>1</v>
          </cell>
          <cell r="J83">
            <v>0</v>
          </cell>
          <cell r="K83">
            <v>0</v>
          </cell>
          <cell r="L83">
            <v>1</v>
          </cell>
          <cell r="M83">
            <v>1</v>
          </cell>
          <cell r="N83">
            <v>0</v>
          </cell>
          <cell r="O83">
            <v>1</v>
          </cell>
          <cell r="P83">
            <v>0</v>
          </cell>
          <cell r="Q83">
            <v>0</v>
          </cell>
          <cell r="R83">
            <v>1</v>
          </cell>
          <cell r="S83">
            <v>1</v>
          </cell>
          <cell r="T83">
            <v>0</v>
          </cell>
          <cell r="U83">
            <v>1</v>
          </cell>
          <cell r="V83">
            <v>0</v>
          </cell>
          <cell r="W83">
            <v>0</v>
          </cell>
        </row>
        <row r="84">
          <cell r="B84">
            <v>1</v>
          </cell>
          <cell r="C84" t="str">
            <v>RESTRIÇÃO SISTEMA</v>
          </cell>
          <cell r="D84" t="str">
            <v>042 Restrição técnica</v>
          </cell>
          <cell r="E84" t="str">
            <v>OUTRAS MÍDIAS</v>
          </cell>
          <cell r="F84" t="str">
            <v>0002 INDICAÇÃO DE AMIGOS</v>
          </cell>
          <cell r="I84">
            <v>27</v>
          </cell>
          <cell r="J84">
            <v>0</v>
          </cell>
          <cell r="K84">
            <v>0</v>
          </cell>
          <cell r="L84">
            <v>27</v>
          </cell>
          <cell r="M84">
            <v>27</v>
          </cell>
          <cell r="N84">
            <v>0</v>
          </cell>
          <cell r="O84">
            <v>27</v>
          </cell>
          <cell r="P84">
            <v>0</v>
          </cell>
          <cell r="Q84">
            <v>0</v>
          </cell>
          <cell r="R84">
            <v>27</v>
          </cell>
          <cell r="S84">
            <v>27</v>
          </cell>
          <cell r="T84">
            <v>0</v>
          </cell>
          <cell r="U84">
            <v>27</v>
          </cell>
          <cell r="V84">
            <v>0</v>
          </cell>
          <cell r="W84">
            <v>0</v>
          </cell>
        </row>
        <row r="85">
          <cell r="B85">
            <v>1</v>
          </cell>
          <cell r="C85" t="str">
            <v>RESTRIÇÃO SISTEMA</v>
          </cell>
          <cell r="D85" t="str">
            <v>042 Restrição técnica</v>
          </cell>
          <cell r="E85" t="str">
            <v>OUTRAS MÍDIAS</v>
          </cell>
          <cell r="F85" t="str">
            <v>0013 INTERNET</v>
          </cell>
          <cell r="G85" t="str">
            <v>0170 SITE SPEEDY</v>
          </cell>
          <cell r="I85">
            <v>1</v>
          </cell>
          <cell r="J85">
            <v>0</v>
          </cell>
          <cell r="K85">
            <v>0</v>
          </cell>
          <cell r="L85">
            <v>1</v>
          </cell>
          <cell r="M85">
            <v>1</v>
          </cell>
          <cell r="N85">
            <v>0</v>
          </cell>
          <cell r="O85">
            <v>1</v>
          </cell>
          <cell r="P85">
            <v>0</v>
          </cell>
          <cell r="Q85">
            <v>0</v>
          </cell>
          <cell r="R85">
            <v>1</v>
          </cell>
          <cell r="S85">
            <v>1</v>
          </cell>
          <cell r="T85">
            <v>0</v>
          </cell>
          <cell r="U85">
            <v>1</v>
          </cell>
          <cell r="V85">
            <v>0</v>
          </cell>
          <cell r="W85">
            <v>0</v>
          </cell>
        </row>
        <row r="86">
          <cell r="B86">
            <v>1</v>
          </cell>
          <cell r="C86" t="str">
            <v>RESTRIÇÃO SISTEMA</v>
          </cell>
          <cell r="D86" t="str">
            <v>042 Restrição técnica</v>
          </cell>
          <cell r="E86" t="str">
            <v>OUTRAS MÍDIAS</v>
          </cell>
          <cell r="F86" t="str">
            <v>0018 CONTATADO PELO TLMKT</v>
          </cell>
          <cell r="I86">
            <v>5</v>
          </cell>
          <cell r="J86">
            <v>0</v>
          </cell>
          <cell r="K86">
            <v>0</v>
          </cell>
          <cell r="L86">
            <v>5</v>
          </cell>
          <cell r="M86">
            <v>5</v>
          </cell>
          <cell r="N86">
            <v>0</v>
          </cell>
          <cell r="O86">
            <v>5</v>
          </cell>
          <cell r="P86">
            <v>0</v>
          </cell>
          <cell r="Q86">
            <v>0</v>
          </cell>
          <cell r="R86">
            <v>5</v>
          </cell>
          <cell r="S86">
            <v>5</v>
          </cell>
          <cell r="T86">
            <v>0</v>
          </cell>
          <cell r="U86">
            <v>5</v>
          </cell>
          <cell r="V86">
            <v>0</v>
          </cell>
          <cell r="W86">
            <v>0</v>
          </cell>
        </row>
        <row r="87">
          <cell r="B87">
            <v>1</v>
          </cell>
          <cell r="C87" t="str">
            <v>RESTRIÇÃO SISTEMA</v>
          </cell>
          <cell r="D87" t="str">
            <v>042 Restrição técnica</v>
          </cell>
          <cell r="E87" t="str">
            <v>OUTRAS MÍDIAS</v>
          </cell>
          <cell r="F87" t="str">
            <v>0020 JÁ POSSUI</v>
          </cell>
          <cell r="I87">
            <v>1</v>
          </cell>
          <cell r="J87">
            <v>0</v>
          </cell>
          <cell r="K87">
            <v>0</v>
          </cell>
          <cell r="L87">
            <v>1</v>
          </cell>
          <cell r="M87">
            <v>1</v>
          </cell>
          <cell r="N87">
            <v>0</v>
          </cell>
          <cell r="O87">
            <v>1</v>
          </cell>
          <cell r="P87">
            <v>0</v>
          </cell>
          <cell r="Q87">
            <v>0</v>
          </cell>
          <cell r="R87">
            <v>1</v>
          </cell>
          <cell r="S87">
            <v>1</v>
          </cell>
          <cell r="T87">
            <v>0</v>
          </cell>
          <cell r="U87">
            <v>1</v>
          </cell>
          <cell r="V87">
            <v>0</v>
          </cell>
          <cell r="W87">
            <v>0</v>
          </cell>
        </row>
        <row r="88">
          <cell r="B88">
            <v>1</v>
          </cell>
          <cell r="C88" t="str">
            <v>RESTRIÇÃO SISTEMA</v>
          </cell>
          <cell r="D88" t="str">
            <v>042 Restrição técnica</v>
          </cell>
          <cell r="E88" t="str">
            <v>TELEVISÃO</v>
          </cell>
          <cell r="F88" t="str">
            <v>0001 TELEVISÃO</v>
          </cell>
          <cell r="G88" t="str">
            <v>0006 GLOBO</v>
          </cell>
          <cell r="H88" t="str">
            <v>0020 FANTÁSTICO</v>
          </cell>
          <cell r="I88">
            <v>4</v>
          </cell>
          <cell r="J88">
            <v>0</v>
          </cell>
          <cell r="K88">
            <v>0</v>
          </cell>
          <cell r="L88">
            <v>4</v>
          </cell>
          <cell r="M88">
            <v>4</v>
          </cell>
          <cell r="N88">
            <v>0</v>
          </cell>
          <cell r="O88">
            <v>4</v>
          </cell>
          <cell r="P88">
            <v>0</v>
          </cell>
          <cell r="Q88">
            <v>0</v>
          </cell>
          <cell r="R88">
            <v>4</v>
          </cell>
          <cell r="S88">
            <v>4</v>
          </cell>
          <cell r="T88">
            <v>0</v>
          </cell>
          <cell r="U88">
            <v>4</v>
          </cell>
          <cell r="V88">
            <v>0</v>
          </cell>
          <cell r="W88">
            <v>0</v>
          </cell>
        </row>
        <row r="89">
          <cell r="B89">
            <v>1</v>
          </cell>
          <cell r="C89" t="str">
            <v>RESTRIÇÃO SISTEMA</v>
          </cell>
          <cell r="D89" t="str">
            <v>042 Restrição técnica</v>
          </cell>
          <cell r="E89" t="str">
            <v>TELEVISÃO</v>
          </cell>
          <cell r="F89" t="str">
            <v>0001 TELEVISÃO</v>
          </cell>
          <cell r="G89" t="str">
            <v>0006 GLOBO</v>
          </cell>
          <cell r="H89" t="str">
            <v>3825 NÃO INFORMADO</v>
          </cell>
          <cell r="I89">
            <v>3</v>
          </cell>
          <cell r="J89">
            <v>0</v>
          </cell>
          <cell r="K89">
            <v>0</v>
          </cell>
          <cell r="L89">
            <v>3</v>
          </cell>
          <cell r="M89">
            <v>3</v>
          </cell>
          <cell r="N89">
            <v>0</v>
          </cell>
          <cell r="O89">
            <v>3</v>
          </cell>
          <cell r="P89">
            <v>0</v>
          </cell>
          <cell r="Q89">
            <v>0</v>
          </cell>
          <cell r="R89">
            <v>3</v>
          </cell>
          <cell r="S89">
            <v>3</v>
          </cell>
          <cell r="T89">
            <v>0</v>
          </cell>
          <cell r="U89">
            <v>3</v>
          </cell>
          <cell r="V89">
            <v>0</v>
          </cell>
          <cell r="W89">
            <v>0</v>
          </cell>
        </row>
        <row r="90">
          <cell r="B90">
            <v>1</v>
          </cell>
          <cell r="C90" t="str">
            <v>RESTRIÇÃO SISTEMA</v>
          </cell>
          <cell r="D90" t="str">
            <v>042 Restrição técnica</v>
          </cell>
          <cell r="E90" t="str">
            <v>TELEVISÃO</v>
          </cell>
          <cell r="F90" t="str">
            <v>0001 TELEVISÃO</v>
          </cell>
          <cell r="G90" t="str">
            <v>0062 NÃO INFORMOU</v>
          </cell>
          <cell r="I90">
            <v>8</v>
          </cell>
          <cell r="J90">
            <v>0</v>
          </cell>
          <cell r="K90">
            <v>0</v>
          </cell>
          <cell r="L90">
            <v>8</v>
          </cell>
          <cell r="M90">
            <v>8</v>
          </cell>
          <cell r="N90">
            <v>0</v>
          </cell>
          <cell r="O90">
            <v>8</v>
          </cell>
          <cell r="P90">
            <v>0</v>
          </cell>
          <cell r="Q90">
            <v>0</v>
          </cell>
          <cell r="R90">
            <v>8</v>
          </cell>
          <cell r="S90">
            <v>8</v>
          </cell>
          <cell r="T90">
            <v>0</v>
          </cell>
          <cell r="U90">
            <v>8</v>
          </cell>
          <cell r="V90">
            <v>0</v>
          </cell>
          <cell r="W90">
            <v>0</v>
          </cell>
        </row>
        <row r="91">
          <cell r="B91">
            <v>1</v>
          </cell>
          <cell r="C91" t="str">
            <v>RESTRIÇÃO SISTEMA</v>
          </cell>
          <cell r="D91" t="str">
            <v>045 Central não cadastrada</v>
          </cell>
          <cell r="E91" t="str">
            <v>OUTRAS MÍDIAS</v>
          </cell>
          <cell r="F91" t="str">
            <v>0002 INDICAÇÃO DE AMIGOS</v>
          </cell>
          <cell r="I91">
            <v>11</v>
          </cell>
          <cell r="J91">
            <v>0</v>
          </cell>
          <cell r="K91">
            <v>0</v>
          </cell>
          <cell r="L91">
            <v>11</v>
          </cell>
          <cell r="M91">
            <v>11</v>
          </cell>
          <cell r="N91">
            <v>0</v>
          </cell>
          <cell r="O91">
            <v>11</v>
          </cell>
          <cell r="P91">
            <v>0</v>
          </cell>
          <cell r="Q91">
            <v>0</v>
          </cell>
          <cell r="R91">
            <v>11</v>
          </cell>
          <cell r="S91">
            <v>11</v>
          </cell>
          <cell r="T91">
            <v>0</v>
          </cell>
          <cell r="U91">
            <v>11</v>
          </cell>
          <cell r="V91">
            <v>0</v>
          </cell>
          <cell r="W91">
            <v>0</v>
          </cell>
        </row>
        <row r="92">
          <cell r="B92">
            <v>1</v>
          </cell>
          <cell r="C92" t="str">
            <v>RESTRIÇÃO SISTEMA</v>
          </cell>
          <cell r="D92" t="str">
            <v>045 Central não cadastrada</v>
          </cell>
          <cell r="E92" t="str">
            <v>TELEVISÃO</v>
          </cell>
          <cell r="F92" t="str">
            <v>0001 TELEVISÃO</v>
          </cell>
          <cell r="G92" t="str">
            <v>0062 NÃO INFORMOU</v>
          </cell>
          <cell r="I92">
            <v>2</v>
          </cell>
          <cell r="J92">
            <v>0</v>
          </cell>
          <cell r="K92">
            <v>0</v>
          </cell>
          <cell r="L92">
            <v>2</v>
          </cell>
          <cell r="M92">
            <v>2</v>
          </cell>
          <cell r="N92">
            <v>0</v>
          </cell>
          <cell r="O92">
            <v>2</v>
          </cell>
          <cell r="P92">
            <v>0</v>
          </cell>
          <cell r="Q92">
            <v>0</v>
          </cell>
          <cell r="R92">
            <v>2</v>
          </cell>
          <cell r="S92">
            <v>2</v>
          </cell>
          <cell r="T92">
            <v>0</v>
          </cell>
          <cell r="U92">
            <v>2</v>
          </cell>
          <cell r="V92">
            <v>0</v>
          </cell>
          <cell r="W92">
            <v>0</v>
          </cell>
        </row>
        <row r="93">
          <cell r="B93">
            <v>1</v>
          </cell>
          <cell r="C93" t="str">
            <v>RESTRIÇÃO SISTEMA</v>
          </cell>
          <cell r="D93" t="str">
            <v>060 Restrição Comercial</v>
          </cell>
          <cell r="F93" t="str">
            <v>0031 JÁ TEVE O PRODUTO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1</v>
          </cell>
          <cell r="P93">
            <v>0</v>
          </cell>
          <cell r="Q93">
            <v>0</v>
          </cell>
          <cell r="R93">
            <v>1</v>
          </cell>
          <cell r="S93">
            <v>1</v>
          </cell>
          <cell r="T93">
            <v>0</v>
          </cell>
          <cell r="U93">
            <v>1</v>
          </cell>
          <cell r="V93">
            <v>0</v>
          </cell>
          <cell r="W93">
            <v>0</v>
          </cell>
        </row>
        <row r="94">
          <cell r="B94">
            <v>1</v>
          </cell>
          <cell r="C94" t="str">
            <v>RESTRIÇÃO SISTEMA</v>
          </cell>
          <cell r="D94" t="str">
            <v>060 Restrição Comercial</v>
          </cell>
          <cell r="E94" t="str">
            <v>MALA DIRETA</v>
          </cell>
          <cell r="F94" t="str">
            <v>0009 MALA DIRETA</v>
          </cell>
          <cell r="G94" t="str">
            <v>0572 MD-05</v>
          </cell>
          <cell r="I94">
            <v>1</v>
          </cell>
          <cell r="J94">
            <v>0</v>
          </cell>
          <cell r="K94">
            <v>0</v>
          </cell>
          <cell r="L94">
            <v>1</v>
          </cell>
          <cell r="M94">
            <v>1</v>
          </cell>
          <cell r="N94">
            <v>0</v>
          </cell>
          <cell r="O94">
            <v>1</v>
          </cell>
          <cell r="P94">
            <v>0</v>
          </cell>
          <cell r="Q94">
            <v>0</v>
          </cell>
          <cell r="R94">
            <v>1</v>
          </cell>
          <cell r="S94">
            <v>1</v>
          </cell>
          <cell r="T94">
            <v>0</v>
          </cell>
          <cell r="U94">
            <v>1</v>
          </cell>
          <cell r="V94">
            <v>0</v>
          </cell>
          <cell r="W94">
            <v>0</v>
          </cell>
        </row>
        <row r="95">
          <cell r="B95">
            <v>1</v>
          </cell>
          <cell r="C95" t="str">
            <v>RESTRIÇÃO SISTEMA</v>
          </cell>
          <cell r="D95" t="str">
            <v>060 Restrição Comercial</v>
          </cell>
          <cell r="E95" t="str">
            <v>MALA DIRETA</v>
          </cell>
          <cell r="F95" t="str">
            <v>0010 ENCARTE EM FATURA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1</v>
          </cell>
          <cell r="P95">
            <v>0</v>
          </cell>
          <cell r="Q95">
            <v>0</v>
          </cell>
          <cell r="R95">
            <v>1</v>
          </cell>
          <cell r="S95">
            <v>1</v>
          </cell>
          <cell r="T95">
            <v>0</v>
          </cell>
          <cell r="U95">
            <v>1</v>
          </cell>
          <cell r="V95">
            <v>0</v>
          </cell>
          <cell r="W95">
            <v>0</v>
          </cell>
        </row>
        <row r="96">
          <cell r="B96">
            <v>1</v>
          </cell>
          <cell r="C96" t="str">
            <v>RESTRIÇÃO SISTEMA</v>
          </cell>
          <cell r="D96" t="str">
            <v>060 Restrição Comercial</v>
          </cell>
          <cell r="E96" t="str">
            <v>OUTRAS MÍDIAS</v>
          </cell>
          <cell r="F96" t="str">
            <v>0002 INDICAÇÃO DE AMIGOS</v>
          </cell>
          <cell r="I96">
            <v>8</v>
          </cell>
          <cell r="J96">
            <v>0</v>
          </cell>
          <cell r="K96">
            <v>0</v>
          </cell>
          <cell r="L96">
            <v>8</v>
          </cell>
          <cell r="M96">
            <v>8</v>
          </cell>
          <cell r="N96">
            <v>0</v>
          </cell>
          <cell r="O96">
            <v>8</v>
          </cell>
          <cell r="P96">
            <v>0</v>
          </cell>
          <cell r="Q96">
            <v>0</v>
          </cell>
          <cell r="R96">
            <v>8</v>
          </cell>
          <cell r="S96">
            <v>8</v>
          </cell>
          <cell r="T96">
            <v>0</v>
          </cell>
          <cell r="U96">
            <v>8</v>
          </cell>
          <cell r="V96">
            <v>0</v>
          </cell>
          <cell r="W96">
            <v>0</v>
          </cell>
        </row>
        <row r="97">
          <cell r="B97">
            <v>1</v>
          </cell>
          <cell r="C97" t="str">
            <v>RESTRIÇÃO SISTEMA</v>
          </cell>
          <cell r="D97" t="str">
            <v>060 Restrição Comercial</v>
          </cell>
          <cell r="E97" t="str">
            <v>OUTRAS MÍDIAS</v>
          </cell>
          <cell r="F97" t="str">
            <v>0020 JÁ POSSUI</v>
          </cell>
          <cell r="I97">
            <v>1</v>
          </cell>
          <cell r="J97">
            <v>0</v>
          </cell>
          <cell r="K97">
            <v>0</v>
          </cell>
          <cell r="L97">
            <v>1</v>
          </cell>
          <cell r="M97">
            <v>1</v>
          </cell>
          <cell r="N97">
            <v>0</v>
          </cell>
          <cell r="O97">
            <v>1</v>
          </cell>
          <cell r="P97">
            <v>0</v>
          </cell>
          <cell r="Q97">
            <v>0</v>
          </cell>
          <cell r="R97">
            <v>1</v>
          </cell>
          <cell r="S97">
            <v>1</v>
          </cell>
          <cell r="T97">
            <v>0</v>
          </cell>
          <cell r="U97">
            <v>1</v>
          </cell>
          <cell r="V97">
            <v>0</v>
          </cell>
          <cell r="W97">
            <v>0</v>
          </cell>
        </row>
        <row r="98">
          <cell r="B98">
            <v>1</v>
          </cell>
          <cell r="C98" t="str">
            <v>RESTRIÇÃO SISTEMA</v>
          </cell>
          <cell r="D98" t="str">
            <v>060 Restrição Comercial</v>
          </cell>
          <cell r="E98" t="str">
            <v>TELEVISÃO</v>
          </cell>
          <cell r="F98" t="str">
            <v>0001 TELEVISÃO</v>
          </cell>
          <cell r="G98" t="str">
            <v>0006 GLOBO</v>
          </cell>
          <cell r="H98" t="str">
            <v>0020 FANTÁSTICO</v>
          </cell>
          <cell r="I98">
            <v>2</v>
          </cell>
          <cell r="J98">
            <v>0</v>
          </cell>
          <cell r="K98">
            <v>0</v>
          </cell>
          <cell r="L98">
            <v>2</v>
          </cell>
          <cell r="M98">
            <v>2</v>
          </cell>
          <cell r="N98">
            <v>0</v>
          </cell>
          <cell r="O98">
            <v>2</v>
          </cell>
          <cell r="P98">
            <v>0</v>
          </cell>
          <cell r="Q98">
            <v>0</v>
          </cell>
          <cell r="R98">
            <v>2</v>
          </cell>
          <cell r="S98">
            <v>2</v>
          </cell>
          <cell r="T98">
            <v>0</v>
          </cell>
          <cell r="U98">
            <v>2</v>
          </cell>
          <cell r="V98">
            <v>0</v>
          </cell>
          <cell r="W98">
            <v>0</v>
          </cell>
        </row>
        <row r="99">
          <cell r="B99">
            <v>1</v>
          </cell>
          <cell r="C99" t="str">
            <v>RESTRIÇÃO SISTEMA</v>
          </cell>
          <cell r="D99" t="str">
            <v>060 Restrição Comercial</v>
          </cell>
          <cell r="E99" t="str">
            <v>TELEVISÃO</v>
          </cell>
          <cell r="F99" t="str">
            <v>0001 TELEVISÃO</v>
          </cell>
          <cell r="G99" t="str">
            <v>0062 NÃO INFORMOU</v>
          </cell>
          <cell r="I99">
            <v>4</v>
          </cell>
          <cell r="J99">
            <v>0</v>
          </cell>
          <cell r="K99">
            <v>0</v>
          </cell>
          <cell r="L99">
            <v>4</v>
          </cell>
          <cell r="M99">
            <v>4</v>
          </cell>
          <cell r="N99">
            <v>0</v>
          </cell>
          <cell r="O99">
            <v>4</v>
          </cell>
          <cell r="P99">
            <v>0</v>
          </cell>
          <cell r="Q99">
            <v>0</v>
          </cell>
          <cell r="R99">
            <v>4</v>
          </cell>
          <cell r="S99">
            <v>4</v>
          </cell>
          <cell r="T99">
            <v>0</v>
          </cell>
          <cell r="U99">
            <v>4</v>
          </cell>
          <cell r="V99">
            <v>0</v>
          </cell>
          <cell r="W99">
            <v>0</v>
          </cell>
        </row>
        <row r="100">
          <cell r="B100">
            <v>1</v>
          </cell>
          <cell r="C100" t="str">
            <v>RESTRIÇÃO SISTEMA</v>
          </cell>
          <cell r="D100" t="str">
            <v>071 Idade inferior a 18 anos</v>
          </cell>
          <cell r="E100" t="str">
            <v>NÃO INFORMADO</v>
          </cell>
          <cell r="F100" t="str">
            <v>0016 NÃO INFORMADO</v>
          </cell>
          <cell r="I100">
            <v>1</v>
          </cell>
          <cell r="J100">
            <v>0</v>
          </cell>
          <cell r="K100">
            <v>0</v>
          </cell>
          <cell r="L100">
            <v>1</v>
          </cell>
          <cell r="M100">
            <v>1</v>
          </cell>
          <cell r="N100">
            <v>0</v>
          </cell>
          <cell r="O100">
            <v>1</v>
          </cell>
          <cell r="P100">
            <v>0</v>
          </cell>
          <cell r="Q100">
            <v>0</v>
          </cell>
          <cell r="R100">
            <v>1</v>
          </cell>
          <cell r="S100">
            <v>1</v>
          </cell>
          <cell r="T100">
            <v>0</v>
          </cell>
          <cell r="U100">
            <v>1</v>
          </cell>
          <cell r="V100">
            <v>0</v>
          </cell>
          <cell r="W100">
            <v>0</v>
          </cell>
        </row>
        <row r="101">
          <cell r="B101">
            <v>1</v>
          </cell>
          <cell r="C101" t="str">
            <v>RESTRIÇÃO SISTEMA</v>
          </cell>
          <cell r="D101" t="str">
            <v>071 Idade inferior a 18 anos</v>
          </cell>
          <cell r="E101" t="str">
            <v>OUTRAS MÍDIAS</v>
          </cell>
          <cell r="F101" t="str">
            <v>0002 INDICAÇÃO DE AMIGOS</v>
          </cell>
          <cell r="I101">
            <v>11</v>
          </cell>
          <cell r="J101">
            <v>0</v>
          </cell>
          <cell r="K101">
            <v>0</v>
          </cell>
          <cell r="L101">
            <v>11</v>
          </cell>
          <cell r="M101">
            <v>11</v>
          </cell>
          <cell r="N101">
            <v>0</v>
          </cell>
          <cell r="O101">
            <v>11</v>
          </cell>
          <cell r="P101">
            <v>0</v>
          </cell>
          <cell r="Q101">
            <v>0</v>
          </cell>
          <cell r="R101">
            <v>11</v>
          </cell>
          <cell r="S101">
            <v>11</v>
          </cell>
          <cell r="T101">
            <v>0</v>
          </cell>
          <cell r="U101">
            <v>11</v>
          </cell>
          <cell r="V101">
            <v>0</v>
          </cell>
          <cell r="W101">
            <v>0</v>
          </cell>
        </row>
        <row r="102">
          <cell r="B102">
            <v>1</v>
          </cell>
          <cell r="C102" t="str">
            <v>RESTRIÇÃO SISTEMA</v>
          </cell>
          <cell r="D102" t="str">
            <v>071 Idade inferior a 18 anos</v>
          </cell>
          <cell r="E102" t="str">
            <v>OUTRAS MÍDIAS</v>
          </cell>
          <cell r="F102" t="str">
            <v>0007 JORNAIS/REVISTAS</v>
          </cell>
          <cell r="G102" t="str">
            <v>0125 NÃO INFORMADO</v>
          </cell>
          <cell r="I102">
            <v>1</v>
          </cell>
          <cell r="J102">
            <v>0</v>
          </cell>
          <cell r="K102">
            <v>0</v>
          </cell>
          <cell r="L102">
            <v>1</v>
          </cell>
          <cell r="M102">
            <v>1</v>
          </cell>
          <cell r="N102">
            <v>0</v>
          </cell>
          <cell r="O102">
            <v>1</v>
          </cell>
          <cell r="P102">
            <v>0</v>
          </cell>
          <cell r="Q102">
            <v>0</v>
          </cell>
          <cell r="R102">
            <v>1</v>
          </cell>
          <cell r="S102">
            <v>1</v>
          </cell>
          <cell r="T102">
            <v>0</v>
          </cell>
          <cell r="U102">
            <v>1</v>
          </cell>
          <cell r="V102">
            <v>0</v>
          </cell>
          <cell r="W102">
            <v>0</v>
          </cell>
        </row>
        <row r="103">
          <cell r="B103">
            <v>1</v>
          </cell>
          <cell r="C103" t="str">
            <v>RESTRIÇÃO SISTEMA</v>
          </cell>
          <cell r="D103" t="str">
            <v>071 Idade inferior a 18 anos</v>
          </cell>
          <cell r="E103" t="str">
            <v>OUTRAS MÍDIAS</v>
          </cell>
          <cell r="F103" t="str">
            <v>0019 INDICAÇÃO DO PROVEDOR</v>
          </cell>
          <cell r="I103">
            <v>1</v>
          </cell>
          <cell r="J103">
            <v>0</v>
          </cell>
          <cell r="K103">
            <v>0</v>
          </cell>
          <cell r="L103">
            <v>1</v>
          </cell>
          <cell r="M103">
            <v>1</v>
          </cell>
          <cell r="N103">
            <v>0</v>
          </cell>
          <cell r="O103">
            <v>1</v>
          </cell>
          <cell r="P103">
            <v>0</v>
          </cell>
          <cell r="Q103">
            <v>0</v>
          </cell>
          <cell r="R103">
            <v>1</v>
          </cell>
          <cell r="S103">
            <v>1</v>
          </cell>
          <cell r="T103">
            <v>0</v>
          </cell>
          <cell r="U103">
            <v>1</v>
          </cell>
          <cell r="V103">
            <v>0</v>
          </cell>
          <cell r="W103">
            <v>0</v>
          </cell>
        </row>
        <row r="104">
          <cell r="B104">
            <v>1</v>
          </cell>
          <cell r="C104" t="str">
            <v>RESTRIÇÃO SISTEMA</v>
          </cell>
          <cell r="D104" t="str">
            <v>071 Idade inferior a 18 anos</v>
          </cell>
          <cell r="E104" t="str">
            <v>OUTRAS MÍDIAS</v>
          </cell>
          <cell r="F104" t="str">
            <v>0020 JÁ POSSUI</v>
          </cell>
          <cell r="I104">
            <v>2</v>
          </cell>
          <cell r="J104">
            <v>0</v>
          </cell>
          <cell r="K104">
            <v>0</v>
          </cell>
          <cell r="L104">
            <v>2</v>
          </cell>
          <cell r="M104">
            <v>2</v>
          </cell>
          <cell r="N104">
            <v>0</v>
          </cell>
          <cell r="O104">
            <v>2</v>
          </cell>
          <cell r="P104">
            <v>0</v>
          </cell>
          <cell r="Q104">
            <v>0</v>
          </cell>
          <cell r="R104">
            <v>2</v>
          </cell>
          <cell r="S104">
            <v>2</v>
          </cell>
          <cell r="T104">
            <v>0</v>
          </cell>
          <cell r="U104">
            <v>2</v>
          </cell>
          <cell r="V104">
            <v>0</v>
          </cell>
          <cell r="W104">
            <v>0</v>
          </cell>
        </row>
        <row r="105">
          <cell r="B105">
            <v>1</v>
          </cell>
          <cell r="C105" t="str">
            <v>RESTRIÇÃO SISTEMA</v>
          </cell>
          <cell r="D105" t="str">
            <v>071 Idade inferior a 18 anos</v>
          </cell>
          <cell r="E105" t="str">
            <v>TELEVISÃO</v>
          </cell>
          <cell r="F105" t="str">
            <v>0001 TELEVISÃO</v>
          </cell>
          <cell r="G105" t="str">
            <v>0006 GLOBO</v>
          </cell>
          <cell r="H105" t="str">
            <v>0020 FANTÁSTICO</v>
          </cell>
          <cell r="I105">
            <v>1</v>
          </cell>
          <cell r="J105">
            <v>0</v>
          </cell>
          <cell r="K105">
            <v>0</v>
          </cell>
          <cell r="L105">
            <v>1</v>
          </cell>
          <cell r="M105">
            <v>1</v>
          </cell>
          <cell r="N105">
            <v>0</v>
          </cell>
          <cell r="O105">
            <v>1</v>
          </cell>
          <cell r="P105">
            <v>0</v>
          </cell>
          <cell r="Q105">
            <v>0</v>
          </cell>
          <cell r="R105">
            <v>1</v>
          </cell>
          <cell r="S105">
            <v>1</v>
          </cell>
          <cell r="T105">
            <v>0</v>
          </cell>
          <cell r="U105">
            <v>1</v>
          </cell>
          <cell r="V105">
            <v>0</v>
          </cell>
          <cell r="W105">
            <v>0</v>
          </cell>
        </row>
        <row r="106">
          <cell r="B106">
            <v>1</v>
          </cell>
          <cell r="C106" t="str">
            <v>RESTRIÇÃO SISTEMA</v>
          </cell>
          <cell r="D106" t="str">
            <v>071 Idade inferior a 18 anos</v>
          </cell>
          <cell r="E106" t="str">
            <v>TELEVISÃO</v>
          </cell>
          <cell r="F106" t="str">
            <v>0001 TELEVISÃO</v>
          </cell>
          <cell r="G106" t="str">
            <v>0006 GLOBO</v>
          </cell>
          <cell r="H106" t="str">
            <v>3825 NÃO INFORMADO</v>
          </cell>
          <cell r="I106">
            <v>1</v>
          </cell>
          <cell r="J106">
            <v>0</v>
          </cell>
          <cell r="K106">
            <v>0</v>
          </cell>
          <cell r="L106">
            <v>1</v>
          </cell>
          <cell r="M106">
            <v>1</v>
          </cell>
          <cell r="N106">
            <v>0</v>
          </cell>
          <cell r="O106">
            <v>1</v>
          </cell>
          <cell r="P106">
            <v>0</v>
          </cell>
          <cell r="Q106">
            <v>0</v>
          </cell>
          <cell r="R106">
            <v>1</v>
          </cell>
          <cell r="S106">
            <v>1</v>
          </cell>
          <cell r="T106">
            <v>0</v>
          </cell>
          <cell r="U106">
            <v>1</v>
          </cell>
          <cell r="V106">
            <v>0</v>
          </cell>
          <cell r="W106">
            <v>0</v>
          </cell>
        </row>
        <row r="107">
          <cell r="B107">
            <v>1</v>
          </cell>
          <cell r="C107" t="str">
            <v>RESTRIÇÃO SISTEMA</v>
          </cell>
          <cell r="D107" t="str">
            <v>407 Não Informou nº linha</v>
          </cell>
          <cell r="E107" t="str">
            <v>NÃO INFORMADO</v>
          </cell>
          <cell r="F107" t="str">
            <v>0016 NÃO INFORMADO</v>
          </cell>
          <cell r="I107">
            <v>2</v>
          </cell>
          <cell r="J107">
            <v>0</v>
          </cell>
          <cell r="K107">
            <v>0</v>
          </cell>
          <cell r="L107">
            <v>2</v>
          </cell>
          <cell r="M107">
            <v>2</v>
          </cell>
          <cell r="N107">
            <v>0</v>
          </cell>
          <cell r="O107">
            <v>2</v>
          </cell>
          <cell r="P107">
            <v>0</v>
          </cell>
          <cell r="Q107">
            <v>0</v>
          </cell>
          <cell r="R107">
            <v>2</v>
          </cell>
          <cell r="S107">
            <v>2</v>
          </cell>
          <cell r="T107">
            <v>0</v>
          </cell>
          <cell r="U107">
            <v>2</v>
          </cell>
          <cell r="V107">
            <v>0</v>
          </cell>
          <cell r="W107">
            <v>0</v>
          </cell>
        </row>
        <row r="108">
          <cell r="B108">
            <v>1</v>
          </cell>
          <cell r="C108" t="str">
            <v>RESTRIÇÃO SISTEMA</v>
          </cell>
          <cell r="D108" t="str">
            <v>407 Não Informou nº linha</v>
          </cell>
          <cell r="E108" t="str">
            <v>OUTRAS MÍDIAS</v>
          </cell>
          <cell r="F108" t="str">
            <v>0002 INDICAÇÃO DE AMIGOS</v>
          </cell>
          <cell r="I108">
            <v>2</v>
          </cell>
          <cell r="J108">
            <v>0</v>
          </cell>
          <cell r="K108">
            <v>0</v>
          </cell>
          <cell r="L108">
            <v>2</v>
          </cell>
          <cell r="M108">
            <v>2</v>
          </cell>
          <cell r="N108">
            <v>0</v>
          </cell>
          <cell r="O108">
            <v>2</v>
          </cell>
          <cell r="P108">
            <v>0</v>
          </cell>
          <cell r="Q108">
            <v>0</v>
          </cell>
          <cell r="R108">
            <v>2</v>
          </cell>
          <cell r="S108">
            <v>2</v>
          </cell>
          <cell r="T108">
            <v>0</v>
          </cell>
          <cell r="U108">
            <v>2</v>
          </cell>
          <cell r="V108">
            <v>0</v>
          </cell>
          <cell r="W108">
            <v>0</v>
          </cell>
        </row>
        <row r="109">
          <cell r="B109">
            <v>1</v>
          </cell>
          <cell r="C109" t="str">
            <v>RESTRIÇÃO SISTEMA</v>
          </cell>
          <cell r="D109" t="str">
            <v>407 Não Informou nº linha</v>
          </cell>
          <cell r="E109" t="str">
            <v>OUTRAS MÍDIAS</v>
          </cell>
          <cell r="F109" t="str">
            <v>0003 104</v>
          </cell>
          <cell r="I109">
            <v>1</v>
          </cell>
          <cell r="J109">
            <v>0</v>
          </cell>
          <cell r="K109">
            <v>0</v>
          </cell>
          <cell r="L109">
            <v>1</v>
          </cell>
          <cell r="M109">
            <v>1</v>
          </cell>
          <cell r="N109">
            <v>0</v>
          </cell>
          <cell r="O109">
            <v>1</v>
          </cell>
          <cell r="P109">
            <v>0</v>
          </cell>
          <cell r="Q109">
            <v>0</v>
          </cell>
          <cell r="R109">
            <v>1</v>
          </cell>
          <cell r="S109">
            <v>1</v>
          </cell>
          <cell r="T109">
            <v>0</v>
          </cell>
          <cell r="U109">
            <v>1</v>
          </cell>
          <cell r="V109">
            <v>0</v>
          </cell>
          <cell r="W109">
            <v>0</v>
          </cell>
        </row>
        <row r="110">
          <cell r="B110">
            <v>1</v>
          </cell>
          <cell r="C110" t="str">
            <v>RESTRIÇÃO SISTEMA</v>
          </cell>
          <cell r="D110" t="str">
            <v>407 Não Informou nº linha</v>
          </cell>
          <cell r="E110" t="str">
            <v>OUTRAS MÍDIAS</v>
          </cell>
          <cell r="F110" t="str">
            <v>0020 JÁ POSSUI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1</v>
          </cell>
          <cell r="P110">
            <v>0</v>
          </cell>
          <cell r="Q110">
            <v>0</v>
          </cell>
          <cell r="R110">
            <v>1</v>
          </cell>
          <cell r="S110">
            <v>1</v>
          </cell>
          <cell r="T110">
            <v>0</v>
          </cell>
          <cell r="U110">
            <v>1</v>
          </cell>
          <cell r="V110">
            <v>0</v>
          </cell>
          <cell r="W110">
            <v>0</v>
          </cell>
        </row>
        <row r="111">
          <cell r="B111">
            <v>1</v>
          </cell>
          <cell r="C111" t="str">
            <v>RESTRIÇÃO SISTEMA</v>
          </cell>
          <cell r="D111" t="str">
            <v>407 Não Informou nº linha</v>
          </cell>
          <cell r="E111" t="str">
            <v>TELEVISÃO</v>
          </cell>
          <cell r="F111" t="str">
            <v>0001 TELEVISÃO</v>
          </cell>
          <cell r="G111" t="str">
            <v>0006 GLOBO</v>
          </cell>
          <cell r="H111" t="str">
            <v>0020 FANTÁSTICO</v>
          </cell>
          <cell r="I111">
            <v>1</v>
          </cell>
          <cell r="J111">
            <v>0</v>
          </cell>
          <cell r="K111">
            <v>0</v>
          </cell>
          <cell r="L111">
            <v>1</v>
          </cell>
          <cell r="M111">
            <v>1</v>
          </cell>
          <cell r="N111">
            <v>0</v>
          </cell>
          <cell r="O111">
            <v>1</v>
          </cell>
          <cell r="P111">
            <v>0</v>
          </cell>
          <cell r="Q111">
            <v>0</v>
          </cell>
          <cell r="R111">
            <v>1</v>
          </cell>
          <cell r="S111">
            <v>1</v>
          </cell>
          <cell r="T111">
            <v>0</v>
          </cell>
          <cell r="U111">
            <v>1</v>
          </cell>
          <cell r="V111">
            <v>0</v>
          </cell>
          <cell r="W111">
            <v>0</v>
          </cell>
        </row>
        <row r="112">
          <cell r="B112">
            <v>1</v>
          </cell>
          <cell r="C112" t="str">
            <v>RESTRIÇÃO SISTEMA</v>
          </cell>
          <cell r="D112" t="str">
            <v>407 Não Informou nº linha</v>
          </cell>
          <cell r="E112" t="str">
            <v>TELEVISÃO</v>
          </cell>
          <cell r="F112" t="str">
            <v>0001 TELEVISÃO</v>
          </cell>
          <cell r="G112" t="str">
            <v>0062 NÃO INFORMOU</v>
          </cell>
          <cell r="I112">
            <v>1</v>
          </cell>
          <cell r="J112">
            <v>0</v>
          </cell>
          <cell r="K112">
            <v>0</v>
          </cell>
          <cell r="L112">
            <v>1</v>
          </cell>
          <cell r="M112">
            <v>1</v>
          </cell>
          <cell r="N112">
            <v>0</v>
          </cell>
          <cell r="O112">
            <v>1</v>
          </cell>
          <cell r="P112">
            <v>0</v>
          </cell>
          <cell r="Q112">
            <v>0</v>
          </cell>
          <cell r="R112">
            <v>1</v>
          </cell>
          <cell r="S112">
            <v>1</v>
          </cell>
          <cell r="T112">
            <v>0</v>
          </cell>
          <cell r="U112">
            <v>1</v>
          </cell>
          <cell r="V112">
            <v>0</v>
          </cell>
          <cell r="W112">
            <v>0</v>
          </cell>
        </row>
        <row r="113">
          <cell r="B113">
            <v>1</v>
          </cell>
          <cell r="C113" t="str">
            <v>RESTRIÇÃO SISTEMA</v>
          </cell>
          <cell r="D113" t="str">
            <v>408 Não possui linha instalada</v>
          </cell>
          <cell r="F113" t="str">
            <v>0031 JÁ TEVE O PRODUTO</v>
          </cell>
          <cell r="I113">
            <v>1</v>
          </cell>
          <cell r="J113">
            <v>0</v>
          </cell>
          <cell r="K113">
            <v>0</v>
          </cell>
          <cell r="L113">
            <v>1</v>
          </cell>
          <cell r="M113">
            <v>1</v>
          </cell>
          <cell r="N113">
            <v>0</v>
          </cell>
          <cell r="O113">
            <v>1</v>
          </cell>
          <cell r="P113">
            <v>0</v>
          </cell>
          <cell r="Q113">
            <v>0</v>
          </cell>
          <cell r="R113">
            <v>1</v>
          </cell>
          <cell r="S113">
            <v>1</v>
          </cell>
          <cell r="T113">
            <v>0</v>
          </cell>
          <cell r="U113">
            <v>1</v>
          </cell>
          <cell r="V113">
            <v>0</v>
          </cell>
          <cell r="W113">
            <v>0</v>
          </cell>
        </row>
        <row r="114">
          <cell r="B114">
            <v>1</v>
          </cell>
          <cell r="C114" t="str">
            <v>RESTRIÇÃO SISTEMA</v>
          </cell>
          <cell r="D114" t="str">
            <v>408 Não possui linha instalada</v>
          </cell>
          <cell r="E114" t="str">
            <v>MALA DIRETA</v>
          </cell>
          <cell r="F114" t="str">
            <v>0010 ENCARTE EM FATURA</v>
          </cell>
          <cell r="I114">
            <v>1</v>
          </cell>
          <cell r="J114">
            <v>0</v>
          </cell>
          <cell r="K114">
            <v>0</v>
          </cell>
          <cell r="L114">
            <v>1</v>
          </cell>
          <cell r="M114">
            <v>1</v>
          </cell>
          <cell r="N114">
            <v>0</v>
          </cell>
          <cell r="O114">
            <v>1</v>
          </cell>
          <cell r="P114">
            <v>0</v>
          </cell>
          <cell r="Q114">
            <v>0</v>
          </cell>
          <cell r="R114">
            <v>1</v>
          </cell>
          <cell r="S114">
            <v>1</v>
          </cell>
          <cell r="T114">
            <v>0</v>
          </cell>
          <cell r="U114">
            <v>1</v>
          </cell>
          <cell r="V114">
            <v>0</v>
          </cell>
          <cell r="W114">
            <v>0</v>
          </cell>
        </row>
        <row r="115">
          <cell r="B115">
            <v>1</v>
          </cell>
          <cell r="C115" t="str">
            <v>RESTRIÇÃO SISTEMA</v>
          </cell>
          <cell r="D115" t="str">
            <v>408 Não possui linha instalada</v>
          </cell>
          <cell r="E115" t="str">
            <v>OUTRAS MÍDIAS</v>
          </cell>
          <cell r="F115" t="str">
            <v>0002 INDICAÇÃO DE AMIGOS</v>
          </cell>
          <cell r="I115">
            <v>1</v>
          </cell>
          <cell r="J115">
            <v>0</v>
          </cell>
          <cell r="K115">
            <v>0</v>
          </cell>
          <cell r="L115">
            <v>1</v>
          </cell>
          <cell r="M115">
            <v>1</v>
          </cell>
          <cell r="N115">
            <v>0</v>
          </cell>
          <cell r="O115">
            <v>1</v>
          </cell>
          <cell r="P115">
            <v>0</v>
          </cell>
          <cell r="Q115">
            <v>0</v>
          </cell>
          <cell r="R115">
            <v>1</v>
          </cell>
          <cell r="S115">
            <v>1</v>
          </cell>
          <cell r="T115">
            <v>0</v>
          </cell>
          <cell r="U115">
            <v>1</v>
          </cell>
          <cell r="V115">
            <v>0</v>
          </cell>
          <cell r="W115">
            <v>0</v>
          </cell>
        </row>
        <row r="116">
          <cell r="B116">
            <v>1</v>
          </cell>
          <cell r="C116" t="str">
            <v>VENDA</v>
          </cell>
          <cell r="D116" t="str">
            <v>001 *** Vendas OS Emitidas</v>
          </cell>
          <cell r="F116" t="str">
            <v>0031 JÁ TEVE O PRODUTO</v>
          </cell>
          <cell r="I116">
            <v>5</v>
          </cell>
          <cell r="J116">
            <v>5</v>
          </cell>
          <cell r="K116">
            <v>0</v>
          </cell>
          <cell r="L116">
            <v>5</v>
          </cell>
          <cell r="M116">
            <v>0</v>
          </cell>
          <cell r="N116">
            <v>0</v>
          </cell>
          <cell r="O116">
            <v>5</v>
          </cell>
          <cell r="P116">
            <v>5</v>
          </cell>
          <cell r="Q116">
            <v>0</v>
          </cell>
          <cell r="R116">
            <v>5</v>
          </cell>
          <cell r="S116">
            <v>0</v>
          </cell>
          <cell r="T116">
            <v>0</v>
          </cell>
          <cell r="U116">
            <v>0</v>
          </cell>
          <cell r="V116">
            <v>5</v>
          </cell>
          <cell r="W116">
            <v>0</v>
          </cell>
        </row>
        <row r="117">
          <cell r="B117">
            <v>1</v>
          </cell>
          <cell r="C117" t="str">
            <v>VENDA</v>
          </cell>
          <cell r="D117" t="str">
            <v>001 *** Vendas OS Emitidas</v>
          </cell>
          <cell r="E117" t="str">
            <v>MALA DIRETA</v>
          </cell>
          <cell r="F117" t="str">
            <v>0009 MALA DIRETA</v>
          </cell>
          <cell r="G117" t="str">
            <v>0008 Não Identificado</v>
          </cell>
          <cell r="I117">
            <v>1</v>
          </cell>
          <cell r="J117">
            <v>1</v>
          </cell>
          <cell r="K117">
            <v>0</v>
          </cell>
          <cell r="L117">
            <v>1</v>
          </cell>
          <cell r="M117">
            <v>0</v>
          </cell>
          <cell r="N117">
            <v>0</v>
          </cell>
          <cell r="O117">
            <v>1</v>
          </cell>
          <cell r="P117">
            <v>1</v>
          </cell>
          <cell r="Q117">
            <v>0</v>
          </cell>
          <cell r="R117">
            <v>1</v>
          </cell>
          <cell r="S117">
            <v>0</v>
          </cell>
          <cell r="T117">
            <v>0</v>
          </cell>
          <cell r="U117">
            <v>0</v>
          </cell>
          <cell r="V117">
            <v>1</v>
          </cell>
          <cell r="W117">
            <v>0</v>
          </cell>
        </row>
        <row r="118">
          <cell r="B118">
            <v>1</v>
          </cell>
          <cell r="C118" t="str">
            <v>VENDA</v>
          </cell>
          <cell r="D118" t="str">
            <v>001 *** Vendas OS Emitidas</v>
          </cell>
          <cell r="E118" t="str">
            <v>MALA DIRETA</v>
          </cell>
          <cell r="F118" t="str">
            <v>0009 MALA DIRETA</v>
          </cell>
          <cell r="G118" t="str">
            <v>0173 CA0103</v>
          </cell>
          <cell r="I118">
            <v>2</v>
          </cell>
          <cell r="J118">
            <v>2</v>
          </cell>
          <cell r="K118">
            <v>0</v>
          </cell>
          <cell r="L118">
            <v>2</v>
          </cell>
          <cell r="M118">
            <v>0</v>
          </cell>
          <cell r="N118">
            <v>0</v>
          </cell>
          <cell r="O118">
            <v>2</v>
          </cell>
          <cell r="P118">
            <v>2</v>
          </cell>
          <cell r="Q118">
            <v>0</v>
          </cell>
          <cell r="R118">
            <v>2</v>
          </cell>
          <cell r="S118">
            <v>0</v>
          </cell>
          <cell r="T118">
            <v>0</v>
          </cell>
          <cell r="U118">
            <v>0</v>
          </cell>
          <cell r="V118">
            <v>2</v>
          </cell>
          <cell r="W118">
            <v>0</v>
          </cell>
        </row>
        <row r="119">
          <cell r="B119">
            <v>1</v>
          </cell>
          <cell r="C119" t="str">
            <v>VENDA</v>
          </cell>
          <cell r="D119" t="str">
            <v>001 *** Vendas OS Emitidas</v>
          </cell>
          <cell r="E119" t="str">
            <v>MALA DIRETA</v>
          </cell>
          <cell r="F119" t="str">
            <v>0009 MALA DIRETA</v>
          </cell>
          <cell r="G119" t="str">
            <v>0572 MD-05</v>
          </cell>
          <cell r="I119">
            <v>5</v>
          </cell>
          <cell r="J119">
            <v>5</v>
          </cell>
          <cell r="K119">
            <v>0</v>
          </cell>
          <cell r="L119">
            <v>5</v>
          </cell>
          <cell r="M119">
            <v>0</v>
          </cell>
          <cell r="N119">
            <v>0</v>
          </cell>
          <cell r="O119">
            <v>5</v>
          </cell>
          <cell r="P119">
            <v>5</v>
          </cell>
          <cell r="Q119">
            <v>0</v>
          </cell>
          <cell r="R119">
            <v>5</v>
          </cell>
          <cell r="S119">
            <v>0</v>
          </cell>
          <cell r="T119">
            <v>0</v>
          </cell>
          <cell r="U119">
            <v>0</v>
          </cell>
          <cell r="V119">
            <v>5</v>
          </cell>
          <cell r="W119">
            <v>0</v>
          </cell>
        </row>
        <row r="120">
          <cell r="B120">
            <v>1</v>
          </cell>
          <cell r="C120" t="str">
            <v>VENDA</v>
          </cell>
          <cell r="D120" t="str">
            <v>001 *** Vendas OS Emitidas</v>
          </cell>
          <cell r="E120" t="str">
            <v>NÃO INFORMADO</v>
          </cell>
          <cell r="F120" t="str">
            <v>0016 NÃO INFORMADO</v>
          </cell>
          <cell r="I120">
            <v>2</v>
          </cell>
          <cell r="J120">
            <v>2</v>
          </cell>
          <cell r="K120">
            <v>0</v>
          </cell>
          <cell r="L120">
            <v>2</v>
          </cell>
          <cell r="M120">
            <v>0</v>
          </cell>
          <cell r="N120">
            <v>0</v>
          </cell>
          <cell r="O120">
            <v>2</v>
          </cell>
          <cell r="P120">
            <v>2</v>
          </cell>
          <cell r="Q120">
            <v>0</v>
          </cell>
          <cell r="R120">
            <v>2</v>
          </cell>
          <cell r="S120">
            <v>0</v>
          </cell>
          <cell r="T120">
            <v>0</v>
          </cell>
          <cell r="U120">
            <v>0</v>
          </cell>
          <cell r="V120">
            <v>2</v>
          </cell>
          <cell r="W120">
            <v>0</v>
          </cell>
        </row>
        <row r="121">
          <cell r="B121">
            <v>1</v>
          </cell>
          <cell r="C121" t="str">
            <v>VENDA</v>
          </cell>
          <cell r="D121" t="str">
            <v>001 *** Vendas OS Emitidas</v>
          </cell>
          <cell r="E121" t="str">
            <v>OUTRAS MÍDIAS</v>
          </cell>
          <cell r="F121" t="str">
            <v>0002 INDICAÇÃO DE AMIGOS</v>
          </cell>
          <cell r="I121">
            <v>43</v>
          </cell>
          <cell r="J121">
            <v>43</v>
          </cell>
          <cell r="K121">
            <v>0</v>
          </cell>
          <cell r="L121">
            <v>43</v>
          </cell>
          <cell r="M121">
            <v>0</v>
          </cell>
          <cell r="N121">
            <v>0</v>
          </cell>
          <cell r="O121">
            <v>43</v>
          </cell>
          <cell r="P121">
            <v>43</v>
          </cell>
          <cell r="Q121">
            <v>0</v>
          </cell>
          <cell r="R121">
            <v>43</v>
          </cell>
          <cell r="S121">
            <v>0</v>
          </cell>
          <cell r="T121">
            <v>0</v>
          </cell>
          <cell r="U121">
            <v>0</v>
          </cell>
          <cell r="V121">
            <v>43</v>
          </cell>
          <cell r="W121">
            <v>0</v>
          </cell>
        </row>
        <row r="122">
          <cell r="B122">
            <v>1</v>
          </cell>
          <cell r="C122" t="str">
            <v>VENDA</v>
          </cell>
          <cell r="D122" t="str">
            <v>001 *** Vendas OS Emitidas</v>
          </cell>
          <cell r="E122" t="str">
            <v>OUTRAS MÍDIAS</v>
          </cell>
          <cell r="F122" t="str">
            <v>0013 INTERNET</v>
          </cell>
          <cell r="G122" t="str">
            <v>0056 OUTROS</v>
          </cell>
          <cell r="I122">
            <v>2</v>
          </cell>
          <cell r="J122">
            <v>2</v>
          </cell>
          <cell r="K122">
            <v>0</v>
          </cell>
          <cell r="L122">
            <v>2</v>
          </cell>
          <cell r="M122">
            <v>0</v>
          </cell>
          <cell r="N122">
            <v>0</v>
          </cell>
          <cell r="O122">
            <v>2</v>
          </cell>
          <cell r="P122">
            <v>2</v>
          </cell>
          <cell r="Q122">
            <v>0</v>
          </cell>
          <cell r="R122">
            <v>2</v>
          </cell>
          <cell r="S122">
            <v>0</v>
          </cell>
          <cell r="T122">
            <v>0</v>
          </cell>
          <cell r="U122">
            <v>0</v>
          </cell>
          <cell r="V122">
            <v>2</v>
          </cell>
          <cell r="W122">
            <v>0</v>
          </cell>
        </row>
        <row r="123">
          <cell r="B123">
            <v>1</v>
          </cell>
          <cell r="C123" t="str">
            <v>VENDA</v>
          </cell>
          <cell r="D123" t="str">
            <v>001 *** Vendas OS Emitidas</v>
          </cell>
          <cell r="E123" t="str">
            <v>OUTRAS MÍDIAS</v>
          </cell>
          <cell r="F123" t="str">
            <v>0013 INTERNET</v>
          </cell>
          <cell r="G123" t="str">
            <v>0170 SITE SPEEDY</v>
          </cell>
          <cell r="I123">
            <v>1</v>
          </cell>
          <cell r="J123">
            <v>1</v>
          </cell>
          <cell r="K123">
            <v>0</v>
          </cell>
          <cell r="L123">
            <v>1</v>
          </cell>
          <cell r="M123">
            <v>0</v>
          </cell>
          <cell r="N123">
            <v>0</v>
          </cell>
          <cell r="O123">
            <v>1</v>
          </cell>
          <cell r="P123">
            <v>1</v>
          </cell>
          <cell r="Q123">
            <v>0</v>
          </cell>
          <cell r="R123">
            <v>1</v>
          </cell>
          <cell r="S123">
            <v>0</v>
          </cell>
          <cell r="T123">
            <v>0</v>
          </cell>
          <cell r="U123">
            <v>0</v>
          </cell>
          <cell r="V123">
            <v>1</v>
          </cell>
          <cell r="W123">
            <v>0</v>
          </cell>
        </row>
        <row r="124">
          <cell r="B124">
            <v>1</v>
          </cell>
          <cell r="C124" t="str">
            <v>VENDA</v>
          </cell>
          <cell r="D124" t="str">
            <v>001 *** Vendas OS Emitidas</v>
          </cell>
          <cell r="E124" t="str">
            <v>OUTRAS MÍDIAS</v>
          </cell>
          <cell r="F124" t="str">
            <v>0018 CONTATADO PELO TLMKT</v>
          </cell>
          <cell r="I124">
            <v>7</v>
          </cell>
          <cell r="J124">
            <v>7</v>
          </cell>
          <cell r="K124">
            <v>0</v>
          </cell>
          <cell r="L124">
            <v>7</v>
          </cell>
          <cell r="M124">
            <v>0</v>
          </cell>
          <cell r="N124">
            <v>0</v>
          </cell>
          <cell r="O124">
            <v>7</v>
          </cell>
          <cell r="P124">
            <v>7</v>
          </cell>
          <cell r="Q124">
            <v>0</v>
          </cell>
          <cell r="R124">
            <v>7</v>
          </cell>
          <cell r="S124">
            <v>0</v>
          </cell>
          <cell r="T124">
            <v>0</v>
          </cell>
          <cell r="U124">
            <v>0</v>
          </cell>
          <cell r="V124">
            <v>7</v>
          </cell>
          <cell r="W124">
            <v>0</v>
          </cell>
        </row>
        <row r="125">
          <cell r="B125">
            <v>1</v>
          </cell>
          <cell r="C125" t="str">
            <v>VENDA</v>
          </cell>
          <cell r="D125" t="str">
            <v>001 *** Vendas OS Emitidas</v>
          </cell>
          <cell r="E125" t="str">
            <v>OUTRAS MÍDIAS</v>
          </cell>
          <cell r="F125" t="str">
            <v>0019 INDICAÇÃO DO PROVEDOR</v>
          </cell>
          <cell r="I125">
            <v>1</v>
          </cell>
          <cell r="J125">
            <v>1</v>
          </cell>
          <cell r="K125">
            <v>0</v>
          </cell>
          <cell r="L125">
            <v>1</v>
          </cell>
          <cell r="M125">
            <v>0</v>
          </cell>
          <cell r="N125">
            <v>0</v>
          </cell>
          <cell r="O125">
            <v>1</v>
          </cell>
          <cell r="P125">
            <v>1</v>
          </cell>
          <cell r="Q125">
            <v>0</v>
          </cell>
          <cell r="R125">
            <v>1</v>
          </cell>
          <cell r="S125">
            <v>0</v>
          </cell>
          <cell r="T125">
            <v>0</v>
          </cell>
          <cell r="U125">
            <v>0</v>
          </cell>
          <cell r="V125">
            <v>1</v>
          </cell>
          <cell r="W125">
            <v>0</v>
          </cell>
        </row>
        <row r="126">
          <cell r="B126">
            <v>1</v>
          </cell>
          <cell r="C126" t="str">
            <v>VENDA</v>
          </cell>
          <cell r="D126" t="str">
            <v>001 *** Vendas OS Emitidas</v>
          </cell>
          <cell r="E126" t="str">
            <v>OUTRAS MÍDIAS</v>
          </cell>
          <cell r="F126" t="str">
            <v>0020 JÁ POSSUI</v>
          </cell>
          <cell r="I126">
            <v>4</v>
          </cell>
          <cell r="J126">
            <v>4</v>
          </cell>
          <cell r="K126">
            <v>0</v>
          </cell>
          <cell r="L126">
            <v>4</v>
          </cell>
          <cell r="M126">
            <v>0</v>
          </cell>
          <cell r="N126">
            <v>0</v>
          </cell>
          <cell r="O126">
            <v>4</v>
          </cell>
          <cell r="P126">
            <v>4</v>
          </cell>
          <cell r="Q126">
            <v>0</v>
          </cell>
          <cell r="R126">
            <v>4</v>
          </cell>
          <cell r="S126">
            <v>0</v>
          </cell>
          <cell r="T126">
            <v>0</v>
          </cell>
          <cell r="U126">
            <v>0</v>
          </cell>
          <cell r="V126">
            <v>4</v>
          </cell>
          <cell r="W126">
            <v>0</v>
          </cell>
        </row>
        <row r="127">
          <cell r="B127">
            <v>1</v>
          </cell>
          <cell r="C127" t="str">
            <v>VENDA</v>
          </cell>
          <cell r="D127" t="str">
            <v>001 *** Vendas OS Emitidas</v>
          </cell>
          <cell r="E127" t="str">
            <v>TELEVISÃO</v>
          </cell>
          <cell r="F127" t="str">
            <v>0001 TELEVISÃO</v>
          </cell>
          <cell r="G127" t="str">
            <v>0006 GLOBO</v>
          </cell>
          <cell r="H127" t="str">
            <v>3825 NÃO INFORMADO</v>
          </cell>
          <cell r="I127">
            <v>1</v>
          </cell>
          <cell r="J127">
            <v>1</v>
          </cell>
          <cell r="K127">
            <v>0</v>
          </cell>
          <cell r="L127">
            <v>1</v>
          </cell>
          <cell r="M127">
            <v>0</v>
          </cell>
          <cell r="N127">
            <v>0</v>
          </cell>
          <cell r="O127">
            <v>1</v>
          </cell>
          <cell r="P127">
            <v>1</v>
          </cell>
          <cell r="Q127">
            <v>0</v>
          </cell>
          <cell r="R127">
            <v>1</v>
          </cell>
          <cell r="S127">
            <v>0</v>
          </cell>
          <cell r="T127">
            <v>0</v>
          </cell>
          <cell r="U127">
            <v>0</v>
          </cell>
          <cell r="V127">
            <v>1</v>
          </cell>
          <cell r="W127">
            <v>0</v>
          </cell>
        </row>
        <row r="128">
          <cell r="B128">
            <v>1</v>
          </cell>
          <cell r="C128" t="str">
            <v>VENDA</v>
          </cell>
          <cell r="D128" t="str">
            <v>001 *** Vendas OS Emitidas</v>
          </cell>
          <cell r="E128" t="str">
            <v>TELEVISÃO</v>
          </cell>
          <cell r="F128" t="str">
            <v>0001 TELEVISÃO</v>
          </cell>
          <cell r="G128" t="str">
            <v>0006 GLOBO</v>
          </cell>
          <cell r="H128" t="str">
            <v>5597 O JOGO</v>
          </cell>
          <cell r="I128">
            <v>1</v>
          </cell>
          <cell r="J128">
            <v>1</v>
          </cell>
          <cell r="K128">
            <v>0</v>
          </cell>
          <cell r="L128">
            <v>1</v>
          </cell>
          <cell r="M128">
            <v>0</v>
          </cell>
          <cell r="N128">
            <v>0</v>
          </cell>
          <cell r="O128">
            <v>1</v>
          </cell>
          <cell r="P128">
            <v>1</v>
          </cell>
          <cell r="Q128">
            <v>0</v>
          </cell>
          <cell r="R128">
            <v>1</v>
          </cell>
          <cell r="S128">
            <v>0</v>
          </cell>
          <cell r="T128">
            <v>0</v>
          </cell>
          <cell r="U128">
            <v>0</v>
          </cell>
          <cell r="V128">
            <v>1</v>
          </cell>
          <cell r="W128">
            <v>0</v>
          </cell>
        </row>
        <row r="129">
          <cell r="B129">
            <v>1</v>
          </cell>
          <cell r="C129" t="str">
            <v>VENDA</v>
          </cell>
          <cell r="D129" t="str">
            <v>001 *** Vendas OS Emitidas</v>
          </cell>
          <cell r="E129" t="str">
            <v>TELEVISÃO</v>
          </cell>
          <cell r="F129" t="str">
            <v>0001 TELEVISÃO</v>
          </cell>
          <cell r="G129" t="str">
            <v>0062 NÃO INFORMOU</v>
          </cell>
          <cell r="I129">
            <v>6</v>
          </cell>
          <cell r="J129">
            <v>6</v>
          </cell>
          <cell r="K129">
            <v>0</v>
          </cell>
          <cell r="L129">
            <v>6</v>
          </cell>
          <cell r="M129">
            <v>0</v>
          </cell>
          <cell r="N129">
            <v>0</v>
          </cell>
          <cell r="O129">
            <v>6</v>
          </cell>
          <cell r="P129">
            <v>6</v>
          </cell>
          <cell r="Q129">
            <v>0</v>
          </cell>
          <cell r="R129">
            <v>6</v>
          </cell>
          <cell r="S129">
            <v>0</v>
          </cell>
          <cell r="T129">
            <v>0</v>
          </cell>
          <cell r="U129">
            <v>0</v>
          </cell>
          <cell r="V129">
            <v>6</v>
          </cell>
          <cell r="W129">
            <v>0</v>
          </cell>
        </row>
        <row r="130">
          <cell r="B130">
            <v>1</v>
          </cell>
          <cell r="C130" t="str">
            <v>VENDA</v>
          </cell>
          <cell r="D130" t="str">
            <v>022 Sem IP Dinâmico disponível na Área</v>
          </cell>
          <cell r="E130" t="str">
            <v>OUTRAS MÍDIAS</v>
          </cell>
          <cell r="F130" t="str">
            <v>0002 INDICAÇÃO DE AMIGOS</v>
          </cell>
          <cell r="I130">
            <v>2</v>
          </cell>
          <cell r="J130">
            <v>2</v>
          </cell>
          <cell r="K130">
            <v>0</v>
          </cell>
          <cell r="L130">
            <v>2</v>
          </cell>
          <cell r="M130">
            <v>0</v>
          </cell>
          <cell r="N130">
            <v>0</v>
          </cell>
          <cell r="O130">
            <v>2</v>
          </cell>
          <cell r="P130">
            <v>2</v>
          </cell>
          <cell r="Q130">
            <v>0</v>
          </cell>
          <cell r="R130">
            <v>2</v>
          </cell>
          <cell r="S130">
            <v>0</v>
          </cell>
          <cell r="T130">
            <v>0</v>
          </cell>
          <cell r="U130">
            <v>0</v>
          </cell>
          <cell r="V130">
            <v>2</v>
          </cell>
          <cell r="W130">
            <v>0</v>
          </cell>
        </row>
        <row r="131">
          <cell r="B131">
            <v>1</v>
          </cell>
          <cell r="C131" t="str">
            <v>VENDA</v>
          </cell>
          <cell r="D131" t="str">
            <v>022 Sem IP Dinâmico disponível na Área</v>
          </cell>
          <cell r="E131" t="str">
            <v>OUTRAS MÍDIAS</v>
          </cell>
          <cell r="F131" t="str">
            <v>0018 CONTATADO PELO TLMKT</v>
          </cell>
          <cell r="I131">
            <v>1</v>
          </cell>
          <cell r="J131">
            <v>1</v>
          </cell>
          <cell r="K131">
            <v>0</v>
          </cell>
          <cell r="L131">
            <v>1</v>
          </cell>
          <cell r="M131">
            <v>0</v>
          </cell>
          <cell r="N131">
            <v>0</v>
          </cell>
          <cell r="O131">
            <v>1</v>
          </cell>
          <cell r="P131">
            <v>1</v>
          </cell>
          <cell r="Q131">
            <v>0</v>
          </cell>
          <cell r="R131">
            <v>1</v>
          </cell>
          <cell r="S131">
            <v>0</v>
          </cell>
          <cell r="T131">
            <v>0</v>
          </cell>
          <cell r="U131">
            <v>0</v>
          </cell>
          <cell r="V131">
            <v>1</v>
          </cell>
          <cell r="W131">
            <v>0</v>
          </cell>
        </row>
        <row r="132">
          <cell r="B132">
            <v>1</v>
          </cell>
          <cell r="C132" t="str">
            <v>VENDA</v>
          </cell>
          <cell r="D132" t="str">
            <v>035 Conta Pendente menor que 30 dias</v>
          </cell>
          <cell r="E132" t="str">
            <v>OUTRAS MÍDIAS</v>
          </cell>
          <cell r="F132" t="str">
            <v>0002 INDICAÇÃO DE AMIGOS</v>
          </cell>
          <cell r="I132">
            <v>5</v>
          </cell>
          <cell r="J132">
            <v>5</v>
          </cell>
          <cell r="K132">
            <v>0</v>
          </cell>
          <cell r="L132">
            <v>5</v>
          </cell>
          <cell r="M132">
            <v>0</v>
          </cell>
          <cell r="N132">
            <v>0</v>
          </cell>
          <cell r="O132">
            <v>5</v>
          </cell>
          <cell r="P132">
            <v>5</v>
          </cell>
          <cell r="Q132">
            <v>0</v>
          </cell>
          <cell r="R132">
            <v>5</v>
          </cell>
          <cell r="S132">
            <v>0</v>
          </cell>
          <cell r="T132">
            <v>0</v>
          </cell>
          <cell r="U132">
            <v>0</v>
          </cell>
          <cell r="V132">
            <v>5</v>
          </cell>
          <cell r="W132">
            <v>0</v>
          </cell>
        </row>
        <row r="133">
          <cell r="B133">
            <v>1</v>
          </cell>
          <cell r="C133" t="str">
            <v>VENDA</v>
          </cell>
          <cell r="D133" t="str">
            <v>035 Conta Pendente menor que 30 dias</v>
          </cell>
          <cell r="E133" t="str">
            <v>OUTRAS MÍDIAS</v>
          </cell>
          <cell r="F133" t="str">
            <v>0013 INTERNET</v>
          </cell>
          <cell r="G133" t="str">
            <v>0170 SITE SPEEDY</v>
          </cell>
          <cell r="I133">
            <v>1</v>
          </cell>
          <cell r="J133">
            <v>1</v>
          </cell>
          <cell r="K133">
            <v>0</v>
          </cell>
          <cell r="L133">
            <v>1</v>
          </cell>
          <cell r="M133">
            <v>0</v>
          </cell>
          <cell r="N133">
            <v>0</v>
          </cell>
          <cell r="O133">
            <v>1</v>
          </cell>
          <cell r="P133">
            <v>1</v>
          </cell>
          <cell r="Q133">
            <v>0</v>
          </cell>
          <cell r="R133">
            <v>1</v>
          </cell>
          <cell r="S133">
            <v>0</v>
          </cell>
          <cell r="T133">
            <v>0</v>
          </cell>
          <cell r="U133">
            <v>0</v>
          </cell>
          <cell r="V133">
            <v>1</v>
          </cell>
          <cell r="W133">
            <v>0</v>
          </cell>
        </row>
        <row r="134">
          <cell r="B134">
            <v>1</v>
          </cell>
          <cell r="C134" t="str">
            <v>VENDA</v>
          </cell>
          <cell r="D134" t="str">
            <v>035 Conta Pendente menor que 30 dias</v>
          </cell>
          <cell r="E134" t="str">
            <v>OUTRAS MÍDIAS</v>
          </cell>
          <cell r="F134" t="str">
            <v>0019 INDICAÇÃO DO PROVEDOR</v>
          </cell>
          <cell r="I134">
            <v>1</v>
          </cell>
          <cell r="J134">
            <v>1</v>
          </cell>
          <cell r="K134">
            <v>0</v>
          </cell>
          <cell r="L134">
            <v>1</v>
          </cell>
          <cell r="M134">
            <v>0</v>
          </cell>
          <cell r="N134">
            <v>0</v>
          </cell>
          <cell r="O134">
            <v>1</v>
          </cell>
          <cell r="P134">
            <v>1</v>
          </cell>
          <cell r="Q134">
            <v>0</v>
          </cell>
          <cell r="R134">
            <v>1</v>
          </cell>
          <cell r="S134">
            <v>0</v>
          </cell>
          <cell r="T134">
            <v>0</v>
          </cell>
          <cell r="U134">
            <v>0</v>
          </cell>
          <cell r="V134">
            <v>1</v>
          </cell>
          <cell r="W134">
            <v>0</v>
          </cell>
        </row>
        <row r="135">
          <cell r="B135">
            <v>1</v>
          </cell>
          <cell r="C135" t="str">
            <v>VENDA</v>
          </cell>
          <cell r="D135" t="str">
            <v>035 Conta Pendente menor que 30 dias</v>
          </cell>
          <cell r="E135" t="str">
            <v>OUTRAS MÍDIAS</v>
          </cell>
          <cell r="F135" t="str">
            <v>0020 JÁ POSSUI</v>
          </cell>
          <cell r="I135">
            <v>1</v>
          </cell>
          <cell r="J135">
            <v>1</v>
          </cell>
          <cell r="K135">
            <v>0</v>
          </cell>
          <cell r="L135">
            <v>1</v>
          </cell>
          <cell r="M135">
            <v>0</v>
          </cell>
          <cell r="N135">
            <v>0</v>
          </cell>
          <cell r="O135">
            <v>1</v>
          </cell>
          <cell r="P135">
            <v>1</v>
          </cell>
          <cell r="Q135">
            <v>0</v>
          </cell>
          <cell r="R135">
            <v>1</v>
          </cell>
          <cell r="S135">
            <v>0</v>
          </cell>
          <cell r="T135">
            <v>0</v>
          </cell>
          <cell r="U135">
            <v>0</v>
          </cell>
          <cell r="V135">
            <v>1</v>
          </cell>
          <cell r="W135">
            <v>0</v>
          </cell>
        </row>
        <row r="136">
          <cell r="B136">
            <v>1</v>
          </cell>
          <cell r="C136" t="str">
            <v>VENDA</v>
          </cell>
          <cell r="D136" t="str">
            <v>035 Conta Pendente menor que 30 dias</v>
          </cell>
          <cell r="E136" t="str">
            <v>TELEVISÃO</v>
          </cell>
          <cell r="F136" t="str">
            <v>0001 TELEVISÃO</v>
          </cell>
          <cell r="G136" t="str">
            <v>0062 NÃO INFORMOU</v>
          </cell>
          <cell r="I136">
            <v>2</v>
          </cell>
          <cell r="J136">
            <v>2</v>
          </cell>
          <cell r="K136">
            <v>0</v>
          </cell>
          <cell r="L136">
            <v>2</v>
          </cell>
          <cell r="M136">
            <v>0</v>
          </cell>
          <cell r="N136">
            <v>0</v>
          </cell>
          <cell r="O136">
            <v>2</v>
          </cell>
          <cell r="P136">
            <v>2</v>
          </cell>
          <cell r="Q136">
            <v>0</v>
          </cell>
          <cell r="R136">
            <v>2</v>
          </cell>
          <cell r="S136">
            <v>0</v>
          </cell>
          <cell r="T136">
            <v>0</v>
          </cell>
          <cell r="U136">
            <v>0</v>
          </cell>
          <cell r="V136">
            <v>2</v>
          </cell>
          <cell r="W136">
            <v>0</v>
          </cell>
        </row>
        <row r="137">
          <cell r="B137">
            <v>1</v>
          </cell>
          <cell r="C137" t="str">
            <v>VENDA</v>
          </cell>
          <cell r="D137" t="str">
            <v>038 Sem disponibilidade de agenda</v>
          </cell>
          <cell r="E137" t="str">
            <v>OUTRAS MÍDIAS</v>
          </cell>
          <cell r="F137" t="str">
            <v>0002 INDICAÇÃO DE AMIGOS</v>
          </cell>
          <cell r="I137">
            <v>1</v>
          </cell>
          <cell r="J137">
            <v>1</v>
          </cell>
          <cell r="K137">
            <v>0</v>
          </cell>
          <cell r="L137">
            <v>1</v>
          </cell>
          <cell r="M137">
            <v>0</v>
          </cell>
          <cell r="N137">
            <v>0</v>
          </cell>
          <cell r="O137">
            <v>1</v>
          </cell>
          <cell r="P137">
            <v>1</v>
          </cell>
          <cell r="Q137">
            <v>0</v>
          </cell>
          <cell r="R137">
            <v>1</v>
          </cell>
          <cell r="S137">
            <v>0</v>
          </cell>
          <cell r="T137">
            <v>0</v>
          </cell>
          <cell r="U137">
            <v>0</v>
          </cell>
          <cell r="V137">
            <v>1</v>
          </cell>
          <cell r="W137">
            <v>0</v>
          </cell>
        </row>
        <row r="138">
          <cell r="B138">
            <v>1</v>
          </cell>
          <cell r="C138" t="str">
            <v>VENDA</v>
          </cell>
          <cell r="D138" t="str">
            <v>038 Sem disponibilidade de agenda</v>
          </cell>
          <cell r="E138" t="str">
            <v>OUTRAS MÍDIAS</v>
          </cell>
          <cell r="F138" t="str">
            <v>0013 INTERNET</v>
          </cell>
          <cell r="G138" t="str">
            <v>0170 SITE SPEEDY</v>
          </cell>
          <cell r="I138">
            <v>1</v>
          </cell>
          <cell r="J138">
            <v>1</v>
          </cell>
          <cell r="K138">
            <v>0</v>
          </cell>
          <cell r="L138">
            <v>1</v>
          </cell>
          <cell r="M138">
            <v>0</v>
          </cell>
          <cell r="N138">
            <v>0</v>
          </cell>
          <cell r="O138">
            <v>1</v>
          </cell>
          <cell r="P138">
            <v>1</v>
          </cell>
          <cell r="Q138">
            <v>0</v>
          </cell>
          <cell r="R138">
            <v>1</v>
          </cell>
          <cell r="S138">
            <v>0</v>
          </cell>
          <cell r="T138">
            <v>0</v>
          </cell>
          <cell r="U138">
            <v>0</v>
          </cell>
          <cell r="V138">
            <v>1</v>
          </cell>
          <cell r="W138">
            <v>0</v>
          </cell>
        </row>
        <row r="139">
          <cell r="B139">
            <v>1</v>
          </cell>
          <cell r="C139" t="str">
            <v>VENDA</v>
          </cell>
          <cell r="D139" t="str">
            <v>038 Sem disponibilidade de agenda</v>
          </cell>
          <cell r="E139" t="str">
            <v>OUTRAS MÍDIAS</v>
          </cell>
          <cell r="F139" t="str">
            <v>0018 CONTATADO PELO TLMKT</v>
          </cell>
          <cell r="I139">
            <v>1</v>
          </cell>
          <cell r="J139">
            <v>1</v>
          </cell>
          <cell r="K139">
            <v>0</v>
          </cell>
          <cell r="L139">
            <v>1</v>
          </cell>
          <cell r="M139">
            <v>0</v>
          </cell>
          <cell r="N139">
            <v>0</v>
          </cell>
          <cell r="O139">
            <v>1</v>
          </cell>
          <cell r="P139">
            <v>1</v>
          </cell>
          <cell r="Q139">
            <v>0</v>
          </cell>
          <cell r="R139">
            <v>1</v>
          </cell>
          <cell r="S139">
            <v>0</v>
          </cell>
          <cell r="T139">
            <v>0</v>
          </cell>
          <cell r="U139">
            <v>0</v>
          </cell>
          <cell r="V139">
            <v>1</v>
          </cell>
          <cell r="W139">
            <v>0</v>
          </cell>
        </row>
        <row r="140">
          <cell r="B140">
            <v>1</v>
          </cell>
          <cell r="C140" t="str">
            <v>VENDA</v>
          </cell>
          <cell r="D140" t="str">
            <v>038 Sem disponibilidade de agenda</v>
          </cell>
          <cell r="E140" t="str">
            <v>OUTRAS MÍDIAS</v>
          </cell>
          <cell r="F140" t="str">
            <v>0020 JÁ POSSUI</v>
          </cell>
          <cell r="I140">
            <v>2</v>
          </cell>
          <cell r="J140">
            <v>2</v>
          </cell>
          <cell r="K140">
            <v>0</v>
          </cell>
          <cell r="L140">
            <v>2</v>
          </cell>
          <cell r="M140">
            <v>0</v>
          </cell>
          <cell r="N140">
            <v>0</v>
          </cell>
          <cell r="O140">
            <v>2</v>
          </cell>
          <cell r="P140">
            <v>2</v>
          </cell>
          <cell r="Q140">
            <v>0</v>
          </cell>
          <cell r="R140">
            <v>2</v>
          </cell>
          <cell r="S140">
            <v>0</v>
          </cell>
          <cell r="T140">
            <v>0</v>
          </cell>
          <cell r="U140">
            <v>0</v>
          </cell>
          <cell r="V140">
            <v>2</v>
          </cell>
          <cell r="W140">
            <v>0</v>
          </cell>
        </row>
        <row r="141">
          <cell r="B141">
            <v>1</v>
          </cell>
          <cell r="C141" t="str">
            <v>VENDA</v>
          </cell>
          <cell r="D141" t="str">
            <v>038 Sem disponibilidade de agenda</v>
          </cell>
          <cell r="E141" t="str">
            <v>TELEVISÃO</v>
          </cell>
          <cell r="F141" t="str">
            <v>0001 TELEVISÃO</v>
          </cell>
          <cell r="G141" t="str">
            <v>0062 NÃO INFORMOU</v>
          </cell>
          <cell r="I141">
            <v>2</v>
          </cell>
          <cell r="J141">
            <v>2</v>
          </cell>
          <cell r="K141">
            <v>0</v>
          </cell>
          <cell r="L141">
            <v>2</v>
          </cell>
          <cell r="M141">
            <v>0</v>
          </cell>
          <cell r="N141">
            <v>0</v>
          </cell>
          <cell r="O141">
            <v>2</v>
          </cell>
          <cell r="P141">
            <v>2</v>
          </cell>
          <cell r="Q141">
            <v>0</v>
          </cell>
          <cell r="R141">
            <v>2</v>
          </cell>
          <cell r="S141">
            <v>0</v>
          </cell>
          <cell r="T141">
            <v>0</v>
          </cell>
          <cell r="U141">
            <v>0</v>
          </cell>
          <cell r="V141">
            <v>2</v>
          </cell>
          <cell r="W141">
            <v>0</v>
          </cell>
        </row>
        <row r="142">
          <cell r="B142">
            <v>1</v>
          </cell>
          <cell r="C142" t="str">
            <v>VENDA</v>
          </cell>
          <cell r="D142" t="str">
            <v>055 Classe de serviço inválida</v>
          </cell>
          <cell r="E142" t="str">
            <v>OUTRAS MÍDIAS</v>
          </cell>
          <cell r="F142" t="str">
            <v>0002 INDICAÇÃO DE AMIGOS</v>
          </cell>
          <cell r="I142">
            <v>1</v>
          </cell>
          <cell r="J142">
            <v>1</v>
          </cell>
          <cell r="K142">
            <v>0</v>
          </cell>
          <cell r="L142">
            <v>1</v>
          </cell>
          <cell r="M142">
            <v>0</v>
          </cell>
          <cell r="N142">
            <v>0</v>
          </cell>
          <cell r="O142">
            <v>1</v>
          </cell>
          <cell r="P142">
            <v>1</v>
          </cell>
          <cell r="Q142">
            <v>0</v>
          </cell>
          <cell r="R142">
            <v>1</v>
          </cell>
          <cell r="S142">
            <v>0</v>
          </cell>
          <cell r="T142">
            <v>0</v>
          </cell>
          <cell r="U142">
            <v>0</v>
          </cell>
          <cell r="V142">
            <v>1</v>
          </cell>
          <cell r="W142">
            <v>0</v>
          </cell>
        </row>
        <row r="143">
          <cell r="B143">
            <v>2</v>
          </cell>
          <cell r="C143" t="str">
            <v>INVALIDAS - ABANDONO</v>
          </cell>
          <cell r="D143" t="str">
            <v>052 Ligações não completadas</v>
          </cell>
          <cell r="I143">
            <v>58</v>
          </cell>
          <cell r="J143">
            <v>0</v>
          </cell>
          <cell r="K143">
            <v>58</v>
          </cell>
          <cell r="L143">
            <v>0</v>
          </cell>
          <cell r="M143">
            <v>0</v>
          </cell>
          <cell r="N143">
            <v>0</v>
          </cell>
          <cell r="O143">
            <v>58</v>
          </cell>
          <cell r="P143">
            <v>0</v>
          </cell>
          <cell r="Q143">
            <v>58</v>
          </cell>
          <cell r="R143">
            <v>0</v>
          </cell>
          <cell r="S143">
            <v>0</v>
          </cell>
          <cell r="T143">
            <v>0</v>
          </cell>
          <cell r="U143">
            <v>58</v>
          </cell>
          <cell r="V143">
            <v>0</v>
          </cell>
          <cell r="W143">
            <v>0</v>
          </cell>
        </row>
        <row r="144">
          <cell r="B144">
            <v>2</v>
          </cell>
          <cell r="C144" t="str">
            <v>INVALIDAS - ABANDONO</v>
          </cell>
          <cell r="D144" t="str">
            <v>052 Ligações não completadas</v>
          </cell>
          <cell r="E144" t="str">
            <v>OUTRAS MÍDIAS</v>
          </cell>
          <cell r="F144" t="str">
            <v>0002 INDICAÇÃO DE AMIGOS</v>
          </cell>
          <cell r="I144">
            <v>3</v>
          </cell>
          <cell r="J144">
            <v>0</v>
          </cell>
          <cell r="K144">
            <v>3</v>
          </cell>
          <cell r="L144">
            <v>0</v>
          </cell>
          <cell r="M144">
            <v>0</v>
          </cell>
          <cell r="N144">
            <v>0</v>
          </cell>
          <cell r="O144">
            <v>3</v>
          </cell>
          <cell r="P144">
            <v>0</v>
          </cell>
          <cell r="Q144">
            <v>3</v>
          </cell>
          <cell r="R144">
            <v>0</v>
          </cell>
          <cell r="S144">
            <v>0</v>
          </cell>
          <cell r="T144">
            <v>0</v>
          </cell>
          <cell r="U144">
            <v>3</v>
          </cell>
          <cell r="V144">
            <v>0</v>
          </cell>
          <cell r="W144">
            <v>0</v>
          </cell>
        </row>
        <row r="145">
          <cell r="B145">
            <v>2</v>
          </cell>
          <cell r="C145" t="str">
            <v>INVALIDAS - ABANDONO</v>
          </cell>
          <cell r="D145" t="str">
            <v>052 Ligações não completadas</v>
          </cell>
          <cell r="E145" t="str">
            <v>TELEVISÃO</v>
          </cell>
          <cell r="F145" t="str">
            <v>0001 TELEVISÃO</v>
          </cell>
          <cell r="G145" t="str">
            <v>0062 NÃO INFORMOU</v>
          </cell>
          <cell r="I145">
            <v>1</v>
          </cell>
          <cell r="J145">
            <v>0</v>
          </cell>
          <cell r="K145">
            <v>1</v>
          </cell>
          <cell r="L145">
            <v>0</v>
          </cell>
          <cell r="M145">
            <v>0</v>
          </cell>
          <cell r="N145">
            <v>0</v>
          </cell>
          <cell r="O145">
            <v>1</v>
          </cell>
          <cell r="P145">
            <v>0</v>
          </cell>
          <cell r="Q145">
            <v>1</v>
          </cell>
          <cell r="R145">
            <v>0</v>
          </cell>
          <cell r="S145">
            <v>0</v>
          </cell>
          <cell r="T145">
            <v>0</v>
          </cell>
          <cell r="U145">
            <v>1</v>
          </cell>
          <cell r="V145">
            <v>0</v>
          </cell>
          <cell r="W145">
            <v>0</v>
          </cell>
        </row>
        <row r="146">
          <cell r="B146">
            <v>2</v>
          </cell>
          <cell r="C146" t="str">
            <v>INVALIDAS - ABANDONO</v>
          </cell>
          <cell r="D146" t="str">
            <v>224 Linha Muda</v>
          </cell>
          <cell r="I146">
            <v>154</v>
          </cell>
          <cell r="J146">
            <v>0</v>
          </cell>
          <cell r="K146">
            <v>154</v>
          </cell>
          <cell r="L146">
            <v>0</v>
          </cell>
          <cell r="M146">
            <v>0</v>
          </cell>
          <cell r="N146">
            <v>0</v>
          </cell>
          <cell r="O146">
            <v>154</v>
          </cell>
          <cell r="P146">
            <v>0</v>
          </cell>
          <cell r="Q146">
            <v>154</v>
          </cell>
          <cell r="R146">
            <v>0</v>
          </cell>
          <cell r="S146">
            <v>0</v>
          </cell>
          <cell r="T146">
            <v>0</v>
          </cell>
          <cell r="U146">
            <v>154</v>
          </cell>
          <cell r="V146">
            <v>0</v>
          </cell>
          <cell r="W146">
            <v>0</v>
          </cell>
        </row>
        <row r="147">
          <cell r="B147">
            <v>2</v>
          </cell>
          <cell r="C147" t="str">
            <v>INVALIDAS - ABANDONO</v>
          </cell>
          <cell r="D147" t="str">
            <v>410 Ligação Caiu</v>
          </cell>
          <cell r="I147">
            <v>29</v>
          </cell>
          <cell r="J147">
            <v>0</v>
          </cell>
          <cell r="K147">
            <v>29</v>
          </cell>
          <cell r="L147">
            <v>0</v>
          </cell>
          <cell r="M147">
            <v>0</v>
          </cell>
          <cell r="N147">
            <v>0</v>
          </cell>
          <cell r="O147">
            <v>29</v>
          </cell>
          <cell r="P147">
            <v>0</v>
          </cell>
          <cell r="Q147">
            <v>29</v>
          </cell>
          <cell r="R147">
            <v>0</v>
          </cell>
          <cell r="S147">
            <v>0</v>
          </cell>
          <cell r="T147">
            <v>0</v>
          </cell>
          <cell r="U147">
            <v>29</v>
          </cell>
          <cell r="V147">
            <v>0</v>
          </cell>
          <cell r="W147">
            <v>0</v>
          </cell>
        </row>
        <row r="148">
          <cell r="B148">
            <v>2</v>
          </cell>
          <cell r="C148" t="str">
            <v>INVALIDAS - ABANDONO</v>
          </cell>
          <cell r="D148" t="str">
            <v>410 Ligação Caiu</v>
          </cell>
          <cell r="E148" t="str">
            <v>OUTRAS MÍDIAS</v>
          </cell>
          <cell r="F148" t="str">
            <v>0002 INDICAÇÃO DE AMIGOS</v>
          </cell>
          <cell r="I148">
            <v>3</v>
          </cell>
          <cell r="J148">
            <v>0</v>
          </cell>
          <cell r="K148">
            <v>3</v>
          </cell>
          <cell r="L148">
            <v>0</v>
          </cell>
          <cell r="M148">
            <v>0</v>
          </cell>
          <cell r="N148">
            <v>0</v>
          </cell>
          <cell r="O148">
            <v>3</v>
          </cell>
          <cell r="P148">
            <v>0</v>
          </cell>
          <cell r="Q148">
            <v>3</v>
          </cell>
          <cell r="R148">
            <v>0</v>
          </cell>
          <cell r="S148">
            <v>0</v>
          </cell>
          <cell r="T148">
            <v>0</v>
          </cell>
          <cell r="U148">
            <v>3</v>
          </cell>
          <cell r="V148">
            <v>0</v>
          </cell>
          <cell r="W148">
            <v>0</v>
          </cell>
        </row>
        <row r="149">
          <cell r="B149">
            <v>2</v>
          </cell>
          <cell r="C149" t="str">
            <v>INVALIDAS - ABANDONO</v>
          </cell>
          <cell r="D149" t="str">
            <v>410 Ligação Caiu</v>
          </cell>
          <cell r="E149" t="str">
            <v>OUTRAS MÍDIAS</v>
          </cell>
          <cell r="F149" t="str">
            <v>0020 JÁ POSSUI</v>
          </cell>
          <cell r="I149">
            <v>1</v>
          </cell>
          <cell r="J149">
            <v>0</v>
          </cell>
          <cell r="K149">
            <v>1</v>
          </cell>
          <cell r="L149">
            <v>0</v>
          </cell>
          <cell r="M149">
            <v>0</v>
          </cell>
          <cell r="N149">
            <v>0</v>
          </cell>
          <cell r="O149">
            <v>1</v>
          </cell>
          <cell r="P149">
            <v>0</v>
          </cell>
          <cell r="Q149">
            <v>1</v>
          </cell>
          <cell r="R149">
            <v>0</v>
          </cell>
          <cell r="S149">
            <v>0</v>
          </cell>
          <cell r="T149">
            <v>0</v>
          </cell>
          <cell r="U149">
            <v>1</v>
          </cell>
          <cell r="V149">
            <v>0</v>
          </cell>
          <cell r="W149">
            <v>0</v>
          </cell>
        </row>
        <row r="150">
          <cell r="B150">
            <v>2</v>
          </cell>
          <cell r="C150" t="str">
            <v>INVALIDAS - ABANDONO</v>
          </cell>
          <cell r="D150" t="str">
            <v>410 Ligação Caiu</v>
          </cell>
          <cell r="E150" t="str">
            <v>TELEVISÃO</v>
          </cell>
          <cell r="F150" t="str">
            <v>0001 TELEVISÃO</v>
          </cell>
          <cell r="G150" t="str">
            <v>0062 NÃO INFORMOU</v>
          </cell>
          <cell r="I150">
            <v>2</v>
          </cell>
          <cell r="J150">
            <v>0</v>
          </cell>
          <cell r="K150">
            <v>2</v>
          </cell>
          <cell r="L150">
            <v>0</v>
          </cell>
          <cell r="M150">
            <v>0</v>
          </cell>
          <cell r="N150">
            <v>0</v>
          </cell>
          <cell r="O150">
            <v>2</v>
          </cell>
          <cell r="P150">
            <v>0</v>
          </cell>
          <cell r="Q150">
            <v>2</v>
          </cell>
          <cell r="R150">
            <v>0</v>
          </cell>
          <cell r="S150">
            <v>0</v>
          </cell>
          <cell r="T150">
            <v>0</v>
          </cell>
          <cell r="U150">
            <v>2</v>
          </cell>
          <cell r="V150">
            <v>0</v>
          </cell>
          <cell r="W150">
            <v>0</v>
          </cell>
        </row>
        <row r="151">
          <cell r="B151">
            <v>2</v>
          </cell>
          <cell r="C151" t="str">
            <v>INVALIDAS - INVÁLIDAS</v>
          </cell>
          <cell r="D151" t="str">
            <v>016 Já Foi Contatado</v>
          </cell>
          <cell r="I151">
            <v>8</v>
          </cell>
          <cell r="J151">
            <v>0</v>
          </cell>
          <cell r="K151">
            <v>8</v>
          </cell>
          <cell r="L151">
            <v>0</v>
          </cell>
          <cell r="M151">
            <v>0</v>
          </cell>
          <cell r="N151">
            <v>0</v>
          </cell>
          <cell r="O151">
            <v>8</v>
          </cell>
          <cell r="P151">
            <v>0</v>
          </cell>
          <cell r="Q151">
            <v>8</v>
          </cell>
          <cell r="R151">
            <v>0</v>
          </cell>
          <cell r="S151">
            <v>0</v>
          </cell>
          <cell r="T151">
            <v>0</v>
          </cell>
          <cell r="U151">
            <v>8</v>
          </cell>
          <cell r="V151">
            <v>0</v>
          </cell>
          <cell r="W151">
            <v>0</v>
          </cell>
        </row>
        <row r="152">
          <cell r="B152">
            <v>2</v>
          </cell>
          <cell r="C152" t="str">
            <v>INVALIDAS - INVÁLIDAS</v>
          </cell>
          <cell r="D152" t="str">
            <v>061 Sisitema Inoperante</v>
          </cell>
          <cell r="I152">
            <v>64</v>
          </cell>
          <cell r="J152">
            <v>0</v>
          </cell>
          <cell r="K152">
            <v>64</v>
          </cell>
          <cell r="L152">
            <v>0</v>
          </cell>
          <cell r="M152">
            <v>0</v>
          </cell>
          <cell r="N152">
            <v>0</v>
          </cell>
          <cell r="O152">
            <v>64</v>
          </cell>
          <cell r="P152">
            <v>0</v>
          </cell>
          <cell r="Q152">
            <v>64</v>
          </cell>
          <cell r="R152">
            <v>0</v>
          </cell>
          <cell r="S152">
            <v>0</v>
          </cell>
          <cell r="T152">
            <v>0</v>
          </cell>
          <cell r="U152">
            <v>64</v>
          </cell>
          <cell r="V152">
            <v>0</v>
          </cell>
          <cell r="W152">
            <v>0</v>
          </cell>
        </row>
        <row r="153">
          <cell r="B153">
            <v>2</v>
          </cell>
          <cell r="C153" t="str">
            <v>INVALIDAS - INVÁLIDAS</v>
          </cell>
          <cell r="D153" t="str">
            <v>188 Fora do Estado</v>
          </cell>
          <cell r="I153">
            <v>5</v>
          </cell>
          <cell r="J153">
            <v>0</v>
          </cell>
          <cell r="K153">
            <v>5</v>
          </cell>
          <cell r="L153">
            <v>0</v>
          </cell>
          <cell r="M153">
            <v>0</v>
          </cell>
          <cell r="N153">
            <v>0</v>
          </cell>
          <cell r="O153">
            <v>5</v>
          </cell>
          <cell r="P153">
            <v>0</v>
          </cell>
          <cell r="Q153">
            <v>5</v>
          </cell>
          <cell r="R153">
            <v>0</v>
          </cell>
          <cell r="S153">
            <v>0</v>
          </cell>
          <cell r="T153">
            <v>0</v>
          </cell>
          <cell r="U153">
            <v>5</v>
          </cell>
          <cell r="V153">
            <v>0</v>
          </cell>
          <cell r="W153">
            <v>0</v>
          </cell>
        </row>
        <row r="154">
          <cell r="B154">
            <v>2</v>
          </cell>
          <cell r="C154" t="str">
            <v>INVALIDAS - INVÁLIDAS</v>
          </cell>
          <cell r="D154" t="str">
            <v>188 Fora do Estado</v>
          </cell>
          <cell r="E154" t="str">
            <v>OUTRAS MÍDIAS</v>
          </cell>
          <cell r="F154" t="str">
            <v>0002 INDICAÇÃO DE AMIGOS</v>
          </cell>
          <cell r="I154">
            <v>1</v>
          </cell>
          <cell r="J154">
            <v>0</v>
          </cell>
          <cell r="K154">
            <v>1</v>
          </cell>
          <cell r="L154">
            <v>0</v>
          </cell>
          <cell r="M154">
            <v>0</v>
          </cell>
          <cell r="N154">
            <v>0</v>
          </cell>
          <cell r="O154">
            <v>1</v>
          </cell>
          <cell r="P154">
            <v>0</v>
          </cell>
          <cell r="Q154">
            <v>1</v>
          </cell>
          <cell r="R154">
            <v>0</v>
          </cell>
          <cell r="S154">
            <v>0</v>
          </cell>
          <cell r="T154">
            <v>0</v>
          </cell>
          <cell r="U154">
            <v>1</v>
          </cell>
          <cell r="V154">
            <v>0</v>
          </cell>
          <cell r="W154">
            <v>0</v>
          </cell>
        </row>
        <row r="155">
          <cell r="B155">
            <v>2</v>
          </cell>
          <cell r="C155" t="str">
            <v>INVALIDAS - INVÁLIDAS</v>
          </cell>
          <cell r="D155" t="str">
            <v>219 Trote</v>
          </cell>
          <cell r="I155">
            <v>17</v>
          </cell>
          <cell r="J155">
            <v>0</v>
          </cell>
          <cell r="K155">
            <v>17</v>
          </cell>
          <cell r="L155">
            <v>0</v>
          </cell>
          <cell r="M155">
            <v>0</v>
          </cell>
          <cell r="N155">
            <v>0</v>
          </cell>
          <cell r="O155">
            <v>17</v>
          </cell>
          <cell r="P155">
            <v>0</v>
          </cell>
          <cell r="Q155">
            <v>17</v>
          </cell>
          <cell r="R155">
            <v>0</v>
          </cell>
          <cell r="S155">
            <v>0</v>
          </cell>
          <cell r="T155">
            <v>0</v>
          </cell>
          <cell r="U155">
            <v>17</v>
          </cell>
          <cell r="V155">
            <v>0</v>
          </cell>
          <cell r="W155">
            <v>0</v>
          </cell>
        </row>
        <row r="156">
          <cell r="B156">
            <v>2</v>
          </cell>
          <cell r="C156" t="str">
            <v>INVALIDAS - INVÁLIDAS</v>
          </cell>
          <cell r="D156" t="str">
            <v>221 Engano</v>
          </cell>
          <cell r="I156">
            <v>113</v>
          </cell>
          <cell r="J156">
            <v>0</v>
          </cell>
          <cell r="K156">
            <v>113</v>
          </cell>
          <cell r="L156">
            <v>0</v>
          </cell>
          <cell r="M156">
            <v>0</v>
          </cell>
          <cell r="N156">
            <v>0</v>
          </cell>
          <cell r="O156">
            <v>113</v>
          </cell>
          <cell r="P156">
            <v>0</v>
          </cell>
          <cell r="Q156">
            <v>113</v>
          </cell>
          <cell r="R156">
            <v>0</v>
          </cell>
          <cell r="S156">
            <v>0</v>
          </cell>
          <cell r="T156">
            <v>0</v>
          </cell>
          <cell r="U156">
            <v>113</v>
          </cell>
          <cell r="V156">
            <v>0</v>
          </cell>
          <cell r="W156">
            <v>0</v>
          </cell>
        </row>
        <row r="157">
          <cell r="B157">
            <v>2</v>
          </cell>
          <cell r="C157" t="str">
            <v>INVALIDAS - INVÁLIDAS</v>
          </cell>
          <cell r="D157" t="str">
            <v>221 Engano</v>
          </cell>
          <cell r="E157" t="str">
            <v>MALA DIRETA</v>
          </cell>
          <cell r="F157" t="str">
            <v>0009 MALA DIRETA</v>
          </cell>
          <cell r="G157" t="str">
            <v>0572 MD-05</v>
          </cell>
          <cell r="I157">
            <v>1</v>
          </cell>
          <cell r="J157">
            <v>0</v>
          </cell>
          <cell r="K157">
            <v>1</v>
          </cell>
          <cell r="L157">
            <v>0</v>
          </cell>
          <cell r="M157">
            <v>0</v>
          </cell>
          <cell r="N157">
            <v>0</v>
          </cell>
          <cell r="O157">
            <v>1</v>
          </cell>
          <cell r="P157">
            <v>0</v>
          </cell>
          <cell r="Q157">
            <v>1</v>
          </cell>
          <cell r="R157">
            <v>0</v>
          </cell>
          <cell r="S157">
            <v>0</v>
          </cell>
          <cell r="T157">
            <v>0</v>
          </cell>
          <cell r="U157">
            <v>1</v>
          </cell>
          <cell r="V157">
            <v>0</v>
          </cell>
          <cell r="W157">
            <v>0</v>
          </cell>
        </row>
        <row r="158">
          <cell r="B158">
            <v>2</v>
          </cell>
          <cell r="C158" t="str">
            <v>INVALIDAS - INVÁLIDAS</v>
          </cell>
          <cell r="D158" t="str">
            <v>221 Engano</v>
          </cell>
          <cell r="E158" t="str">
            <v>OUTRAS MÍDIAS</v>
          </cell>
          <cell r="F158" t="str">
            <v>0002 INDICAÇÃO DE AMIGOS</v>
          </cell>
          <cell r="I158">
            <v>6</v>
          </cell>
          <cell r="J158">
            <v>0</v>
          </cell>
          <cell r="K158">
            <v>6</v>
          </cell>
          <cell r="L158">
            <v>0</v>
          </cell>
          <cell r="M158">
            <v>0</v>
          </cell>
          <cell r="N158">
            <v>0</v>
          </cell>
          <cell r="O158">
            <v>6</v>
          </cell>
          <cell r="P158">
            <v>0</v>
          </cell>
          <cell r="Q158">
            <v>6</v>
          </cell>
          <cell r="R158">
            <v>0</v>
          </cell>
          <cell r="S158">
            <v>0</v>
          </cell>
          <cell r="T158">
            <v>0</v>
          </cell>
          <cell r="U158">
            <v>6</v>
          </cell>
          <cell r="V158">
            <v>0</v>
          </cell>
          <cell r="W158">
            <v>0</v>
          </cell>
        </row>
        <row r="159">
          <cell r="B159">
            <v>2</v>
          </cell>
          <cell r="C159" t="str">
            <v>INVALIDAS - INVÁLIDAS</v>
          </cell>
          <cell r="D159" t="str">
            <v>310 Retorno sem Sucesso</v>
          </cell>
          <cell r="I159">
            <v>9</v>
          </cell>
          <cell r="J159">
            <v>0</v>
          </cell>
          <cell r="K159">
            <v>9</v>
          </cell>
          <cell r="L159">
            <v>0</v>
          </cell>
          <cell r="M159">
            <v>0</v>
          </cell>
          <cell r="N159">
            <v>0</v>
          </cell>
          <cell r="O159">
            <v>9</v>
          </cell>
          <cell r="P159">
            <v>0</v>
          </cell>
          <cell r="Q159">
            <v>9</v>
          </cell>
          <cell r="R159">
            <v>0</v>
          </cell>
          <cell r="S159">
            <v>0</v>
          </cell>
          <cell r="T159">
            <v>0</v>
          </cell>
          <cell r="U159">
            <v>9</v>
          </cell>
          <cell r="V159">
            <v>0</v>
          </cell>
          <cell r="W159">
            <v>0</v>
          </cell>
        </row>
        <row r="160">
          <cell r="B160">
            <v>2</v>
          </cell>
          <cell r="C160" t="str">
            <v>INVALIDAS - INVÁLIDAS</v>
          </cell>
          <cell r="D160" t="str">
            <v>310 Retorno sem Sucesso</v>
          </cell>
          <cell r="E160" t="str">
            <v>NÃO INFORMADO</v>
          </cell>
          <cell r="F160" t="str">
            <v>0016 NÃO INFORMADO</v>
          </cell>
          <cell r="I160">
            <v>1</v>
          </cell>
          <cell r="J160">
            <v>0</v>
          </cell>
          <cell r="K160">
            <v>1</v>
          </cell>
          <cell r="L160">
            <v>0</v>
          </cell>
          <cell r="M160">
            <v>0</v>
          </cell>
          <cell r="N160">
            <v>0</v>
          </cell>
          <cell r="O160">
            <v>1</v>
          </cell>
          <cell r="P160">
            <v>0</v>
          </cell>
          <cell r="Q160">
            <v>1</v>
          </cell>
          <cell r="R160">
            <v>0</v>
          </cell>
          <cell r="S160">
            <v>0</v>
          </cell>
          <cell r="T160">
            <v>0</v>
          </cell>
          <cell r="U160">
            <v>1</v>
          </cell>
          <cell r="V160">
            <v>0</v>
          </cell>
          <cell r="W160">
            <v>0</v>
          </cell>
        </row>
        <row r="161">
          <cell r="B161">
            <v>2</v>
          </cell>
          <cell r="C161" t="str">
            <v>INVALIDAS - INVÁLIDAS</v>
          </cell>
          <cell r="D161" t="str">
            <v>405 Papa Fila</v>
          </cell>
          <cell r="I161">
            <v>391</v>
          </cell>
          <cell r="J161">
            <v>0</v>
          </cell>
          <cell r="K161">
            <v>391</v>
          </cell>
          <cell r="L161">
            <v>0</v>
          </cell>
          <cell r="M161">
            <v>0</v>
          </cell>
          <cell r="N161">
            <v>0</v>
          </cell>
          <cell r="O161">
            <v>391</v>
          </cell>
          <cell r="P161">
            <v>0</v>
          </cell>
          <cell r="Q161">
            <v>391</v>
          </cell>
          <cell r="R161">
            <v>0</v>
          </cell>
          <cell r="S161">
            <v>0</v>
          </cell>
          <cell r="T161">
            <v>0</v>
          </cell>
          <cell r="U161">
            <v>391</v>
          </cell>
          <cell r="V161">
            <v>0</v>
          </cell>
          <cell r="W161">
            <v>0</v>
          </cell>
        </row>
        <row r="162">
          <cell r="B162">
            <v>2</v>
          </cell>
          <cell r="C162" t="str">
            <v>INVALIDAS - INVÁLIDAS</v>
          </cell>
          <cell r="D162" t="str">
            <v>405 Papa Fila</v>
          </cell>
          <cell r="E162" t="str">
            <v>OUTRAS MÍDIAS</v>
          </cell>
          <cell r="F162" t="str">
            <v>0002 INDICAÇÃO DE AMIGOS</v>
          </cell>
          <cell r="I162">
            <v>4</v>
          </cell>
          <cell r="J162">
            <v>0</v>
          </cell>
          <cell r="K162">
            <v>4</v>
          </cell>
          <cell r="L162">
            <v>0</v>
          </cell>
          <cell r="M162">
            <v>0</v>
          </cell>
          <cell r="N162">
            <v>0</v>
          </cell>
          <cell r="O162">
            <v>4</v>
          </cell>
          <cell r="P162">
            <v>0</v>
          </cell>
          <cell r="Q162">
            <v>4</v>
          </cell>
          <cell r="R162">
            <v>0</v>
          </cell>
          <cell r="S162">
            <v>0</v>
          </cell>
          <cell r="T162">
            <v>0</v>
          </cell>
          <cell r="U162">
            <v>4</v>
          </cell>
          <cell r="V162">
            <v>0</v>
          </cell>
          <cell r="W162">
            <v>0</v>
          </cell>
        </row>
        <row r="163">
          <cell r="B163">
            <v>2</v>
          </cell>
          <cell r="C163" t="str">
            <v>INVALIDAS - INVÁLIDAS</v>
          </cell>
          <cell r="D163" t="str">
            <v>406 Transferência Auditoria</v>
          </cell>
          <cell r="I163">
            <v>5</v>
          </cell>
          <cell r="J163">
            <v>0</v>
          </cell>
          <cell r="K163">
            <v>5</v>
          </cell>
          <cell r="L163">
            <v>0</v>
          </cell>
          <cell r="M163">
            <v>0</v>
          </cell>
          <cell r="N163">
            <v>0</v>
          </cell>
          <cell r="O163">
            <v>5</v>
          </cell>
          <cell r="P163">
            <v>0</v>
          </cell>
          <cell r="Q163">
            <v>5</v>
          </cell>
          <cell r="R163">
            <v>0</v>
          </cell>
          <cell r="S163">
            <v>0</v>
          </cell>
          <cell r="T163">
            <v>0</v>
          </cell>
          <cell r="U163">
            <v>5</v>
          </cell>
          <cell r="V163">
            <v>0</v>
          </cell>
          <cell r="W163">
            <v>0</v>
          </cell>
        </row>
        <row r="164">
          <cell r="B164">
            <v>2</v>
          </cell>
          <cell r="C164" t="str">
            <v>INVALIDAS - INVÁLIDAS</v>
          </cell>
          <cell r="D164" t="str">
            <v>409 Transferência Condomínio</v>
          </cell>
          <cell r="I164">
            <v>3</v>
          </cell>
          <cell r="J164">
            <v>0</v>
          </cell>
          <cell r="K164">
            <v>3</v>
          </cell>
          <cell r="L164">
            <v>0</v>
          </cell>
          <cell r="M164">
            <v>0</v>
          </cell>
          <cell r="N164">
            <v>0</v>
          </cell>
          <cell r="O164">
            <v>3</v>
          </cell>
          <cell r="P164">
            <v>0</v>
          </cell>
          <cell r="Q164">
            <v>3</v>
          </cell>
          <cell r="R164">
            <v>0</v>
          </cell>
          <cell r="S164">
            <v>0</v>
          </cell>
          <cell r="T164">
            <v>0</v>
          </cell>
          <cell r="U164">
            <v>3</v>
          </cell>
          <cell r="V164">
            <v>0</v>
          </cell>
          <cell r="W164">
            <v>0</v>
          </cell>
        </row>
        <row r="165">
          <cell r="B165">
            <v>2</v>
          </cell>
          <cell r="C165" t="str">
            <v>INVALIDAS - TRANSFERIDAS</v>
          </cell>
          <cell r="D165" t="str">
            <v>073 Transferência Retenção</v>
          </cell>
          <cell r="I165">
            <v>23</v>
          </cell>
          <cell r="J165">
            <v>0</v>
          </cell>
          <cell r="K165">
            <v>23</v>
          </cell>
          <cell r="L165">
            <v>0</v>
          </cell>
          <cell r="M165">
            <v>0</v>
          </cell>
          <cell r="N165">
            <v>0</v>
          </cell>
          <cell r="O165">
            <v>23</v>
          </cell>
          <cell r="P165">
            <v>0</v>
          </cell>
          <cell r="Q165">
            <v>23</v>
          </cell>
          <cell r="R165">
            <v>0</v>
          </cell>
          <cell r="S165">
            <v>0</v>
          </cell>
          <cell r="T165">
            <v>0</v>
          </cell>
          <cell r="U165">
            <v>23</v>
          </cell>
          <cell r="V165">
            <v>0</v>
          </cell>
          <cell r="W165">
            <v>0</v>
          </cell>
        </row>
        <row r="166">
          <cell r="B166">
            <v>2</v>
          </cell>
          <cell r="C166" t="str">
            <v>INVALIDAS - TRANSFERIDAS</v>
          </cell>
          <cell r="D166" t="str">
            <v>220 Transferência 70100 (104)</v>
          </cell>
          <cell r="I166">
            <v>376</v>
          </cell>
          <cell r="J166">
            <v>0</v>
          </cell>
          <cell r="K166">
            <v>376</v>
          </cell>
          <cell r="L166">
            <v>0</v>
          </cell>
          <cell r="M166">
            <v>0</v>
          </cell>
          <cell r="N166">
            <v>0</v>
          </cell>
          <cell r="O166">
            <v>376</v>
          </cell>
          <cell r="P166">
            <v>0</v>
          </cell>
          <cell r="Q166">
            <v>376</v>
          </cell>
          <cell r="R166">
            <v>0</v>
          </cell>
          <cell r="S166">
            <v>0</v>
          </cell>
          <cell r="T166">
            <v>0</v>
          </cell>
          <cell r="U166">
            <v>376</v>
          </cell>
          <cell r="V166">
            <v>0</v>
          </cell>
          <cell r="W166">
            <v>0</v>
          </cell>
        </row>
        <row r="167">
          <cell r="B167">
            <v>2</v>
          </cell>
          <cell r="C167" t="str">
            <v>INVALIDAS - TRANSFERIDAS</v>
          </cell>
          <cell r="D167" t="str">
            <v>220 Transferência 70100 (104)</v>
          </cell>
          <cell r="E167" t="str">
            <v>MALA DIRETA</v>
          </cell>
          <cell r="F167" t="str">
            <v>0010 ENCARTE EM FATURA</v>
          </cell>
          <cell r="I167">
            <v>1</v>
          </cell>
          <cell r="J167">
            <v>0</v>
          </cell>
          <cell r="K167">
            <v>1</v>
          </cell>
          <cell r="L167">
            <v>0</v>
          </cell>
          <cell r="M167">
            <v>0</v>
          </cell>
          <cell r="N167">
            <v>0</v>
          </cell>
          <cell r="O167">
            <v>1</v>
          </cell>
          <cell r="P167">
            <v>0</v>
          </cell>
          <cell r="Q167">
            <v>1</v>
          </cell>
          <cell r="R167">
            <v>0</v>
          </cell>
          <cell r="S167">
            <v>0</v>
          </cell>
          <cell r="T167">
            <v>0</v>
          </cell>
          <cell r="U167">
            <v>1</v>
          </cell>
          <cell r="V167">
            <v>0</v>
          </cell>
          <cell r="W167">
            <v>0</v>
          </cell>
        </row>
        <row r="168">
          <cell r="B168">
            <v>2</v>
          </cell>
          <cell r="C168" t="str">
            <v>INVALIDAS - TRANSFERIDAS</v>
          </cell>
          <cell r="D168" t="str">
            <v>220 Transferência 70100 (104)</v>
          </cell>
          <cell r="E168" t="str">
            <v>OUTRAS MÍDIAS</v>
          </cell>
          <cell r="F168" t="str">
            <v>0002 INDICAÇÃO DE AMIGOS</v>
          </cell>
          <cell r="I168">
            <v>4</v>
          </cell>
          <cell r="J168">
            <v>0</v>
          </cell>
          <cell r="K168">
            <v>4</v>
          </cell>
          <cell r="L168">
            <v>0</v>
          </cell>
          <cell r="M168">
            <v>0</v>
          </cell>
          <cell r="N168">
            <v>0</v>
          </cell>
          <cell r="O168">
            <v>4</v>
          </cell>
          <cell r="P168">
            <v>0</v>
          </cell>
          <cell r="Q168">
            <v>4</v>
          </cell>
          <cell r="R168">
            <v>0</v>
          </cell>
          <cell r="S168">
            <v>0</v>
          </cell>
          <cell r="T168">
            <v>0</v>
          </cell>
          <cell r="U168">
            <v>4</v>
          </cell>
          <cell r="V168">
            <v>0</v>
          </cell>
          <cell r="W168">
            <v>0</v>
          </cell>
        </row>
        <row r="169">
          <cell r="B169">
            <v>2</v>
          </cell>
          <cell r="C169" t="str">
            <v>INVALIDAS - TRANSFERIDAS</v>
          </cell>
          <cell r="D169" t="str">
            <v>220 Transferência 70100 (104)</v>
          </cell>
          <cell r="E169" t="str">
            <v>OUTRAS MÍDIAS</v>
          </cell>
          <cell r="F169" t="str">
            <v>0013 INTERNET</v>
          </cell>
          <cell r="G169" t="str">
            <v>0170 SITE SPEEDY</v>
          </cell>
          <cell r="I169">
            <v>1</v>
          </cell>
          <cell r="J169">
            <v>0</v>
          </cell>
          <cell r="K169">
            <v>1</v>
          </cell>
          <cell r="L169">
            <v>0</v>
          </cell>
          <cell r="M169">
            <v>0</v>
          </cell>
          <cell r="N169">
            <v>0</v>
          </cell>
          <cell r="O169">
            <v>1</v>
          </cell>
          <cell r="P169">
            <v>0</v>
          </cell>
          <cell r="Q169">
            <v>1</v>
          </cell>
          <cell r="R169">
            <v>0</v>
          </cell>
          <cell r="S169">
            <v>0</v>
          </cell>
          <cell r="T169">
            <v>0</v>
          </cell>
          <cell r="U169">
            <v>1</v>
          </cell>
          <cell r="V169">
            <v>0</v>
          </cell>
          <cell r="W169">
            <v>0</v>
          </cell>
        </row>
        <row r="170">
          <cell r="B170">
            <v>2</v>
          </cell>
          <cell r="C170" t="str">
            <v>INVALIDAS - TRANSFERIDAS</v>
          </cell>
          <cell r="D170" t="str">
            <v>220 Transferência 70100 (104)</v>
          </cell>
          <cell r="E170" t="str">
            <v>TELEVISÃO</v>
          </cell>
          <cell r="F170" t="str">
            <v>0001 TELEVISÃO</v>
          </cell>
          <cell r="G170" t="str">
            <v>0006 GLOBO</v>
          </cell>
          <cell r="H170" t="str">
            <v>0023 JORNAL HOJE</v>
          </cell>
          <cell r="I170">
            <v>1</v>
          </cell>
          <cell r="J170">
            <v>0</v>
          </cell>
          <cell r="K170">
            <v>1</v>
          </cell>
          <cell r="L170">
            <v>0</v>
          </cell>
          <cell r="M170">
            <v>0</v>
          </cell>
          <cell r="N170">
            <v>0</v>
          </cell>
          <cell r="O170">
            <v>1</v>
          </cell>
          <cell r="P170">
            <v>0</v>
          </cell>
          <cell r="Q170">
            <v>1</v>
          </cell>
          <cell r="R170">
            <v>0</v>
          </cell>
          <cell r="S170">
            <v>0</v>
          </cell>
          <cell r="T170">
            <v>0</v>
          </cell>
          <cell r="U170">
            <v>1</v>
          </cell>
          <cell r="V170">
            <v>0</v>
          </cell>
          <cell r="W170">
            <v>0</v>
          </cell>
        </row>
        <row r="171">
          <cell r="B171">
            <v>2</v>
          </cell>
          <cell r="C171" t="str">
            <v>INVALIDAS - TRANSFERIDAS</v>
          </cell>
          <cell r="D171" t="str">
            <v>220 Transferência 70100 (104)</v>
          </cell>
          <cell r="E171" t="str">
            <v>TELEVISÃO</v>
          </cell>
          <cell r="F171" t="str">
            <v>0001 TELEVISÃO</v>
          </cell>
          <cell r="G171" t="str">
            <v>0062 NÃO INFORMOU</v>
          </cell>
          <cell r="I171">
            <v>1</v>
          </cell>
          <cell r="J171">
            <v>0</v>
          </cell>
          <cell r="K171">
            <v>1</v>
          </cell>
          <cell r="L171">
            <v>0</v>
          </cell>
          <cell r="M171">
            <v>0</v>
          </cell>
          <cell r="N171">
            <v>0</v>
          </cell>
          <cell r="O171">
            <v>1</v>
          </cell>
          <cell r="P171">
            <v>0</v>
          </cell>
          <cell r="Q171">
            <v>1</v>
          </cell>
          <cell r="R171">
            <v>0</v>
          </cell>
          <cell r="S171">
            <v>0</v>
          </cell>
          <cell r="T171">
            <v>0</v>
          </cell>
          <cell r="U171">
            <v>1</v>
          </cell>
          <cell r="V171">
            <v>0</v>
          </cell>
          <cell r="W171">
            <v>0</v>
          </cell>
        </row>
        <row r="172">
          <cell r="B172">
            <v>2</v>
          </cell>
          <cell r="C172" t="str">
            <v>REST CLIENTE - INFORMAÇÕES</v>
          </cell>
          <cell r="D172" t="str">
            <v>003 Não Informou</v>
          </cell>
          <cell r="E172" t="str">
            <v>NÃO INFORMADO</v>
          </cell>
          <cell r="F172" t="str">
            <v>0016 NÃO INFORMADO</v>
          </cell>
          <cell r="I172">
            <v>2</v>
          </cell>
          <cell r="J172">
            <v>2</v>
          </cell>
          <cell r="K172">
            <v>0</v>
          </cell>
          <cell r="L172">
            <v>2</v>
          </cell>
          <cell r="M172">
            <v>0</v>
          </cell>
          <cell r="N172">
            <v>2</v>
          </cell>
          <cell r="O172">
            <v>2</v>
          </cell>
          <cell r="P172">
            <v>2</v>
          </cell>
          <cell r="Q172">
            <v>0</v>
          </cell>
          <cell r="R172">
            <v>2</v>
          </cell>
          <cell r="S172">
            <v>0</v>
          </cell>
          <cell r="T172">
            <v>2</v>
          </cell>
          <cell r="U172">
            <v>2</v>
          </cell>
          <cell r="V172">
            <v>0</v>
          </cell>
          <cell r="W172">
            <v>0</v>
          </cell>
        </row>
        <row r="173">
          <cell r="B173">
            <v>2</v>
          </cell>
          <cell r="C173" t="str">
            <v>REST CLIENTE - INFORMAÇÕES</v>
          </cell>
          <cell r="D173" t="str">
            <v>003 Não Informou</v>
          </cell>
          <cell r="E173" t="str">
            <v>OUTRAS MÍDIAS</v>
          </cell>
          <cell r="F173" t="str">
            <v>0002 INDICAÇÃO DE AMIGOS</v>
          </cell>
          <cell r="I173">
            <v>2</v>
          </cell>
          <cell r="J173">
            <v>2</v>
          </cell>
          <cell r="K173">
            <v>0</v>
          </cell>
          <cell r="L173">
            <v>2</v>
          </cell>
          <cell r="M173">
            <v>0</v>
          </cell>
          <cell r="N173">
            <v>2</v>
          </cell>
          <cell r="O173">
            <v>2</v>
          </cell>
          <cell r="P173">
            <v>2</v>
          </cell>
          <cell r="Q173">
            <v>0</v>
          </cell>
          <cell r="R173">
            <v>2</v>
          </cell>
          <cell r="S173">
            <v>0</v>
          </cell>
          <cell r="T173">
            <v>2</v>
          </cell>
          <cell r="U173">
            <v>2</v>
          </cell>
          <cell r="V173">
            <v>0</v>
          </cell>
          <cell r="W173">
            <v>0</v>
          </cell>
        </row>
        <row r="174">
          <cell r="B174">
            <v>2</v>
          </cell>
          <cell r="C174" t="str">
            <v>REST CLIENTE - INFORMAÇÕES</v>
          </cell>
          <cell r="D174" t="str">
            <v>003 Não Informou</v>
          </cell>
          <cell r="E174" t="str">
            <v>OUTRAS MÍDIAS</v>
          </cell>
          <cell r="F174" t="str">
            <v>0018 CONTATADO PELO TLMKT</v>
          </cell>
          <cell r="I174">
            <v>1</v>
          </cell>
          <cell r="J174">
            <v>1</v>
          </cell>
          <cell r="K174">
            <v>0</v>
          </cell>
          <cell r="L174">
            <v>1</v>
          </cell>
          <cell r="M174">
            <v>0</v>
          </cell>
          <cell r="N174">
            <v>1</v>
          </cell>
          <cell r="O174">
            <v>1</v>
          </cell>
          <cell r="P174">
            <v>1</v>
          </cell>
          <cell r="Q174">
            <v>0</v>
          </cell>
          <cell r="R174">
            <v>1</v>
          </cell>
          <cell r="S174">
            <v>0</v>
          </cell>
          <cell r="T174">
            <v>1</v>
          </cell>
          <cell r="U174">
            <v>1</v>
          </cell>
          <cell r="V174">
            <v>0</v>
          </cell>
          <cell r="W174">
            <v>0</v>
          </cell>
        </row>
        <row r="175">
          <cell r="B175">
            <v>2</v>
          </cell>
          <cell r="C175" t="str">
            <v>REST CLIENTE - INFORMAÇÕES</v>
          </cell>
          <cell r="D175" t="str">
            <v>012 Informações</v>
          </cell>
          <cell r="F175" t="str">
            <v>0031 JÁ TEVE O PRODUTO</v>
          </cell>
          <cell r="I175">
            <v>1</v>
          </cell>
          <cell r="J175">
            <v>1</v>
          </cell>
          <cell r="K175">
            <v>0</v>
          </cell>
          <cell r="L175">
            <v>1</v>
          </cell>
          <cell r="M175">
            <v>0</v>
          </cell>
          <cell r="N175">
            <v>1</v>
          </cell>
          <cell r="O175">
            <v>1</v>
          </cell>
          <cell r="P175">
            <v>1</v>
          </cell>
          <cell r="Q175">
            <v>0</v>
          </cell>
          <cell r="R175">
            <v>1</v>
          </cell>
          <cell r="S175">
            <v>0</v>
          </cell>
          <cell r="T175">
            <v>1</v>
          </cell>
          <cell r="U175">
            <v>1</v>
          </cell>
          <cell r="V175">
            <v>0</v>
          </cell>
          <cell r="W175">
            <v>0</v>
          </cell>
        </row>
        <row r="176">
          <cell r="B176">
            <v>2</v>
          </cell>
          <cell r="C176" t="str">
            <v>REST CLIENTE - INFORMAÇÕES</v>
          </cell>
          <cell r="D176" t="str">
            <v>012 Informações</v>
          </cell>
          <cell r="E176" t="str">
            <v>MALA DIRETA</v>
          </cell>
          <cell r="F176" t="str">
            <v>0009 MALA DIRETA</v>
          </cell>
          <cell r="G176" t="str">
            <v>0008 Não Identificado</v>
          </cell>
          <cell r="I176">
            <v>1</v>
          </cell>
          <cell r="J176">
            <v>1</v>
          </cell>
          <cell r="K176">
            <v>0</v>
          </cell>
          <cell r="L176">
            <v>1</v>
          </cell>
          <cell r="M176">
            <v>0</v>
          </cell>
          <cell r="N176">
            <v>1</v>
          </cell>
          <cell r="O176">
            <v>1</v>
          </cell>
          <cell r="P176">
            <v>1</v>
          </cell>
          <cell r="Q176">
            <v>0</v>
          </cell>
          <cell r="R176">
            <v>1</v>
          </cell>
          <cell r="S176">
            <v>0</v>
          </cell>
          <cell r="T176">
            <v>1</v>
          </cell>
          <cell r="U176">
            <v>1</v>
          </cell>
          <cell r="V176">
            <v>0</v>
          </cell>
          <cell r="W176">
            <v>0</v>
          </cell>
        </row>
        <row r="177">
          <cell r="B177">
            <v>2</v>
          </cell>
          <cell r="C177" t="str">
            <v>REST CLIENTE - INFORMAÇÕES</v>
          </cell>
          <cell r="D177" t="str">
            <v>012 Informações</v>
          </cell>
          <cell r="E177" t="str">
            <v>MALA DIRETA</v>
          </cell>
          <cell r="F177" t="str">
            <v>0009 MALA DIRETA</v>
          </cell>
          <cell r="G177" t="str">
            <v>0173 CA0103</v>
          </cell>
          <cell r="I177">
            <v>1</v>
          </cell>
          <cell r="J177">
            <v>1</v>
          </cell>
          <cell r="K177">
            <v>0</v>
          </cell>
          <cell r="L177">
            <v>1</v>
          </cell>
          <cell r="M177">
            <v>0</v>
          </cell>
          <cell r="N177">
            <v>1</v>
          </cell>
          <cell r="O177">
            <v>1</v>
          </cell>
          <cell r="P177">
            <v>1</v>
          </cell>
          <cell r="Q177">
            <v>0</v>
          </cell>
          <cell r="R177">
            <v>1</v>
          </cell>
          <cell r="S177">
            <v>0</v>
          </cell>
          <cell r="T177">
            <v>1</v>
          </cell>
          <cell r="U177">
            <v>1</v>
          </cell>
          <cell r="V177">
            <v>0</v>
          </cell>
          <cell r="W177">
            <v>0</v>
          </cell>
        </row>
        <row r="178">
          <cell r="B178">
            <v>2</v>
          </cell>
          <cell r="C178" t="str">
            <v>REST CLIENTE - INFORMAÇÕES</v>
          </cell>
          <cell r="D178" t="str">
            <v>012 Informações</v>
          </cell>
          <cell r="E178" t="str">
            <v>NÃO INFORMADO</v>
          </cell>
          <cell r="F178" t="str">
            <v>0016 NÃO INFORMADO</v>
          </cell>
          <cell r="I178">
            <v>7</v>
          </cell>
          <cell r="J178">
            <v>7</v>
          </cell>
          <cell r="K178">
            <v>0</v>
          </cell>
          <cell r="L178">
            <v>7</v>
          </cell>
          <cell r="M178">
            <v>0</v>
          </cell>
          <cell r="N178">
            <v>7</v>
          </cell>
          <cell r="O178">
            <v>7</v>
          </cell>
          <cell r="P178">
            <v>7</v>
          </cell>
          <cell r="Q178">
            <v>0</v>
          </cell>
          <cell r="R178">
            <v>7</v>
          </cell>
          <cell r="S178">
            <v>0</v>
          </cell>
          <cell r="T178">
            <v>7</v>
          </cell>
          <cell r="U178">
            <v>7</v>
          </cell>
          <cell r="V178">
            <v>0</v>
          </cell>
          <cell r="W178">
            <v>0</v>
          </cell>
        </row>
        <row r="179">
          <cell r="B179">
            <v>2</v>
          </cell>
          <cell r="C179" t="str">
            <v>REST CLIENTE - INFORMAÇÕES</v>
          </cell>
          <cell r="D179" t="str">
            <v>012 Informações</v>
          </cell>
          <cell r="E179" t="str">
            <v>OUTRAS MÍDIAS</v>
          </cell>
          <cell r="F179" t="str">
            <v>0002 INDICAÇÃO DE AMIGOS</v>
          </cell>
          <cell r="I179">
            <v>31</v>
          </cell>
          <cell r="J179">
            <v>31</v>
          </cell>
          <cell r="K179">
            <v>0</v>
          </cell>
          <cell r="L179">
            <v>31</v>
          </cell>
          <cell r="M179">
            <v>0</v>
          </cell>
          <cell r="N179">
            <v>31</v>
          </cell>
          <cell r="O179">
            <v>31</v>
          </cell>
          <cell r="P179">
            <v>31</v>
          </cell>
          <cell r="Q179">
            <v>0</v>
          </cell>
          <cell r="R179">
            <v>31</v>
          </cell>
          <cell r="S179">
            <v>0</v>
          </cell>
          <cell r="T179">
            <v>31</v>
          </cell>
          <cell r="U179">
            <v>31</v>
          </cell>
          <cell r="V179">
            <v>0</v>
          </cell>
          <cell r="W179">
            <v>0</v>
          </cell>
        </row>
        <row r="180">
          <cell r="B180">
            <v>2</v>
          </cell>
          <cell r="C180" t="str">
            <v>REST CLIENTE - INFORMAÇÕES</v>
          </cell>
          <cell r="D180" t="str">
            <v>012 Informações</v>
          </cell>
          <cell r="E180" t="str">
            <v>OUTRAS MÍDIAS</v>
          </cell>
          <cell r="F180" t="str">
            <v>0003 104</v>
          </cell>
          <cell r="I180">
            <v>1</v>
          </cell>
          <cell r="J180">
            <v>1</v>
          </cell>
          <cell r="K180">
            <v>0</v>
          </cell>
          <cell r="L180">
            <v>1</v>
          </cell>
          <cell r="M180">
            <v>0</v>
          </cell>
          <cell r="N180">
            <v>1</v>
          </cell>
          <cell r="O180">
            <v>1</v>
          </cell>
          <cell r="P180">
            <v>1</v>
          </cell>
          <cell r="Q180">
            <v>0</v>
          </cell>
          <cell r="R180">
            <v>1</v>
          </cell>
          <cell r="S180">
            <v>0</v>
          </cell>
          <cell r="T180">
            <v>1</v>
          </cell>
          <cell r="U180">
            <v>1</v>
          </cell>
          <cell r="V180">
            <v>0</v>
          </cell>
          <cell r="W180">
            <v>0</v>
          </cell>
        </row>
        <row r="181">
          <cell r="B181">
            <v>2</v>
          </cell>
          <cell r="C181" t="str">
            <v>REST CLIENTE - INFORMAÇÕES</v>
          </cell>
          <cell r="D181" t="str">
            <v>012 Informações</v>
          </cell>
          <cell r="E181" t="str">
            <v>OUTRAS MÍDIAS</v>
          </cell>
          <cell r="F181" t="str">
            <v>0013 INTERNET</v>
          </cell>
          <cell r="G181" t="str">
            <v>0170 SITE SPEEDY</v>
          </cell>
          <cell r="I181">
            <v>2</v>
          </cell>
          <cell r="J181">
            <v>2</v>
          </cell>
          <cell r="K181">
            <v>0</v>
          </cell>
          <cell r="L181">
            <v>2</v>
          </cell>
          <cell r="M181">
            <v>0</v>
          </cell>
          <cell r="N181">
            <v>2</v>
          </cell>
          <cell r="O181">
            <v>2</v>
          </cell>
          <cell r="P181">
            <v>2</v>
          </cell>
          <cell r="Q181">
            <v>0</v>
          </cell>
          <cell r="R181">
            <v>2</v>
          </cell>
          <cell r="S181">
            <v>0</v>
          </cell>
          <cell r="T181">
            <v>2</v>
          </cell>
          <cell r="U181">
            <v>2</v>
          </cell>
          <cell r="V181">
            <v>0</v>
          </cell>
          <cell r="W181">
            <v>0</v>
          </cell>
        </row>
        <row r="182">
          <cell r="B182">
            <v>2</v>
          </cell>
          <cell r="C182" t="str">
            <v>REST CLIENTE - INFORMAÇÕES</v>
          </cell>
          <cell r="D182" t="str">
            <v>012 Informações</v>
          </cell>
          <cell r="E182" t="str">
            <v>OUTRAS MÍDIAS</v>
          </cell>
          <cell r="F182" t="str">
            <v>0018 CONTATADO PELO TLMKT</v>
          </cell>
          <cell r="I182">
            <v>2</v>
          </cell>
          <cell r="J182">
            <v>2</v>
          </cell>
          <cell r="K182">
            <v>0</v>
          </cell>
          <cell r="L182">
            <v>2</v>
          </cell>
          <cell r="M182">
            <v>0</v>
          </cell>
          <cell r="N182">
            <v>2</v>
          </cell>
          <cell r="O182">
            <v>2</v>
          </cell>
          <cell r="P182">
            <v>2</v>
          </cell>
          <cell r="Q182">
            <v>0</v>
          </cell>
          <cell r="R182">
            <v>2</v>
          </cell>
          <cell r="S182">
            <v>0</v>
          </cell>
          <cell r="T182">
            <v>2</v>
          </cell>
          <cell r="U182">
            <v>2</v>
          </cell>
          <cell r="V182">
            <v>0</v>
          </cell>
          <cell r="W182">
            <v>0</v>
          </cell>
        </row>
        <row r="183">
          <cell r="B183">
            <v>2</v>
          </cell>
          <cell r="C183" t="str">
            <v>REST CLIENTE - INFORMAÇÕES</v>
          </cell>
          <cell r="D183" t="str">
            <v>012 Informações</v>
          </cell>
          <cell r="E183" t="str">
            <v>OUTRAS MÍDIAS</v>
          </cell>
          <cell r="F183" t="str">
            <v>0020 JÁ POSSUI</v>
          </cell>
          <cell r="I183">
            <v>3</v>
          </cell>
          <cell r="J183">
            <v>3</v>
          </cell>
          <cell r="K183">
            <v>0</v>
          </cell>
          <cell r="L183">
            <v>3</v>
          </cell>
          <cell r="M183">
            <v>0</v>
          </cell>
          <cell r="N183">
            <v>3</v>
          </cell>
          <cell r="O183">
            <v>3</v>
          </cell>
          <cell r="P183">
            <v>3</v>
          </cell>
          <cell r="Q183">
            <v>0</v>
          </cell>
          <cell r="R183">
            <v>3</v>
          </cell>
          <cell r="S183">
            <v>0</v>
          </cell>
          <cell r="T183">
            <v>3</v>
          </cell>
          <cell r="U183">
            <v>3</v>
          </cell>
          <cell r="V183">
            <v>0</v>
          </cell>
          <cell r="W183">
            <v>0</v>
          </cell>
        </row>
        <row r="184">
          <cell r="B184">
            <v>2</v>
          </cell>
          <cell r="C184" t="str">
            <v>REST CLIENTE - INFORMAÇÕES</v>
          </cell>
          <cell r="D184" t="str">
            <v>012 Informações</v>
          </cell>
          <cell r="E184" t="str">
            <v>TELEVISÃO</v>
          </cell>
          <cell r="F184" t="str">
            <v>0001 TELEVISÃO</v>
          </cell>
          <cell r="G184" t="str">
            <v>0006 GLOBO</v>
          </cell>
          <cell r="H184" t="str">
            <v>0026 NOVELA I</v>
          </cell>
          <cell r="I184">
            <v>4</v>
          </cell>
          <cell r="J184">
            <v>4</v>
          </cell>
          <cell r="K184">
            <v>0</v>
          </cell>
          <cell r="L184">
            <v>4</v>
          </cell>
          <cell r="M184">
            <v>0</v>
          </cell>
          <cell r="N184">
            <v>4</v>
          </cell>
          <cell r="O184">
            <v>4</v>
          </cell>
          <cell r="P184">
            <v>4</v>
          </cell>
          <cell r="Q184">
            <v>0</v>
          </cell>
          <cell r="R184">
            <v>4</v>
          </cell>
          <cell r="S184">
            <v>0</v>
          </cell>
          <cell r="T184">
            <v>4</v>
          </cell>
          <cell r="U184">
            <v>4</v>
          </cell>
          <cell r="V184">
            <v>0</v>
          </cell>
          <cell r="W184">
            <v>0</v>
          </cell>
        </row>
        <row r="185">
          <cell r="B185">
            <v>2</v>
          </cell>
          <cell r="C185" t="str">
            <v>REST CLIENTE - INFORMAÇÕES</v>
          </cell>
          <cell r="D185" t="str">
            <v>012 Informações</v>
          </cell>
          <cell r="E185" t="str">
            <v>TELEVISÃO</v>
          </cell>
          <cell r="F185" t="str">
            <v>0001 TELEVISÃO</v>
          </cell>
          <cell r="G185" t="str">
            <v>0006 GLOBO</v>
          </cell>
          <cell r="H185" t="str">
            <v>3825 NÃO INFORMADO</v>
          </cell>
          <cell r="I185">
            <v>2</v>
          </cell>
          <cell r="J185">
            <v>2</v>
          </cell>
          <cell r="K185">
            <v>0</v>
          </cell>
          <cell r="L185">
            <v>2</v>
          </cell>
          <cell r="M185">
            <v>0</v>
          </cell>
          <cell r="N185">
            <v>2</v>
          </cell>
          <cell r="O185">
            <v>2</v>
          </cell>
          <cell r="P185">
            <v>2</v>
          </cell>
          <cell r="Q185">
            <v>0</v>
          </cell>
          <cell r="R185">
            <v>2</v>
          </cell>
          <cell r="S185">
            <v>0</v>
          </cell>
          <cell r="T185">
            <v>2</v>
          </cell>
          <cell r="U185">
            <v>2</v>
          </cell>
          <cell r="V185">
            <v>0</v>
          </cell>
          <cell r="W185">
            <v>0</v>
          </cell>
        </row>
        <row r="186">
          <cell r="B186">
            <v>2</v>
          </cell>
          <cell r="C186" t="str">
            <v>REST CLIENTE - INFORMAÇÕES</v>
          </cell>
          <cell r="D186" t="str">
            <v>012 Informações</v>
          </cell>
          <cell r="E186" t="str">
            <v>TELEVISÃO</v>
          </cell>
          <cell r="F186" t="str">
            <v>0001 TELEVISÃO</v>
          </cell>
          <cell r="G186" t="str">
            <v>0062 NÃO INFORMOU</v>
          </cell>
          <cell r="I186">
            <v>10</v>
          </cell>
          <cell r="J186">
            <v>10</v>
          </cell>
          <cell r="K186">
            <v>0</v>
          </cell>
          <cell r="L186">
            <v>10</v>
          </cell>
          <cell r="M186">
            <v>0</v>
          </cell>
          <cell r="N186">
            <v>10</v>
          </cell>
          <cell r="O186">
            <v>10</v>
          </cell>
          <cell r="P186">
            <v>10</v>
          </cell>
          <cell r="Q186">
            <v>0</v>
          </cell>
          <cell r="R186">
            <v>10</v>
          </cell>
          <cell r="S186">
            <v>0</v>
          </cell>
          <cell r="T186">
            <v>10</v>
          </cell>
          <cell r="U186">
            <v>10</v>
          </cell>
          <cell r="V186">
            <v>0</v>
          </cell>
          <cell r="W186">
            <v>0</v>
          </cell>
        </row>
        <row r="187">
          <cell r="B187">
            <v>2</v>
          </cell>
          <cell r="C187" t="str">
            <v>REST CLIENTE - OUTRAS</v>
          </cell>
          <cell r="D187" t="str">
            <v>005 Problemas Financeiros</v>
          </cell>
          <cell r="E187" t="str">
            <v>TELEVISÃO</v>
          </cell>
          <cell r="F187" t="str">
            <v>0001 TELEVISÃO</v>
          </cell>
          <cell r="G187" t="str">
            <v>0062 NÃO INFORMOU</v>
          </cell>
          <cell r="I187">
            <v>1</v>
          </cell>
          <cell r="J187">
            <v>1</v>
          </cell>
          <cell r="K187">
            <v>0</v>
          </cell>
          <cell r="L187">
            <v>1</v>
          </cell>
          <cell r="M187">
            <v>0</v>
          </cell>
          <cell r="N187">
            <v>1</v>
          </cell>
          <cell r="O187">
            <v>1</v>
          </cell>
          <cell r="P187">
            <v>1</v>
          </cell>
          <cell r="Q187">
            <v>0</v>
          </cell>
          <cell r="R187">
            <v>1</v>
          </cell>
          <cell r="S187">
            <v>0</v>
          </cell>
          <cell r="T187">
            <v>1</v>
          </cell>
          <cell r="U187">
            <v>1</v>
          </cell>
          <cell r="V187">
            <v>0</v>
          </cell>
          <cell r="W187">
            <v>0</v>
          </cell>
        </row>
        <row r="188">
          <cell r="B188">
            <v>2</v>
          </cell>
          <cell r="C188" t="str">
            <v>REST CLIENTE - OUTRAS</v>
          </cell>
          <cell r="D188" t="str">
            <v>006 Outros Motivos</v>
          </cell>
          <cell r="F188" t="str">
            <v>0031 JÁ TEVE O PRODUTO</v>
          </cell>
          <cell r="I188">
            <v>1</v>
          </cell>
          <cell r="J188">
            <v>1</v>
          </cell>
          <cell r="K188">
            <v>0</v>
          </cell>
          <cell r="L188">
            <v>1</v>
          </cell>
          <cell r="M188">
            <v>0</v>
          </cell>
          <cell r="N188">
            <v>1</v>
          </cell>
          <cell r="O188">
            <v>1</v>
          </cell>
          <cell r="P188">
            <v>1</v>
          </cell>
          <cell r="Q188">
            <v>0</v>
          </cell>
          <cell r="R188">
            <v>1</v>
          </cell>
          <cell r="S188">
            <v>0</v>
          </cell>
          <cell r="T188">
            <v>1</v>
          </cell>
          <cell r="U188">
            <v>1</v>
          </cell>
          <cell r="V188">
            <v>0</v>
          </cell>
          <cell r="W188">
            <v>0</v>
          </cell>
        </row>
        <row r="189">
          <cell r="B189">
            <v>2</v>
          </cell>
          <cell r="C189" t="str">
            <v>REST CLIENTE - OUTRAS</v>
          </cell>
          <cell r="D189" t="str">
            <v>006 Outros Motivos</v>
          </cell>
          <cell r="E189" t="str">
            <v>MALA DIRETA</v>
          </cell>
          <cell r="F189" t="str">
            <v>0009 MALA DIRETA</v>
          </cell>
          <cell r="G189" t="str">
            <v>0173 CA0103</v>
          </cell>
          <cell r="I189">
            <v>2</v>
          </cell>
          <cell r="J189">
            <v>2</v>
          </cell>
          <cell r="K189">
            <v>0</v>
          </cell>
          <cell r="L189">
            <v>2</v>
          </cell>
          <cell r="M189">
            <v>0</v>
          </cell>
          <cell r="N189">
            <v>2</v>
          </cell>
          <cell r="O189">
            <v>2</v>
          </cell>
          <cell r="P189">
            <v>2</v>
          </cell>
          <cell r="Q189">
            <v>0</v>
          </cell>
          <cell r="R189">
            <v>2</v>
          </cell>
          <cell r="S189">
            <v>0</v>
          </cell>
          <cell r="T189">
            <v>2</v>
          </cell>
          <cell r="U189">
            <v>2</v>
          </cell>
          <cell r="V189">
            <v>0</v>
          </cell>
          <cell r="W189">
            <v>0</v>
          </cell>
        </row>
        <row r="190">
          <cell r="B190">
            <v>2</v>
          </cell>
          <cell r="C190" t="str">
            <v>REST CLIENTE - OUTRAS</v>
          </cell>
          <cell r="D190" t="str">
            <v>006 Outros Motivos</v>
          </cell>
          <cell r="E190" t="str">
            <v>MALA DIRETA</v>
          </cell>
          <cell r="F190" t="str">
            <v>0009 MALA DIRETA</v>
          </cell>
          <cell r="G190" t="str">
            <v>0572 MD-05</v>
          </cell>
          <cell r="I190">
            <v>2</v>
          </cell>
          <cell r="J190">
            <v>2</v>
          </cell>
          <cell r="K190">
            <v>0</v>
          </cell>
          <cell r="L190">
            <v>2</v>
          </cell>
          <cell r="M190">
            <v>0</v>
          </cell>
          <cell r="N190">
            <v>2</v>
          </cell>
          <cell r="O190">
            <v>2</v>
          </cell>
          <cell r="P190">
            <v>2</v>
          </cell>
          <cell r="Q190">
            <v>0</v>
          </cell>
          <cell r="R190">
            <v>2</v>
          </cell>
          <cell r="S190">
            <v>0</v>
          </cell>
          <cell r="T190">
            <v>2</v>
          </cell>
          <cell r="U190">
            <v>2</v>
          </cell>
          <cell r="V190">
            <v>0</v>
          </cell>
          <cell r="W190">
            <v>0</v>
          </cell>
        </row>
        <row r="191">
          <cell r="B191">
            <v>2</v>
          </cell>
          <cell r="C191" t="str">
            <v>REST CLIENTE - OUTRAS</v>
          </cell>
          <cell r="D191" t="str">
            <v>006 Outros Motivos</v>
          </cell>
          <cell r="E191" t="str">
            <v>MALA DIRETA</v>
          </cell>
          <cell r="F191" t="str">
            <v>0010 ENCARTE EM FATURA</v>
          </cell>
          <cell r="I191">
            <v>1</v>
          </cell>
          <cell r="J191">
            <v>1</v>
          </cell>
          <cell r="K191">
            <v>0</v>
          </cell>
          <cell r="L191">
            <v>1</v>
          </cell>
          <cell r="M191">
            <v>0</v>
          </cell>
          <cell r="N191">
            <v>1</v>
          </cell>
          <cell r="O191">
            <v>1</v>
          </cell>
          <cell r="P191">
            <v>1</v>
          </cell>
          <cell r="Q191">
            <v>0</v>
          </cell>
          <cell r="R191">
            <v>1</v>
          </cell>
          <cell r="S191">
            <v>0</v>
          </cell>
          <cell r="T191">
            <v>1</v>
          </cell>
          <cell r="U191">
            <v>1</v>
          </cell>
          <cell r="V191">
            <v>0</v>
          </cell>
          <cell r="W191">
            <v>0</v>
          </cell>
        </row>
        <row r="192">
          <cell r="B192">
            <v>2</v>
          </cell>
          <cell r="C192" t="str">
            <v>REST CLIENTE - OUTRAS</v>
          </cell>
          <cell r="D192" t="str">
            <v>006 Outros Motivos</v>
          </cell>
          <cell r="E192" t="str">
            <v>NÃO INFORMADO</v>
          </cell>
          <cell r="F192" t="str">
            <v>0016 NÃO INFORMADO</v>
          </cell>
          <cell r="I192">
            <v>5</v>
          </cell>
          <cell r="J192">
            <v>5</v>
          </cell>
          <cell r="K192">
            <v>0</v>
          </cell>
          <cell r="L192">
            <v>5</v>
          </cell>
          <cell r="M192">
            <v>0</v>
          </cell>
          <cell r="N192">
            <v>5</v>
          </cell>
          <cell r="O192">
            <v>5</v>
          </cell>
          <cell r="P192">
            <v>5</v>
          </cell>
          <cell r="Q192">
            <v>0</v>
          </cell>
          <cell r="R192">
            <v>5</v>
          </cell>
          <cell r="S192">
            <v>0</v>
          </cell>
          <cell r="T192">
            <v>5</v>
          </cell>
          <cell r="U192">
            <v>5</v>
          </cell>
          <cell r="V192">
            <v>0</v>
          </cell>
          <cell r="W192">
            <v>0</v>
          </cell>
        </row>
        <row r="193">
          <cell r="B193">
            <v>2</v>
          </cell>
          <cell r="C193" t="str">
            <v>REST CLIENTE - OUTRAS</v>
          </cell>
          <cell r="D193" t="str">
            <v>006 Outros Motivos</v>
          </cell>
          <cell r="E193" t="str">
            <v>OUTRAS MÍDIAS</v>
          </cell>
          <cell r="F193" t="str">
            <v>0002 INDICAÇÃO DE AMIGOS</v>
          </cell>
          <cell r="I193">
            <v>11</v>
          </cell>
          <cell r="J193">
            <v>11</v>
          </cell>
          <cell r="K193">
            <v>0</v>
          </cell>
          <cell r="L193">
            <v>11</v>
          </cell>
          <cell r="M193">
            <v>0</v>
          </cell>
          <cell r="N193">
            <v>11</v>
          </cell>
          <cell r="O193">
            <v>11</v>
          </cell>
          <cell r="P193">
            <v>11</v>
          </cell>
          <cell r="Q193">
            <v>0</v>
          </cell>
          <cell r="R193">
            <v>11</v>
          </cell>
          <cell r="S193">
            <v>0</v>
          </cell>
          <cell r="T193">
            <v>11</v>
          </cell>
          <cell r="U193">
            <v>11</v>
          </cell>
          <cell r="V193">
            <v>0</v>
          </cell>
          <cell r="W193">
            <v>0</v>
          </cell>
        </row>
        <row r="194">
          <cell r="B194">
            <v>2</v>
          </cell>
          <cell r="C194" t="str">
            <v>REST CLIENTE - OUTRAS</v>
          </cell>
          <cell r="D194" t="str">
            <v>006 Outros Motivos</v>
          </cell>
          <cell r="E194" t="str">
            <v>OUTRAS MÍDIAS</v>
          </cell>
          <cell r="F194" t="str">
            <v>0020 JÁ POSSUI</v>
          </cell>
          <cell r="I194">
            <v>2</v>
          </cell>
          <cell r="J194">
            <v>2</v>
          </cell>
          <cell r="K194">
            <v>0</v>
          </cell>
          <cell r="L194">
            <v>2</v>
          </cell>
          <cell r="M194">
            <v>0</v>
          </cell>
          <cell r="N194">
            <v>2</v>
          </cell>
          <cell r="O194">
            <v>2</v>
          </cell>
          <cell r="P194">
            <v>2</v>
          </cell>
          <cell r="Q194">
            <v>0</v>
          </cell>
          <cell r="R194">
            <v>2</v>
          </cell>
          <cell r="S194">
            <v>0</v>
          </cell>
          <cell r="T194">
            <v>2</v>
          </cell>
          <cell r="U194">
            <v>2</v>
          </cell>
          <cell r="V194">
            <v>0</v>
          </cell>
          <cell r="W194">
            <v>0</v>
          </cell>
        </row>
        <row r="195">
          <cell r="B195">
            <v>2</v>
          </cell>
          <cell r="C195" t="str">
            <v>REST CLIENTE - OUTRAS</v>
          </cell>
          <cell r="D195" t="str">
            <v>006 Outros Motivos</v>
          </cell>
          <cell r="E195" t="str">
            <v>TELEVISÃO</v>
          </cell>
          <cell r="F195" t="str">
            <v>0001 TELEVISÃO</v>
          </cell>
          <cell r="G195" t="str">
            <v>0006 GLOBO</v>
          </cell>
          <cell r="H195" t="str">
            <v>0024 JORNAL NACIONAL</v>
          </cell>
          <cell r="I195">
            <v>1</v>
          </cell>
          <cell r="J195">
            <v>1</v>
          </cell>
          <cell r="K195">
            <v>0</v>
          </cell>
          <cell r="L195">
            <v>1</v>
          </cell>
          <cell r="M195">
            <v>0</v>
          </cell>
          <cell r="N195">
            <v>1</v>
          </cell>
          <cell r="O195">
            <v>1</v>
          </cell>
          <cell r="P195">
            <v>1</v>
          </cell>
          <cell r="Q195">
            <v>0</v>
          </cell>
          <cell r="R195">
            <v>1</v>
          </cell>
          <cell r="S195">
            <v>0</v>
          </cell>
          <cell r="T195">
            <v>1</v>
          </cell>
          <cell r="U195">
            <v>1</v>
          </cell>
          <cell r="V195">
            <v>0</v>
          </cell>
          <cell r="W195">
            <v>0</v>
          </cell>
        </row>
        <row r="196">
          <cell r="B196">
            <v>2</v>
          </cell>
          <cell r="C196" t="str">
            <v>REST CLIENTE - OUTRAS</v>
          </cell>
          <cell r="D196" t="str">
            <v>006 Outros Motivos</v>
          </cell>
          <cell r="E196" t="str">
            <v>TELEVISÃO</v>
          </cell>
          <cell r="F196" t="str">
            <v>0001 TELEVISÃO</v>
          </cell>
          <cell r="G196" t="str">
            <v>0006 GLOBO</v>
          </cell>
          <cell r="H196" t="str">
            <v>0026 NOVELA I</v>
          </cell>
          <cell r="I196">
            <v>1</v>
          </cell>
          <cell r="J196">
            <v>1</v>
          </cell>
          <cell r="K196">
            <v>0</v>
          </cell>
          <cell r="L196">
            <v>1</v>
          </cell>
          <cell r="M196">
            <v>0</v>
          </cell>
          <cell r="N196">
            <v>1</v>
          </cell>
          <cell r="O196">
            <v>1</v>
          </cell>
          <cell r="P196">
            <v>1</v>
          </cell>
          <cell r="Q196">
            <v>0</v>
          </cell>
          <cell r="R196">
            <v>1</v>
          </cell>
          <cell r="S196">
            <v>0</v>
          </cell>
          <cell r="T196">
            <v>1</v>
          </cell>
          <cell r="U196">
            <v>1</v>
          </cell>
          <cell r="V196">
            <v>0</v>
          </cell>
          <cell r="W196">
            <v>0</v>
          </cell>
        </row>
        <row r="197">
          <cell r="B197">
            <v>2</v>
          </cell>
          <cell r="C197" t="str">
            <v>REST CLIENTE - OUTRAS</v>
          </cell>
          <cell r="D197" t="str">
            <v>006 Outros Motivos</v>
          </cell>
          <cell r="E197" t="str">
            <v>TELEVISÃO</v>
          </cell>
          <cell r="F197" t="str">
            <v>0001 TELEVISÃO</v>
          </cell>
          <cell r="G197" t="str">
            <v>0006 GLOBO</v>
          </cell>
          <cell r="H197" t="str">
            <v>0027 NOVELA II</v>
          </cell>
          <cell r="I197">
            <v>1</v>
          </cell>
          <cell r="J197">
            <v>1</v>
          </cell>
          <cell r="K197">
            <v>0</v>
          </cell>
          <cell r="L197">
            <v>1</v>
          </cell>
          <cell r="M197">
            <v>0</v>
          </cell>
          <cell r="N197">
            <v>1</v>
          </cell>
          <cell r="O197">
            <v>1</v>
          </cell>
          <cell r="P197">
            <v>1</v>
          </cell>
          <cell r="Q197">
            <v>0</v>
          </cell>
          <cell r="R197">
            <v>1</v>
          </cell>
          <cell r="S197">
            <v>0</v>
          </cell>
          <cell r="T197">
            <v>1</v>
          </cell>
          <cell r="U197">
            <v>1</v>
          </cell>
          <cell r="V197">
            <v>0</v>
          </cell>
          <cell r="W197">
            <v>0</v>
          </cell>
        </row>
        <row r="198">
          <cell r="B198">
            <v>2</v>
          </cell>
          <cell r="C198" t="str">
            <v>REST CLIENTE - OUTRAS</v>
          </cell>
          <cell r="D198" t="str">
            <v>006 Outros Motivos</v>
          </cell>
          <cell r="E198" t="str">
            <v>TELEVISÃO</v>
          </cell>
          <cell r="F198" t="str">
            <v>0001 TELEVISÃO</v>
          </cell>
          <cell r="G198" t="str">
            <v>0006 GLOBO</v>
          </cell>
          <cell r="H198" t="str">
            <v>3825 NÃO INFORMADO</v>
          </cell>
          <cell r="I198">
            <v>1</v>
          </cell>
          <cell r="J198">
            <v>1</v>
          </cell>
          <cell r="K198">
            <v>0</v>
          </cell>
          <cell r="L198">
            <v>1</v>
          </cell>
          <cell r="M198">
            <v>0</v>
          </cell>
          <cell r="N198">
            <v>1</v>
          </cell>
          <cell r="O198">
            <v>1</v>
          </cell>
          <cell r="P198">
            <v>1</v>
          </cell>
          <cell r="Q198">
            <v>0</v>
          </cell>
          <cell r="R198">
            <v>1</v>
          </cell>
          <cell r="S198">
            <v>0</v>
          </cell>
          <cell r="T198">
            <v>1</v>
          </cell>
          <cell r="U198">
            <v>1</v>
          </cell>
          <cell r="V198">
            <v>0</v>
          </cell>
          <cell r="W198">
            <v>0</v>
          </cell>
        </row>
        <row r="199">
          <cell r="B199">
            <v>2</v>
          </cell>
          <cell r="C199" t="str">
            <v>REST CLIENTE - OUTRAS</v>
          </cell>
          <cell r="D199" t="str">
            <v>006 Outros Motivos</v>
          </cell>
          <cell r="E199" t="str">
            <v>TELEVISÃO</v>
          </cell>
          <cell r="F199" t="str">
            <v>0001 TELEVISÃO</v>
          </cell>
          <cell r="G199" t="str">
            <v>0062 NÃO INFORMOU</v>
          </cell>
          <cell r="I199">
            <v>4</v>
          </cell>
          <cell r="J199">
            <v>4</v>
          </cell>
          <cell r="K199">
            <v>0</v>
          </cell>
          <cell r="L199">
            <v>4</v>
          </cell>
          <cell r="M199">
            <v>0</v>
          </cell>
          <cell r="N199">
            <v>4</v>
          </cell>
          <cell r="O199">
            <v>4</v>
          </cell>
          <cell r="P199">
            <v>4</v>
          </cell>
          <cell r="Q199">
            <v>0</v>
          </cell>
          <cell r="R199">
            <v>4</v>
          </cell>
          <cell r="S199">
            <v>0</v>
          </cell>
          <cell r="T199">
            <v>4</v>
          </cell>
          <cell r="U199">
            <v>4</v>
          </cell>
          <cell r="V199">
            <v>0</v>
          </cell>
          <cell r="W199">
            <v>0</v>
          </cell>
        </row>
        <row r="200">
          <cell r="B200">
            <v>2</v>
          </cell>
          <cell r="C200" t="str">
            <v>REST CLIENTE - OUTRAS</v>
          </cell>
          <cell r="D200" t="str">
            <v>086 +Cancelou (Prazo Agendamento Longo)</v>
          </cell>
          <cell r="E200" t="str">
            <v>OUTRAS MÍDIAS</v>
          </cell>
          <cell r="F200" t="str">
            <v>0002 INDICAÇÃO DE AMIGOS</v>
          </cell>
          <cell r="I200">
            <v>1</v>
          </cell>
          <cell r="J200">
            <v>1</v>
          </cell>
          <cell r="K200">
            <v>0</v>
          </cell>
          <cell r="L200">
            <v>1</v>
          </cell>
          <cell r="M200">
            <v>0</v>
          </cell>
          <cell r="N200">
            <v>1</v>
          </cell>
          <cell r="O200">
            <v>1</v>
          </cell>
          <cell r="P200">
            <v>1</v>
          </cell>
          <cell r="Q200">
            <v>0</v>
          </cell>
          <cell r="R200">
            <v>1</v>
          </cell>
          <cell r="S200">
            <v>0</v>
          </cell>
          <cell r="T200">
            <v>1</v>
          </cell>
          <cell r="U200">
            <v>1</v>
          </cell>
          <cell r="V200">
            <v>0</v>
          </cell>
          <cell r="W200">
            <v>0</v>
          </cell>
        </row>
        <row r="201">
          <cell r="B201">
            <v>2</v>
          </cell>
          <cell r="C201" t="str">
            <v>REST CLIENTE - OUTRAS</v>
          </cell>
          <cell r="D201" t="str">
            <v>088 +NÃO AUTORIZOU A RET DA BUSCA</v>
          </cell>
          <cell r="E201" t="str">
            <v>OUTRAS MÍDIAS</v>
          </cell>
          <cell r="F201" t="str">
            <v>0002 INDICAÇÃO DE AMIGOS</v>
          </cell>
          <cell r="I201">
            <v>1</v>
          </cell>
          <cell r="J201">
            <v>1</v>
          </cell>
          <cell r="K201">
            <v>0</v>
          </cell>
          <cell r="L201">
            <v>1</v>
          </cell>
          <cell r="M201">
            <v>0</v>
          </cell>
          <cell r="N201">
            <v>1</v>
          </cell>
          <cell r="O201">
            <v>1</v>
          </cell>
          <cell r="P201">
            <v>1</v>
          </cell>
          <cell r="Q201">
            <v>0</v>
          </cell>
          <cell r="R201">
            <v>1</v>
          </cell>
          <cell r="S201">
            <v>0</v>
          </cell>
          <cell r="T201">
            <v>1</v>
          </cell>
          <cell r="U201">
            <v>1</v>
          </cell>
          <cell r="V201">
            <v>0</v>
          </cell>
          <cell r="W201">
            <v>0</v>
          </cell>
        </row>
        <row r="202">
          <cell r="B202">
            <v>2</v>
          </cell>
          <cell r="C202" t="str">
            <v>REST CLIENTE - PREÇO</v>
          </cell>
          <cell r="D202" t="str">
            <v>008 Preço Mensalidade</v>
          </cell>
          <cell r="E202" t="str">
            <v>MALA DIRETA</v>
          </cell>
          <cell r="F202" t="str">
            <v>0009 MALA DIRETA</v>
          </cell>
          <cell r="G202" t="str">
            <v>0008 Não Identificado</v>
          </cell>
          <cell r="I202">
            <v>1</v>
          </cell>
          <cell r="J202">
            <v>1</v>
          </cell>
          <cell r="K202">
            <v>0</v>
          </cell>
          <cell r="L202">
            <v>1</v>
          </cell>
          <cell r="M202">
            <v>0</v>
          </cell>
          <cell r="N202">
            <v>1</v>
          </cell>
          <cell r="O202">
            <v>1</v>
          </cell>
          <cell r="P202">
            <v>1</v>
          </cell>
          <cell r="Q202">
            <v>0</v>
          </cell>
          <cell r="R202">
            <v>1</v>
          </cell>
          <cell r="S202">
            <v>0</v>
          </cell>
          <cell r="T202">
            <v>1</v>
          </cell>
          <cell r="U202">
            <v>1</v>
          </cell>
          <cell r="V202">
            <v>0</v>
          </cell>
          <cell r="W202">
            <v>0</v>
          </cell>
        </row>
        <row r="203">
          <cell r="B203">
            <v>2</v>
          </cell>
          <cell r="C203" t="str">
            <v>REST CLIENTE - PREÇO</v>
          </cell>
          <cell r="D203" t="str">
            <v>008 Preço Mensalidade</v>
          </cell>
          <cell r="E203" t="str">
            <v>MALA DIRETA</v>
          </cell>
          <cell r="F203" t="str">
            <v>0009 MALA DIRETA</v>
          </cell>
          <cell r="G203" t="str">
            <v>0173 CA0103</v>
          </cell>
          <cell r="I203">
            <v>1</v>
          </cell>
          <cell r="J203">
            <v>1</v>
          </cell>
          <cell r="K203">
            <v>0</v>
          </cell>
          <cell r="L203">
            <v>1</v>
          </cell>
          <cell r="M203">
            <v>0</v>
          </cell>
          <cell r="N203">
            <v>1</v>
          </cell>
          <cell r="O203">
            <v>1</v>
          </cell>
          <cell r="P203">
            <v>1</v>
          </cell>
          <cell r="Q203">
            <v>0</v>
          </cell>
          <cell r="R203">
            <v>1</v>
          </cell>
          <cell r="S203">
            <v>0</v>
          </cell>
          <cell r="T203">
            <v>1</v>
          </cell>
          <cell r="U203">
            <v>1</v>
          </cell>
          <cell r="V203">
            <v>0</v>
          </cell>
          <cell r="W203">
            <v>0</v>
          </cell>
        </row>
        <row r="204">
          <cell r="B204">
            <v>2</v>
          </cell>
          <cell r="C204" t="str">
            <v>REST CLIENTE - PREÇO</v>
          </cell>
          <cell r="D204" t="str">
            <v>008 Preço Mensalidade</v>
          </cell>
          <cell r="E204" t="str">
            <v>MALA DIRETA</v>
          </cell>
          <cell r="F204" t="str">
            <v>0009 MALA DIRETA</v>
          </cell>
          <cell r="G204" t="str">
            <v>0572 MD-05</v>
          </cell>
          <cell r="I204">
            <v>1</v>
          </cell>
          <cell r="J204">
            <v>1</v>
          </cell>
          <cell r="K204">
            <v>0</v>
          </cell>
          <cell r="L204">
            <v>1</v>
          </cell>
          <cell r="M204">
            <v>0</v>
          </cell>
          <cell r="N204">
            <v>1</v>
          </cell>
          <cell r="O204">
            <v>1</v>
          </cell>
          <cell r="P204">
            <v>1</v>
          </cell>
          <cell r="Q204">
            <v>0</v>
          </cell>
          <cell r="R204">
            <v>1</v>
          </cell>
          <cell r="S204">
            <v>0</v>
          </cell>
          <cell r="T204">
            <v>1</v>
          </cell>
          <cell r="U204">
            <v>1</v>
          </cell>
          <cell r="V204">
            <v>0</v>
          </cell>
          <cell r="W204">
            <v>0</v>
          </cell>
        </row>
        <row r="205">
          <cell r="B205">
            <v>2</v>
          </cell>
          <cell r="C205" t="str">
            <v>REST CLIENTE - PREÇO</v>
          </cell>
          <cell r="D205" t="str">
            <v>008 Preço Mensalidade</v>
          </cell>
          <cell r="E205" t="str">
            <v>NÃO INFORMADO</v>
          </cell>
          <cell r="F205" t="str">
            <v>0016 NÃO INFORMADO</v>
          </cell>
          <cell r="I205">
            <v>2</v>
          </cell>
          <cell r="J205">
            <v>2</v>
          </cell>
          <cell r="K205">
            <v>0</v>
          </cell>
          <cell r="L205">
            <v>2</v>
          </cell>
          <cell r="M205">
            <v>0</v>
          </cell>
          <cell r="N205">
            <v>2</v>
          </cell>
          <cell r="O205">
            <v>2</v>
          </cell>
          <cell r="P205">
            <v>2</v>
          </cell>
          <cell r="Q205">
            <v>0</v>
          </cell>
          <cell r="R205">
            <v>2</v>
          </cell>
          <cell r="S205">
            <v>0</v>
          </cell>
          <cell r="T205">
            <v>2</v>
          </cell>
          <cell r="U205">
            <v>2</v>
          </cell>
          <cell r="V205">
            <v>0</v>
          </cell>
          <cell r="W205">
            <v>0</v>
          </cell>
        </row>
        <row r="206">
          <cell r="B206">
            <v>2</v>
          </cell>
          <cell r="C206" t="str">
            <v>REST CLIENTE - PREÇO</v>
          </cell>
          <cell r="D206" t="str">
            <v>008 Preço Mensalidade</v>
          </cell>
          <cell r="E206" t="str">
            <v>OUTRAS MÍDIAS</v>
          </cell>
          <cell r="F206" t="str">
            <v>0002 INDICAÇÃO DE AMIGOS</v>
          </cell>
          <cell r="I206">
            <v>1</v>
          </cell>
          <cell r="J206">
            <v>1</v>
          </cell>
          <cell r="K206">
            <v>0</v>
          </cell>
          <cell r="L206">
            <v>1</v>
          </cell>
          <cell r="M206">
            <v>0</v>
          </cell>
          <cell r="N206">
            <v>1</v>
          </cell>
          <cell r="O206">
            <v>1</v>
          </cell>
          <cell r="P206">
            <v>1</v>
          </cell>
          <cell r="Q206">
            <v>0</v>
          </cell>
          <cell r="R206">
            <v>1</v>
          </cell>
          <cell r="S206">
            <v>0</v>
          </cell>
          <cell r="T206">
            <v>1</v>
          </cell>
          <cell r="U206">
            <v>1</v>
          </cell>
          <cell r="V206">
            <v>0</v>
          </cell>
          <cell r="W206">
            <v>0</v>
          </cell>
        </row>
        <row r="207">
          <cell r="B207">
            <v>2</v>
          </cell>
          <cell r="C207" t="str">
            <v>REST CLIENTE - PREÇO</v>
          </cell>
          <cell r="D207" t="str">
            <v>008 Preço Mensalidade</v>
          </cell>
          <cell r="E207" t="str">
            <v>OUTRAS MÍDIAS</v>
          </cell>
          <cell r="F207" t="str">
            <v>0003 104</v>
          </cell>
          <cell r="I207">
            <v>1</v>
          </cell>
          <cell r="J207">
            <v>1</v>
          </cell>
          <cell r="K207">
            <v>0</v>
          </cell>
          <cell r="L207">
            <v>1</v>
          </cell>
          <cell r="M207">
            <v>0</v>
          </cell>
          <cell r="N207">
            <v>1</v>
          </cell>
          <cell r="O207">
            <v>1</v>
          </cell>
          <cell r="P207">
            <v>1</v>
          </cell>
          <cell r="Q207">
            <v>0</v>
          </cell>
          <cell r="R207">
            <v>1</v>
          </cell>
          <cell r="S207">
            <v>0</v>
          </cell>
          <cell r="T207">
            <v>1</v>
          </cell>
          <cell r="U207">
            <v>1</v>
          </cell>
          <cell r="V207">
            <v>0</v>
          </cell>
          <cell r="W207">
            <v>0</v>
          </cell>
        </row>
        <row r="208">
          <cell r="B208">
            <v>2</v>
          </cell>
          <cell r="C208" t="str">
            <v>REST CLIENTE - PREÇO</v>
          </cell>
          <cell r="D208" t="str">
            <v>008 Preço Mensalidade</v>
          </cell>
          <cell r="E208" t="str">
            <v>OUTRAS MÍDIAS</v>
          </cell>
          <cell r="F208" t="str">
            <v>0018 CONTATADO PELO TLMKT</v>
          </cell>
          <cell r="I208">
            <v>2</v>
          </cell>
          <cell r="J208">
            <v>2</v>
          </cell>
          <cell r="K208">
            <v>0</v>
          </cell>
          <cell r="L208">
            <v>2</v>
          </cell>
          <cell r="M208">
            <v>0</v>
          </cell>
          <cell r="N208">
            <v>2</v>
          </cell>
          <cell r="O208">
            <v>2</v>
          </cell>
          <cell r="P208">
            <v>2</v>
          </cell>
          <cell r="Q208">
            <v>0</v>
          </cell>
          <cell r="R208">
            <v>2</v>
          </cell>
          <cell r="S208">
            <v>0</v>
          </cell>
          <cell r="T208">
            <v>2</v>
          </cell>
          <cell r="U208">
            <v>2</v>
          </cell>
          <cell r="V208">
            <v>0</v>
          </cell>
          <cell r="W208">
            <v>0</v>
          </cell>
        </row>
        <row r="209">
          <cell r="B209">
            <v>2</v>
          </cell>
          <cell r="C209" t="str">
            <v>REST CLIENTE - PREÇO</v>
          </cell>
          <cell r="D209" t="str">
            <v>008 Preço Mensalidade</v>
          </cell>
          <cell r="E209" t="str">
            <v>OUTRAS MÍDIAS</v>
          </cell>
          <cell r="F209" t="str">
            <v>0019 INDICAÇÃO DO PROVEDOR</v>
          </cell>
          <cell r="I209">
            <v>2</v>
          </cell>
          <cell r="J209">
            <v>2</v>
          </cell>
          <cell r="K209">
            <v>0</v>
          </cell>
          <cell r="L209">
            <v>2</v>
          </cell>
          <cell r="M209">
            <v>0</v>
          </cell>
          <cell r="N209">
            <v>2</v>
          </cell>
          <cell r="O209">
            <v>2</v>
          </cell>
          <cell r="P209">
            <v>2</v>
          </cell>
          <cell r="Q209">
            <v>0</v>
          </cell>
          <cell r="R209">
            <v>2</v>
          </cell>
          <cell r="S209">
            <v>0</v>
          </cell>
          <cell r="T209">
            <v>2</v>
          </cell>
          <cell r="U209">
            <v>2</v>
          </cell>
          <cell r="V209">
            <v>0</v>
          </cell>
          <cell r="W209">
            <v>0</v>
          </cell>
        </row>
        <row r="210">
          <cell r="B210">
            <v>2</v>
          </cell>
          <cell r="C210" t="str">
            <v>REST CLIENTE - PREÇO</v>
          </cell>
          <cell r="D210" t="str">
            <v>008 Preço Mensalidade</v>
          </cell>
          <cell r="E210" t="str">
            <v>TELEVISÃO</v>
          </cell>
          <cell r="F210" t="str">
            <v>0001 TELEVISÃO</v>
          </cell>
          <cell r="G210" t="str">
            <v>0006 GLOBO</v>
          </cell>
          <cell r="H210" t="str">
            <v>0026 NOVELA I</v>
          </cell>
          <cell r="I210">
            <v>1</v>
          </cell>
          <cell r="J210">
            <v>1</v>
          </cell>
          <cell r="K210">
            <v>0</v>
          </cell>
          <cell r="L210">
            <v>1</v>
          </cell>
          <cell r="M210">
            <v>0</v>
          </cell>
          <cell r="N210">
            <v>1</v>
          </cell>
          <cell r="O210">
            <v>1</v>
          </cell>
          <cell r="P210">
            <v>1</v>
          </cell>
          <cell r="Q210">
            <v>0</v>
          </cell>
          <cell r="R210">
            <v>1</v>
          </cell>
          <cell r="S210">
            <v>0</v>
          </cell>
          <cell r="T210">
            <v>1</v>
          </cell>
          <cell r="U210">
            <v>1</v>
          </cell>
          <cell r="V210">
            <v>0</v>
          </cell>
          <cell r="W210">
            <v>0</v>
          </cell>
        </row>
        <row r="211">
          <cell r="B211">
            <v>2</v>
          </cell>
          <cell r="C211" t="str">
            <v>REST CLIENTE - PREÇO</v>
          </cell>
          <cell r="D211" t="str">
            <v>008 Preço Mensalidade</v>
          </cell>
          <cell r="E211" t="str">
            <v>TELEVISÃO</v>
          </cell>
          <cell r="F211" t="str">
            <v>0001 TELEVISÃO</v>
          </cell>
          <cell r="G211" t="str">
            <v>0006 GLOBO</v>
          </cell>
          <cell r="H211" t="str">
            <v>3825 NÃO INFORMADO</v>
          </cell>
          <cell r="I211">
            <v>1</v>
          </cell>
          <cell r="J211">
            <v>1</v>
          </cell>
          <cell r="K211">
            <v>0</v>
          </cell>
          <cell r="L211">
            <v>1</v>
          </cell>
          <cell r="M211">
            <v>0</v>
          </cell>
          <cell r="N211">
            <v>1</v>
          </cell>
          <cell r="O211">
            <v>1</v>
          </cell>
          <cell r="P211">
            <v>1</v>
          </cell>
          <cell r="Q211">
            <v>0</v>
          </cell>
          <cell r="R211">
            <v>1</v>
          </cell>
          <cell r="S211">
            <v>0</v>
          </cell>
          <cell r="T211">
            <v>1</v>
          </cell>
          <cell r="U211">
            <v>1</v>
          </cell>
          <cell r="V211">
            <v>0</v>
          </cell>
          <cell r="W211">
            <v>0</v>
          </cell>
        </row>
        <row r="212">
          <cell r="B212">
            <v>2</v>
          </cell>
          <cell r="C212" t="str">
            <v>REST CLIENTE - PREÇO</v>
          </cell>
          <cell r="D212" t="str">
            <v>008 Preço Mensalidade</v>
          </cell>
          <cell r="E212" t="str">
            <v>TELEVISÃO</v>
          </cell>
          <cell r="F212" t="str">
            <v>0001 TELEVISÃO</v>
          </cell>
          <cell r="G212" t="str">
            <v>0062 NÃO INFORMOU</v>
          </cell>
          <cell r="I212">
            <v>3</v>
          </cell>
          <cell r="J212">
            <v>3</v>
          </cell>
          <cell r="K212">
            <v>0</v>
          </cell>
          <cell r="L212">
            <v>3</v>
          </cell>
          <cell r="M212">
            <v>0</v>
          </cell>
          <cell r="N212">
            <v>3</v>
          </cell>
          <cell r="O212">
            <v>3</v>
          </cell>
          <cell r="P212">
            <v>3</v>
          </cell>
          <cell r="Q212">
            <v>0</v>
          </cell>
          <cell r="R212">
            <v>3</v>
          </cell>
          <cell r="S212">
            <v>0</v>
          </cell>
          <cell r="T212">
            <v>3</v>
          </cell>
          <cell r="U212">
            <v>3</v>
          </cell>
          <cell r="V212">
            <v>0</v>
          </cell>
          <cell r="W212">
            <v>0</v>
          </cell>
        </row>
        <row r="213">
          <cell r="B213">
            <v>2</v>
          </cell>
          <cell r="C213" t="str">
            <v>REST CLIENTE - PREÇO</v>
          </cell>
          <cell r="D213" t="str">
            <v>009 Preço Provedor</v>
          </cell>
          <cell r="E213" t="str">
            <v>MALA DIRETA</v>
          </cell>
          <cell r="F213" t="str">
            <v>0009 MALA DIRETA</v>
          </cell>
          <cell r="G213" t="str">
            <v>0008 Não Identificado</v>
          </cell>
          <cell r="I213">
            <v>1</v>
          </cell>
          <cell r="J213">
            <v>1</v>
          </cell>
          <cell r="K213">
            <v>0</v>
          </cell>
          <cell r="L213">
            <v>1</v>
          </cell>
          <cell r="M213">
            <v>0</v>
          </cell>
          <cell r="N213">
            <v>1</v>
          </cell>
          <cell r="O213">
            <v>1</v>
          </cell>
          <cell r="P213">
            <v>1</v>
          </cell>
          <cell r="Q213">
            <v>0</v>
          </cell>
          <cell r="R213">
            <v>1</v>
          </cell>
          <cell r="S213">
            <v>0</v>
          </cell>
          <cell r="T213">
            <v>1</v>
          </cell>
          <cell r="U213">
            <v>1</v>
          </cell>
          <cell r="V213">
            <v>0</v>
          </cell>
          <cell r="W213">
            <v>0</v>
          </cell>
        </row>
        <row r="214">
          <cell r="B214">
            <v>2</v>
          </cell>
          <cell r="C214" t="str">
            <v>REST CLIENTE - PREÇO</v>
          </cell>
          <cell r="D214" t="str">
            <v>009 Preço Provedor</v>
          </cell>
          <cell r="E214" t="str">
            <v>MALA DIRETA</v>
          </cell>
          <cell r="F214" t="str">
            <v>0009 MALA DIRETA</v>
          </cell>
          <cell r="G214" t="str">
            <v>0572 MD-05</v>
          </cell>
          <cell r="I214">
            <v>2</v>
          </cell>
          <cell r="J214">
            <v>2</v>
          </cell>
          <cell r="K214">
            <v>0</v>
          </cell>
          <cell r="L214">
            <v>2</v>
          </cell>
          <cell r="M214">
            <v>0</v>
          </cell>
          <cell r="N214">
            <v>2</v>
          </cell>
          <cell r="O214">
            <v>2</v>
          </cell>
          <cell r="P214">
            <v>2</v>
          </cell>
          <cell r="Q214">
            <v>0</v>
          </cell>
          <cell r="R214">
            <v>2</v>
          </cell>
          <cell r="S214">
            <v>0</v>
          </cell>
          <cell r="T214">
            <v>2</v>
          </cell>
          <cell r="U214">
            <v>2</v>
          </cell>
          <cell r="V214">
            <v>0</v>
          </cell>
          <cell r="W214">
            <v>0</v>
          </cell>
        </row>
        <row r="215">
          <cell r="B215">
            <v>2</v>
          </cell>
          <cell r="C215" t="str">
            <v>REST CLIENTE - PREÇO</v>
          </cell>
          <cell r="D215" t="str">
            <v>009 Preço Provedor</v>
          </cell>
          <cell r="E215" t="str">
            <v>NÃO INFORMADO</v>
          </cell>
          <cell r="F215" t="str">
            <v>0016 NÃO INFORMADO</v>
          </cell>
          <cell r="I215">
            <v>2</v>
          </cell>
          <cell r="J215">
            <v>2</v>
          </cell>
          <cell r="K215">
            <v>0</v>
          </cell>
          <cell r="L215">
            <v>2</v>
          </cell>
          <cell r="M215">
            <v>0</v>
          </cell>
          <cell r="N215">
            <v>2</v>
          </cell>
          <cell r="O215">
            <v>2</v>
          </cell>
          <cell r="P215">
            <v>2</v>
          </cell>
          <cell r="Q215">
            <v>0</v>
          </cell>
          <cell r="R215">
            <v>2</v>
          </cell>
          <cell r="S215">
            <v>0</v>
          </cell>
          <cell r="T215">
            <v>2</v>
          </cell>
          <cell r="U215">
            <v>2</v>
          </cell>
          <cell r="V215">
            <v>0</v>
          </cell>
          <cell r="W215">
            <v>0</v>
          </cell>
        </row>
        <row r="216">
          <cell r="B216">
            <v>2</v>
          </cell>
          <cell r="C216" t="str">
            <v>REST CLIENTE - PREÇO</v>
          </cell>
          <cell r="D216" t="str">
            <v>009 Preço Provedor</v>
          </cell>
          <cell r="E216" t="str">
            <v>OUTRAS MÍDIAS</v>
          </cell>
          <cell r="F216" t="str">
            <v>0002 INDICAÇÃO DE AMIGOS</v>
          </cell>
          <cell r="I216">
            <v>13</v>
          </cell>
          <cell r="J216">
            <v>13</v>
          </cell>
          <cell r="K216">
            <v>0</v>
          </cell>
          <cell r="L216">
            <v>13</v>
          </cell>
          <cell r="M216">
            <v>0</v>
          </cell>
          <cell r="N216">
            <v>13</v>
          </cell>
          <cell r="O216">
            <v>13</v>
          </cell>
          <cell r="P216">
            <v>13</v>
          </cell>
          <cell r="Q216">
            <v>0</v>
          </cell>
          <cell r="R216">
            <v>13</v>
          </cell>
          <cell r="S216">
            <v>0</v>
          </cell>
          <cell r="T216">
            <v>13</v>
          </cell>
          <cell r="U216">
            <v>13</v>
          </cell>
          <cell r="V216">
            <v>0</v>
          </cell>
          <cell r="W216">
            <v>0</v>
          </cell>
        </row>
        <row r="217">
          <cell r="B217">
            <v>2</v>
          </cell>
          <cell r="C217" t="str">
            <v>REST CLIENTE - PREÇO</v>
          </cell>
          <cell r="D217" t="str">
            <v>009 Preço Provedor</v>
          </cell>
          <cell r="E217" t="str">
            <v>OUTRAS MÍDIAS</v>
          </cell>
          <cell r="F217" t="str">
            <v>0003 104</v>
          </cell>
          <cell r="I217">
            <v>1</v>
          </cell>
          <cell r="J217">
            <v>1</v>
          </cell>
          <cell r="K217">
            <v>0</v>
          </cell>
          <cell r="L217">
            <v>1</v>
          </cell>
          <cell r="M217">
            <v>0</v>
          </cell>
          <cell r="N217">
            <v>1</v>
          </cell>
          <cell r="O217">
            <v>1</v>
          </cell>
          <cell r="P217">
            <v>1</v>
          </cell>
          <cell r="Q217">
            <v>0</v>
          </cell>
          <cell r="R217">
            <v>1</v>
          </cell>
          <cell r="S217">
            <v>0</v>
          </cell>
          <cell r="T217">
            <v>1</v>
          </cell>
          <cell r="U217">
            <v>1</v>
          </cell>
          <cell r="V217">
            <v>0</v>
          </cell>
          <cell r="W217">
            <v>0</v>
          </cell>
        </row>
        <row r="218">
          <cell r="B218">
            <v>2</v>
          </cell>
          <cell r="C218" t="str">
            <v>REST CLIENTE - PREÇO</v>
          </cell>
          <cell r="D218" t="str">
            <v>009 Preço Provedor</v>
          </cell>
          <cell r="E218" t="str">
            <v>OUTRAS MÍDIAS</v>
          </cell>
          <cell r="F218" t="str">
            <v>0013 INTERNET</v>
          </cell>
          <cell r="G218" t="str">
            <v>0056 OUTROS</v>
          </cell>
          <cell r="I218">
            <v>1</v>
          </cell>
          <cell r="J218">
            <v>1</v>
          </cell>
          <cell r="K218">
            <v>0</v>
          </cell>
          <cell r="L218">
            <v>1</v>
          </cell>
          <cell r="M218">
            <v>0</v>
          </cell>
          <cell r="N218">
            <v>1</v>
          </cell>
          <cell r="O218">
            <v>1</v>
          </cell>
          <cell r="P218">
            <v>1</v>
          </cell>
          <cell r="Q218">
            <v>0</v>
          </cell>
          <cell r="R218">
            <v>1</v>
          </cell>
          <cell r="S218">
            <v>0</v>
          </cell>
          <cell r="T218">
            <v>1</v>
          </cell>
          <cell r="U218">
            <v>1</v>
          </cell>
          <cell r="V218">
            <v>0</v>
          </cell>
          <cell r="W218">
            <v>0</v>
          </cell>
        </row>
        <row r="219">
          <cell r="B219">
            <v>2</v>
          </cell>
          <cell r="C219" t="str">
            <v>REST CLIENTE - PREÇO</v>
          </cell>
          <cell r="D219" t="str">
            <v>009 Preço Provedor</v>
          </cell>
          <cell r="E219" t="str">
            <v>OUTRAS MÍDIAS</v>
          </cell>
          <cell r="F219" t="str">
            <v>0013 INTERNET</v>
          </cell>
          <cell r="G219" t="str">
            <v>0170 SITE SPEEDY</v>
          </cell>
          <cell r="I219">
            <v>2</v>
          </cell>
          <cell r="J219">
            <v>2</v>
          </cell>
          <cell r="K219">
            <v>0</v>
          </cell>
          <cell r="L219">
            <v>2</v>
          </cell>
          <cell r="M219">
            <v>0</v>
          </cell>
          <cell r="N219">
            <v>2</v>
          </cell>
          <cell r="O219">
            <v>2</v>
          </cell>
          <cell r="P219">
            <v>2</v>
          </cell>
          <cell r="Q219">
            <v>0</v>
          </cell>
          <cell r="R219">
            <v>2</v>
          </cell>
          <cell r="S219">
            <v>0</v>
          </cell>
          <cell r="T219">
            <v>2</v>
          </cell>
          <cell r="U219">
            <v>2</v>
          </cell>
          <cell r="V219">
            <v>0</v>
          </cell>
          <cell r="W219">
            <v>0</v>
          </cell>
        </row>
        <row r="220">
          <cell r="B220">
            <v>2</v>
          </cell>
          <cell r="C220" t="str">
            <v>REST CLIENTE - PREÇO</v>
          </cell>
          <cell r="D220" t="str">
            <v>009 Preço Provedor</v>
          </cell>
          <cell r="E220" t="str">
            <v>OUTRAS MÍDIAS</v>
          </cell>
          <cell r="F220" t="str">
            <v>0018 CONTATADO PELO TLMKT</v>
          </cell>
          <cell r="I220">
            <v>2</v>
          </cell>
          <cell r="J220">
            <v>2</v>
          </cell>
          <cell r="K220">
            <v>0</v>
          </cell>
          <cell r="L220">
            <v>2</v>
          </cell>
          <cell r="M220">
            <v>0</v>
          </cell>
          <cell r="N220">
            <v>2</v>
          </cell>
          <cell r="O220">
            <v>2</v>
          </cell>
          <cell r="P220">
            <v>2</v>
          </cell>
          <cell r="Q220">
            <v>0</v>
          </cell>
          <cell r="R220">
            <v>2</v>
          </cell>
          <cell r="S220">
            <v>0</v>
          </cell>
          <cell r="T220">
            <v>2</v>
          </cell>
          <cell r="U220">
            <v>2</v>
          </cell>
          <cell r="V220">
            <v>0</v>
          </cell>
          <cell r="W220">
            <v>0</v>
          </cell>
        </row>
        <row r="221">
          <cell r="B221">
            <v>2</v>
          </cell>
          <cell r="C221" t="str">
            <v>REST CLIENTE - PREÇO</v>
          </cell>
          <cell r="D221" t="str">
            <v>009 Preço Provedor</v>
          </cell>
          <cell r="E221" t="str">
            <v>OUTRAS MÍDIAS</v>
          </cell>
          <cell r="F221" t="str">
            <v>0020 JÁ POSSUI</v>
          </cell>
          <cell r="I221">
            <v>1</v>
          </cell>
          <cell r="J221">
            <v>1</v>
          </cell>
          <cell r="K221">
            <v>0</v>
          </cell>
          <cell r="L221">
            <v>1</v>
          </cell>
          <cell r="M221">
            <v>0</v>
          </cell>
          <cell r="N221">
            <v>1</v>
          </cell>
          <cell r="O221">
            <v>1</v>
          </cell>
          <cell r="P221">
            <v>1</v>
          </cell>
          <cell r="Q221">
            <v>0</v>
          </cell>
          <cell r="R221">
            <v>1</v>
          </cell>
          <cell r="S221">
            <v>0</v>
          </cell>
          <cell r="T221">
            <v>1</v>
          </cell>
          <cell r="U221">
            <v>1</v>
          </cell>
          <cell r="V221">
            <v>0</v>
          </cell>
          <cell r="W221">
            <v>0</v>
          </cell>
        </row>
        <row r="222">
          <cell r="B222">
            <v>2</v>
          </cell>
          <cell r="C222" t="str">
            <v>REST CLIENTE - PREÇO</v>
          </cell>
          <cell r="D222" t="str">
            <v>009 Preço Provedor</v>
          </cell>
          <cell r="E222" t="str">
            <v>TELEVISÃO</v>
          </cell>
          <cell r="F222" t="str">
            <v>0001 TELEVISÃO</v>
          </cell>
          <cell r="G222" t="str">
            <v>0062 NÃO INFORMOU</v>
          </cell>
          <cell r="I222">
            <v>3</v>
          </cell>
          <cell r="J222">
            <v>3</v>
          </cell>
          <cell r="K222">
            <v>0</v>
          </cell>
          <cell r="L222">
            <v>3</v>
          </cell>
          <cell r="M222">
            <v>0</v>
          </cell>
          <cell r="N222">
            <v>3</v>
          </cell>
          <cell r="O222">
            <v>3</v>
          </cell>
          <cell r="P222">
            <v>3</v>
          </cell>
          <cell r="Q222">
            <v>0</v>
          </cell>
          <cell r="R222">
            <v>3</v>
          </cell>
          <cell r="S222">
            <v>0</v>
          </cell>
          <cell r="T222">
            <v>3</v>
          </cell>
          <cell r="U222">
            <v>3</v>
          </cell>
          <cell r="V222">
            <v>0</v>
          </cell>
          <cell r="W222">
            <v>0</v>
          </cell>
        </row>
        <row r="223">
          <cell r="B223">
            <v>2</v>
          </cell>
          <cell r="C223" t="str">
            <v>REST CLIENTE - PREÇO</v>
          </cell>
          <cell r="D223" t="str">
            <v>047 Preço Instalação</v>
          </cell>
          <cell r="E223" t="str">
            <v>MALA DIRETA</v>
          </cell>
          <cell r="F223" t="str">
            <v>0009 MALA DIRETA</v>
          </cell>
          <cell r="G223" t="str">
            <v>0173 CA0103</v>
          </cell>
          <cell r="I223">
            <v>1</v>
          </cell>
          <cell r="J223">
            <v>1</v>
          </cell>
          <cell r="K223">
            <v>0</v>
          </cell>
          <cell r="L223">
            <v>1</v>
          </cell>
          <cell r="M223">
            <v>0</v>
          </cell>
          <cell r="N223">
            <v>1</v>
          </cell>
          <cell r="O223">
            <v>1</v>
          </cell>
          <cell r="P223">
            <v>1</v>
          </cell>
          <cell r="Q223">
            <v>0</v>
          </cell>
          <cell r="R223">
            <v>1</v>
          </cell>
          <cell r="S223">
            <v>0</v>
          </cell>
          <cell r="T223">
            <v>1</v>
          </cell>
          <cell r="U223">
            <v>1</v>
          </cell>
          <cell r="V223">
            <v>0</v>
          </cell>
          <cell r="W223">
            <v>0</v>
          </cell>
        </row>
        <row r="224">
          <cell r="B224">
            <v>2</v>
          </cell>
          <cell r="C224" t="str">
            <v>REST CLIENTE - PREÇO</v>
          </cell>
          <cell r="D224" t="str">
            <v>047 Preço Instalação</v>
          </cell>
          <cell r="E224" t="str">
            <v>OUTRAS MÍDIAS</v>
          </cell>
          <cell r="F224" t="str">
            <v>0002 INDICAÇÃO DE AMIGOS</v>
          </cell>
          <cell r="I224">
            <v>3</v>
          </cell>
          <cell r="J224">
            <v>3</v>
          </cell>
          <cell r="K224">
            <v>0</v>
          </cell>
          <cell r="L224">
            <v>3</v>
          </cell>
          <cell r="M224">
            <v>0</v>
          </cell>
          <cell r="N224">
            <v>3</v>
          </cell>
          <cell r="O224">
            <v>3</v>
          </cell>
          <cell r="P224">
            <v>3</v>
          </cell>
          <cell r="Q224">
            <v>0</v>
          </cell>
          <cell r="R224">
            <v>3</v>
          </cell>
          <cell r="S224">
            <v>0</v>
          </cell>
          <cell r="T224">
            <v>3</v>
          </cell>
          <cell r="U224">
            <v>3</v>
          </cell>
          <cell r="V224">
            <v>0</v>
          </cell>
          <cell r="W224">
            <v>0</v>
          </cell>
        </row>
        <row r="225">
          <cell r="B225">
            <v>2</v>
          </cell>
          <cell r="C225" t="str">
            <v>REST CLIENTE - PREÇO</v>
          </cell>
          <cell r="D225" t="str">
            <v>047 Preço Instalação</v>
          </cell>
          <cell r="E225" t="str">
            <v>TELEVISÃO</v>
          </cell>
          <cell r="F225" t="str">
            <v>0001 TELEVISÃO</v>
          </cell>
          <cell r="G225" t="str">
            <v>0062 NÃO INFORMOU</v>
          </cell>
          <cell r="I225">
            <v>3</v>
          </cell>
          <cell r="J225">
            <v>3</v>
          </cell>
          <cell r="K225">
            <v>0</v>
          </cell>
          <cell r="L225">
            <v>3</v>
          </cell>
          <cell r="M225">
            <v>0</v>
          </cell>
          <cell r="N225">
            <v>3</v>
          </cell>
          <cell r="O225">
            <v>3</v>
          </cell>
          <cell r="P225">
            <v>3</v>
          </cell>
          <cell r="Q225">
            <v>0</v>
          </cell>
          <cell r="R225">
            <v>3</v>
          </cell>
          <cell r="S225">
            <v>0</v>
          </cell>
          <cell r="T225">
            <v>3</v>
          </cell>
          <cell r="U225">
            <v>3</v>
          </cell>
          <cell r="V225">
            <v>0</v>
          </cell>
          <cell r="W225">
            <v>0</v>
          </cell>
        </row>
        <row r="226">
          <cell r="B226">
            <v>2</v>
          </cell>
          <cell r="C226" t="str">
            <v>REST CLIENTE - PREFERE CONCORRÊNCIA</v>
          </cell>
          <cell r="D226" t="str">
            <v>028 Prefere concorrência</v>
          </cell>
          <cell r="E226" t="str">
            <v>OUTRAS MÍDIAS</v>
          </cell>
          <cell r="F226" t="str">
            <v>0002 INDICAÇÃO DE AMIGOS</v>
          </cell>
          <cell r="I226">
            <v>1</v>
          </cell>
          <cell r="J226">
            <v>1</v>
          </cell>
          <cell r="K226">
            <v>0</v>
          </cell>
          <cell r="L226">
            <v>1</v>
          </cell>
          <cell r="M226">
            <v>0</v>
          </cell>
          <cell r="N226">
            <v>1</v>
          </cell>
          <cell r="O226">
            <v>1</v>
          </cell>
          <cell r="P226">
            <v>1</v>
          </cell>
          <cell r="Q226">
            <v>0</v>
          </cell>
          <cell r="R226">
            <v>1</v>
          </cell>
          <cell r="S226">
            <v>0</v>
          </cell>
          <cell r="T226">
            <v>1</v>
          </cell>
          <cell r="U226">
            <v>1</v>
          </cell>
          <cell r="V226">
            <v>0</v>
          </cell>
          <cell r="W226">
            <v>0</v>
          </cell>
        </row>
        <row r="227">
          <cell r="B227">
            <v>2</v>
          </cell>
          <cell r="C227" t="str">
            <v>REST CLIENTE - PREFERE CONCORRÊNCIA</v>
          </cell>
          <cell r="D227" t="str">
            <v>028 Prefere concorrência</v>
          </cell>
          <cell r="E227" t="str">
            <v>TELEVISÃO</v>
          </cell>
          <cell r="F227" t="str">
            <v>0001 TELEVISÃO</v>
          </cell>
          <cell r="G227" t="str">
            <v>0062 NÃO INFORMOU</v>
          </cell>
          <cell r="I227">
            <v>2</v>
          </cell>
          <cell r="J227">
            <v>2</v>
          </cell>
          <cell r="K227">
            <v>0</v>
          </cell>
          <cell r="L227">
            <v>2</v>
          </cell>
          <cell r="M227">
            <v>0</v>
          </cell>
          <cell r="N227">
            <v>2</v>
          </cell>
          <cell r="O227">
            <v>2</v>
          </cell>
          <cell r="P227">
            <v>2</v>
          </cell>
          <cell r="Q227">
            <v>0</v>
          </cell>
          <cell r="R227">
            <v>2</v>
          </cell>
          <cell r="S227">
            <v>0</v>
          </cell>
          <cell r="T227">
            <v>2</v>
          </cell>
          <cell r="U227">
            <v>2</v>
          </cell>
          <cell r="V227">
            <v>0</v>
          </cell>
          <cell r="W227">
            <v>0</v>
          </cell>
        </row>
        <row r="228">
          <cell r="B228">
            <v>2</v>
          </cell>
          <cell r="C228" t="str">
            <v>REST CLIENTE - RESTRIÇÃO EQUIPAMENTO</v>
          </cell>
          <cell r="D228" t="str">
            <v>029 Restrição Equipamento</v>
          </cell>
          <cell r="E228" t="str">
            <v>NÃO INFORMADO</v>
          </cell>
          <cell r="F228" t="str">
            <v>0016 NÃO INFORMADO</v>
          </cell>
          <cell r="I228">
            <v>2</v>
          </cell>
          <cell r="J228">
            <v>2</v>
          </cell>
          <cell r="K228">
            <v>0</v>
          </cell>
          <cell r="L228">
            <v>2</v>
          </cell>
          <cell r="M228">
            <v>0</v>
          </cell>
          <cell r="N228">
            <v>2</v>
          </cell>
          <cell r="O228">
            <v>2</v>
          </cell>
          <cell r="P228">
            <v>2</v>
          </cell>
          <cell r="Q228">
            <v>0</v>
          </cell>
          <cell r="R228">
            <v>2</v>
          </cell>
          <cell r="S228">
            <v>0</v>
          </cell>
          <cell r="T228">
            <v>2</v>
          </cell>
          <cell r="U228">
            <v>2</v>
          </cell>
          <cell r="V228">
            <v>0</v>
          </cell>
          <cell r="W228">
            <v>0</v>
          </cell>
        </row>
        <row r="229">
          <cell r="B229">
            <v>2</v>
          </cell>
          <cell r="C229" t="str">
            <v>REST CLIENTE - RESTRIÇÃO EQUIPAMENTO</v>
          </cell>
          <cell r="D229" t="str">
            <v>029 Restrição Equipamento</v>
          </cell>
          <cell r="E229" t="str">
            <v>OUTRAS MÍDIAS</v>
          </cell>
          <cell r="F229" t="str">
            <v>0002 INDICAÇÃO DE AMIGOS</v>
          </cell>
          <cell r="I229">
            <v>6</v>
          </cell>
          <cell r="J229">
            <v>6</v>
          </cell>
          <cell r="K229">
            <v>0</v>
          </cell>
          <cell r="L229">
            <v>6</v>
          </cell>
          <cell r="M229">
            <v>0</v>
          </cell>
          <cell r="N229">
            <v>6</v>
          </cell>
          <cell r="O229">
            <v>6</v>
          </cell>
          <cell r="P229">
            <v>6</v>
          </cell>
          <cell r="Q229">
            <v>0</v>
          </cell>
          <cell r="R229">
            <v>6</v>
          </cell>
          <cell r="S229">
            <v>0</v>
          </cell>
          <cell r="T229">
            <v>6</v>
          </cell>
          <cell r="U229">
            <v>6</v>
          </cell>
          <cell r="V229">
            <v>0</v>
          </cell>
          <cell r="W229">
            <v>0</v>
          </cell>
        </row>
        <row r="230">
          <cell r="B230">
            <v>2</v>
          </cell>
          <cell r="C230" t="str">
            <v>REST CLIENTE - RESTRIÇÃO EQUIPAMENTO</v>
          </cell>
          <cell r="D230" t="str">
            <v>029 Restrição Equipamento</v>
          </cell>
          <cell r="E230" t="str">
            <v>OUTRAS MÍDIAS</v>
          </cell>
          <cell r="F230" t="str">
            <v>0018 CONTATADO PELO TLMKT</v>
          </cell>
          <cell r="I230">
            <v>1</v>
          </cell>
          <cell r="J230">
            <v>1</v>
          </cell>
          <cell r="K230">
            <v>0</v>
          </cell>
          <cell r="L230">
            <v>1</v>
          </cell>
          <cell r="M230">
            <v>0</v>
          </cell>
          <cell r="N230">
            <v>1</v>
          </cell>
          <cell r="O230">
            <v>1</v>
          </cell>
          <cell r="P230">
            <v>1</v>
          </cell>
          <cell r="Q230">
            <v>0</v>
          </cell>
          <cell r="R230">
            <v>1</v>
          </cell>
          <cell r="S230">
            <v>0</v>
          </cell>
          <cell r="T230">
            <v>1</v>
          </cell>
          <cell r="U230">
            <v>1</v>
          </cell>
          <cell r="V230">
            <v>0</v>
          </cell>
          <cell r="W230">
            <v>0</v>
          </cell>
        </row>
        <row r="231">
          <cell r="B231">
            <v>2</v>
          </cell>
          <cell r="C231" t="str">
            <v>REST CLIENTE - RESTRIÇÃO EQUIPAMENTO</v>
          </cell>
          <cell r="D231" t="str">
            <v>029 Restrição Equipamento</v>
          </cell>
          <cell r="E231" t="str">
            <v>TELEVISÃO</v>
          </cell>
          <cell r="F231" t="str">
            <v>0001 TELEVISÃO</v>
          </cell>
          <cell r="G231" t="str">
            <v>0006 GLOBO</v>
          </cell>
          <cell r="H231" t="str">
            <v>0023 JORNAL HOJE</v>
          </cell>
          <cell r="I231">
            <v>1</v>
          </cell>
          <cell r="J231">
            <v>1</v>
          </cell>
          <cell r="K231">
            <v>0</v>
          </cell>
          <cell r="L231">
            <v>1</v>
          </cell>
          <cell r="M231">
            <v>0</v>
          </cell>
          <cell r="N231">
            <v>1</v>
          </cell>
          <cell r="O231">
            <v>1</v>
          </cell>
          <cell r="P231">
            <v>1</v>
          </cell>
          <cell r="Q231">
            <v>0</v>
          </cell>
          <cell r="R231">
            <v>1</v>
          </cell>
          <cell r="S231">
            <v>0</v>
          </cell>
          <cell r="T231">
            <v>1</v>
          </cell>
          <cell r="U231">
            <v>1</v>
          </cell>
          <cell r="V231">
            <v>0</v>
          </cell>
          <cell r="W231">
            <v>0</v>
          </cell>
        </row>
        <row r="232">
          <cell r="B232">
            <v>2</v>
          </cell>
          <cell r="C232" t="str">
            <v>REST CLIENTE - RESTRIÇÃO EQUIPAMENTO</v>
          </cell>
          <cell r="D232" t="str">
            <v>029 Restrição Equipamento</v>
          </cell>
          <cell r="E232" t="str">
            <v>TELEVISÃO</v>
          </cell>
          <cell r="F232" t="str">
            <v>0001 TELEVISÃO</v>
          </cell>
          <cell r="G232" t="str">
            <v>0062 NÃO INFORMOU</v>
          </cell>
          <cell r="I232">
            <v>3</v>
          </cell>
          <cell r="J232">
            <v>3</v>
          </cell>
          <cell r="K232">
            <v>0</v>
          </cell>
          <cell r="L232">
            <v>3</v>
          </cell>
          <cell r="M232">
            <v>0</v>
          </cell>
          <cell r="N232">
            <v>3</v>
          </cell>
          <cell r="O232">
            <v>3</v>
          </cell>
          <cell r="P232">
            <v>3</v>
          </cell>
          <cell r="Q232">
            <v>0</v>
          </cell>
          <cell r="R232">
            <v>3</v>
          </cell>
          <cell r="S232">
            <v>0</v>
          </cell>
          <cell r="T232">
            <v>3</v>
          </cell>
          <cell r="U232">
            <v>3</v>
          </cell>
          <cell r="V232">
            <v>0</v>
          </cell>
          <cell r="W232">
            <v>0</v>
          </cell>
        </row>
        <row r="233">
          <cell r="B233">
            <v>2</v>
          </cell>
          <cell r="C233" t="str">
            <v>REST CLIENTE - RESTRIÇÃO PROVEDOR</v>
          </cell>
          <cell r="D233" t="str">
            <v>049 Não quer trocar de Provedor</v>
          </cell>
          <cell r="E233" t="str">
            <v>TELEVISÃO</v>
          </cell>
          <cell r="F233" t="str">
            <v>0001 TELEVISÃO</v>
          </cell>
          <cell r="G233" t="str">
            <v>0062 NÃO INFORMOU</v>
          </cell>
          <cell r="I233">
            <v>1</v>
          </cell>
          <cell r="J233">
            <v>1</v>
          </cell>
          <cell r="K233">
            <v>0</v>
          </cell>
          <cell r="L233">
            <v>1</v>
          </cell>
          <cell r="M233">
            <v>0</v>
          </cell>
          <cell r="N233">
            <v>1</v>
          </cell>
          <cell r="O233">
            <v>1</v>
          </cell>
          <cell r="P233">
            <v>1</v>
          </cell>
          <cell r="Q233">
            <v>0</v>
          </cell>
          <cell r="R233">
            <v>1</v>
          </cell>
          <cell r="S233">
            <v>0</v>
          </cell>
          <cell r="T233">
            <v>1</v>
          </cell>
          <cell r="U233">
            <v>1</v>
          </cell>
          <cell r="V233">
            <v>0</v>
          </cell>
          <cell r="W233">
            <v>0</v>
          </cell>
        </row>
        <row r="234">
          <cell r="B234">
            <v>2</v>
          </cell>
          <cell r="C234" t="str">
            <v>REST CLIENTE - RESTRIÇÃO PROVEDOR</v>
          </cell>
          <cell r="D234" t="str">
            <v>072 Não Concorda com uso de Provedor</v>
          </cell>
          <cell r="F234" t="str">
            <v>0031 JÁ TEVE O PRODUTO</v>
          </cell>
          <cell r="I234">
            <v>1</v>
          </cell>
          <cell r="J234">
            <v>1</v>
          </cell>
          <cell r="K234">
            <v>0</v>
          </cell>
          <cell r="L234">
            <v>1</v>
          </cell>
          <cell r="M234">
            <v>0</v>
          </cell>
          <cell r="N234">
            <v>1</v>
          </cell>
          <cell r="O234">
            <v>1</v>
          </cell>
          <cell r="P234">
            <v>1</v>
          </cell>
          <cell r="Q234">
            <v>0</v>
          </cell>
          <cell r="R234">
            <v>1</v>
          </cell>
          <cell r="S234">
            <v>0</v>
          </cell>
          <cell r="T234">
            <v>1</v>
          </cell>
          <cell r="U234">
            <v>1</v>
          </cell>
          <cell r="V234">
            <v>0</v>
          </cell>
          <cell r="W234">
            <v>0</v>
          </cell>
        </row>
        <row r="235">
          <cell r="B235">
            <v>2</v>
          </cell>
          <cell r="C235" t="str">
            <v>REST CLIENTE - RESTRIÇÃO PROVEDOR</v>
          </cell>
          <cell r="D235" t="str">
            <v>072 Não Concorda com uso de Provedor</v>
          </cell>
          <cell r="E235" t="str">
            <v>OUTRAS MÍDIAS</v>
          </cell>
          <cell r="F235" t="str">
            <v>0002 INDICAÇÃO DE AMIGOS</v>
          </cell>
          <cell r="I235">
            <v>5</v>
          </cell>
          <cell r="J235">
            <v>5</v>
          </cell>
          <cell r="K235">
            <v>0</v>
          </cell>
          <cell r="L235">
            <v>5</v>
          </cell>
          <cell r="M235">
            <v>0</v>
          </cell>
          <cell r="N235">
            <v>5</v>
          </cell>
          <cell r="O235">
            <v>5</v>
          </cell>
          <cell r="P235">
            <v>5</v>
          </cell>
          <cell r="Q235">
            <v>0</v>
          </cell>
          <cell r="R235">
            <v>5</v>
          </cell>
          <cell r="S235">
            <v>0</v>
          </cell>
          <cell r="T235">
            <v>5</v>
          </cell>
          <cell r="U235">
            <v>5</v>
          </cell>
          <cell r="V235">
            <v>0</v>
          </cell>
          <cell r="W235">
            <v>0</v>
          </cell>
        </row>
        <row r="236">
          <cell r="B236">
            <v>2</v>
          </cell>
          <cell r="C236" t="str">
            <v>REST CLIENTE - RESTRIÇÃO PROVEDOR</v>
          </cell>
          <cell r="D236" t="str">
            <v>072 Não Concorda com uso de Provedor</v>
          </cell>
          <cell r="E236" t="str">
            <v>OUTRAS MÍDIAS</v>
          </cell>
          <cell r="F236" t="str">
            <v>0003 104</v>
          </cell>
          <cell r="I236">
            <v>1</v>
          </cell>
          <cell r="J236">
            <v>1</v>
          </cell>
          <cell r="K236">
            <v>0</v>
          </cell>
          <cell r="L236">
            <v>1</v>
          </cell>
          <cell r="M236">
            <v>0</v>
          </cell>
          <cell r="N236">
            <v>1</v>
          </cell>
          <cell r="O236">
            <v>1</v>
          </cell>
          <cell r="P236">
            <v>1</v>
          </cell>
          <cell r="Q236">
            <v>0</v>
          </cell>
          <cell r="R236">
            <v>1</v>
          </cell>
          <cell r="S236">
            <v>0</v>
          </cell>
          <cell r="T236">
            <v>1</v>
          </cell>
          <cell r="U236">
            <v>1</v>
          </cell>
          <cell r="V236">
            <v>0</v>
          </cell>
          <cell r="W236">
            <v>0</v>
          </cell>
        </row>
        <row r="237">
          <cell r="B237">
            <v>2</v>
          </cell>
          <cell r="C237" t="str">
            <v>REST CLIENTE - RESTRIÇÃO PROVEDOR</v>
          </cell>
          <cell r="D237" t="str">
            <v>072 Não Concorda com uso de Provedor</v>
          </cell>
          <cell r="E237" t="str">
            <v>TELEVISÃO</v>
          </cell>
          <cell r="F237" t="str">
            <v>0001 TELEVISÃO</v>
          </cell>
          <cell r="G237" t="str">
            <v>0062 NÃO INFORMOU</v>
          </cell>
          <cell r="I237">
            <v>2</v>
          </cell>
          <cell r="J237">
            <v>2</v>
          </cell>
          <cell r="K237">
            <v>0</v>
          </cell>
          <cell r="L237">
            <v>2</v>
          </cell>
          <cell r="M237">
            <v>0</v>
          </cell>
          <cell r="N237">
            <v>2</v>
          </cell>
          <cell r="O237">
            <v>2</v>
          </cell>
          <cell r="P237">
            <v>2</v>
          </cell>
          <cell r="Q237">
            <v>0</v>
          </cell>
          <cell r="R237">
            <v>2</v>
          </cell>
          <cell r="S237">
            <v>0</v>
          </cell>
          <cell r="T237">
            <v>2</v>
          </cell>
          <cell r="U237">
            <v>2</v>
          </cell>
          <cell r="V237">
            <v>0</v>
          </cell>
          <cell r="W237">
            <v>0</v>
          </cell>
        </row>
        <row r="238">
          <cell r="B238">
            <v>2</v>
          </cell>
          <cell r="C238" t="str">
            <v>REST CLIENTE - VAI PENSAR</v>
          </cell>
          <cell r="D238" t="str">
            <v>007 Vai Pensar</v>
          </cell>
          <cell r="E238" t="str">
            <v>MALA DIRETA</v>
          </cell>
          <cell r="F238" t="str">
            <v>0009 MALA DIRETA</v>
          </cell>
          <cell r="G238" t="str">
            <v>0008 Não Identificado</v>
          </cell>
          <cell r="I238">
            <v>2</v>
          </cell>
          <cell r="J238">
            <v>2</v>
          </cell>
          <cell r="K238">
            <v>0</v>
          </cell>
          <cell r="L238">
            <v>2</v>
          </cell>
          <cell r="M238">
            <v>0</v>
          </cell>
          <cell r="N238">
            <v>2</v>
          </cell>
          <cell r="O238">
            <v>2</v>
          </cell>
          <cell r="P238">
            <v>2</v>
          </cell>
          <cell r="Q238">
            <v>0</v>
          </cell>
          <cell r="R238">
            <v>2</v>
          </cell>
          <cell r="S238">
            <v>0</v>
          </cell>
          <cell r="T238">
            <v>2</v>
          </cell>
          <cell r="U238">
            <v>2</v>
          </cell>
          <cell r="V238">
            <v>0</v>
          </cell>
          <cell r="W238">
            <v>0</v>
          </cell>
        </row>
        <row r="239">
          <cell r="B239">
            <v>2</v>
          </cell>
          <cell r="C239" t="str">
            <v>REST CLIENTE - VAI PENSAR</v>
          </cell>
          <cell r="D239" t="str">
            <v>007 Vai Pensar</v>
          </cell>
          <cell r="E239" t="str">
            <v>MALA DIRETA</v>
          </cell>
          <cell r="F239" t="str">
            <v>0009 MALA DIRETA</v>
          </cell>
          <cell r="G239" t="str">
            <v>0572 MD-05</v>
          </cell>
          <cell r="I239">
            <v>1</v>
          </cell>
          <cell r="J239">
            <v>1</v>
          </cell>
          <cell r="K239">
            <v>0</v>
          </cell>
          <cell r="L239">
            <v>1</v>
          </cell>
          <cell r="M239">
            <v>0</v>
          </cell>
          <cell r="N239">
            <v>1</v>
          </cell>
          <cell r="O239">
            <v>1</v>
          </cell>
          <cell r="P239">
            <v>1</v>
          </cell>
          <cell r="Q239">
            <v>0</v>
          </cell>
          <cell r="R239">
            <v>1</v>
          </cell>
          <cell r="S239">
            <v>0</v>
          </cell>
          <cell r="T239">
            <v>1</v>
          </cell>
          <cell r="U239">
            <v>1</v>
          </cell>
          <cell r="V239">
            <v>0</v>
          </cell>
          <cell r="W239">
            <v>0</v>
          </cell>
        </row>
        <row r="240">
          <cell r="B240">
            <v>2</v>
          </cell>
          <cell r="C240" t="str">
            <v>REST CLIENTE - VAI PENSAR</v>
          </cell>
          <cell r="D240" t="str">
            <v>007 Vai Pensar</v>
          </cell>
          <cell r="E240" t="str">
            <v>NÃO INFORMADO</v>
          </cell>
          <cell r="F240" t="str">
            <v>0016 NÃO INFORMADO</v>
          </cell>
          <cell r="I240">
            <v>1</v>
          </cell>
          <cell r="J240">
            <v>1</v>
          </cell>
          <cell r="K240">
            <v>0</v>
          </cell>
          <cell r="L240">
            <v>1</v>
          </cell>
          <cell r="M240">
            <v>0</v>
          </cell>
          <cell r="N240">
            <v>1</v>
          </cell>
          <cell r="O240">
            <v>1</v>
          </cell>
          <cell r="P240">
            <v>1</v>
          </cell>
          <cell r="Q240">
            <v>0</v>
          </cell>
          <cell r="R240">
            <v>1</v>
          </cell>
          <cell r="S240">
            <v>0</v>
          </cell>
          <cell r="T240">
            <v>1</v>
          </cell>
          <cell r="U240">
            <v>1</v>
          </cell>
          <cell r="V240">
            <v>0</v>
          </cell>
          <cell r="W240">
            <v>0</v>
          </cell>
        </row>
        <row r="241">
          <cell r="B241">
            <v>2</v>
          </cell>
          <cell r="C241" t="str">
            <v>REST CLIENTE - VAI PENSAR</v>
          </cell>
          <cell r="D241" t="str">
            <v>007 Vai Pensar</v>
          </cell>
          <cell r="E241" t="str">
            <v>OUTRAS MÍDIAS</v>
          </cell>
          <cell r="F241" t="str">
            <v>0002 INDICAÇÃO DE AMIGOS</v>
          </cell>
          <cell r="I241">
            <v>3</v>
          </cell>
          <cell r="J241">
            <v>3</v>
          </cell>
          <cell r="K241">
            <v>0</v>
          </cell>
          <cell r="L241">
            <v>3</v>
          </cell>
          <cell r="M241">
            <v>0</v>
          </cell>
          <cell r="N241">
            <v>3</v>
          </cell>
          <cell r="O241">
            <v>3</v>
          </cell>
          <cell r="P241">
            <v>3</v>
          </cell>
          <cell r="Q241">
            <v>0</v>
          </cell>
          <cell r="R241">
            <v>3</v>
          </cell>
          <cell r="S241">
            <v>0</v>
          </cell>
          <cell r="T241">
            <v>3</v>
          </cell>
          <cell r="U241">
            <v>3</v>
          </cell>
          <cell r="V241">
            <v>0</v>
          </cell>
          <cell r="W241">
            <v>0</v>
          </cell>
        </row>
        <row r="242">
          <cell r="B242">
            <v>2</v>
          </cell>
          <cell r="C242" t="str">
            <v>REST CLIENTE - VAI PENSAR</v>
          </cell>
          <cell r="D242" t="str">
            <v>007 Vai Pensar</v>
          </cell>
          <cell r="E242" t="str">
            <v>OUTRAS MÍDIAS</v>
          </cell>
          <cell r="F242" t="str">
            <v>0013 INTERNET</v>
          </cell>
          <cell r="G242" t="str">
            <v>0170 SITE SPEEDY</v>
          </cell>
          <cell r="I242">
            <v>1</v>
          </cell>
          <cell r="J242">
            <v>1</v>
          </cell>
          <cell r="K242">
            <v>0</v>
          </cell>
          <cell r="L242">
            <v>1</v>
          </cell>
          <cell r="M242">
            <v>0</v>
          </cell>
          <cell r="N242">
            <v>1</v>
          </cell>
          <cell r="O242">
            <v>1</v>
          </cell>
          <cell r="P242">
            <v>1</v>
          </cell>
          <cell r="Q242">
            <v>0</v>
          </cell>
          <cell r="R242">
            <v>1</v>
          </cell>
          <cell r="S242">
            <v>0</v>
          </cell>
          <cell r="T242">
            <v>1</v>
          </cell>
          <cell r="U242">
            <v>1</v>
          </cell>
          <cell r="V242">
            <v>0</v>
          </cell>
          <cell r="W242">
            <v>0</v>
          </cell>
        </row>
        <row r="243">
          <cell r="B243">
            <v>2</v>
          </cell>
          <cell r="C243" t="str">
            <v>REST CLIENTE - VAI PENSAR</v>
          </cell>
          <cell r="D243" t="str">
            <v>007 Vai Pensar</v>
          </cell>
          <cell r="E243" t="str">
            <v>OUTRAS MÍDIAS</v>
          </cell>
          <cell r="F243" t="str">
            <v>0018 CONTATADO PELO TLMKT</v>
          </cell>
          <cell r="I243">
            <v>1</v>
          </cell>
          <cell r="J243">
            <v>1</v>
          </cell>
          <cell r="K243">
            <v>0</v>
          </cell>
          <cell r="L243">
            <v>1</v>
          </cell>
          <cell r="M243">
            <v>0</v>
          </cell>
          <cell r="N243">
            <v>1</v>
          </cell>
          <cell r="O243">
            <v>1</v>
          </cell>
          <cell r="P243">
            <v>1</v>
          </cell>
          <cell r="Q243">
            <v>0</v>
          </cell>
          <cell r="R243">
            <v>1</v>
          </cell>
          <cell r="S243">
            <v>0</v>
          </cell>
          <cell r="T243">
            <v>1</v>
          </cell>
          <cell r="U243">
            <v>1</v>
          </cell>
          <cell r="V243">
            <v>0</v>
          </cell>
          <cell r="W243">
            <v>0</v>
          </cell>
        </row>
        <row r="244">
          <cell r="B244">
            <v>2</v>
          </cell>
          <cell r="C244" t="str">
            <v>REST CLIENTE - VAI PENSAR</v>
          </cell>
          <cell r="D244" t="str">
            <v>007 Vai Pensar</v>
          </cell>
          <cell r="E244" t="str">
            <v>TELEVISÃO</v>
          </cell>
          <cell r="F244" t="str">
            <v>0001 TELEVISÃO</v>
          </cell>
          <cell r="G244" t="str">
            <v>0006 GLOBO</v>
          </cell>
          <cell r="H244" t="str">
            <v>0007 GLOBO ESPORTE</v>
          </cell>
          <cell r="I244">
            <v>1</v>
          </cell>
          <cell r="J244">
            <v>1</v>
          </cell>
          <cell r="K244">
            <v>0</v>
          </cell>
          <cell r="L244">
            <v>1</v>
          </cell>
          <cell r="M244">
            <v>0</v>
          </cell>
          <cell r="N244">
            <v>1</v>
          </cell>
          <cell r="O244">
            <v>1</v>
          </cell>
          <cell r="P244">
            <v>1</v>
          </cell>
          <cell r="Q244">
            <v>0</v>
          </cell>
          <cell r="R244">
            <v>1</v>
          </cell>
          <cell r="S244">
            <v>0</v>
          </cell>
          <cell r="T244">
            <v>1</v>
          </cell>
          <cell r="U244">
            <v>1</v>
          </cell>
          <cell r="V244">
            <v>0</v>
          </cell>
          <cell r="W244">
            <v>0</v>
          </cell>
        </row>
        <row r="245">
          <cell r="B245">
            <v>2</v>
          </cell>
          <cell r="C245" t="str">
            <v>REST CLIENTE - VAI PENSAR</v>
          </cell>
          <cell r="D245" t="str">
            <v>007 Vai Pensar</v>
          </cell>
          <cell r="E245" t="str">
            <v>TELEVISÃO</v>
          </cell>
          <cell r="F245" t="str">
            <v>0001 TELEVISÃO</v>
          </cell>
          <cell r="G245" t="str">
            <v>0006 GLOBO</v>
          </cell>
          <cell r="H245" t="str">
            <v>0020 FANTÁSTICO</v>
          </cell>
          <cell r="I245">
            <v>1</v>
          </cell>
          <cell r="J245">
            <v>1</v>
          </cell>
          <cell r="K245">
            <v>0</v>
          </cell>
          <cell r="L245">
            <v>1</v>
          </cell>
          <cell r="M245">
            <v>0</v>
          </cell>
          <cell r="N245">
            <v>1</v>
          </cell>
          <cell r="O245">
            <v>1</v>
          </cell>
          <cell r="P245">
            <v>1</v>
          </cell>
          <cell r="Q245">
            <v>0</v>
          </cell>
          <cell r="R245">
            <v>1</v>
          </cell>
          <cell r="S245">
            <v>0</v>
          </cell>
          <cell r="T245">
            <v>1</v>
          </cell>
          <cell r="U245">
            <v>1</v>
          </cell>
          <cell r="V245">
            <v>0</v>
          </cell>
          <cell r="W245">
            <v>0</v>
          </cell>
        </row>
        <row r="246">
          <cell r="B246">
            <v>2</v>
          </cell>
          <cell r="C246" t="str">
            <v>REST CLIENTE - VAI PENSAR</v>
          </cell>
          <cell r="D246" t="str">
            <v>007 Vai Pensar</v>
          </cell>
          <cell r="E246" t="str">
            <v>TELEVISÃO</v>
          </cell>
          <cell r="F246" t="str">
            <v>0001 TELEVISÃO</v>
          </cell>
          <cell r="G246" t="str">
            <v>0006 GLOBO</v>
          </cell>
          <cell r="H246" t="str">
            <v>3825 NÃO INFORMADO</v>
          </cell>
          <cell r="I246">
            <v>2</v>
          </cell>
          <cell r="J246">
            <v>2</v>
          </cell>
          <cell r="K246">
            <v>0</v>
          </cell>
          <cell r="L246">
            <v>2</v>
          </cell>
          <cell r="M246">
            <v>0</v>
          </cell>
          <cell r="N246">
            <v>2</v>
          </cell>
          <cell r="O246">
            <v>2</v>
          </cell>
          <cell r="P246">
            <v>2</v>
          </cell>
          <cell r="Q246">
            <v>0</v>
          </cell>
          <cell r="R246">
            <v>2</v>
          </cell>
          <cell r="S246">
            <v>0</v>
          </cell>
          <cell r="T246">
            <v>2</v>
          </cell>
          <cell r="U246">
            <v>2</v>
          </cell>
          <cell r="V246">
            <v>0</v>
          </cell>
          <cell r="W246">
            <v>0</v>
          </cell>
        </row>
        <row r="247">
          <cell r="B247">
            <v>2</v>
          </cell>
          <cell r="C247" t="str">
            <v>REST CLIENTE - VAI PENSAR</v>
          </cell>
          <cell r="D247" t="str">
            <v>007 Vai Pensar</v>
          </cell>
          <cell r="E247" t="str">
            <v>TELEVISÃO</v>
          </cell>
          <cell r="F247" t="str">
            <v>0001 TELEVISÃO</v>
          </cell>
          <cell r="G247" t="str">
            <v>0062 NÃO INFORMOU</v>
          </cell>
          <cell r="I247">
            <v>9</v>
          </cell>
          <cell r="J247">
            <v>9</v>
          </cell>
          <cell r="K247">
            <v>0</v>
          </cell>
          <cell r="L247">
            <v>9</v>
          </cell>
          <cell r="M247">
            <v>0</v>
          </cell>
          <cell r="N247">
            <v>9</v>
          </cell>
          <cell r="O247">
            <v>9</v>
          </cell>
          <cell r="P247">
            <v>9</v>
          </cell>
          <cell r="Q247">
            <v>0</v>
          </cell>
          <cell r="R247">
            <v>9</v>
          </cell>
          <cell r="S247">
            <v>0</v>
          </cell>
          <cell r="T247">
            <v>9</v>
          </cell>
          <cell r="U247">
            <v>9</v>
          </cell>
          <cell r="V247">
            <v>0</v>
          </cell>
          <cell r="W247">
            <v>0</v>
          </cell>
        </row>
        <row r="248">
          <cell r="B248">
            <v>2</v>
          </cell>
          <cell r="C248" t="str">
            <v>RESTRIÇÃO SISTEMA</v>
          </cell>
          <cell r="D248" t="str">
            <v>034 Não tem internet</v>
          </cell>
          <cell r="E248" t="str">
            <v>MALA DIRETA</v>
          </cell>
          <cell r="F248" t="str">
            <v>0010 ENCARTE EM FATURA</v>
          </cell>
          <cell r="I248">
            <v>1</v>
          </cell>
          <cell r="J248">
            <v>0</v>
          </cell>
          <cell r="K248">
            <v>0</v>
          </cell>
          <cell r="L248">
            <v>1</v>
          </cell>
          <cell r="M248">
            <v>1</v>
          </cell>
          <cell r="N248">
            <v>0</v>
          </cell>
          <cell r="O248">
            <v>1</v>
          </cell>
          <cell r="P248">
            <v>0</v>
          </cell>
          <cell r="Q248">
            <v>0</v>
          </cell>
          <cell r="R248">
            <v>1</v>
          </cell>
          <cell r="S248">
            <v>1</v>
          </cell>
          <cell r="T248">
            <v>0</v>
          </cell>
          <cell r="U248">
            <v>1</v>
          </cell>
          <cell r="V248">
            <v>0</v>
          </cell>
          <cell r="W248">
            <v>0</v>
          </cell>
        </row>
        <row r="249">
          <cell r="B249">
            <v>2</v>
          </cell>
          <cell r="C249" t="str">
            <v>RESTRIÇÃO SISTEMA</v>
          </cell>
          <cell r="D249" t="str">
            <v>034 Não tem internet</v>
          </cell>
          <cell r="E249" t="str">
            <v>OUTRAS MÍDIAS</v>
          </cell>
          <cell r="F249" t="str">
            <v>0002 INDICAÇÃO DE AMIGOS</v>
          </cell>
          <cell r="I249">
            <v>3</v>
          </cell>
          <cell r="J249">
            <v>0</v>
          </cell>
          <cell r="K249">
            <v>0</v>
          </cell>
          <cell r="L249">
            <v>3</v>
          </cell>
          <cell r="M249">
            <v>3</v>
          </cell>
          <cell r="N249">
            <v>0</v>
          </cell>
          <cell r="O249">
            <v>3</v>
          </cell>
          <cell r="P249">
            <v>0</v>
          </cell>
          <cell r="Q249">
            <v>0</v>
          </cell>
          <cell r="R249">
            <v>3</v>
          </cell>
          <cell r="S249">
            <v>3</v>
          </cell>
          <cell r="T249">
            <v>0</v>
          </cell>
          <cell r="U249">
            <v>3</v>
          </cell>
          <cell r="V249">
            <v>0</v>
          </cell>
          <cell r="W249">
            <v>0</v>
          </cell>
        </row>
        <row r="250">
          <cell r="B250">
            <v>2</v>
          </cell>
          <cell r="C250" t="str">
            <v>RESTRIÇÃO SISTEMA</v>
          </cell>
          <cell r="D250" t="str">
            <v>034 Não tem internet</v>
          </cell>
          <cell r="E250" t="str">
            <v>OUTRAS MÍDIAS</v>
          </cell>
          <cell r="F250" t="str">
            <v>0003 104</v>
          </cell>
          <cell r="I250">
            <v>2</v>
          </cell>
          <cell r="J250">
            <v>0</v>
          </cell>
          <cell r="K250">
            <v>0</v>
          </cell>
          <cell r="L250">
            <v>2</v>
          </cell>
          <cell r="M250">
            <v>2</v>
          </cell>
          <cell r="N250">
            <v>0</v>
          </cell>
          <cell r="O250">
            <v>2</v>
          </cell>
          <cell r="P250">
            <v>0</v>
          </cell>
          <cell r="Q250">
            <v>0</v>
          </cell>
          <cell r="R250">
            <v>2</v>
          </cell>
          <cell r="S250">
            <v>2</v>
          </cell>
          <cell r="T250">
            <v>0</v>
          </cell>
          <cell r="U250">
            <v>2</v>
          </cell>
          <cell r="V250">
            <v>0</v>
          </cell>
          <cell r="W250">
            <v>0</v>
          </cell>
        </row>
        <row r="251">
          <cell r="B251">
            <v>2</v>
          </cell>
          <cell r="C251" t="str">
            <v>RESTRIÇÃO SISTEMA</v>
          </cell>
          <cell r="D251" t="str">
            <v>034 Não tem internet</v>
          </cell>
          <cell r="E251" t="str">
            <v>OUTRAS MÍDIAS</v>
          </cell>
          <cell r="F251" t="str">
            <v>0013 INTERNET</v>
          </cell>
          <cell r="G251" t="str">
            <v>0056 OUTROS</v>
          </cell>
          <cell r="I251">
            <v>1</v>
          </cell>
          <cell r="J251">
            <v>0</v>
          </cell>
          <cell r="K251">
            <v>0</v>
          </cell>
          <cell r="L251">
            <v>1</v>
          </cell>
          <cell r="M251">
            <v>1</v>
          </cell>
          <cell r="N251">
            <v>0</v>
          </cell>
          <cell r="O251">
            <v>1</v>
          </cell>
          <cell r="P251">
            <v>0</v>
          </cell>
          <cell r="Q251">
            <v>0</v>
          </cell>
          <cell r="R251">
            <v>1</v>
          </cell>
          <cell r="S251">
            <v>1</v>
          </cell>
          <cell r="T251">
            <v>0</v>
          </cell>
          <cell r="U251">
            <v>1</v>
          </cell>
          <cell r="V251">
            <v>0</v>
          </cell>
          <cell r="W251">
            <v>0</v>
          </cell>
        </row>
        <row r="252">
          <cell r="B252">
            <v>2</v>
          </cell>
          <cell r="C252" t="str">
            <v>RESTRIÇÃO SISTEMA</v>
          </cell>
          <cell r="D252" t="str">
            <v>034 Não tem internet</v>
          </cell>
          <cell r="E252" t="str">
            <v>TELEVISÃO</v>
          </cell>
          <cell r="F252" t="str">
            <v>0001 TELEVISÃO</v>
          </cell>
          <cell r="G252" t="str">
            <v>0006 GLOBO</v>
          </cell>
          <cell r="H252" t="str">
            <v>0026 NOVELA I</v>
          </cell>
          <cell r="I252">
            <v>1</v>
          </cell>
          <cell r="J252">
            <v>0</v>
          </cell>
          <cell r="K252">
            <v>0</v>
          </cell>
          <cell r="L252">
            <v>1</v>
          </cell>
          <cell r="M252">
            <v>1</v>
          </cell>
          <cell r="N252">
            <v>0</v>
          </cell>
          <cell r="O252">
            <v>1</v>
          </cell>
          <cell r="P252">
            <v>0</v>
          </cell>
          <cell r="Q252">
            <v>0</v>
          </cell>
          <cell r="R252">
            <v>1</v>
          </cell>
          <cell r="S252">
            <v>1</v>
          </cell>
          <cell r="T252">
            <v>0</v>
          </cell>
          <cell r="U252">
            <v>1</v>
          </cell>
          <cell r="V252">
            <v>0</v>
          </cell>
          <cell r="W252">
            <v>0</v>
          </cell>
        </row>
        <row r="253">
          <cell r="B253">
            <v>2</v>
          </cell>
          <cell r="C253" t="str">
            <v>RESTRIÇÃO SISTEMA</v>
          </cell>
          <cell r="D253" t="str">
            <v>034 Não tem internet</v>
          </cell>
          <cell r="E253" t="str">
            <v>TELEVISÃO</v>
          </cell>
          <cell r="F253" t="str">
            <v>0001 TELEVISÃO</v>
          </cell>
          <cell r="G253" t="str">
            <v>0006 GLOBO</v>
          </cell>
          <cell r="H253" t="str">
            <v>3825 NÃO INFORMADO</v>
          </cell>
          <cell r="I253">
            <v>1</v>
          </cell>
          <cell r="J253">
            <v>0</v>
          </cell>
          <cell r="K253">
            <v>0</v>
          </cell>
          <cell r="L253">
            <v>1</v>
          </cell>
          <cell r="M253">
            <v>1</v>
          </cell>
          <cell r="N253">
            <v>0</v>
          </cell>
          <cell r="O253">
            <v>1</v>
          </cell>
          <cell r="P253">
            <v>0</v>
          </cell>
          <cell r="Q253">
            <v>0</v>
          </cell>
          <cell r="R253">
            <v>1</v>
          </cell>
          <cell r="S253">
            <v>1</v>
          </cell>
          <cell r="T253">
            <v>0</v>
          </cell>
          <cell r="U253">
            <v>1</v>
          </cell>
          <cell r="V253">
            <v>0</v>
          </cell>
          <cell r="W253">
            <v>0</v>
          </cell>
        </row>
        <row r="254">
          <cell r="B254">
            <v>2</v>
          </cell>
          <cell r="C254" t="str">
            <v>RESTRIÇÃO SISTEMA</v>
          </cell>
          <cell r="D254" t="str">
            <v>034 Não tem internet</v>
          </cell>
          <cell r="E254" t="str">
            <v>TELEVISÃO</v>
          </cell>
          <cell r="F254" t="str">
            <v>0001 TELEVISÃO</v>
          </cell>
          <cell r="G254" t="str">
            <v>0062 NÃO INFORMOU</v>
          </cell>
          <cell r="I254">
            <v>6</v>
          </cell>
          <cell r="J254">
            <v>0</v>
          </cell>
          <cell r="K254">
            <v>0</v>
          </cell>
          <cell r="L254">
            <v>6</v>
          </cell>
          <cell r="M254">
            <v>6</v>
          </cell>
          <cell r="N254">
            <v>0</v>
          </cell>
          <cell r="O254">
            <v>6</v>
          </cell>
          <cell r="P254">
            <v>0</v>
          </cell>
          <cell r="Q254">
            <v>0</v>
          </cell>
          <cell r="R254">
            <v>6</v>
          </cell>
          <cell r="S254">
            <v>6</v>
          </cell>
          <cell r="T254">
            <v>0</v>
          </cell>
          <cell r="U254">
            <v>6</v>
          </cell>
          <cell r="V254">
            <v>0</v>
          </cell>
          <cell r="W254">
            <v>0</v>
          </cell>
        </row>
        <row r="255">
          <cell r="B255">
            <v>2</v>
          </cell>
          <cell r="C255" t="str">
            <v>RESTRIÇÃO SISTEMA</v>
          </cell>
          <cell r="D255" t="str">
            <v>039 Disponibilidade Esgotada</v>
          </cell>
          <cell r="F255" t="str">
            <v>0024 STAND</v>
          </cell>
          <cell r="I255">
            <v>1</v>
          </cell>
          <cell r="J255">
            <v>0</v>
          </cell>
          <cell r="K255">
            <v>0</v>
          </cell>
          <cell r="L255">
            <v>1</v>
          </cell>
          <cell r="M255">
            <v>1</v>
          </cell>
          <cell r="N255">
            <v>0</v>
          </cell>
          <cell r="O255">
            <v>1</v>
          </cell>
          <cell r="P255">
            <v>0</v>
          </cell>
          <cell r="Q255">
            <v>0</v>
          </cell>
          <cell r="R255">
            <v>1</v>
          </cell>
          <cell r="S255">
            <v>1</v>
          </cell>
          <cell r="T255">
            <v>0</v>
          </cell>
          <cell r="U255">
            <v>1</v>
          </cell>
          <cell r="V255">
            <v>0</v>
          </cell>
          <cell r="W255">
            <v>0</v>
          </cell>
        </row>
        <row r="256">
          <cell r="B256">
            <v>2</v>
          </cell>
          <cell r="C256" t="str">
            <v>RESTRIÇÃO SISTEMA</v>
          </cell>
          <cell r="D256" t="str">
            <v>039 Disponibilidade Esgotada</v>
          </cell>
          <cell r="F256" t="str">
            <v>0031 JÁ TEVE O PRODUTO</v>
          </cell>
          <cell r="I256">
            <v>4</v>
          </cell>
          <cell r="J256">
            <v>0</v>
          </cell>
          <cell r="K256">
            <v>0</v>
          </cell>
          <cell r="L256">
            <v>4</v>
          </cell>
          <cell r="M256">
            <v>4</v>
          </cell>
          <cell r="N256">
            <v>0</v>
          </cell>
          <cell r="O256">
            <v>4</v>
          </cell>
          <cell r="P256">
            <v>0</v>
          </cell>
          <cell r="Q256">
            <v>0</v>
          </cell>
          <cell r="R256">
            <v>4</v>
          </cell>
          <cell r="S256">
            <v>4</v>
          </cell>
          <cell r="T256">
            <v>0</v>
          </cell>
          <cell r="U256">
            <v>4</v>
          </cell>
          <cell r="V256">
            <v>0</v>
          </cell>
          <cell r="W256">
            <v>0</v>
          </cell>
        </row>
        <row r="257">
          <cell r="B257">
            <v>2</v>
          </cell>
          <cell r="C257" t="str">
            <v>RESTRIÇÃO SISTEMA</v>
          </cell>
          <cell r="D257" t="str">
            <v>039 Disponibilidade Esgotada</v>
          </cell>
          <cell r="E257" t="str">
            <v>MALA DIRETA</v>
          </cell>
          <cell r="F257" t="str">
            <v>0009 MALA DIRETA</v>
          </cell>
          <cell r="G257" t="str">
            <v>0008 Não Identificado</v>
          </cell>
          <cell r="I257">
            <v>1</v>
          </cell>
          <cell r="J257">
            <v>0</v>
          </cell>
          <cell r="K257">
            <v>0</v>
          </cell>
          <cell r="L257">
            <v>1</v>
          </cell>
          <cell r="M257">
            <v>1</v>
          </cell>
          <cell r="N257">
            <v>0</v>
          </cell>
          <cell r="O257">
            <v>1</v>
          </cell>
          <cell r="P257">
            <v>0</v>
          </cell>
          <cell r="Q257">
            <v>0</v>
          </cell>
          <cell r="R257">
            <v>1</v>
          </cell>
          <cell r="S257">
            <v>1</v>
          </cell>
          <cell r="T257">
            <v>0</v>
          </cell>
          <cell r="U257">
            <v>1</v>
          </cell>
          <cell r="V257">
            <v>0</v>
          </cell>
          <cell r="W257">
            <v>0</v>
          </cell>
        </row>
        <row r="258">
          <cell r="B258">
            <v>2</v>
          </cell>
          <cell r="C258" t="str">
            <v>RESTRIÇÃO SISTEMA</v>
          </cell>
          <cell r="D258" t="str">
            <v>039 Disponibilidade Esgotada</v>
          </cell>
          <cell r="E258" t="str">
            <v>MALA DIRETA</v>
          </cell>
          <cell r="F258" t="str">
            <v>0009 MALA DIRETA</v>
          </cell>
          <cell r="G258" t="str">
            <v>0173 CA0103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1</v>
          </cell>
          <cell r="P258">
            <v>0</v>
          </cell>
          <cell r="Q258">
            <v>0</v>
          </cell>
          <cell r="R258">
            <v>1</v>
          </cell>
          <cell r="S258">
            <v>1</v>
          </cell>
          <cell r="T258">
            <v>0</v>
          </cell>
          <cell r="U258">
            <v>1</v>
          </cell>
          <cell r="V258">
            <v>0</v>
          </cell>
          <cell r="W258">
            <v>0</v>
          </cell>
        </row>
        <row r="259">
          <cell r="B259">
            <v>2</v>
          </cell>
          <cell r="C259" t="str">
            <v>RESTRIÇÃO SISTEMA</v>
          </cell>
          <cell r="D259" t="str">
            <v>039 Disponibilidade Esgotada</v>
          </cell>
          <cell r="E259" t="str">
            <v>MALA DIRETA</v>
          </cell>
          <cell r="F259" t="str">
            <v>0009 MALA DIRETA</v>
          </cell>
          <cell r="G259" t="str">
            <v>0572 MD-05</v>
          </cell>
          <cell r="I259">
            <v>5</v>
          </cell>
          <cell r="J259">
            <v>0</v>
          </cell>
          <cell r="K259">
            <v>0</v>
          </cell>
          <cell r="L259">
            <v>5</v>
          </cell>
          <cell r="M259">
            <v>5</v>
          </cell>
          <cell r="N259">
            <v>0</v>
          </cell>
          <cell r="O259">
            <v>5</v>
          </cell>
          <cell r="P259">
            <v>0</v>
          </cell>
          <cell r="Q259">
            <v>0</v>
          </cell>
          <cell r="R259">
            <v>5</v>
          </cell>
          <cell r="S259">
            <v>5</v>
          </cell>
          <cell r="T259">
            <v>0</v>
          </cell>
          <cell r="U259">
            <v>5</v>
          </cell>
          <cell r="V259">
            <v>0</v>
          </cell>
          <cell r="W259">
            <v>0</v>
          </cell>
        </row>
        <row r="260">
          <cell r="B260">
            <v>2</v>
          </cell>
          <cell r="C260" t="str">
            <v>RESTRIÇÃO SISTEMA</v>
          </cell>
          <cell r="D260" t="str">
            <v>039 Disponibilidade Esgotada</v>
          </cell>
          <cell r="E260" t="str">
            <v>MALA DIRETA</v>
          </cell>
          <cell r="F260" t="str">
            <v>0010 ENCARTE EM FATURA</v>
          </cell>
          <cell r="I260">
            <v>2</v>
          </cell>
          <cell r="J260">
            <v>0</v>
          </cell>
          <cell r="K260">
            <v>0</v>
          </cell>
          <cell r="L260">
            <v>2</v>
          </cell>
          <cell r="M260">
            <v>2</v>
          </cell>
          <cell r="N260">
            <v>0</v>
          </cell>
          <cell r="O260">
            <v>2</v>
          </cell>
          <cell r="P260">
            <v>0</v>
          </cell>
          <cell r="Q260">
            <v>0</v>
          </cell>
          <cell r="R260">
            <v>2</v>
          </cell>
          <cell r="S260">
            <v>2</v>
          </cell>
          <cell r="T260">
            <v>0</v>
          </cell>
          <cell r="U260">
            <v>2</v>
          </cell>
          <cell r="V260">
            <v>0</v>
          </cell>
          <cell r="W260">
            <v>0</v>
          </cell>
        </row>
        <row r="261">
          <cell r="B261">
            <v>2</v>
          </cell>
          <cell r="C261" t="str">
            <v>RESTRIÇÃO SISTEMA</v>
          </cell>
          <cell r="D261" t="str">
            <v>039 Disponibilidade Esgotada</v>
          </cell>
          <cell r="E261" t="str">
            <v>NÃO INFORMADO</v>
          </cell>
          <cell r="F261" t="str">
            <v>0016 NÃO INFORMADO</v>
          </cell>
          <cell r="I261">
            <v>9</v>
          </cell>
          <cell r="J261">
            <v>0</v>
          </cell>
          <cell r="K261">
            <v>0</v>
          </cell>
          <cell r="L261">
            <v>9</v>
          </cell>
          <cell r="M261">
            <v>9</v>
          </cell>
          <cell r="N261">
            <v>0</v>
          </cell>
          <cell r="O261">
            <v>9</v>
          </cell>
          <cell r="P261">
            <v>0</v>
          </cell>
          <cell r="Q261">
            <v>0</v>
          </cell>
          <cell r="R261">
            <v>9</v>
          </cell>
          <cell r="S261">
            <v>9</v>
          </cell>
          <cell r="T261">
            <v>0</v>
          </cell>
          <cell r="U261">
            <v>9</v>
          </cell>
          <cell r="V261">
            <v>0</v>
          </cell>
          <cell r="W261">
            <v>0</v>
          </cell>
        </row>
        <row r="262">
          <cell r="B262">
            <v>2</v>
          </cell>
          <cell r="C262" t="str">
            <v>RESTRIÇÃO SISTEMA</v>
          </cell>
          <cell r="D262" t="str">
            <v>039 Disponibilidade Esgotada</v>
          </cell>
          <cell r="E262" t="str">
            <v>OUTRAS MÍDIAS</v>
          </cell>
          <cell r="F262" t="str">
            <v>0002 INDICAÇÃO DE AMIGOS</v>
          </cell>
          <cell r="I262">
            <v>66</v>
          </cell>
          <cell r="J262">
            <v>0</v>
          </cell>
          <cell r="K262">
            <v>0</v>
          </cell>
          <cell r="L262">
            <v>66</v>
          </cell>
          <cell r="M262">
            <v>66</v>
          </cell>
          <cell r="N262">
            <v>0</v>
          </cell>
          <cell r="O262">
            <v>66</v>
          </cell>
          <cell r="P262">
            <v>0</v>
          </cell>
          <cell r="Q262">
            <v>0</v>
          </cell>
          <cell r="R262">
            <v>66</v>
          </cell>
          <cell r="S262">
            <v>66</v>
          </cell>
          <cell r="T262">
            <v>0</v>
          </cell>
          <cell r="U262">
            <v>66</v>
          </cell>
          <cell r="V262">
            <v>0</v>
          </cell>
          <cell r="W262">
            <v>0</v>
          </cell>
        </row>
        <row r="263">
          <cell r="B263">
            <v>2</v>
          </cell>
          <cell r="C263" t="str">
            <v>RESTRIÇÃO SISTEMA</v>
          </cell>
          <cell r="D263" t="str">
            <v>039 Disponibilidade Esgotada</v>
          </cell>
          <cell r="E263" t="str">
            <v>OUTRAS MÍDIAS</v>
          </cell>
          <cell r="F263" t="str">
            <v>0003 104</v>
          </cell>
          <cell r="I263">
            <v>6</v>
          </cell>
          <cell r="J263">
            <v>0</v>
          </cell>
          <cell r="K263">
            <v>0</v>
          </cell>
          <cell r="L263">
            <v>6</v>
          </cell>
          <cell r="M263">
            <v>6</v>
          </cell>
          <cell r="N263">
            <v>0</v>
          </cell>
          <cell r="O263">
            <v>6</v>
          </cell>
          <cell r="P263">
            <v>0</v>
          </cell>
          <cell r="Q263">
            <v>0</v>
          </cell>
          <cell r="R263">
            <v>6</v>
          </cell>
          <cell r="S263">
            <v>6</v>
          </cell>
          <cell r="T263">
            <v>0</v>
          </cell>
          <cell r="U263">
            <v>6</v>
          </cell>
          <cell r="V263">
            <v>0</v>
          </cell>
          <cell r="W263">
            <v>0</v>
          </cell>
        </row>
        <row r="264">
          <cell r="B264">
            <v>2</v>
          </cell>
          <cell r="C264" t="str">
            <v>RESTRIÇÃO SISTEMA</v>
          </cell>
          <cell r="D264" t="str">
            <v>039 Disponibilidade Esgotada</v>
          </cell>
          <cell r="E264" t="str">
            <v>OUTRAS MÍDIAS</v>
          </cell>
          <cell r="F264" t="str">
            <v>0007 JORNAIS/REVISTAS</v>
          </cell>
          <cell r="G264" t="str">
            <v>0125 NÃO INFORMADO</v>
          </cell>
          <cell r="I264">
            <v>1</v>
          </cell>
          <cell r="J264">
            <v>0</v>
          </cell>
          <cell r="K264">
            <v>0</v>
          </cell>
          <cell r="L264">
            <v>1</v>
          </cell>
          <cell r="M264">
            <v>1</v>
          </cell>
          <cell r="N264">
            <v>0</v>
          </cell>
          <cell r="O264">
            <v>1</v>
          </cell>
          <cell r="P264">
            <v>0</v>
          </cell>
          <cell r="Q264">
            <v>0</v>
          </cell>
          <cell r="R264">
            <v>1</v>
          </cell>
          <cell r="S264">
            <v>1</v>
          </cell>
          <cell r="T264">
            <v>0</v>
          </cell>
          <cell r="U264">
            <v>1</v>
          </cell>
          <cell r="V264">
            <v>0</v>
          </cell>
          <cell r="W264">
            <v>0</v>
          </cell>
        </row>
        <row r="265">
          <cell r="B265">
            <v>2</v>
          </cell>
          <cell r="C265" t="str">
            <v>RESTRIÇÃO SISTEMA</v>
          </cell>
          <cell r="D265" t="str">
            <v>039 Disponibilidade Esgotada</v>
          </cell>
          <cell r="E265" t="str">
            <v>OUTRAS MÍDIAS</v>
          </cell>
          <cell r="F265" t="str">
            <v>0013 INTERNET</v>
          </cell>
          <cell r="G265" t="str">
            <v>0056 OUTROS</v>
          </cell>
          <cell r="I265">
            <v>2</v>
          </cell>
          <cell r="J265">
            <v>0</v>
          </cell>
          <cell r="K265">
            <v>0</v>
          </cell>
          <cell r="L265">
            <v>2</v>
          </cell>
          <cell r="M265">
            <v>2</v>
          </cell>
          <cell r="N265">
            <v>0</v>
          </cell>
          <cell r="O265">
            <v>2</v>
          </cell>
          <cell r="P265">
            <v>0</v>
          </cell>
          <cell r="Q265">
            <v>0</v>
          </cell>
          <cell r="R265">
            <v>2</v>
          </cell>
          <cell r="S265">
            <v>2</v>
          </cell>
          <cell r="T265">
            <v>0</v>
          </cell>
          <cell r="U265">
            <v>2</v>
          </cell>
          <cell r="V265">
            <v>0</v>
          </cell>
          <cell r="W265">
            <v>0</v>
          </cell>
        </row>
        <row r="266">
          <cell r="B266">
            <v>2</v>
          </cell>
          <cell r="C266" t="str">
            <v>RESTRIÇÃO SISTEMA</v>
          </cell>
          <cell r="D266" t="str">
            <v>039 Disponibilidade Esgotada</v>
          </cell>
          <cell r="E266" t="str">
            <v>OUTRAS MÍDIAS</v>
          </cell>
          <cell r="F266" t="str">
            <v>0013 INTERNET</v>
          </cell>
          <cell r="G266" t="str">
            <v>0170 SITE SPEEDY</v>
          </cell>
          <cell r="I266">
            <v>4</v>
          </cell>
          <cell r="J266">
            <v>0</v>
          </cell>
          <cell r="K266">
            <v>0</v>
          </cell>
          <cell r="L266">
            <v>4</v>
          </cell>
          <cell r="M266">
            <v>4</v>
          </cell>
          <cell r="N266">
            <v>0</v>
          </cell>
          <cell r="O266">
            <v>4</v>
          </cell>
          <cell r="P266">
            <v>0</v>
          </cell>
          <cell r="Q266">
            <v>0</v>
          </cell>
          <cell r="R266">
            <v>4</v>
          </cell>
          <cell r="S266">
            <v>4</v>
          </cell>
          <cell r="T266">
            <v>0</v>
          </cell>
          <cell r="U266">
            <v>4</v>
          </cell>
          <cell r="V266">
            <v>0</v>
          </cell>
          <cell r="W266">
            <v>0</v>
          </cell>
        </row>
        <row r="267">
          <cell r="B267">
            <v>2</v>
          </cell>
          <cell r="C267" t="str">
            <v>RESTRIÇÃO SISTEMA</v>
          </cell>
          <cell r="D267" t="str">
            <v>039 Disponibilidade Esgotada</v>
          </cell>
          <cell r="E267" t="str">
            <v>OUTRAS MÍDIAS</v>
          </cell>
          <cell r="F267" t="str">
            <v>0018 CONTATADO PELO TLMKT</v>
          </cell>
          <cell r="I267">
            <v>5</v>
          </cell>
          <cell r="J267">
            <v>0</v>
          </cell>
          <cell r="K267">
            <v>0</v>
          </cell>
          <cell r="L267">
            <v>5</v>
          </cell>
          <cell r="M267">
            <v>5</v>
          </cell>
          <cell r="N267">
            <v>0</v>
          </cell>
          <cell r="O267">
            <v>5</v>
          </cell>
          <cell r="P267">
            <v>0</v>
          </cell>
          <cell r="Q267">
            <v>0</v>
          </cell>
          <cell r="R267">
            <v>5</v>
          </cell>
          <cell r="S267">
            <v>5</v>
          </cell>
          <cell r="T267">
            <v>0</v>
          </cell>
          <cell r="U267">
            <v>5</v>
          </cell>
          <cell r="V267">
            <v>0</v>
          </cell>
          <cell r="W267">
            <v>0</v>
          </cell>
        </row>
        <row r="268">
          <cell r="B268">
            <v>2</v>
          </cell>
          <cell r="C268" t="str">
            <v>RESTRIÇÃO SISTEMA</v>
          </cell>
          <cell r="D268" t="str">
            <v>039 Disponibilidade Esgotada</v>
          </cell>
          <cell r="E268" t="str">
            <v>OUTRAS MÍDIAS</v>
          </cell>
          <cell r="F268" t="str">
            <v>0019 INDICAÇÃO DO PROVEDOR</v>
          </cell>
          <cell r="I268">
            <v>2</v>
          </cell>
          <cell r="J268">
            <v>0</v>
          </cell>
          <cell r="K268">
            <v>0</v>
          </cell>
          <cell r="L268">
            <v>2</v>
          </cell>
          <cell r="M268">
            <v>2</v>
          </cell>
          <cell r="N268">
            <v>0</v>
          </cell>
          <cell r="O268">
            <v>2</v>
          </cell>
          <cell r="P268">
            <v>0</v>
          </cell>
          <cell r="Q268">
            <v>0</v>
          </cell>
          <cell r="R268">
            <v>2</v>
          </cell>
          <cell r="S268">
            <v>2</v>
          </cell>
          <cell r="T268">
            <v>0</v>
          </cell>
          <cell r="U268">
            <v>2</v>
          </cell>
          <cell r="V268">
            <v>0</v>
          </cell>
          <cell r="W268">
            <v>0</v>
          </cell>
        </row>
        <row r="269">
          <cell r="B269">
            <v>2</v>
          </cell>
          <cell r="C269" t="str">
            <v>RESTRIÇÃO SISTEMA</v>
          </cell>
          <cell r="D269" t="str">
            <v>039 Disponibilidade Esgotada</v>
          </cell>
          <cell r="E269" t="str">
            <v>OUTRAS MÍDIAS</v>
          </cell>
          <cell r="F269" t="str">
            <v>0020 JÁ POSSUI</v>
          </cell>
          <cell r="I269">
            <v>10</v>
          </cell>
          <cell r="J269">
            <v>0</v>
          </cell>
          <cell r="K269">
            <v>0</v>
          </cell>
          <cell r="L269">
            <v>10</v>
          </cell>
          <cell r="M269">
            <v>10</v>
          </cell>
          <cell r="N269">
            <v>0</v>
          </cell>
          <cell r="O269">
            <v>10</v>
          </cell>
          <cell r="P269">
            <v>0</v>
          </cell>
          <cell r="Q269">
            <v>0</v>
          </cell>
          <cell r="R269">
            <v>10</v>
          </cell>
          <cell r="S269">
            <v>10</v>
          </cell>
          <cell r="T269">
            <v>0</v>
          </cell>
          <cell r="U269">
            <v>10</v>
          </cell>
          <cell r="V269">
            <v>0</v>
          </cell>
          <cell r="W269">
            <v>0</v>
          </cell>
        </row>
        <row r="270">
          <cell r="B270">
            <v>2</v>
          </cell>
          <cell r="C270" t="str">
            <v>RESTRIÇÃO SISTEMA</v>
          </cell>
          <cell r="D270" t="str">
            <v>039 Disponibilidade Esgotada</v>
          </cell>
          <cell r="E270" t="str">
            <v>TELEVISÃO</v>
          </cell>
          <cell r="F270" t="str">
            <v>0001 TELEVISÃO</v>
          </cell>
          <cell r="G270" t="str">
            <v>0006 GLOBO</v>
          </cell>
          <cell r="H270" t="str">
            <v>0026 NOVELA I</v>
          </cell>
          <cell r="I270">
            <v>2</v>
          </cell>
          <cell r="J270">
            <v>0</v>
          </cell>
          <cell r="K270">
            <v>0</v>
          </cell>
          <cell r="L270">
            <v>2</v>
          </cell>
          <cell r="M270">
            <v>2</v>
          </cell>
          <cell r="N270">
            <v>0</v>
          </cell>
          <cell r="O270">
            <v>2</v>
          </cell>
          <cell r="P270">
            <v>0</v>
          </cell>
          <cell r="Q270">
            <v>0</v>
          </cell>
          <cell r="R270">
            <v>2</v>
          </cell>
          <cell r="S270">
            <v>2</v>
          </cell>
          <cell r="T270">
            <v>0</v>
          </cell>
          <cell r="U270">
            <v>2</v>
          </cell>
          <cell r="V270">
            <v>0</v>
          </cell>
          <cell r="W270">
            <v>0</v>
          </cell>
        </row>
        <row r="271">
          <cell r="B271">
            <v>2</v>
          </cell>
          <cell r="C271" t="str">
            <v>RESTRIÇÃO SISTEMA</v>
          </cell>
          <cell r="D271" t="str">
            <v>039 Disponibilidade Esgotada</v>
          </cell>
          <cell r="E271" t="str">
            <v>TELEVISÃO</v>
          </cell>
          <cell r="F271" t="str">
            <v>0001 TELEVISÃO</v>
          </cell>
          <cell r="G271" t="str">
            <v>0006 GLOBO</v>
          </cell>
          <cell r="H271" t="str">
            <v>3825 NÃO INFORMADO</v>
          </cell>
          <cell r="I271">
            <v>9</v>
          </cell>
          <cell r="J271">
            <v>0</v>
          </cell>
          <cell r="K271">
            <v>0</v>
          </cell>
          <cell r="L271">
            <v>9</v>
          </cell>
          <cell r="M271">
            <v>9</v>
          </cell>
          <cell r="N271">
            <v>0</v>
          </cell>
          <cell r="O271">
            <v>9</v>
          </cell>
          <cell r="P271">
            <v>0</v>
          </cell>
          <cell r="Q271">
            <v>0</v>
          </cell>
          <cell r="R271">
            <v>9</v>
          </cell>
          <cell r="S271">
            <v>9</v>
          </cell>
          <cell r="T271">
            <v>0</v>
          </cell>
          <cell r="U271">
            <v>9</v>
          </cell>
          <cell r="V271">
            <v>0</v>
          </cell>
          <cell r="W271">
            <v>0</v>
          </cell>
        </row>
        <row r="272">
          <cell r="B272">
            <v>2</v>
          </cell>
          <cell r="C272" t="str">
            <v>RESTRIÇÃO SISTEMA</v>
          </cell>
          <cell r="D272" t="str">
            <v>039 Disponibilidade Esgotada</v>
          </cell>
          <cell r="E272" t="str">
            <v>TELEVISÃO</v>
          </cell>
          <cell r="F272" t="str">
            <v>0001 TELEVISÃO</v>
          </cell>
          <cell r="G272" t="str">
            <v>0062 NÃO INFORMOU</v>
          </cell>
          <cell r="I272">
            <v>27</v>
          </cell>
          <cell r="J272">
            <v>0</v>
          </cell>
          <cell r="K272">
            <v>0</v>
          </cell>
          <cell r="L272">
            <v>27</v>
          </cell>
          <cell r="M272">
            <v>27</v>
          </cell>
          <cell r="N272">
            <v>0</v>
          </cell>
          <cell r="O272">
            <v>27</v>
          </cell>
          <cell r="P272">
            <v>0</v>
          </cell>
          <cell r="Q272">
            <v>0</v>
          </cell>
          <cell r="R272">
            <v>27</v>
          </cell>
          <cell r="S272">
            <v>27</v>
          </cell>
          <cell r="T272">
            <v>0</v>
          </cell>
          <cell r="U272">
            <v>27</v>
          </cell>
          <cell r="V272">
            <v>0</v>
          </cell>
          <cell r="W272">
            <v>0</v>
          </cell>
        </row>
        <row r="273">
          <cell r="B273">
            <v>2</v>
          </cell>
          <cell r="C273" t="str">
            <v>RESTRIÇÃO SISTEMA</v>
          </cell>
          <cell r="D273" t="str">
            <v>042 Restrição técnica</v>
          </cell>
          <cell r="F273" t="str">
            <v>0031 JÁ TEVE O PRODUTO</v>
          </cell>
          <cell r="I273">
            <v>5</v>
          </cell>
          <cell r="J273">
            <v>0</v>
          </cell>
          <cell r="K273">
            <v>0</v>
          </cell>
          <cell r="L273">
            <v>5</v>
          </cell>
          <cell r="M273">
            <v>5</v>
          </cell>
          <cell r="N273">
            <v>0</v>
          </cell>
          <cell r="O273">
            <v>5</v>
          </cell>
          <cell r="P273">
            <v>0</v>
          </cell>
          <cell r="Q273">
            <v>0</v>
          </cell>
          <cell r="R273">
            <v>5</v>
          </cell>
          <cell r="S273">
            <v>5</v>
          </cell>
          <cell r="T273">
            <v>0</v>
          </cell>
          <cell r="U273">
            <v>5</v>
          </cell>
          <cell r="V273">
            <v>0</v>
          </cell>
          <cell r="W273">
            <v>0</v>
          </cell>
        </row>
        <row r="274">
          <cell r="B274">
            <v>2</v>
          </cell>
          <cell r="C274" t="str">
            <v>RESTRIÇÃO SISTEMA</v>
          </cell>
          <cell r="D274" t="str">
            <v>042 Restrição técnica</v>
          </cell>
          <cell r="E274" t="str">
            <v>MALA DIRETA</v>
          </cell>
          <cell r="F274" t="str">
            <v>0009 MALA DIRETA</v>
          </cell>
          <cell r="G274" t="str">
            <v>0008 Não Identificado</v>
          </cell>
          <cell r="I274">
            <v>1</v>
          </cell>
          <cell r="J274">
            <v>0</v>
          </cell>
          <cell r="K274">
            <v>0</v>
          </cell>
          <cell r="L274">
            <v>1</v>
          </cell>
          <cell r="M274">
            <v>1</v>
          </cell>
          <cell r="N274">
            <v>0</v>
          </cell>
          <cell r="O274">
            <v>1</v>
          </cell>
          <cell r="P274">
            <v>0</v>
          </cell>
          <cell r="Q274">
            <v>0</v>
          </cell>
          <cell r="R274">
            <v>1</v>
          </cell>
          <cell r="S274">
            <v>1</v>
          </cell>
          <cell r="T274">
            <v>0</v>
          </cell>
          <cell r="U274">
            <v>1</v>
          </cell>
          <cell r="V274">
            <v>0</v>
          </cell>
          <cell r="W274">
            <v>0</v>
          </cell>
        </row>
        <row r="275">
          <cell r="B275">
            <v>2</v>
          </cell>
          <cell r="C275" t="str">
            <v>RESTRIÇÃO SISTEMA</v>
          </cell>
          <cell r="D275" t="str">
            <v>042 Restrição técnica</v>
          </cell>
          <cell r="E275" t="str">
            <v>MALA DIRETA</v>
          </cell>
          <cell r="F275" t="str">
            <v>0009 MALA DIRETA</v>
          </cell>
          <cell r="G275" t="str">
            <v>0173 CA0103</v>
          </cell>
          <cell r="I275">
            <v>1</v>
          </cell>
          <cell r="J275">
            <v>0</v>
          </cell>
          <cell r="K275">
            <v>0</v>
          </cell>
          <cell r="L275">
            <v>1</v>
          </cell>
          <cell r="M275">
            <v>1</v>
          </cell>
          <cell r="N275">
            <v>0</v>
          </cell>
          <cell r="O275">
            <v>1</v>
          </cell>
          <cell r="P275">
            <v>0</v>
          </cell>
          <cell r="Q275">
            <v>0</v>
          </cell>
          <cell r="R275">
            <v>1</v>
          </cell>
          <cell r="S275">
            <v>1</v>
          </cell>
          <cell r="T275">
            <v>0</v>
          </cell>
          <cell r="U275">
            <v>1</v>
          </cell>
          <cell r="V275">
            <v>0</v>
          </cell>
          <cell r="W275">
            <v>0</v>
          </cell>
        </row>
        <row r="276">
          <cell r="B276">
            <v>2</v>
          </cell>
          <cell r="C276" t="str">
            <v>RESTRIÇÃO SISTEMA</v>
          </cell>
          <cell r="D276" t="str">
            <v>042 Restrição técnica</v>
          </cell>
          <cell r="E276" t="str">
            <v>MALA DIRETA</v>
          </cell>
          <cell r="F276" t="str">
            <v>0009 MALA DIRETA</v>
          </cell>
          <cell r="G276" t="str">
            <v>0572 MD-05</v>
          </cell>
          <cell r="I276">
            <v>2</v>
          </cell>
          <cell r="J276">
            <v>0</v>
          </cell>
          <cell r="K276">
            <v>0</v>
          </cell>
          <cell r="L276">
            <v>2</v>
          </cell>
          <cell r="M276">
            <v>2</v>
          </cell>
          <cell r="N276">
            <v>0</v>
          </cell>
          <cell r="O276">
            <v>2</v>
          </cell>
          <cell r="P276">
            <v>0</v>
          </cell>
          <cell r="Q276">
            <v>0</v>
          </cell>
          <cell r="R276">
            <v>2</v>
          </cell>
          <cell r="S276">
            <v>2</v>
          </cell>
          <cell r="T276">
            <v>0</v>
          </cell>
          <cell r="U276">
            <v>2</v>
          </cell>
          <cell r="V276">
            <v>0</v>
          </cell>
          <cell r="W276">
            <v>0</v>
          </cell>
        </row>
        <row r="277">
          <cell r="B277">
            <v>2</v>
          </cell>
          <cell r="C277" t="str">
            <v>RESTRIÇÃO SISTEMA</v>
          </cell>
          <cell r="D277" t="str">
            <v>042 Restrição técnica</v>
          </cell>
          <cell r="E277" t="str">
            <v>MALA DIRETA</v>
          </cell>
          <cell r="F277" t="str">
            <v>0010 ENCARTE EM FATURA</v>
          </cell>
          <cell r="I277">
            <v>2</v>
          </cell>
          <cell r="J277">
            <v>0</v>
          </cell>
          <cell r="K277">
            <v>0</v>
          </cell>
          <cell r="L277">
            <v>2</v>
          </cell>
          <cell r="M277">
            <v>2</v>
          </cell>
          <cell r="N277">
            <v>0</v>
          </cell>
          <cell r="O277">
            <v>2</v>
          </cell>
          <cell r="P277">
            <v>0</v>
          </cell>
          <cell r="Q277">
            <v>0</v>
          </cell>
          <cell r="R277">
            <v>2</v>
          </cell>
          <cell r="S277">
            <v>2</v>
          </cell>
          <cell r="T277">
            <v>0</v>
          </cell>
          <cell r="U277">
            <v>2</v>
          </cell>
          <cell r="V277">
            <v>0</v>
          </cell>
          <cell r="W277">
            <v>0</v>
          </cell>
        </row>
        <row r="278">
          <cell r="B278">
            <v>2</v>
          </cell>
          <cell r="C278" t="str">
            <v>RESTRIÇÃO SISTEMA</v>
          </cell>
          <cell r="D278" t="str">
            <v>042 Restrição técnica</v>
          </cell>
          <cell r="E278" t="str">
            <v>NÃO INFORMADO</v>
          </cell>
          <cell r="F278" t="str">
            <v>0016 NÃO INFORMADO</v>
          </cell>
          <cell r="I278">
            <v>6</v>
          </cell>
          <cell r="J278">
            <v>0</v>
          </cell>
          <cell r="K278">
            <v>0</v>
          </cell>
          <cell r="L278">
            <v>6</v>
          </cell>
          <cell r="M278">
            <v>6</v>
          </cell>
          <cell r="N278">
            <v>0</v>
          </cell>
          <cell r="O278">
            <v>6</v>
          </cell>
          <cell r="P278">
            <v>0</v>
          </cell>
          <cell r="Q278">
            <v>0</v>
          </cell>
          <cell r="R278">
            <v>6</v>
          </cell>
          <cell r="S278">
            <v>6</v>
          </cell>
          <cell r="T278">
            <v>0</v>
          </cell>
          <cell r="U278">
            <v>6</v>
          </cell>
          <cell r="V278">
            <v>0</v>
          </cell>
          <cell r="W278">
            <v>0</v>
          </cell>
        </row>
        <row r="279">
          <cell r="B279">
            <v>2</v>
          </cell>
          <cell r="C279" t="str">
            <v>RESTRIÇÃO SISTEMA</v>
          </cell>
          <cell r="D279" t="str">
            <v>042 Restrição técnica</v>
          </cell>
          <cell r="E279" t="str">
            <v>OUTRAS MÍDIAS</v>
          </cell>
          <cell r="F279" t="str">
            <v>0002 INDICAÇÃO DE AMIGOS</v>
          </cell>
          <cell r="I279">
            <v>93</v>
          </cell>
          <cell r="J279">
            <v>0</v>
          </cell>
          <cell r="K279">
            <v>0</v>
          </cell>
          <cell r="L279">
            <v>93</v>
          </cell>
          <cell r="M279">
            <v>93</v>
          </cell>
          <cell r="N279">
            <v>0</v>
          </cell>
          <cell r="O279">
            <v>93</v>
          </cell>
          <cell r="P279">
            <v>0</v>
          </cell>
          <cell r="Q279">
            <v>0</v>
          </cell>
          <cell r="R279">
            <v>93</v>
          </cell>
          <cell r="S279">
            <v>93</v>
          </cell>
          <cell r="T279">
            <v>0</v>
          </cell>
          <cell r="U279">
            <v>93</v>
          </cell>
          <cell r="V279">
            <v>0</v>
          </cell>
          <cell r="W279">
            <v>0</v>
          </cell>
        </row>
        <row r="280">
          <cell r="B280">
            <v>2</v>
          </cell>
          <cell r="C280" t="str">
            <v>RESTRIÇÃO SISTEMA</v>
          </cell>
          <cell r="D280" t="str">
            <v>042 Restrição técnica</v>
          </cell>
          <cell r="E280" t="str">
            <v>OUTRAS MÍDIAS</v>
          </cell>
          <cell r="F280" t="str">
            <v>0003 104</v>
          </cell>
          <cell r="I280">
            <v>4</v>
          </cell>
          <cell r="J280">
            <v>0</v>
          </cell>
          <cell r="K280">
            <v>0</v>
          </cell>
          <cell r="L280">
            <v>4</v>
          </cell>
          <cell r="M280">
            <v>4</v>
          </cell>
          <cell r="N280">
            <v>0</v>
          </cell>
          <cell r="O280">
            <v>4</v>
          </cell>
          <cell r="P280">
            <v>0</v>
          </cell>
          <cell r="Q280">
            <v>0</v>
          </cell>
          <cell r="R280">
            <v>4</v>
          </cell>
          <cell r="S280">
            <v>4</v>
          </cell>
          <cell r="T280">
            <v>0</v>
          </cell>
          <cell r="U280">
            <v>4</v>
          </cell>
          <cell r="V280">
            <v>0</v>
          </cell>
          <cell r="W280">
            <v>0</v>
          </cell>
        </row>
        <row r="281">
          <cell r="B281">
            <v>2</v>
          </cell>
          <cell r="C281" t="str">
            <v>RESTRIÇÃO SISTEMA</v>
          </cell>
          <cell r="D281" t="str">
            <v>042 Restrição técnica</v>
          </cell>
          <cell r="E281" t="str">
            <v>OUTRAS MÍDIAS</v>
          </cell>
          <cell r="F281" t="str">
            <v>0013 INTERNET</v>
          </cell>
          <cell r="G281" t="str">
            <v>0056 OUTROS</v>
          </cell>
          <cell r="I281">
            <v>2</v>
          </cell>
          <cell r="J281">
            <v>0</v>
          </cell>
          <cell r="K281">
            <v>0</v>
          </cell>
          <cell r="L281">
            <v>2</v>
          </cell>
          <cell r="M281">
            <v>2</v>
          </cell>
          <cell r="N281">
            <v>0</v>
          </cell>
          <cell r="O281">
            <v>2</v>
          </cell>
          <cell r="P281">
            <v>0</v>
          </cell>
          <cell r="Q281">
            <v>0</v>
          </cell>
          <cell r="R281">
            <v>2</v>
          </cell>
          <cell r="S281">
            <v>2</v>
          </cell>
          <cell r="T281">
            <v>0</v>
          </cell>
          <cell r="U281">
            <v>2</v>
          </cell>
          <cell r="V281">
            <v>0</v>
          </cell>
          <cell r="W281">
            <v>0</v>
          </cell>
        </row>
        <row r="282">
          <cell r="B282">
            <v>2</v>
          </cell>
          <cell r="C282" t="str">
            <v>RESTRIÇÃO SISTEMA</v>
          </cell>
          <cell r="D282" t="str">
            <v>042 Restrição técnica</v>
          </cell>
          <cell r="E282" t="str">
            <v>OUTRAS MÍDIAS</v>
          </cell>
          <cell r="F282" t="str">
            <v>0013 INTERNET</v>
          </cell>
          <cell r="G282" t="str">
            <v>0170 SITE SPEEDY</v>
          </cell>
          <cell r="I282">
            <v>8</v>
          </cell>
          <cell r="J282">
            <v>0</v>
          </cell>
          <cell r="K282">
            <v>0</v>
          </cell>
          <cell r="L282">
            <v>8</v>
          </cell>
          <cell r="M282">
            <v>8</v>
          </cell>
          <cell r="N282">
            <v>0</v>
          </cell>
          <cell r="O282">
            <v>8</v>
          </cell>
          <cell r="P282">
            <v>0</v>
          </cell>
          <cell r="Q282">
            <v>0</v>
          </cell>
          <cell r="R282">
            <v>8</v>
          </cell>
          <cell r="S282">
            <v>8</v>
          </cell>
          <cell r="T282">
            <v>0</v>
          </cell>
          <cell r="U282">
            <v>8</v>
          </cell>
          <cell r="V282">
            <v>0</v>
          </cell>
          <cell r="W282">
            <v>0</v>
          </cell>
        </row>
        <row r="283">
          <cell r="B283">
            <v>2</v>
          </cell>
          <cell r="C283" t="str">
            <v>RESTRIÇÃO SISTEMA</v>
          </cell>
          <cell r="D283" t="str">
            <v>042 Restrição técnica</v>
          </cell>
          <cell r="E283" t="str">
            <v>OUTRAS MÍDIAS</v>
          </cell>
          <cell r="F283" t="str">
            <v>0018 CONTATADO PELO TLMKT</v>
          </cell>
          <cell r="I283">
            <v>7</v>
          </cell>
          <cell r="J283">
            <v>0</v>
          </cell>
          <cell r="K283">
            <v>0</v>
          </cell>
          <cell r="L283">
            <v>7</v>
          </cell>
          <cell r="M283">
            <v>7</v>
          </cell>
          <cell r="N283">
            <v>0</v>
          </cell>
          <cell r="O283">
            <v>7</v>
          </cell>
          <cell r="P283">
            <v>0</v>
          </cell>
          <cell r="Q283">
            <v>0</v>
          </cell>
          <cell r="R283">
            <v>7</v>
          </cell>
          <cell r="S283">
            <v>7</v>
          </cell>
          <cell r="T283">
            <v>0</v>
          </cell>
          <cell r="U283">
            <v>7</v>
          </cell>
          <cell r="V283">
            <v>0</v>
          </cell>
          <cell r="W283">
            <v>0</v>
          </cell>
        </row>
        <row r="284">
          <cell r="B284">
            <v>2</v>
          </cell>
          <cell r="C284" t="str">
            <v>RESTRIÇÃO SISTEMA</v>
          </cell>
          <cell r="D284" t="str">
            <v>042 Restrição técnica</v>
          </cell>
          <cell r="E284" t="str">
            <v>OUTRAS MÍDIAS</v>
          </cell>
          <cell r="F284" t="str">
            <v>0019 INDICAÇÃO DO PROVEDOR</v>
          </cell>
          <cell r="I284">
            <v>2</v>
          </cell>
          <cell r="J284">
            <v>0</v>
          </cell>
          <cell r="K284">
            <v>0</v>
          </cell>
          <cell r="L284">
            <v>2</v>
          </cell>
          <cell r="M284">
            <v>2</v>
          </cell>
          <cell r="N284">
            <v>0</v>
          </cell>
          <cell r="O284">
            <v>2</v>
          </cell>
          <cell r="P284">
            <v>0</v>
          </cell>
          <cell r="Q284">
            <v>0</v>
          </cell>
          <cell r="R284">
            <v>2</v>
          </cell>
          <cell r="S284">
            <v>2</v>
          </cell>
          <cell r="T284">
            <v>0</v>
          </cell>
          <cell r="U284">
            <v>2</v>
          </cell>
          <cell r="V284">
            <v>0</v>
          </cell>
          <cell r="W284">
            <v>0</v>
          </cell>
        </row>
        <row r="285">
          <cell r="B285">
            <v>2</v>
          </cell>
          <cell r="C285" t="str">
            <v>RESTRIÇÃO SISTEMA</v>
          </cell>
          <cell r="D285" t="str">
            <v>042 Restrição técnica</v>
          </cell>
          <cell r="E285" t="str">
            <v>OUTRAS MÍDIAS</v>
          </cell>
          <cell r="F285" t="str">
            <v>0020 JÁ POSSUI</v>
          </cell>
          <cell r="I285">
            <v>9</v>
          </cell>
          <cell r="J285">
            <v>0</v>
          </cell>
          <cell r="K285">
            <v>0</v>
          </cell>
          <cell r="L285">
            <v>9</v>
          </cell>
          <cell r="M285">
            <v>9</v>
          </cell>
          <cell r="N285">
            <v>0</v>
          </cell>
          <cell r="O285">
            <v>9</v>
          </cell>
          <cell r="P285">
            <v>0</v>
          </cell>
          <cell r="Q285">
            <v>0</v>
          </cell>
          <cell r="R285">
            <v>9</v>
          </cell>
          <cell r="S285">
            <v>9</v>
          </cell>
          <cell r="T285">
            <v>0</v>
          </cell>
          <cell r="U285">
            <v>9</v>
          </cell>
          <cell r="V285">
            <v>0</v>
          </cell>
          <cell r="W285">
            <v>0</v>
          </cell>
        </row>
        <row r="286">
          <cell r="B286">
            <v>2</v>
          </cell>
          <cell r="C286" t="str">
            <v>RESTRIÇÃO SISTEMA</v>
          </cell>
          <cell r="D286" t="str">
            <v>042 Restrição técnica</v>
          </cell>
          <cell r="E286" t="str">
            <v>TELEVISÃO</v>
          </cell>
          <cell r="F286" t="str">
            <v>0001 TELEVISÃO</v>
          </cell>
          <cell r="G286" t="str">
            <v>0006 GLOBO</v>
          </cell>
          <cell r="H286" t="str">
            <v>0020 FANTÁSTICO</v>
          </cell>
          <cell r="I286">
            <v>3</v>
          </cell>
          <cell r="J286">
            <v>0</v>
          </cell>
          <cell r="K286">
            <v>0</v>
          </cell>
          <cell r="L286">
            <v>3</v>
          </cell>
          <cell r="M286">
            <v>3</v>
          </cell>
          <cell r="N286">
            <v>0</v>
          </cell>
          <cell r="O286">
            <v>3</v>
          </cell>
          <cell r="P286">
            <v>0</v>
          </cell>
          <cell r="Q286">
            <v>0</v>
          </cell>
          <cell r="R286">
            <v>3</v>
          </cell>
          <cell r="S286">
            <v>3</v>
          </cell>
          <cell r="T286">
            <v>0</v>
          </cell>
          <cell r="U286">
            <v>3</v>
          </cell>
          <cell r="V286">
            <v>0</v>
          </cell>
          <cell r="W286">
            <v>0</v>
          </cell>
        </row>
        <row r="287">
          <cell r="B287">
            <v>2</v>
          </cell>
          <cell r="C287" t="str">
            <v>RESTRIÇÃO SISTEMA</v>
          </cell>
          <cell r="D287" t="str">
            <v>042 Restrição técnica</v>
          </cell>
          <cell r="E287" t="str">
            <v>TELEVISÃO</v>
          </cell>
          <cell r="F287" t="str">
            <v>0001 TELEVISÃO</v>
          </cell>
          <cell r="G287" t="str">
            <v>0006 GLOBO</v>
          </cell>
          <cell r="H287" t="str">
            <v>0021 GLOBO REPÓRTER</v>
          </cell>
          <cell r="I287">
            <v>1</v>
          </cell>
          <cell r="J287">
            <v>0</v>
          </cell>
          <cell r="K287">
            <v>0</v>
          </cell>
          <cell r="L287">
            <v>1</v>
          </cell>
          <cell r="M287">
            <v>1</v>
          </cell>
          <cell r="N287">
            <v>0</v>
          </cell>
          <cell r="O287">
            <v>1</v>
          </cell>
          <cell r="P287">
            <v>0</v>
          </cell>
          <cell r="Q287">
            <v>0</v>
          </cell>
          <cell r="R287">
            <v>1</v>
          </cell>
          <cell r="S287">
            <v>1</v>
          </cell>
          <cell r="T287">
            <v>0</v>
          </cell>
          <cell r="U287">
            <v>1</v>
          </cell>
          <cell r="V287">
            <v>0</v>
          </cell>
          <cell r="W287">
            <v>0</v>
          </cell>
        </row>
        <row r="288">
          <cell r="B288">
            <v>2</v>
          </cell>
          <cell r="C288" t="str">
            <v>RESTRIÇÃO SISTEMA</v>
          </cell>
          <cell r="D288" t="str">
            <v>042 Restrição técnica</v>
          </cell>
          <cell r="E288" t="str">
            <v>TELEVISÃO</v>
          </cell>
          <cell r="F288" t="str">
            <v>0001 TELEVISÃO</v>
          </cell>
          <cell r="G288" t="str">
            <v>0006 GLOBO</v>
          </cell>
          <cell r="H288" t="str">
            <v>0023 JORNAL HOJE</v>
          </cell>
          <cell r="I288">
            <v>3</v>
          </cell>
          <cell r="J288">
            <v>0</v>
          </cell>
          <cell r="K288">
            <v>0</v>
          </cell>
          <cell r="L288">
            <v>3</v>
          </cell>
          <cell r="M288">
            <v>3</v>
          </cell>
          <cell r="N288">
            <v>0</v>
          </cell>
          <cell r="O288">
            <v>3</v>
          </cell>
          <cell r="P288">
            <v>0</v>
          </cell>
          <cell r="Q288">
            <v>0</v>
          </cell>
          <cell r="R288">
            <v>3</v>
          </cell>
          <cell r="S288">
            <v>3</v>
          </cell>
          <cell r="T288">
            <v>0</v>
          </cell>
          <cell r="U288">
            <v>3</v>
          </cell>
          <cell r="V288">
            <v>0</v>
          </cell>
          <cell r="W288">
            <v>0</v>
          </cell>
        </row>
        <row r="289">
          <cell r="B289">
            <v>2</v>
          </cell>
          <cell r="C289" t="str">
            <v>RESTRIÇÃO SISTEMA</v>
          </cell>
          <cell r="D289" t="str">
            <v>042 Restrição técnica</v>
          </cell>
          <cell r="E289" t="str">
            <v>TELEVISÃO</v>
          </cell>
          <cell r="F289" t="str">
            <v>0001 TELEVISÃO</v>
          </cell>
          <cell r="G289" t="str">
            <v>0006 GLOBO</v>
          </cell>
          <cell r="H289" t="str">
            <v>3825 NÃO INFORMADO</v>
          </cell>
          <cell r="I289">
            <v>7</v>
          </cell>
          <cell r="J289">
            <v>0</v>
          </cell>
          <cell r="K289">
            <v>0</v>
          </cell>
          <cell r="L289">
            <v>7</v>
          </cell>
          <cell r="M289">
            <v>7</v>
          </cell>
          <cell r="N289">
            <v>0</v>
          </cell>
          <cell r="O289">
            <v>7</v>
          </cell>
          <cell r="P289">
            <v>0</v>
          </cell>
          <cell r="Q289">
            <v>0</v>
          </cell>
          <cell r="R289">
            <v>7</v>
          </cell>
          <cell r="S289">
            <v>7</v>
          </cell>
          <cell r="T289">
            <v>0</v>
          </cell>
          <cell r="U289">
            <v>7</v>
          </cell>
          <cell r="V289">
            <v>0</v>
          </cell>
          <cell r="W289">
            <v>0</v>
          </cell>
        </row>
        <row r="290">
          <cell r="B290">
            <v>2</v>
          </cell>
          <cell r="C290" t="str">
            <v>RESTRIÇÃO SISTEMA</v>
          </cell>
          <cell r="D290" t="str">
            <v>042 Restrição técnica</v>
          </cell>
          <cell r="E290" t="str">
            <v>TELEVISÃO</v>
          </cell>
          <cell r="F290" t="str">
            <v>0001 TELEVISÃO</v>
          </cell>
          <cell r="G290" t="str">
            <v>0006 GLOBO</v>
          </cell>
          <cell r="H290" t="str">
            <v>5593 MULHERES APAIXONADAS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1</v>
          </cell>
          <cell r="P290">
            <v>0</v>
          </cell>
          <cell r="Q290">
            <v>0</v>
          </cell>
          <cell r="R290">
            <v>1</v>
          </cell>
          <cell r="S290">
            <v>1</v>
          </cell>
          <cell r="T290">
            <v>0</v>
          </cell>
          <cell r="U290">
            <v>1</v>
          </cell>
          <cell r="V290">
            <v>0</v>
          </cell>
          <cell r="W290">
            <v>0</v>
          </cell>
        </row>
        <row r="291">
          <cell r="B291">
            <v>2</v>
          </cell>
          <cell r="C291" t="str">
            <v>RESTRIÇÃO SISTEMA</v>
          </cell>
          <cell r="D291" t="str">
            <v>042 Restrição técnica</v>
          </cell>
          <cell r="E291" t="str">
            <v>TELEVISÃO</v>
          </cell>
          <cell r="F291" t="str">
            <v>0001 TELEVISÃO</v>
          </cell>
          <cell r="G291" t="str">
            <v>0062 NÃO INFORMOU</v>
          </cell>
          <cell r="I291">
            <v>38</v>
          </cell>
          <cell r="J291">
            <v>0</v>
          </cell>
          <cell r="K291">
            <v>0</v>
          </cell>
          <cell r="L291">
            <v>38</v>
          </cell>
          <cell r="M291">
            <v>38</v>
          </cell>
          <cell r="N291">
            <v>0</v>
          </cell>
          <cell r="O291">
            <v>38</v>
          </cell>
          <cell r="P291">
            <v>0</v>
          </cell>
          <cell r="Q291">
            <v>0</v>
          </cell>
          <cell r="R291">
            <v>38</v>
          </cell>
          <cell r="S291">
            <v>38</v>
          </cell>
          <cell r="T291">
            <v>0</v>
          </cell>
          <cell r="U291">
            <v>38</v>
          </cell>
          <cell r="V291">
            <v>0</v>
          </cell>
          <cell r="W291">
            <v>0</v>
          </cell>
        </row>
        <row r="292">
          <cell r="B292">
            <v>2</v>
          </cell>
          <cell r="C292" t="str">
            <v>RESTRIÇÃO SISTEMA</v>
          </cell>
          <cell r="D292" t="str">
            <v>045 Central não cadastrada</v>
          </cell>
          <cell r="F292" t="str">
            <v>0031 JÁ TEVE O PRODUTO</v>
          </cell>
          <cell r="I292">
            <v>2</v>
          </cell>
          <cell r="J292">
            <v>0</v>
          </cell>
          <cell r="K292">
            <v>0</v>
          </cell>
          <cell r="L292">
            <v>2</v>
          </cell>
          <cell r="M292">
            <v>2</v>
          </cell>
          <cell r="N292">
            <v>0</v>
          </cell>
          <cell r="O292">
            <v>2</v>
          </cell>
          <cell r="P292">
            <v>0</v>
          </cell>
          <cell r="Q292">
            <v>0</v>
          </cell>
          <cell r="R292">
            <v>2</v>
          </cell>
          <cell r="S292">
            <v>2</v>
          </cell>
          <cell r="T292">
            <v>0</v>
          </cell>
          <cell r="U292">
            <v>2</v>
          </cell>
          <cell r="V292">
            <v>0</v>
          </cell>
          <cell r="W292">
            <v>0</v>
          </cell>
        </row>
        <row r="293">
          <cell r="B293">
            <v>2</v>
          </cell>
          <cell r="C293" t="str">
            <v>RESTRIÇÃO SISTEMA</v>
          </cell>
          <cell r="D293" t="str">
            <v>045 Central não cadastrada</v>
          </cell>
          <cell r="E293" t="str">
            <v>MALA DIRETA</v>
          </cell>
          <cell r="F293" t="str">
            <v>0009 MALA DIRETA</v>
          </cell>
          <cell r="G293" t="str">
            <v>0008 Não Identificado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0</v>
          </cell>
          <cell r="O293">
            <v>1</v>
          </cell>
          <cell r="P293">
            <v>0</v>
          </cell>
          <cell r="Q293">
            <v>0</v>
          </cell>
          <cell r="R293">
            <v>1</v>
          </cell>
          <cell r="S293">
            <v>1</v>
          </cell>
          <cell r="T293">
            <v>0</v>
          </cell>
          <cell r="U293">
            <v>1</v>
          </cell>
          <cell r="V293">
            <v>0</v>
          </cell>
          <cell r="W293">
            <v>0</v>
          </cell>
        </row>
        <row r="294">
          <cell r="B294">
            <v>2</v>
          </cell>
          <cell r="C294" t="str">
            <v>RESTRIÇÃO SISTEMA</v>
          </cell>
          <cell r="D294" t="str">
            <v>045 Central não cadastrada</v>
          </cell>
          <cell r="E294" t="str">
            <v>MALA DIRETA</v>
          </cell>
          <cell r="F294" t="str">
            <v>0009 MALA DIRETA</v>
          </cell>
          <cell r="G294" t="str">
            <v>0572 MD-05</v>
          </cell>
          <cell r="I294">
            <v>1</v>
          </cell>
          <cell r="J294">
            <v>0</v>
          </cell>
          <cell r="K294">
            <v>0</v>
          </cell>
          <cell r="L294">
            <v>1</v>
          </cell>
          <cell r="M294">
            <v>1</v>
          </cell>
          <cell r="N294">
            <v>0</v>
          </cell>
          <cell r="O294">
            <v>1</v>
          </cell>
          <cell r="P294">
            <v>0</v>
          </cell>
          <cell r="Q294">
            <v>0</v>
          </cell>
          <cell r="R294">
            <v>1</v>
          </cell>
          <cell r="S294">
            <v>1</v>
          </cell>
          <cell r="T294">
            <v>0</v>
          </cell>
          <cell r="U294">
            <v>1</v>
          </cell>
          <cell r="V294">
            <v>0</v>
          </cell>
          <cell r="W294">
            <v>0</v>
          </cell>
        </row>
        <row r="295">
          <cell r="B295">
            <v>2</v>
          </cell>
          <cell r="C295" t="str">
            <v>RESTRIÇÃO SISTEMA</v>
          </cell>
          <cell r="D295" t="str">
            <v>045 Central não cadastrada</v>
          </cell>
          <cell r="E295" t="str">
            <v>MALA DIRETA</v>
          </cell>
          <cell r="F295" t="str">
            <v>0010 ENCARTE EM FATURA</v>
          </cell>
          <cell r="I295">
            <v>2</v>
          </cell>
          <cell r="J295">
            <v>0</v>
          </cell>
          <cell r="K295">
            <v>0</v>
          </cell>
          <cell r="L295">
            <v>2</v>
          </cell>
          <cell r="M295">
            <v>2</v>
          </cell>
          <cell r="N295">
            <v>0</v>
          </cell>
          <cell r="O295">
            <v>2</v>
          </cell>
          <cell r="P295">
            <v>0</v>
          </cell>
          <cell r="Q295">
            <v>0</v>
          </cell>
          <cell r="R295">
            <v>2</v>
          </cell>
          <cell r="S295">
            <v>2</v>
          </cell>
          <cell r="T295">
            <v>0</v>
          </cell>
          <cell r="U295">
            <v>2</v>
          </cell>
          <cell r="V295">
            <v>0</v>
          </cell>
          <cell r="W295">
            <v>0</v>
          </cell>
        </row>
        <row r="296">
          <cell r="B296">
            <v>2</v>
          </cell>
          <cell r="C296" t="str">
            <v>RESTRIÇÃO SISTEMA</v>
          </cell>
          <cell r="D296" t="str">
            <v>045 Central não cadastrada</v>
          </cell>
          <cell r="E296" t="str">
            <v>NÃO INFORMADO</v>
          </cell>
          <cell r="F296" t="str">
            <v>0016 NÃO INFORMADO</v>
          </cell>
          <cell r="I296">
            <v>5</v>
          </cell>
          <cell r="J296">
            <v>0</v>
          </cell>
          <cell r="K296">
            <v>0</v>
          </cell>
          <cell r="L296">
            <v>5</v>
          </cell>
          <cell r="M296">
            <v>5</v>
          </cell>
          <cell r="N296">
            <v>0</v>
          </cell>
          <cell r="O296">
            <v>5</v>
          </cell>
          <cell r="P296">
            <v>0</v>
          </cell>
          <cell r="Q296">
            <v>0</v>
          </cell>
          <cell r="R296">
            <v>5</v>
          </cell>
          <cell r="S296">
            <v>5</v>
          </cell>
          <cell r="T296">
            <v>0</v>
          </cell>
          <cell r="U296">
            <v>5</v>
          </cell>
          <cell r="V296">
            <v>0</v>
          </cell>
          <cell r="W296">
            <v>0</v>
          </cell>
        </row>
        <row r="297">
          <cell r="B297">
            <v>2</v>
          </cell>
          <cell r="C297" t="str">
            <v>RESTRIÇÃO SISTEMA</v>
          </cell>
          <cell r="D297" t="str">
            <v>045 Central não cadastrada</v>
          </cell>
          <cell r="E297" t="str">
            <v>OUTRAS MÍDIAS</v>
          </cell>
          <cell r="F297" t="str">
            <v>0002 INDICAÇÃO DE AMIGOS</v>
          </cell>
          <cell r="I297">
            <v>37</v>
          </cell>
          <cell r="J297">
            <v>0</v>
          </cell>
          <cell r="K297">
            <v>0</v>
          </cell>
          <cell r="L297">
            <v>37</v>
          </cell>
          <cell r="M297">
            <v>37</v>
          </cell>
          <cell r="N297">
            <v>0</v>
          </cell>
          <cell r="O297">
            <v>37</v>
          </cell>
          <cell r="P297">
            <v>0</v>
          </cell>
          <cell r="Q297">
            <v>0</v>
          </cell>
          <cell r="R297">
            <v>37</v>
          </cell>
          <cell r="S297">
            <v>37</v>
          </cell>
          <cell r="T297">
            <v>0</v>
          </cell>
          <cell r="U297">
            <v>37</v>
          </cell>
          <cell r="V297">
            <v>0</v>
          </cell>
          <cell r="W297">
            <v>0</v>
          </cell>
        </row>
        <row r="298">
          <cell r="B298">
            <v>2</v>
          </cell>
          <cell r="C298" t="str">
            <v>RESTRIÇÃO SISTEMA</v>
          </cell>
          <cell r="D298" t="str">
            <v>045 Central não cadastrada</v>
          </cell>
          <cell r="E298" t="str">
            <v>OUTRAS MÍDIAS</v>
          </cell>
          <cell r="F298" t="str">
            <v>0013 INTERNET</v>
          </cell>
          <cell r="G298" t="str">
            <v>0056 OUTROS</v>
          </cell>
          <cell r="I298">
            <v>2</v>
          </cell>
          <cell r="J298">
            <v>0</v>
          </cell>
          <cell r="K298">
            <v>0</v>
          </cell>
          <cell r="L298">
            <v>2</v>
          </cell>
          <cell r="M298">
            <v>2</v>
          </cell>
          <cell r="N298">
            <v>0</v>
          </cell>
          <cell r="O298">
            <v>2</v>
          </cell>
          <cell r="P298">
            <v>0</v>
          </cell>
          <cell r="Q298">
            <v>0</v>
          </cell>
          <cell r="R298">
            <v>2</v>
          </cell>
          <cell r="S298">
            <v>2</v>
          </cell>
          <cell r="T298">
            <v>0</v>
          </cell>
          <cell r="U298">
            <v>2</v>
          </cell>
          <cell r="V298">
            <v>0</v>
          </cell>
          <cell r="W298">
            <v>0</v>
          </cell>
        </row>
        <row r="299">
          <cell r="B299">
            <v>2</v>
          </cell>
          <cell r="C299" t="str">
            <v>RESTRIÇÃO SISTEMA</v>
          </cell>
          <cell r="D299" t="str">
            <v>045 Central não cadastrada</v>
          </cell>
          <cell r="E299" t="str">
            <v>OUTRAS MÍDIAS</v>
          </cell>
          <cell r="F299" t="str">
            <v>0013 INTERNET</v>
          </cell>
          <cell r="G299" t="str">
            <v>0170 SITE SPEEDY</v>
          </cell>
          <cell r="I299">
            <v>4</v>
          </cell>
          <cell r="J299">
            <v>0</v>
          </cell>
          <cell r="K299">
            <v>0</v>
          </cell>
          <cell r="L299">
            <v>4</v>
          </cell>
          <cell r="M299">
            <v>4</v>
          </cell>
          <cell r="N299">
            <v>0</v>
          </cell>
          <cell r="O299">
            <v>4</v>
          </cell>
          <cell r="P299">
            <v>0</v>
          </cell>
          <cell r="Q299">
            <v>0</v>
          </cell>
          <cell r="R299">
            <v>4</v>
          </cell>
          <cell r="S299">
            <v>4</v>
          </cell>
          <cell r="T299">
            <v>0</v>
          </cell>
          <cell r="U299">
            <v>4</v>
          </cell>
          <cell r="V299">
            <v>0</v>
          </cell>
          <cell r="W299">
            <v>0</v>
          </cell>
        </row>
        <row r="300">
          <cell r="B300">
            <v>2</v>
          </cell>
          <cell r="C300" t="str">
            <v>RESTRIÇÃO SISTEMA</v>
          </cell>
          <cell r="D300" t="str">
            <v>045 Central não cadastrada</v>
          </cell>
          <cell r="E300" t="str">
            <v>OUTRAS MÍDIAS</v>
          </cell>
          <cell r="F300" t="str">
            <v>0018 CONTATADO PELO TLMKT</v>
          </cell>
          <cell r="I300">
            <v>3</v>
          </cell>
          <cell r="J300">
            <v>0</v>
          </cell>
          <cell r="K300">
            <v>0</v>
          </cell>
          <cell r="L300">
            <v>3</v>
          </cell>
          <cell r="M300">
            <v>3</v>
          </cell>
          <cell r="N300">
            <v>0</v>
          </cell>
          <cell r="O300">
            <v>3</v>
          </cell>
          <cell r="P300">
            <v>0</v>
          </cell>
          <cell r="Q300">
            <v>0</v>
          </cell>
          <cell r="R300">
            <v>3</v>
          </cell>
          <cell r="S300">
            <v>3</v>
          </cell>
          <cell r="T300">
            <v>0</v>
          </cell>
          <cell r="U300">
            <v>3</v>
          </cell>
          <cell r="V300">
            <v>0</v>
          </cell>
          <cell r="W300">
            <v>0</v>
          </cell>
        </row>
        <row r="301">
          <cell r="B301">
            <v>2</v>
          </cell>
          <cell r="C301" t="str">
            <v>RESTRIÇÃO SISTEMA</v>
          </cell>
          <cell r="D301" t="str">
            <v>045 Central não cadastrada</v>
          </cell>
          <cell r="E301" t="str">
            <v>OUTRAS MÍDIAS</v>
          </cell>
          <cell r="F301" t="str">
            <v>0020 JÁ POSSUI</v>
          </cell>
          <cell r="I301">
            <v>5</v>
          </cell>
          <cell r="J301">
            <v>0</v>
          </cell>
          <cell r="K301">
            <v>0</v>
          </cell>
          <cell r="L301">
            <v>5</v>
          </cell>
          <cell r="M301">
            <v>5</v>
          </cell>
          <cell r="N301">
            <v>0</v>
          </cell>
          <cell r="O301">
            <v>5</v>
          </cell>
          <cell r="P301">
            <v>0</v>
          </cell>
          <cell r="Q301">
            <v>0</v>
          </cell>
          <cell r="R301">
            <v>5</v>
          </cell>
          <cell r="S301">
            <v>5</v>
          </cell>
          <cell r="T301">
            <v>0</v>
          </cell>
          <cell r="U301">
            <v>5</v>
          </cell>
          <cell r="V301">
            <v>0</v>
          </cell>
          <cell r="W301">
            <v>0</v>
          </cell>
        </row>
        <row r="302">
          <cell r="B302">
            <v>2</v>
          </cell>
          <cell r="C302" t="str">
            <v>RESTRIÇÃO SISTEMA</v>
          </cell>
          <cell r="D302" t="str">
            <v>045 Central não cadastrada</v>
          </cell>
          <cell r="E302" t="str">
            <v>TELEVISÃO</v>
          </cell>
          <cell r="F302" t="str">
            <v>0001 TELEVISÃO</v>
          </cell>
          <cell r="G302" t="str">
            <v>0006 GLOBO</v>
          </cell>
          <cell r="H302" t="str">
            <v>0020 FANTÁSTICO</v>
          </cell>
          <cell r="I302">
            <v>1</v>
          </cell>
          <cell r="J302">
            <v>0</v>
          </cell>
          <cell r="K302">
            <v>0</v>
          </cell>
          <cell r="L302">
            <v>1</v>
          </cell>
          <cell r="M302">
            <v>1</v>
          </cell>
          <cell r="N302">
            <v>0</v>
          </cell>
          <cell r="O302">
            <v>1</v>
          </cell>
          <cell r="P302">
            <v>0</v>
          </cell>
          <cell r="Q302">
            <v>0</v>
          </cell>
          <cell r="R302">
            <v>1</v>
          </cell>
          <cell r="S302">
            <v>1</v>
          </cell>
          <cell r="T302">
            <v>0</v>
          </cell>
          <cell r="U302">
            <v>1</v>
          </cell>
          <cell r="V302">
            <v>0</v>
          </cell>
          <cell r="W302">
            <v>0</v>
          </cell>
        </row>
        <row r="303">
          <cell r="B303">
            <v>2</v>
          </cell>
          <cell r="C303" t="str">
            <v>RESTRIÇÃO SISTEMA</v>
          </cell>
          <cell r="D303" t="str">
            <v>045 Central não cadastrada</v>
          </cell>
          <cell r="E303" t="str">
            <v>TELEVISÃO</v>
          </cell>
          <cell r="F303" t="str">
            <v>0001 TELEVISÃO</v>
          </cell>
          <cell r="G303" t="str">
            <v>0006 GLOBO</v>
          </cell>
          <cell r="H303" t="str">
            <v>0026 NOVELA I</v>
          </cell>
          <cell r="I303">
            <v>1</v>
          </cell>
          <cell r="J303">
            <v>0</v>
          </cell>
          <cell r="K303">
            <v>0</v>
          </cell>
          <cell r="L303">
            <v>1</v>
          </cell>
          <cell r="M303">
            <v>1</v>
          </cell>
          <cell r="N303">
            <v>0</v>
          </cell>
          <cell r="O303">
            <v>1</v>
          </cell>
          <cell r="P303">
            <v>0</v>
          </cell>
          <cell r="Q303">
            <v>0</v>
          </cell>
          <cell r="R303">
            <v>1</v>
          </cell>
          <cell r="S303">
            <v>1</v>
          </cell>
          <cell r="T303">
            <v>0</v>
          </cell>
          <cell r="U303">
            <v>1</v>
          </cell>
          <cell r="V303">
            <v>0</v>
          </cell>
          <cell r="W303">
            <v>0</v>
          </cell>
        </row>
        <row r="304">
          <cell r="B304">
            <v>2</v>
          </cell>
          <cell r="C304" t="str">
            <v>RESTRIÇÃO SISTEMA</v>
          </cell>
          <cell r="D304" t="str">
            <v>045 Central não cadastrada</v>
          </cell>
          <cell r="E304" t="str">
            <v>TELEVISÃO</v>
          </cell>
          <cell r="F304" t="str">
            <v>0001 TELEVISÃO</v>
          </cell>
          <cell r="G304" t="str">
            <v>0006 GLOBO</v>
          </cell>
          <cell r="H304" t="str">
            <v>3825 NÃO INFORMADO</v>
          </cell>
          <cell r="I304">
            <v>8</v>
          </cell>
          <cell r="J304">
            <v>0</v>
          </cell>
          <cell r="K304">
            <v>0</v>
          </cell>
          <cell r="L304">
            <v>8</v>
          </cell>
          <cell r="M304">
            <v>8</v>
          </cell>
          <cell r="N304">
            <v>0</v>
          </cell>
          <cell r="O304">
            <v>8</v>
          </cell>
          <cell r="P304">
            <v>0</v>
          </cell>
          <cell r="Q304">
            <v>0</v>
          </cell>
          <cell r="R304">
            <v>8</v>
          </cell>
          <cell r="S304">
            <v>8</v>
          </cell>
          <cell r="T304">
            <v>0</v>
          </cell>
          <cell r="U304">
            <v>8</v>
          </cell>
          <cell r="V304">
            <v>0</v>
          </cell>
          <cell r="W304">
            <v>0</v>
          </cell>
        </row>
        <row r="305">
          <cell r="B305">
            <v>2</v>
          </cell>
          <cell r="C305" t="str">
            <v>RESTRIÇÃO SISTEMA</v>
          </cell>
          <cell r="D305" t="str">
            <v>045 Central não cadastrada</v>
          </cell>
          <cell r="E305" t="str">
            <v>TELEVISÃO</v>
          </cell>
          <cell r="F305" t="str">
            <v>0001 TELEVISÃO</v>
          </cell>
          <cell r="G305" t="str">
            <v>0062 NÃO INFORMOU</v>
          </cell>
          <cell r="I305">
            <v>18</v>
          </cell>
          <cell r="J305">
            <v>0</v>
          </cell>
          <cell r="K305">
            <v>0</v>
          </cell>
          <cell r="L305">
            <v>18</v>
          </cell>
          <cell r="M305">
            <v>18</v>
          </cell>
          <cell r="N305">
            <v>0</v>
          </cell>
          <cell r="O305">
            <v>18</v>
          </cell>
          <cell r="P305">
            <v>0</v>
          </cell>
          <cell r="Q305">
            <v>0</v>
          </cell>
          <cell r="R305">
            <v>18</v>
          </cell>
          <cell r="S305">
            <v>18</v>
          </cell>
          <cell r="T305">
            <v>0</v>
          </cell>
          <cell r="U305">
            <v>18</v>
          </cell>
          <cell r="V305">
            <v>0</v>
          </cell>
          <cell r="W305">
            <v>0</v>
          </cell>
        </row>
        <row r="306">
          <cell r="B306">
            <v>2</v>
          </cell>
          <cell r="C306" t="str">
            <v>RESTRIÇÃO SISTEMA</v>
          </cell>
          <cell r="D306" t="str">
            <v>048 Segmento não permitido</v>
          </cell>
          <cell r="F306" t="str">
            <v>0031 JÁ TEVE O PRODUTO</v>
          </cell>
          <cell r="I306">
            <v>1</v>
          </cell>
          <cell r="J306">
            <v>0</v>
          </cell>
          <cell r="K306">
            <v>0</v>
          </cell>
          <cell r="L306">
            <v>1</v>
          </cell>
          <cell r="M306">
            <v>1</v>
          </cell>
          <cell r="N306">
            <v>0</v>
          </cell>
          <cell r="O306">
            <v>1</v>
          </cell>
          <cell r="P306">
            <v>0</v>
          </cell>
          <cell r="Q306">
            <v>0</v>
          </cell>
          <cell r="R306">
            <v>1</v>
          </cell>
          <cell r="S306">
            <v>1</v>
          </cell>
          <cell r="T306">
            <v>0</v>
          </cell>
          <cell r="U306">
            <v>1</v>
          </cell>
          <cell r="V306">
            <v>0</v>
          </cell>
          <cell r="W306">
            <v>0</v>
          </cell>
        </row>
        <row r="307">
          <cell r="B307">
            <v>2</v>
          </cell>
          <cell r="C307" t="str">
            <v>RESTRIÇÃO SISTEMA</v>
          </cell>
          <cell r="D307" t="str">
            <v>048 Segmento não permitido</v>
          </cell>
          <cell r="E307" t="str">
            <v>NÃO INFORMADO</v>
          </cell>
          <cell r="F307" t="str">
            <v>0016 NÃO INFORMADO</v>
          </cell>
          <cell r="I307">
            <v>2</v>
          </cell>
          <cell r="J307">
            <v>0</v>
          </cell>
          <cell r="K307">
            <v>0</v>
          </cell>
          <cell r="L307">
            <v>2</v>
          </cell>
          <cell r="M307">
            <v>2</v>
          </cell>
          <cell r="N307">
            <v>0</v>
          </cell>
          <cell r="O307">
            <v>2</v>
          </cell>
          <cell r="P307">
            <v>0</v>
          </cell>
          <cell r="Q307">
            <v>0</v>
          </cell>
          <cell r="R307">
            <v>2</v>
          </cell>
          <cell r="S307">
            <v>2</v>
          </cell>
          <cell r="T307">
            <v>0</v>
          </cell>
          <cell r="U307">
            <v>2</v>
          </cell>
          <cell r="V307">
            <v>0</v>
          </cell>
          <cell r="W307">
            <v>0</v>
          </cell>
        </row>
        <row r="308">
          <cell r="B308">
            <v>2</v>
          </cell>
          <cell r="C308" t="str">
            <v>RESTRIÇÃO SISTEMA</v>
          </cell>
          <cell r="D308" t="str">
            <v>048 Segmento não permitido</v>
          </cell>
          <cell r="E308" t="str">
            <v>OUTRAS MÍDIAS</v>
          </cell>
          <cell r="F308" t="str">
            <v>0002 INDICAÇÃO DE AMIGOS</v>
          </cell>
          <cell r="I308">
            <v>6</v>
          </cell>
          <cell r="J308">
            <v>0</v>
          </cell>
          <cell r="K308">
            <v>0</v>
          </cell>
          <cell r="L308">
            <v>6</v>
          </cell>
          <cell r="M308">
            <v>6</v>
          </cell>
          <cell r="N308">
            <v>0</v>
          </cell>
          <cell r="O308">
            <v>6</v>
          </cell>
          <cell r="P308">
            <v>0</v>
          </cell>
          <cell r="Q308">
            <v>0</v>
          </cell>
          <cell r="R308">
            <v>6</v>
          </cell>
          <cell r="S308">
            <v>6</v>
          </cell>
          <cell r="T308">
            <v>0</v>
          </cell>
          <cell r="U308">
            <v>6</v>
          </cell>
          <cell r="V308">
            <v>0</v>
          </cell>
          <cell r="W308">
            <v>0</v>
          </cell>
        </row>
        <row r="309">
          <cell r="B309">
            <v>2</v>
          </cell>
          <cell r="C309" t="str">
            <v>RESTRIÇÃO SISTEMA</v>
          </cell>
          <cell r="D309" t="str">
            <v>048 Segmento não permitido</v>
          </cell>
          <cell r="E309" t="str">
            <v>OUTRAS MÍDIAS</v>
          </cell>
          <cell r="F309" t="str">
            <v>0003 104</v>
          </cell>
          <cell r="I309">
            <v>3</v>
          </cell>
          <cell r="J309">
            <v>0</v>
          </cell>
          <cell r="K309">
            <v>0</v>
          </cell>
          <cell r="L309">
            <v>3</v>
          </cell>
          <cell r="M309">
            <v>3</v>
          </cell>
          <cell r="N309">
            <v>0</v>
          </cell>
          <cell r="O309">
            <v>3</v>
          </cell>
          <cell r="P309">
            <v>0</v>
          </cell>
          <cell r="Q309">
            <v>0</v>
          </cell>
          <cell r="R309">
            <v>3</v>
          </cell>
          <cell r="S309">
            <v>3</v>
          </cell>
          <cell r="T309">
            <v>0</v>
          </cell>
          <cell r="U309">
            <v>3</v>
          </cell>
          <cell r="V309">
            <v>0</v>
          </cell>
          <cell r="W309">
            <v>0</v>
          </cell>
        </row>
        <row r="310">
          <cell r="B310">
            <v>2</v>
          </cell>
          <cell r="C310" t="str">
            <v>RESTRIÇÃO SISTEMA</v>
          </cell>
          <cell r="D310" t="str">
            <v>048 Segmento não permitido</v>
          </cell>
          <cell r="E310" t="str">
            <v>OUTRAS MÍDIAS</v>
          </cell>
          <cell r="F310" t="str">
            <v>0013 INTERNET</v>
          </cell>
          <cell r="G310" t="str">
            <v>0056 OUTROS</v>
          </cell>
          <cell r="I310">
            <v>1</v>
          </cell>
          <cell r="J310">
            <v>0</v>
          </cell>
          <cell r="K310">
            <v>0</v>
          </cell>
          <cell r="L310">
            <v>1</v>
          </cell>
          <cell r="M310">
            <v>1</v>
          </cell>
          <cell r="N310">
            <v>0</v>
          </cell>
          <cell r="O310">
            <v>1</v>
          </cell>
          <cell r="P310">
            <v>0</v>
          </cell>
          <cell r="Q310">
            <v>0</v>
          </cell>
          <cell r="R310">
            <v>1</v>
          </cell>
          <cell r="S310">
            <v>1</v>
          </cell>
          <cell r="T310">
            <v>0</v>
          </cell>
          <cell r="U310">
            <v>1</v>
          </cell>
          <cell r="V310">
            <v>0</v>
          </cell>
          <cell r="W310">
            <v>0</v>
          </cell>
        </row>
        <row r="311">
          <cell r="B311">
            <v>2</v>
          </cell>
          <cell r="C311" t="str">
            <v>RESTRIÇÃO SISTEMA</v>
          </cell>
          <cell r="D311" t="str">
            <v>048 Segmento não permitido</v>
          </cell>
          <cell r="E311" t="str">
            <v>OUTRAS MÍDIAS</v>
          </cell>
          <cell r="F311" t="str">
            <v>0019 INDICAÇÃO DO PROVEDOR</v>
          </cell>
          <cell r="I311">
            <v>2</v>
          </cell>
          <cell r="J311">
            <v>0</v>
          </cell>
          <cell r="K311">
            <v>0</v>
          </cell>
          <cell r="L311">
            <v>2</v>
          </cell>
          <cell r="M311">
            <v>2</v>
          </cell>
          <cell r="N311">
            <v>0</v>
          </cell>
          <cell r="O311">
            <v>2</v>
          </cell>
          <cell r="P311">
            <v>0</v>
          </cell>
          <cell r="Q311">
            <v>0</v>
          </cell>
          <cell r="R311">
            <v>2</v>
          </cell>
          <cell r="S311">
            <v>2</v>
          </cell>
          <cell r="T311">
            <v>0</v>
          </cell>
          <cell r="U311">
            <v>2</v>
          </cell>
          <cell r="V311">
            <v>0</v>
          </cell>
          <cell r="W311">
            <v>0</v>
          </cell>
        </row>
        <row r="312">
          <cell r="B312">
            <v>2</v>
          </cell>
          <cell r="C312" t="str">
            <v>RESTRIÇÃO SISTEMA</v>
          </cell>
          <cell r="D312" t="str">
            <v>048 Segmento não permitido</v>
          </cell>
          <cell r="E312" t="str">
            <v>OUTRAS MÍDIAS</v>
          </cell>
          <cell r="F312" t="str">
            <v>0020 JÁ POSSUI</v>
          </cell>
          <cell r="I312">
            <v>1</v>
          </cell>
          <cell r="J312">
            <v>0</v>
          </cell>
          <cell r="K312">
            <v>0</v>
          </cell>
          <cell r="L312">
            <v>1</v>
          </cell>
          <cell r="M312">
            <v>1</v>
          </cell>
          <cell r="N312">
            <v>0</v>
          </cell>
          <cell r="O312">
            <v>1</v>
          </cell>
          <cell r="P312">
            <v>0</v>
          </cell>
          <cell r="Q312">
            <v>0</v>
          </cell>
          <cell r="R312">
            <v>1</v>
          </cell>
          <cell r="S312">
            <v>1</v>
          </cell>
          <cell r="T312">
            <v>0</v>
          </cell>
          <cell r="U312">
            <v>1</v>
          </cell>
          <cell r="V312">
            <v>0</v>
          </cell>
          <cell r="W312">
            <v>0</v>
          </cell>
        </row>
        <row r="313">
          <cell r="B313">
            <v>2</v>
          </cell>
          <cell r="C313" t="str">
            <v>RESTRIÇÃO SISTEMA</v>
          </cell>
          <cell r="D313" t="str">
            <v>048 Segmento não permitido</v>
          </cell>
          <cell r="E313" t="str">
            <v>TELEVISÃO</v>
          </cell>
          <cell r="F313" t="str">
            <v>0001 TELEVISÃO</v>
          </cell>
          <cell r="G313" t="str">
            <v>0006 GLOBO</v>
          </cell>
          <cell r="H313" t="str">
            <v>0032 TELA QUENTE</v>
          </cell>
          <cell r="I313">
            <v>1</v>
          </cell>
          <cell r="J313">
            <v>0</v>
          </cell>
          <cell r="K313">
            <v>0</v>
          </cell>
          <cell r="L313">
            <v>1</v>
          </cell>
          <cell r="M313">
            <v>1</v>
          </cell>
          <cell r="N313">
            <v>0</v>
          </cell>
          <cell r="O313">
            <v>1</v>
          </cell>
          <cell r="P313">
            <v>0</v>
          </cell>
          <cell r="Q313">
            <v>0</v>
          </cell>
          <cell r="R313">
            <v>1</v>
          </cell>
          <cell r="S313">
            <v>1</v>
          </cell>
          <cell r="T313">
            <v>0</v>
          </cell>
          <cell r="U313">
            <v>1</v>
          </cell>
          <cell r="V313">
            <v>0</v>
          </cell>
          <cell r="W313">
            <v>0</v>
          </cell>
        </row>
        <row r="314">
          <cell r="B314">
            <v>2</v>
          </cell>
          <cell r="C314" t="str">
            <v>RESTRIÇÃO SISTEMA</v>
          </cell>
          <cell r="D314" t="str">
            <v>048 Segmento não permitido</v>
          </cell>
          <cell r="E314" t="str">
            <v>TELEVISÃO</v>
          </cell>
          <cell r="F314" t="str">
            <v>0001 TELEVISÃO</v>
          </cell>
          <cell r="G314" t="str">
            <v>0006 GLOBO</v>
          </cell>
          <cell r="H314" t="str">
            <v>3825 NÃO INFORMADO</v>
          </cell>
          <cell r="I314">
            <v>1</v>
          </cell>
          <cell r="J314">
            <v>0</v>
          </cell>
          <cell r="K314">
            <v>0</v>
          </cell>
          <cell r="L314">
            <v>1</v>
          </cell>
          <cell r="M314">
            <v>1</v>
          </cell>
          <cell r="N314">
            <v>0</v>
          </cell>
          <cell r="O314">
            <v>1</v>
          </cell>
          <cell r="P314">
            <v>0</v>
          </cell>
          <cell r="Q314">
            <v>0</v>
          </cell>
          <cell r="R314">
            <v>1</v>
          </cell>
          <cell r="S314">
            <v>1</v>
          </cell>
          <cell r="T314">
            <v>0</v>
          </cell>
          <cell r="U314">
            <v>1</v>
          </cell>
          <cell r="V314">
            <v>0</v>
          </cell>
          <cell r="W314">
            <v>0</v>
          </cell>
        </row>
        <row r="315">
          <cell r="B315">
            <v>2</v>
          </cell>
          <cell r="C315" t="str">
            <v>RESTRIÇÃO SISTEMA</v>
          </cell>
          <cell r="D315" t="str">
            <v>048 Segmento não permitido</v>
          </cell>
          <cell r="E315" t="str">
            <v>TELEVISÃO</v>
          </cell>
          <cell r="F315" t="str">
            <v>0001 TELEVISÃO</v>
          </cell>
          <cell r="G315" t="str">
            <v>0062 NÃO INFORMOU</v>
          </cell>
          <cell r="I315">
            <v>2</v>
          </cell>
          <cell r="J315">
            <v>0</v>
          </cell>
          <cell r="K315">
            <v>0</v>
          </cell>
          <cell r="L315">
            <v>2</v>
          </cell>
          <cell r="M315">
            <v>2</v>
          </cell>
          <cell r="N315">
            <v>0</v>
          </cell>
          <cell r="O315">
            <v>2</v>
          </cell>
          <cell r="P315">
            <v>0</v>
          </cell>
          <cell r="Q315">
            <v>0</v>
          </cell>
          <cell r="R315">
            <v>2</v>
          </cell>
          <cell r="S315">
            <v>2</v>
          </cell>
          <cell r="T315">
            <v>0</v>
          </cell>
          <cell r="U315">
            <v>2</v>
          </cell>
          <cell r="V315">
            <v>0</v>
          </cell>
          <cell r="W315">
            <v>0</v>
          </cell>
        </row>
        <row r="316">
          <cell r="B316">
            <v>2</v>
          </cell>
          <cell r="C316" t="str">
            <v>RESTRIÇÃO SISTEMA</v>
          </cell>
          <cell r="D316" t="str">
            <v>060 Restrição Comercial</v>
          </cell>
          <cell r="F316" t="str">
            <v>0031 JÁ TEVE O PRODUTO</v>
          </cell>
          <cell r="I316">
            <v>6</v>
          </cell>
          <cell r="J316">
            <v>0</v>
          </cell>
          <cell r="K316">
            <v>0</v>
          </cell>
          <cell r="L316">
            <v>6</v>
          </cell>
          <cell r="M316">
            <v>6</v>
          </cell>
          <cell r="N316">
            <v>0</v>
          </cell>
          <cell r="O316">
            <v>6</v>
          </cell>
          <cell r="P316">
            <v>0</v>
          </cell>
          <cell r="Q316">
            <v>0</v>
          </cell>
          <cell r="R316">
            <v>6</v>
          </cell>
          <cell r="S316">
            <v>6</v>
          </cell>
          <cell r="T316">
            <v>0</v>
          </cell>
          <cell r="U316">
            <v>6</v>
          </cell>
          <cell r="V316">
            <v>0</v>
          </cell>
          <cell r="W316">
            <v>0</v>
          </cell>
        </row>
        <row r="317">
          <cell r="B317">
            <v>2</v>
          </cell>
          <cell r="C317" t="str">
            <v>RESTRIÇÃO SISTEMA</v>
          </cell>
          <cell r="D317" t="str">
            <v>060 Restrição Comercial</v>
          </cell>
          <cell r="E317" t="str">
            <v>MALA DIRETA</v>
          </cell>
          <cell r="F317" t="str">
            <v>0009 MALA DIRETA</v>
          </cell>
          <cell r="G317" t="str">
            <v>0008 Não Identificado</v>
          </cell>
          <cell r="I317">
            <v>1</v>
          </cell>
          <cell r="J317">
            <v>0</v>
          </cell>
          <cell r="K317">
            <v>0</v>
          </cell>
          <cell r="L317">
            <v>1</v>
          </cell>
          <cell r="M317">
            <v>1</v>
          </cell>
          <cell r="N317">
            <v>0</v>
          </cell>
          <cell r="O317">
            <v>1</v>
          </cell>
          <cell r="P317">
            <v>0</v>
          </cell>
          <cell r="Q317">
            <v>0</v>
          </cell>
          <cell r="R317">
            <v>1</v>
          </cell>
          <cell r="S317">
            <v>1</v>
          </cell>
          <cell r="T317">
            <v>0</v>
          </cell>
          <cell r="U317">
            <v>1</v>
          </cell>
          <cell r="V317">
            <v>0</v>
          </cell>
          <cell r="W317">
            <v>0</v>
          </cell>
        </row>
        <row r="318">
          <cell r="B318">
            <v>2</v>
          </cell>
          <cell r="C318" t="str">
            <v>RESTRIÇÃO SISTEMA</v>
          </cell>
          <cell r="D318" t="str">
            <v>060 Restrição Comercial</v>
          </cell>
          <cell r="E318" t="str">
            <v>MALA DIRETA</v>
          </cell>
          <cell r="F318" t="str">
            <v>0009 MALA DIRETA</v>
          </cell>
          <cell r="G318" t="str">
            <v>0173 CA0103</v>
          </cell>
          <cell r="I318">
            <v>1</v>
          </cell>
          <cell r="J318">
            <v>0</v>
          </cell>
          <cell r="K318">
            <v>0</v>
          </cell>
          <cell r="L318">
            <v>1</v>
          </cell>
          <cell r="M318">
            <v>1</v>
          </cell>
          <cell r="N318">
            <v>0</v>
          </cell>
          <cell r="O318">
            <v>1</v>
          </cell>
          <cell r="P318">
            <v>0</v>
          </cell>
          <cell r="Q318">
            <v>0</v>
          </cell>
          <cell r="R318">
            <v>1</v>
          </cell>
          <cell r="S318">
            <v>1</v>
          </cell>
          <cell r="T318">
            <v>0</v>
          </cell>
          <cell r="U318">
            <v>1</v>
          </cell>
          <cell r="V318">
            <v>0</v>
          </cell>
          <cell r="W318">
            <v>0</v>
          </cell>
        </row>
        <row r="319">
          <cell r="B319">
            <v>2</v>
          </cell>
          <cell r="C319" t="str">
            <v>RESTRIÇÃO SISTEMA</v>
          </cell>
          <cell r="D319" t="str">
            <v>060 Restrição Comercial</v>
          </cell>
          <cell r="E319" t="str">
            <v>MALA DIRETA</v>
          </cell>
          <cell r="F319" t="str">
            <v>0010 ENCARTE EM FATURA</v>
          </cell>
          <cell r="I319">
            <v>3</v>
          </cell>
          <cell r="J319">
            <v>0</v>
          </cell>
          <cell r="K319">
            <v>0</v>
          </cell>
          <cell r="L319">
            <v>3</v>
          </cell>
          <cell r="M319">
            <v>3</v>
          </cell>
          <cell r="N319">
            <v>0</v>
          </cell>
          <cell r="O319">
            <v>3</v>
          </cell>
          <cell r="P319">
            <v>0</v>
          </cell>
          <cell r="Q319">
            <v>0</v>
          </cell>
          <cell r="R319">
            <v>3</v>
          </cell>
          <cell r="S319">
            <v>3</v>
          </cell>
          <cell r="T319">
            <v>0</v>
          </cell>
          <cell r="U319">
            <v>3</v>
          </cell>
          <cell r="V319">
            <v>0</v>
          </cell>
          <cell r="W319">
            <v>0</v>
          </cell>
        </row>
        <row r="320">
          <cell r="B320">
            <v>2</v>
          </cell>
          <cell r="C320" t="str">
            <v>RESTRIÇÃO SISTEMA</v>
          </cell>
          <cell r="D320" t="str">
            <v>060 Restrição Comercial</v>
          </cell>
          <cell r="E320" t="str">
            <v>NÃO INFORMADO</v>
          </cell>
          <cell r="F320" t="str">
            <v>0016 NÃO INFORMADO</v>
          </cell>
          <cell r="I320">
            <v>2</v>
          </cell>
          <cell r="J320">
            <v>0</v>
          </cell>
          <cell r="K320">
            <v>0</v>
          </cell>
          <cell r="L320">
            <v>2</v>
          </cell>
          <cell r="M320">
            <v>2</v>
          </cell>
          <cell r="N320">
            <v>0</v>
          </cell>
          <cell r="O320">
            <v>2</v>
          </cell>
          <cell r="P320">
            <v>0</v>
          </cell>
          <cell r="Q320">
            <v>0</v>
          </cell>
          <cell r="R320">
            <v>2</v>
          </cell>
          <cell r="S320">
            <v>2</v>
          </cell>
          <cell r="T320">
            <v>0</v>
          </cell>
          <cell r="U320">
            <v>2</v>
          </cell>
          <cell r="V320">
            <v>0</v>
          </cell>
          <cell r="W320">
            <v>0</v>
          </cell>
        </row>
        <row r="321">
          <cell r="B321">
            <v>2</v>
          </cell>
          <cell r="C321" t="str">
            <v>RESTRIÇÃO SISTEMA</v>
          </cell>
          <cell r="D321" t="str">
            <v>060 Restrição Comercial</v>
          </cell>
          <cell r="E321" t="str">
            <v>OUTRAS MÍDIAS</v>
          </cell>
          <cell r="F321" t="str">
            <v>0002 INDICAÇÃO DE AMIGOS</v>
          </cell>
          <cell r="I321">
            <v>42</v>
          </cell>
          <cell r="J321">
            <v>0</v>
          </cell>
          <cell r="K321">
            <v>0</v>
          </cell>
          <cell r="L321">
            <v>42</v>
          </cell>
          <cell r="M321">
            <v>42</v>
          </cell>
          <cell r="N321">
            <v>0</v>
          </cell>
          <cell r="O321">
            <v>42</v>
          </cell>
          <cell r="P321">
            <v>0</v>
          </cell>
          <cell r="Q321">
            <v>0</v>
          </cell>
          <cell r="R321">
            <v>42</v>
          </cell>
          <cell r="S321">
            <v>42</v>
          </cell>
          <cell r="T321">
            <v>0</v>
          </cell>
          <cell r="U321">
            <v>42</v>
          </cell>
          <cell r="V321">
            <v>0</v>
          </cell>
          <cell r="W321">
            <v>0</v>
          </cell>
        </row>
        <row r="322">
          <cell r="B322">
            <v>2</v>
          </cell>
          <cell r="C322" t="str">
            <v>RESTRIÇÃO SISTEMA</v>
          </cell>
          <cell r="D322" t="str">
            <v>060 Restrição Comercial</v>
          </cell>
          <cell r="E322" t="str">
            <v>OUTRAS MÍDIAS</v>
          </cell>
          <cell r="F322" t="str">
            <v>0003 104</v>
          </cell>
          <cell r="I322">
            <v>2</v>
          </cell>
          <cell r="J322">
            <v>0</v>
          </cell>
          <cell r="K322">
            <v>0</v>
          </cell>
          <cell r="L322">
            <v>2</v>
          </cell>
          <cell r="M322">
            <v>2</v>
          </cell>
          <cell r="N322">
            <v>0</v>
          </cell>
          <cell r="O322">
            <v>2</v>
          </cell>
          <cell r="P322">
            <v>0</v>
          </cell>
          <cell r="Q322">
            <v>0</v>
          </cell>
          <cell r="R322">
            <v>2</v>
          </cell>
          <cell r="S322">
            <v>2</v>
          </cell>
          <cell r="T322">
            <v>0</v>
          </cell>
          <cell r="U322">
            <v>2</v>
          </cell>
          <cell r="V322">
            <v>0</v>
          </cell>
          <cell r="W322">
            <v>0</v>
          </cell>
        </row>
        <row r="323">
          <cell r="B323">
            <v>2</v>
          </cell>
          <cell r="C323" t="str">
            <v>RESTRIÇÃO SISTEMA</v>
          </cell>
          <cell r="D323" t="str">
            <v>060 Restrição Comercial</v>
          </cell>
          <cell r="E323" t="str">
            <v>OUTRAS MÍDIAS</v>
          </cell>
          <cell r="F323" t="str">
            <v>0013 INTERNET</v>
          </cell>
          <cell r="G323" t="str">
            <v>0056 OUTROS</v>
          </cell>
          <cell r="I323">
            <v>1</v>
          </cell>
          <cell r="J323">
            <v>0</v>
          </cell>
          <cell r="K323">
            <v>0</v>
          </cell>
          <cell r="L323">
            <v>1</v>
          </cell>
          <cell r="M323">
            <v>1</v>
          </cell>
          <cell r="N323">
            <v>0</v>
          </cell>
          <cell r="O323">
            <v>1</v>
          </cell>
          <cell r="P323">
            <v>0</v>
          </cell>
          <cell r="Q323">
            <v>0</v>
          </cell>
          <cell r="R323">
            <v>1</v>
          </cell>
          <cell r="S323">
            <v>1</v>
          </cell>
          <cell r="T323">
            <v>0</v>
          </cell>
          <cell r="U323">
            <v>1</v>
          </cell>
          <cell r="V323">
            <v>0</v>
          </cell>
          <cell r="W323">
            <v>0</v>
          </cell>
        </row>
        <row r="324">
          <cell r="B324">
            <v>2</v>
          </cell>
          <cell r="C324" t="str">
            <v>RESTRIÇÃO SISTEMA</v>
          </cell>
          <cell r="D324" t="str">
            <v>060 Restrição Comercial</v>
          </cell>
          <cell r="E324" t="str">
            <v>OUTRAS MÍDIAS</v>
          </cell>
          <cell r="F324" t="str">
            <v>0013 INTERNET</v>
          </cell>
          <cell r="G324" t="str">
            <v>0170 SITE SPEEDY</v>
          </cell>
          <cell r="I324">
            <v>1</v>
          </cell>
          <cell r="J324">
            <v>0</v>
          </cell>
          <cell r="K324">
            <v>0</v>
          </cell>
          <cell r="L324">
            <v>1</v>
          </cell>
          <cell r="M324">
            <v>1</v>
          </cell>
          <cell r="N324">
            <v>0</v>
          </cell>
          <cell r="O324">
            <v>1</v>
          </cell>
          <cell r="P324">
            <v>0</v>
          </cell>
          <cell r="Q324">
            <v>0</v>
          </cell>
          <cell r="R324">
            <v>1</v>
          </cell>
          <cell r="S324">
            <v>1</v>
          </cell>
          <cell r="T324">
            <v>0</v>
          </cell>
          <cell r="U324">
            <v>1</v>
          </cell>
          <cell r="V324">
            <v>0</v>
          </cell>
          <cell r="W324">
            <v>0</v>
          </cell>
        </row>
        <row r="325">
          <cell r="B325">
            <v>2</v>
          </cell>
          <cell r="C325" t="str">
            <v>RESTRIÇÃO SISTEMA</v>
          </cell>
          <cell r="D325" t="str">
            <v>060 Restrição Comercial</v>
          </cell>
          <cell r="E325" t="str">
            <v>OUTRAS MÍDIAS</v>
          </cell>
          <cell r="F325" t="str">
            <v>0018 CONTATADO PELO TLMKT</v>
          </cell>
          <cell r="I325">
            <v>3</v>
          </cell>
          <cell r="J325">
            <v>0</v>
          </cell>
          <cell r="K325">
            <v>0</v>
          </cell>
          <cell r="L325">
            <v>3</v>
          </cell>
          <cell r="M325">
            <v>3</v>
          </cell>
          <cell r="N325">
            <v>0</v>
          </cell>
          <cell r="O325">
            <v>3</v>
          </cell>
          <cell r="P325">
            <v>0</v>
          </cell>
          <cell r="Q325">
            <v>0</v>
          </cell>
          <cell r="R325">
            <v>3</v>
          </cell>
          <cell r="S325">
            <v>3</v>
          </cell>
          <cell r="T325">
            <v>0</v>
          </cell>
          <cell r="U325">
            <v>3</v>
          </cell>
          <cell r="V325">
            <v>0</v>
          </cell>
          <cell r="W325">
            <v>0</v>
          </cell>
        </row>
        <row r="326">
          <cell r="B326">
            <v>2</v>
          </cell>
          <cell r="C326" t="str">
            <v>RESTRIÇÃO SISTEMA</v>
          </cell>
          <cell r="D326" t="str">
            <v>060 Restrição Comercial</v>
          </cell>
          <cell r="E326" t="str">
            <v>OUTRAS MÍDIAS</v>
          </cell>
          <cell r="F326" t="str">
            <v>0019 INDICAÇÃO DO PROVEDOR</v>
          </cell>
          <cell r="I326">
            <v>1</v>
          </cell>
          <cell r="J326">
            <v>0</v>
          </cell>
          <cell r="K326">
            <v>0</v>
          </cell>
          <cell r="L326">
            <v>1</v>
          </cell>
          <cell r="M326">
            <v>1</v>
          </cell>
          <cell r="N326">
            <v>0</v>
          </cell>
          <cell r="O326">
            <v>1</v>
          </cell>
          <cell r="P326">
            <v>0</v>
          </cell>
          <cell r="Q326">
            <v>0</v>
          </cell>
          <cell r="R326">
            <v>1</v>
          </cell>
          <cell r="S326">
            <v>1</v>
          </cell>
          <cell r="T326">
            <v>0</v>
          </cell>
          <cell r="U326">
            <v>1</v>
          </cell>
          <cell r="V326">
            <v>0</v>
          </cell>
          <cell r="W326">
            <v>0</v>
          </cell>
        </row>
        <row r="327">
          <cell r="B327">
            <v>2</v>
          </cell>
          <cell r="C327" t="str">
            <v>RESTRIÇÃO SISTEMA</v>
          </cell>
          <cell r="D327" t="str">
            <v>060 Restrição Comercial</v>
          </cell>
          <cell r="E327" t="str">
            <v>OUTRAS MÍDIAS</v>
          </cell>
          <cell r="F327" t="str">
            <v>0020 JÁ POSSUI</v>
          </cell>
          <cell r="I327">
            <v>8</v>
          </cell>
          <cell r="J327">
            <v>0</v>
          </cell>
          <cell r="K327">
            <v>0</v>
          </cell>
          <cell r="L327">
            <v>8</v>
          </cell>
          <cell r="M327">
            <v>8</v>
          </cell>
          <cell r="N327">
            <v>0</v>
          </cell>
          <cell r="O327">
            <v>8</v>
          </cell>
          <cell r="P327">
            <v>0</v>
          </cell>
          <cell r="Q327">
            <v>0</v>
          </cell>
          <cell r="R327">
            <v>8</v>
          </cell>
          <cell r="S327">
            <v>8</v>
          </cell>
          <cell r="T327">
            <v>0</v>
          </cell>
          <cell r="U327">
            <v>8</v>
          </cell>
          <cell r="V327">
            <v>0</v>
          </cell>
          <cell r="W327">
            <v>0</v>
          </cell>
        </row>
        <row r="328">
          <cell r="B328">
            <v>2</v>
          </cell>
          <cell r="C328" t="str">
            <v>RESTRIÇÃO SISTEMA</v>
          </cell>
          <cell r="D328" t="str">
            <v>060 Restrição Comercial</v>
          </cell>
          <cell r="E328" t="str">
            <v>TELEVISÃO</v>
          </cell>
          <cell r="F328" t="str">
            <v>0001 TELEVISÃO</v>
          </cell>
          <cell r="G328" t="str">
            <v>0006 GLOBO</v>
          </cell>
          <cell r="H328" t="str">
            <v>0024 JORNAL NACIONAL</v>
          </cell>
          <cell r="I328">
            <v>1</v>
          </cell>
          <cell r="J328">
            <v>0</v>
          </cell>
          <cell r="K328">
            <v>0</v>
          </cell>
          <cell r="L328">
            <v>1</v>
          </cell>
          <cell r="M328">
            <v>1</v>
          </cell>
          <cell r="N328">
            <v>0</v>
          </cell>
          <cell r="O328">
            <v>1</v>
          </cell>
          <cell r="P328">
            <v>0</v>
          </cell>
          <cell r="Q328">
            <v>0</v>
          </cell>
          <cell r="R328">
            <v>1</v>
          </cell>
          <cell r="S328">
            <v>1</v>
          </cell>
          <cell r="T328">
            <v>0</v>
          </cell>
          <cell r="U328">
            <v>1</v>
          </cell>
          <cell r="V328">
            <v>0</v>
          </cell>
          <cell r="W328">
            <v>0</v>
          </cell>
        </row>
        <row r="329">
          <cell r="B329">
            <v>2</v>
          </cell>
          <cell r="C329" t="str">
            <v>RESTRIÇÃO SISTEMA</v>
          </cell>
          <cell r="D329" t="str">
            <v>060 Restrição Comercial</v>
          </cell>
          <cell r="E329" t="str">
            <v>TELEVISÃO</v>
          </cell>
          <cell r="F329" t="str">
            <v>0001 TELEVISÃO</v>
          </cell>
          <cell r="G329" t="str">
            <v>0006 GLOBO</v>
          </cell>
          <cell r="H329" t="str">
            <v>0026 NOVELA I</v>
          </cell>
          <cell r="I329">
            <v>3</v>
          </cell>
          <cell r="J329">
            <v>0</v>
          </cell>
          <cell r="K329">
            <v>0</v>
          </cell>
          <cell r="L329">
            <v>3</v>
          </cell>
          <cell r="M329">
            <v>3</v>
          </cell>
          <cell r="N329">
            <v>0</v>
          </cell>
          <cell r="O329">
            <v>3</v>
          </cell>
          <cell r="P329">
            <v>0</v>
          </cell>
          <cell r="Q329">
            <v>0</v>
          </cell>
          <cell r="R329">
            <v>3</v>
          </cell>
          <cell r="S329">
            <v>3</v>
          </cell>
          <cell r="T329">
            <v>0</v>
          </cell>
          <cell r="U329">
            <v>3</v>
          </cell>
          <cell r="V329">
            <v>0</v>
          </cell>
          <cell r="W329">
            <v>0</v>
          </cell>
        </row>
        <row r="330">
          <cell r="B330">
            <v>2</v>
          </cell>
          <cell r="C330" t="str">
            <v>RESTRIÇÃO SISTEMA</v>
          </cell>
          <cell r="D330" t="str">
            <v>060 Restrição Comercial</v>
          </cell>
          <cell r="E330" t="str">
            <v>TELEVISÃO</v>
          </cell>
          <cell r="F330" t="str">
            <v>0001 TELEVISÃO</v>
          </cell>
          <cell r="G330" t="str">
            <v>0006 GLOBO</v>
          </cell>
          <cell r="H330" t="str">
            <v>0032 TELA QUENTE</v>
          </cell>
          <cell r="I330">
            <v>1</v>
          </cell>
          <cell r="J330">
            <v>0</v>
          </cell>
          <cell r="K330">
            <v>0</v>
          </cell>
          <cell r="L330">
            <v>1</v>
          </cell>
          <cell r="M330">
            <v>1</v>
          </cell>
          <cell r="N330">
            <v>0</v>
          </cell>
          <cell r="O330">
            <v>1</v>
          </cell>
          <cell r="P330">
            <v>0</v>
          </cell>
          <cell r="Q330">
            <v>0</v>
          </cell>
          <cell r="R330">
            <v>1</v>
          </cell>
          <cell r="S330">
            <v>1</v>
          </cell>
          <cell r="T330">
            <v>0</v>
          </cell>
          <cell r="U330">
            <v>1</v>
          </cell>
          <cell r="V330">
            <v>0</v>
          </cell>
          <cell r="W330">
            <v>0</v>
          </cell>
        </row>
        <row r="331">
          <cell r="B331">
            <v>2</v>
          </cell>
          <cell r="C331" t="str">
            <v>RESTRIÇÃO SISTEMA</v>
          </cell>
          <cell r="D331" t="str">
            <v>060 Restrição Comercial</v>
          </cell>
          <cell r="E331" t="str">
            <v>TELEVISÃO</v>
          </cell>
          <cell r="F331" t="str">
            <v>0001 TELEVISÃO</v>
          </cell>
          <cell r="G331" t="str">
            <v>0006 GLOBO</v>
          </cell>
          <cell r="H331" t="str">
            <v>3825 NÃO INFORMADO</v>
          </cell>
          <cell r="I331">
            <v>6</v>
          </cell>
          <cell r="J331">
            <v>0</v>
          </cell>
          <cell r="K331">
            <v>0</v>
          </cell>
          <cell r="L331">
            <v>6</v>
          </cell>
          <cell r="M331">
            <v>6</v>
          </cell>
          <cell r="N331">
            <v>0</v>
          </cell>
          <cell r="O331">
            <v>6</v>
          </cell>
          <cell r="P331">
            <v>0</v>
          </cell>
          <cell r="Q331">
            <v>0</v>
          </cell>
          <cell r="R331">
            <v>6</v>
          </cell>
          <cell r="S331">
            <v>6</v>
          </cell>
          <cell r="T331">
            <v>0</v>
          </cell>
          <cell r="U331">
            <v>6</v>
          </cell>
          <cell r="V331">
            <v>0</v>
          </cell>
          <cell r="W331">
            <v>0</v>
          </cell>
        </row>
        <row r="332">
          <cell r="B332">
            <v>2</v>
          </cell>
          <cell r="C332" t="str">
            <v>RESTRIÇÃO SISTEMA</v>
          </cell>
          <cell r="D332" t="str">
            <v>060 Restrição Comercial</v>
          </cell>
          <cell r="E332" t="str">
            <v>TELEVISÃO</v>
          </cell>
          <cell r="F332" t="str">
            <v>0001 TELEVISÃO</v>
          </cell>
          <cell r="G332" t="str">
            <v>0062 NÃO INFORMOU</v>
          </cell>
          <cell r="I332">
            <v>21</v>
          </cell>
          <cell r="J332">
            <v>0</v>
          </cell>
          <cell r="K332">
            <v>0</v>
          </cell>
          <cell r="L332">
            <v>21</v>
          </cell>
          <cell r="M332">
            <v>21</v>
          </cell>
          <cell r="N332">
            <v>0</v>
          </cell>
          <cell r="O332">
            <v>21</v>
          </cell>
          <cell r="P332">
            <v>0</v>
          </cell>
          <cell r="Q332">
            <v>0</v>
          </cell>
          <cell r="R332">
            <v>21</v>
          </cell>
          <cell r="S332">
            <v>21</v>
          </cell>
          <cell r="T332">
            <v>0</v>
          </cell>
          <cell r="U332">
            <v>21</v>
          </cell>
          <cell r="V332">
            <v>0</v>
          </cell>
          <cell r="W332">
            <v>0</v>
          </cell>
        </row>
        <row r="333">
          <cell r="B333">
            <v>2</v>
          </cell>
          <cell r="C333" t="str">
            <v>RESTRIÇÃO SISTEMA</v>
          </cell>
          <cell r="D333" t="str">
            <v>060 Restrição Comercial</v>
          </cell>
          <cell r="E333" t="str">
            <v>TELEVISÃO</v>
          </cell>
          <cell r="F333" t="str">
            <v>0001 TELEVISÃO</v>
          </cell>
          <cell r="G333" t="str">
            <v>0131 ASS - SPORTV</v>
          </cell>
          <cell r="H333" t="str">
            <v>3931 SPORTV NEWS</v>
          </cell>
          <cell r="I333">
            <v>1</v>
          </cell>
          <cell r="J333">
            <v>0</v>
          </cell>
          <cell r="K333">
            <v>0</v>
          </cell>
          <cell r="L333">
            <v>1</v>
          </cell>
          <cell r="M333">
            <v>1</v>
          </cell>
          <cell r="N333">
            <v>0</v>
          </cell>
          <cell r="O333">
            <v>1</v>
          </cell>
          <cell r="P333">
            <v>0</v>
          </cell>
          <cell r="Q333">
            <v>0</v>
          </cell>
          <cell r="R333">
            <v>1</v>
          </cell>
          <cell r="S333">
            <v>1</v>
          </cell>
          <cell r="T333">
            <v>0</v>
          </cell>
          <cell r="U333">
            <v>1</v>
          </cell>
          <cell r="V333">
            <v>0</v>
          </cell>
          <cell r="W333">
            <v>0</v>
          </cell>
        </row>
        <row r="334">
          <cell r="B334">
            <v>2</v>
          </cell>
          <cell r="C334" t="str">
            <v>RESTRIÇÃO SISTEMA</v>
          </cell>
          <cell r="D334" t="str">
            <v>071 Idade inferior a 18 anos</v>
          </cell>
          <cell r="F334" t="str">
            <v>0031 JÁ TEVE O PRODUTO</v>
          </cell>
          <cell r="I334">
            <v>2</v>
          </cell>
          <cell r="J334">
            <v>0</v>
          </cell>
          <cell r="K334">
            <v>0</v>
          </cell>
          <cell r="L334">
            <v>2</v>
          </cell>
          <cell r="M334">
            <v>2</v>
          </cell>
          <cell r="N334">
            <v>0</v>
          </cell>
          <cell r="O334">
            <v>2</v>
          </cell>
          <cell r="P334">
            <v>0</v>
          </cell>
          <cell r="Q334">
            <v>0</v>
          </cell>
          <cell r="R334">
            <v>2</v>
          </cell>
          <cell r="S334">
            <v>2</v>
          </cell>
          <cell r="T334">
            <v>0</v>
          </cell>
          <cell r="U334">
            <v>2</v>
          </cell>
          <cell r="V334">
            <v>0</v>
          </cell>
          <cell r="W334">
            <v>0</v>
          </cell>
        </row>
        <row r="335">
          <cell r="B335">
            <v>2</v>
          </cell>
          <cell r="C335" t="str">
            <v>RESTRIÇÃO SISTEMA</v>
          </cell>
          <cell r="D335" t="str">
            <v>071 Idade inferior a 18 anos</v>
          </cell>
          <cell r="E335" t="str">
            <v>MALA DIRETA</v>
          </cell>
          <cell r="F335" t="str">
            <v>0009 MALA DIRETA</v>
          </cell>
          <cell r="G335" t="str">
            <v>0173 CA0103</v>
          </cell>
          <cell r="I335">
            <v>1</v>
          </cell>
          <cell r="J335">
            <v>0</v>
          </cell>
          <cell r="K335">
            <v>0</v>
          </cell>
          <cell r="L335">
            <v>1</v>
          </cell>
          <cell r="M335">
            <v>1</v>
          </cell>
          <cell r="N335">
            <v>0</v>
          </cell>
          <cell r="O335">
            <v>1</v>
          </cell>
          <cell r="P335">
            <v>0</v>
          </cell>
          <cell r="Q335">
            <v>0</v>
          </cell>
          <cell r="R335">
            <v>1</v>
          </cell>
          <cell r="S335">
            <v>1</v>
          </cell>
          <cell r="T335">
            <v>0</v>
          </cell>
          <cell r="U335">
            <v>1</v>
          </cell>
          <cell r="V335">
            <v>0</v>
          </cell>
          <cell r="W335">
            <v>0</v>
          </cell>
        </row>
        <row r="336">
          <cell r="B336">
            <v>2</v>
          </cell>
          <cell r="C336" t="str">
            <v>RESTRIÇÃO SISTEMA</v>
          </cell>
          <cell r="D336" t="str">
            <v>071 Idade inferior a 18 anos</v>
          </cell>
          <cell r="E336" t="str">
            <v>MALA DIRETA</v>
          </cell>
          <cell r="F336" t="str">
            <v>0009 MALA DIRETA</v>
          </cell>
          <cell r="G336" t="str">
            <v>0572 MD-05</v>
          </cell>
          <cell r="I336">
            <v>1</v>
          </cell>
          <cell r="J336">
            <v>0</v>
          </cell>
          <cell r="K336">
            <v>0</v>
          </cell>
          <cell r="L336">
            <v>1</v>
          </cell>
          <cell r="M336">
            <v>1</v>
          </cell>
          <cell r="N336">
            <v>0</v>
          </cell>
          <cell r="O336">
            <v>1</v>
          </cell>
          <cell r="P336">
            <v>0</v>
          </cell>
          <cell r="Q336">
            <v>0</v>
          </cell>
          <cell r="R336">
            <v>1</v>
          </cell>
          <cell r="S336">
            <v>1</v>
          </cell>
          <cell r="T336">
            <v>0</v>
          </cell>
          <cell r="U336">
            <v>1</v>
          </cell>
          <cell r="V336">
            <v>0</v>
          </cell>
          <cell r="W336">
            <v>0</v>
          </cell>
        </row>
        <row r="337">
          <cell r="B337">
            <v>2</v>
          </cell>
          <cell r="C337" t="str">
            <v>RESTRIÇÃO SISTEMA</v>
          </cell>
          <cell r="D337" t="str">
            <v>071 Idade inferior a 18 anos</v>
          </cell>
          <cell r="E337" t="str">
            <v>NÃO INFORMADO</v>
          </cell>
          <cell r="F337" t="str">
            <v>0016 NÃO INFORMADO</v>
          </cell>
          <cell r="I337">
            <v>1</v>
          </cell>
          <cell r="J337">
            <v>0</v>
          </cell>
          <cell r="K337">
            <v>0</v>
          </cell>
          <cell r="L337">
            <v>1</v>
          </cell>
          <cell r="M337">
            <v>1</v>
          </cell>
          <cell r="N337">
            <v>0</v>
          </cell>
          <cell r="O337">
            <v>1</v>
          </cell>
          <cell r="P337">
            <v>0</v>
          </cell>
          <cell r="Q337">
            <v>0</v>
          </cell>
          <cell r="R337">
            <v>1</v>
          </cell>
          <cell r="S337">
            <v>1</v>
          </cell>
          <cell r="T337">
            <v>0</v>
          </cell>
          <cell r="U337">
            <v>1</v>
          </cell>
          <cell r="V337">
            <v>0</v>
          </cell>
          <cell r="W337">
            <v>0</v>
          </cell>
        </row>
        <row r="338">
          <cell r="B338">
            <v>2</v>
          </cell>
          <cell r="C338" t="str">
            <v>RESTRIÇÃO SISTEMA</v>
          </cell>
          <cell r="D338" t="str">
            <v>071 Idade inferior a 18 anos</v>
          </cell>
          <cell r="E338" t="str">
            <v>OUTRAS MÍDIAS</v>
          </cell>
          <cell r="F338" t="str">
            <v>0002 INDICAÇÃO DE AMIGOS</v>
          </cell>
          <cell r="I338">
            <v>30</v>
          </cell>
          <cell r="J338">
            <v>0</v>
          </cell>
          <cell r="K338">
            <v>0</v>
          </cell>
          <cell r="L338">
            <v>30</v>
          </cell>
          <cell r="M338">
            <v>30</v>
          </cell>
          <cell r="N338">
            <v>0</v>
          </cell>
          <cell r="O338">
            <v>30</v>
          </cell>
          <cell r="P338">
            <v>0</v>
          </cell>
          <cell r="Q338">
            <v>0</v>
          </cell>
          <cell r="R338">
            <v>30</v>
          </cell>
          <cell r="S338">
            <v>30</v>
          </cell>
          <cell r="T338">
            <v>0</v>
          </cell>
          <cell r="U338">
            <v>30</v>
          </cell>
          <cell r="V338">
            <v>0</v>
          </cell>
          <cell r="W338">
            <v>0</v>
          </cell>
        </row>
        <row r="339">
          <cell r="B339">
            <v>2</v>
          </cell>
          <cell r="C339" t="str">
            <v>RESTRIÇÃO SISTEMA</v>
          </cell>
          <cell r="D339" t="str">
            <v>071 Idade inferior a 18 anos</v>
          </cell>
          <cell r="E339" t="str">
            <v>OUTRAS MÍDIAS</v>
          </cell>
          <cell r="F339" t="str">
            <v>0003 104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1</v>
          </cell>
          <cell r="P339">
            <v>0</v>
          </cell>
          <cell r="Q339">
            <v>0</v>
          </cell>
          <cell r="R339">
            <v>1</v>
          </cell>
          <cell r="S339">
            <v>1</v>
          </cell>
          <cell r="T339">
            <v>0</v>
          </cell>
          <cell r="U339">
            <v>1</v>
          </cell>
          <cell r="V339">
            <v>0</v>
          </cell>
          <cell r="W339">
            <v>0</v>
          </cell>
        </row>
        <row r="340">
          <cell r="B340">
            <v>2</v>
          </cell>
          <cell r="C340" t="str">
            <v>RESTRIÇÃO SISTEMA</v>
          </cell>
          <cell r="D340" t="str">
            <v>071 Idade inferior a 18 anos</v>
          </cell>
          <cell r="E340" t="str">
            <v>OUTRAS MÍDIAS</v>
          </cell>
          <cell r="F340" t="str">
            <v>0013 INTERNET</v>
          </cell>
          <cell r="G340" t="str">
            <v>0170 SITE SPEEDY</v>
          </cell>
          <cell r="I340">
            <v>1</v>
          </cell>
          <cell r="J340">
            <v>0</v>
          </cell>
          <cell r="K340">
            <v>0</v>
          </cell>
          <cell r="L340">
            <v>1</v>
          </cell>
          <cell r="M340">
            <v>1</v>
          </cell>
          <cell r="N340">
            <v>0</v>
          </cell>
          <cell r="O340">
            <v>1</v>
          </cell>
          <cell r="P340">
            <v>0</v>
          </cell>
          <cell r="Q340">
            <v>0</v>
          </cell>
          <cell r="R340">
            <v>1</v>
          </cell>
          <cell r="S340">
            <v>1</v>
          </cell>
          <cell r="T340">
            <v>0</v>
          </cell>
          <cell r="U340">
            <v>1</v>
          </cell>
          <cell r="V340">
            <v>0</v>
          </cell>
          <cell r="W340">
            <v>0</v>
          </cell>
        </row>
        <row r="341">
          <cell r="B341">
            <v>2</v>
          </cell>
          <cell r="C341" t="str">
            <v>RESTRIÇÃO SISTEMA</v>
          </cell>
          <cell r="D341" t="str">
            <v>071 Idade inferior a 18 anos</v>
          </cell>
          <cell r="E341" t="str">
            <v>OUTRAS MÍDIAS</v>
          </cell>
          <cell r="F341" t="str">
            <v>0020 JÁ POSSUI</v>
          </cell>
          <cell r="I341">
            <v>3</v>
          </cell>
          <cell r="J341">
            <v>0</v>
          </cell>
          <cell r="K341">
            <v>0</v>
          </cell>
          <cell r="L341">
            <v>3</v>
          </cell>
          <cell r="M341">
            <v>3</v>
          </cell>
          <cell r="N341">
            <v>0</v>
          </cell>
          <cell r="O341">
            <v>3</v>
          </cell>
          <cell r="P341">
            <v>0</v>
          </cell>
          <cell r="Q341">
            <v>0</v>
          </cell>
          <cell r="R341">
            <v>3</v>
          </cell>
          <cell r="S341">
            <v>3</v>
          </cell>
          <cell r="T341">
            <v>0</v>
          </cell>
          <cell r="U341">
            <v>3</v>
          </cell>
          <cell r="V341">
            <v>0</v>
          </cell>
          <cell r="W341">
            <v>0</v>
          </cell>
        </row>
        <row r="342">
          <cell r="B342">
            <v>2</v>
          </cell>
          <cell r="C342" t="str">
            <v>RESTRIÇÃO SISTEMA</v>
          </cell>
          <cell r="D342" t="str">
            <v>071 Idade inferior a 18 anos</v>
          </cell>
          <cell r="E342" t="str">
            <v>TELEVISÃO</v>
          </cell>
          <cell r="F342" t="str">
            <v>0001 TELEVISÃO</v>
          </cell>
          <cell r="G342" t="str">
            <v>0006 GLOBO</v>
          </cell>
          <cell r="H342" t="str">
            <v>0026 NOVELA I</v>
          </cell>
          <cell r="I342">
            <v>4</v>
          </cell>
          <cell r="J342">
            <v>0</v>
          </cell>
          <cell r="K342">
            <v>0</v>
          </cell>
          <cell r="L342">
            <v>4</v>
          </cell>
          <cell r="M342">
            <v>4</v>
          </cell>
          <cell r="N342">
            <v>0</v>
          </cell>
          <cell r="O342">
            <v>4</v>
          </cell>
          <cell r="P342">
            <v>0</v>
          </cell>
          <cell r="Q342">
            <v>0</v>
          </cell>
          <cell r="R342">
            <v>4</v>
          </cell>
          <cell r="S342">
            <v>4</v>
          </cell>
          <cell r="T342">
            <v>0</v>
          </cell>
          <cell r="U342">
            <v>4</v>
          </cell>
          <cell r="V342">
            <v>0</v>
          </cell>
          <cell r="W342">
            <v>0</v>
          </cell>
        </row>
        <row r="343">
          <cell r="B343">
            <v>2</v>
          </cell>
          <cell r="C343" t="str">
            <v>RESTRIÇÃO SISTEMA</v>
          </cell>
          <cell r="D343" t="str">
            <v>071 Idade inferior a 18 anos</v>
          </cell>
          <cell r="E343" t="str">
            <v>TELEVISÃO</v>
          </cell>
          <cell r="F343" t="str">
            <v>0001 TELEVISÃO</v>
          </cell>
          <cell r="G343" t="str">
            <v>0006 GLOBO</v>
          </cell>
          <cell r="H343" t="str">
            <v>3825 NÃO INFORMADO</v>
          </cell>
          <cell r="I343">
            <v>5</v>
          </cell>
          <cell r="J343">
            <v>0</v>
          </cell>
          <cell r="K343">
            <v>0</v>
          </cell>
          <cell r="L343">
            <v>5</v>
          </cell>
          <cell r="M343">
            <v>5</v>
          </cell>
          <cell r="N343">
            <v>0</v>
          </cell>
          <cell r="O343">
            <v>5</v>
          </cell>
          <cell r="P343">
            <v>0</v>
          </cell>
          <cell r="Q343">
            <v>0</v>
          </cell>
          <cell r="R343">
            <v>5</v>
          </cell>
          <cell r="S343">
            <v>5</v>
          </cell>
          <cell r="T343">
            <v>0</v>
          </cell>
          <cell r="U343">
            <v>5</v>
          </cell>
          <cell r="V343">
            <v>0</v>
          </cell>
          <cell r="W343">
            <v>0</v>
          </cell>
        </row>
        <row r="344">
          <cell r="B344">
            <v>2</v>
          </cell>
          <cell r="C344" t="str">
            <v>RESTRIÇÃO SISTEMA</v>
          </cell>
          <cell r="D344" t="str">
            <v>071 Idade inferior a 18 anos</v>
          </cell>
          <cell r="E344" t="str">
            <v>TELEVISÃO</v>
          </cell>
          <cell r="F344" t="str">
            <v>0001 TELEVISÃO</v>
          </cell>
          <cell r="G344" t="str">
            <v>0062 NÃO INFORMOU</v>
          </cell>
          <cell r="I344">
            <v>8</v>
          </cell>
          <cell r="J344">
            <v>0</v>
          </cell>
          <cell r="K344">
            <v>0</v>
          </cell>
          <cell r="L344">
            <v>8</v>
          </cell>
          <cell r="M344">
            <v>8</v>
          </cell>
          <cell r="N344">
            <v>0</v>
          </cell>
          <cell r="O344">
            <v>8</v>
          </cell>
          <cell r="P344">
            <v>0</v>
          </cell>
          <cell r="Q344">
            <v>0</v>
          </cell>
          <cell r="R344">
            <v>8</v>
          </cell>
          <cell r="S344">
            <v>8</v>
          </cell>
          <cell r="T344">
            <v>0</v>
          </cell>
          <cell r="U344">
            <v>8</v>
          </cell>
          <cell r="V344">
            <v>0</v>
          </cell>
          <cell r="W344">
            <v>0</v>
          </cell>
        </row>
        <row r="345">
          <cell r="B345">
            <v>2</v>
          </cell>
          <cell r="C345" t="str">
            <v>RESTRIÇÃO SISTEMA</v>
          </cell>
          <cell r="D345" t="str">
            <v>407 Não Informou nº linha</v>
          </cell>
          <cell r="F345" t="str">
            <v>0031 JÁ TEVE O PRODUTO</v>
          </cell>
          <cell r="I345">
            <v>1</v>
          </cell>
          <cell r="J345">
            <v>0</v>
          </cell>
          <cell r="K345">
            <v>0</v>
          </cell>
          <cell r="L345">
            <v>1</v>
          </cell>
          <cell r="M345">
            <v>1</v>
          </cell>
          <cell r="N345">
            <v>0</v>
          </cell>
          <cell r="O345">
            <v>1</v>
          </cell>
          <cell r="P345">
            <v>0</v>
          </cell>
          <cell r="Q345">
            <v>0</v>
          </cell>
          <cell r="R345">
            <v>1</v>
          </cell>
          <cell r="S345">
            <v>1</v>
          </cell>
          <cell r="T345">
            <v>0</v>
          </cell>
          <cell r="U345">
            <v>1</v>
          </cell>
          <cell r="V345">
            <v>0</v>
          </cell>
          <cell r="W345">
            <v>0</v>
          </cell>
        </row>
        <row r="346">
          <cell r="B346">
            <v>2</v>
          </cell>
          <cell r="C346" t="str">
            <v>RESTRIÇÃO SISTEMA</v>
          </cell>
          <cell r="D346" t="str">
            <v>407 Não Informou nº linha</v>
          </cell>
          <cell r="E346" t="str">
            <v>NÃO INFORMADO</v>
          </cell>
          <cell r="F346" t="str">
            <v>0016 NÃO INFORMADO</v>
          </cell>
          <cell r="I346">
            <v>4</v>
          </cell>
          <cell r="J346">
            <v>0</v>
          </cell>
          <cell r="K346">
            <v>0</v>
          </cell>
          <cell r="L346">
            <v>4</v>
          </cell>
          <cell r="M346">
            <v>4</v>
          </cell>
          <cell r="N346">
            <v>0</v>
          </cell>
          <cell r="O346">
            <v>4</v>
          </cell>
          <cell r="P346">
            <v>0</v>
          </cell>
          <cell r="Q346">
            <v>0</v>
          </cell>
          <cell r="R346">
            <v>4</v>
          </cell>
          <cell r="S346">
            <v>4</v>
          </cell>
          <cell r="T346">
            <v>0</v>
          </cell>
          <cell r="U346">
            <v>4</v>
          </cell>
          <cell r="V346">
            <v>0</v>
          </cell>
          <cell r="W346">
            <v>0</v>
          </cell>
        </row>
        <row r="347">
          <cell r="B347">
            <v>2</v>
          </cell>
          <cell r="C347" t="str">
            <v>RESTRIÇÃO SISTEMA</v>
          </cell>
          <cell r="D347" t="str">
            <v>407 Não Informou nº linha</v>
          </cell>
          <cell r="E347" t="str">
            <v>OUTRAS MÍDIAS</v>
          </cell>
          <cell r="F347" t="str">
            <v>0002 INDICAÇÃO DE AMIGOS</v>
          </cell>
          <cell r="I347">
            <v>2</v>
          </cell>
          <cell r="J347">
            <v>0</v>
          </cell>
          <cell r="K347">
            <v>0</v>
          </cell>
          <cell r="L347">
            <v>2</v>
          </cell>
          <cell r="M347">
            <v>2</v>
          </cell>
          <cell r="N347">
            <v>0</v>
          </cell>
          <cell r="O347">
            <v>2</v>
          </cell>
          <cell r="P347">
            <v>0</v>
          </cell>
          <cell r="Q347">
            <v>0</v>
          </cell>
          <cell r="R347">
            <v>2</v>
          </cell>
          <cell r="S347">
            <v>2</v>
          </cell>
          <cell r="T347">
            <v>0</v>
          </cell>
          <cell r="U347">
            <v>2</v>
          </cell>
          <cell r="V347">
            <v>0</v>
          </cell>
          <cell r="W347">
            <v>0</v>
          </cell>
        </row>
        <row r="348">
          <cell r="B348">
            <v>2</v>
          </cell>
          <cell r="C348" t="str">
            <v>RESTRIÇÃO SISTEMA</v>
          </cell>
          <cell r="D348" t="str">
            <v>407 Não Informou nº linha</v>
          </cell>
          <cell r="E348" t="str">
            <v>OUTRAS MÍDIAS</v>
          </cell>
          <cell r="F348" t="str">
            <v>0003 104</v>
          </cell>
          <cell r="I348">
            <v>1</v>
          </cell>
          <cell r="J348">
            <v>0</v>
          </cell>
          <cell r="K348">
            <v>0</v>
          </cell>
          <cell r="L348">
            <v>1</v>
          </cell>
          <cell r="M348">
            <v>1</v>
          </cell>
          <cell r="N348">
            <v>0</v>
          </cell>
          <cell r="O348">
            <v>1</v>
          </cell>
          <cell r="P348">
            <v>0</v>
          </cell>
          <cell r="Q348">
            <v>0</v>
          </cell>
          <cell r="R348">
            <v>1</v>
          </cell>
          <cell r="S348">
            <v>1</v>
          </cell>
          <cell r="T348">
            <v>0</v>
          </cell>
          <cell r="U348">
            <v>1</v>
          </cell>
          <cell r="V348">
            <v>0</v>
          </cell>
          <cell r="W348">
            <v>0</v>
          </cell>
        </row>
        <row r="349">
          <cell r="B349">
            <v>2</v>
          </cell>
          <cell r="C349" t="str">
            <v>RESTRIÇÃO SISTEMA</v>
          </cell>
          <cell r="D349" t="str">
            <v>407 Não Informou nº linha</v>
          </cell>
          <cell r="E349" t="str">
            <v>OUTRAS MÍDIAS</v>
          </cell>
          <cell r="F349" t="str">
            <v>0013 INTERNET</v>
          </cell>
          <cell r="G349" t="str">
            <v>0170 SITE SPEEDY</v>
          </cell>
          <cell r="I349">
            <v>1</v>
          </cell>
          <cell r="J349">
            <v>0</v>
          </cell>
          <cell r="K349">
            <v>0</v>
          </cell>
          <cell r="L349">
            <v>1</v>
          </cell>
          <cell r="M349">
            <v>1</v>
          </cell>
          <cell r="N349">
            <v>0</v>
          </cell>
          <cell r="O349">
            <v>1</v>
          </cell>
          <cell r="P349">
            <v>0</v>
          </cell>
          <cell r="Q349">
            <v>0</v>
          </cell>
          <cell r="R349">
            <v>1</v>
          </cell>
          <cell r="S349">
            <v>1</v>
          </cell>
          <cell r="T349">
            <v>0</v>
          </cell>
          <cell r="U349">
            <v>1</v>
          </cell>
          <cell r="V349">
            <v>0</v>
          </cell>
          <cell r="W349">
            <v>0</v>
          </cell>
        </row>
        <row r="350">
          <cell r="B350">
            <v>2</v>
          </cell>
          <cell r="C350" t="str">
            <v>RESTRIÇÃO SISTEMA</v>
          </cell>
          <cell r="D350" t="str">
            <v>407 Não Informou nº linha</v>
          </cell>
          <cell r="E350" t="str">
            <v>OUTRAS MÍDIAS</v>
          </cell>
          <cell r="F350" t="str">
            <v>0020 JÁ POSSUI</v>
          </cell>
          <cell r="I350">
            <v>1</v>
          </cell>
          <cell r="J350">
            <v>0</v>
          </cell>
          <cell r="K350">
            <v>0</v>
          </cell>
          <cell r="L350">
            <v>1</v>
          </cell>
          <cell r="M350">
            <v>1</v>
          </cell>
          <cell r="N350">
            <v>0</v>
          </cell>
          <cell r="O350">
            <v>1</v>
          </cell>
          <cell r="P350">
            <v>0</v>
          </cell>
          <cell r="Q350">
            <v>0</v>
          </cell>
          <cell r="R350">
            <v>1</v>
          </cell>
          <cell r="S350">
            <v>1</v>
          </cell>
          <cell r="T350">
            <v>0</v>
          </cell>
          <cell r="U350">
            <v>1</v>
          </cell>
          <cell r="V350">
            <v>0</v>
          </cell>
          <cell r="W350">
            <v>0</v>
          </cell>
        </row>
        <row r="351">
          <cell r="B351">
            <v>2</v>
          </cell>
          <cell r="C351" t="str">
            <v>RESTRIÇÃO SISTEMA</v>
          </cell>
          <cell r="D351" t="str">
            <v>407 Não Informou nº linha</v>
          </cell>
          <cell r="E351" t="str">
            <v>TELEVISÃO</v>
          </cell>
          <cell r="F351" t="str">
            <v>0001 TELEVISÃO</v>
          </cell>
          <cell r="G351" t="str">
            <v>0006 GLOBO</v>
          </cell>
          <cell r="H351" t="str">
            <v>3825 NÃO INFORMADO</v>
          </cell>
          <cell r="I351">
            <v>1</v>
          </cell>
          <cell r="J351">
            <v>0</v>
          </cell>
          <cell r="K351">
            <v>0</v>
          </cell>
          <cell r="L351">
            <v>1</v>
          </cell>
          <cell r="M351">
            <v>1</v>
          </cell>
          <cell r="N351">
            <v>0</v>
          </cell>
          <cell r="O351">
            <v>1</v>
          </cell>
          <cell r="P351">
            <v>0</v>
          </cell>
          <cell r="Q351">
            <v>0</v>
          </cell>
          <cell r="R351">
            <v>1</v>
          </cell>
          <cell r="S351">
            <v>1</v>
          </cell>
          <cell r="T351">
            <v>0</v>
          </cell>
          <cell r="U351">
            <v>1</v>
          </cell>
          <cell r="V351">
            <v>0</v>
          </cell>
          <cell r="W351">
            <v>0</v>
          </cell>
        </row>
        <row r="352">
          <cell r="B352">
            <v>2</v>
          </cell>
          <cell r="C352" t="str">
            <v>RESTRIÇÃO SISTEMA</v>
          </cell>
          <cell r="D352" t="str">
            <v>407 Não Informou nº linha</v>
          </cell>
          <cell r="E352" t="str">
            <v>TELEVISÃO</v>
          </cell>
          <cell r="F352" t="str">
            <v>0001 TELEVISÃO</v>
          </cell>
          <cell r="G352" t="str">
            <v>0062 NÃO INFORMOU</v>
          </cell>
          <cell r="I352">
            <v>4</v>
          </cell>
          <cell r="J352">
            <v>0</v>
          </cell>
          <cell r="K352">
            <v>0</v>
          </cell>
          <cell r="L352">
            <v>4</v>
          </cell>
          <cell r="M352">
            <v>4</v>
          </cell>
          <cell r="N352">
            <v>0</v>
          </cell>
          <cell r="O352">
            <v>4</v>
          </cell>
          <cell r="P352">
            <v>0</v>
          </cell>
          <cell r="Q352">
            <v>0</v>
          </cell>
          <cell r="R352">
            <v>4</v>
          </cell>
          <cell r="S352">
            <v>4</v>
          </cell>
          <cell r="T352">
            <v>0</v>
          </cell>
          <cell r="U352">
            <v>4</v>
          </cell>
          <cell r="V352">
            <v>0</v>
          </cell>
          <cell r="W352">
            <v>0</v>
          </cell>
        </row>
        <row r="353">
          <cell r="B353">
            <v>2</v>
          </cell>
          <cell r="C353" t="str">
            <v>RESTRIÇÃO SISTEMA</v>
          </cell>
          <cell r="D353" t="str">
            <v>408 Não possui linha instalada</v>
          </cell>
          <cell r="E353" t="str">
            <v>MALA DIRETA</v>
          </cell>
          <cell r="F353" t="str">
            <v>0009 MALA DIRETA</v>
          </cell>
          <cell r="G353" t="str">
            <v>0572 MD-05</v>
          </cell>
          <cell r="I353">
            <v>1</v>
          </cell>
          <cell r="J353">
            <v>0</v>
          </cell>
          <cell r="K353">
            <v>0</v>
          </cell>
          <cell r="L353">
            <v>1</v>
          </cell>
          <cell r="M353">
            <v>1</v>
          </cell>
          <cell r="N353">
            <v>0</v>
          </cell>
          <cell r="O353">
            <v>1</v>
          </cell>
          <cell r="P353">
            <v>0</v>
          </cell>
          <cell r="Q353">
            <v>0</v>
          </cell>
          <cell r="R353">
            <v>1</v>
          </cell>
          <cell r="S353">
            <v>1</v>
          </cell>
          <cell r="T353">
            <v>0</v>
          </cell>
          <cell r="U353">
            <v>1</v>
          </cell>
          <cell r="V353">
            <v>0</v>
          </cell>
          <cell r="W353">
            <v>0</v>
          </cell>
        </row>
        <row r="354">
          <cell r="B354">
            <v>2</v>
          </cell>
          <cell r="C354" t="str">
            <v>RESTRIÇÃO SISTEMA</v>
          </cell>
          <cell r="D354" t="str">
            <v>408 Não possui linha instalada</v>
          </cell>
          <cell r="E354" t="str">
            <v>NÃO INFORMADO</v>
          </cell>
          <cell r="F354" t="str">
            <v>0016 NÃO INFORMADO</v>
          </cell>
          <cell r="I354">
            <v>1</v>
          </cell>
          <cell r="J354">
            <v>0</v>
          </cell>
          <cell r="K354">
            <v>0</v>
          </cell>
          <cell r="L354">
            <v>1</v>
          </cell>
          <cell r="M354">
            <v>1</v>
          </cell>
          <cell r="N354">
            <v>0</v>
          </cell>
          <cell r="O354">
            <v>1</v>
          </cell>
          <cell r="P354">
            <v>0</v>
          </cell>
          <cell r="Q354">
            <v>0</v>
          </cell>
          <cell r="R354">
            <v>1</v>
          </cell>
          <cell r="S354">
            <v>1</v>
          </cell>
          <cell r="T354">
            <v>0</v>
          </cell>
          <cell r="U354">
            <v>1</v>
          </cell>
          <cell r="V354">
            <v>0</v>
          </cell>
          <cell r="W354">
            <v>0</v>
          </cell>
        </row>
        <row r="355">
          <cell r="B355">
            <v>2</v>
          </cell>
          <cell r="C355" t="str">
            <v>RESTRIÇÃO SISTEMA</v>
          </cell>
          <cell r="D355" t="str">
            <v>408 Não possui linha instalada</v>
          </cell>
          <cell r="E355" t="str">
            <v>OUTRAS MÍDIAS</v>
          </cell>
          <cell r="F355" t="str">
            <v>0002 INDICAÇÃO DE AMIGOS</v>
          </cell>
          <cell r="I355">
            <v>11</v>
          </cell>
          <cell r="J355">
            <v>0</v>
          </cell>
          <cell r="K355">
            <v>0</v>
          </cell>
          <cell r="L355">
            <v>11</v>
          </cell>
          <cell r="M355">
            <v>11</v>
          </cell>
          <cell r="N355">
            <v>0</v>
          </cell>
          <cell r="O355">
            <v>11</v>
          </cell>
          <cell r="P355">
            <v>0</v>
          </cell>
          <cell r="Q355">
            <v>0</v>
          </cell>
          <cell r="R355">
            <v>11</v>
          </cell>
          <cell r="S355">
            <v>11</v>
          </cell>
          <cell r="T355">
            <v>0</v>
          </cell>
          <cell r="U355">
            <v>11</v>
          </cell>
          <cell r="V355">
            <v>0</v>
          </cell>
          <cell r="W355">
            <v>0</v>
          </cell>
        </row>
        <row r="356">
          <cell r="B356">
            <v>2</v>
          </cell>
          <cell r="C356" t="str">
            <v>RESTRIÇÃO SISTEMA</v>
          </cell>
          <cell r="D356" t="str">
            <v>408 Não possui linha instalada</v>
          </cell>
          <cell r="E356" t="str">
            <v>OUTRAS MÍDIAS</v>
          </cell>
          <cell r="F356" t="str">
            <v>0003 104</v>
          </cell>
          <cell r="I356">
            <v>2</v>
          </cell>
          <cell r="J356">
            <v>0</v>
          </cell>
          <cell r="K356">
            <v>0</v>
          </cell>
          <cell r="L356">
            <v>2</v>
          </cell>
          <cell r="M356">
            <v>2</v>
          </cell>
          <cell r="N356">
            <v>0</v>
          </cell>
          <cell r="O356">
            <v>2</v>
          </cell>
          <cell r="P356">
            <v>0</v>
          </cell>
          <cell r="Q356">
            <v>0</v>
          </cell>
          <cell r="R356">
            <v>2</v>
          </cell>
          <cell r="S356">
            <v>2</v>
          </cell>
          <cell r="T356">
            <v>0</v>
          </cell>
          <cell r="U356">
            <v>2</v>
          </cell>
          <cell r="V356">
            <v>0</v>
          </cell>
          <cell r="W356">
            <v>0</v>
          </cell>
        </row>
        <row r="357">
          <cell r="B357">
            <v>2</v>
          </cell>
          <cell r="C357" t="str">
            <v>RESTRIÇÃO SISTEMA</v>
          </cell>
          <cell r="D357" t="str">
            <v>408 Não possui linha instalada</v>
          </cell>
          <cell r="E357" t="str">
            <v>OUTRAS MÍDIAS</v>
          </cell>
          <cell r="F357" t="str">
            <v>0018 CONTATADO PELO TLMKT</v>
          </cell>
          <cell r="I357">
            <v>1</v>
          </cell>
          <cell r="J357">
            <v>0</v>
          </cell>
          <cell r="K357">
            <v>0</v>
          </cell>
          <cell r="L357">
            <v>1</v>
          </cell>
          <cell r="M357">
            <v>1</v>
          </cell>
          <cell r="N357">
            <v>0</v>
          </cell>
          <cell r="O357">
            <v>1</v>
          </cell>
          <cell r="P357">
            <v>0</v>
          </cell>
          <cell r="Q357">
            <v>0</v>
          </cell>
          <cell r="R357">
            <v>1</v>
          </cell>
          <cell r="S357">
            <v>1</v>
          </cell>
          <cell r="T357">
            <v>0</v>
          </cell>
          <cell r="U357">
            <v>1</v>
          </cell>
          <cell r="V357">
            <v>0</v>
          </cell>
          <cell r="W357">
            <v>0</v>
          </cell>
        </row>
        <row r="358">
          <cell r="B358">
            <v>2</v>
          </cell>
          <cell r="C358" t="str">
            <v>RESTRIÇÃO SISTEMA</v>
          </cell>
          <cell r="D358" t="str">
            <v>408 Não possui linha instalada</v>
          </cell>
          <cell r="E358" t="str">
            <v>OUTRAS MÍDIAS</v>
          </cell>
          <cell r="F358" t="str">
            <v>0019 INDICAÇÃO DO PROVEDOR</v>
          </cell>
          <cell r="I358">
            <v>1</v>
          </cell>
          <cell r="J358">
            <v>0</v>
          </cell>
          <cell r="K358">
            <v>0</v>
          </cell>
          <cell r="L358">
            <v>1</v>
          </cell>
          <cell r="M358">
            <v>1</v>
          </cell>
          <cell r="N358">
            <v>0</v>
          </cell>
          <cell r="O358">
            <v>1</v>
          </cell>
          <cell r="P358">
            <v>0</v>
          </cell>
          <cell r="Q358">
            <v>0</v>
          </cell>
          <cell r="R358">
            <v>1</v>
          </cell>
          <cell r="S358">
            <v>1</v>
          </cell>
          <cell r="T358">
            <v>0</v>
          </cell>
          <cell r="U358">
            <v>1</v>
          </cell>
          <cell r="V358">
            <v>0</v>
          </cell>
          <cell r="W358">
            <v>0</v>
          </cell>
        </row>
        <row r="359">
          <cell r="B359">
            <v>2</v>
          </cell>
          <cell r="C359" t="str">
            <v>RESTRIÇÃO SISTEMA</v>
          </cell>
          <cell r="D359" t="str">
            <v>408 Não possui linha instalada</v>
          </cell>
          <cell r="E359" t="str">
            <v>OUTRAS MÍDIAS</v>
          </cell>
          <cell r="F359" t="str">
            <v>0020 JÁ POSSUI</v>
          </cell>
          <cell r="I359">
            <v>4</v>
          </cell>
          <cell r="J359">
            <v>0</v>
          </cell>
          <cell r="K359">
            <v>0</v>
          </cell>
          <cell r="L359">
            <v>4</v>
          </cell>
          <cell r="M359">
            <v>4</v>
          </cell>
          <cell r="N359">
            <v>0</v>
          </cell>
          <cell r="O359">
            <v>4</v>
          </cell>
          <cell r="P359">
            <v>0</v>
          </cell>
          <cell r="Q359">
            <v>0</v>
          </cell>
          <cell r="R359">
            <v>4</v>
          </cell>
          <cell r="S359">
            <v>4</v>
          </cell>
          <cell r="T359">
            <v>0</v>
          </cell>
          <cell r="U359">
            <v>4</v>
          </cell>
          <cell r="V359">
            <v>0</v>
          </cell>
          <cell r="W359">
            <v>0</v>
          </cell>
        </row>
        <row r="360">
          <cell r="B360">
            <v>2</v>
          </cell>
          <cell r="C360" t="str">
            <v>RESTRIÇÃO SISTEMA</v>
          </cell>
          <cell r="D360" t="str">
            <v>408 Não possui linha instalada</v>
          </cell>
          <cell r="E360" t="str">
            <v>TELEVISÃO</v>
          </cell>
          <cell r="F360" t="str">
            <v>0001 TELEVISÃO</v>
          </cell>
          <cell r="G360" t="str">
            <v>0006 GLOBO</v>
          </cell>
          <cell r="H360" t="str">
            <v>3825 NÃO INFORMADO</v>
          </cell>
          <cell r="I360">
            <v>1</v>
          </cell>
          <cell r="J360">
            <v>0</v>
          </cell>
          <cell r="K360">
            <v>0</v>
          </cell>
          <cell r="L360">
            <v>1</v>
          </cell>
          <cell r="M360">
            <v>1</v>
          </cell>
          <cell r="N360">
            <v>0</v>
          </cell>
          <cell r="O360">
            <v>1</v>
          </cell>
          <cell r="P360">
            <v>0</v>
          </cell>
          <cell r="Q360">
            <v>0</v>
          </cell>
          <cell r="R360">
            <v>1</v>
          </cell>
          <cell r="S360">
            <v>1</v>
          </cell>
          <cell r="T360">
            <v>0</v>
          </cell>
          <cell r="U360">
            <v>1</v>
          </cell>
          <cell r="V360">
            <v>0</v>
          </cell>
          <cell r="W360">
            <v>0</v>
          </cell>
        </row>
        <row r="361">
          <cell r="B361">
            <v>2</v>
          </cell>
          <cell r="C361" t="str">
            <v>RESTRIÇÃO SISTEMA</v>
          </cell>
          <cell r="D361" t="str">
            <v>408 Não possui linha instalada</v>
          </cell>
          <cell r="E361" t="str">
            <v>TELEVISÃO</v>
          </cell>
          <cell r="F361" t="str">
            <v>0001 TELEVISÃO</v>
          </cell>
          <cell r="G361" t="str">
            <v>0062 NÃO INFORMOU</v>
          </cell>
          <cell r="I361">
            <v>3</v>
          </cell>
          <cell r="J361">
            <v>0</v>
          </cell>
          <cell r="K361">
            <v>0</v>
          </cell>
          <cell r="L361">
            <v>3</v>
          </cell>
          <cell r="M361">
            <v>3</v>
          </cell>
          <cell r="N361">
            <v>0</v>
          </cell>
          <cell r="O361">
            <v>3</v>
          </cell>
          <cell r="P361">
            <v>0</v>
          </cell>
          <cell r="Q361">
            <v>0</v>
          </cell>
          <cell r="R361">
            <v>3</v>
          </cell>
          <cell r="S361">
            <v>3</v>
          </cell>
          <cell r="T361">
            <v>0</v>
          </cell>
          <cell r="U361">
            <v>3</v>
          </cell>
          <cell r="V361">
            <v>0</v>
          </cell>
          <cell r="W361">
            <v>0</v>
          </cell>
        </row>
        <row r="362">
          <cell r="B362">
            <v>2</v>
          </cell>
          <cell r="C362" t="str">
            <v>VENDA</v>
          </cell>
          <cell r="D362" t="str">
            <v>001 *** Vendas OS Emitidas</v>
          </cell>
          <cell r="F362" t="str">
            <v>0031 JÁ TEVE O PRODUTO</v>
          </cell>
          <cell r="I362">
            <v>23</v>
          </cell>
          <cell r="J362">
            <v>23</v>
          </cell>
          <cell r="K362">
            <v>0</v>
          </cell>
          <cell r="L362">
            <v>23</v>
          </cell>
          <cell r="M362">
            <v>0</v>
          </cell>
          <cell r="N362">
            <v>0</v>
          </cell>
          <cell r="O362">
            <v>23</v>
          </cell>
          <cell r="P362">
            <v>23</v>
          </cell>
          <cell r="Q362">
            <v>0</v>
          </cell>
          <cell r="R362">
            <v>23</v>
          </cell>
          <cell r="S362">
            <v>0</v>
          </cell>
          <cell r="T362">
            <v>0</v>
          </cell>
          <cell r="U362">
            <v>0</v>
          </cell>
          <cell r="V362">
            <v>23</v>
          </cell>
          <cell r="W362">
            <v>0</v>
          </cell>
        </row>
        <row r="363">
          <cell r="B363">
            <v>2</v>
          </cell>
          <cell r="C363" t="str">
            <v>VENDA</v>
          </cell>
          <cell r="D363" t="str">
            <v>001 *** Vendas OS Emitidas</v>
          </cell>
          <cell r="E363" t="str">
            <v>MALA DIRETA</v>
          </cell>
          <cell r="F363" t="str">
            <v>0009 MALA DIRETA</v>
          </cell>
          <cell r="G363" t="str">
            <v>0008 Não Identificado</v>
          </cell>
          <cell r="I363">
            <v>5</v>
          </cell>
          <cell r="J363">
            <v>5</v>
          </cell>
          <cell r="K363">
            <v>0</v>
          </cell>
          <cell r="L363">
            <v>5</v>
          </cell>
          <cell r="M363">
            <v>0</v>
          </cell>
          <cell r="N363">
            <v>0</v>
          </cell>
          <cell r="O363">
            <v>5</v>
          </cell>
          <cell r="P363">
            <v>5</v>
          </cell>
          <cell r="Q363">
            <v>0</v>
          </cell>
          <cell r="R363">
            <v>5</v>
          </cell>
          <cell r="S363">
            <v>0</v>
          </cell>
          <cell r="T363">
            <v>0</v>
          </cell>
          <cell r="U363">
            <v>0</v>
          </cell>
          <cell r="V363">
            <v>5</v>
          </cell>
          <cell r="W363">
            <v>0</v>
          </cell>
        </row>
        <row r="364">
          <cell r="B364">
            <v>2</v>
          </cell>
          <cell r="C364" t="str">
            <v>VENDA</v>
          </cell>
          <cell r="D364" t="str">
            <v>001 *** Vendas OS Emitidas</v>
          </cell>
          <cell r="E364" t="str">
            <v>MALA DIRETA</v>
          </cell>
          <cell r="F364" t="str">
            <v>0009 MALA DIRETA</v>
          </cell>
          <cell r="G364" t="str">
            <v>0572 MD-05</v>
          </cell>
          <cell r="I364">
            <v>9</v>
          </cell>
          <cell r="J364">
            <v>9</v>
          </cell>
          <cell r="K364">
            <v>0</v>
          </cell>
          <cell r="L364">
            <v>9</v>
          </cell>
          <cell r="M364">
            <v>0</v>
          </cell>
          <cell r="N364">
            <v>0</v>
          </cell>
          <cell r="O364">
            <v>9</v>
          </cell>
          <cell r="P364">
            <v>9</v>
          </cell>
          <cell r="Q364">
            <v>0</v>
          </cell>
          <cell r="R364">
            <v>9</v>
          </cell>
          <cell r="S364">
            <v>0</v>
          </cell>
          <cell r="T364">
            <v>0</v>
          </cell>
          <cell r="U364">
            <v>0</v>
          </cell>
          <cell r="V364">
            <v>9</v>
          </cell>
          <cell r="W364">
            <v>0</v>
          </cell>
        </row>
        <row r="365">
          <cell r="B365">
            <v>2</v>
          </cell>
          <cell r="C365" t="str">
            <v>VENDA</v>
          </cell>
          <cell r="D365" t="str">
            <v>001 *** Vendas OS Emitidas</v>
          </cell>
          <cell r="E365" t="str">
            <v>MALA DIRETA</v>
          </cell>
          <cell r="F365" t="str">
            <v>0010 ENCARTE EM FATURA</v>
          </cell>
          <cell r="I365">
            <v>4</v>
          </cell>
          <cell r="J365">
            <v>4</v>
          </cell>
          <cell r="K365">
            <v>0</v>
          </cell>
          <cell r="L365">
            <v>4</v>
          </cell>
          <cell r="M365">
            <v>0</v>
          </cell>
          <cell r="N365">
            <v>0</v>
          </cell>
          <cell r="O365">
            <v>4</v>
          </cell>
          <cell r="P365">
            <v>4</v>
          </cell>
          <cell r="Q365">
            <v>0</v>
          </cell>
          <cell r="R365">
            <v>4</v>
          </cell>
          <cell r="S365">
            <v>0</v>
          </cell>
          <cell r="T365">
            <v>0</v>
          </cell>
          <cell r="U365">
            <v>0</v>
          </cell>
          <cell r="V365">
            <v>4</v>
          </cell>
          <cell r="W365">
            <v>0</v>
          </cell>
        </row>
        <row r="366">
          <cell r="B366">
            <v>2</v>
          </cell>
          <cell r="C366" t="str">
            <v>VENDA</v>
          </cell>
          <cell r="D366" t="str">
            <v>001 *** Vendas OS Emitidas</v>
          </cell>
          <cell r="E366" t="str">
            <v>NÃO INFORMADO</v>
          </cell>
          <cell r="F366" t="str">
            <v>0016 NÃO INFORMADO</v>
          </cell>
          <cell r="I366">
            <v>13</v>
          </cell>
          <cell r="J366">
            <v>13</v>
          </cell>
          <cell r="K366">
            <v>0</v>
          </cell>
          <cell r="L366">
            <v>13</v>
          </cell>
          <cell r="M366">
            <v>0</v>
          </cell>
          <cell r="N366">
            <v>0</v>
          </cell>
          <cell r="O366">
            <v>12</v>
          </cell>
          <cell r="P366">
            <v>12</v>
          </cell>
          <cell r="Q366">
            <v>0</v>
          </cell>
          <cell r="R366">
            <v>12</v>
          </cell>
          <cell r="S366">
            <v>0</v>
          </cell>
          <cell r="T366">
            <v>0</v>
          </cell>
          <cell r="U366">
            <v>0</v>
          </cell>
          <cell r="V366">
            <v>13</v>
          </cell>
          <cell r="W366">
            <v>0</v>
          </cell>
        </row>
        <row r="367">
          <cell r="B367">
            <v>2</v>
          </cell>
          <cell r="C367" t="str">
            <v>VENDA</v>
          </cell>
          <cell r="D367" t="str">
            <v>001 *** Vendas OS Emitidas</v>
          </cell>
          <cell r="E367" t="str">
            <v>OUTRAS MÍDIAS</v>
          </cell>
          <cell r="F367" t="str">
            <v>0002 INDICAÇÃO DE AMIGOS</v>
          </cell>
          <cell r="I367">
            <v>151</v>
          </cell>
          <cell r="J367">
            <v>151</v>
          </cell>
          <cell r="K367">
            <v>0</v>
          </cell>
          <cell r="L367">
            <v>151</v>
          </cell>
          <cell r="M367">
            <v>0</v>
          </cell>
          <cell r="N367">
            <v>0</v>
          </cell>
          <cell r="O367">
            <v>151</v>
          </cell>
          <cell r="P367">
            <v>151</v>
          </cell>
          <cell r="Q367">
            <v>0</v>
          </cell>
          <cell r="R367">
            <v>151</v>
          </cell>
          <cell r="S367">
            <v>0</v>
          </cell>
          <cell r="T367">
            <v>0</v>
          </cell>
          <cell r="U367">
            <v>0</v>
          </cell>
          <cell r="V367">
            <v>151</v>
          </cell>
          <cell r="W367">
            <v>0</v>
          </cell>
        </row>
        <row r="368">
          <cell r="B368">
            <v>2</v>
          </cell>
          <cell r="C368" t="str">
            <v>VENDA</v>
          </cell>
          <cell r="D368" t="str">
            <v>001 *** Vendas OS Emitidas</v>
          </cell>
          <cell r="E368" t="str">
            <v>OUTRAS MÍDIAS</v>
          </cell>
          <cell r="F368" t="str">
            <v>0003 104</v>
          </cell>
          <cell r="I368">
            <v>7</v>
          </cell>
          <cell r="J368">
            <v>7</v>
          </cell>
          <cell r="K368">
            <v>0</v>
          </cell>
          <cell r="L368">
            <v>7</v>
          </cell>
          <cell r="M368">
            <v>0</v>
          </cell>
          <cell r="N368">
            <v>0</v>
          </cell>
          <cell r="O368">
            <v>6</v>
          </cell>
          <cell r="P368">
            <v>6</v>
          </cell>
          <cell r="Q368">
            <v>0</v>
          </cell>
          <cell r="R368">
            <v>6</v>
          </cell>
          <cell r="S368">
            <v>0</v>
          </cell>
          <cell r="T368">
            <v>0</v>
          </cell>
          <cell r="U368">
            <v>0</v>
          </cell>
          <cell r="V368">
            <v>7</v>
          </cell>
          <cell r="W368">
            <v>0</v>
          </cell>
        </row>
        <row r="369">
          <cell r="B369">
            <v>2</v>
          </cell>
          <cell r="C369" t="str">
            <v>VENDA</v>
          </cell>
          <cell r="D369" t="str">
            <v>001 *** Vendas OS Emitidas</v>
          </cell>
          <cell r="E369" t="str">
            <v>OUTRAS MÍDIAS</v>
          </cell>
          <cell r="F369" t="str">
            <v>0007 JORNAIS/REVISTAS</v>
          </cell>
          <cell r="G369" t="str">
            <v>0125 NÃO INFORMADO</v>
          </cell>
          <cell r="I369">
            <v>1</v>
          </cell>
          <cell r="J369">
            <v>1</v>
          </cell>
          <cell r="K369">
            <v>0</v>
          </cell>
          <cell r="L369">
            <v>1</v>
          </cell>
          <cell r="M369">
            <v>0</v>
          </cell>
          <cell r="N369">
            <v>0</v>
          </cell>
          <cell r="O369">
            <v>1</v>
          </cell>
          <cell r="P369">
            <v>1</v>
          </cell>
          <cell r="Q369">
            <v>0</v>
          </cell>
          <cell r="R369">
            <v>1</v>
          </cell>
          <cell r="S369">
            <v>0</v>
          </cell>
          <cell r="T369">
            <v>0</v>
          </cell>
          <cell r="U369">
            <v>0</v>
          </cell>
          <cell r="V369">
            <v>1</v>
          </cell>
          <cell r="W369">
            <v>0</v>
          </cell>
        </row>
        <row r="370">
          <cell r="B370">
            <v>2</v>
          </cell>
          <cell r="C370" t="str">
            <v>VENDA</v>
          </cell>
          <cell r="D370" t="str">
            <v>001 *** Vendas OS Emitidas</v>
          </cell>
          <cell r="E370" t="str">
            <v>OUTRAS MÍDIAS</v>
          </cell>
          <cell r="F370" t="str">
            <v>0013 INTERNET</v>
          </cell>
          <cell r="G370" t="str">
            <v>0056 OUTROS</v>
          </cell>
          <cell r="I370">
            <v>6</v>
          </cell>
          <cell r="J370">
            <v>6</v>
          </cell>
          <cell r="K370">
            <v>0</v>
          </cell>
          <cell r="L370">
            <v>6</v>
          </cell>
          <cell r="M370">
            <v>0</v>
          </cell>
          <cell r="N370">
            <v>0</v>
          </cell>
          <cell r="O370">
            <v>6</v>
          </cell>
          <cell r="P370">
            <v>6</v>
          </cell>
          <cell r="Q370">
            <v>0</v>
          </cell>
          <cell r="R370">
            <v>6</v>
          </cell>
          <cell r="S370">
            <v>0</v>
          </cell>
          <cell r="T370">
            <v>0</v>
          </cell>
          <cell r="U370">
            <v>0</v>
          </cell>
          <cell r="V370">
            <v>6</v>
          </cell>
          <cell r="W370">
            <v>0</v>
          </cell>
        </row>
        <row r="371">
          <cell r="B371">
            <v>2</v>
          </cell>
          <cell r="C371" t="str">
            <v>VENDA</v>
          </cell>
          <cell r="D371" t="str">
            <v>001 *** Vendas OS Emitidas</v>
          </cell>
          <cell r="E371" t="str">
            <v>OUTRAS MÍDIAS</v>
          </cell>
          <cell r="F371" t="str">
            <v>0013 INTERNET</v>
          </cell>
          <cell r="G371" t="str">
            <v>0170 SITE SPEEDY</v>
          </cell>
          <cell r="I371">
            <v>8</v>
          </cell>
          <cell r="J371">
            <v>8</v>
          </cell>
          <cell r="K371">
            <v>0</v>
          </cell>
          <cell r="L371">
            <v>8</v>
          </cell>
          <cell r="M371">
            <v>0</v>
          </cell>
          <cell r="N371">
            <v>0</v>
          </cell>
          <cell r="O371">
            <v>8</v>
          </cell>
          <cell r="P371">
            <v>8</v>
          </cell>
          <cell r="Q371">
            <v>0</v>
          </cell>
          <cell r="R371">
            <v>8</v>
          </cell>
          <cell r="S371">
            <v>0</v>
          </cell>
          <cell r="T371">
            <v>0</v>
          </cell>
          <cell r="U371">
            <v>0</v>
          </cell>
          <cell r="V371">
            <v>8</v>
          </cell>
          <cell r="W371">
            <v>0</v>
          </cell>
        </row>
        <row r="372">
          <cell r="B372">
            <v>2</v>
          </cell>
          <cell r="C372" t="str">
            <v>VENDA</v>
          </cell>
          <cell r="D372" t="str">
            <v>001 *** Vendas OS Emitidas</v>
          </cell>
          <cell r="E372" t="str">
            <v>OUTRAS MÍDIAS</v>
          </cell>
          <cell r="F372" t="str">
            <v>0018 CONTATADO PELO TLMKT</v>
          </cell>
          <cell r="I372">
            <v>17</v>
          </cell>
          <cell r="J372">
            <v>17</v>
          </cell>
          <cell r="K372">
            <v>0</v>
          </cell>
          <cell r="L372">
            <v>17</v>
          </cell>
          <cell r="M372">
            <v>0</v>
          </cell>
          <cell r="N372">
            <v>0</v>
          </cell>
          <cell r="O372">
            <v>17</v>
          </cell>
          <cell r="P372">
            <v>17</v>
          </cell>
          <cell r="Q372">
            <v>0</v>
          </cell>
          <cell r="R372">
            <v>17</v>
          </cell>
          <cell r="S372">
            <v>0</v>
          </cell>
          <cell r="T372">
            <v>0</v>
          </cell>
          <cell r="U372">
            <v>0</v>
          </cell>
          <cell r="V372">
            <v>17</v>
          </cell>
          <cell r="W372">
            <v>0</v>
          </cell>
        </row>
        <row r="373">
          <cell r="B373">
            <v>2</v>
          </cell>
          <cell r="C373" t="str">
            <v>VENDA</v>
          </cell>
          <cell r="D373" t="str">
            <v>001 *** Vendas OS Emitidas</v>
          </cell>
          <cell r="E373" t="str">
            <v>OUTRAS MÍDIAS</v>
          </cell>
          <cell r="F373" t="str">
            <v>0019 INDICAÇÃO DO PROVEDOR</v>
          </cell>
          <cell r="I373">
            <v>1</v>
          </cell>
          <cell r="J373">
            <v>1</v>
          </cell>
          <cell r="K373">
            <v>0</v>
          </cell>
          <cell r="L373">
            <v>1</v>
          </cell>
          <cell r="M373">
            <v>0</v>
          </cell>
          <cell r="N373">
            <v>0</v>
          </cell>
          <cell r="O373">
            <v>1</v>
          </cell>
          <cell r="P373">
            <v>1</v>
          </cell>
          <cell r="Q373">
            <v>0</v>
          </cell>
          <cell r="R373">
            <v>1</v>
          </cell>
          <cell r="S373">
            <v>0</v>
          </cell>
          <cell r="T373">
            <v>0</v>
          </cell>
          <cell r="U373">
            <v>0</v>
          </cell>
          <cell r="V373">
            <v>1</v>
          </cell>
          <cell r="W373">
            <v>0</v>
          </cell>
        </row>
        <row r="374">
          <cell r="B374">
            <v>2</v>
          </cell>
          <cell r="C374" t="str">
            <v>VENDA</v>
          </cell>
          <cell r="D374" t="str">
            <v>001 *** Vendas OS Emitidas</v>
          </cell>
          <cell r="E374" t="str">
            <v>OUTRAS MÍDIAS</v>
          </cell>
          <cell r="F374" t="str">
            <v>0020 JÁ POSSUI</v>
          </cell>
          <cell r="I374">
            <v>35</v>
          </cell>
          <cell r="J374">
            <v>35</v>
          </cell>
          <cell r="K374">
            <v>0</v>
          </cell>
          <cell r="L374">
            <v>35</v>
          </cell>
          <cell r="M374">
            <v>0</v>
          </cell>
          <cell r="N374">
            <v>0</v>
          </cell>
          <cell r="O374">
            <v>35</v>
          </cell>
          <cell r="P374">
            <v>35</v>
          </cell>
          <cell r="Q374">
            <v>0</v>
          </cell>
          <cell r="R374">
            <v>35</v>
          </cell>
          <cell r="S374">
            <v>0</v>
          </cell>
          <cell r="T374">
            <v>0</v>
          </cell>
          <cell r="U374">
            <v>0</v>
          </cell>
          <cell r="V374">
            <v>35</v>
          </cell>
          <cell r="W374">
            <v>0</v>
          </cell>
        </row>
        <row r="375">
          <cell r="B375">
            <v>2</v>
          </cell>
          <cell r="C375" t="str">
            <v>VENDA</v>
          </cell>
          <cell r="D375" t="str">
            <v>001 *** Vendas OS Emitidas</v>
          </cell>
          <cell r="E375" t="str">
            <v>TELEVISÃO</v>
          </cell>
          <cell r="F375" t="str">
            <v>0001 TELEVISÃO</v>
          </cell>
          <cell r="G375" t="str">
            <v>0006 GLOBO</v>
          </cell>
          <cell r="H375" t="str">
            <v>0020 FANTÁSTICO</v>
          </cell>
          <cell r="I375">
            <v>1</v>
          </cell>
          <cell r="J375">
            <v>1</v>
          </cell>
          <cell r="K375">
            <v>0</v>
          </cell>
          <cell r="L375">
            <v>1</v>
          </cell>
          <cell r="M375">
            <v>0</v>
          </cell>
          <cell r="N375">
            <v>0</v>
          </cell>
          <cell r="O375">
            <v>1</v>
          </cell>
          <cell r="P375">
            <v>1</v>
          </cell>
          <cell r="Q375">
            <v>0</v>
          </cell>
          <cell r="R375">
            <v>1</v>
          </cell>
          <cell r="S375">
            <v>0</v>
          </cell>
          <cell r="T375">
            <v>0</v>
          </cell>
          <cell r="U375">
            <v>0</v>
          </cell>
          <cell r="V375">
            <v>1</v>
          </cell>
          <cell r="W375">
            <v>0</v>
          </cell>
        </row>
        <row r="376">
          <cell r="B376">
            <v>2</v>
          </cell>
          <cell r="C376" t="str">
            <v>VENDA</v>
          </cell>
          <cell r="D376" t="str">
            <v>001 *** Vendas OS Emitidas</v>
          </cell>
          <cell r="E376" t="str">
            <v>TELEVISÃO</v>
          </cell>
          <cell r="F376" t="str">
            <v>0001 TELEVISÃO</v>
          </cell>
          <cell r="G376" t="str">
            <v>0006 GLOBO</v>
          </cell>
          <cell r="H376" t="str">
            <v>0023 JORNAL HOJE</v>
          </cell>
          <cell r="I376">
            <v>2</v>
          </cell>
          <cell r="J376">
            <v>2</v>
          </cell>
          <cell r="K376">
            <v>0</v>
          </cell>
          <cell r="L376">
            <v>2</v>
          </cell>
          <cell r="M376">
            <v>0</v>
          </cell>
          <cell r="N376">
            <v>0</v>
          </cell>
          <cell r="O376">
            <v>2</v>
          </cell>
          <cell r="P376">
            <v>2</v>
          </cell>
          <cell r="Q376">
            <v>0</v>
          </cell>
          <cell r="R376">
            <v>2</v>
          </cell>
          <cell r="S376">
            <v>0</v>
          </cell>
          <cell r="T376">
            <v>0</v>
          </cell>
          <cell r="U376">
            <v>0</v>
          </cell>
          <cell r="V376">
            <v>2</v>
          </cell>
          <cell r="W376">
            <v>0</v>
          </cell>
        </row>
        <row r="377">
          <cell r="B377">
            <v>2</v>
          </cell>
          <cell r="C377" t="str">
            <v>VENDA</v>
          </cell>
          <cell r="D377" t="str">
            <v>001 *** Vendas OS Emitidas</v>
          </cell>
          <cell r="E377" t="str">
            <v>TELEVISÃO</v>
          </cell>
          <cell r="F377" t="str">
            <v>0001 TELEVISÃO</v>
          </cell>
          <cell r="G377" t="str">
            <v>0006 GLOBO</v>
          </cell>
          <cell r="H377" t="str">
            <v>0024 JORNAL NACIONAL</v>
          </cell>
          <cell r="I377">
            <v>1</v>
          </cell>
          <cell r="J377">
            <v>1</v>
          </cell>
          <cell r="K377">
            <v>0</v>
          </cell>
          <cell r="L377">
            <v>1</v>
          </cell>
          <cell r="M377">
            <v>0</v>
          </cell>
          <cell r="N377">
            <v>0</v>
          </cell>
          <cell r="O377">
            <v>1</v>
          </cell>
          <cell r="P377">
            <v>1</v>
          </cell>
          <cell r="Q377">
            <v>0</v>
          </cell>
          <cell r="R377">
            <v>1</v>
          </cell>
          <cell r="S377">
            <v>0</v>
          </cell>
          <cell r="T377">
            <v>0</v>
          </cell>
          <cell r="U377">
            <v>0</v>
          </cell>
          <cell r="V377">
            <v>1</v>
          </cell>
          <cell r="W377">
            <v>0</v>
          </cell>
        </row>
        <row r="378">
          <cell r="B378">
            <v>2</v>
          </cell>
          <cell r="C378" t="str">
            <v>VENDA</v>
          </cell>
          <cell r="D378" t="str">
            <v>001 *** Vendas OS Emitidas</v>
          </cell>
          <cell r="E378" t="str">
            <v>TELEVISÃO</v>
          </cell>
          <cell r="F378" t="str">
            <v>0001 TELEVISÃO</v>
          </cell>
          <cell r="G378" t="str">
            <v>0006 GLOBO</v>
          </cell>
          <cell r="H378" t="str">
            <v>0026 NOVELA I</v>
          </cell>
          <cell r="I378">
            <v>3</v>
          </cell>
          <cell r="J378">
            <v>3</v>
          </cell>
          <cell r="K378">
            <v>0</v>
          </cell>
          <cell r="L378">
            <v>3</v>
          </cell>
          <cell r="M378">
            <v>0</v>
          </cell>
          <cell r="N378">
            <v>0</v>
          </cell>
          <cell r="O378">
            <v>3</v>
          </cell>
          <cell r="P378">
            <v>3</v>
          </cell>
          <cell r="Q378">
            <v>0</v>
          </cell>
          <cell r="R378">
            <v>3</v>
          </cell>
          <cell r="S378">
            <v>0</v>
          </cell>
          <cell r="T378">
            <v>0</v>
          </cell>
          <cell r="U378">
            <v>0</v>
          </cell>
          <cell r="V378">
            <v>3</v>
          </cell>
          <cell r="W378">
            <v>0</v>
          </cell>
        </row>
        <row r="379">
          <cell r="B379">
            <v>2</v>
          </cell>
          <cell r="C379" t="str">
            <v>VENDA</v>
          </cell>
          <cell r="D379" t="str">
            <v>001 *** Vendas OS Emitidas</v>
          </cell>
          <cell r="E379" t="str">
            <v>TELEVISÃO</v>
          </cell>
          <cell r="F379" t="str">
            <v>0001 TELEVISÃO</v>
          </cell>
          <cell r="G379" t="str">
            <v>0006 GLOBO</v>
          </cell>
          <cell r="H379" t="str">
            <v>3825 NÃO INFORMADO</v>
          </cell>
          <cell r="I379">
            <v>8</v>
          </cell>
          <cell r="J379">
            <v>8</v>
          </cell>
          <cell r="K379">
            <v>0</v>
          </cell>
          <cell r="L379">
            <v>8</v>
          </cell>
          <cell r="M379">
            <v>0</v>
          </cell>
          <cell r="N379">
            <v>0</v>
          </cell>
          <cell r="O379">
            <v>8</v>
          </cell>
          <cell r="P379">
            <v>8</v>
          </cell>
          <cell r="Q379">
            <v>0</v>
          </cell>
          <cell r="R379">
            <v>8</v>
          </cell>
          <cell r="S379">
            <v>0</v>
          </cell>
          <cell r="T379">
            <v>0</v>
          </cell>
          <cell r="U379">
            <v>0</v>
          </cell>
          <cell r="V379">
            <v>8</v>
          </cell>
          <cell r="W379">
            <v>0</v>
          </cell>
        </row>
        <row r="380">
          <cell r="B380">
            <v>2</v>
          </cell>
          <cell r="C380" t="str">
            <v>VENDA</v>
          </cell>
          <cell r="D380" t="str">
            <v>001 *** Vendas OS Emitidas</v>
          </cell>
          <cell r="E380" t="str">
            <v>TELEVISÃO</v>
          </cell>
          <cell r="F380" t="str">
            <v>0001 TELEVISÃO</v>
          </cell>
          <cell r="G380" t="str">
            <v>0059 BANDEIRANTES</v>
          </cell>
          <cell r="H380" t="str">
            <v>5596 ESPORTE TOTAL</v>
          </cell>
          <cell r="I380">
            <v>1</v>
          </cell>
          <cell r="J380">
            <v>1</v>
          </cell>
          <cell r="K380">
            <v>0</v>
          </cell>
          <cell r="L380">
            <v>1</v>
          </cell>
          <cell r="M380">
            <v>0</v>
          </cell>
          <cell r="N380">
            <v>0</v>
          </cell>
          <cell r="O380">
            <v>1</v>
          </cell>
          <cell r="P380">
            <v>1</v>
          </cell>
          <cell r="Q380">
            <v>0</v>
          </cell>
          <cell r="R380">
            <v>1</v>
          </cell>
          <cell r="S380">
            <v>0</v>
          </cell>
          <cell r="T380">
            <v>0</v>
          </cell>
          <cell r="U380">
            <v>0</v>
          </cell>
          <cell r="V380">
            <v>1</v>
          </cell>
          <cell r="W380">
            <v>0</v>
          </cell>
        </row>
        <row r="381">
          <cell r="B381">
            <v>2</v>
          </cell>
          <cell r="C381" t="str">
            <v>VENDA</v>
          </cell>
          <cell r="D381" t="str">
            <v>001 *** Vendas OS Emitidas</v>
          </cell>
          <cell r="E381" t="str">
            <v>TELEVISÃO</v>
          </cell>
          <cell r="F381" t="str">
            <v>0001 TELEVISÃO</v>
          </cell>
          <cell r="G381" t="str">
            <v>0062 NÃO INFORMOU</v>
          </cell>
          <cell r="I381">
            <v>41</v>
          </cell>
          <cell r="J381">
            <v>41</v>
          </cell>
          <cell r="K381">
            <v>0</v>
          </cell>
          <cell r="L381">
            <v>41</v>
          </cell>
          <cell r="M381">
            <v>0</v>
          </cell>
          <cell r="N381">
            <v>0</v>
          </cell>
          <cell r="O381">
            <v>41</v>
          </cell>
          <cell r="P381">
            <v>41</v>
          </cell>
          <cell r="Q381">
            <v>0</v>
          </cell>
          <cell r="R381">
            <v>41</v>
          </cell>
          <cell r="S381">
            <v>0</v>
          </cell>
          <cell r="T381">
            <v>0</v>
          </cell>
          <cell r="U381">
            <v>0</v>
          </cell>
          <cell r="V381">
            <v>41</v>
          </cell>
          <cell r="W381">
            <v>0</v>
          </cell>
        </row>
        <row r="382">
          <cell r="B382">
            <v>2</v>
          </cell>
          <cell r="C382" t="str">
            <v>VENDA</v>
          </cell>
          <cell r="D382" t="str">
            <v>022 Sem IP Dinâmico disponível na Área</v>
          </cell>
          <cell r="F382" t="str">
            <v>0031 JÁ TEVE O PRODUTO</v>
          </cell>
          <cell r="I382">
            <v>2</v>
          </cell>
          <cell r="J382">
            <v>2</v>
          </cell>
          <cell r="K382">
            <v>0</v>
          </cell>
          <cell r="L382">
            <v>2</v>
          </cell>
          <cell r="M382">
            <v>0</v>
          </cell>
          <cell r="N382">
            <v>0</v>
          </cell>
          <cell r="O382">
            <v>2</v>
          </cell>
          <cell r="P382">
            <v>2</v>
          </cell>
          <cell r="Q382">
            <v>0</v>
          </cell>
          <cell r="R382">
            <v>2</v>
          </cell>
          <cell r="S382">
            <v>0</v>
          </cell>
          <cell r="T382">
            <v>0</v>
          </cell>
          <cell r="U382">
            <v>0</v>
          </cell>
          <cell r="V382">
            <v>2</v>
          </cell>
          <cell r="W382">
            <v>0</v>
          </cell>
        </row>
        <row r="383">
          <cell r="B383">
            <v>2</v>
          </cell>
          <cell r="C383" t="str">
            <v>VENDA</v>
          </cell>
          <cell r="D383" t="str">
            <v>022 Sem IP Dinâmico disponível na Área</v>
          </cell>
          <cell r="E383" t="str">
            <v>MALA DIRETA</v>
          </cell>
          <cell r="F383" t="str">
            <v>0009 MALA DIRETA</v>
          </cell>
          <cell r="G383" t="str">
            <v>0008 Não Identificado</v>
          </cell>
          <cell r="I383">
            <v>1</v>
          </cell>
          <cell r="J383">
            <v>1</v>
          </cell>
          <cell r="K383">
            <v>0</v>
          </cell>
          <cell r="L383">
            <v>1</v>
          </cell>
          <cell r="M383">
            <v>0</v>
          </cell>
          <cell r="N383">
            <v>0</v>
          </cell>
          <cell r="O383">
            <v>1</v>
          </cell>
          <cell r="P383">
            <v>1</v>
          </cell>
          <cell r="Q383">
            <v>0</v>
          </cell>
          <cell r="R383">
            <v>1</v>
          </cell>
          <cell r="S383">
            <v>0</v>
          </cell>
          <cell r="T383">
            <v>0</v>
          </cell>
          <cell r="U383">
            <v>0</v>
          </cell>
          <cell r="V383">
            <v>1</v>
          </cell>
          <cell r="W383">
            <v>0</v>
          </cell>
        </row>
        <row r="384">
          <cell r="B384">
            <v>2</v>
          </cell>
          <cell r="C384" t="str">
            <v>VENDA</v>
          </cell>
          <cell r="D384" t="str">
            <v>022 Sem IP Dinâmico disponível na Área</v>
          </cell>
          <cell r="E384" t="str">
            <v>MALA DIRETA</v>
          </cell>
          <cell r="F384" t="str">
            <v>0009 MALA DIRETA</v>
          </cell>
          <cell r="G384" t="str">
            <v>0173 CA0103</v>
          </cell>
          <cell r="I384">
            <v>1</v>
          </cell>
          <cell r="J384">
            <v>1</v>
          </cell>
          <cell r="K384">
            <v>0</v>
          </cell>
          <cell r="L384">
            <v>1</v>
          </cell>
          <cell r="M384">
            <v>0</v>
          </cell>
          <cell r="N384">
            <v>0</v>
          </cell>
          <cell r="O384">
            <v>1</v>
          </cell>
          <cell r="P384">
            <v>1</v>
          </cell>
          <cell r="Q384">
            <v>0</v>
          </cell>
          <cell r="R384">
            <v>1</v>
          </cell>
          <cell r="S384">
            <v>0</v>
          </cell>
          <cell r="T384">
            <v>0</v>
          </cell>
          <cell r="U384">
            <v>0</v>
          </cell>
          <cell r="V384">
            <v>1</v>
          </cell>
          <cell r="W384">
            <v>0</v>
          </cell>
        </row>
        <row r="385">
          <cell r="B385">
            <v>2</v>
          </cell>
          <cell r="C385" t="str">
            <v>VENDA</v>
          </cell>
          <cell r="D385" t="str">
            <v>022 Sem IP Dinâmico disponível na Área</v>
          </cell>
          <cell r="E385" t="str">
            <v>NÃO INFORMADO</v>
          </cell>
          <cell r="F385" t="str">
            <v>0016 NÃO INFORMADO</v>
          </cell>
          <cell r="I385">
            <v>2</v>
          </cell>
          <cell r="J385">
            <v>2</v>
          </cell>
          <cell r="K385">
            <v>0</v>
          </cell>
          <cell r="L385">
            <v>2</v>
          </cell>
          <cell r="M385">
            <v>0</v>
          </cell>
          <cell r="N385">
            <v>0</v>
          </cell>
          <cell r="O385">
            <v>2</v>
          </cell>
          <cell r="P385">
            <v>2</v>
          </cell>
          <cell r="Q385">
            <v>0</v>
          </cell>
          <cell r="R385">
            <v>2</v>
          </cell>
          <cell r="S385">
            <v>0</v>
          </cell>
          <cell r="T385">
            <v>0</v>
          </cell>
          <cell r="U385">
            <v>0</v>
          </cell>
          <cell r="V385">
            <v>2</v>
          </cell>
          <cell r="W385">
            <v>0</v>
          </cell>
        </row>
        <row r="386">
          <cell r="B386">
            <v>2</v>
          </cell>
          <cell r="C386" t="str">
            <v>VENDA</v>
          </cell>
          <cell r="D386" t="str">
            <v>022 Sem IP Dinâmico disponível na Área</v>
          </cell>
          <cell r="E386" t="str">
            <v>OUTRAS MÍDIAS</v>
          </cell>
          <cell r="F386" t="str">
            <v>0002 INDICAÇÃO DE AMIGOS</v>
          </cell>
          <cell r="I386">
            <v>27</v>
          </cell>
          <cell r="J386">
            <v>27</v>
          </cell>
          <cell r="K386">
            <v>0</v>
          </cell>
          <cell r="L386">
            <v>27</v>
          </cell>
          <cell r="M386">
            <v>0</v>
          </cell>
          <cell r="N386">
            <v>0</v>
          </cell>
          <cell r="O386">
            <v>27</v>
          </cell>
          <cell r="P386">
            <v>27</v>
          </cell>
          <cell r="Q386">
            <v>0</v>
          </cell>
          <cell r="R386">
            <v>27</v>
          </cell>
          <cell r="S386">
            <v>0</v>
          </cell>
          <cell r="T386">
            <v>0</v>
          </cell>
          <cell r="U386">
            <v>0</v>
          </cell>
          <cell r="V386">
            <v>27</v>
          </cell>
          <cell r="W386">
            <v>0</v>
          </cell>
        </row>
        <row r="387">
          <cell r="B387">
            <v>2</v>
          </cell>
          <cell r="C387" t="str">
            <v>VENDA</v>
          </cell>
          <cell r="D387" t="str">
            <v>022 Sem IP Dinâmico disponível na Área</v>
          </cell>
          <cell r="E387" t="str">
            <v>OUTRAS MÍDIAS</v>
          </cell>
          <cell r="F387" t="str">
            <v>0003 104</v>
          </cell>
          <cell r="I387">
            <v>1</v>
          </cell>
          <cell r="J387">
            <v>1</v>
          </cell>
          <cell r="K387">
            <v>0</v>
          </cell>
          <cell r="L387">
            <v>1</v>
          </cell>
          <cell r="M387">
            <v>0</v>
          </cell>
          <cell r="N387">
            <v>0</v>
          </cell>
          <cell r="O387">
            <v>1</v>
          </cell>
          <cell r="P387">
            <v>1</v>
          </cell>
          <cell r="Q387">
            <v>0</v>
          </cell>
          <cell r="R387">
            <v>1</v>
          </cell>
          <cell r="S387">
            <v>0</v>
          </cell>
          <cell r="T387">
            <v>0</v>
          </cell>
          <cell r="U387">
            <v>0</v>
          </cell>
          <cell r="V387">
            <v>1</v>
          </cell>
          <cell r="W387">
            <v>0</v>
          </cell>
        </row>
        <row r="388">
          <cell r="B388">
            <v>2</v>
          </cell>
          <cell r="C388" t="str">
            <v>VENDA</v>
          </cell>
          <cell r="D388" t="str">
            <v>022 Sem IP Dinâmico disponível na Área</v>
          </cell>
          <cell r="E388" t="str">
            <v>OUTRAS MÍDIAS</v>
          </cell>
          <cell r="F388" t="str">
            <v>0018 CONTATADO PELO TLMKT</v>
          </cell>
          <cell r="I388">
            <v>2</v>
          </cell>
          <cell r="J388">
            <v>2</v>
          </cell>
          <cell r="K388">
            <v>0</v>
          </cell>
          <cell r="L388">
            <v>2</v>
          </cell>
          <cell r="M388">
            <v>0</v>
          </cell>
          <cell r="N388">
            <v>0</v>
          </cell>
          <cell r="O388">
            <v>2</v>
          </cell>
          <cell r="P388">
            <v>2</v>
          </cell>
          <cell r="Q388">
            <v>0</v>
          </cell>
          <cell r="R388">
            <v>2</v>
          </cell>
          <cell r="S388">
            <v>0</v>
          </cell>
          <cell r="T388">
            <v>0</v>
          </cell>
          <cell r="U388">
            <v>0</v>
          </cell>
          <cell r="V388">
            <v>2</v>
          </cell>
          <cell r="W388">
            <v>0</v>
          </cell>
        </row>
        <row r="389">
          <cell r="B389">
            <v>2</v>
          </cell>
          <cell r="C389" t="str">
            <v>VENDA</v>
          </cell>
          <cell r="D389" t="str">
            <v>022 Sem IP Dinâmico disponível na Área</v>
          </cell>
          <cell r="E389" t="str">
            <v>OUTRAS MÍDIAS</v>
          </cell>
          <cell r="F389" t="str">
            <v>0020 JÁ POSSUI</v>
          </cell>
          <cell r="I389">
            <v>4</v>
          </cell>
          <cell r="J389">
            <v>4</v>
          </cell>
          <cell r="K389">
            <v>0</v>
          </cell>
          <cell r="L389">
            <v>4</v>
          </cell>
          <cell r="M389">
            <v>0</v>
          </cell>
          <cell r="N389">
            <v>0</v>
          </cell>
          <cell r="O389">
            <v>4</v>
          </cell>
          <cell r="P389">
            <v>4</v>
          </cell>
          <cell r="Q389">
            <v>0</v>
          </cell>
          <cell r="R389">
            <v>4</v>
          </cell>
          <cell r="S389">
            <v>0</v>
          </cell>
          <cell r="T389">
            <v>0</v>
          </cell>
          <cell r="U389">
            <v>0</v>
          </cell>
          <cell r="V389">
            <v>4</v>
          </cell>
          <cell r="W389">
            <v>0</v>
          </cell>
        </row>
        <row r="390">
          <cell r="B390">
            <v>2</v>
          </cell>
          <cell r="C390" t="str">
            <v>VENDA</v>
          </cell>
          <cell r="D390" t="str">
            <v>022 Sem IP Dinâmico disponível na Área</v>
          </cell>
          <cell r="E390" t="str">
            <v>TELEVISÃO</v>
          </cell>
          <cell r="F390" t="str">
            <v>0001 TELEVISÃO</v>
          </cell>
          <cell r="G390" t="str">
            <v>0006 GLOBO</v>
          </cell>
          <cell r="H390" t="str">
            <v>0023 JORNAL HOJE</v>
          </cell>
          <cell r="I390">
            <v>1</v>
          </cell>
          <cell r="J390">
            <v>1</v>
          </cell>
          <cell r="K390">
            <v>0</v>
          </cell>
          <cell r="L390">
            <v>1</v>
          </cell>
          <cell r="M390">
            <v>0</v>
          </cell>
          <cell r="N390">
            <v>0</v>
          </cell>
          <cell r="O390">
            <v>1</v>
          </cell>
          <cell r="P390">
            <v>1</v>
          </cell>
          <cell r="Q390">
            <v>0</v>
          </cell>
          <cell r="R390">
            <v>1</v>
          </cell>
          <cell r="S390">
            <v>0</v>
          </cell>
          <cell r="T390">
            <v>0</v>
          </cell>
          <cell r="U390">
            <v>0</v>
          </cell>
          <cell r="V390">
            <v>1</v>
          </cell>
          <cell r="W390">
            <v>0</v>
          </cell>
        </row>
        <row r="391">
          <cell r="B391">
            <v>2</v>
          </cell>
          <cell r="C391" t="str">
            <v>VENDA</v>
          </cell>
          <cell r="D391" t="str">
            <v>022 Sem IP Dinâmico disponível na Área</v>
          </cell>
          <cell r="E391" t="str">
            <v>TELEVISÃO</v>
          </cell>
          <cell r="F391" t="str">
            <v>0001 TELEVISÃO</v>
          </cell>
          <cell r="G391" t="str">
            <v>0006 GLOBO</v>
          </cell>
          <cell r="H391" t="str">
            <v>3825 NÃO INFORMADO</v>
          </cell>
          <cell r="I391">
            <v>2</v>
          </cell>
          <cell r="J391">
            <v>2</v>
          </cell>
          <cell r="K391">
            <v>0</v>
          </cell>
          <cell r="L391">
            <v>2</v>
          </cell>
          <cell r="M391">
            <v>0</v>
          </cell>
          <cell r="N391">
            <v>0</v>
          </cell>
          <cell r="O391">
            <v>2</v>
          </cell>
          <cell r="P391">
            <v>2</v>
          </cell>
          <cell r="Q391">
            <v>0</v>
          </cell>
          <cell r="R391">
            <v>2</v>
          </cell>
          <cell r="S391">
            <v>0</v>
          </cell>
          <cell r="T391">
            <v>0</v>
          </cell>
          <cell r="U391">
            <v>0</v>
          </cell>
          <cell r="V391">
            <v>2</v>
          </cell>
          <cell r="W391">
            <v>0</v>
          </cell>
        </row>
        <row r="392">
          <cell r="B392">
            <v>2</v>
          </cell>
          <cell r="C392" t="str">
            <v>VENDA</v>
          </cell>
          <cell r="D392" t="str">
            <v>022 Sem IP Dinâmico disponível na Área</v>
          </cell>
          <cell r="E392" t="str">
            <v>TELEVISÃO</v>
          </cell>
          <cell r="F392" t="str">
            <v>0001 TELEVISÃO</v>
          </cell>
          <cell r="G392" t="str">
            <v>0062 NÃO INFORMOU</v>
          </cell>
          <cell r="I392">
            <v>7</v>
          </cell>
          <cell r="J392">
            <v>7</v>
          </cell>
          <cell r="K392">
            <v>0</v>
          </cell>
          <cell r="L392">
            <v>7</v>
          </cell>
          <cell r="M392">
            <v>0</v>
          </cell>
          <cell r="N392">
            <v>0</v>
          </cell>
          <cell r="O392">
            <v>7</v>
          </cell>
          <cell r="P392">
            <v>7</v>
          </cell>
          <cell r="Q392">
            <v>0</v>
          </cell>
          <cell r="R392">
            <v>7</v>
          </cell>
          <cell r="S392">
            <v>0</v>
          </cell>
          <cell r="T392">
            <v>0</v>
          </cell>
          <cell r="U392">
            <v>0</v>
          </cell>
          <cell r="V392">
            <v>7</v>
          </cell>
          <cell r="W392">
            <v>0</v>
          </cell>
        </row>
        <row r="393">
          <cell r="B393">
            <v>2</v>
          </cell>
          <cell r="C393" t="str">
            <v>VENDA</v>
          </cell>
          <cell r="D393" t="str">
            <v>035 Conta Pendente menor que 30 dias</v>
          </cell>
          <cell r="E393" t="str">
            <v>NÃO INFORMADO</v>
          </cell>
          <cell r="F393" t="str">
            <v>0016 NÃO INFORMADO</v>
          </cell>
          <cell r="I393">
            <v>1</v>
          </cell>
          <cell r="J393">
            <v>1</v>
          </cell>
          <cell r="K393">
            <v>0</v>
          </cell>
          <cell r="L393">
            <v>1</v>
          </cell>
          <cell r="M393">
            <v>0</v>
          </cell>
          <cell r="N393">
            <v>0</v>
          </cell>
          <cell r="O393">
            <v>1</v>
          </cell>
          <cell r="P393">
            <v>1</v>
          </cell>
          <cell r="Q393">
            <v>0</v>
          </cell>
          <cell r="R393">
            <v>1</v>
          </cell>
          <cell r="S393">
            <v>0</v>
          </cell>
          <cell r="T393">
            <v>0</v>
          </cell>
          <cell r="U393">
            <v>0</v>
          </cell>
          <cell r="V393">
            <v>1</v>
          </cell>
          <cell r="W393">
            <v>0</v>
          </cell>
        </row>
        <row r="394">
          <cell r="B394">
            <v>2</v>
          </cell>
          <cell r="C394" t="str">
            <v>VENDA</v>
          </cell>
          <cell r="D394" t="str">
            <v>035 Conta Pendente menor que 30 dias</v>
          </cell>
          <cell r="E394" t="str">
            <v>OUTRAS MÍDIAS</v>
          </cell>
          <cell r="F394" t="str">
            <v>0002 INDICAÇÃO DE AMIGOS</v>
          </cell>
          <cell r="I394">
            <v>4</v>
          </cell>
          <cell r="J394">
            <v>4</v>
          </cell>
          <cell r="K394">
            <v>0</v>
          </cell>
          <cell r="L394">
            <v>4</v>
          </cell>
          <cell r="M394">
            <v>0</v>
          </cell>
          <cell r="N394">
            <v>0</v>
          </cell>
          <cell r="O394">
            <v>4</v>
          </cell>
          <cell r="P394">
            <v>4</v>
          </cell>
          <cell r="Q394">
            <v>0</v>
          </cell>
          <cell r="R394">
            <v>4</v>
          </cell>
          <cell r="S394">
            <v>0</v>
          </cell>
          <cell r="T394">
            <v>0</v>
          </cell>
          <cell r="U394">
            <v>0</v>
          </cell>
          <cell r="V394">
            <v>4</v>
          </cell>
          <cell r="W394">
            <v>0</v>
          </cell>
        </row>
        <row r="395">
          <cell r="B395">
            <v>2</v>
          </cell>
          <cell r="C395" t="str">
            <v>VENDA</v>
          </cell>
          <cell r="D395" t="str">
            <v>035 Conta Pendente menor que 30 dias</v>
          </cell>
          <cell r="E395" t="str">
            <v>OUTRAS MÍDIAS</v>
          </cell>
          <cell r="F395" t="str">
            <v>0013 INTERNET</v>
          </cell>
          <cell r="G395" t="str">
            <v>0170 SITE SPEEDY</v>
          </cell>
          <cell r="I395">
            <v>1</v>
          </cell>
          <cell r="J395">
            <v>1</v>
          </cell>
          <cell r="K395">
            <v>0</v>
          </cell>
          <cell r="L395">
            <v>1</v>
          </cell>
          <cell r="M395">
            <v>0</v>
          </cell>
          <cell r="N395">
            <v>0</v>
          </cell>
          <cell r="O395">
            <v>1</v>
          </cell>
          <cell r="P395">
            <v>1</v>
          </cell>
          <cell r="Q395">
            <v>0</v>
          </cell>
          <cell r="R395">
            <v>1</v>
          </cell>
          <cell r="S395">
            <v>0</v>
          </cell>
          <cell r="T395">
            <v>0</v>
          </cell>
          <cell r="U395">
            <v>0</v>
          </cell>
          <cell r="V395">
            <v>1</v>
          </cell>
          <cell r="W395">
            <v>0</v>
          </cell>
        </row>
        <row r="396">
          <cell r="B396">
            <v>2</v>
          </cell>
          <cell r="C396" t="str">
            <v>VENDA</v>
          </cell>
          <cell r="D396" t="str">
            <v>035 Conta Pendente menor que 30 dias</v>
          </cell>
          <cell r="E396" t="str">
            <v>OUTRAS MÍDIAS</v>
          </cell>
          <cell r="F396" t="str">
            <v>0020 JÁ POSSUI</v>
          </cell>
          <cell r="I396">
            <v>1</v>
          </cell>
          <cell r="J396">
            <v>1</v>
          </cell>
          <cell r="K396">
            <v>0</v>
          </cell>
          <cell r="L396">
            <v>1</v>
          </cell>
          <cell r="M396">
            <v>0</v>
          </cell>
          <cell r="N396">
            <v>0</v>
          </cell>
          <cell r="O396">
            <v>1</v>
          </cell>
          <cell r="P396">
            <v>1</v>
          </cell>
          <cell r="Q396">
            <v>0</v>
          </cell>
          <cell r="R396">
            <v>1</v>
          </cell>
          <cell r="S396">
            <v>0</v>
          </cell>
          <cell r="T396">
            <v>0</v>
          </cell>
          <cell r="U396">
            <v>0</v>
          </cell>
          <cell r="V396">
            <v>1</v>
          </cell>
          <cell r="W396">
            <v>0</v>
          </cell>
        </row>
        <row r="397">
          <cell r="B397">
            <v>2</v>
          </cell>
          <cell r="C397" t="str">
            <v>VENDA</v>
          </cell>
          <cell r="D397" t="str">
            <v>035 Conta Pendente menor que 30 dias</v>
          </cell>
          <cell r="E397" t="str">
            <v>TELEVISÃO</v>
          </cell>
          <cell r="F397" t="str">
            <v>0001 TELEVISÃO</v>
          </cell>
          <cell r="G397" t="str">
            <v>0062 NÃO INFORMOU</v>
          </cell>
          <cell r="I397">
            <v>2</v>
          </cell>
          <cell r="J397">
            <v>2</v>
          </cell>
          <cell r="K397">
            <v>0</v>
          </cell>
          <cell r="L397">
            <v>2</v>
          </cell>
          <cell r="M397">
            <v>0</v>
          </cell>
          <cell r="N397">
            <v>0</v>
          </cell>
          <cell r="O397">
            <v>2</v>
          </cell>
          <cell r="P397">
            <v>2</v>
          </cell>
          <cell r="Q397">
            <v>0</v>
          </cell>
          <cell r="R397">
            <v>2</v>
          </cell>
          <cell r="S397">
            <v>0</v>
          </cell>
          <cell r="T397">
            <v>0</v>
          </cell>
          <cell r="U397">
            <v>0</v>
          </cell>
          <cell r="V397">
            <v>2</v>
          </cell>
          <cell r="W397">
            <v>0</v>
          </cell>
        </row>
        <row r="398">
          <cell r="B398">
            <v>2</v>
          </cell>
          <cell r="C398" t="str">
            <v>VENDA</v>
          </cell>
          <cell r="D398" t="str">
            <v>038 Sem disponibilidade de agenda</v>
          </cell>
          <cell r="F398" t="str">
            <v>0031 JÁ TEVE O PRODUTO</v>
          </cell>
          <cell r="I398">
            <v>3</v>
          </cell>
          <cell r="J398">
            <v>3</v>
          </cell>
          <cell r="K398">
            <v>0</v>
          </cell>
          <cell r="L398">
            <v>3</v>
          </cell>
          <cell r="M398">
            <v>0</v>
          </cell>
          <cell r="N398">
            <v>0</v>
          </cell>
          <cell r="O398">
            <v>3</v>
          </cell>
          <cell r="P398">
            <v>3</v>
          </cell>
          <cell r="Q398">
            <v>0</v>
          </cell>
          <cell r="R398">
            <v>3</v>
          </cell>
          <cell r="S398">
            <v>0</v>
          </cell>
          <cell r="T398">
            <v>0</v>
          </cell>
          <cell r="U398">
            <v>0</v>
          </cell>
          <cell r="V398">
            <v>3</v>
          </cell>
          <cell r="W398">
            <v>0</v>
          </cell>
        </row>
        <row r="399">
          <cell r="B399">
            <v>2</v>
          </cell>
          <cell r="C399" t="str">
            <v>VENDA</v>
          </cell>
          <cell r="D399" t="str">
            <v>038 Sem disponibilidade de agenda</v>
          </cell>
          <cell r="E399" t="str">
            <v>MALA DIRETA</v>
          </cell>
          <cell r="F399" t="str">
            <v>0009 MALA DIRETA</v>
          </cell>
          <cell r="G399" t="str">
            <v>0572 MD-05</v>
          </cell>
          <cell r="I399">
            <v>1</v>
          </cell>
          <cell r="J399">
            <v>1</v>
          </cell>
          <cell r="K399">
            <v>0</v>
          </cell>
          <cell r="L399">
            <v>1</v>
          </cell>
          <cell r="M399">
            <v>0</v>
          </cell>
          <cell r="N399">
            <v>0</v>
          </cell>
          <cell r="O399">
            <v>1</v>
          </cell>
          <cell r="P399">
            <v>1</v>
          </cell>
          <cell r="Q399">
            <v>0</v>
          </cell>
          <cell r="R399">
            <v>1</v>
          </cell>
          <cell r="S399">
            <v>0</v>
          </cell>
          <cell r="T399">
            <v>0</v>
          </cell>
          <cell r="U399">
            <v>0</v>
          </cell>
          <cell r="V399">
            <v>1</v>
          </cell>
          <cell r="W399">
            <v>0</v>
          </cell>
        </row>
        <row r="400">
          <cell r="B400">
            <v>2</v>
          </cell>
          <cell r="C400" t="str">
            <v>VENDA</v>
          </cell>
          <cell r="D400" t="str">
            <v>038 Sem disponibilidade de agenda</v>
          </cell>
          <cell r="E400" t="str">
            <v>MALA DIRETA</v>
          </cell>
          <cell r="F400" t="str">
            <v>0010 ENCARTE EM FATURA</v>
          </cell>
          <cell r="I400">
            <v>1</v>
          </cell>
          <cell r="J400">
            <v>1</v>
          </cell>
          <cell r="K400">
            <v>0</v>
          </cell>
          <cell r="L400">
            <v>1</v>
          </cell>
          <cell r="M400">
            <v>0</v>
          </cell>
          <cell r="N400">
            <v>0</v>
          </cell>
          <cell r="O400">
            <v>1</v>
          </cell>
          <cell r="P400">
            <v>1</v>
          </cell>
          <cell r="Q400">
            <v>0</v>
          </cell>
          <cell r="R400">
            <v>1</v>
          </cell>
          <cell r="S400">
            <v>0</v>
          </cell>
          <cell r="T400">
            <v>0</v>
          </cell>
          <cell r="U400">
            <v>0</v>
          </cell>
          <cell r="V400">
            <v>1</v>
          </cell>
          <cell r="W400">
            <v>0</v>
          </cell>
        </row>
        <row r="401">
          <cell r="B401">
            <v>2</v>
          </cell>
          <cell r="C401" t="str">
            <v>VENDA</v>
          </cell>
          <cell r="D401" t="str">
            <v>038 Sem disponibilidade de agenda</v>
          </cell>
          <cell r="E401" t="str">
            <v>NÃO INFORMADO</v>
          </cell>
          <cell r="F401" t="str">
            <v>0016 NÃO INFORMADO</v>
          </cell>
          <cell r="I401">
            <v>9</v>
          </cell>
          <cell r="J401">
            <v>9</v>
          </cell>
          <cell r="K401">
            <v>0</v>
          </cell>
          <cell r="L401">
            <v>9</v>
          </cell>
          <cell r="M401">
            <v>0</v>
          </cell>
          <cell r="N401">
            <v>0</v>
          </cell>
          <cell r="O401">
            <v>9</v>
          </cell>
          <cell r="P401">
            <v>9</v>
          </cell>
          <cell r="Q401">
            <v>0</v>
          </cell>
          <cell r="R401">
            <v>9</v>
          </cell>
          <cell r="S401">
            <v>0</v>
          </cell>
          <cell r="T401">
            <v>0</v>
          </cell>
          <cell r="U401">
            <v>0</v>
          </cell>
          <cell r="V401">
            <v>9</v>
          </cell>
          <cell r="W401">
            <v>0</v>
          </cell>
        </row>
        <row r="402">
          <cell r="B402">
            <v>2</v>
          </cell>
          <cell r="C402" t="str">
            <v>VENDA</v>
          </cell>
          <cell r="D402" t="str">
            <v>038 Sem disponibilidade de agenda</v>
          </cell>
          <cell r="E402" t="str">
            <v>OUTRAS MÍDIAS</v>
          </cell>
          <cell r="F402" t="str">
            <v>0002 INDICAÇÃO DE AMIGOS</v>
          </cell>
          <cell r="I402">
            <v>23</v>
          </cell>
          <cell r="J402">
            <v>23</v>
          </cell>
          <cell r="K402">
            <v>0</v>
          </cell>
          <cell r="L402">
            <v>23</v>
          </cell>
          <cell r="M402">
            <v>0</v>
          </cell>
          <cell r="N402">
            <v>0</v>
          </cell>
          <cell r="O402">
            <v>23</v>
          </cell>
          <cell r="P402">
            <v>23</v>
          </cell>
          <cell r="Q402">
            <v>0</v>
          </cell>
          <cell r="R402">
            <v>23</v>
          </cell>
          <cell r="S402">
            <v>0</v>
          </cell>
          <cell r="T402">
            <v>0</v>
          </cell>
          <cell r="U402">
            <v>0</v>
          </cell>
          <cell r="V402">
            <v>23</v>
          </cell>
          <cell r="W402">
            <v>0</v>
          </cell>
        </row>
        <row r="403">
          <cell r="B403">
            <v>2</v>
          </cell>
          <cell r="C403" t="str">
            <v>VENDA</v>
          </cell>
          <cell r="D403" t="str">
            <v>038 Sem disponibilidade de agenda</v>
          </cell>
          <cell r="E403" t="str">
            <v>OUTRAS MÍDIAS</v>
          </cell>
          <cell r="F403" t="str">
            <v>0003 104</v>
          </cell>
          <cell r="I403">
            <v>1</v>
          </cell>
          <cell r="J403">
            <v>1</v>
          </cell>
          <cell r="K403">
            <v>0</v>
          </cell>
          <cell r="L403">
            <v>1</v>
          </cell>
          <cell r="M403">
            <v>0</v>
          </cell>
          <cell r="N403">
            <v>0</v>
          </cell>
          <cell r="O403">
            <v>1</v>
          </cell>
          <cell r="P403">
            <v>1</v>
          </cell>
          <cell r="Q403">
            <v>0</v>
          </cell>
          <cell r="R403">
            <v>1</v>
          </cell>
          <cell r="S403">
            <v>0</v>
          </cell>
          <cell r="T403">
            <v>0</v>
          </cell>
          <cell r="U403">
            <v>0</v>
          </cell>
          <cell r="V403">
            <v>1</v>
          </cell>
          <cell r="W403">
            <v>0</v>
          </cell>
        </row>
        <row r="404">
          <cell r="B404">
            <v>2</v>
          </cell>
          <cell r="C404" t="str">
            <v>VENDA</v>
          </cell>
          <cell r="D404" t="str">
            <v>038 Sem disponibilidade de agenda</v>
          </cell>
          <cell r="E404" t="str">
            <v>OUTRAS MÍDIAS</v>
          </cell>
          <cell r="F404" t="str">
            <v>0013 INTERNET</v>
          </cell>
          <cell r="G404" t="str">
            <v>0056 OUTROS</v>
          </cell>
          <cell r="I404">
            <v>2</v>
          </cell>
          <cell r="J404">
            <v>2</v>
          </cell>
          <cell r="K404">
            <v>0</v>
          </cell>
          <cell r="L404">
            <v>2</v>
          </cell>
          <cell r="M404">
            <v>0</v>
          </cell>
          <cell r="N404">
            <v>0</v>
          </cell>
          <cell r="O404">
            <v>2</v>
          </cell>
          <cell r="P404">
            <v>2</v>
          </cell>
          <cell r="Q404">
            <v>0</v>
          </cell>
          <cell r="R404">
            <v>2</v>
          </cell>
          <cell r="S404">
            <v>0</v>
          </cell>
          <cell r="T404">
            <v>0</v>
          </cell>
          <cell r="U404">
            <v>0</v>
          </cell>
          <cell r="V404">
            <v>2</v>
          </cell>
          <cell r="W404">
            <v>0</v>
          </cell>
        </row>
        <row r="405">
          <cell r="B405">
            <v>2</v>
          </cell>
          <cell r="C405" t="str">
            <v>VENDA</v>
          </cell>
          <cell r="D405" t="str">
            <v>038 Sem disponibilidade de agenda</v>
          </cell>
          <cell r="E405" t="str">
            <v>OUTRAS MÍDIAS</v>
          </cell>
          <cell r="F405" t="str">
            <v>0013 INTERNET</v>
          </cell>
          <cell r="G405" t="str">
            <v>0170 SITE SPEEDY</v>
          </cell>
          <cell r="I405">
            <v>2</v>
          </cell>
          <cell r="J405">
            <v>2</v>
          </cell>
          <cell r="K405">
            <v>0</v>
          </cell>
          <cell r="L405">
            <v>2</v>
          </cell>
          <cell r="M405">
            <v>0</v>
          </cell>
          <cell r="N405">
            <v>0</v>
          </cell>
          <cell r="O405">
            <v>2</v>
          </cell>
          <cell r="P405">
            <v>2</v>
          </cell>
          <cell r="Q405">
            <v>0</v>
          </cell>
          <cell r="R405">
            <v>2</v>
          </cell>
          <cell r="S405">
            <v>0</v>
          </cell>
          <cell r="T405">
            <v>0</v>
          </cell>
          <cell r="U405">
            <v>0</v>
          </cell>
          <cell r="V405">
            <v>2</v>
          </cell>
          <cell r="W405">
            <v>0</v>
          </cell>
        </row>
        <row r="406">
          <cell r="B406">
            <v>2</v>
          </cell>
          <cell r="C406" t="str">
            <v>VENDA</v>
          </cell>
          <cell r="D406" t="str">
            <v>038 Sem disponibilidade de agenda</v>
          </cell>
          <cell r="E406" t="str">
            <v>OUTRAS MÍDIAS</v>
          </cell>
          <cell r="F406" t="str">
            <v>0018 CONTATADO PELO TLMKT</v>
          </cell>
          <cell r="I406">
            <v>3</v>
          </cell>
          <cell r="J406">
            <v>3</v>
          </cell>
          <cell r="K406">
            <v>0</v>
          </cell>
          <cell r="L406">
            <v>3</v>
          </cell>
          <cell r="M406">
            <v>0</v>
          </cell>
          <cell r="N406">
            <v>0</v>
          </cell>
          <cell r="O406">
            <v>3</v>
          </cell>
          <cell r="P406">
            <v>3</v>
          </cell>
          <cell r="Q406">
            <v>0</v>
          </cell>
          <cell r="R406">
            <v>3</v>
          </cell>
          <cell r="S406">
            <v>0</v>
          </cell>
          <cell r="T406">
            <v>0</v>
          </cell>
          <cell r="U406">
            <v>0</v>
          </cell>
          <cell r="V406">
            <v>3</v>
          </cell>
          <cell r="W406">
            <v>0</v>
          </cell>
        </row>
        <row r="407">
          <cell r="B407">
            <v>2</v>
          </cell>
          <cell r="C407" t="str">
            <v>VENDA</v>
          </cell>
          <cell r="D407" t="str">
            <v>038 Sem disponibilidade de agenda</v>
          </cell>
          <cell r="E407" t="str">
            <v>OUTRAS MÍDIAS</v>
          </cell>
          <cell r="F407" t="str">
            <v>0019 INDICAÇÃO DO PROVEDOR</v>
          </cell>
          <cell r="I407">
            <v>1</v>
          </cell>
          <cell r="J407">
            <v>1</v>
          </cell>
          <cell r="K407">
            <v>0</v>
          </cell>
          <cell r="L407">
            <v>1</v>
          </cell>
          <cell r="M407">
            <v>0</v>
          </cell>
          <cell r="N407">
            <v>0</v>
          </cell>
          <cell r="O407">
            <v>1</v>
          </cell>
          <cell r="P407">
            <v>1</v>
          </cell>
          <cell r="Q407">
            <v>0</v>
          </cell>
          <cell r="R407">
            <v>1</v>
          </cell>
          <cell r="S407">
            <v>0</v>
          </cell>
          <cell r="T407">
            <v>0</v>
          </cell>
          <cell r="U407">
            <v>0</v>
          </cell>
          <cell r="V407">
            <v>1</v>
          </cell>
          <cell r="W407">
            <v>0</v>
          </cell>
        </row>
        <row r="408">
          <cell r="B408">
            <v>2</v>
          </cell>
          <cell r="C408" t="str">
            <v>VENDA</v>
          </cell>
          <cell r="D408" t="str">
            <v>038 Sem disponibilidade de agenda</v>
          </cell>
          <cell r="E408" t="str">
            <v>OUTRAS MÍDIAS</v>
          </cell>
          <cell r="F408" t="str">
            <v>0020 JÁ POSSUI</v>
          </cell>
          <cell r="I408">
            <v>6</v>
          </cell>
          <cell r="J408">
            <v>6</v>
          </cell>
          <cell r="K408">
            <v>0</v>
          </cell>
          <cell r="L408">
            <v>6</v>
          </cell>
          <cell r="M408">
            <v>0</v>
          </cell>
          <cell r="N408">
            <v>0</v>
          </cell>
          <cell r="O408">
            <v>6</v>
          </cell>
          <cell r="P408">
            <v>6</v>
          </cell>
          <cell r="Q408">
            <v>0</v>
          </cell>
          <cell r="R408">
            <v>6</v>
          </cell>
          <cell r="S408">
            <v>0</v>
          </cell>
          <cell r="T408">
            <v>0</v>
          </cell>
          <cell r="U408">
            <v>0</v>
          </cell>
          <cell r="V408">
            <v>6</v>
          </cell>
          <cell r="W408">
            <v>0</v>
          </cell>
        </row>
        <row r="409">
          <cell r="B409">
            <v>2</v>
          </cell>
          <cell r="C409" t="str">
            <v>VENDA</v>
          </cell>
          <cell r="D409" t="str">
            <v>038 Sem disponibilidade de agenda</v>
          </cell>
          <cell r="E409" t="str">
            <v>TELEVISÃO</v>
          </cell>
          <cell r="F409" t="str">
            <v>0001 TELEVISÃO</v>
          </cell>
          <cell r="G409" t="str">
            <v>0006 GLOBO</v>
          </cell>
          <cell r="H409" t="str">
            <v>3825 NÃO INFORMADO</v>
          </cell>
          <cell r="I409">
            <v>2</v>
          </cell>
          <cell r="J409">
            <v>2</v>
          </cell>
          <cell r="K409">
            <v>0</v>
          </cell>
          <cell r="L409">
            <v>2</v>
          </cell>
          <cell r="M409">
            <v>0</v>
          </cell>
          <cell r="N409">
            <v>0</v>
          </cell>
          <cell r="O409">
            <v>2</v>
          </cell>
          <cell r="P409">
            <v>2</v>
          </cell>
          <cell r="Q409">
            <v>0</v>
          </cell>
          <cell r="R409">
            <v>2</v>
          </cell>
          <cell r="S409">
            <v>0</v>
          </cell>
          <cell r="T409">
            <v>0</v>
          </cell>
          <cell r="U409">
            <v>0</v>
          </cell>
          <cell r="V409">
            <v>2</v>
          </cell>
          <cell r="W409">
            <v>0</v>
          </cell>
        </row>
        <row r="410">
          <cell r="B410">
            <v>2</v>
          </cell>
          <cell r="C410" t="str">
            <v>VENDA</v>
          </cell>
          <cell r="D410" t="str">
            <v>038 Sem disponibilidade de agenda</v>
          </cell>
          <cell r="E410" t="str">
            <v>TELEVISÃO</v>
          </cell>
          <cell r="F410" t="str">
            <v>0001 TELEVISÃO</v>
          </cell>
          <cell r="G410" t="str">
            <v>0062 NÃO INFORMOU</v>
          </cell>
          <cell r="I410">
            <v>4</v>
          </cell>
          <cell r="J410">
            <v>4</v>
          </cell>
          <cell r="K410">
            <v>0</v>
          </cell>
          <cell r="L410">
            <v>4</v>
          </cell>
          <cell r="M410">
            <v>0</v>
          </cell>
          <cell r="N410">
            <v>0</v>
          </cell>
          <cell r="O410">
            <v>4</v>
          </cell>
          <cell r="P410">
            <v>4</v>
          </cell>
          <cell r="Q410">
            <v>0</v>
          </cell>
          <cell r="R410">
            <v>4</v>
          </cell>
          <cell r="S410">
            <v>0</v>
          </cell>
          <cell r="T410">
            <v>0</v>
          </cell>
          <cell r="U410">
            <v>0</v>
          </cell>
          <cell r="V410">
            <v>4</v>
          </cell>
          <cell r="W410">
            <v>0</v>
          </cell>
        </row>
        <row r="411">
          <cell r="B411">
            <v>2</v>
          </cell>
          <cell r="C411" t="str">
            <v>VENDA</v>
          </cell>
          <cell r="D411" t="str">
            <v>055 Classe de serviço inválida</v>
          </cell>
          <cell r="E411" t="str">
            <v>NÃO INFORMADO</v>
          </cell>
          <cell r="F411" t="str">
            <v>0016 NÃO INFORMADO</v>
          </cell>
          <cell r="I411">
            <v>1</v>
          </cell>
          <cell r="J411">
            <v>1</v>
          </cell>
          <cell r="K411">
            <v>0</v>
          </cell>
          <cell r="L411">
            <v>1</v>
          </cell>
          <cell r="M411">
            <v>0</v>
          </cell>
          <cell r="N411">
            <v>0</v>
          </cell>
          <cell r="O411">
            <v>1</v>
          </cell>
          <cell r="P411">
            <v>1</v>
          </cell>
          <cell r="Q411">
            <v>0</v>
          </cell>
          <cell r="R411">
            <v>1</v>
          </cell>
          <cell r="S411">
            <v>0</v>
          </cell>
          <cell r="T411">
            <v>0</v>
          </cell>
          <cell r="U411">
            <v>0</v>
          </cell>
          <cell r="V411">
            <v>1</v>
          </cell>
          <cell r="W411">
            <v>0</v>
          </cell>
        </row>
        <row r="412">
          <cell r="B412">
            <v>2</v>
          </cell>
          <cell r="C412" t="str">
            <v>VENDA</v>
          </cell>
          <cell r="D412" t="str">
            <v>055 Classe de serviço inválida</v>
          </cell>
          <cell r="E412" t="str">
            <v>OUTRAS MÍDIAS</v>
          </cell>
          <cell r="F412" t="str">
            <v>0002 INDICAÇÃO DE AMIGOS</v>
          </cell>
          <cell r="I412">
            <v>4</v>
          </cell>
          <cell r="J412">
            <v>4</v>
          </cell>
          <cell r="K412">
            <v>0</v>
          </cell>
          <cell r="L412">
            <v>4</v>
          </cell>
          <cell r="M412">
            <v>0</v>
          </cell>
          <cell r="N412">
            <v>0</v>
          </cell>
          <cell r="O412">
            <v>4</v>
          </cell>
          <cell r="P412">
            <v>4</v>
          </cell>
          <cell r="Q412">
            <v>0</v>
          </cell>
          <cell r="R412">
            <v>4</v>
          </cell>
          <cell r="S412">
            <v>0</v>
          </cell>
          <cell r="T412">
            <v>0</v>
          </cell>
          <cell r="U412">
            <v>0</v>
          </cell>
          <cell r="V412">
            <v>4</v>
          </cell>
          <cell r="W412">
            <v>0</v>
          </cell>
        </row>
        <row r="413">
          <cell r="B413">
            <v>2</v>
          </cell>
          <cell r="C413" t="str">
            <v>VENDA</v>
          </cell>
          <cell r="D413" t="str">
            <v>055 Classe de serviço inválida</v>
          </cell>
          <cell r="E413" t="str">
            <v>OUTRAS MÍDIAS</v>
          </cell>
          <cell r="F413" t="str">
            <v>0013 INTERNET</v>
          </cell>
          <cell r="G413" t="str">
            <v>0056 OUTROS</v>
          </cell>
          <cell r="I413">
            <v>1</v>
          </cell>
          <cell r="J413">
            <v>1</v>
          </cell>
          <cell r="K413">
            <v>0</v>
          </cell>
          <cell r="L413">
            <v>1</v>
          </cell>
          <cell r="M413">
            <v>0</v>
          </cell>
          <cell r="N413">
            <v>0</v>
          </cell>
          <cell r="O413">
            <v>1</v>
          </cell>
          <cell r="P413">
            <v>1</v>
          </cell>
          <cell r="Q413">
            <v>0</v>
          </cell>
          <cell r="R413">
            <v>1</v>
          </cell>
          <cell r="S413">
            <v>0</v>
          </cell>
          <cell r="T413">
            <v>0</v>
          </cell>
          <cell r="U413">
            <v>0</v>
          </cell>
          <cell r="V413">
            <v>1</v>
          </cell>
          <cell r="W413">
            <v>0</v>
          </cell>
        </row>
        <row r="414">
          <cell r="B414">
            <v>2</v>
          </cell>
          <cell r="C414" t="str">
            <v>VENDA</v>
          </cell>
          <cell r="D414" t="str">
            <v>055 Classe de serviço inválida</v>
          </cell>
          <cell r="E414" t="str">
            <v>OUTRAS MÍDIAS</v>
          </cell>
          <cell r="F414" t="str">
            <v>0018 CONTATADO PELO TLMKT</v>
          </cell>
          <cell r="I414">
            <v>1</v>
          </cell>
          <cell r="J414">
            <v>1</v>
          </cell>
          <cell r="K414">
            <v>0</v>
          </cell>
          <cell r="L414">
            <v>1</v>
          </cell>
          <cell r="M414">
            <v>0</v>
          </cell>
          <cell r="N414">
            <v>0</v>
          </cell>
          <cell r="O414">
            <v>1</v>
          </cell>
          <cell r="P414">
            <v>1</v>
          </cell>
          <cell r="Q414">
            <v>0</v>
          </cell>
          <cell r="R414">
            <v>1</v>
          </cell>
          <cell r="S414">
            <v>0</v>
          </cell>
          <cell r="T414">
            <v>0</v>
          </cell>
          <cell r="U414">
            <v>0</v>
          </cell>
          <cell r="V414">
            <v>1</v>
          </cell>
          <cell r="W414">
            <v>0</v>
          </cell>
        </row>
        <row r="415">
          <cell r="B415">
            <v>2</v>
          </cell>
          <cell r="C415" t="str">
            <v>VENDA</v>
          </cell>
          <cell r="D415" t="str">
            <v>070 Endereço Divergente</v>
          </cell>
          <cell r="E415" t="str">
            <v>OUTRAS MÍDIAS</v>
          </cell>
          <cell r="F415" t="str">
            <v>0002 INDICAÇÃO DE AMIGOS</v>
          </cell>
          <cell r="I415">
            <v>3</v>
          </cell>
          <cell r="J415">
            <v>3</v>
          </cell>
          <cell r="K415">
            <v>0</v>
          </cell>
          <cell r="L415">
            <v>3</v>
          </cell>
          <cell r="M415">
            <v>0</v>
          </cell>
          <cell r="N415">
            <v>0</v>
          </cell>
          <cell r="O415">
            <v>3</v>
          </cell>
          <cell r="P415">
            <v>3</v>
          </cell>
          <cell r="Q415">
            <v>0</v>
          </cell>
          <cell r="R415">
            <v>3</v>
          </cell>
          <cell r="S415">
            <v>0</v>
          </cell>
          <cell r="T415">
            <v>0</v>
          </cell>
          <cell r="U415">
            <v>0</v>
          </cell>
          <cell r="V415">
            <v>3</v>
          </cell>
          <cell r="W415">
            <v>0</v>
          </cell>
        </row>
        <row r="416">
          <cell r="B416">
            <v>2</v>
          </cell>
          <cell r="C416" t="str">
            <v>VENDA</v>
          </cell>
          <cell r="D416" t="str">
            <v>070 Endereço Divergente</v>
          </cell>
          <cell r="E416" t="str">
            <v>OUTRAS MÍDIAS</v>
          </cell>
          <cell r="F416" t="str">
            <v>0013 INTERNET</v>
          </cell>
          <cell r="G416" t="str">
            <v>0056 OUTROS</v>
          </cell>
          <cell r="I416">
            <v>3</v>
          </cell>
          <cell r="J416">
            <v>3</v>
          </cell>
          <cell r="K416">
            <v>0</v>
          </cell>
          <cell r="L416">
            <v>3</v>
          </cell>
          <cell r="M416">
            <v>0</v>
          </cell>
          <cell r="N416">
            <v>0</v>
          </cell>
          <cell r="O416">
            <v>3</v>
          </cell>
          <cell r="P416">
            <v>3</v>
          </cell>
          <cell r="Q416">
            <v>0</v>
          </cell>
          <cell r="R416">
            <v>3</v>
          </cell>
          <cell r="S416">
            <v>0</v>
          </cell>
          <cell r="T416">
            <v>0</v>
          </cell>
          <cell r="U416">
            <v>0</v>
          </cell>
          <cell r="V416">
            <v>3</v>
          </cell>
          <cell r="W416">
            <v>0</v>
          </cell>
        </row>
        <row r="417">
          <cell r="B417">
            <v>2</v>
          </cell>
          <cell r="C417" t="str">
            <v>VENDA</v>
          </cell>
          <cell r="D417" t="str">
            <v>070 Endereço Divergente</v>
          </cell>
          <cell r="E417" t="str">
            <v>OUTRAS MÍDIAS</v>
          </cell>
          <cell r="F417" t="str">
            <v>0013 INTERNET</v>
          </cell>
          <cell r="G417" t="str">
            <v>0170 SITE SPEEDY</v>
          </cell>
          <cell r="I417">
            <v>1</v>
          </cell>
          <cell r="J417">
            <v>1</v>
          </cell>
          <cell r="K417">
            <v>0</v>
          </cell>
          <cell r="L417">
            <v>1</v>
          </cell>
          <cell r="M417">
            <v>0</v>
          </cell>
          <cell r="N417">
            <v>0</v>
          </cell>
          <cell r="O417">
            <v>1</v>
          </cell>
          <cell r="P417">
            <v>1</v>
          </cell>
          <cell r="Q417">
            <v>0</v>
          </cell>
          <cell r="R417">
            <v>1</v>
          </cell>
          <cell r="S417">
            <v>0</v>
          </cell>
          <cell r="T417">
            <v>0</v>
          </cell>
          <cell r="U417">
            <v>0</v>
          </cell>
          <cell r="V417">
            <v>1</v>
          </cell>
          <cell r="W417">
            <v>0</v>
          </cell>
        </row>
        <row r="418">
          <cell r="B418">
            <v>2</v>
          </cell>
          <cell r="C418" t="str">
            <v>VENDA</v>
          </cell>
          <cell r="D418" t="str">
            <v>070 Endereço Divergente</v>
          </cell>
          <cell r="E418" t="str">
            <v>OUTRAS MÍDIAS</v>
          </cell>
          <cell r="F418" t="str">
            <v>0018 CONTATADO PELO TLMKT</v>
          </cell>
          <cell r="I418">
            <v>1</v>
          </cell>
          <cell r="J418">
            <v>1</v>
          </cell>
          <cell r="K418">
            <v>0</v>
          </cell>
          <cell r="L418">
            <v>1</v>
          </cell>
          <cell r="M418">
            <v>0</v>
          </cell>
          <cell r="N418">
            <v>0</v>
          </cell>
          <cell r="O418">
            <v>1</v>
          </cell>
          <cell r="P418">
            <v>1</v>
          </cell>
          <cell r="Q418">
            <v>0</v>
          </cell>
          <cell r="R418">
            <v>1</v>
          </cell>
          <cell r="S418">
            <v>0</v>
          </cell>
          <cell r="T418">
            <v>0</v>
          </cell>
          <cell r="U418">
            <v>0</v>
          </cell>
          <cell r="V418">
            <v>1</v>
          </cell>
          <cell r="W418">
            <v>0</v>
          </cell>
        </row>
        <row r="419">
          <cell r="B419">
            <v>2</v>
          </cell>
          <cell r="C419" t="str">
            <v>VENDA</v>
          </cell>
          <cell r="D419" t="str">
            <v>070 Endereço Divergente</v>
          </cell>
          <cell r="E419" t="str">
            <v>OUTRAS MÍDIAS</v>
          </cell>
          <cell r="F419" t="str">
            <v>0020 JÁ POSSUI</v>
          </cell>
          <cell r="I419">
            <v>1</v>
          </cell>
          <cell r="J419">
            <v>1</v>
          </cell>
          <cell r="K419">
            <v>0</v>
          </cell>
          <cell r="L419">
            <v>1</v>
          </cell>
          <cell r="M419">
            <v>0</v>
          </cell>
          <cell r="N419">
            <v>0</v>
          </cell>
          <cell r="O419">
            <v>1</v>
          </cell>
          <cell r="P419">
            <v>1</v>
          </cell>
          <cell r="Q419">
            <v>0</v>
          </cell>
          <cell r="R419">
            <v>1</v>
          </cell>
          <cell r="S419">
            <v>0</v>
          </cell>
          <cell r="T419">
            <v>0</v>
          </cell>
          <cell r="U419">
            <v>0</v>
          </cell>
          <cell r="V419">
            <v>1</v>
          </cell>
          <cell r="W419">
            <v>0</v>
          </cell>
        </row>
        <row r="420">
          <cell r="B420">
            <v>2</v>
          </cell>
          <cell r="C420" t="str">
            <v>VENDA</v>
          </cell>
          <cell r="D420" t="str">
            <v>070 Endereço Divergente</v>
          </cell>
          <cell r="E420" t="str">
            <v>TELEVISÃO</v>
          </cell>
          <cell r="F420" t="str">
            <v>0001 TELEVISÃO</v>
          </cell>
          <cell r="G420" t="str">
            <v>0062 NÃO INFORMOU</v>
          </cell>
          <cell r="I420">
            <v>1</v>
          </cell>
          <cell r="J420">
            <v>1</v>
          </cell>
          <cell r="K420">
            <v>0</v>
          </cell>
          <cell r="L420">
            <v>1</v>
          </cell>
          <cell r="M420">
            <v>0</v>
          </cell>
          <cell r="N420">
            <v>0</v>
          </cell>
          <cell r="O420">
            <v>1</v>
          </cell>
          <cell r="P420">
            <v>1</v>
          </cell>
          <cell r="Q420">
            <v>0</v>
          </cell>
          <cell r="R420">
            <v>1</v>
          </cell>
          <cell r="S420">
            <v>0</v>
          </cell>
          <cell r="T420">
            <v>0</v>
          </cell>
          <cell r="U420">
            <v>0</v>
          </cell>
          <cell r="V420">
            <v>1</v>
          </cell>
          <cell r="W420">
            <v>0</v>
          </cell>
        </row>
        <row r="421">
          <cell r="B421">
            <v>2</v>
          </cell>
          <cell r="C421" t="str">
            <v>VENDA</v>
          </cell>
          <cell r="D421" t="str">
            <v>075 MultiLink</v>
          </cell>
          <cell r="E421" t="str">
            <v>OUTRAS MÍDIAS</v>
          </cell>
          <cell r="F421" t="str">
            <v>0002 INDICAÇÃO DE AMIGOS</v>
          </cell>
          <cell r="I421">
            <v>1</v>
          </cell>
          <cell r="J421">
            <v>1</v>
          </cell>
          <cell r="K421">
            <v>0</v>
          </cell>
          <cell r="L421">
            <v>1</v>
          </cell>
          <cell r="M421">
            <v>0</v>
          </cell>
          <cell r="N421">
            <v>0</v>
          </cell>
          <cell r="O421">
            <v>1</v>
          </cell>
          <cell r="P421">
            <v>1</v>
          </cell>
          <cell r="Q421">
            <v>0</v>
          </cell>
          <cell r="R421">
            <v>1</v>
          </cell>
          <cell r="S421">
            <v>0</v>
          </cell>
          <cell r="T421">
            <v>0</v>
          </cell>
          <cell r="U421">
            <v>0</v>
          </cell>
          <cell r="V421">
            <v>1</v>
          </cell>
          <cell r="W421">
            <v>0</v>
          </cell>
        </row>
        <row r="422">
          <cell r="B422">
            <v>2</v>
          </cell>
          <cell r="C422" t="str">
            <v>VENDA</v>
          </cell>
          <cell r="D422" t="str">
            <v>229 Atendimento Condicionado</v>
          </cell>
          <cell r="E422" t="str">
            <v>OUTRAS MÍDIAS</v>
          </cell>
          <cell r="F422" t="str">
            <v>0002 INDICAÇÃO DE AMIGOS</v>
          </cell>
          <cell r="I422">
            <v>1</v>
          </cell>
          <cell r="J422">
            <v>1</v>
          </cell>
          <cell r="K422">
            <v>0</v>
          </cell>
          <cell r="L422">
            <v>1</v>
          </cell>
          <cell r="M422">
            <v>0</v>
          </cell>
          <cell r="N422">
            <v>0</v>
          </cell>
          <cell r="O422">
            <v>1</v>
          </cell>
          <cell r="P422">
            <v>1</v>
          </cell>
          <cell r="Q422">
            <v>0</v>
          </cell>
          <cell r="R422">
            <v>1</v>
          </cell>
          <cell r="S422">
            <v>0</v>
          </cell>
          <cell r="T422">
            <v>0</v>
          </cell>
          <cell r="U422">
            <v>0</v>
          </cell>
          <cell r="V422">
            <v>1</v>
          </cell>
          <cell r="W422">
            <v>0</v>
          </cell>
        </row>
        <row r="423">
          <cell r="B423">
            <v>2</v>
          </cell>
          <cell r="C423" t="str">
            <v>VENDA</v>
          </cell>
          <cell r="D423" t="str">
            <v>229 Atendimento Condicionado</v>
          </cell>
          <cell r="E423" t="str">
            <v>OUTRAS MÍDIAS</v>
          </cell>
          <cell r="F423" t="str">
            <v>0003 104</v>
          </cell>
          <cell r="I423">
            <v>1</v>
          </cell>
          <cell r="J423">
            <v>1</v>
          </cell>
          <cell r="K423">
            <v>0</v>
          </cell>
          <cell r="L423">
            <v>1</v>
          </cell>
          <cell r="M423">
            <v>0</v>
          </cell>
          <cell r="N423">
            <v>0</v>
          </cell>
          <cell r="O423">
            <v>1</v>
          </cell>
          <cell r="P423">
            <v>1</v>
          </cell>
          <cell r="Q423">
            <v>0</v>
          </cell>
          <cell r="R423">
            <v>1</v>
          </cell>
          <cell r="S423">
            <v>0</v>
          </cell>
          <cell r="T423">
            <v>0</v>
          </cell>
          <cell r="U423">
            <v>0</v>
          </cell>
          <cell r="V423">
            <v>1</v>
          </cell>
          <cell r="W423">
            <v>0</v>
          </cell>
        </row>
        <row r="424">
          <cell r="B424">
            <v>3</v>
          </cell>
          <cell r="C424" t="str">
            <v>INVALIDAS - ABANDONO</v>
          </cell>
          <cell r="D424" t="str">
            <v>052 Ligações não completadas</v>
          </cell>
          <cell r="I424">
            <v>40</v>
          </cell>
          <cell r="J424">
            <v>0</v>
          </cell>
          <cell r="K424">
            <v>40</v>
          </cell>
          <cell r="L424">
            <v>0</v>
          </cell>
          <cell r="M424">
            <v>0</v>
          </cell>
          <cell r="N424">
            <v>0</v>
          </cell>
          <cell r="O424">
            <v>40</v>
          </cell>
          <cell r="P424">
            <v>0</v>
          </cell>
          <cell r="Q424">
            <v>40</v>
          </cell>
          <cell r="R424">
            <v>0</v>
          </cell>
          <cell r="S424">
            <v>0</v>
          </cell>
          <cell r="T424">
            <v>0</v>
          </cell>
          <cell r="U424">
            <v>40</v>
          </cell>
          <cell r="V424">
            <v>0</v>
          </cell>
          <cell r="W424">
            <v>0</v>
          </cell>
        </row>
        <row r="425">
          <cell r="B425">
            <v>3</v>
          </cell>
          <cell r="C425" t="str">
            <v>INVALIDAS - ABANDONO</v>
          </cell>
          <cell r="D425" t="str">
            <v>052 Ligações não completadas</v>
          </cell>
          <cell r="F425" t="str">
            <v>0031 JÁ TEVE O PRODUTO</v>
          </cell>
          <cell r="I425">
            <v>1</v>
          </cell>
          <cell r="J425">
            <v>0</v>
          </cell>
          <cell r="K425">
            <v>1</v>
          </cell>
          <cell r="L425">
            <v>0</v>
          </cell>
          <cell r="M425">
            <v>0</v>
          </cell>
          <cell r="N425">
            <v>0</v>
          </cell>
          <cell r="O425">
            <v>1</v>
          </cell>
          <cell r="P425">
            <v>0</v>
          </cell>
          <cell r="Q425">
            <v>1</v>
          </cell>
          <cell r="R425">
            <v>0</v>
          </cell>
          <cell r="S425">
            <v>0</v>
          </cell>
          <cell r="T425">
            <v>0</v>
          </cell>
          <cell r="U425">
            <v>1</v>
          </cell>
          <cell r="V425">
            <v>0</v>
          </cell>
          <cell r="W425">
            <v>0</v>
          </cell>
        </row>
        <row r="426">
          <cell r="B426">
            <v>3</v>
          </cell>
          <cell r="C426" t="str">
            <v>INVALIDAS - ABANDONO</v>
          </cell>
          <cell r="D426" t="str">
            <v>052 Ligações não completadas</v>
          </cell>
          <cell r="E426" t="str">
            <v>NÃO INFORMADO</v>
          </cell>
          <cell r="F426" t="str">
            <v>0016 NÃO INFORMADO</v>
          </cell>
          <cell r="I426">
            <v>1</v>
          </cell>
          <cell r="J426">
            <v>0</v>
          </cell>
          <cell r="K426">
            <v>1</v>
          </cell>
          <cell r="L426">
            <v>0</v>
          </cell>
          <cell r="M426">
            <v>0</v>
          </cell>
          <cell r="N426">
            <v>0</v>
          </cell>
          <cell r="O426">
            <v>1</v>
          </cell>
          <cell r="P426">
            <v>0</v>
          </cell>
          <cell r="Q426">
            <v>1</v>
          </cell>
          <cell r="R426">
            <v>0</v>
          </cell>
          <cell r="S426">
            <v>0</v>
          </cell>
          <cell r="T426">
            <v>0</v>
          </cell>
          <cell r="U426">
            <v>1</v>
          </cell>
          <cell r="V426">
            <v>0</v>
          </cell>
          <cell r="W426">
            <v>0</v>
          </cell>
        </row>
        <row r="427">
          <cell r="B427">
            <v>3</v>
          </cell>
          <cell r="C427" t="str">
            <v>INVALIDAS - ABANDONO</v>
          </cell>
          <cell r="D427" t="str">
            <v>052 Ligações não completadas</v>
          </cell>
          <cell r="E427" t="str">
            <v>OUTRAS MÍDIAS</v>
          </cell>
          <cell r="F427" t="str">
            <v>0002 INDICAÇÃO DE AMIGOS</v>
          </cell>
          <cell r="I427">
            <v>1</v>
          </cell>
          <cell r="J427">
            <v>0</v>
          </cell>
          <cell r="K427">
            <v>1</v>
          </cell>
          <cell r="L427">
            <v>0</v>
          </cell>
          <cell r="M427">
            <v>0</v>
          </cell>
          <cell r="N427">
            <v>0</v>
          </cell>
          <cell r="O427">
            <v>1</v>
          </cell>
          <cell r="P427">
            <v>0</v>
          </cell>
          <cell r="Q427">
            <v>1</v>
          </cell>
          <cell r="R427">
            <v>0</v>
          </cell>
          <cell r="S427">
            <v>0</v>
          </cell>
          <cell r="T427">
            <v>0</v>
          </cell>
          <cell r="U427">
            <v>1</v>
          </cell>
          <cell r="V427">
            <v>0</v>
          </cell>
          <cell r="W427">
            <v>0</v>
          </cell>
        </row>
        <row r="428">
          <cell r="B428">
            <v>3</v>
          </cell>
          <cell r="C428" t="str">
            <v>INVALIDAS - ABANDONO</v>
          </cell>
          <cell r="D428" t="str">
            <v>052 Ligações não completadas</v>
          </cell>
          <cell r="E428" t="str">
            <v>TELEVISÃO</v>
          </cell>
          <cell r="F428" t="str">
            <v>0001 TELEVISÃO</v>
          </cell>
          <cell r="G428" t="str">
            <v>0006 GLOBO</v>
          </cell>
          <cell r="H428" t="str">
            <v>3825 NÃO INFORMADO</v>
          </cell>
          <cell r="I428">
            <v>1</v>
          </cell>
          <cell r="J428">
            <v>0</v>
          </cell>
          <cell r="K428">
            <v>1</v>
          </cell>
          <cell r="L428">
            <v>0</v>
          </cell>
          <cell r="M428">
            <v>0</v>
          </cell>
          <cell r="N428">
            <v>0</v>
          </cell>
          <cell r="O428">
            <v>1</v>
          </cell>
          <cell r="P428">
            <v>0</v>
          </cell>
          <cell r="Q428">
            <v>1</v>
          </cell>
          <cell r="R428">
            <v>0</v>
          </cell>
          <cell r="S428">
            <v>0</v>
          </cell>
          <cell r="T428">
            <v>0</v>
          </cell>
          <cell r="U428">
            <v>1</v>
          </cell>
          <cell r="V428">
            <v>0</v>
          </cell>
          <cell r="W428">
            <v>0</v>
          </cell>
        </row>
        <row r="429">
          <cell r="B429">
            <v>3</v>
          </cell>
          <cell r="C429" t="str">
            <v>INVALIDAS - ABANDONO</v>
          </cell>
          <cell r="D429" t="str">
            <v>224 Linha Muda</v>
          </cell>
          <cell r="I429">
            <v>174</v>
          </cell>
          <cell r="J429">
            <v>0</v>
          </cell>
          <cell r="K429">
            <v>174</v>
          </cell>
          <cell r="L429">
            <v>0</v>
          </cell>
          <cell r="M429">
            <v>0</v>
          </cell>
          <cell r="N429">
            <v>0</v>
          </cell>
          <cell r="O429">
            <v>174</v>
          </cell>
          <cell r="P429">
            <v>0</v>
          </cell>
          <cell r="Q429">
            <v>174</v>
          </cell>
          <cell r="R429">
            <v>0</v>
          </cell>
          <cell r="S429">
            <v>0</v>
          </cell>
          <cell r="T429">
            <v>0</v>
          </cell>
          <cell r="U429">
            <v>174</v>
          </cell>
          <cell r="V429">
            <v>0</v>
          </cell>
          <cell r="W429">
            <v>0</v>
          </cell>
        </row>
        <row r="430">
          <cell r="B430">
            <v>3</v>
          </cell>
          <cell r="C430" t="str">
            <v>INVALIDAS - ABANDONO</v>
          </cell>
          <cell r="D430" t="str">
            <v>224 Linha Muda</v>
          </cell>
          <cell r="E430" t="str">
            <v>OUTRAS MÍDIAS</v>
          </cell>
          <cell r="F430" t="str">
            <v>0002 INDICAÇÃO DE AMIGOS</v>
          </cell>
          <cell r="I430">
            <v>2</v>
          </cell>
          <cell r="J430">
            <v>0</v>
          </cell>
          <cell r="K430">
            <v>2</v>
          </cell>
          <cell r="L430">
            <v>0</v>
          </cell>
          <cell r="M430">
            <v>0</v>
          </cell>
          <cell r="N430">
            <v>0</v>
          </cell>
          <cell r="O430">
            <v>2</v>
          </cell>
          <cell r="P430">
            <v>0</v>
          </cell>
          <cell r="Q430">
            <v>2</v>
          </cell>
          <cell r="R430">
            <v>0</v>
          </cell>
          <cell r="S430">
            <v>0</v>
          </cell>
          <cell r="T430">
            <v>0</v>
          </cell>
          <cell r="U430">
            <v>2</v>
          </cell>
          <cell r="V430">
            <v>0</v>
          </cell>
          <cell r="W430">
            <v>0</v>
          </cell>
        </row>
        <row r="431">
          <cell r="B431">
            <v>3</v>
          </cell>
          <cell r="C431" t="str">
            <v>INVALIDAS - ABANDONO</v>
          </cell>
          <cell r="D431" t="str">
            <v>224 Linha Muda</v>
          </cell>
          <cell r="E431" t="str">
            <v>TELEVISÃO</v>
          </cell>
          <cell r="F431" t="str">
            <v>0001 TELEVISÃO</v>
          </cell>
          <cell r="G431" t="str">
            <v>0006 GLOBO</v>
          </cell>
          <cell r="H431" t="str">
            <v>3825 NÃO INFORMADO</v>
          </cell>
          <cell r="I431">
            <v>1</v>
          </cell>
          <cell r="J431">
            <v>0</v>
          </cell>
          <cell r="K431">
            <v>1</v>
          </cell>
          <cell r="L431">
            <v>0</v>
          </cell>
          <cell r="M431">
            <v>0</v>
          </cell>
          <cell r="N431">
            <v>0</v>
          </cell>
          <cell r="O431">
            <v>1</v>
          </cell>
          <cell r="P431">
            <v>0</v>
          </cell>
          <cell r="Q431">
            <v>1</v>
          </cell>
          <cell r="R431">
            <v>0</v>
          </cell>
          <cell r="S431">
            <v>0</v>
          </cell>
          <cell r="T431">
            <v>0</v>
          </cell>
          <cell r="U431">
            <v>1</v>
          </cell>
          <cell r="V431">
            <v>0</v>
          </cell>
          <cell r="W431">
            <v>0</v>
          </cell>
        </row>
        <row r="432">
          <cell r="B432">
            <v>3</v>
          </cell>
          <cell r="C432" t="str">
            <v>INVALIDAS - ABANDONO</v>
          </cell>
          <cell r="D432" t="str">
            <v>224 Linha Muda</v>
          </cell>
          <cell r="E432" t="str">
            <v>TELEVISÃO</v>
          </cell>
          <cell r="F432" t="str">
            <v>0001 TELEVISÃO</v>
          </cell>
          <cell r="G432" t="str">
            <v>0062 NÃO INFORMOU</v>
          </cell>
          <cell r="I432">
            <v>1</v>
          </cell>
          <cell r="J432">
            <v>0</v>
          </cell>
          <cell r="K432">
            <v>1</v>
          </cell>
          <cell r="L432">
            <v>0</v>
          </cell>
          <cell r="M432">
            <v>0</v>
          </cell>
          <cell r="N432">
            <v>0</v>
          </cell>
          <cell r="O432">
            <v>1</v>
          </cell>
          <cell r="P432">
            <v>0</v>
          </cell>
          <cell r="Q432">
            <v>1</v>
          </cell>
          <cell r="R432">
            <v>0</v>
          </cell>
          <cell r="S432">
            <v>0</v>
          </cell>
          <cell r="T432">
            <v>0</v>
          </cell>
          <cell r="U432">
            <v>1</v>
          </cell>
          <cell r="V432">
            <v>0</v>
          </cell>
          <cell r="W432">
            <v>0</v>
          </cell>
        </row>
        <row r="433">
          <cell r="B433">
            <v>3</v>
          </cell>
          <cell r="C433" t="str">
            <v>INVALIDAS - ABANDONO</v>
          </cell>
          <cell r="D433" t="str">
            <v>410 Ligação Caiu</v>
          </cell>
          <cell r="I433">
            <v>45</v>
          </cell>
          <cell r="J433">
            <v>0</v>
          </cell>
          <cell r="K433">
            <v>45</v>
          </cell>
          <cell r="L433">
            <v>0</v>
          </cell>
          <cell r="M433">
            <v>0</v>
          </cell>
          <cell r="N433">
            <v>0</v>
          </cell>
          <cell r="O433">
            <v>45</v>
          </cell>
          <cell r="P433">
            <v>0</v>
          </cell>
          <cell r="Q433">
            <v>45</v>
          </cell>
          <cell r="R433">
            <v>0</v>
          </cell>
          <cell r="S433">
            <v>0</v>
          </cell>
          <cell r="T433">
            <v>0</v>
          </cell>
          <cell r="U433">
            <v>45</v>
          </cell>
          <cell r="V433">
            <v>0</v>
          </cell>
          <cell r="W433">
            <v>0</v>
          </cell>
        </row>
        <row r="434">
          <cell r="B434">
            <v>3</v>
          </cell>
          <cell r="C434" t="str">
            <v>INVALIDAS - ABANDONO</v>
          </cell>
          <cell r="D434" t="str">
            <v>410 Ligação Caiu</v>
          </cell>
          <cell r="E434" t="str">
            <v>MALA DIRETA</v>
          </cell>
          <cell r="F434" t="str">
            <v>0009 MALA DIRETA</v>
          </cell>
          <cell r="G434" t="str">
            <v>0572 MD-05</v>
          </cell>
          <cell r="I434">
            <v>1</v>
          </cell>
          <cell r="J434">
            <v>0</v>
          </cell>
          <cell r="K434">
            <v>1</v>
          </cell>
          <cell r="L434">
            <v>0</v>
          </cell>
          <cell r="M434">
            <v>0</v>
          </cell>
          <cell r="N434">
            <v>0</v>
          </cell>
          <cell r="O434">
            <v>1</v>
          </cell>
          <cell r="P434">
            <v>0</v>
          </cell>
          <cell r="Q434">
            <v>1</v>
          </cell>
          <cell r="R434">
            <v>0</v>
          </cell>
          <cell r="S434">
            <v>0</v>
          </cell>
          <cell r="T434">
            <v>0</v>
          </cell>
          <cell r="U434">
            <v>1</v>
          </cell>
          <cell r="V434">
            <v>0</v>
          </cell>
          <cell r="W434">
            <v>0</v>
          </cell>
        </row>
        <row r="435">
          <cell r="B435">
            <v>3</v>
          </cell>
          <cell r="C435" t="str">
            <v>INVALIDAS - ABANDONO</v>
          </cell>
          <cell r="D435" t="str">
            <v>410 Ligação Caiu</v>
          </cell>
          <cell r="E435" t="str">
            <v>MALA DIRETA</v>
          </cell>
          <cell r="F435" t="str">
            <v>0010 ENCARTE EM FATURA</v>
          </cell>
          <cell r="I435">
            <v>1</v>
          </cell>
          <cell r="J435">
            <v>0</v>
          </cell>
          <cell r="K435">
            <v>1</v>
          </cell>
          <cell r="L435">
            <v>0</v>
          </cell>
          <cell r="M435">
            <v>0</v>
          </cell>
          <cell r="N435">
            <v>0</v>
          </cell>
          <cell r="O435">
            <v>1</v>
          </cell>
          <cell r="P435">
            <v>0</v>
          </cell>
          <cell r="Q435">
            <v>1</v>
          </cell>
          <cell r="R435">
            <v>0</v>
          </cell>
          <cell r="S435">
            <v>0</v>
          </cell>
          <cell r="T435">
            <v>0</v>
          </cell>
          <cell r="U435">
            <v>1</v>
          </cell>
          <cell r="V435">
            <v>0</v>
          </cell>
          <cell r="W435">
            <v>0</v>
          </cell>
        </row>
        <row r="436">
          <cell r="B436">
            <v>3</v>
          </cell>
          <cell r="C436" t="str">
            <v>INVALIDAS - ABANDONO</v>
          </cell>
          <cell r="D436" t="str">
            <v>410 Ligação Caiu</v>
          </cell>
          <cell r="E436" t="str">
            <v>OUTRAS MÍDIAS</v>
          </cell>
          <cell r="F436" t="str">
            <v>0002 INDICAÇÃO DE AMIGOS</v>
          </cell>
          <cell r="I436">
            <v>2</v>
          </cell>
          <cell r="J436">
            <v>0</v>
          </cell>
          <cell r="K436">
            <v>2</v>
          </cell>
          <cell r="L436">
            <v>0</v>
          </cell>
          <cell r="M436">
            <v>0</v>
          </cell>
          <cell r="N436">
            <v>0</v>
          </cell>
          <cell r="O436">
            <v>2</v>
          </cell>
          <cell r="P436">
            <v>0</v>
          </cell>
          <cell r="Q436">
            <v>2</v>
          </cell>
          <cell r="R436">
            <v>0</v>
          </cell>
          <cell r="S436">
            <v>0</v>
          </cell>
          <cell r="T436">
            <v>0</v>
          </cell>
          <cell r="U436">
            <v>2</v>
          </cell>
          <cell r="V436">
            <v>0</v>
          </cell>
          <cell r="W436">
            <v>0</v>
          </cell>
        </row>
        <row r="437">
          <cell r="B437">
            <v>3</v>
          </cell>
          <cell r="C437" t="str">
            <v>INVALIDAS - ABANDONO</v>
          </cell>
          <cell r="D437" t="str">
            <v>410 Ligação Caiu</v>
          </cell>
          <cell r="E437" t="str">
            <v>OUTRAS MÍDIAS</v>
          </cell>
          <cell r="F437" t="str">
            <v>0020 JÁ POSSUI</v>
          </cell>
          <cell r="I437">
            <v>1</v>
          </cell>
          <cell r="J437">
            <v>0</v>
          </cell>
          <cell r="K437">
            <v>1</v>
          </cell>
          <cell r="L437">
            <v>0</v>
          </cell>
          <cell r="M437">
            <v>0</v>
          </cell>
          <cell r="N437">
            <v>0</v>
          </cell>
          <cell r="O437">
            <v>1</v>
          </cell>
          <cell r="P437">
            <v>0</v>
          </cell>
          <cell r="Q437">
            <v>1</v>
          </cell>
          <cell r="R437">
            <v>0</v>
          </cell>
          <cell r="S437">
            <v>0</v>
          </cell>
          <cell r="T437">
            <v>0</v>
          </cell>
          <cell r="U437">
            <v>1</v>
          </cell>
          <cell r="V437">
            <v>0</v>
          </cell>
          <cell r="W437">
            <v>0</v>
          </cell>
        </row>
        <row r="438">
          <cell r="B438">
            <v>3</v>
          </cell>
          <cell r="C438" t="str">
            <v>INVALIDAS - ABANDONO</v>
          </cell>
          <cell r="D438" t="str">
            <v>410 Ligação Caiu</v>
          </cell>
          <cell r="E438" t="str">
            <v>TELEVISÃO</v>
          </cell>
          <cell r="F438" t="str">
            <v>0001 TELEVISÃO</v>
          </cell>
          <cell r="G438" t="str">
            <v>0006 GLOBO</v>
          </cell>
          <cell r="H438" t="str">
            <v>3825 NÃO INFORMADO</v>
          </cell>
          <cell r="I438">
            <v>1</v>
          </cell>
          <cell r="J438">
            <v>0</v>
          </cell>
          <cell r="K438">
            <v>1</v>
          </cell>
          <cell r="L438">
            <v>0</v>
          </cell>
          <cell r="M438">
            <v>0</v>
          </cell>
          <cell r="N438">
            <v>0</v>
          </cell>
          <cell r="O438">
            <v>1</v>
          </cell>
          <cell r="P438">
            <v>0</v>
          </cell>
          <cell r="Q438">
            <v>1</v>
          </cell>
          <cell r="R438">
            <v>0</v>
          </cell>
          <cell r="S438">
            <v>0</v>
          </cell>
          <cell r="T438">
            <v>0</v>
          </cell>
          <cell r="U438">
            <v>1</v>
          </cell>
          <cell r="V438">
            <v>0</v>
          </cell>
          <cell r="W438">
            <v>0</v>
          </cell>
        </row>
        <row r="439">
          <cell r="B439">
            <v>3</v>
          </cell>
          <cell r="C439" t="str">
            <v>INVALIDAS - INVÁLIDAS</v>
          </cell>
          <cell r="D439" t="str">
            <v>016 Já Foi Contatado</v>
          </cell>
          <cell r="I439">
            <v>6</v>
          </cell>
          <cell r="J439">
            <v>0</v>
          </cell>
          <cell r="K439">
            <v>6</v>
          </cell>
          <cell r="L439">
            <v>0</v>
          </cell>
          <cell r="M439">
            <v>0</v>
          </cell>
          <cell r="N439">
            <v>0</v>
          </cell>
          <cell r="O439">
            <v>6</v>
          </cell>
          <cell r="P439">
            <v>0</v>
          </cell>
          <cell r="Q439">
            <v>6</v>
          </cell>
          <cell r="R439">
            <v>0</v>
          </cell>
          <cell r="S439">
            <v>0</v>
          </cell>
          <cell r="T439">
            <v>0</v>
          </cell>
          <cell r="U439">
            <v>6</v>
          </cell>
          <cell r="V439">
            <v>0</v>
          </cell>
          <cell r="W439">
            <v>0</v>
          </cell>
        </row>
        <row r="440">
          <cell r="B440">
            <v>3</v>
          </cell>
          <cell r="C440" t="str">
            <v>INVALIDAS - INVÁLIDAS</v>
          </cell>
          <cell r="D440" t="str">
            <v>061 Sisitema Inoperante</v>
          </cell>
          <cell r="I440">
            <v>88</v>
          </cell>
          <cell r="J440">
            <v>0</v>
          </cell>
          <cell r="K440">
            <v>88</v>
          </cell>
          <cell r="L440">
            <v>0</v>
          </cell>
          <cell r="M440">
            <v>0</v>
          </cell>
          <cell r="N440">
            <v>0</v>
          </cell>
          <cell r="O440">
            <v>88</v>
          </cell>
          <cell r="P440">
            <v>0</v>
          </cell>
          <cell r="Q440">
            <v>88</v>
          </cell>
          <cell r="R440">
            <v>0</v>
          </cell>
          <cell r="S440">
            <v>0</v>
          </cell>
          <cell r="T440">
            <v>0</v>
          </cell>
          <cell r="U440">
            <v>88</v>
          </cell>
          <cell r="V440">
            <v>0</v>
          </cell>
          <cell r="W440">
            <v>0</v>
          </cell>
        </row>
        <row r="441">
          <cell r="B441">
            <v>3</v>
          </cell>
          <cell r="C441" t="str">
            <v>INVALIDAS - INVÁLIDAS</v>
          </cell>
          <cell r="D441" t="str">
            <v>188 Fora do Estado</v>
          </cell>
          <cell r="I441">
            <v>6</v>
          </cell>
          <cell r="J441">
            <v>0</v>
          </cell>
          <cell r="K441">
            <v>6</v>
          </cell>
          <cell r="L441">
            <v>0</v>
          </cell>
          <cell r="M441">
            <v>0</v>
          </cell>
          <cell r="N441">
            <v>0</v>
          </cell>
          <cell r="O441">
            <v>6</v>
          </cell>
          <cell r="P441">
            <v>0</v>
          </cell>
          <cell r="Q441">
            <v>6</v>
          </cell>
          <cell r="R441">
            <v>0</v>
          </cell>
          <cell r="S441">
            <v>0</v>
          </cell>
          <cell r="T441">
            <v>0</v>
          </cell>
          <cell r="U441">
            <v>6</v>
          </cell>
          <cell r="V441">
            <v>0</v>
          </cell>
          <cell r="W441">
            <v>0</v>
          </cell>
        </row>
        <row r="442">
          <cell r="B442">
            <v>3</v>
          </cell>
          <cell r="C442" t="str">
            <v>INVALIDAS - INVÁLIDAS</v>
          </cell>
          <cell r="D442" t="str">
            <v>219 Trote</v>
          </cell>
          <cell r="I442">
            <v>18</v>
          </cell>
          <cell r="J442">
            <v>0</v>
          </cell>
          <cell r="K442">
            <v>18</v>
          </cell>
          <cell r="L442">
            <v>0</v>
          </cell>
          <cell r="M442">
            <v>0</v>
          </cell>
          <cell r="N442">
            <v>0</v>
          </cell>
          <cell r="O442">
            <v>18</v>
          </cell>
          <cell r="P442">
            <v>0</v>
          </cell>
          <cell r="Q442">
            <v>18</v>
          </cell>
          <cell r="R442">
            <v>0</v>
          </cell>
          <cell r="S442">
            <v>0</v>
          </cell>
          <cell r="T442">
            <v>0</v>
          </cell>
          <cell r="U442">
            <v>18</v>
          </cell>
          <cell r="V442">
            <v>0</v>
          </cell>
          <cell r="W442">
            <v>0</v>
          </cell>
        </row>
        <row r="443">
          <cell r="B443">
            <v>3</v>
          </cell>
          <cell r="C443" t="str">
            <v>INVALIDAS - INVÁLIDAS</v>
          </cell>
          <cell r="D443" t="str">
            <v>221 Engano</v>
          </cell>
          <cell r="I443">
            <v>134</v>
          </cell>
          <cell r="J443">
            <v>0</v>
          </cell>
          <cell r="K443">
            <v>134</v>
          </cell>
          <cell r="L443">
            <v>0</v>
          </cell>
          <cell r="M443">
            <v>0</v>
          </cell>
          <cell r="N443">
            <v>0</v>
          </cell>
          <cell r="O443">
            <v>134</v>
          </cell>
          <cell r="P443">
            <v>0</v>
          </cell>
          <cell r="Q443">
            <v>134</v>
          </cell>
          <cell r="R443">
            <v>0</v>
          </cell>
          <cell r="S443">
            <v>0</v>
          </cell>
          <cell r="T443">
            <v>0</v>
          </cell>
          <cell r="U443">
            <v>134</v>
          </cell>
          <cell r="V443">
            <v>0</v>
          </cell>
          <cell r="W443">
            <v>0</v>
          </cell>
        </row>
        <row r="444">
          <cell r="B444">
            <v>3</v>
          </cell>
          <cell r="C444" t="str">
            <v>INVALIDAS - INVÁLIDAS</v>
          </cell>
          <cell r="D444" t="str">
            <v>221 Engano</v>
          </cell>
          <cell r="E444" t="str">
            <v>MALA DIRETA</v>
          </cell>
          <cell r="F444" t="str">
            <v>0009 MALA DIRETA</v>
          </cell>
          <cell r="G444" t="str">
            <v>0173 CA0103</v>
          </cell>
          <cell r="I444">
            <v>1</v>
          </cell>
          <cell r="J444">
            <v>0</v>
          </cell>
          <cell r="K444">
            <v>1</v>
          </cell>
          <cell r="L444">
            <v>0</v>
          </cell>
          <cell r="M444">
            <v>0</v>
          </cell>
          <cell r="N444">
            <v>0</v>
          </cell>
          <cell r="O444">
            <v>1</v>
          </cell>
          <cell r="P444">
            <v>0</v>
          </cell>
          <cell r="Q444">
            <v>1</v>
          </cell>
          <cell r="R444">
            <v>0</v>
          </cell>
          <cell r="S444">
            <v>0</v>
          </cell>
          <cell r="T444">
            <v>0</v>
          </cell>
          <cell r="U444">
            <v>1</v>
          </cell>
          <cell r="V444">
            <v>0</v>
          </cell>
          <cell r="W444">
            <v>0</v>
          </cell>
        </row>
        <row r="445">
          <cell r="B445">
            <v>3</v>
          </cell>
          <cell r="C445" t="str">
            <v>INVALIDAS - INVÁLIDAS</v>
          </cell>
          <cell r="D445" t="str">
            <v>221 Engano</v>
          </cell>
          <cell r="E445" t="str">
            <v>MALA DIRETA</v>
          </cell>
          <cell r="F445" t="str">
            <v>0010 ENCARTE EM FATURA</v>
          </cell>
          <cell r="I445">
            <v>1</v>
          </cell>
          <cell r="J445">
            <v>0</v>
          </cell>
          <cell r="K445">
            <v>1</v>
          </cell>
          <cell r="L445">
            <v>0</v>
          </cell>
          <cell r="M445">
            <v>0</v>
          </cell>
          <cell r="N445">
            <v>0</v>
          </cell>
          <cell r="O445">
            <v>1</v>
          </cell>
          <cell r="P445">
            <v>0</v>
          </cell>
          <cell r="Q445">
            <v>1</v>
          </cell>
          <cell r="R445">
            <v>0</v>
          </cell>
          <cell r="S445">
            <v>0</v>
          </cell>
          <cell r="T445">
            <v>0</v>
          </cell>
          <cell r="U445">
            <v>1</v>
          </cell>
          <cell r="V445">
            <v>0</v>
          </cell>
          <cell r="W445">
            <v>0</v>
          </cell>
        </row>
        <row r="446">
          <cell r="B446">
            <v>3</v>
          </cell>
          <cell r="C446" t="str">
            <v>INVALIDAS - INVÁLIDAS</v>
          </cell>
          <cell r="D446" t="str">
            <v>221 Engano</v>
          </cell>
          <cell r="E446" t="str">
            <v>OUTRAS MÍDIAS</v>
          </cell>
          <cell r="F446" t="str">
            <v>0002 INDICAÇÃO DE AMIGOS</v>
          </cell>
          <cell r="I446">
            <v>3</v>
          </cell>
          <cell r="J446">
            <v>0</v>
          </cell>
          <cell r="K446">
            <v>3</v>
          </cell>
          <cell r="L446">
            <v>0</v>
          </cell>
          <cell r="M446">
            <v>0</v>
          </cell>
          <cell r="N446">
            <v>0</v>
          </cell>
          <cell r="O446">
            <v>3</v>
          </cell>
          <cell r="P446">
            <v>0</v>
          </cell>
          <cell r="Q446">
            <v>3</v>
          </cell>
          <cell r="R446">
            <v>0</v>
          </cell>
          <cell r="S446">
            <v>0</v>
          </cell>
          <cell r="T446">
            <v>0</v>
          </cell>
          <cell r="U446">
            <v>3</v>
          </cell>
          <cell r="V446">
            <v>0</v>
          </cell>
          <cell r="W446">
            <v>0</v>
          </cell>
        </row>
        <row r="447">
          <cell r="B447">
            <v>3</v>
          </cell>
          <cell r="C447" t="str">
            <v>INVALIDAS - INVÁLIDAS</v>
          </cell>
          <cell r="D447" t="str">
            <v>221 Engano</v>
          </cell>
          <cell r="E447" t="str">
            <v>OUTRAS MÍDIAS</v>
          </cell>
          <cell r="F447" t="str">
            <v>0018 CONTATADO PELO TLMKT</v>
          </cell>
          <cell r="I447">
            <v>1</v>
          </cell>
          <cell r="J447">
            <v>0</v>
          </cell>
          <cell r="K447">
            <v>1</v>
          </cell>
          <cell r="L447">
            <v>0</v>
          </cell>
          <cell r="M447">
            <v>0</v>
          </cell>
          <cell r="N447">
            <v>0</v>
          </cell>
          <cell r="O447">
            <v>1</v>
          </cell>
          <cell r="P447">
            <v>0</v>
          </cell>
          <cell r="Q447">
            <v>1</v>
          </cell>
          <cell r="R447">
            <v>0</v>
          </cell>
          <cell r="S447">
            <v>0</v>
          </cell>
          <cell r="T447">
            <v>0</v>
          </cell>
          <cell r="U447">
            <v>1</v>
          </cell>
          <cell r="V447">
            <v>0</v>
          </cell>
          <cell r="W447">
            <v>0</v>
          </cell>
        </row>
        <row r="448">
          <cell r="B448">
            <v>3</v>
          </cell>
          <cell r="C448" t="str">
            <v>INVALIDAS - INVÁLIDAS</v>
          </cell>
          <cell r="D448" t="str">
            <v>310 Retorno sem Sucesso</v>
          </cell>
          <cell r="I448">
            <v>28</v>
          </cell>
          <cell r="J448">
            <v>0</v>
          </cell>
          <cell r="K448">
            <v>28</v>
          </cell>
          <cell r="L448">
            <v>0</v>
          </cell>
          <cell r="M448">
            <v>0</v>
          </cell>
          <cell r="N448">
            <v>0</v>
          </cell>
          <cell r="O448">
            <v>28</v>
          </cell>
          <cell r="P448">
            <v>0</v>
          </cell>
          <cell r="Q448">
            <v>28</v>
          </cell>
          <cell r="R448">
            <v>0</v>
          </cell>
          <cell r="S448">
            <v>0</v>
          </cell>
          <cell r="T448">
            <v>0</v>
          </cell>
          <cell r="U448">
            <v>28</v>
          </cell>
          <cell r="V448">
            <v>0</v>
          </cell>
          <cell r="W448">
            <v>0</v>
          </cell>
        </row>
        <row r="449">
          <cell r="B449">
            <v>3</v>
          </cell>
          <cell r="C449" t="str">
            <v>INVALIDAS - INVÁLIDAS</v>
          </cell>
          <cell r="D449" t="str">
            <v>310 Retorno sem Sucesso</v>
          </cell>
          <cell r="E449" t="str">
            <v>TELEVISÃO</v>
          </cell>
          <cell r="F449" t="str">
            <v>0001 TELEVISÃO</v>
          </cell>
          <cell r="G449" t="str">
            <v>0062 NÃO INFORMOU</v>
          </cell>
          <cell r="I449">
            <v>1</v>
          </cell>
          <cell r="J449">
            <v>0</v>
          </cell>
          <cell r="K449">
            <v>1</v>
          </cell>
          <cell r="L449">
            <v>0</v>
          </cell>
          <cell r="M449">
            <v>0</v>
          </cell>
          <cell r="N449">
            <v>0</v>
          </cell>
          <cell r="O449">
            <v>1</v>
          </cell>
          <cell r="P449">
            <v>0</v>
          </cell>
          <cell r="Q449">
            <v>1</v>
          </cell>
          <cell r="R449">
            <v>0</v>
          </cell>
          <cell r="S449">
            <v>0</v>
          </cell>
          <cell r="T449">
            <v>0</v>
          </cell>
          <cell r="U449">
            <v>1</v>
          </cell>
          <cell r="V449">
            <v>0</v>
          </cell>
          <cell r="W449">
            <v>0</v>
          </cell>
        </row>
        <row r="450">
          <cell r="B450">
            <v>3</v>
          </cell>
          <cell r="C450" t="str">
            <v>INVALIDAS - INVÁLIDAS</v>
          </cell>
          <cell r="D450" t="str">
            <v>405 Papa Fila</v>
          </cell>
          <cell r="I450">
            <v>225</v>
          </cell>
          <cell r="J450">
            <v>0</v>
          </cell>
          <cell r="K450">
            <v>225</v>
          </cell>
          <cell r="L450">
            <v>0</v>
          </cell>
          <cell r="M450">
            <v>0</v>
          </cell>
          <cell r="N450">
            <v>0</v>
          </cell>
          <cell r="O450">
            <v>225</v>
          </cell>
          <cell r="P450">
            <v>0</v>
          </cell>
          <cell r="Q450">
            <v>225</v>
          </cell>
          <cell r="R450">
            <v>0</v>
          </cell>
          <cell r="S450">
            <v>0</v>
          </cell>
          <cell r="T450">
            <v>0</v>
          </cell>
          <cell r="U450">
            <v>225</v>
          </cell>
          <cell r="V450">
            <v>0</v>
          </cell>
          <cell r="W450">
            <v>0</v>
          </cell>
        </row>
        <row r="451">
          <cell r="B451">
            <v>3</v>
          </cell>
          <cell r="C451" t="str">
            <v>INVALIDAS - INVÁLIDAS</v>
          </cell>
          <cell r="D451" t="str">
            <v>405 Papa Fila</v>
          </cell>
          <cell r="E451" t="str">
            <v>OUTRAS MÍDIAS</v>
          </cell>
          <cell r="F451" t="str">
            <v>0002 INDICAÇÃO DE AMIGOS</v>
          </cell>
          <cell r="I451">
            <v>2</v>
          </cell>
          <cell r="J451">
            <v>0</v>
          </cell>
          <cell r="K451">
            <v>2</v>
          </cell>
          <cell r="L451">
            <v>0</v>
          </cell>
          <cell r="M451">
            <v>0</v>
          </cell>
          <cell r="N451">
            <v>0</v>
          </cell>
          <cell r="O451">
            <v>2</v>
          </cell>
          <cell r="P451">
            <v>0</v>
          </cell>
          <cell r="Q451">
            <v>2</v>
          </cell>
          <cell r="R451">
            <v>0</v>
          </cell>
          <cell r="S451">
            <v>0</v>
          </cell>
          <cell r="T451">
            <v>0</v>
          </cell>
          <cell r="U451">
            <v>2</v>
          </cell>
          <cell r="V451">
            <v>0</v>
          </cell>
          <cell r="W451">
            <v>0</v>
          </cell>
        </row>
        <row r="452">
          <cell r="B452">
            <v>3</v>
          </cell>
          <cell r="C452" t="str">
            <v>INVALIDAS - INVÁLIDAS</v>
          </cell>
          <cell r="D452" t="str">
            <v>405 Papa Fila</v>
          </cell>
          <cell r="E452" t="str">
            <v>TELEVISÃO</v>
          </cell>
          <cell r="F452" t="str">
            <v>0001 TELEVISÃO</v>
          </cell>
          <cell r="G452" t="str">
            <v>0062 NÃO INFORMOU</v>
          </cell>
          <cell r="I452">
            <v>2</v>
          </cell>
          <cell r="J452">
            <v>0</v>
          </cell>
          <cell r="K452">
            <v>2</v>
          </cell>
          <cell r="L452">
            <v>0</v>
          </cell>
          <cell r="M452">
            <v>0</v>
          </cell>
          <cell r="N452">
            <v>0</v>
          </cell>
          <cell r="O452">
            <v>2</v>
          </cell>
          <cell r="P452">
            <v>0</v>
          </cell>
          <cell r="Q452">
            <v>2</v>
          </cell>
          <cell r="R452">
            <v>0</v>
          </cell>
          <cell r="S452">
            <v>0</v>
          </cell>
          <cell r="T452">
            <v>0</v>
          </cell>
          <cell r="U452">
            <v>2</v>
          </cell>
          <cell r="V452">
            <v>0</v>
          </cell>
          <cell r="W452">
            <v>0</v>
          </cell>
        </row>
        <row r="453">
          <cell r="B453">
            <v>3</v>
          </cell>
          <cell r="C453" t="str">
            <v>INVALIDAS - INVÁLIDAS</v>
          </cell>
          <cell r="D453" t="str">
            <v>406 Transferência Auditoria</v>
          </cell>
          <cell r="I453">
            <v>5</v>
          </cell>
          <cell r="J453">
            <v>0</v>
          </cell>
          <cell r="K453">
            <v>5</v>
          </cell>
          <cell r="L453">
            <v>0</v>
          </cell>
          <cell r="M453">
            <v>0</v>
          </cell>
          <cell r="N453">
            <v>0</v>
          </cell>
          <cell r="O453">
            <v>5</v>
          </cell>
          <cell r="P453">
            <v>0</v>
          </cell>
          <cell r="Q453">
            <v>5</v>
          </cell>
          <cell r="R453">
            <v>0</v>
          </cell>
          <cell r="S453">
            <v>0</v>
          </cell>
          <cell r="T453">
            <v>0</v>
          </cell>
          <cell r="U453">
            <v>5</v>
          </cell>
          <cell r="V453">
            <v>0</v>
          </cell>
          <cell r="W453">
            <v>0</v>
          </cell>
        </row>
        <row r="454">
          <cell r="B454">
            <v>3</v>
          </cell>
          <cell r="C454" t="str">
            <v>INVALIDAS - INVÁLIDAS</v>
          </cell>
          <cell r="D454" t="str">
            <v>409 Transferência Condomínio</v>
          </cell>
          <cell r="E454" t="str">
            <v>NÃO INFORMADO</v>
          </cell>
          <cell r="F454" t="str">
            <v>0016 NÃO INFORMADO</v>
          </cell>
          <cell r="I454">
            <v>1</v>
          </cell>
          <cell r="J454">
            <v>0</v>
          </cell>
          <cell r="K454">
            <v>1</v>
          </cell>
          <cell r="L454">
            <v>0</v>
          </cell>
          <cell r="M454">
            <v>0</v>
          </cell>
          <cell r="N454">
            <v>0</v>
          </cell>
          <cell r="O454">
            <v>1</v>
          </cell>
          <cell r="P454">
            <v>0</v>
          </cell>
          <cell r="Q454">
            <v>1</v>
          </cell>
          <cell r="R454">
            <v>0</v>
          </cell>
          <cell r="S454">
            <v>0</v>
          </cell>
          <cell r="T454">
            <v>0</v>
          </cell>
          <cell r="U454">
            <v>1</v>
          </cell>
          <cell r="V454">
            <v>0</v>
          </cell>
          <cell r="W454">
            <v>0</v>
          </cell>
        </row>
        <row r="455">
          <cell r="B455">
            <v>3</v>
          </cell>
          <cell r="C455" t="str">
            <v>INVALIDAS - TRANSFERIDAS</v>
          </cell>
          <cell r="D455" t="str">
            <v>073 Transferência Retenção</v>
          </cell>
          <cell r="I455">
            <v>29</v>
          </cell>
          <cell r="J455">
            <v>0</v>
          </cell>
          <cell r="K455">
            <v>29</v>
          </cell>
          <cell r="L455">
            <v>0</v>
          </cell>
          <cell r="M455">
            <v>0</v>
          </cell>
          <cell r="N455">
            <v>0</v>
          </cell>
          <cell r="O455">
            <v>29</v>
          </cell>
          <cell r="P455">
            <v>0</v>
          </cell>
          <cell r="Q455">
            <v>29</v>
          </cell>
          <cell r="R455">
            <v>0</v>
          </cell>
          <cell r="S455">
            <v>0</v>
          </cell>
          <cell r="T455">
            <v>0</v>
          </cell>
          <cell r="U455">
            <v>29</v>
          </cell>
          <cell r="V455">
            <v>0</v>
          </cell>
          <cell r="W455">
            <v>0</v>
          </cell>
        </row>
        <row r="456">
          <cell r="B456">
            <v>3</v>
          </cell>
          <cell r="C456" t="str">
            <v>INVALIDAS - TRANSFERIDAS</v>
          </cell>
          <cell r="D456" t="str">
            <v>220 Transferência 70100 (104)</v>
          </cell>
          <cell r="I456">
            <v>440</v>
          </cell>
          <cell r="J456">
            <v>0</v>
          </cell>
          <cell r="K456">
            <v>440</v>
          </cell>
          <cell r="L456">
            <v>0</v>
          </cell>
          <cell r="M456">
            <v>0</v>
          </cell>
          <cell r="N456">
            <v>0</v>
          </cell>
          <cell r="O456">
            <v>440</v>
          </cell>
          <cell r="P456">
            <v>0</v>
          </cell>
          <cell r="Q456">
            <v>440</v>
          </cell>
          <cell r="R456">
            <v>0</v>
          </cell>
          <cell r="S456">
            <v>0</v>
          </cell>
          <cell r="T456">
            <v>0</v>
          </cell>
          <cell r="U456">
            <v>440</v>
          </cell>
          <cell r="V456">
            <v>0</v>
          </cell>
          <cell r="W456">
            <v>0</v>
          </cell>
        </row>
        <row r="457">
          <cell r="B457">
            <v>3</v>
          </cell>
          <cell r="C457" t="str">
            <v>INVALIDAS - TRANSFERIDAS</v>
          </cell>
          <cell r="D457" t="str">
            <v>220 Transferência 70100 (104)</v>
          </cell>
          <cell r="E457" t="str">
            <v>OUTRAS MÍDIAS</v>
          </cell>
          <cell r="F457" t="str">
            <v>0002 INDICAÇÃO DE AMIGOS</v>
          </cell>
          <cell r="I457">
            <v>6</v>
          </cell>
          <cell r="J457">
            <v>0</v>
          </cell>
          <cell r="K457">
            <v>6</v>
          </cell>
          <cell r="L457">
            <v>0</v>
          </cell>
          <cell r="M457">
            <v>0</v>
          </cell>
          <cell r="N457">
            <v>0</v>
          </cell>
          <cell r="O457">
            <v>6</v>
          </cell>
          <cell r="P457">
            <v>0</v>
          </cell>
          <cell r="Q457">
            <v>6</v>
          </cell>
          <cell r="R457">
            <v>0</v>
          </cell>
          <cell r="S457">
            <v>0</v>
          </cell>
          <cell r="T457">
            <v>0</v>
          </cell>
          <cell r="U457">
            <v>6</v>
          </cell>
          <cell r="V457">
            <v>0</v>
          </cell>
          <cell r="W457">
            <v>0</v>
          </cell>
        </row>
        <row r="458">
          <cell r="B458">
            <v>3</v>
          </cell>
          <cell r="C458" t="str">
            <v>INVALIDAS - TRANSFERIDAS</v>
          </cell>
          <cell r="D458" t="str">
            <v>220 Transferência 70100 (104)</v>
          </cell>
          <cell r="E458" t="str">
            <v>OUTRAS MÍDIAS</v>
          </cell>
          <cell r="F458" t="str">
            <v>0018 CONTATADO PELO TLMKT</v>
          </cell>
          <cell r="I458">
            <v>3</v>
          </cell>
          <cell r="J458">
            <v>0</v>
          </cell>
          <cell r="K458">
            <v>3</v>
          </cell>
          <cell r="L458">
            <v>0</v>
          </cell>
          <cell r="M458">
            <v>0</v>
          </cell>
          <cell r="N458">
            <v>0</v>
          </cell>
          <cell r="O458">
            <v>3</v>
          </cell>
          <cell r="P458">
            <v>0</v>
          </cell>
          <cell r="Q458">
            <v>3</v>
          </cell>
          <cell r="R458">
            <v>0</v>
          </cell>
          <cell r="S458">
            <v>0</v>
          </cell>
          <cell r="T458">
            <v>0</v>
          </cell>
          <cell r="U458">
            <v>3</v>
          </cell>
          <cell r="V458">
            <v>0</v>
          </cell>
          <cell r="W458">
            <v>0</v>
          </cell>
        </row>
        <row r="459">
          <cell r="B459">
            <v>3</v>
          </cell>
          <cell r="C459" t="str">
            <v>INVALIDAS - TRANSFERIDAS</v>
          </cell>
          <cell r="D459" t="str">
            <v>220 Transferência 70100 (104)</v>
          </cell>
          <cell r="E459" t="str">
            <v>OUTRAS MÍDIAS</v>
          </cell>
          <cell r="F459" t="str">
            <v>0020 JÁ POSSUI</v>
          </cell>
          <cell r="I459">
            <v>3</v>
          </cell>
          <cell r="J459">
            <v>0</v>
          </cell>
          <cell r="K459">
            <v>3</v>
          </cell>
          <cell r="L459">
            <v>0</v>
          </cell>
          <cell r="M459">
            <v>0</v>
          </cell>
          <cell r="N459">
            <v>0</v>
          </cell>
          <cell r="O459">
            <v>3</v>
          </cell>
          <cell r="P459">
            <v>0</v>
          </cell>
          <cell r="Q459">
            <v>3</v>
          </cell>
          <cell r="R459">
            <v>0</v>
          </cell>
          <cell r="S459">
            <v>0</v>
          </cell>
          <cell r="T459">
            <v>0</v>
          </cell>
          <cell r="U459">
            <v>3</v>
          </cell>
          <cell r="V459">
            <v>0</v>
          </cell>
          <cell r="W459">
            <v>0</v>
          </cell>
        </row>
        <row r="460">
          <cell r="B460">
            <v>3</v>
          </cell>
          <cell r="C460" t="str">
            <v>REST CLIENTE - INFORMAÇÕES</v>
          </cell>
          <cell r="D460" t="str">
            <v>003 Não Informou</v>
          </cell>
          <cell r="E460" t="str">
            <v>OUTRAS MÍDIAS</v>
          </cell>
          <cell r="F460" t="str">
            <v>0002 INDICAÇÃO DE AMIGOS</v>
          </cell>
          <cell r="I460">
            <v>1</v>
          </cell>
          <cell r="J460">
            <v>1</v>
          </cell>
          <cell r="K460">
            <v>0</v>
          </cell>
          <cell r="L460">
            <v>1</v>
          </cell>
          <cell r="M460">
            <v>0</v>
          </cell>
          <cell r="N460">
            <v>1</v>
          </cell>
          <cell r="O460">
            <v>1</v>
          </cell>
          <cell r="P460">
            <v>1</v>
          </cell>
          <cell r="Q460">
            <v>0</v>
          </cell>
          <cell r="R460">
            <v>1</v>
          </cell>
          <cell r="S460">
            <v>0</v>
          </cell>
          <cell r="T460">
            <v>1</v>
          </cell>
          <cell r="U460">
            <v>1</v>
          </cell>
          <cell r="V460">
            <v>0</v>
          </cell>
          <cell r="W460">
            <v>0</v>
          </cell>
        </row>
        <row r="461">
          <cell r="B461">
            <v>3</v>
          </cell>
          <cell r="C461" t="str">
            <v>REST CLIENTE - INFORMAÇÕES</v>
          </cell>
          <cell r="D461" t="str">
            <v>012 Informações</v>
          </cell>
          <cell r="F461" t="str">
            <v>0024 STAND</v>
          </cell>
          <cell r="I461">
            <v>1</v>
          </cell>
          <cell r="J461">
            <v>1</v>
          </cell>
          <cell r="K461">
            <v>0</v>
          </cell>
          <cell r="L461">
            <v>1</v>
          </cell>
          <cell r="M461">
            <v>0</v>
          </cell>
          <cell r="N461">
            <v>1</v>
          </cell>
          <cell r="O461">
            <v>1</v>
          </cell>
          <cell r="P461">
            <v>1</v>
          </cell>
          <cell r="Q461">
            <v>0</v>
          </cell>
          <cell r="R461">
            <v>1</v>
          </cell>
          <cell r="S461">
            <v>0</v>
          </cell>
          <cell r="T461">
            <v>1</v>
          </cell>
          <cell r="U461">
            <v>1</v>
          </cell>
          <cell r="V461">
            <v>0</v>
          </cell>
          <cell r="W461">
            <v>0</v>
          </cell>
        </row>
        <row r="462">
          <cell r="B462">
            <v>3</v>
          </cell>
          <cell r="C462" t="str">
            <v>REST CLIENTE - INFORMAÇÕES</v>
          </cell>
          <cell r="D462" t="str">
            <v>012 Informações</v>
          </cell>
          <cell r="F462" t="str">
            <v>0031 JÁ TEVE O PRODUTO</v>
          </cell>
          <cell r="I462">
            <v>1</v>
          </cell>
          <cell r="J462">
            <v>1</v>
          </cell>
          <cell r="K462">
            <v>0</v>
          </cell>
          <cell r="L462">
            <v>1</v>
          </cell>
          <cell r="M462">
            <v>0</v>
          </cell>
          <cell r="N462">
            <v>1</v>
          </cell>
          <cell r="O462">
            <v>1</v>
          </cell>
          <cell r="P462">
            <v>1</v>
          </cell>
          <cell r="Q462">
            <v>0</v>
          </cell>
          <cell r="R462">
            <v>1</v>
          </cell>
          <cell r="S462">
            <v>0</v>
          </cell>
          <cell r="T462">
            <v>1</v>
          </cell>
          <cell r="U462">
            <v>1</v>
          </cell>
          <cell r="V462">
            <v>0</v>
          </cell>
          <cell r="W462">
            <v>0</v>
          </cell>
        </row>
        <row r="463">
          <cell r="B463">
            <v>3</v>
          </cell>
          <cell r="C463" t="str">
            <v>REST CLIENTE - INFORMAÇÕES</v>
          </cell>
          <cell r="D463" t="str">
            <v>012 Informações</v>
          </cell>
          <cell r="E463" t="str">
            <v>MALA DIRETA</v>
          </cell>
          <cell r="F463" t="str">
            <v>0009 MALA DIRETA</v>
          </cell>
          <cell r="G463" t="str">
            <v>0572 MD-05</v>
          </cell>
          <cell r="I463">
            <v>1</v>
          </cell>
          <cell r="J463">
            <v>1</v>
          </cell>
          <cell r="K463">
            <v>0</v>
          </cell>
          <cell r="L463">
            <v>1</v>
          </cell>
          <cell r="M463">
            <v>0</v>
          </cell>
          <cell r="N463">
            <v>1</v>
          </cell>
          <cell r="O463">
            <v>1</v>
          </cell>
          <cell r="P463">
            <v>1</v>
          </cell>
          <cell r="Q463">
            <v>0</v>
          </cell>
          <cell r="R463">
            <v>1</v>
          </cell>
          <cell r="S463">
            <v>0</v>
          </cell>
          <cell r="T463">
            <v>1</v>
          </cell>
          <cell r="U463">
            <v>1</v>
          </cell>
          <cell r="V463">
            <v>0</v>
          </cell>
          <cell r="W463">
            <v>0</v>
          </cell>
        </row>
        <row r="464">
          <cell r="B464">
            <v>3</v>
          </cell>
          <cell r="C464" t="str">
            <v>REST CLIENTE - INFORMAÇÕES</v>
          </cell>
          <cell r="D464" t="str">
            <v>012 Informações</v>
          </cell>
          <cell r="E464" t="str">
            <v>NÃO INFORMADO</v>
          </cell>
          <cell r="F464" t="str">
            <v>0016 NÃO INFORMADO</v>
          </cell>
          <cell r="I464">
            <v>5</v>
          </cell>
          <cell r="J464">
            <v>5</v>
          </cell>
          <cell r="K464">
            <v>0</v>
          </cell>
          <cell r="L464">
            <v>5</v>
          </cell>
          <cell r="M464">
            <v>0</v>
          </cell>
          <cell r="N464">
            <v>5</v>
          </cell>
          <cell r="O464">
            <v>5</v>
          </cell>
          <cell r="P464">
            <v>5</v>
          </cell>
          <cell r="Q464">
            <v>0</v>
          </cell>
          <cell r="R464">
            <v>5</v>
          </cell>
          <cell r="S464">
            <v>0</v>
          </cell>
          <cell r="T464">
            <v>5</v>
          </cell>
          <cell r="U464">
            <v>5</v>
          </cell>
          <cell r="V464">
            <v>0</v>
          </cell>
          <cell r="W464">
            <v>0</v>
          </cell>
        </row>
        <row r="465">
          <cell r="B465">
            <v>3</v>
          </cell>
          <cell r="C465" t="str">
            <v>REST CLIENTE - INFORMAÇÕES</v>
          </cell>
          <cell r="D465" t="str">
            <v>012 Informações</v>
          </cell>
          <cell r="E465" t="str">
            <v>OUTRAS MÍDIAS</v>
          </cell>
          <cell r="F465" t="str">
            <v>0002 INDICAÇÃO DE AMIGOS</v>
          </cell>
          <cell r="I465">
            <v>30</v>
          </cell>
          <cell r="J465">
            <v>30</v>
          </cell>
          <cell r="K465">
            <v>0</v>
          </cell>
          <cell r="L465">
            <v>30</v>
          </cell>
          <cell r="M465">
            <v>0</v>
          </cell>
          <cell r="N465">
            <v>30</v>
          </cell>
          <cell r="O465">
            <v>30</v>
          </cell>
          <cell r="P465">
            <v>30</v>
          </cell>
          <cell r="Q465">
            <v>0</v>
          </cell>
          <cell r="R465">
            <v>30</v>
          </cell>
          <cell r="S465">
            <v>0</v>
          </cell>
          <cell r="T465">
            <v>30</v>
          </cell>
          <cell r="U465">
            <v>30</v>
          </cell>
          <cell r="V465">
            <v>0</v>
          </cell>
          <cell r="W465">
            <v>0</v>
          </cell>
        </row>
        <row r="466">
          <cell r="B466">
            <v>3</v>
          </cell>
          <cell r="C466" t="str">
            <v>REST CLIENTE - INFORMAÇÕES</v>
          </cell>
          <cell r="D466" t="str">
            <v>012 Informações</v>
          </cell>
          <cell r="E466" t="str">
            <v>OUTRAS MÍDIAS</v>
          </cell>
          <cell r="F466" t="str">
            <v>0013 INTERNET</v>
          </cell>
          <cell r="G466" t="str">
            <v>0170 SITE SPEEDY</v>
          </cell>
          <cell r="I466">
            <v>3</v>
          </cell>
          <cell r="J466">
            <v>3</v>
          </cell>
          <cell r="K466">
            <v>0</v>
          </cell>
          <cell r="L466">
            <v>3</v>
          </cell>
          <cell r="M466">
            <v>0</v>
          </cell>
          <cell r="N466">
            <v>3</v>
          </cell>
          <cell r="O466">
            <v>3</v>
          </cell>
          <cell r="P466">
            <v>3</v>
          </cell>
          <cell r="Q466">
            <v>0</v>
          </cell>
          <cell r="R466">
            <v>3</v>
          </cell>
          <cell r="S466">
            <v>0</v>
          </cell>
          <cell r="T466">
            <v>3</v>
          </cell>
          <cell r="U466">
            <v>3</v>
          </cell>
          <cell r="V466">
            <v>0</v>
          </cell>
          <cell r="W466">
            <v>0</v>
          </cell>
        </row>
        <row r="467">
          <cell r="B467">
            <v>3</v>
          </cell>
          <cell r="C467" t="str">
            <v>REST CLIENTE - INFORMAÇÕES</v>
          </cell>
          <cell r="D467" t="str">
            <v>012 Informações</v>
          </cell>
          <cell r="E467" t="str">
            <v>OUTRAS MÍDIAS</v>
          </cell>
          <cell r="F467" t="str">
            <v>0018 CONTATADO PELO TLMKT</v>
          </cell>
          <cell r="I467">
            <v>1</v>
          </cell>
          <cell r="J467">
            <v>1</v>
          </cell>
          <cell r="K467">
            <v>0</v>
          </cell>
          <cell r="L467">
            <v>1</v>
          </cell>
          <cell r="M467">
            <v>0</v>
          </cell>
          <cell r="N467">
            <v>1</v>
          </cell>
          <cell r="O467">
            <v>1</v>
          </cell>
          <cell r="P467">
            <v>1</v>
          </cell>
          <cell r="Q467">
            <v>0</v>
          </cell>
          <cell r="R467">
            <v>1</v>
          </cell>
          <cell r="S467">
            <v>0</v>
          </cell>
          <cell r="T467">
            <v>1</v>
          </cell>
          <cell r="U467">
            <v>1</v>
          </cell>
          <cell r="V467">
            <v>0</v>
          </cell>
          <cell r="W467">
            <v>0</v>
          </cell>
        </row>
        <row r="468">
          <cell r="B468">
            <v>3</v>
          </cell>
          <cell r="C468" t="str">
            <v>REST CLIENTE - INFORMAÇÕES</v>
          </cell>
          <cell r="D468" t="str">
            <v>012 Informações</v>
          </cell>
          <cell r="E468" t="str">
            <v>OUTRAS MÍDIAS</v>
          </cell>
          <cell r="F468" t="str">
            <v>0019 INDICAÇÃO DO PROVEDOR</v>
          </cell>
          <cell r="I468">
            <v>2</v>
          </cell>
          <cell r="J468">
            <v>2</v>
          </cell>
          <cell r="K468">
            <v>0</v>
          </cell>
          <cell r="L468">
            <v>2</v>
          </cell>
          <cell r="M468">
            <v>0</v>
          </cell>
          <cell r="N468">
            <v>2</v>
          </cell>
          <cell r="O468">
            <v>2</v>
          </cell>
          <cell r="P468">
            <v>2</v>
          </cell>
          <cell r="Q468">
            <v>0</v>
          </cell>
          <cell r="R468">
            <v>2</v>
          </cell>
          <cell r="S468">
            <v>0</v>
          </cell>
          <cell r="T468">
            <v>2</v>
          </cell>
          <cell r="U468">
            <v>2</v>
          </cell>
          <cell r="V468">
            <v>0</v>
          </cell>
          <cell r="W468">
            <v>0</v>
          </cell>
        </row>
        <row r="469">
          <cell r="B469">
            <v>3</v>
          </cell>
          <cell r="C469" t="str">
            <v>REST CLIENTE - INFORMAÇÕES</v>
          </cell>
          <cell r="D469" t="str">
            <v>012 Informações</v>
          </cell>
          <cell r="E469" t="str">
            <v>OUTRAS MÍDIAS</v>
          </cell>
          <cell r="F469" t="str">
            <v>0020 JÁ POSSUI</v>
          </cell>
          <cell r="I469">
            <v>4</v>
          </cell>
          <cell r="J469">
            <v>4</v>
          </cell>
          <cell r="K469">
            <v>0</v>
          </cell>
          <cell r="L469">
            <v>4</v>
          </cell>
          <cell r="M469">
            <v>0</v>
          </cell>
          <cell r="N469">
            <v>4</v>
          </cell>
          <cell r="O469">
            <v>4</v>
          </cell>
          <cell r="P469">
            <v>4</v>
          </cell>
          <cell r="Q469">
            <v>0</v>
          </cell>
          <cell r="R469">
            <v>4</v>
          </cell>
          <cell r="S469">
            <v>0</v>
          </cell>
          <cell r="T469">
            <v>4</v>
          </cell>
          <cell r="U469">
            <v>4</v>
          </cell>
          <cell r="V469">
            <v>0</v>
          </cell>
          <cell r="W469">
            <v>0</v>
          </cell>
        </row>
        <row r="470">
          <cell r="B470">
            <v>3</v>
          </cell>
          <cell r="C470" t="str">
            <v>REST CLIENTE - INFORMAÇÕES</v>
          </cell>
          <cell r="D470" t="str">
            <v>012 Informações</v>
          </cell>
          <cell r="E470" t="str">
            <v>TELEVISÃO</v>
          </cell>
          <cell r="F470" t="str">
            <v>0001 TELEVISÃO</v>
          </cell>
          <cell r="G470" t="str">
            <v>0006 GLOBO</v>
          </cell>
          <cell r="H470" t="str">
            <v>0023 JORNAL HOJE</v>
          </cell>
          <cell r="I470">
            <v>1</v>
          </cell>
          <cell r="J470">
            <v>1</v>
          </cell>
          <cell r="K470">
            <v>0</v>
          </cell>
          <cell r="L470">
            <v>1</v>
          </cell>
          <cell r="M470">
            <v>0</v>
          </cell>
          <cell r="N470">
            <v>1</v>
          </cell>
          <cell r="O470">
            <v>1</v>
          </cell>
          <cell r="P470">
            <v>1</v>
          </cell>
          <cell r="Q470">
            <v>0</v>
          </cell>
          <cell r="R470">
            <v>1</v>
          </cell>
          <cell r="S470">
            <v>0</v>
          </cell>
          <cell r="T470">
            <v>1</v>
          </cell>
          <cell r="U470">
            <v>1</v>
          </cell>
          <cell r="V470">
            <v>0</v>
          </cell>
          <cell r="W470">
            <v>0</v>
          </cell>
        </row>
        <row r="471">
          <cell r="B471">
            <v>3</v>
          </cell>
          <cell r="C471" t="str">
            <v>REST CLIENTE - INFORMAÇÕES</v>
          </cell>
          <cell r="D471" t="str">
            <v>012 Informações</v>
          </cell>
          <cell r="E471" t="str">
            <v>TELEVISÃO</v>
          </cell>
          <cell r="F471" t="str">
            <v>0001 TELEVISÃO</v>
          </cell>
          <cell r="G471" t="str">
            <v>0006 GLOBO</v>
          </cell>
          <cell r="H471" t="str">
            <v>0027 NOVELA II</v>
          </cell>
          <cell r="I471">
            <v>1</v>
          </cell>
          <cell r="J471">
            <v>1</v>
          </cell>
          <cell r="K471">
            <v>0</v>
          </cell>
          <cell r="L471">
            <v>1</v>
          </cell>
          <cell r="M471">
            <v>0</v>
          </cell>
          <cell r="N471">
            <v>1</v>
          </cell>
          <cell r="O471">
            <v>1</v>
          </cell>
          <cell r="P471">
            <v>1</v>
          </cell>
          <cell r="Q471">
            <v>0</v>
          </cell>
          <cell r="R471">
            <v>1</v>
          </cell>
          <cell r="S471">
            <v>0</v>
          </cell>
          <cell r="T471">
            <v>1</v>
          </cell>
          <cell r="U471">
            <v>1</v>
          </cell>
          <cell r="V471">
            <v>0</v>
          </cell>
          <cell r="W471">
            <v>0</v>
          </cell>
        </row>
        <row r="472">
          <cell r="B472">
            <v>3</v>
          </cell>
          <cell r="C472" t="str">
            <v>REST CLIENTE - INFORMAÇÕES</v>
          </cell>
          <cell r="D472" t="str">
            <v>012 Informações</v>
          </cell>
          <cell r="E472" t="str">
            <v>TELEVISÃO</v>
          </cell>
          <cell r="F472" t="str">
            <v>0001 TELEVISÃO</v>
          </cell>
          <cell r="G472" t="str">
            <v>0006 GLOBO</v>
          </cell>
          <cell r="H472" t="str">
            <v>3825 NÃO INFORMADO</v>
          </cell>
          <cell r="I472">
            <v>1</v>
          </cell>
          <cell r="J472">
            <v>1</v>
          </cell>
          <cell r="K472">
            <v>0</v>
          </cell>
          <cell r="L472">
            <v>1</v>
          </cell>
          <cell r="M472">
            <v>0</v>
          </cell>
          <cell r="N472">
            <v>1</v>
          </cell>
          <cell r="O472">
            <v>1</v>
          </cell>
          <cell r="P472">
            <v>1</v>
          </cell>
          <cell r="Q472">
            <v>0</v>
          </cell>
          <cell r="R472">
            <v>1</v>
          </cell>
          <cell r="S472">
            <v>0</v>
          </cell>
          <cell r="T472">
            <v>1</v>
          </cell>
          <cell r="U472">
            <v>1</v>
          </cell>
          <cell r="V472">
            <v>0</v>
          </cell>
          <cell r="W472">
            <v>0</v>
          </cell>
        </row>
        <row r="473">
          <cell r="B473">
            <v>3</v>
          </cell>
          <cell r="C473" t="str">
            <v>REST CLIENTE - INFORMAÇÕES</v>
          </cell>
          <cell r="D473" t="str">
            <v>012 Informações</v>
          </cell>
          <cell r="E473" t="str">
            <v>TELEVISÃO</v>
          </cell>
          <cell r="F473" t="str">
            <v>0001 TELEVISÃO</v>
          </cell>
          <cell r="G473" t="str">
            <v>0062 NÃO INFORMOU</v>
          </cell>
          <cell r="I473">
            <v>15</v>
          </cell>
          <cell r="J473">
            <v>15</v>
          </cell>
          <cell r="K473">
            <v>0</v>
          </cell>
          <cell r="L473">
            <v>15</v>
          </cell>
          <cell r="M473">
            <v>0</v>
          </cell>
          <cell r="N473">
            <v>15</v>
          </cell>
          <cell r="O473">
            <v>15</v>
          </cell>
          <cell r="P473">
            <v>15</v>
          </cell>
          <cell r="Q473">
            <v>0</v>
          </cell>
          <cell r="R473">
            <v>15</v>
          </cell>
          <cell r="S473">
            <v>0</v>
          </cell>
          <cell r="T473">
            <v>15</v>
          </cell>
          <cell r="U473">
            <v>15</v>
          </cell>
          <cell r="V473">
            <v>0</v>
          </cell>
          <cell r="W473">
            <v>0</v>
          </cell>
        </row>
        <row r="474">
          <cell r="B474">
            <v>3</v>
          </cell>
          <cell r="C474" t="str">
            <v>REST CLIENTE - OUTRAS</v>
          </cell>
          <cell r="D474" t="str">
            <v>005 Problemas Financeiros</v>
          </cell>
          <cell r="E474" t="str">
            <v>MALA DIRETA</v>
          </cell>
          <cell r="F474" t="str">
            <v>0009 MALA DIRETA</v>
          </cell>
          <cell r="G474" t="str">
            <v>0572 MD-05</v>
          </cell>
          <cell r="I474">
            <v>1</v>
          </cell>
          <cell r="J474">
            <v>1</v>
          </cell>
          <cell r="K474">
            <v>0</v>
          </cell>
          <cell r="L474">
            <v>1</v>
          </cell>
          <cell r="M474">
            <v>0</v>
          </cell>
          <cell r="N474">
            <v>1</v>
          </cell>
          <cell r="O474">
            <v>1</v>
          </cell>
          <cell r="P474">
            <v>1</v>
          </cell>
          <cell r="Q474">
            <v>0</v>
          </cell>
          <cell r="R474">
            <v>1</v>
          </cell>
          <cell r="S474">
            <v>0</v>
          </cell>
          <cell r="T474">
            <v>1</v>
          </cell>
          <cell r="U474">
            <v>1</v>
          </cell>
          <cell r="V474">
            <v>0</v>
          </cell>
          <cell r="W474">
            <v>0</v>
          </cell>
        </row>
        <row r="475">
          <cell r="B475">
            <v>3</v>
          </cell>
          <cell r="C475" t="str">
            <v>REST CLIENTE - OUTRAS</v>
          </cell>
          <cell r="D475" t="str">
            <v>005 Problemas Financeiros</v>
          </cell>
          <cell r="E475" t="str">
            <v>OUTRAS MÍDIAS</v>
          </cell>
          <cell r="F475" t="str">
            <v>0002 INDICAÇÃO DE AMIGOS</v>
          </cell>
          <cell r="I475">
            <v>1</v>
          </cell>
          <cell r="J475">
            <v>1</v>
          </cell>
          <cell r="K475">
            <v>0</v>
          </cell>
          <cell r="L475">
            <v>1</v>
          </cell>
          <cell r="M475">
            <v>0</v>
          </cell>
          <cell r="N475">
            <v>1</v>
          </cell>
          <cell r="O475">
            <v>1</v>
          </cell>
          <cell r="P475">
            <v>1</v>
          </cell>
          <cell r="Q475">
            <v>0</v>
          </cell>
          <cell r="R475">
            <v>1</v>
          </cell>
          <cell r="S475">
            <v>0</v>
          </cell>
          <cell r="T475">
            <v>1</v>
          </cell>
          <cell r="U475">
            <v>1</v>
          </cell>
          <cell r="V475">
            <v>0</v>
          </cell>
          <cell r="W475">
            <v>0</v>
          </cell>
        </row>
        <row r="476">
          <cell r="B476">
            <v>3</v>
          </cell>
          <cell r="C476" t="str">
            <v>REST CLIENTE - OUTRAS</v>
          </cell>
          <cell r="D476" t="str">
            <v>005 Problemas Financeiros</v>
          </cell>
          <cell r="E476" t="str">
            <v>TELEVISÃO</v>
          </cell>
          <cell r="F476" t="str">
            <v>0001 TELEVISÃO</v>
          </cell>
          <cell r="G476" t="str">
            <v>0006 GLOBO</v>
          </cell>
          <cell r="H476" t="str">
            <v>0027 NOVELA II</v>
          </cell>
          <cell r="I476">
            <v>1</v>
          </cell>
          <cell r="J476">
            <v>1</v>
          </cell>
          <cell r="K476">
            <v>0</v>
          </cell>
          <cell r="L476">
            <v>1</v>
          </cell>
          <cell r="M476">
            <v>0</v>
          </cell>
          <cell r="N476">
            <v>1</v>
          </cell>
          <cell r="O476">
            <v>1</v>
          </cell>
          <cell r="P476">
            <v>1</v>
          </cell>
          <cell r="Q476">
            <v>0</v>
          </cell>
          <cell r="R476">
            <v>1</v>
          </cell>
          <cell r="S476">
            <v>0</v>
          </cell>
          <cell r="T476">
            <v>1</v>
          </cell>
          <cell r="U476">
            <v>1</v>
          </cell>
          <cell r="V476">
            <v>0</v>
          </cell>
          <cell r="W476">
            <v>0</v>
          </cell>
        </row>
        <row r="477">
          <cell r="B477">
            <v>3</v>
          </cell>
          <cell r="C477" t="str">
            <v>REST CLIENTE - OUTRAS</v>
          </cell>
          <cell r="D477" t="str">
            <v>006 Outros Motivos</v>
          </cell>
          <cell r="F477" t="str">
            <v>0030 PROMOÇÃO FUNCIONÁRIO</v>
          </cell>
          <cell r="G477" t="str">
            <v>0171 EM001</v>
          </cell>
          <cell r="I477">
            <v>1</v>
          </cell>
          <cell r="J477">
            <v>1</v>
          </cell>
          <cell r="K477">
            <v>0</v>
          </cell>
          <cell r="L477">
            <v>1</v>
          </cell>
          <cell r="M477">
            <v>0</v>
          </cell>
          <cell r="N477">
            <v>1</v>
          </cell>
          <cell r="O477">
            <v>1</v>
          </cell>
          <cell r="P477">
            <v>1</v>
          </cell>
          <cell r="Q477">
            <v>0</v>
          </cell>
          <cell r="R477">
            <v>1</v>
          </cell>
          <cell r="S477">
            <v>0</v>
          </cell>
          <cell r="T477">
            <v>1</v>
          </cell>
          <cell r="U477">
            <v>1</v>
          </cell>
          <cell r="V477">
            <v>0</v>
          </cell>
          <cell r="W477">
            <v>0</v>
          </cell>
        </row>
        <row r="478">
          <cell r="B478">
            <v>3</v>
          </cell>
          <cell r="C478" t="str">
            <v>REST CLIENTE - OUTRAS</v>
          </cell>
          <cell r="D478" t="str">
            <v>006 Outros Motivos</v>
          </cell>
          <cell r="F478" t="str">
            <v>0031 JÁ TEVE O PRODUTO</v>
          </cell>
          <cell r="I478">
            <v>1</v>
          </cell>
          <cell r="J478">
            <v>1</v>
          </cell>
          <cell r="K478">
            <v>0</v>
          </cell>
          <cell r="L478">
            <v>1</v>
          </cell>
          <cell r="M478">
            <v>0</v>
          </cell>
          <cell r="N478">
            <v>1</v>
          </cell>
          <cell r="O478">
            <v>1</v>
          </cell>
          <cell r="P478">
            <v>1</v>
          </cell>
          <cell r="Q478">
            <v>0</v>
          </cell>
          <cell r="R478">
            <v>1</v>
          </cell>
          <cell r="S478">
            <v>0</v>
          </cell>
          <cell r="T478">
            <v>1</v>
          </cell>
          <cell r="U478">
            <v>1</v>
          </cell>
          <cell r="V478">
            <v>0</v>
          </cell>
          <cell r="W478">
            <v>0</v>
          </cell>
        </row>
        <row r="479">
          <cell r="B479">
            <v>3</v>
          </cell>
          <cell r="C479" t="str">
            <v>REST CLIENTE - OUTRAS</v>
          </cell>
          <cell r="D479" t="str">
            <v>006 Outros Motivos</v>
          </cell>
          <cell r="E479" t="str">
            <v>MALA DIRETA</v>
          </cell>
          <cell r="F479" t="str">
            <v>0009 MALA DIRETA</v>
          </cell>
          <cell r="G479" t="str">
            <v>0008 Não Identificado</v>
          </cell>
          <cell r="I479">
            <v>1</v>
          </cell>
          <cell r="J479">
            <v>1</v>
          </cell>
          <cell r="K479">
            <v>0</v>
          </cell>
          <cell r="L479">
            <v>1</v>
          </cell>
          <cell r="M479">
            <v>0</v>
          </cell>
          <cell r="N479">
            <v>1</v>
          </cell>
          <cell r="O479">
            <v>1</v>
          </cell>
          <cell r="P479">
            <v>1</v>
          </cell>
          <cell r="Q479">
            <v>0</v>
          </cell>
          <cell r="R479">
            <v>1</v>
          </cell>
          <cell r="S479">
            <v>0</v>
          </cell>
          <cell r="T479">
            <v>1</v>
          </cell>
          <cell r="U479">
            <v>1</v>
          </cell>
          <cell r="V479">
            <v>0</v>
          </cell>
          <cell r="W479">
            <v>0</v>
          </cell>
        </row>
        <row r="480">
          <cell r="B480">
            <v>3</v>
          </cell>
          <cell r="C480" t="str">
            <v>REST CLIENTE - OUTRAS</v>
          </cell>
          <cell r="D480" t="str">
            <v>006 Outros Motivos</v>
          </cell>
          <cell r="E480" t="str">
            <v>MALA DIRETA</v>
          </cell>
          <cell r="F480" t="str">
            <v>0009 MALA DIRETA</v>
          </cell>
          <cell r="G480" t="str">
            <v>0173 CA0103</v>
          </cell>
          <cell r="I480">
            <v>1</v>
          </cell>
          <cell r="J480">
            <v>1</v>
          </cell>
          <cell r="K480">
            <v>0</v>
          </cell>
          <cell r="L480">
            <v>1</v>
          </cell>
          <cell r="M480">
            <v>0</v>
          </cell>
          <cell r="N480">
            <v>1</v>
          </cell>
          <cell r="O480">
            <v>1</v>
          </cell>
          <cell r="P480">
            <v>1</v>
          </cell>
          <cell r="Q480">
            <v>0</v>
          </cell>
          <cell r="R480">
            <v>1</v>
          </cell>
          <cell r="S480">
            <v>0</v>
          </cell>
          <cell r="T480">
            <v>1</v>
          </cell>
          <cell r="U480">
            <v>1</v>
          </cell>
          <cell r="V480">
            <v>0</v>
          </cell>
          <cell r="W480">
            <v>0</v>
          </cell>
        </row>
        <row r="481">
          <cell r="B481">
            <v>3</v>
          </cell>
          <cell r="C481" t="str">
            <v>REST CLIENTE - OUTRAS</v>
          </cell>
          <cell r="D481" t="str">
            <v>006 Outros Motivos</v>
          </cell>
          <cell r="E481" t="str">
            <v>MALA DIRETA</v>
          </cell>
          <cell r="F481" t="str">
            <v>0009 MALA DIRETA</v>
          </cell>
          <cell r="G481" t="str">
            <v>0572 MD-05</v>
          </cell>
          <cell r="I481">
            <v>1</v>
          </cell>
          <cell r="J481">
            <v>1</v>
          </cell>
          <cell r="K481">
            <v>0</v>
          </cell>
          <cell r="L481">
            <v>1</v>
          </cell>
          <cell r="M481">
            <v>0</v>
          </cell>
          <cell r="N481">
            <v>1</v>
          </cell>
          <cell r="O481">
            <v>1</v>
          </cell>
          <cell r="P481">
            <v>1</v>
          </cell>
          <cell r="Q481">
            <v>0</v>
          </cell>
          <cell r="R481">
            <v>1</v>
          </cell>
          <cell r="S481">
            <v>0</v>
          </cell>
          <cell r="T481">
            <v>1</v>
          </cell>
          <cell r="U481">
            <v>1</v>
          </cell>
          <cell r="V481">
            <v>0</v>
          </cell>
          <cell r="W481">
            <v>0</v>
          </cell>
        </row>
        <row r="482">
          <cell r="B482">
            <v>3</v>
          </cell>
          <cell r="C482" t="str">
            <v>REST CLIENTE - OUTRAS</v>
          </cell>
          <cell r="D482" t="str">
            <v>006 Outros Motivos</v>
          </cell>
          <cell r="E482" t="str">
            <v>NÃO INFORMADO</v>
          </cell>
          <cell r="F482" t="str">
            <v>0016 NÃO INFORMADO</v>
          </cell>
          <cell r="I482">
            <v>2</v>
          </cell>
          <cell r="J482">
            <v>2</v>
          </cell>
          <cell r="K482">
            <v>0</v>
          </cell>
          <cell r="L482">
            <v>2</v>
          </cell>
          <cell r="M482">
            <v>0</v>
          </cell>
          <cell r="N482">
            <v>2</v>
          </cell>
          <cell r="O482">
            <v>2</v>
          </cell>
          <cell r="P482">
            <v>2</v>
          </cell>
          <cell r="Q482">
            <v>0</v>
          </cell>
          <cell r="R482">
            <v>2</v>
          </cell>
          <cell r="S482">
            <v>0</v>
          </cell>
          <cell r="T482">
            <v>2</v>
          </cell>
          <cell r="U482">
            <v>2</v>
          </cell>
          <cell r="V482">
            <v>0</v>
          </cell>
          <cell r="W482">
            <v>0</v>
          </cell>
        </row>
        <row r="483">
          <cell r="B483">
            <v>3</v>
          </cell>
          <cell r="C483" t="str">
            <v>REST CLIENTE - OUTRAS</v>
          </cell>
          <cell r="D483" t="str">
            <v>006 Outros Motivos</v>
          </cell>
          <cell r="E483" t="str">
            <v>OUTRAS MÍDIAS</v>
          </cell>
          <cell r="F483" t="str">
            <v>0002 INDICAÇÃO DE AMIGOS</v>
          </cell>
          <cell r="I483">
            <v>17</v>
          </cell>
          <cell r="J483">
            <v>17</v>
          </cell>
          <cell r="K483">
            <v>0</v>
          </cell>
          <cell r="L483">
            <v>17</v>
          </cell>
          <cell r="M483">
            <v>0</v>
          </cell>
          <cell r="N483">
            <v>17</v>
          </cell>
          <cell r="O483">
            <v>16</v>
          </cell>
          <cell r="P483">
            <v>16</v>
          </cell>
          <cell r="Q483">
            <v>0</v>
          </cell>
          <cell r="R483">
            <v>16</v>
          </cell>
          <cell r="S483">
            <v>0</v>
          </cell>
          <cell r="T483">
            <v>16</v>
          </cell>
          <cell r="U483">
            <v>17</v>
          </cell>
          <cell r="V483">
            <v>0</v>
          </cell>
          <cell r="W483">
            <v>0</v>
          </cell>
        </row>
        <row r="484">
          <cell r="B484">
            <v>3</v>
          </cell>
          <cell r="C484" t="str">
            <v>REST CLIENTE - OUTRAS</v>
          </cell>
          <cell r="D484" t="str">
            <v>006 Outros Motivos</v>
          </cell>
          <cell r="E484" t="str">
            <v>OUTRAS MÍDIAS</v>
          </cell>
          <cell r="F484" t="str">
            <v>0003 104</v>
          </cell>
          <cell r="I484">
            <v>2</v>
          </cell>
          <cell r="J484">
            <v>2</v>
          </cell>
          <cell r="K484">
            <v>0</v>
          </cell>
          <cell r="L484">
            <v>2</v>
          </cell>
          <cell r="M484">
            <v>0</v>
          </cell>
          <cell r="N484">
            <v>2</v>
          </cell>
          <cell r="O484">
            <v>2</v>
          </cell>
          <cell r="P484">
            <v>2</v>
          </cell>
          <cell r="Q484">
            <v>0</v>
          </cell>
          <cell r="R484">
            <v>2</v>
          </cell>
          <cell r="S484">
            <v>0</v>
          </cell>
          <cell r="T484">
            <v>2</v>
          </cell>
          <cell r="U484">
            <v>2</v>
          </cell>
          <cell r="V484">
            <v>0</v>
          </cell>
          <cell r="W484">
            <v>0</v>
          </cell>
        </row>
        <row r="485">
          <cell r="B485">
            <v>3</v>
          </cell>
          <cell r="C485" t="str">
            <v>REST CLIENTE - OUTRAS</v>
          </cell>
          <cell r="D485" t="str">
            <v>006 Outros Motivos</v>
          </cell>
          <cell r="E485" t="str">
            <v>OUTRAS MÍDIAS</v>
          </cell>
          <cell r="F485" t="str">
            <v>0013 INTERNET</v>
          </cell>
          <cell r="G485" t="str">
            <v>0170 SITE SPEEDY</v>
          </cell>
          <cell r="I485">
            <v>1</v>
          </cell>
          <cell r="J485">
            <v>1</v>
          </cell>
          <cell r="K485">
            <v>0</v>
          </cell>
          <cell r="L485">
            <v>1</v>
          </cell>
          <cell r="M485">
            <v>0</v>
          </cell>
          <cell r="N485">
            <v>1</v>
          </cell>
          <cell r="O485">
            <v>1</v>
          </cell>
          <cell r="P485">
            <v>1</v>
          </cell>
          <cell r="Q485">
            <v>0</v>
          </cell>
          <cell r="R485">
            <v>1</v>
          </cell>
          <cell r="S485">
            <v>0</v>
          </cell>
          <cell r="T485">
            <v>1</v>
          </cell>
          <cell r="U485">
            <v>1</v>
          </cell>
          <cell r="V485">
            <v>0</v>
          </cell>
          <cell r="W485">
            <v>0</v>
          </cell>
        </row>
        <row r="486">
          <cell r="B486">
            <v>3</v>
          </cell>
          <cell r="C486" t="str">
            <v>REST CLIENTE - OUTRAS</v>
          </cell>
          <cell r="D486" t="str">
            <v>006 Outros Motivos</v>
          </cell>
          <cell r="E486" t="str">
            <v>TELEVISÃO</v>
          </cell>
          <cell r="F486" t="str">
            <v>0001 TELEVISÃO</v>
          </cell>
          <cell r="G486" t="str">
            <v>0006 GLOBO</v>
          </cell>
          <cell r="H486" t="str">
            <v>0027 NOVELA II</v>
          </cell>
          <cell r="I486">
            <v>1</v>
          </cell>
          <cell r="J486">
            <v>1</v>
          </cell>
          <cell r="K486">
            <v>0</v>
          </cell>
          <cell r="L486">
            <v>1</v>
          </cell>
          <cell r="M486">
            <v>0</v>
          </cell>
          <cell r="N486">
            <v>1</v>
          </cell>
          <cell r="O486">
            <v>1</v>
          </cell>
          <cell r="P486">
            <v>1</v>
          </cell>
          <cell r="Q486">
            <v>0</v>
          </cell>
          <cell r="R486">
            <v>1</v>
          </cell>
          <cell r="S486">
            <v>0</v>
          </cell>
          <cell r="T486">
            <v>1</v>
          </cell>
          <cell r="U486">
            <v>1</v>
          </cell>
          <cell r="V486">
            <v>0</v>
          </cell>
          <cell r="W486">
            <v>0</v>
          </cell>
        </row>
        <row r="487">
          <cell r="B487">
            <v>3</v>
          </cell>
          <cell r="C487" t="str">
            <v>REST CLIENTE - OUTRAS</v>
          </cell>
          <cell r="D487" t="str">
            <v>006 Outros Motivos</v>
          </cell>
          <cell r="E487" t="str">
            <v>TELEVISÃO</v>
          </cell>
          <cell r="F487" t="str">
            <v>0001 TELEVISÃO</v>
          </cell>
          <cell r="G487" t="str">
            <v>0006 GLOBO</v>
          </cell>
          <cell r="H487" t="str">
            <v>3825 NÃO INFORMADO</v>
          </cell>
          <cell r="I487">
            <v>2</v>
          </cell>
          <cell r="J487">
            <v>2</v>
          </cell>
          <cell r="K487">
            <v>0</v>
          </cell>
          <cell r="L487">
            <v>2</v>
          </cell>
          <cell r="M487">
            <v>0</v>
          </cell>
          <cell r="N487">
            <v>2</v>
          </cell>
          <cell r="O487">
            <v>2</v>
          </cell>
          <cell r="P487">
            <v>2</v>
          </cell>
          <cell r="Q487">
            <v>0</v>
          </cell>
          <cell r="R487">
            <v>2</v>
          </cell>
          <cell r="S487">
            <v>0</v>
          </cell>
          <cell r="T487">
            <v>2</v>
          </cell>
          <cell r="U487">
            <v>2</v>
          </cell>
          <cell r="V487">
            <v>0</v>
          </cell>
          <cell r="W487">
            <v>0</v>
          </cell>
        </row>
        <row r="488">
          <cell r="B488">
            <v>3</v>
          </cell>
          <cell r="C488" t="str">
            <v>REST CLIENTE - OUTRAS</v>
          </cell>
          <cell r="D488" t="str">
            <v>006 Outros Motivos</v>
          </cell>
          <cell r="E488" t="str">
            <v>TELEVISÃO</v>
          </cell>
          <cell r="F488" t="str">
            <v>0001 TELEVISÃO</v>
          </cell>
          <cell r="G488" t="str">
            <v>0062 NÃO INFORMOU</v>
          </cell>
          <cell r="I488">
            <v>5</v>
          </cell>
          <cell r="J488">
            <v>5</v>
          </cell>
          <cell r="K488">
            <v>0</v>
          </cell>
          <cell r="L488">
            <v>5</v>
          </cell>
          <cell r="M488">
            <v>0</v>
          </cell>
          <cell r="N488">
            <v>5</v>
          </cell>
          <cell r="O488">
            <v>5</v>
          </cell>
          <cell r="P488">
            <v>5</v>
          </cell>
          <cell r="Q488">
            <v>0</v>
          </cell>
          <cell r="R488">
            <v>5</v>
          </cell>
          <cell r="S488">
            <v>0</v>
          </cell>
          <cell r="T488">
            <v>5</v>
          </cell>
          <cell r="U488">
            <v>5</v>
          </cell>
          <cell r="V488">
            <v>0</v>
          </cell>
          <cell r="W488">
            <v>0</v>
          </cell>
        </row>
        <row r="489">
          <cell r="B489">
            <v>3</v>
          </cell>
          <cell r="C489" t="str">
            <v>REST CLIENTE - OUTRAS</v>
          </cell>
          <cell r="D489" t="str">
            <v>011 Insatisfação</v>
          </cell>
          <cell r="E489" t="str">
            <v>OUTRAS MÍDIAS</v>
          </cell>
          <cell r="F489" t="str">
            <v>0002 INDICAÇÃO DE AMIGOS</v>
          </cell>
          <cell r="I489">
            <v>1</v>
          </cell>
          <cell r="J489">
            <v>1</v>
          </cell>
          <cell r="K489">
            <v>0</v>
          </cell>
          <cell r="L489">
            <v>1</v>
          </cell>
          <cell r="M489">
            <v>0</v>
          </cell>
          <cell r="N489">
            <v>1</v>
          </cell>
          <cell r="O489">
            <v>1</v>
          </cell>
          <cell r="P489">
            <v>1</v>
          </cell>
          <cell r="Q489">
            <v>0</v>
          </cell>
          <cell r="R489">
            <v>1</v>
          </cell>
          <cell r="S489">
            <v>0</v>
          </cell>
          <cell r="T489">
            <v>1</v>
          </cell>
          <cell r="U489">
            <v>1</v>
          </cell>
          <cell r="V489">
            <v>0</v>
          </cell>
          <cell r="W489">
            <v>0</v>
          </cell>
        </row>
        <row r="490">
          <cell r="B490">
            <v>3</v>
          </cell>
          <cell r="C490" t="str">
            <v>REST CLIENTE - OUTRAS</v>
          </cell>
          <cell r="D490" t="str">
            <v>086 +Cancelou (Prazo Agendamento Longo)</v>
          </cell>
          <cell r="E490" t="str">
            <v>OUTRAS MÍDIAS</v>
          </cell>
          <cell r="F490" t="str">
            <v>0002 INDICAÇÃO DE AMIGOS</v>
          </cell>
          <cell r="I490">
            <v>1</v>
          </cell>
          <cell r="J490">
            <v>1</v>
          </cell>
          <cell r="K490">
            <v>0</v>
          </cell>
          <cell r="L490">
            <v>1</v>
          </cell>
          <cell r="M490">
            <v>0</v>
          </cell>
          <cell r="N490">
            <v>1</v>
          </cell>
          <cell r="O490">
            <v>1</v>
          </cell>
          <cell r="P490">
            <v>1</v>
          </cell>
          <cell r="Q490">
            <v>0</v>
          </cell>
          <cell r="R490">
            <v>1</v>
          </cell>
          <cell r="S490">
            <v>0</v>
          </cell>
          <cell r="T490">
            <v>1</v>
          </cell>
          <cell r="U490">
            <v>1</v>
          </cell>
          <cell r="V490">
            <v>0</v>
          </cell>
          <cell r="W490">
            <v>0</v>
          </cell>
        </row>
        <row r="491">
          <cell r="B491">
            <v>3</v>
          </cell>
          <cell r="C491" t="str">
            <v>REST CLIENTE - OUTRAS</v>
          </cell>
          <cell r="D491" t="str">
            <v>086 +Cancelou (Prazo Agendamento Longo)</v>
          </cell>
          <cell r="E491" t="str">
            <v>OUTRAS MÍDIAS</v>
          </cell>
          <cell r="F491" t="str">
            <v>0003 104</v>
          </cell>
          <cell r="I491">
            <v>1</v>
          </cell>
          <cell r="J491">
            <v>1</v>
          </cell>
          <cell r="K491">
            <v>0</v>
          </cell>
          <cell r="L491">
            <v>1</v>
          </cell>
          <cell r="M491">
            <v>0</v>
          </cell>
          <cell r="N491">
            <v>1</v>
          </cell>
          <cell r="O491">
            <v>1</v>
          </cell>
          <cell r="P491">
            <v>1</v>
          </cell>
          <cell r="Q491">
            <v>0</v>
          </cell>
          <cell r="R491">
            <v>1</v>
          </cell>
          <cell r="S491">
            <v>0</v>
          </cell>
          <cell r="T491">
            <v>1</v>
          </cell>
          <cell r="U491">
            <v>1</v>
          </cell>
          <cell r="V491">
            <v>0</v>
          </cell>
          <cell r="W491">
            <v>0</v>
          </cell>
        </row>
        <row r="492">
          <cell r="B492">
            <v>3</v>
          </cell>
          <cell r="C492" t="str">
            <v>REST CLIENTE - OUTRAS</v>
          </cell>
          <cell r="D492" t="str">
            <v>086 +Cancelou (Prazo Agendamento Longo)</v>
          </cell>
          <cell r="E492" t="str">
            <v>OUTRAS MÍDIAS</v>
          </cell>
          <cell r="F492" t="str">
            <v>0020 JÁ POSSUI</v>
          </cell>
          <cell r="I492">
            <v>1</v>
          </cell>
          <cell r="J492">
            <v>1</v>
          </cell>
          <cell r="K492">
            <v>0</v>
          </cell>
          <cell r="L492">
            <v>1</v>
          </cell>
          <cell r="M492">
            <v>0</v>
          </cell>
          <cell r="N492">
            <v>1</v>
          </cell>
          <cell r="O492">
            <v>1</v>
          </cell>
          <cell r="P492">
            <v>1</v>
          </cell>
          <cell r="Q492">
            <v>0</v>
          </cell>
          <cell r="R492">
            <v>1</v>
          </cell>
          <cell r="S492">
            <v>0</v>
          </cell>
          <cell r="T492">
            <v>1</v>
          </cell>
          <cell r="U492">
            <v>1</v>
          </cell>
          <cell r="V492">
            <v>0</v>
          </cell>
          <cell r="W492">
            <v>0</v>
          </cell>
        </row>
        <row r="493">
          <cell r="B493">
            <v>3</v>
          </cell>
          <cell r="C493" t="str">
            <v>REST CLIENTE - OUTRAS</v>
          </cell>
          <cell r="D493" t="str">
            <v>086 +Cancelou (Prazo Agendamento Longo)</v>
          </cell>
          <cell r="E493" t="str">
            <v>TELEVISÃO</v>
          </cell>
          <cell r="F493" t="str">
            <v>0001 TELEVISÃO</v>
          </cell>
          <cell r="G493" t="str">
            <v>0006 GLOBO</v>
          </cell>
          <cell r="H493" t="str">
            <v>0014 BOM DIA BRASIL</v>
          </cell>
          <cell r="I493">
            <v>1</v>
          </cell>
          <cell r="J493">
            <v>1</v>
          </cell>
          <cell r="K493">
            <v>0</v>
          </cell>
          <cell r="L493">
            <v>1</v>
          </cell>
          <cell r="M493">
            <v>0</v>
          </cell>
          <cell r="N493">
            <v>1</v>
          </cell>
          <cell r="O493">
            <v>1</v>
          </cell>
          <cell r="P493">
            <v>1</v>
          </cell>
          <cell r="Q493">
            <v>0</v>
          </cell>
          <cell r="R493">
            <v>1</v>
          </cell>
          <cell r="S493">
            <v>0</v>
          </cell>
          <cell r="T493">
            <v>1</v>
          </cell>
          <cell r="U493">
            <v>1</v>
          </cell>
          <cell r="V493">
            <v>0</v>
          </cell>
          <cell r="W493">
            <v>0</v>
          </cell>
        </row>
        <row r="494">
          <cell r="B494">
            <v>3</v>
          </cell>
          <cell r="C494" t="str">
            <v>REST CLIENTE - OUTRAS</v>
          </cell>
          <cell r="D494" t="str">
            <v>088 +NÃO AUTORIZOU A RET DA BUSCA</v>
          </cell>
          <cell r="E494" t="str">
            <v>OUTRAS MÍDIAS</v>
          </cell>
          <cell r="F494" t="str">
            <v>0018 CONTATADO PELO TLMKT</v>
          </cell>
          <cell r="I494">
            <v>1</v>
          </cell>
          <cell r="J494">
            <v>1</v>
          </cell>
          <cell r="K494">
            <v>0</v>
          </cell>
          <cell r="L494">
            <v>1</v>
          </cell>
          <cell r="M494">
            <v>0</v>
          </cell>
          <cell r="N494">
            <v>1</v>
          </cell>
          <cell r="O494">
            <v>1</v>
          </cell>
          <cell r="P494">
            <v>1</v>
          </cell>
          <cell r="Q494">
            <v>0</v>
          </cell>
          <cell r="R494">
            <v>1</v>
          </cell>
          <cell r="S494">
            <v>0</v>
          </cell>
          <cell r="T494">
            <v>1</v>
          </cell>
          <cell r="U494">
            <v>1</v>
          </cell>
          <cell r="V494">
            <v>0</v>
          </cell>
          <cell r="W494">
            <v>0</v>
          </cell>
        </row>
        <row r="495">
          <cell r="B495">
            <v>3</v>
          </cell>
          <cell r="C495" t="str">
            <v>REST CLIENTE - PREÇO</v>
          </cell>
          <cell r="D495" t="str">
            <v>008 Preço Mensalidade</v>
          </cell>
          <cell r="E495" t="str">
            <v>MALA DIRETA</v>
          </cell>
          <cell r="F495" t="str">
            <v>0009 MALA DIRETA</v>
          </cell>
          <cell r="G495" t="str">
            <v>0008 Não Identificado</v>
          </cell>
          <cell r="I495">
            <v>1</v>
          </cell>
          <cell r="J495">
            <v>1</v>
          </cell>
          <cell r="K495">
            <v>0</v>
          </cell>
          <cell r="L495">
            <v>1</v>
          </cell>
          <cell r="M495">
            <v>0</v>
          </cell>
          <cell r="N495">
            <v>1</v>
          </cell>
          <cell r="O495">
            <v>1</v>
          </cell>
          <cell r="P495">
            <v>1</v>
          </cell>
          <cell r="Q495">
            <v>0</v>
          </cell>
          <cell r="R495">
            <v>1</v>
          </cell>
          <cell r="S495">
            <v>0</v>
          </cell>
          <cell r="T495">
            <v>1</v>
          </cell>
          <cell r="U495">
            <v>1</v>
          </cell>
          <cell r="V495">
            <v>0</v>
          </cell>
          <cell r="W495">
            <v>0</v>
          </cell>
        </row>
        <row r="496">
          <cell r="B496">
            <v>3</v>
          </cell>
          <cell r="C496" t="str">
            <v>REST CLIENTE - PREÇO</v>
          </cell>
          <cell r="D496" t="str">
            <v>008 Preço Mensalidade</v>
          </cell>
          <cell r="E496" t="str">
            <v>NÃO INFORMADO</v>
          </cell>
          <cell r="F496" t="str">
            <v>0016 NÃO INFORMADO</v>
          </cell>
          <cell r="I496">
            <v>2</v>
          </cell>
          <cell r="J496">
            <v>2</v>
          </cell>
          <cell r="K496">
            <v>0</v>
          </cell>
          <cell r="L496">
            <v>2</v>
          </cell>
          <cell r="M496">
            <v>0</v>
          </cell>
          <cell r="N496">
            <v>2</v>
          </cell>
          <cell r="O496">
            <v>2</v>
          </cell>
          <cell r="P496">
            <v>2</v>
          </cell>
          <cell r="Q496">
            <v>0</v>
          </cell>
          <cell r="R496">
            <v>2</v>
          </cell>
          <cell r="S496">
            <v>0</v>
          </cell>
          <cell r="T496">
            <v>2</v>
          </cell>
          <cell r="U496">
            <v>2</v>
          </cell>
          <cell r="V496">
            <v>0</v>
          </cell>
          <cell r="W496">
            <v>0</v>
          </cell>
        </row>
        <row r="497">
          <cell r="B497">
            <v>3</v>
          </cell>
          <cell r="C497" t="str">
            <v>REST CLIENTE - PREÇO</v>
          </cell>
          <cell r="D497" t="str">
            <v>008 Preço Mensalidade</v>
          </cell>
          <cell r="E497" t="str">
            <v>OUTRAS MÍDIAS</v>
          </cell>
          <cell r="F497" t="str">
            <v>0002 INDICAÇÃO DE AMIGOS</v>
          </cell>
          <cell r="I497">
            <v>8</v>
          </cell>
          <cell r="J497">
            <v>8</v>
          </cell>
          <cell r="K497">
            <v>0</v>
          </cell>
          <cell r="L497">
            <v>8</v>
          </cell>
          <cell r="M497">
            <v>0</v>
          </cell>
          <cell r="N497">
            <v>8</v>
          </cell>
          <cell r="O497">
            <v>8</v>
          </cell>
          <cell r="P497">
            <v>8</v>
          </cell>
          <cell r="Q497">
            <v>0</v>
          </cell>
          <cell r="R497">
            <v>8</v>
          </cell>
          <cell r="S497">
            <v>0</v>
          </cell>
          <cell r="T497">
            <v>8</v>
          </cell>
          <cell r="U497">
            <v>8</v>
          </cell>
          <cell r="V497">
            <v>0</v>
          </cell>
          <cell r="W497">
            <v>0</v>
          </cell>
        </row>
        <row r="498">
          <cell r="B498">
            <v>3</v>
          </cell>
          <cell r="C498" t="str">
            <v>REST CLIENTE - PREÇO</v>
          </cell>
          <cell r="D498" t="str">
            <v>008 Preço Mensalidade</v>
          </cell>
          <cell r="E498" t="str">
            <v>OUTRAS MÍDIAS</v>
          </cell>
          <cell r="F498" t="str">
            <v>0018 CONTATADO PELO TLMKT</v>
          </cell>
          <cell r="I498">
            <v>1</v>
          </cell>
          <cell r="J498">
            <v>1</v>
          </cell>
          <cell r="K498">
            <v>0</v>
          </cell>
          <cell r="L498">
            <v>1</v>
          </cell>
          <cell r="M498">
            <v>0</v>
          </cell>
          <cell r="N498">
            <v>1</v>
          </cell>
          <cell r="O498">
            <v>1</v>
          </cell>
          <cell r="P498">
            <v>1</v>
          </cell>
          <cell r="Q498">
            <v>0</v>
          </cell>
          <cell r="R498">
            <v>1</v>
          </cell>
          <cell r="S498">
            <v>0</v>
          </cell>
          <cell r="T498">
            <v>1</v>
          </cell>
          <cell r="U498">
            <v>1</v>
          </cell>
          <cell r="V498">
            <v>0</v>
          </cell>
          <cell r="W498">
            <v>0</v>
          </cell>
        </row>
        <row r="499">
          <cell r="B499">
            <v>3</v>
          </cell>
          <cell r="C499" t="str">
            <v>REST CLIENTE - PREÇO</v>
          </cell>
          <cell r="D499" t="str">
            <v>008 Preço Mensalidade</v>
          </cell>
          <cell r="E499" t="str">
            <v>TELEVISÃO</v>
          </cell>
          <cell r="F499" t="str">
            <v>0001 TELEVISÃO</v>
          </cell>
          <cell r="G499" t="str">
            <v>0006 GLOBO</v>
          </cell>
          <cell r="H499" t="str">
            <v>0014 BOM DIA BRASIL</v>
          </cell>
          <cell r="I499">
            <v>1</v>
          </cell>
          <cell r="J499">
            <v>1</v>
          </cell>
          <cell r="K499">
            <v>0</v>
          </cell>
          <cell r="L499">
            <v>1</v>
          </cell>
          <cell r="M499">
            <v>0</v>
          </cell>
          <cell r="N499">
            <v>1</v>
          </cell>
          <cell r="O499">
            <v>1</v>
          </cell>
          <cell r="P499">
            <v>1</v>
          </cell>
          <cell r="Q499">
            <v>0</v>
          </cell>
          <cell r="R499">
            <v>1</v>
          </cell>
          <cell r="S499">
            <v>0</v>
          </cell>
          <cell r="T499">
            <v>1</v>
          </cell>
          <cell r="U499">
            <v>1</v>
          </cell>
          <cell r="V499">
            <v>0</v>
          </cell>
          <cell r="W499">
            <v>0</v>
          </cell>
        </row>
        <row r="500">
          <cell r="B500">
            <v>3</v>
          </cell>
          <cell r="C500" t="str">
            <v>REST CLIENTE - PREÇO</v>
          </cell>
          <cell r="D500" t="str">
            <v>008 Preço Mensalidade</v>
          </cell>
          <cell r="E500" t="str">
            <v>TELEVISÃO</v>
          </cell>
          <cell r="F500" t="str">
            <v>0001 TELEVISÃO</v>
          </cell>
          <cell r="G500" t="str">
            <v>0006 GLOBO</v>
          </cell>
          <cell r="H500" t="str">
            <v>0024 JORNAL NACIONAL</v>
          </cell>
          <cell r="I500">
            <v>1</v>
          </cell>
          <cell r="J500">
            <v>1</v>
          </cell>
          <cell r="K500">
            <v>0</v>
          </cell>
          <cell r="L500">
            <v>1</v>
          </cell>
          <cell r="M500">
            <v>0</v>
          </cell>
          <cell r="N500">
            <v>1</v>
          </cell>
          <cell r="O500">
            <v>1</v>
          </cell>
          <cell r="P500">
            <v>1</v>
          </cell>
          <cell r="Q500">
            <v>0</v>
          </cell>
          <cell r="R500">
            <v>1</v>
          </cell>
          <cell r="S500">
            <v>0</v>
          </cell>
          <cell r="T500">
            <v>1</v>
          </cell>
          <cell r="U500">
            <v>1</v>
          </cell>
          <cell r="V500">
            <v>0</v>
          </cell>
          <cell r="W500">
            <v>0</v>
          </cell>
        </row>
        <row r="501">
          <cell r="B501">
            <v>3</v>
          </cell>
          <cell r="C501" t="str">
            <v>REST CLIENTE - PREÇO</v>
          </cell>
          <cell r="D501" t="str">
            <v>008 Preço Mensalidade</v>
          </cell>
          <cell r="E501" t="str">
            <v>TELEVISÃO</v>
          </cell>
          <cell r="F501" t="str">
            <v>0001 TELEVISÃO</v>
          </cell>
          <cell r="G501" t="str">
            <v>0006 GLOBO</v>
          </cell>
          <cell r="H501" t="str">
            <v>0026 NOVELA I</v>
          </cell>
          <cell r="I501">
            <v>1</v>
          </cell>
          <cell r="J501">
            <v>1</v>
          </cell>
          <cell r="K501">
            <v>0</v>
          </cell>
          <cell r="L501">
            <v>1</v>
          </cell>
          <cell r="M501">
            <v>0</v>
          </cell>
          <cell r="N501">
            <v>1</v>
          </cell>
          <cell r="O501">
            <v>1</v>
          </cell>
          <cell r="P501">
            <v>1</v>
          </cell>
          <cell r="Q501">
            <v>0</v>
          </cell>
          <cell r="R501">
            <v>1</v>
          </cell>
          <cell r="S501">
            <v>0</v>
          </cell>
          <cell r="T501">
            <v>1</v>
          </cell>
          <cell r="U501">
            <v>1</v>
          </cell>
          <cell r="V501">
            <v>0</v>
          </cell>
          <cell r="W501">
            <v>0</v>
          </cell>
        </row>
        <row r="502">
          <cell r="B502">
            <v>3</v>
          </cell>
          <cell r="C502" t="str">
            <v>REST CLIENTE - PREÇO</v>
          </cell>
          <cell r="D502" t="str">
            <v>008 Preço Mensalidade</v>
          </cell>
          <cell r="E502" t="str">
            <v>TELEVISÃO</v>
          </cell>
          <cell r="F502" t="str">
            <v>0001 TELEVISÃO</v>
          </cell>
          <cell r="G502" t="str">
            <v>0006 GLOBO</v>
          </cell>
          <cell r="H502" t="str">
            <v>0027 NOVELA II</v>
          </cell>
          <cell r="I502">
            <v>1</v>
          </cell>
          <cell r="J502">
            <v>1</v>
          </cell>
          <cell r="K502">
            <v>0</v>
          </cell>
          <cell r="L502">
            <v>1</v>
          </cell>
          <cell r="M502">
            <v>0</v>
          </cell>
          <cell r="N502">
            <v>1</v>
          </cell>
          <cell r="O502">
            <v>1</v>
          </cell>
          <cell r="P502">
            <v>1</v>
          </cell>
          <cell r="Q502">
            <v>0</v>
          </cell>
          <cell r="R502">
            <v>1</v>
          </cell>
          <cell r="S502">
            <v>0</v>
          </cell>
          <cell r="T502">
            <v>1</v>
          </cell>
          <cell r="U502">
            <v>1</v>
          </cell>
          <cell r="V502">
            <v>0</v>
          </cell>
          <cell r="W502">
            <v>0</v>
          </cell>
        </row>
        <row r="503">
          <cell r="B503">
            <v>3</v>
          </cell>
          <cell r="C503" t="str">
            <v>REST CLIENTE - PREÇO</v>
          </cell>
          <cell r="D503" t="str">
            <v>008 Preço Mensalidade</v>
          </cell>
          <cell r="E503" t="str">
            <v>TELEVISÃO</v>
          </cell>
          <cell r="F503" t="str">
            <v>0001 TELEVISÃO</v>
          </cell>
          <cell r="G503" t="str">
            <v>0062 NÃO INFORMOU</v>
          </cell>
          <cell r="I503">
            <v>3</v>
          </cell>
          <cell r="J503">
            <v>3</v>
          </cell>
          <cell r="K503">
            <v>0</v>
          </cell>
          <cell r="L503">
            <v>3</v>
          </cell>
          <cell r="M503">
            <v>0</v>
          </cell>
          <cell r="N503">
            <v>3</v>
          </cell>
          <cell r="O503">
            <v>3</v>
          </cell>
          <cell r="P503">
            <v>3</v>
          </cell>
          <cell r="Q503">
            <v>0</v>
          </cell>
          <cell r="R503">
            <v>3</v>
          </cell>
          <cell r="S503">
            <v>0</v>
          </cell>
          <cell r="T503">
            <v>3</v>
          </cell>
          <cell r="U503">
            <v>3</v>
          </cell>
          <cell r="V503">
            <v>0</v>
          </cell>
          <cell r="W503">
            <v>0</v>
          </cell>
        </row>
        <row r="504">
          <cell r="B504">
            <v>3</v>
          </cell>
          <cell r="C504" t="str">
            <v>REST CLIENTE - PREÇO</v>
          </cell>
          <cell r="D504" t="str">
            <v>009 Preço Provedor</v>
          </cell>
          <cell r="F504" t="str">
            <v>0031 JÁ TEVE O PRODUTO</v>
          </cell>
          <cell r="I504">
            <v>1</v>
          </cell>
          <cell r="J504">
            <v>1</v>
          </cell>
          <cell r="K504">
            <v>0</v>
          </cell>
          <cell r="L504">
            <v>1</v>
          </cell>
          <cell r="M504">
            <v>0</v>
          </cell>
          <cell r="N504">
            <v>1</v>
          </cell>
          <cell r="O504">
            <v>1</v>
          </cell>
          <cell r="P504">
            <v>1</v>
          </cell>
          <cell r="Q504">
            <v>0</v>
          </cell>
          <cell r="R504">
            <v>1</v>
          </cell>
          <cell r="S504">
            <v>0</v>
          </cell>
          <cell r="T504">
            <v>1</v>
          </cell>
          <cell r="U504">
            <v>1</v>
          </cell>
          <cell r="V504">
            <v>0</v>
          </cell>
          <cell r="W504">
            <v>0</v>
          </cell>
        </row>
        <row r="505">
          <cell r="B505">
            <v>3</v>
          </cell>
          <cell r="C505" t="str">
            <v>REST CLIENTE - PREÇO</v>
          </cell>
          <cell r="D505" t="str">
            <v>009 Preço Provedor</v>
          </cell>
          <cell r="E505" t="str">
            <v>MALA DIRETA</v>
          </cell>
          <cell r="F505" t="str">
            <v>0009 MALA DIRETA</v>
          </cell>
          <cell r="G505" t="str">
            <v>0572 MD-05</v>
          </cell>
          <cell r="I505">
            <v>1</v>
          </cell>
          <cell r="J505">
            <v>1</v>
          </cell>
          <cell r="K505">
            <v>0</v>
          </cell>
          <cell r="L505">
            <v>1</v>
          </cell>
          <cell r="M505">
            <v>0</v>
          </cell>
          <cell r="N505">
            <v>1</v>
          </cell>
          <cell r="O505">
            <v>1</v>
          </cell>
          <cell r="P505">
            <v>1</v>
          </cell>
          <cell r="Q505">
            <v>0</v>
          </cell>
          <cell r="R505">
            <v>1</v>
          </cell>
          <cell r="S505">
            <v>0</v>
          </cell>
          <cell r="T505">
            <v>1</v>
          </cell>
          <cell r="U505">
            <v>1</v>
          </cell>
          <cell r="V505">
            <v>0</v>
          </cell>
          <cell r="W505">
            <v>0</v>
          </cell>
        </row>
        <row r="506">
          <cell r="B506">
            <v>3</v>
          </cell>
          <cell r="C506" t="str">
            <v>REST CLIENTE - PREÇO</v>
          </cell>
          <cell r="D506" t="str">
            <v>009 Preço Provedor</v>
          </cell>
          <cell r="E506" t="str">
            <v>MALA DIRETA</v>
          </cell>
          <cell r="F506" t="str">
            <v>0010 ENCARTE EM FATURA</v>
          </cell>
          <cell r="I506">
            <v>3</v>
          </cell>
          <cell r="J506">
            <v>3</v>
          </cell>
          <cell r="K506">
            <v>0</v>
          </cell>
          <cell r="L506">
            <v>3</v>
          </cell>
          <cell r="M506">
            <v>0</v>
          </cell>
          <cell r="N506">
            <v>3</v>
          </cell>
          <cell r="O506">
            <v>3</v>
          </cell>
          <cell r="P506">
            <v>3</v>
          </cell>
          <cell r="Q506">
            <v>0</v>
          </cell>
          <cell r="R506">
            <v>3</v>
          </cell>
          <cell r="S506">
            <v>0</v>
          </cell>
          <cell r="T506">
            <v>3</v>
          </cell>
          <cell r="U506">
            <v>3</v>
          </cell>
          <cell r="V506">
            <v>0</v>
          </cell>
          <cell r="W506">
            <v>0</v>
          </cell>
        </row>
        <row r="507">
          <cell r="B507">
            <v>3</v>
          </cell>
          <cell r="C507" t="str">
            <v>REST CLIENTE - PREÇO</v>
          </cell>
          <cell r="D507" t="str">
            <v>009 Preço Provedor</v>
          </cell>
          <cell r="E507" t="str">
            <v>OUTRAS MÍDIAS</v>
          </cell>
          <cell r="F507" t="str">
            <v>0002 INDICAÇÃO DE AMIGOS</v>
          </cell>
          <cell r="I507">
            <v>8</v>
          </cell>
          <cell r="J507">
            <v>8</v>
          </cell>
          <cell r="K507">
            <v>0</v>
          </cell>
          <cell r="L507">
            <v>8</v>
          </cell>
          <cell r="M507">
            <v>0</v>
          </cell>
          <cell r="N507">
            <v>8</v>
          </cell>
          <cell r="O507">
            <v>8</v>
          </cell>
          <cell r="P507">
            <v>8</v>
          </cell>
          <cell r="Q507">
            <v>0</v>
          </cell>
          <cell r="R507">
            <v>8</v>
          </cell>
          <cell r="S507">
            <v>0</v>
          </cell>
          <cell r="T507">
            <v>8</v>
          </cell>
          <cell r="U507">
            <v>8</v>
          </cell>
          <cell r="V507">
            <v>0</v>
          </cell>
          <cell r="W507">
            <v>0</v>
          </cell>
        </row>
        <row r="508">
          <cell r="B508">
            <v>3</v>
          </cell>
          <cell r="C508" t="str">
            <v>REST CLIENTE - PREÇO</v>
          </cell>
          <cell r="D508" t="str">
            <v>009 Preço Provedor</v>
          </cell>
          <cell r="E508" t="str">
            <v>OUTRAS MÍDIAS</v>
          </cell>
          <cell r="F508" t="str">
            <v>0003 104</v>
          </cell>
          <cell r="I508">
            <v>2</v>
          </cell>
          <cell r="J508">
            <v>2</v>
          </cell>
          <cell r="K508">
            <v>0</v>
          </cell>
          <cell r="L508">
            <v>2</v>
          </cell>
          <cell r="M508">
            <v>0</v>
          </cell>
          <cell r="N508">
            <v>2</v>
          </cell>
          <cell r="O508">
            <v>2</v>
          </cell>
          <cell r="P508">
            <v>2</v>
          </cell>
          <cell r="Q508">
            <v>0</v>
          </cell>
          <cell r="R508">
            <v>2</v>
          </cell>
          <cell r="S508">
            <v>0</v>
          </cell>
          <cell r="T508">
            <v>2</v>
          </cell>
          <cell r="U508">
            <v>2</v>
          </cell>
          <cell r="V508">
            <v>0</v>
          </cell>
          <cell r="W508">
            <v>0</v>
          </cell>
        </row>
        <row r="509">
          <cell r="B509">
            <v>3</v>
          </cell>
          <cell r="C509" t="str">
            <v>REST CLIENTE - PREÇO</v>
          </cell>
          <cell r="D509" t="str">
            <v>009 Preço Provedor</v>
          </cell>
          <cell r="E509" t="str">
            <v>OUTRAS MÍDIAS</v>
          </cell>
          <cell r="F509" t="str">
            <v>0013 INTERNET</v>
          </cell>
          <cell r="G509" t="str">
            <v>0056 OUTROS</v>
          </cell>
          <cell r="I509">
            <v>1</v>
          </cell>
          <cell r="J509">
            <v>1</v>
          </cell>
          <cell r="K509">
            <v>0</v>
          </cell>
          <cell r="L509">
            <v>1</v>
          </cell>
          <cell r="M509">
            <v>0</v>
          </cell>
          <cell r="N509">
            <v>1</v>
          </cell>
          <cell r="O509">
            <v>1</v>
          </cell>
          <cell r="P509">
            <v>1</v>
          </cell>
          <cell r="Q509">
            <v>0</v>
          </cell>
          <cell r="R509">
            <v>1</v>
          </cell>
          <cell r="S509">
            <v>0</v>
          </cell>
          <cell r="T509">
            <v>1</v>
          </cell>
          <cell r="U509">
            <v>1</v>
          </cell>
          <cell r="V509">
            <v>0</v>
          </cell>
          <cell r="W509">
            <v>0</v>
          </cell>
        </row>
        <row r="510">
          <cell r="B510">
            <v>3</v>
          </cell>
          <cell r="C510" t="str">
            <v>REST CLIENTE - PREÇO</v>
          </cell>
          <cell r="D510" t="str">
            <v>009 Preço Provedor</v>
          </cell>
          <cell r="E510" t="str">
            <v>OUTRAS MÍDIAS</v>
          </cell>
          <cell r="F510" t="str">
            <v>0013 INTERNET</v>
          </cell>
          <cell r="G510" t="str">
            <v>0170 SITE SPEEDY</v>
          </cell>
          <cell r="I510">
            <v>1</v>
          </cell>
          <cell r="J510">
            <v>1</v>
          </cell>
          <cell r="K510">
            <v>0</v>
          </cell>
          <cell r="L510">
            <v>1</v>
          </cell>
          <cell r="M510">
            <v>0</v>
          </cell>
          <cell r="N510">
            <v>1</v>
          </cell>
          <cell r="O510">
            <v>1</v>
          </cell>
          <cell r="P510">
            <v>1</v>
          </cell>
          <cell r="Q510">
            <v>0</v>
          </cell>
          <cell r="R510">
            <v>1</v>
          </cell>
          <cell r="S510">
            <v>0</v>
          </cell>
          <cell r="T510">
            <v>1</v>
          </cell>
          <cell r="U510">
            <v>1</v>
          </cell>
          <cell r="V510">
            <v>0</v>
          </cell>
          <cell r="W510">
            <v>0</v>
          </cell>
        </row>
        <row r="511">
          <cell r="B511">
            <v>3</v>
          </cell>
          <cell r="C511" t="str">
            <v>REST CLIENTE - PREÇO</v>
          </cell>
          <cell r="D511" t="str">
            <v>009 Preço Provedor</v>
          </cell>
          <cell r="E511" t="str">
            <v>TELEVISÃO</v>
          </cell>
          <cell r="F511" t="str">
            <v>0001 TELEVISÃO</v>
          </cell>
          <cell r="G511" t="str">
            <v>0006 GLOBO</v>
          </cell>
          <cell r="H511" t="str">
            <v>0014 BOM DIA BRASIL</v>
          </cell>
          <cell r="I511">
            <v>1</v>
          </cell>
          <cell r="J511">
            <v>1</v>
          </cell>
          <cell r="K511">
            <v>0</v>
          </cell>
          <cell r="L511">
            <v>1</v>
          </cell>
          <cell r="M511">
            <v>0</v>
          </cell>
          <cell r="N511">
            <v>1</v>
          </cell>
          <cell r="O511">
            <v>1</v>
          </cell>
          <cell r="P511">
            <v>1</v>
          </cell>
          <cell r="Q511">
            <v>0</v>
          </cell>
          <cell r="R511">
            <v>1</v>
          </cell>
          <cell r="S511">
            <v>0</v>
          </cell>
          <cell r="T511">
            <v>1</v>
          </cell>
          <cell r="U511">
            <v>1</v>
          </cell>
          <cell r="V511">
            <v>0</v>
          </cell>
          <cell r="W511">
            <v>0</v>
          </cell>
        </row>
        <row r="512">
          <cell r="B512">
            <v>3</v>
          </cell>
          <cell r="C512" t="str">
            <v>REST CLIENTE - PREÇO</v>
          </cell>
          <cell r="D512" t="str">
            <v>009 Preço Provedor</v>
          </cell>
          <cell r="E512" t="str">
            <v>TELEVISÃO</v>
          </cell>
          <cell r="F512" t="str">
            <v>0001 TELEVISÃO</v>
          </cell>
          <cell r="G512" t="str">
            <v>0006 GLOBO</v>
          </cell>
          <cell r="H512" t="str">
            <v>0024 JORNAL NACIONAL</v>
          </cell>
          <cell r="I512">
            <v>2</v>
          </cell>
          <cell r="J512">
            <v>2</v>
          </cell>
          <cell r="K512">
            <v>0</v>
          </cell>
          <cell r="L512">
            <v>2</v>
          </cell>
          <cell r="M512">
            <v>0</v>
          </cell>
          <cell r="N512">
            <v>2</v>
          </cell>
          <cell r="O512">
            <v>2</v>
          </cell>
          <cell r="P512">
            <v>2</v>
          </cell>
          <cell r="Q512">
            <v>0</v>
          </cell>
          <cell r="R512">
            <v>2</v>
          </cell>
          <cell r="S512">
            <v>0</v>
          </cell>
          <cell r="T512">
            <v>2</v>
          </cell>
          <cell r="U512">
            <v>2</v>
          </cell>
          <cell r="V512">
            <v>0</v>
          </cell>
          <cell r="W512">
            <v>0</v>
          </cell>
        </row>
        <row r="513">
          <cell r="B513">
            <v>3</v>
          </cell>
          <cell r="C513" t="str">
            <v>REST CLIENTE - PREÇO</v>
          </cell>
          <cell r="D513" t="str">
            <v>009 Preço Provedor</v>
          </cell>
          <cell r="E513" t="str">
            <v>TELEVISÃO</v>
          </cell>
          <cell r="F513" t="str">
            <v>0001 TELEVISÃO</v>
          </cell>
          <cell r="G513" t="str">
            <v>0006 GLOBO</v>
          </cell>
          <cell r="H513" t="str">
            <v>0033 VÍDEO SHOW</v>
          </cell>
          <cell r="I513">
            <v>1</v>
          </cell>
          <cell r="J513">
            <v>1</v>
          </cell>
          <cell r="K513">
            <v>0</v>
          </cell>
          <cell r="L513">
            <v>1</v>
          </cell>
          <cell r="M513">
            <v>0</v>
          </cell>
          <cell r="N513">
            <v>1</v>
          </cell>
          <cell r="O513">
            <v>1</v>
          </cell>
          <cell r="P513">
            <v>1</v>
          </cell>
          <cell r="Q513">
            <v>0</v>
          </cell>
          <cell r="R513">
            <v>1</v>
          </cell>
          <cell r="S513">
            <v>0</v>
          </cell>
          <cell r="T513">
            <v>1</v>
          </cell>
          <cell r="U513">
            <v>1</v>
          </cell>
          <cell r="V513">
            <v>0</v>
          </cell>
          <cell r="W513">
            <v>0</v>
          </cell>
        </row>
        <row r="514">
          <cell r="B514">
            <v>3</v>
          </cell>
          <cell r="C514" t="str">
            <v>REST CLIENTE - PREÇO</v>
          </cell>
          <cell r="D514" t="str">
            <v>009 Preço Provedor</v>
          </cell>
          <cell r="E514" t="str">
            <v>TELEVISÃO</v>
          </cell>
          <cell r="F514" t="str">
            <v>0001 TELEVISÃO</v>
          </cell>
          <cell r="G514" t="str">
            <v>0006 GLOBO</v>
          </cell>
          <cell r="H514" t="str">
            <v>3825 NÃO INFORMADO</v>
          </cell>
          <cell r="I514">
            <v>1</v>
          </cell>
          <cell r="J514">
            <v>1</v>
          </cell>
          <cell r="K514">
            <v>0</v>
          </cell>
          <cell r="L514">
            <v>1</v>
          </cell>
          <cell r="M514">
            <v>0</v>
          </cell>
          <cell r="N514">
            <v>1</v>
          </cell>
          <cell r="O514">
            <v>1</v>
          </cell>
          <cell r="P514">
            <v>1</v>
          </cell>
          <cell r="Q514">
            <v>0</v>
          </cell>
          <cell r="R514">
            <v>1</v>
          </cell>
          <cell r="S514">
            <v>0</v>
          </cell>
          <cell r="T514">
            <v>1</v>
          </cell>
          <cell r="U514">
            <v>1</v>
          </cell>
          <cell r="V514">
            <v>0</v>
          </cell>
          <cell r="W514">
            <v>0</v>
          </cell>
        </row>
        <row r="515">
          <cell r="B515">
            <v>3</v>
          </cell>
          <cell r="C515" t="str">
            <v>REST CLIENTE - PREÇO</v>
          </cell>
          <cell r="D515" t="str">
            <v>009 Preço Provedor</v>
          </cell>
          <cell r="E515" t="str">
            <v>TELEVISÃO</v>
          </cell>
          <cell r="F515" t="str">
            <v>0001 TELEVISÃO</v>
          </cell>
          <cell r="G515" t="str">
            <v>0006 GLOBO</v>
          </cell>
          <cell r="H515" t="str">
            <v>5597 O JOGO</v>
          </cell>
          <cell r="I515">
            <v>1</v>
          </cell>
          <cell r="J515">
            <v>1</v>
          </cell>
          <cell r="K515">
            <v>0</v>
          </cell>
          <cell r="L515">
            <v>1</v>
          </cell>
          <cell r="M515">
            <v>0</v>
          </cell>
          <cell r="N515">
            <v>1</v>
          </cell>
          <cell r="O515">
            <v>1</v>
          </cell>
          <cell r="P515">
            <v>1</v>
          </cell>
          <cell r="Q515">
            <v>0</v>
          </cell>
          <cell r="R515">
            <v>1</v>
          </cell>
          <cell r="S515">
            <v>0</v>
          </cell>
          <cell r="T515">
            <v>1</v>
          </cell>
          <cell r="U515">
            <v>1</v>
          </cell>
          <cell r="V515">
            <v>0</v>
          </cell>
          <cell r="W515">
            <v>0</v>
          </cell>
        </row>
        <row r="516">
          <cell r="B516">
            <v>3</v>
          </cell>
          <cell r="C516" t="str">
            <v>REST CLIENTE - PREÇO</v>
          </cell>
          <cell r="D516" t="str">
            <v>009 Preço Provedor</v>
          </cell>
          <cell r="E516" t="str">
            <v>TELEVISÃO</v>
          </cell>
          <cell r="F516" t="str">
            <v>0001 TELEVISÃO</v>
          </cell>
          <cell r="G516" t="str">
            <v>0062 NÃO INFORMOU</v>
          </cell>
          <cell r="I516">
            <v>5</v>
          </cell>
          <cell r="J516">
            <v>5</v>
          </cell>
          <cell r="K516">
            <v>0</v>
          </cell>
          <cell r="L516">
            <v>5</v>
          </cell>
          <cell r="M516">
            <v>0</v>
          </cell>
          <cell r="N516">
            <v>5</v>
          </cell>
          <cell r="O516">
            <v>5</v>
          </cell>
          <cell r="P516">
            <v>5</v>
          </cell>
          <cell r="Q516">
            <v>0</v>
          </cell>
          <cell r="R516">
            <v>5</v>
          </cell>
          <cell r="S516">
            <v>0</v>
          </cell>
          <cell r="T516">
            <v>5</v>
          </cell>
          <cell r="U516">
            <v>5</v>
          </cell>
          <cell r="V516">
            <v>0</v>
          </cell>
          <cell r="W516">
            <v>0</v>
          </cell>
        </row>
        <row r="517">
          <cell r="B517">
            <v>3</v>
          </cell>
          <cell r="C517" t="str">
            <v>REST CLIENTE - PREÇO</v>
          </cell>
          <cell r="D517" t="str">
            <v>009 Preço Provedor</v>
          </cell>
          <cell r="E517" t="str">
            <v>TELEVISÃO</v>
          </cell>
          <cell r="F517" t="str">
            <v>0001 TELEVISÃO</v>
          </cell>
          <cell r="G517" t="str">
            <v>0129 ASS - MULTISHOW</v>
          </cell>
          <cell r="H517" t="str">
            <v>5601 GRANDES ESPETÁCULOS</v>
          </cell>
          <cell r="I517">
            <v>1</v>
          </cell>
          <cell r="J517">
            <v>1</v>
          </cell>
          <cell r="K517">
            <v>0</v>
          </cell>
          <cell r="L517">
            <v>1</v>
          </cell>
          <cell r="M517">
            <v>0</v>
          </cell>
          <cell r="N517">
            <v>1</v>
          </cell>
          <cell r="O517">
            <v>1</v>
          </cell>
          <cell r="P517">
            <v>1</v>
          </cell>
          <cell r="Q517">
            <v>0</v>
          </cell>
          <cell r="R517">
            <v>1</v>
          </cell>
          <cell r="S517">
            <v>0</v>
          </cell>
          <cell r="T517">
            <v>1</v>
          </cell>
          <cell r="U517">
            <v>1</v>
          </cell>
          <cell r="V517">
            <v>0</v>
          </cell>
          <cell r="W517">
            <v>0</v>
          </cell>
        </row>
        <row r="518">
          <cell r="B518">
            <v>3</v>
          </cell>
          <cell r="C518" t="str">
            <v>REST CLIENTE - PREÇO</v>
          </cell>
          <cell r="D518" t="str">
            <v>047 Preço Instalação</v>
          </cell>
          <cell r="F518" t="str">
            <v>0031 JÁ TEVE O PRODUTO</v>
          </cell>
          <cell r="I518">
            <v>1</v>
          </cell>
          <cell r="J518">
            <v>1</v>
          </cell>
          <cell r="K518">
            <v>0</v>
          </cell>
          <cell r="L518">
            <v>1</v>
          </cell>
          <cell r="M518">
            <v>0</v>
          </cell>
          <cell r="N518">
            <v>1</v>
          </cell>
          <cell r="O518">
            <v>1</v>
          </cell>
          <cell r="P518">
            <v>1</v>
          </cell>
          <cell r="Q518">
            <v>0</v>
          </cell>
          <cell r="R518">
            <v>1</v>
          </cell>
          <cell r="S518">
            <v>0</v>
          </cell>
          <cell r="T518">
            <v>1</v>
          </cell>
          <cell r="U518">
            <v>1</v>
          </cell>
          <cell r="V518">
            <v>0</v>
          </cell>
          <cell r="W518">
            <v>0</v>
          </cell>
        </row>
        <row r="519">
          <cell r="B519">
            <v>3</v>
          </cell>
          <cell r="C519" t="str">
            <v>REST CLIENTE - PREÇO</v>
          </cell>
          <cell r="D519" t="str">
            <v>047 Preço Instalação</v>
          </cell>
          <cell r="E519" t="str">
            <v>MALA DIRETA</v>
          </cell>
          <cell r="F519" t="str">
            <v>0009 MALA DIRETA</v>
          </cell>
          <cell r="G519" t="str">
            <v>0173 CA0103</v>
          </cell>
          <cell r="I519">
            <v>2</v>
          </cell>
          <cell r="J519">
            <v>2</v>
          </cell>
          <cell r="K519">
            <v>0</v>
          </cell>
          <cell r="L519">
            <v>2</v>
          </cell>
          <cell r="M519">
            <v>0</v>
          </cell>
          <cell r="N519">
            <v>2</v>
          </cell>
          <cell r="O519">
            <v>2</v>
          </cell>
          <cell r="P519">
            <v>2</v>
          </cell>
          <cell r="Q519">
            <v>0</v>
          </cell>
          <cell r="R519">
            <v>2</v>
          </cell>
          <cell r="S519">
            <v>0</v>
          </cell>
          <cell r="T519">
            <v>2</v>
          </cell>
          <cell r="U519">
            <v>2</v>
          </cell>
          <cell r="V519">
            <v>0</v>
          </cell>
          <cell r="W519">
            <v>0</v>
          </cell>
        </row>
        <row r="520">
          <cell r="B520">
            <v>3</v>
          </cell>
          <cell r="C520" t="str">
            <v>REST CLIENTE - PREÇO</v>
          </cell>
          <cell r="D520" t="str">
            <v>047 Preço Instalação</v>
          </cell>
          <cell r="E520" t="str">
            <v>OUTRAS MÍDIAS</v>
          </cell>
          <cell r="F520" t="str">
            <v>0002 INDICAÇÃO DE AMIGOS</v>
          </cell>
          <cell r="I520">
            <v>1</v>
          </cell>
          <cell r="J520">
            <v>1</v>
          </cell>
          <cell r="K520">
            <v>0</v>
          </cell>
          <cell r="L520">
            <v>1</v>
          </cell>
          <cell r="M520">
            <v>0</v>
          </cell>
          <cell r="N520">
            <v>1</v>
          </cell>
          <cell r="O520">
            <v>1</v>
          </cell>
          <cell r="P520">
            <v>1</v>
          </cell>
          <cell r="Q520">
            <v>0</v>
          </cell>
          <cell r="R520">
            <v>1</v>
          </cell>
          <cell r="S520">
            <v>0</v>
          </cell>
          <cell r="T520">
            <v>1</v>
          </cell>
          <cell r="U520">
            <v>1</v>
          </cell>
          <cell r="V520">
            <v>0</v>
          </cell>
          <cell r="W520">
            <v>0</v>
          </cell>
        </row>
        <row r="521">
          <cell r="B521">
            <v>3</v>
          </cell>
          <cell r="C521" t="str">
            <v>REST CLIENTE - PREÇO</v>
          </cell>
          <cell r="D521" t="str">
            <v>047 Preço Instalação</v>
          </cell>
          <cell r="E521" t="str">
            <v>OUTRAS MÍDIAS</v>
          </cell>
          <cell r="F521" t="str">
            <v>0018 CONTATADO PELO TLMKT</v>
          </cell>
          <cell r="I521">
            <v>1</v>
          </cell>
          <cell r="J521">
            <v>1</v>
          </cell>
          <cell r="K521">
            <v>0</v>
          </cell>
          <cell r="L521">
            <v>1</v>
          </cell>
          <cell r="M521">
            <v>0</v>
          </cell>
          <cell r="N521">
            <v>1</v>
          </cell>
          <cell r="O521">
            <v>1</v>
          </cell>
          <cell r="P521">
            <v>1</v>
          </cell>
          <cell r="Q521">
            <v>0</v>
          </cell>
          <cell r="R521">
            <v>1</v>
          </cell>
          <cell r="S521">
            <v>0</v>
          </cell>
          <cell r="T521">
            <v>1</v>
          </cell>
          <cell r="U521">
            <v>1</v>
          </cell>
          <cell r="V521">
            <v>0</v>
          </cell>
          <cell r="W521">
            <v>0</v>
          </cell>
        </row>
        <row r="522">
          <cell r="B522">
            <v>3</v>
          </cell>
          <cell r="C522" t="str">
            <v>REST CLIENTE - PREÇO</v>
          </cell>
          <cell r="D522" t="str">
            <v>047 Preço Instalação</v>
          </cell>
          <cell r="E522" t="str">
            <v>OUTRAS MÍDIAS</v>
          </cell>
          <cell r="F522" t="str">
            <v>0020 JÁ POSSUI</v>
          </cell>
          <cell r="I522">
            <v>1</v>
          </cell>
          <cell r="J522">
            <v>1</v>
          </cell>
          <cell r="K522">
            <v>0</v>
          </cell>
          <cell r="L522">
            <v>1</v>
          </cell>
          <cell r="M522">
            <v>0</v>
          </cell>
          <cell r="N522">
            <v>1</v>
          </cell>
          <cell r="O522">
            <v>1</v>
          </cell>
          <cell r="P522">
            <v>1</v>
          </cell>
          <cell r="Q522">
            <v>0</v>
          </cell>
          <cell r="R522">
            <v>1</v>
          </cell>
          <cell r="S522">
            <v>0</v>
          </cell>
          <cell r="T522">
            <v>1</v>
          </cell>
          <cell r="U522">
            <v>1</v>
          </cell>
          <cell r="V522">
            <v>0</v>
          </cell>
          <cell r="W522">
            <v>0</v>
          </cell>
        </row>
        <row r="523">
          <cell r="B523">
            <v>3</v>
          </cell>
          <cell r="C523" t="str">
            <v>REST CLIENTE - PREÇO</v>
          </cell>
          <cell r="D523" t="str">
            <v>047 Preço Instalação</v>
          </cell>
          <cell r="E523" t="str">
            <v>TELEVISÃO</v>
          </cell>
          <cell r="F523" t="str">
            <v>0001 TELEVISÃO</v>
          </cell>
          <cell r="G523" t="str">
            <v>0062 NÃO INFORMOU</v>
          </cell>
          <cell r="I523">
            <v>1</v>
          </cell>
          <cell r="J523">
            <v>1</v>
          </cell>
          <cell r="K523">
            <v>0</v>
          </cell>
          <cell r="L523">
            <v>1</v>
          </cell>
          <cell r="M523">
            <v>0</v>
          </cell>
          <cell r="N523">
            <v>1</v>
          </cell>
          <cell r="O523">
            <v>1</v>
          </cell>
          <cell r="P523">
            <v>1</v>
          </cell>
          <cell r="Q523">
            <v>0</v>
          </cell>
          <cell r="R523">
            <v>1</v>
          </cell>
          <cell r="S523">
            <v>0</v>
          </cell>
          <cell r="T523">
            <v>1</v>
          </cell>
          <cell r="U523">
            <v>1</v>
          </cell>
          <cell r="V523">
            <v>0</v>
          </cell>
          <cell r="W523">
            <v>0</v>
          </cell>
        </row>
        <row r="524">
          <cell r="B524">
            <v>3</v>
          </cell>
          <cell r="C524" t="str">
            <v>REST CLIENTE - PREFERE CONCORRÊNCIA</v>
          </cell>
          <cell r="D524" t="str">
            <v>028 Prefere concorrência</v>
          </cell>
          <cell r="E524" t="str">
            <v>NÃO INFORMADO</v>
          </cell>
          <cell r="F524" t="str">
            <v>0016 NÃO INFORMADO</v>
          </cell>
          <cell r="I524">
            <v>1</v>
          </cell>
          <cell r="J524">
            <v>1</v>
          </cell>
          <cell r="K524">
            <v>0</v>
          </cell>
          <cell r="L524">
            <v>1</v>
          </cell>
          <cell r="M524">
            <v>0</v>
          </cell>
          <cell r="N524">
            <v>1</v>
          </cell>
          <cell r="O524">
            <v>1</v>
          </cell>
          <cell r="P524">
            <v>1</v>
          </cell>
          <cell r="Q524">
            <v>0</v>
          </cell>
          <cell r="R524">
            <v>1</v>
          </cell>
          <cell r="S524">
            <v>0</v>
          </cell>
          <cell r="T524">
            <v>1</v>
          </cell>
          <cell r="U524">
            <v>1</v>
          </cell>
          <cell r="V524">
            <v>0</v>
          </cell>
          <cell r="W524">
            <v>0</v>
          </cell>
        </row>
        <row r="525">
          <cell r="B525">
            <v>3</v>
          </cell>
          <cell r="C525" t="str">
            <v>REST CLIENTE - PREFERE CONCORRÊNCIA</v>
          </cell>
          <cell r="D525" t="str">
            <v>028 Prefere concorrência</v>
          </cell>
          <cell r="E525" t="str">
            <v>OUTRAS MÍDIAS</v>
          </cell>
          <cell r="F525" t="str">
            <v>0002 INDICAÇÃO DE AMIGOS</v>
          </cell>
          <cell r="I525">
            <v>3</v>
          </cell>
          <cell r="J525">
            <v>3</v>
          </cell>
          <cell r="K525">
            <v>0</v>
          </cell>
          <cell r="L525">
            <v>3</v>
          </cell>
          <cell r="M525">
            <v>0</v>
          </cell>
          <cell r="N525">
            <v>3</v>
          </cell>
          <cell r="O525">
            <v>3</v>
          </cell>
          <cell r="P525">
            <v>3</v>
          </cell>
          <cell r="Q525">
            <v>0</v>
          </cell>
          <cell r="R525">
            <v>3</v>
          </cell>
          <cell r="S525">
            <v>0</v>
          </cell>
          <cell r="T525">
            <v>3</v>
          </cell>
          <cell r="U525">
            <v>3</v>
          </cell>
          <cell r="V525">
            <v>0</v>
          </cell>
          <cell r="W525">
            <v>0</v>
          </cell>
        </row>
        <row r="526">
          <cell r="B526">
            <v>3</v>
          </cell>
          <cell r="C526" t="str">
            <v>REST CLIENTE - PREFERE CONCORRÊNCIA</v>
          </cell>
          <cell r="D526" t="str">
            <v>028 Prefere concorrência</v>
          </cell>
          <cell r="E526" t="str">
            <v>TELEVISÃO</v>
          </cell>
          <cell r="F526" t="str">
            <v>0001 TELEVISÃO</v>
          </cell>
          <cell r="G526" t="str">
            <v>0062 NÃO INFORMOU</v>
          </cell>
          <cell r="I526">
            <v>2</v>
          </cell>
          <cell r="J526">
            <v>2</v>
          </cell>
          <cell r="K526">
            <v>0</v>
          </cell>
          <cell r="L526">
            <v>2</v>
          </cell>
          <cell r="M526">
            <v>0</v>
          </cell>
          <cell r="N526">
            <v>2</v>
          </cell>
          <cell r="O526">
            <v>2</v>
          </cell>
          <cell r="P526">
            <v>2</v>
          </cell>
          <cell r="Q526">
            <v>0</v>
          </cell>
          <cell r="R526">
            <v>2</v>
          </cell>
          <cell r="S526">
            <v>0</v>
          </cell>
          <cell r="T526">
            <v>2</v>
          </cell>
          <cell r="U526">
            <v>2</v>
          </cell>
          <cell r="V526">
            <v>0</v>
          </cell>
          <cell r="W526">
            <v>0</v>
          </cell>
        </row>
        <row r="527">
          <cell r="B527">
            <v>3</v>
          </cell>
          <cell r="C527" t="str">
            <v>REST CLIENTE - RESTRIÇÃO EQUIPAMENTO</v>
          </cell>
          <cell r="D527" t="str">
            <v>029 Restrição Equipamento</v>
          </cell>
          <cell r="E527" t="str">
            <v>OUTRAS MÍDIAS</v>
          </cell>
          <cell r="F527" t="str">
            <v>0002 INDICAÇÃO DE AMIGOS</v>
          </cell>
          <cell r="I527">
            <v>2</v>
          </cell>
          <cell r="J527">
            <v>2</v>
          </cell>
          <cell r="K527">
            <v>0</v>
          </cell>
          <cell r="L527">
            <v>2</v>
          </cell>
          <cell r="M527">
            <v>0</v>
          </cell>
          <cell r="N527">
            <v>2</v>
          </cell>
          <cell r="O527">
            <v>2</v>
          </cell>
          <cell r="P527">
            <v>2</v>
          </cell>
          <cell r="Q527">
            <v>0</v>
          </cell>
          <cell r="R527">
            <v>2</v>
          </cell>
          <cell r="S527">
            <v>0</v>
          </cell>
          <cell r="T527">
            <v>2</v>
          </cell>
          <cell r="U527">
            <v>2</v>
          </cell>
          <cell r="V527">
            <v>0</v>
          </cell>
          <cell r="W527">
            <v>0</v>
          </cell>
        </row>
        <row r="528">
          <cell r="B528">
            <v>3</v>
          </cell>
          <cell r="C528" t="str">
            <v>REST CLIENTE - RESTRIÇÃO EQUIPAMENTO</v>
          </cell>
          <cell r="D528" t="str">
            <v>029 Restrição Equipamento</v>
          </cell>
          <cell r="E528" t="str">
            <v>OUTRAS MÍDIAS</v>
          </cell>
          <cell r="F528" t="str">
            <v>0003 104</v>
          </cell>
          <cell r="I528">
            <v>1</v>
          </cell>
          <cell r="J528">
            <v>1</v>
          </cell>
          <cell r="K528">
            <v>0</v>
          </cell>
          <cell r="L528">
            <v>1</v>
          </cell>
          <cell r="M528">
            <v>0</v>
          </cell>
          <cell r="N528">
            <v>1</v>
          </cell>
          <cell r="O528">
            <v>1</v>
          </cell>
          <cell r="P528">
            <v>1</v>
          </cell>
          <cell r="Q528">
            <v>0</v>
          </cell>
          <cell r="R528">
            <v>1</v>
          </cell>
          <cell r="S528">
            <v>0</v>
          </cell>
          <cell r="T528">
            <v>1</v>
          </cell>
          <cell r="U528">
            <v>1</v>
          </cell>
          <cell r="V528">
            <v>0</v>
          </cell>
          <cell r="W528">
            <v>0</v>
          </cell>
        </row>
        <row r="529">
          <cell r="B529">
            <v>3</v>
          </cell>
          <cell r="C529" t="str">
            <v>REST CLIENTE - RESTRIÇÃO EQUIPAMENTO</v>
          </cell>
          <cell r="D529" t="str">
            <v>029 Restrição Equipamento</v>
          </cell>
          <cell r="E529" t="str">
            <v>OUTRAS MÍDIAS</v>
          </cell>
          <cell r="F529" t="str">
            <v>0013 INTERNET</v>
          </cell>
          <cell r="G529" t="str">
            <v>0170 SITE SPEEDY</v>
          </cell>
          <cell r="I529">
            <v>2</v>
          </cell>
          <cell r="J529">
            <v>2</v>
          </cell>
          <cell r="K529">
            <v>0</v>
          </cell>
          <cell r="L529">
            <v>2</v>
          </cell>
          <cell r="M529">
            <v>0</v>
          </cell>
          <cell r="N529">
            <v>2</v>
          </cell>
          <cell r="O529">
            <v>2</v>
          </cell>
          <cell r="P529">
            <v>2</v>
          </cell>
          <cell r="Q529">
            <v>0</v>
          </cell>
          <cell r="R529">
            <v>2</v>
          </cell>
          <cell r="S529">
            <v>0</v>
          </cell>
          <cell r="T529">
            <v>2</v>
          </cell>
          <cell r="U529">
            <v>2</v>
          </cell>
          <cell r="V529">
            <v>0</v>
          </cell>
          <cell r="W529">
            <v>0</v>
          </cell>
        </row>
        <row r="530">
          <cell r="B530">
            <v>3</v>
          </cell>
          <cell r="C530" t="str">
            <v>REST CLIENTE - RESTRIÇÃO PROVEDOR</v>
          </cell>
          <cell r="D530" t="str">
            <v>072 Não Concorda com uso de Provedor</v>
          </cell>
          <cell r="E530" t="str">
            <v>NÃO INFORMADO</v>
          </cell>
          <cell r="F530" t="str">
            <v>0016 NÃO INFORMADO</v>
          </cell>
          <cell r="I530">
            <v>1</v>
          </cell>
          <cell r="J530">
            <v>1</v>
          </cell>
          <cell r="K530">
            <v>0</v>
          </cell>
          <cell r="L530">
            <v>1</v>
          </cell>
          <cell r="M530">
            <v>0</v>
          </cell>
          <cell r="N530">
            <v>1</v>
          </cell>
          <cell r="O530">
            <v>1</v>
          </cell>
          <cell r="P530">
            <v>1</v>
          </cell>
          <cell r="Q530">
            <v>0</v>
          </cell>
          <cell r="R530">
            <v>1</v>
          </cell>
          <cell r="S530">
            <v>0</v>
          </cell>
          <cell r="T530">
            <v>1</v>
          </cell>
          <cell r="U530">
            <v>1</v>
          </cell>
          <cell r="V530">
            <v>0</v>
          </cell>
          <cell r="W530">
            <v>0</v>
          </cell>
        </row>
        <row r="531">
          <cell r="B531">
            <v>3</v>
          </cell>
          <cell r="C531" t="str">
            <v>REST CLIENTE - RESTRIÇÃO PROVEDOR</v>
          </cell>
          <cell r="D531" t="str">
            <v>072 Não Concorda com uso de Provedor</v>
          </cell>
          <cell r="E531" t="str">
            <v>OUTRAS MÍDIAS</v>
          </cell>
          <cell r="F531" t="str">
            <v>0002 INDICAÇÃO DE AMIGOS</v>
          </cell>
          <cell r="I531">
            <v>2</v>
          </cell>
          <cell r="J531">
            <v>2</v>
          </cell>
          <cell r="K531">
            <v>0</v>
          </cell>
          <cell r="L531">
            <v>2</v>
          </cell>
          <cell r="M531">
            <v>0</v>
          </cell>
          <cell r="N531">
            <v>2</v>
          </cell>
          <cell r="O531">
            <v>2</v>
          </cell>
          <cell r="P531">
            <v>2</v>
          </cell>
          <cell r="Q531">
            <v>0</v>
          </cell>
          <cell r="R531">
            <v>2</v>
          </cell>
          <cell r="S531">
            <v>0</v>
          </cell>
          <cell r="T531">
            <v>2</v>
          </cell>
          <cell r="U531">
            <v>2</v>
          </cell>
          <cell r="V531">
            <v>0</v>
          </cell>
          <cell r="W531">
            <v>0</v>
          </cell>
        </row>
        <row r="532">
          <cell r="B532">
            <v>3</v>
          </cell>
          <cell r="C532" t="str">
            <v>REST CLIENTE - RESTRIÇÃO PROVEDOR</v>
          </cell>
          <cell r="D532" t="str">
            <v>072 Não Concorda com uso de Provedor</v>
          </cell>
          <cell r="E532" t="str">
            <v>OUTRAS MÍDIAS</v>
          </cell>
          <cell r="F532" t="str">
            <v>0018 CONTATADO PELO TLMKT</v>
          </cell>
          <cell r="I532">
            <v>1</v>
          </cell>
          <cell r="J532">
            <v>1</v>
          </cell>
          <cell r="K532">
            <v>0</v>
          </cell>
          <cell r="L532">
            <v>1</v>
          </cell>
          <cell r="M532">
            <v>0</v>
          </cell>
          <cell r="N532">
            <v>1</v>
          </cell>
          <cell r="O532">
            <v>1</v>
          </cell>
          <cell r="P532">
            <v>1</v>
          </cell>
          <cell r="Q532">
            <v>0</v>
          </cell>
          <cell r="R532">
            <v>1</v>
          </cell>
          <cell r="S532">
            <v>0</v>
          </cell>
          <cell r="T532">
            <v>1</v>
          </cell>
          <cell r="U532">
            <v>1</v>
          </cell>
          <cell r="V532">
            <v>0</v>
          </cell>
          <cell r="W532">
            <v>0</v>
          </cell>
        </row>
        <row r="533">
          <cell r="B533">
            <v>3</v>
          </cell>
          <cell r="C533" t="str">
            <v>REST CLIENTE - RESTRIÇÃO PROVEDOR</v>
          </cell>
          <cell r="D533" t="str">
            <v>072 Não Concorda com uso de Provedor</v>
          </cell>
          <cell r="E533" t="str">
            <v>TELEVISÃO</v>
          </cell>
          <cell r="F533" t="str">
            <v>0001 TELEVISÃO</v>
          </cell>
          <cell r="G533" t="str">
            <v>0006 GLOBO</v>
          </cell>
          <cell r="H533" t="str">
            <v>0024 JORNAL NACIONAL</v>
          </cell>
          <cell r="I533">
            <v>1</v>
          </cell>
          <cell r="J533">
            <v>1</v>
          </cell>
          <cell r="K533">
            <v>0</v>
          </cell>
          <cell r="L533">
            <v>1</v>
          </cell>
          <cell r="M533">
            <v>0</v>
          </cell>
          <cell r="N533">
            <v>1</v>
          </cell>
          <cell r="O533">
            <v>1</v>
          </cell>
          <cell r="P533">
            <v>1</v>
          </cell>
          <cell r="Q533">
            <v>0</v>
          </cell>
          <cell r="R533">
            <v>1</v>
          </cell>
          <cell r="S533">
            <v>0</v>
          </cell>
          <cell r="T533">
            <v>1</v>
          </cell>
          <cell r="U533">
            <v>1</v>
          </cell>
          <cell r="V533">
            <v>0</v>
          </cell>
          <cell r="W533">
            <v>0</v>
          </cell>
        </row>
        <row r="534">
          <cell r="B534">
            <v>3</v>
          </cell>
          <cell r="C534" t="str">
            <v>REST CLIENTE - RESTRIÇÃO PROVEDOR</v>
          </cell>
          <cell r="D534" t="str">
            <v>072 Não Concorda com uso de Provedor</v>
          </cell>
          <cell r="E534" t="str">
            <v>TELEVISÃO</v>
          </cell>
          <cell r="F534" t="str">
            <v>0001 TELEVISÃO</v>
          </cell>
          <cell r="G534" t="str">
            <v>0062 NÃO INFORMOU</v>
          </cell>
          <cell r="I534">
            <v>2</v>
          </cell>
          <cell r="J534">
            <v>2</v>
          </cell>
          <cell r="K534">
            <v>0</v>
          </cell>
          <cell r="L534">
            <v>2</v>
          </cell>
          <cell r="M534">
            <v>0</v>
          </cell>
          <cell r="N534">
            <v>2</v>
          </cell>
          <cell r="O534">
            <v>2</v>
          </cell>
          <cell r="P534">
            <v>2</v>
          </cell>
          <cell r="Q534">
            <v>0</v>
          </cell>
          <cell r="R534">
            <v>2</v>
          </cell>
          <cell r="S534">
            <v>0</v>
          </cell>
          <cell r="T534">
            <v>2</v>
          </cell>
          <cell r="U534">
            <v>2</v>
          </cell>
          <cell r="V534">
            <v>0</v>
          </cell>
          <cell r="W534">
            <v>0</v>
          </cell>
        </row>
        <row r="535">
          <cell r="B535">
            <v>3</v>
          </cell>
          <cell r="C535" t="str">
            <v>REST CLIENTE - VAI PENSAR</v>
          </cell>
          <cell r="D535" t="str">
            <v>007 Vai Pensar</v>
          </cell>
          <cell r="E535" t="str">
            <v>OUTRAS MÍDIAS</v>
          </cell>
          <cell r="F535" t="str">
            <v>0002 INDICAÇÃO DE AMIGOS</v>
          </cell>
          <cell r="I535">
            <v>11</v>
          </cell>
          <cell r="J535">
            <v>11</v>
          </cell>
          <cell r="K535">
            <v>0</v>
          </cell>
          <cell r="L535">
            <v>11</v>
          </cell>
          <cell r="M535">
            <v>0</v>
          </cell>
          <cell r="N535">
            <v>11</v>
          </cell>
          <cell r="O535">
            <v>11</v>
          </cell>
          <cell r="P535">
            <v>11</v>
          </cell>
          <cell r="Q535">
            <v>0</v>
          </cell>
          <cell r="R535">
            <v>11</v>
          </cell>
          <cell r="S535">
            <v>0</v>
          </cell>
          <cell r="T535">
            <v>11</v>
          </cell>
          <cell r="U535">
            <v>11</v>
          </cell>
          <cell r="V535">
            <v>0</v>
          </cell>
          <cell r="W535">
            <v>0</v>
          </cell>
        </row>
        <row r="536">
          <cell r="B536">
            <v>3</v>
          </cell>
          <cell r="C536" t="str">
            <v>REST CLIENTE - VAI PENSAR</v>
          </cell>
          <cell r="D536" t="str">
            <v>007 Vai Pensar</v>
          </cell>
          <cell r="E536" t="str">
            <v>OUTRAS MÍDIAS</v>
          </cell>
          <cell r="F536" t="str">
            <v>0003 104</v>
          </cell>
          <cell r="I536">
            <v>2</v>
          </cell>
          <cell r="J536">
            <v>2</v>
          </cell>
          <cell r="K536">
            <v>0</v>
          </cell>
          <cell r="L536">
            <v>2</v>
          </cell>
          <cell r="M536">
            <v>0</v>
          </cell>
          <cell r="N536">
            <v>2</v>
          </cell>
          <cell r="O536">
            <v>2</v>
          </cell>
          <cell r="P536">
            <v>2</v>
          </cell>
          <cell r="Q536">
            <v>0</v>
          </cell>
          <cell r="R536">
            <v>2</v>
          </cell>
          <cell r="S536">
            <v>0</v>
          </cell>
          <cell r="T536">
            <v>2</v>
          </cell>
          <cell r="U536">
            <v>2</v>
          </cell>
          <cell r="V536">
            <v>0</v>
          </cell>
          <cell r="W536">
            <v>0</v>
          </cell>
        </row>
        <row r="537">
          <cell r="B537">
            <v>3</v>
          </cell>
          <cell r="C537" t="str">
            <v>REST CLIENTE - VAI PENSAR</v>
          </cell>
          <cell r="D537" t="str">
            <v>007 Vai Pensar</v>
          </cell>
          <cell r="E537" t="str">
            <v>OUTRAS MÍDIAS</v>
          </cell>
          <cell r="F537" t="str">
            <v>0018 CONTATADO PELO TLMKT</v>
          </cell>
          <cell r="I537">
            <v>1</v>
          </cell>
          <cell r="J537">
            <v>1</v>
          </cell>
          <cell r="K537">
            <v>0</v>
          </cell>
          <cell r="L537">
            <v>1</v>
          </cell>
          <cell r="M537">
            <v>0</v>
          </cell>
          <cell r="N537">
            <v>1</v>
          </cell>
          <cell r="O537">
            <v>1</v>
          </cell>
          <cell r="P537">
            <v>1</v>
          </cell>
          <cell r="Q537">
            <v>0</v>
          </cell>
          <cell r="R537">
            <v>1</v>
          </cell>
          <cell r="S537">
            <v>0</v>
          </cell>
          <cell r="T537">
            <v>1</v>
          </cell>
          <cell r="U537">
            <v>1</v>
          </cell>
          <cell r="V537">
            <v>0</v>
          </cell>
          <cell r="W537">
            <v>0</v>
          </cell>
        </row>
        <row r="538">
          <cell r="B538">
            <v>3</v>
          </cell>
          <cell r="C538" t="str">
            <v>REST CLIENTE - VAI PENSAR</v>
          </cell>
          <cell r="D538" t="str">
            <v>007 Vai Pensar</v>
          </cell>
          <cell r="E538" t="str">
            <v>TELEVISÃO</v>
          </cell>
          <cell r="F538" t="str">
            <v>0001 TELEVISÃO</v>
          </cell>
          <cell r="G538" t="str">
            <v>0006 GLOBO</v>
          </cell>
          <cell r="H538" t="str">
            <v>3825 NÃO INFORMADO</v>
          </cell>
          <cell r="I538">
            <v>1</v>
          </cell>
          <cell r="J538">
            <v>1</v>
          </cell>
          <cell r="K538">
            <v>0</v>
          </cell>
          <cell r="L538">
            <v>1</v>
          </cell>
          <cell r="M538">
            <v>0</v>
          </cell>
          <cell r="N538">
            <v>1</v>
          </cell>
          <cell r="O538">
            <v>1</v>
          </cell>
          <cell r="P538">
            <v>1</v>
          </cell>
          <cell r="Q538">
            <v>0</v>
          </cell>
          <cell r="R538">
            <v>1</v>
          </cell>
          <cell r="S538">
            <v>0</v>
          </cell>
          <cell r="T538">
            <v>1</v>
          </cell>
          <cell r="U538">
            <v>1</v>
          </cell>
          <cell r="V538">
            <v>0</v>
          </cell>
          <cell r="W538">
            <v>0</v>
          </cell>
        </row>
        <row r="539">
          <cell r="B539">
            <v>3</v>
          </cell>
          <cell r="C539" t="str">
            <v>REST CLIENTE - VAI PENSAR</v>
          </cell>
          <cell r="D539" t="str">
            <v>007 Vai Pensar</v>
          </cell>
          <cell r="E539" t="str">
            <v>TELEVISÃO</v>
          </cell>
          <cell r="F539" t="str">
            <v>0001 TELEVISÃO</v>
          </cell>
          <cell r="G539" t="str">
            <v>0062 NÃO INFORMOU</v>
          </cell>
          <cell r="I539">
            <v>2</v>
          </cell>
          <cell r="J539">
            <v>2</v>
          </cell>
          <cell r="K539">
            <v>0</v>
          </cell>
          <cell r="L539">
            <v>2</v>
          </cell>
          <cell r="M539">
            <v>0</v>
          </cell>
          <cell r="N539">
            <v>2</v>
          </cell>
          <cell r="O539">
            <v>2</v>
          </cell>
          <cell r="P539">
            <v>2</v>
          </cell>
          <cell r="Q539">
            <v>0</v>
          </cell>
          <cell r="R539">
            <v>2</v>
          </cell>
          <cell r="S539">
            <v>0</v>
          </cell>
          <cell r="T539">
            <v>2</v>
          </cell>
          <cell r="U539">
            <v>2</v>
          </cell>
          <cell r="V539">
            <v>0</v>
          </cell>
          <cell r="W539">
            <v>0</v>
          </cell>
        </row>
        <row r="540">
          <cell r="B540">
            <v>3</v>
          </cell>
          <cell r="C540" t="str">
            <v>RESTRIÇÃO SISTEMA</v>
          </cell>
          <cell r="D540" t="str">
            <v>034 Não tem internet</v>
          </cell>
          <cell r="E540" t="str">
            <v>OUTRAS MÍDIAS</v>
          </cell>
          <cell r="F540" t="str">
            <v>0002 INDICAÇÃO DE AMIGOS</v>
          </cell>
          <cell r="I540">
            <v>3</v>
          </cell>
          <cell r="J540">
            <v>0</v>
          </cell>
          <cell r="K540">
            <v>0</v>
          </cell>
          <cell r="L540">
            <v>3</v>
          </cell>
          <cell r="M540">
            <v>3</v>
          </cell>
          <cell r="N540">
            <v>0</v>
          </cell>
          <cell r="O540">
            <v>3</v>
          </cell>
          <cell r="P540">
            <v>0</v>
          </cell>
          <cell r="Q540">
            <v>0</v>
          </cell>
          <cell r="R540">
            <v>3</v>
          </cell>
          <cell r="S540">
            <v>3</v>
          </cell>
          <cell r="T540">
            <v>0</v>
          </cell>
          <cell r="U540">
            <v>3</v>
          </cell>
          <cell r="V540">
            <v>0</v>
          </cell>
          <cell r="W540">
            <v>0</v>
          </cell>
        </row>
        <row r="541">
          <cell r="B541">
            <v>3</v>
          </cell>
          <cell r="C541" t="str">
            <v>RESTRIÇÃO SISTEMA</v>
          </cell>
          <cell r="D541" t="str">
            <v>034 Não tem internet</v>
          </cell>
          <cell r="E541" t="str">
            <v>OUTRAS MÍDIAS</v>
          </cell>
          <cell r="F541" t="str">
            <v>0003 104</v>
          </cell>
          <cell r="I541">
            <v>3</v>
          </cell>
          <cell r="J541">
            <v>0</v>
          </cell>
          <cell r="K541">
            <v>0</v>
          </cell>
          <cell r="L541">
            <v>3</v>
          </cell>
          <cell r="M541">
            <v>3</v>
          </cell>
          <cell r="N541">
            <v>0</v>
          </cell>
          <cell r="O541">
            <v>3</v>
          </cell>
          <cell r="P541">
            <v>0</v>
          </cell>
          <cell r="Q541">
            <v>0</v>
          </cell>
          <cell r="R541">
            <v>3</v>
          </cell>
          <cell r="S541">
            <v>3</v>
          </cell>
          <cell r="T541">
            <v>0</v>
          </cell>
          <cell r="U541">
            <v>3</v>
          </cell>
          <cell r="V541">
            <v>0</v>
          </cell>
          <cell r="W541">
            <v>0</v>
          </cell>
        </row>
        <row r="542">
          <cell r="B542">
            <v>3</v>
          </cell>
          <cell r="C542" t="str">
            <v>RESTRIÇÃO SISTEMA</v>
          </cell>
          <cell r="D542" t="str">
            <v>034 Não tem internet</v>
          </cell>
          <cell r="E542" t="str">
            <v>TELEVISÃO</v>
          </cell>
          <cell r="F542" t="str">
            <v>0001 TELEVISÃO</v>
          </cell>
          <cell r="G542" t="str">
            <v>0062 NÃO INFORMOU</v>
          </cell>
          <cell r="I542">
            <v>3</v>
          </cell>
          <cell r="J542">
            <v>0</v>
          </cell>
          <cell r="K542">
            <v>0</v>
          </cell>
          <cell r="L542">
            <v>3</v>
          </cell>
          <cell r="M542">
            <v>3</v>
          </cell>
          <cell r="N542">
            <v>0</v>
          </cell>
          <cell r="O542">
            <v>3</v>
          </cell>
          <cell r="P542">
            <v>0</v>
          </cell>
          <cell r="Q542">
            <v>0</v>
          </cell>
          <cell r="R542">
            <v>3</v>
          </cell>
          <cell r="S542">
            <v>3</v>
          </cell>
          <cell r="T542">
            <v>0</v>
          </cell>
          <cell r="U542">
            <v>3</v>
          </cell>
          <cell r="V542">
            <v>0</v>
          </cell>
          <cell r="W542">
            <v>0</v>
          </cell>
        </row>
        <row r="543">
          <cell r="B543">
            <v>3</v>
          </cell>
          <cell r="C543" t="str">
            <v>RESTRIÇÃO SISTEMA</v>
          </cell>
          <cell r="D543" t="str">
            <v>039 Disponibilidade Esgotada</v>
          </cell>
          <cell r="F543" t="str">
            <v>0031 JÁ TEVE O PRODUTO</v>
          </cell>
          <cell r="I543">
            <v>10</v>
          </cell>
          <cell r="J543">
            <v>0</v>
          </cell>
          <cell r="K543">
            <v>0</v>
          </cell>
          <cell r="L543">
            <v>10</v>
          </cell>
          <cell r="M543">
            <v>10</v>
          </cell>
          <cell r="N543">
            <v>0</v>
          </cell>
          <cell r="O543">
            <v>10</v>
          </cell>
          <cell r="P543">
            <v>0</v>
          </cell>
          <cell r="Q543">
            <v>0</v>
          </cell>
          <cell r="R543">
            <v>10</v>
          </cell>
          <cell r="S543">
            <v>10</v>
          </cell>
          <cell r="T543">
            <v>0</v>
          </cell>
          <cell r="U543">
            <v>10</v>
          </cell>
          <cell r="V543">
            <v>0</v>
          </cell>
          <cell r="W543">
            <v>0</v>
          </cell>
        </row>
        <row r="544">
          <cell r="B544">
            <v>3</v>
          </cell>
          <cell r="C544" t="str">
            <v>RESTRIÇÃO SISTEMA</v>
          </cell>
          <cell r="D544" t="str">
            <v>039 Disponibilidade Esgotada</v>
          </cell>
          <cell r="E544" t="str">
            <v>MALA DIRETA</v>
          </cell>
          <cell r="F544" t="str">
            <v>0009 MALA DIRETA</v>
          </cell>
          <cell r="G544" t="str">
            <v>0008 Não Identificado</v>
          </cell>
          <cell r="I544">
            <v>3</v>
          </cell>
          <cell r="J544">
            <v>0</v>
          </cell>
          <cell r="K544">
            <v>0</v>
          </cell>
          <cell r="L544">
            <v>3</v>
          </cell>
          <cell r="M544">
            <v>3</v>
          </cell>
          <cell r="N544">
            <v>0</v>
          </cell>
          <cell r="O544">
            <v>3</v>
          </cell>
          <cell r="P544">
            <v>0</v>
          </cell>
          <cell r="Q544">
            <v>0</v>
          </cell>
          <cell r="R544">
            <v>3</v>
          </cell>
          <cell r="S544">
            <v>3</v>
          </cell>
          <cell r="T544">
            <v>0</v>
          </cell>
          <cell r="U544">
            <v>3</v>
          </cell>
          <cell r="V544">
            <v>0</v>
          </cell>
          <cell r="W544">
            <v>0</v>
          </cell>
        </row>
        <row r="545">
          <cell r="B545">
            <v>3</v>
          </cell>
          <cell r="C545" t="str">
            <v>RESTRIÇÃO SISTEMA</v>
          </cell>
          <cell r="D545" t="str">
            <v>039 Disponibilidade Esgotada</v>
          </cell>
          <cell r="E545" t="str">
            <v>MALA DIRETA</v>
          </cell>
          <cell r="F545" t="str">
            <v>0009 MALA DIRETA</v>
          </cell>
          <cell r="G545" t="str">
            <v>0572 MD-05</v>
          </cell>
          <cell r="I545">
            <v>1</v>
          </cell>
          <cell r="J545">
            <v>0</v>
          </cell>
          <cell r="K545">
            <v>0</v>
          </cell>
          <cell r="L545">
            <v>1</v>
          </cell>
          <cell r="M545">
            <v>1</v>
          </cell>
          <cell r="N545">
            <v>0</v>
          </cell>
          <cell r="O545">
            <v>1</v>
          </cell>
          <cell r="P545">
            <v>0</v>
          </cell>
          <cell r="Q545">
            <v>0</v>
          </cell>
          <cell r="R545">
            <v>1</v>
          </cell>
          <cell r="S545">
            <v>1</v>
          </cell>
          <cell r="T545">
            <v>0</v>
          </cell>
          <cell r="U545">
            <v>1</v>
          </cell>
          <cell r="V545">
            <v>0</v>
          </cell>
          <cell r="W545">
            <v>0</v>
          </cell>
        </row>
        <row r="546">
          <cell r="B546">
            <v>3</v>
          </cell>
          <cell r="C546" t="str">
            <v>RESTRIÇÃO SISTEMA</v>
          </cell>
          <cell r="D546" t="str">
            <v>039 Disponibilidade Esgotada</v>
          </cell>
          <cell r="E546" t="str">
            <v>MALA DIRETA</v>
          </cell>
          <cell r="F546" t="str">
            <v>0010 ENCARTE EM FATURA</v>
          </cell>
          <cell r="I546">
            <v>4</v>
          </cell>
          <cell r="J546">
            <v>0</v>
          </cell>
          <cell r="K546">
            <v>0</v>
          </cell>
          <cell r="L546">
            <v>4</v>
          </cell>
          <cell r="M546">
            <v>4</v>
          </cell>
          <cell r="N546">
            <v>0</v>
          </cell>
          <cell r="O546">
            <v>4</v>
          </cell>
          <cell r="P546">
            <v>0</v>
          </cell>
          <cell r="Q546">
            <v>0</v>
          </cell>
          <cell r="R546">
            <v>4</v>
          </cell>
          <cell r="S546">
            <v>4</v>
          </cell>
          <cell r="T546">
            <v>0</v>
          </cell>
          <cell r="U546">
            <v>4</v>
          </cell>
          <cell r="V546">
            <v>0</v>
          </cell>
          <cell r="W546">
            <v>0</v>
          </cell>
        </row>
        <row r="547">
          <cell r="B547">
            <v>3</v>
          </cell>
          <cell r="C547" t="str">
            <v>RESTRIÇÃO SISTEMA</v>
          </cell>
          <cell r="D547" t="str">
            <v>039 Disponibilidade Esgotada</v>
          </cell>
          <cell r="E547" t="str">
            <v>NÃO INFORMADO</v>
          </cell>
          <cell r="F547" t="str">
            <v>0016 NÃO INFORMADO</v>
          </cell>
          <cell r="I547">
            <v>3</v>
          </cell>
          <cell r="J547">
            <v>0</v>
          </cell>
          <cell r="K547">
            <v>0</v>
          </cell>
          <cell r="L547">
            <v>3</v>
          </cell>
          <cell r="M547">
            <v>3</v>
          </cell>
          <cell r="N547">
            <v>0</v>
          </cell>
          <cell r="O547">
            <v>3</v>
          </cell>
          <cell r="P547">
            <v>0</v>
          </cell>
          <cell r="Q547">
            <v>0</v>
          </cell>
          <cell r="R547">
            <v>3</v>
          </cell>
          <cell r="S547">
            <v>3</v>
          </cell>
          <cell r="T547">
            <v>0</v>
          </cell>
          <cell r="U547">
            <v>3</v>
          </cell>
          <cell r="V547">
            <v>0</v>
          </cell>
          <cell r="W547">
            <v>0</v>
          </cell>
        </row>
        <row r="548">
          <cell r="B548">
            <v>3</v>
          </cell>
          <cell r="C548" t="str">
            <v>RESTRIÇÃO SISTEMA</v>
          </cell>
          <cell r="D548" t="str">
            <v>039 Disponibilidade Esgotada</v>
          </cell>
          <cell r="E548" t="str">
            <v>OUTRAS MÍDIAS</v>
          </cell>
          <cell r="F548" t="str">
            <v>0002 INDICAÇÃO DE AMIGOS</v>
          </cell>
          <cell r="I548">
            <v>58</v>
          </cell>
          <cell r="J548">
            <v>0</v>
          </cell>
          <cell r="K548">
            <v>0</v>
          </cell>
          <cell r="L548">
            <v>58</v>
          </cell>
          <cell r="M548">
            <v>58</v>
          </cell>
          <cell r="N548">
            <v>0</v>
          </cell>
          <cell r="O548">
            <v>58</v>
          </cell>
          <cell r="P548">
            <v>0</v>
          </cell>
          <cell r="Q548">
            <v>0</v>
          </cell>
          <cell r="R548">
            <v>58</v>
          </cell>
          <cell r="S548">
            <v>58</v>
          </cell>
          <cell r="T548">
            <v>0</v>
          </cell>
          <cell r="U548">
            <v>58</v>
          </cell>
          <cell r="V548">
            <v>0</v>
          </cell>
          <cell r="W548">
            <v>0</v>
          </cell>
        </row>
        <row r="549">
          <cell r="B549">
            <v>3</v>
          </cell>
          <cell r="C549" t="str">
            <v>RESTRIÇÃO SISTEMA</v>
          </cell>
          <cell r="D549" t="str">
            <v>039 Disponibilidade Esgotada</v>
          </cell>
          <cell r="E549" t="str">
            <v>OUTRAS MÍDIAS</v>
          </cell>
          <cell r="F549" t="str">
            <v>0003 104</v>
          </cell>
          <cell r="I549">
            <v>3</v>
          </cell>
          <cell r="J549">
            <v>0</v>
          </cell>
          <cell r="K549">
            <v>0</v>
          </cell>
          <cell r="L549">
            <v>3</v>
          </cell>
          <cell r="M549">
            <v>3</v>
          </cell>
          <cell r="N549">
            <v>0</v>
          </cell>
          <cell r="O549">
            <v>3</v>
          </cell>
          <cell r="P549">
            <v>0</v>
          </cell>
          <cell r="Q549">
            <v>0</v>
          </cell>
          <cell r="R549">
            <v>3</v>
          </cell>
          <cell r="S549">
            <v>3</v>
          </cell>
          <cell r="T549">
            <v>0</v>
          </cell>
          <cell r="U549">
            <v>3</v>
          </cell>
          <cell r="V549">
            <v>0</v>
          </cell>
          <cell r="W549">
            <v>0</v>
          </cell>
        </row>
        <row r="550">
          <cell r="B550">
            <v>3</v>
          </cell>
          <cell r="C550" t="str">
            <v>RESTRIÇÃO SISTEMA</v>
          </cell>
          <cell r="D550" t="str">
            <v>039 Disponibilidade Esgotada</v>
          </cell>
          <cell r="E550" t="str">
            <v>OUTRAS MÍDIAS</v>
          </cell>
          <cell r="F550" t="str">
            <v>0013 INTERNET</v>
          </cell>
          <cell r="G550" t="str">
            <v>0056 OUTROS</v>
          </cell>
          <cell r="I550">
            <v>1</v>
          </cell>
          <cell r="J550">
            <v>0</v>
          </cell>
          <cell r="K550">
            <v>0</v>
          </cell>
          <cell r="L550">
            <v>1</v>
          </cell>
          <cell r="M550">
            <v>1</v>
          </cell>
          <cell r="N550">
            <v>0</v>
          </cell>
          <cell r="O550">
            <v>1</v>
          </cell>
          <cell r="P550">
            <v>0</v>
          </cell>
          <cell r="Q550">
            <v>0</v>
          </cell>
          <cell r="R550">
            <v>1</v>
          </cell>
          <cell r="S550">
            <v>1</v>
          </cell>
          <cell r="T550">
            <v>0</v>
          </cell>
          <cell r="U550">
            <v>1</v>
          </cell>
          <cell r="V550">
            <v>0</v>
          </cell>
          <cell r="W550">
            <v>0</v>
          </cell>
        </row>
        <row r="551">
          <cell r="B551">
            <v>3</v>
          </cell>
          <cell r="C551" t="str">
            <v>RESTRIÇÃO SISTEMA</v>
          </cell>
          <cell r="D551" t="str">
            <v>039 Disponibilidade Esgotada</v>
          </cell>
          <cell r="E551" t="str">
            <v>OUTRAS MÍDIAS</v>
          </cell>
          <cell r="F551" t="str">
            <v>0013 INTERNET</v>
          </cell>
          <cell r="G551" t="str">
            <v>0170 SITE SPEEDY</v>
          </cell>
          <cell r="I551">
            <v>3</v>
          </cell>
          <cell r="J551">
            <v>0</v>
          </cell>
          <cell r="K551">
            <v>0</v>
          </cell>
          <cell r="L551">
            <v>3</v>
          </cell>
          <cell r="M551">
            <v>3</v>
          </cell>
          <cell r="N551">
            <v>0</v>
          </cell>
          <cell r="O551">
            <v>3</v>
          </cell>
          <cell r="P551">
            <v>0</v>
          </cell>
          <cell r="Q551">
            <v>0</v>
          </cell>
          <cell r="R551">
            <v>3</v>
          </cell>
          <cell r="S551">
            <v>3</v>
          </cell>
          <cell r="T551">
            <v>0</v>
          </cell>
          <cell r="U551">
            <v>3</v>
          </cell>
          <cell r="V551">
            <v>0</v>
          </cell>
          <cell r="W551">
            <v>0</v>
          </cell>
        </row>
        <row r="552">
          <cell r="B552">
            <v>3</v>
          </cell>
          <cell r="C552" t="str">
            <v>RESTRIÇÃO SISTEMA</v>
          </cell>
          <cell r="D552" t="str">
            <v>039 Disponibilidade Esgotada</v>
          </cell>
          <cell r="E552" t="str">
            <v>OUTRAS MÍDIAS</v>
          </cell>
          <cell r="F552" t="str">
            <v>0017 CINEMA</v>
          </cell>
          <cell r="G552" t="str">
            <v>0122 NÃO INFORMADO</v>
          </cell>
          <cell r="I552">
            <v>1</v>
          </cell>
          <cell r="J552">
            <v>0</v>
          </cell>
          <cell r="K552">
            <v>0</v>
          </cell>
          <cell r="L552">
            <v>1</v>
          </cell>
          <cell r="M552">
            <v>1</v>
          </cell>
          <cell r="N552">
            <v>0</v>
          </cell>
          <cell r="O552">
            <v>1</v>
          </cell>
          <cell r="P552">
            <v>0</v>
          </cell>
          <cell r="Q552">
            <v>0</v>
          </cell>
          <cell r="R552">
            <v>1</v>
          </cell>
          <cell r="S552">
            <v>1</v>
          </cell>
          <cell r="T552">
            <v>0</v>
          </cell>
          <cell r="U552">
            <v>1</v>
          </cell>
          <cell r="V552">
            <v>0</v>
          </cell>
          <cell r="W552">
            <v>0</v>
          </cell>
        </row>
        <row r="553">
          <cell r="B553">
            <v>3</v>
          </cell>
          <cell r="C553" t="str">
            <v>RESTRIÇÃO SISTEMA</v>
          </cell>
          <cell r="D553" t="str">
            <v>039 Disponibilidade Esgotada</v>
          </cell>
          <cell r="E553" t="str">
            <v>OUTRAS MÍDIAS</v>
          </cell>
          <cell r="F553" t="str">
            <v>0018 CONTATADO PELO TLMKT</v>
          </cell>
          <cell r="I553">
            <v>5</v>
          </cell>
          <cell r="J553">
            <v>0</v>
          </cell>
          <cell r="K553">
            <v>0</v>
          </cell>
          <cell r="L553">
            <v>5</v>
          </cell>
          <cell r="M553">
            <v>5</v>
          </cell>
          <cell r="N553">
            <v>0</v>
          </cell>
          <cell r="O553">
            <v>5</v>
          </cell>
          <cell r="P553">
            <v>0</v>
          </cell>
          <cell r="Q553">
            <v>0</v>
          </cell>
          <cell r="R553">
            <v>5</v>
          </cell>
          <cell r="S553">
            <v>5</v>
          </cell>
          <cell r="T553">
            <v>0</v>
          </cell>
          <cell r="U553">
            <v>5</v>
          </cell>
          <cell r="V553">
            <v>0</v>
          </cell>
          <cell r="W553">
            <v>0</v>
          </cell>
        </row>
        <row r="554">
          <cell r="B554">
            <v>3</v>
          </cell>
          <cell r="C554" t="str">
            <v>RESTRIÇÃO SISTEMA</v>
          </cell>
          <cell r="D554" t="str">
            <v>039 Disponibilidade Esgotada</v>
          </cell>
          <cell r="E554" t="str">
            <v>OUTRAS MÍDIAS</v>
          </cell>
          <cell r="F554" t="str">
            <v>0020 JÁ POSSUI</v>
          </cell>
          <cell r="I554">
            <v>9</v>
          </cell>
          <cell r="J554">
            <v>0</v>
          </cell>
          <cell r="K554">
            <v>0</v>
          </cell>
          <cell r="L554">
            <v>9</v>
          </cell>
          <cell r="M554">
            <v>9</v>
          </cell>
          <cell r="N554">
            <v>0</v>
          </cell>
          <cell r="O554">
            <v>9</v>
          </cell>
          <cell r="P554">
            <v>0</v>
          </cell>
          <cell r="Q554">
            <v>0</v>
          </cell>
          <cell r="R554">
            <v>9</v>
          </cell>
          <cell r="S554">
            <v>9</v>
          </cell>
          <cell r="T554">
            <v>0</v>
          </cell>
          <cell r="U554">
            <v>9</v>
          </cell>
          <cell r="V554">
            <v>0</v>
          </cell>
          <cell r="W554">
            <v>0</v>
          </cell>
        </row>
        <row r="555">
          <cell r="B555">
            <v>3</v>
          </cell>
          <cell r="C555" t="str">
            <v>RESTRIÇÃO SISTEMA</v>
          </cell>
          <cell r="D555" t="str">
            <v>039 Disponibilidade Esgotada</v>
          </cell>
          <cell r="E555" t="str">
            <v>TELEVISÃO</v>
          </cell>
          <cell r="F555" t="str">
            <v>0001 TELEVISÃO</v>
          </cell>
          <cell r="G555" t="str">
            <v>0006 GLOBO</v>
          </cell>
          <cell r="H555" t="str">
            <v>0014 BOM DIA BRASIL</v>
          </cell>
          <cell r="I555">
            <v>2</v>
          </cell>
          <cell r="J555">
            <v>0</v>
          </cell>
          <cell r="K555">
            <v>0</v>
          </cell>
          <cell r="L555">
            <v>2</v>
          </cell>
          <cell r="M555">
            <v>2</v>
          </cell>
          <cell r="N555">
            <v>0</v>
          </cell>
          <cell r="O555">
            <v>2</v>
          </cell>
          <cell r="P555">
            <v>0</v>
          </cell>
          <cell r="Q555">
            <v>0</v>
          </cell>
          <cell r="R555">
            <v>2</v>
          </cell>
          <cell r="S555">
            <v>2</v>
          </cell>
          <cell r="T555">
            <v>0</v>
          </cell>
          <cell r="U555">
            <v>2</v>
          </cell>
          <cell r="V555">
            <v>0</v>
          </cell>
          <cell r="W555">
            <v>0</v>
          </cell>
        </row>
        <row r="556">
          <cell r="B556">
            <v>3</v>
          </cell>
          <cell r="C556" t="str">
            <v>RESTRIÇÃO SISTEMA</v>
          </cell>
          <cell r="D556" t="str">
            <v>039 Disponibilidade Esgotada</v>
          </cell>
          <cell r="E556" t="str">
            <v>TELEVISÃO</v>
          </cell>
          <cell r="F556" t="str">
            <v>0001 TELEVISÃO</v>
          </cell>
          <cell r="G556" t="str">
            <v>0006 GLOBO</v>
          </cell>
          <cell r="H556" t="str">
            <v>0027 NOVELA II</v>
          </cell>
          <cell r="I556">
            <v>1</v>
          </cell>
          <cell r="J556">
            <v>0</v>
          </cell>
          <cell r="K556">
            <v>0</v>
          </cell>
          <cell r="L556">
            <v>1</v>
          </cell>
          <cell r="M556">
            <v>1</v>
          </cell>
          <cell r="N556">
            <v>0</v>
          </cell>
          <cell r="O556">
            <v>1</v>
          </cell>
          <cell r="P556">
            <v>0</v>
          </cell>
          <cell r="Q556">
            <v>0</v>
          </cell>
          <cell r="R556">
            <v>1</v>
          </cell>
          <cell r="S556">
            <v>1</v>
          </cell>
          <cell r="T556">
            <v>0</v>
          </cell>
          <cell r="U556">
            <v>1</v>
          </cell>
          <cell r="V556">
            <v>0</v>
          </cell>
          <cell r="W556">
            <v>0</v>
          </cell>
        </row>
        <row r="557">
          <cell r="B557">
            <v>3</v>
          </cell>
          <cell r="C557" t="str">
            <v>RESTRIÇÃO SISTEMA</v>
          </cell>
          <cell r="D557" t="str">
            <v>039 Disponibilidade Esgotada</v>
          </cell>
          <cell r="E557" t="str">
            <v>TELEVISÃO</v>
          </cell>
          <cell r="F557" t="str">
            <v>0001 TELEVISÃO</v>
          </cell>
          <cell r="G557" t="str">
            <v>0006 GLOBO</v>
          </cell>
          <cell r="H557" t="str">
            <v>3825 NÃO INFORMADO</v>
          </cell>
          <cell r="I557">
            <v>10</v>
          </cell>
          <cell r="J557">
            <v>0</v>
          </cell>
          <cell r="K557">
            <v>0</v>
          </cell>
          <cell r="L557">
            <v>10</v>
          </cell>
          <cell r="M557">
            <v>10</v>
          </cell>
          <cell r="N557">
            <v>0</v>
          </cell>
          <cell r="O557">
            <v>10</v>
          </cell>
          <cell r="P557">
            <v>0</v>
          </cell>
          <cell r="Q557">
            <v>0</v>
          </cell>
          <cell r="R557">
            <v>10</v>
          </cell>
          <cell r="S557">
            <v>10</v>
          </cell>
          <cell r="T557">
            <v>0</v>
          </cell>
          <cell r="U557">
            <v>10</v>
          </cell>
          <cell r="V557">
            <v>0</v>
          </cell>
          <cell r="W557">
            <v>0</v>
          </cell>
        </row>
        <row r="558">
          <cell r="B558">
            <v>3</v>
          </cell>
          <cell r="C558" t="str">
            <v>RESTRIÇÃO SISTEMA</v>
          </cell>
          <cell r="D558" t="str">
            <v>039 Disponibilidade Esgotada</v>
          </cell>
          <cell r="E558" t="str">
            <v>TELEVISÃO</v>
          </cell>
          <cell r="F558" t="str">
            <v>0001 TELEVISÃO</v>
          </cell>
          <cell r="G558" t="str">
            <v>0006 GLOBO</v>
          </cell>
          <cell r="H558" t="str">
            <v>5597 O JOGO</v>
          </cell>
          <cell r="I558">
            <v>1</v>
          </cell>
          <cell r="J558">
            <v>0</v>
          </cell>
          <cell r="K558">
            <v>0</v>
          </cell>
          <cell r="L558">
            <v>1</v>
          </cell>
          <cell r="M558">
            <v>1</v>
          </cell>
          <cell r="N558">
            <v>0</v>
          </cell>
          <cell r="O558">
            <v>1</v>
          </cell>
          <cell r="P558">
            <v>0</v>
          </cell>
          <cell r="Q558">
            <v>0</v>
          </cell>
          <cell r="R558">
            <v>1</v>
          </cell>
          <cell r="S558">
            <v>1</v>
          </cell>
          <cell r="T558">
            <v>0</v>
          </cell>
          <cell r="U558">
            <v>1</v>
          </cell>
          <cell r="V558">
            <v>0</v>
          </cell>
          <cell r="W558">
            <v>0</v>
          </cell>
        </row>
        <row r="559">
          <cell r="B559">
            <v>3</v>
          </cell>
          <cell r="C559" t="str">
            <v>RESTRIÇÃO SISTEMA</v>
          </cell>
          <cell r="D559" t="str">
            <v>039 Disponibilidade Esgotada</v>
          </cell>
          <cell r="E559" t="str">
            <v>TELEVISÃO</v>
          </cell>
          <cell r="F559" t="str">
            <v>0001 TELEVISÃO</v>
          </cell>
          <cell r="G559" t="str">
            <v>0062 NÃO INFORMOU</v>
          </cell>
          <cell r="I559">
            <v>18</v>
          </cell>
          <cell r="J559">
            <v>0</v>
          </cell>
          <cell r="K559">
            <v>0</v>
          </cell>
          <cell r="L559">
            <v>18</v>
          </cell>
          <cell r="M559">
            <v>18</v>
          </cell>
          <cell r="N559">
            <v>0</v>
          </cell>
          <cell r="O559">
            <v>18</v>
          </cell>
          <cell r="P559">
            <v>0</v>
          </cell>
          <cell r="Q559">
            <v>0</v>
          </cell>
          <cell r="R559">
            <v>18</v>
          </cell>
          <cell r="S559">
            <v>18</v>
          </cell>
          <cell r="T559">
            <v>0</v>
          </cell>
          <cell r="U559">
            <v>18</v>
          </cell>
          <cell r="V559">
            <v>0</v>
          </cell>
          <cell r="W559">
            <v>0</v>
          </cell>
        </row>
        <row r="560">
          <cell r="B560">
            <v>3</v>
          </cell>
          <cell r="C560" t="str">
            <v>RESTRIÇÃO SISTEMA</v>
          </cell>
          <cell r="D560" t="str">
            <v>042 Restrição técnica</v>
          </cell>
          <cell r="F560" t="str">
            <v>0031 JÁ TEVE O PRODUTO</v>
          </cell>
          <cell r="I560">
            <v>7</v>
          </cell>
          <cell r="J560">
            <v>0</v>
          </cell>
          <cell r="K560">
            <v>0</v>
          </cell>
          <cell r="L560">
            <v>7</v>
          </cell>
          <cell r="M560">
            <v>7</v>
          </cell>
          <cell r="N560">
            <v>0</v>
          </cell>
          <cell r="O560">
            <v>7</v>
          </cell>
          <cell r="P560">
            <v>0</v>
          </cell>
          <cell r="Q560">
            <v>0</v>
          </cell>
          <cell r="R560">
            <v>7</v>
          </cell>
          <cell r="S560">
            <v>7</v>
          </cell>
          <cell r="T560">
            <v>0</v>
          </cell>
          <cell r="U560">
            <v>7</v>
          </cell>
          <cell r="V560">
            <v>0</v>
          </cell>
          <cell r="W560">
            <v>0</v>
          </cell>
        </row>
        <row r="561">
          <cell r="B561">
            <v>3</v>
          </cell>
          <cell r="C561" t="str">
            <v>RESTRIÇÃO SISTEMA</v>
          </cell>
          <cell r="D561" t="str">
            <v>042 Restrição técnica</v>
          </cell>
          <cell r="E561" t="str">
            <v>MALA DIRETA</v>
          </cell>
          <cell r="F561" t="str">
            <v>0009 MALA DIRETA</v>
          </cell>
          <cell r="G561" t="str">
            <v>0008 Não Identificado</v>
          </cell>
          <cell r="I561">
            <v>3</v>
          </cell>
          <cell r="J561">
            <v>0</v>
          </cell>
          <cell r="K561">
            <v>0</v>
          </cell>
          <cell r="L561">
            <v>3</v>
          </cell>
          <cell r="M561">
            <v>3</v>
          </cell>
          <cell r="N561">
            <v>0</v>
          </cell>
          <cell r="O561">
            <v>3</v>
          </cell>
          <cell r="P561">
            <v>0</v>
          </cell>
          <cell r="Q561">
            <v>0</v>
          </cell>
          <cell r="R561">
            <v>3</v>
          </cell>
          <cell r="S561">
            <v>3</v>
          </cell>
          <cell r="T561">
            <v>0</v>
          </cell>
          <cell r="U561">
            <v>3</v>
          </cell>
          <cell r="V561">
            <v>0</v>
          </cell>
          <cell r="W561">
            <v>0</v>
          </cell>
        </row>
        <row r="562">
          <cell r="B562">
            <v>3</v>
          </cell>
          <cell r="C562" t="str">
            <v>RESTRIÇÃO SISTEMA</v>
          </cell>
          <cell r="D562" t="str">
            <v>042 Restrição técnica</v>
          </cell>
          <cell r="E562" t="str">
            <v>MALA DIRETA</v>
          </cell>
          <cell r="F562" t="str">
            <v>0009 MALA DIRETA</v>
          </cell>
          <cell r="G562" t="str">
            <v>0173 CA0103</v>
          </cell>
          <cell r="I562">
            <v>1</v>
          </cell>
          <cell r="J562">
            <v>0</v>
          </cell>
          <cell r="K562">
            <v>0</v>
          </cell>
          <cell r="L562">
            <v>1</v>
          </cell>
          <cell r="M562">
            <v>1</v>
          </cell>
          <cell r="N562">
            <v>0</v>
          </cell>
          <cell r="O562">
            <v>1</v>
          </cell>
          <cell r="P562">
            <v>0</v>
          </cell>
          <cell r="Q562">
            <v>0</v>
          </cell>
          <cell r="R562">
            <v>1</v>
          </cell>
          <cell r="S562">
            <v>1</v>
          </cell>
          <cell r="T562">
            <v>0</v>
          </cell>
          <cell r="U562">
            <v>1</v>
          </cell>
          <cell r="V562">
            <v>0</v>
          </cell>
          <cell r="W562">
            <v>0</v>
          </cell>
        </row>
        <row r="563">
          <cell r="B563">
            <v>3</v>
          </cell>
          <cell r="C563" t="str">
            <v>RESTRIÇÃO SISTEMA</v>
          </cell>
          <cell r="D563" t="str">
            <v>042 Restrição técnica</v>
          </cell>
          <cell r="E563" t="str">
            <v>MALA DIRETA</v>
          </cell>
          <cell r="F563" t="str">
            <v>0010 ENCARTE EM FATURA</v>
          </cell>
          <cell r="I563">
            <v>2</v>
          </cell>
          <cell r="J563">
            <v>0</v>
          </cell>
          <cell r="K563">
            <v>0</v>
          </cell>
          <cell r="L563">
            <v>2</v>
          </cell>
          <cell r="M563">
            <v>2</v>
          </cell>
          <cell r="N563">
            <v>0</v>
          </cell>
          <cell r="O563">
            <v>2</v>
          </cell>
          <cell r="P563">
            <v>0</v>
          </cell>
          <cell r="Q563">
            <v>0</v>
          </cell>
          <cell r="R563">
            <v>2</v>
          </cell>
          <cell r="S563">
            <v>2</v>
          </cell>
          <cell r="T563">
            <v>0</v>
          </cell>
          <cell r="U563">
            <v>2</v>
          </cell>
          <cell r="V563">
            <v>0</v>
          </cell>
          <cell r="W563">
            <v>0</v>
          </cell>
        </row>
        <row r="564">
          <cell r="B564">
            <v>3</v>
          </cell>
          <cell r="C564" t="str">
            <v>RESTRIÇÃO SISTEMA</v>
          </cell>
          <cell r="D564" t="str">
            <v>042 Restrição técnica</v>
          </cell>
          <cell r="E564" t="str">
            <v>NÃO INFORMADO</v>
          </cell>
          <cell r="F564" t="str">
            <v>0016 NÃO INFORMADO</v>
          </cell>
          <cell r="I564">
            <v>5</v>
          </cell>
          <cell r="J564">
            <v>0</v>
          </cell>
          <cell r="K564">
            <v>0</v>
          </cell>
          <cell r="L564">
            <v>5</v>
          </cell>
          <cell r="M564">
            <v>5</v>
          </cell>
          <cell r="N564">
            <v>0</v>
          </cell>
          <cell r="O564">
            <v>5</v>
          </cell>
          <cell r="P564">
            <v>0</v>
          </cell>
          <cell r="Q564">
            <v>0</v>
          </cell>
          <cell r="R564">
            <v>5</v>
          </cell>
          <cell r="S564">
            <v>5</v>
          </cell>
          <cell r="T564">
            <v>0</v>
          </cell>
          <cell r="U564">
            <v>5</v>
          </cell>
          <cell r="V564">
            <v>0</v>
          </cell>
          <cell r="W564">
            <v>0</v>
          </cell>
        </row>
        <row r="565">
          <cell r="B565">
            <v>3</v>
          </cell>
          <cell r="C565" t="str">
            <v>RESTRIÇÃO SISTEMA</v>
          </cell>
          <cell r="D565" t="str">
            <v>042 Restrição técnica</v>
          </cell>
          <cell r="E565" t="str">
            <v>OUTRAS MÍDIAS</v>
          </cell>
          <cell r="F565" t="str">
            <v>0002 INDICAÇÃO DE AMIGOS</v>
          </cell>
          <cell r="I565">
            <v>80</v>
          </cell>
          <cell r="J565">
            <v>0</v>
          </cell>
          <cell r="K565">
            <v>0</v>
          </cell>
          <cell r="L565">
            <v>80</v>
          </cell>
          <cell r="M565">
            <v>80</v>
          </cell>
          <cell r="N565">
            <v>0</v>
          </cell>
          <cell r="O565">
            <v>80</v>
          </cell>
          <cell r="P565">
            <v>0</v>
          </cell>
          <cell r="Q565">
            <v>0</v>
          </cell>
          <cell r="R565">
            <v>80</v>
          </cell>
          <cell r="S565">
            <v>80</v>
          </cell>
          <cell r="T565">
            <v>0</v>
          </cell>
          <cell r="U565">
            <v>80</v>
          </cell>
          <cell r="V565">
            <v>0</v>
          </cell>
          <cell r="W565">
            <v>0</v>
          </cell>
        </row>
        <row r="566">
          <cell r="B566">
            <v>3</v>
          </cell>
          <cell r="C566" t="str">
            <v>RESTRIÇÃO SISTEMA</v>
          </cell>
          <cell r="D566" t="str">
            <v>042 Restrição técnica</v>
          </cell>
          <cell r="E566" t="str">
            <v>OUTRAS MÍDIAS</v>
          </cell>
          <cell r="F566" t="str">
            <v>0003 104</v>
          </cell>
          <cell r="I566">
            <v>3</v>
          </cell>
          <cell r="J566">
            <v>0</v>
          </cell>
          <cell r="K566">
            <v>0</v>
          </cell>
          <cell r="L566">
            <v>3</v>
          </cell>
          <cell r="M566">
            <v>3</v>
          </cell>
          <cell r="N566">
            <v>0</v>
          </cell>
          <cell r="O566">
            <v>3</v>
          </cell>
          <cell r="P566">
            <v>0</v>
          </cell>
          <cell r="Q566">
            <v>0</v>
          </cell>
          <cell r="R566">
            <v>3</v>
          </cell>
          <cell r="S566">
            <v>3</v>
          </cell>
          <cell r="T566">
            <v>0</v>
          </cell>
          <cell r="U566">
            <v>3</v>
          </cell>
          <cell r="V566">
            <v>0</v>
          </cell>
          <cell r="W566">
            <v>0</v>
          </cell>
        </row>
        <row r="567">
          <cell r="B567">
            <v>3</v>
          </cell>
          <cell r="C567" t="str">
            <v>RESTRIÇÃO SISTEMA</v>
          </cell>
          <cell r="D567" t="str">
            <v>042 Restrição técnica</v>
          </cell>
          <cell r="E567" t="str">
            <v>OUTRAS MÍDIAS</v>
          </cell>
          <cell r="F567" t="str">
            <v>0013 INTERNET</v>
          </cell>
          <cell r="G567" t="str">
            <v>0056 OUTROS</v>
          </cell>
          <cell r="I567">
            <v>3</v>
          </cell>
          <cell r="J567">
            <v>0</v>
          </cell>
          <cell r="K567">
            <v>0</v>
          </cell>
          <cell r="L567">
            <v>3</v>
          </cell>
          <cell r="M567">
            <v>3</v>
          </cell>
          <cell r="N567">
            <v>0</v>
          </cell>
          <cell r="O567">
            <v>3</v>
          </cell>
          <cell r="P567">
            <v>0</v>
          </cell>
          <cell r="Q567">
            <v>0</v>
          </cell>
          <cell r="R567">
            <v>3</v>
          </cell>
          <cell r="S567">
            <v>3</v>
          </cell>
          <cell r="T567">
            <v>0</v>
          </cell>
          <cell r="U567">
            <v>3</v>
          </cell>
          <cell r="V567">
            <v>0</v>
          </cell>
          <cell r="W567">
            <v>0</v>
          </cell>
        </row>
        <row r="568">
          <cell r="B568">
            <v>3</v>
          </cell>
          <cell r="C568" t="str">
            <v>RESTRIÇÃO SISTEMA</v>
          </cell>
          <cell r="D568" t="str">
            <v>042 Restrição técnica</v>
          </cell>
          <cell r="E568" t="str">
            <v>OUTRAS MÍDIAS</v>
          </cell>
          <cell r="F568" t="str">
            <v>0013 INTERNET</v>
          </cell>
          <cell r="G568" t="str">
            <v>0170 SITE SPEEDY</v>
          </cell>
          <cell r="I568">
            <v>5</v>
          </cell>
          <cell r="J568">
            <v>0</v>
          </cell>
          <cell r="K568">
            <v>0</v>
          </cell>
          <cell r="L568">
            <v>5</v>
          </cell>
          <cell r="M568">
            <v>5</v>
          </cell>
          <cell r="N568">
            <v>0</v>
          </cell>
          <cell r="O568">
            <v>5</v>
          </cell>
          <cell r="P568">
            <v>0</v>
          </cell>
          <cell r="Q568">
            <v>0</v>
          </cell>
          <cell r="R568">
            <v>5</v>
          </cell>
          <cell r="S568">
            <v>5</v>
          </cell>
          <cell r="T568">
            <v>0</v>
          </cell>
          <cell r="U568">
            <v>5</v>
          </cell>
          <cell r="V568">
            <v>0</v>
          </cell>
          <cell r="W568">
            <v>0</v>
          </cell>
        </row>
        <row r="569">
          <cell r="B569">
            <v>3</v>
          </cell>
          <cell r="C569" t="str">
            <v>RESTRIÇÃO SISTEMA</v>
          </cell>
          <cell r="D569" t="str">
            <v>042 Restrição técnica</v>
          </cell>
          <cell r="E569" t="str">
            <v>OUTRAS MÍDIAS</v>
          </cell>
          <cell r="F569" t="str">
            <v>0018 CONTATADO PELO TLMKT</v>
          </cell>
          <cell r="I569">
            <v>12</v>
          </cell>
          <cell r="J569">
            <v>0</v>
          </cell>
          <cell r="K569">
            <v>0</v>
          </cell>
          <cell r="L569">
            <v>12</v>
          </cell>
          <cell r="M569">
            <v>12</v>
          </cell>
          <cell r="N569">
            <v>0</v>
          </cell>
          <cell r="O569">
            <v>12</v>
          </cell>
          <cell r="P569">
            <v>0</v>
          </cell>
          <cell r="Q569">
            <v>0</v>
          </cell>
          <cell r="R569">
            <v>12</v>
          </cell>
          <cell r="S569">
            <v>12</v>
          </cell>
          <cell r="T569">
            <v>0</v>
          </cell>
          <cell r="U569">
            <v>12</v>
          </cell>
          <cell r="V569">
            <v>0</v>
          </cell>
          <cell r="W569">
            <v>0</v>
          </cell>
        </row>
        <row r="570">
          <cell r="B570">
            <v>3</v>
          </cell>
          <cell r="C570" t="str">
            <v>RESTRIÇÃO SISTEMA</v>
          </cell>
          <cell r="D570" t="str">
            <v>042 Restrição técnica</v>
          </cell>
          <cell r="E570" t="str">
            <v>OUTRAS MÍDIAS</v>
          </cell>
          <cell r="F570" t="str">
            <v>0019 INDICAÇÃO DO PROVEDOR</v>
          </cell>
          <cell r="I570">
            <v>1</v>
          </cell>
          <cell r="J570">
            <v>0</v>
          </cell>
          <cell r="K570">
            <v>0</v>
          </cell>
          <cell r="L570">
            <v>1</v>
          </cell>
          <cell r="M570">
            <v>1</v>
          </cell>
          <cell r="N570">
            <v>0</v>
          </cell>
          <cell r="O570">
            <v>1</v>
          </cell>
          <cell r="P570">
            <v>0</v>
          </cell>
          <cell r="Q570">
            <v>0</v>
          </cell>
          <cell r="R570">
            <v>1</v>
          </cell>
          <cell r="S570">
            <v>1</v>
          </cell>
          <cell r="T570">
            <v>0</v>
          </cell>
          <cell r="U570">
            <v>1</v>
          </cell>
          <cell r="V570">
            <v>0</v>
          </cell>
          <cell r="W570">
            <v>0</v>
          </cell>
        </row>
        <row r="571">
          <cell r="B571">
            <v>3</v>
          </cell>
          <cell r="C571" t="str">
            <v>RESTRIÇÃO SISTEMA</v>
          </cell>
          <cell r="D571" t="str">
            <v>042 Restrição técnica</v>
          </cell>
          <cell r="E571" t="str">
            <v>OUTRAS MÍDIAS</v>
          </cell>
          <cell r="F571" t="str">
            <v>0020 JÁ POSSUI</v>
          </cell>
          <cell r="I571">
            <v>11</v>
          </cell>
          <cell r="J571">
            <v>0</v>
          </cell>
          <cell r="K571">
            <v>0</v>
          </cell>
          <cell r="L571">
            <v>11</v>
          </cell>
          <cell r="M571">
            <v>11</v>
          </cell>
          <cell r="N571">
            <v>0</v>
          </cell>
          <cell r="O571">
            <v>11</v>
          </cell>
          <cell r="P571">
            <v>0</v>
          </cell>
          <cell r="Q571">
            <v>0</v>
          </cell>
          <cell r="R571">
            <v>11</v>
          </cell>
          <cell r="S571">
            <v>11</v>
          </cell>
          <cell r="T571">
            <v>0</v>
          </cell>
          <cell r="U571">
            <v>11</v>
          </cell>
          <cell r="V571">
            <v>0</v>
          </cell>
          <cell r="W571">
            <v>0</v>
          </cell>
        </row>
        <row r="572">
          <cell r="B572">
            <v>3</v>
          </cell>
          <cell r="C572" t="str">
            <v>RESTRIÇÃO SISTEMA</v>
          </cell>
          <cell r="D572" t="str">
            <v>042 Restrição técnica</v>
          </cell>
          <cell r="E572" t="str">
            <v>TELEVISÃO</v>
          </cell>
          <cell r="F572" t="str">
            <v>0001 TELEVISÃO</v>
          </cell>
          <cell r="G572" t="str">
            <v>0006 GLOBO</v>
          </cell>
          <cell r="H572" t="str">
            <v>0014 BOM DIA BRASIL</v>
          </cell>
          <cell r="I572">
            <v>1</v>
          </cell>
          <cell r="J572">
            <v>0</v>
          </cell>
          <cell r="K572">
            <v>0</v>
          </cell>
          <cell r="L572">
            <v>1</v>
          </cell>
          <cell r="M572">
            <v>1</v>
          </cell>
          <cell r="N572">
            <v>0</v>
          </cell>
          <cell r="O572">
            <v>1</v>
          </cell>
          <cell r="P572">
            <v>0</v>
          </cell>
          <cell r="Q572">
            <v>0</v>
          </cell>
          <cell r="R572">
            <v>1</v>
          </cell>
          <cell r="S572">
            <v>1</v>
          </cell>
          <cell r="T572">
            <v>0</v>
          </cell>
          <cell r="U572">
            <v>1</v>
          </cell>
          <cell r="V572">
            <v>0</v>
          </cell>
          <cell r="W572">
            <v>0</v>
          </cell>
        </row>
        <row r="573">
          <cell r="B573">
            <v>3</v>
          </cell>
          <cell r="C573" t="str">
            <v>RESTRIÇÃO SISTEMA</v>
          </cell>
          <cell r="D573" t="str">
            <v>042 Restrição técnica</v>
          </cell>
          <cell r="E573" t="str">
            <v>TELEVISÃO</v>
          </cell>
          <cell r="F573" t="str">
            <v>0001 TELEVISÃO</v>
          </cell>
          <cell r="G573" t="str">
            <v>0006 GLOBO</v>
          </cell>
          <cell r="H573" t="str">
            <v>0026 NOVELA I</v>
          </cell>
          <cell r="I573">
            <v>1</v>
          </cell>
          <cell r="J573">
            <v>0</v>
          </cell>
          <cell r="K573">
            <v>0</v>
          </cell>
          <cell r="L573">
            <v>1</v>
          </cell>
          <cell r="M573">
            <v>1</v>
          </cell>
          <cell r="N573">
            <v>0</v>
          </cell>
          <cell r="O573">
            <v>1</v>
          </cell>
          <cell r="P573">
            <v>0</v>
          </cell>
          <cell r="Q573">
            <v>0</v>
          </cell>
          <cell r="R573">
            <v>1</v>
          </cell>
          <cell r="S573">
            <v>1</v>
          </cell>
          <cell r="T573">
            <v>0</v>
          </cell>
          <cell r="U573">
            <v>1</v>
          </cell>
          <cell r="V573">
            <v>0</v>
          </cell>
          <cell r="W573">
            <v>0</v>
          </cell>
        </row>
        <row r="574">
          <cell r="B574">
            <v>3</v>
          </cell>
          <cell r="C574" t="str">
            <v>RESTRIÇÃO SISTEMA</v>
          </cell>
          <cell r="D574" t="str">
            <v>042 Restrição técnica</v>
          </cell>
          <cell r="E574" t="str">
            <v>TELEVISÃO</v>
          </cell>
          <cell r="F574" t="str">
            <v>0001 TELEVISÃO</v>
          </cell>
          <cell r="G574" t="str">
            <v>0006 GLOBO</v>
          </cell>
          <cell r="H574" t="str">
            <v>0027 NOVELA II</v>
          </cell>
          <cell r="I574">
            <v>4</v>
          </cell>
          <cell r="J574">
            <v>0</v>
          </cell>
          <cell r="K574">
            <v>0</v>
          </cell>
          <cell r="L574">
            <v>4</v>
          </cell>
          <cell r="M574">
            <v>4</v>
          </cell>
          <cell r="N574">
            <v>0</v>
          </cell>
          <cell r="O574">
            <v>4</v>
          </cell>
          <cell r="P574">
            <v>0</v>
          </cell>
          <cell r="Q574">
            <v>0</v>
          </cell>
          <cell r="R574">
            <v>4</v>
          </cell>
          <cell r="S574">
            <v>4</v>
          </cell>
          <cell r="T574">
            <v>0</v>
          </cell>
          <cell r="U574">
            <v>4</v>
          </cell>
          <cell r="V574">
            <v>0</v>
          </cell>
          <cell r="W574">
            <v>0</v>
          </cell>
        </row>
        <row r="575">
          <cell r="B575">
            <v>3</v>
          </cell>
          <cell r="C575" t="str">
            <v>RESTRIÇÃO SISTEMA</v>
          </cell>
          <cell r="D575" t="str">
            <v>042 Restrição técnica</v>
          </cell>
          <cell r="E575" t="str">
            <v>TELEVISÃO</v>
          </cell>
          <cell r="F575" t="str">
            <v>0001 TELEVISÃO</v>
          </cell>
          <cell r="G575" t="str">
            <v>0006 GLOBO</v>
          </cell>
          <cell r="H575" t="str">
            <v>3825 NÃO INFORMADO</v>
          </cell>
          <cell r="I575">
            <v>5</v>
          </cell>
          <cell r="J575">
            <v>0</v>
          </cell>
          <cell r="K575">
            <v>0</v>
          </cell>
          <cell r="L575">
            <v>5</v>
          </cell>
          <cell r="M575">
            <v>5</v>
          </cell>
          <cell r="N575">
            <v>0</v>
          </cell>
          <cell r="O575">
            <v>5</v>
          </cell>
          <cell r="P575">
            <v>0</v>
          </cell>
          <cell r="Q575">
            <v>0</v>
          </cell>
          <cell r="R575">
            <v>5</v>
          </cell>
          <cell r="S575">
            <v>5</v>
          </cell>
          <cell r="T575">
            <v>0</v>
          </cell>
          <cell r="U575">
            <v>5</v>
          </cell>
          <cell r="V575">
            <v>0</v>
          </cell>
          <cell r="W575">
            <v>0</v>
          </cell>
        </row>
        <row r="576">
          <cell r="B576">
            <v>3</v>
          </cell>
          <cell r="C576" t="str">
            <v>RESTRIÇÃO SISTEMA</v>
          </cell>
          <cell r="D576" t="str">
            <v>042 Restrição técnica</v>
          </cell>
          <cell r="E576" t="str">
            <v>TELEVISÃO</v>
          </cell>
          <cell r="F576" t="str">
            <v>0001 TELEVISÃO</v>
          </cell>
          <cell r="G576" t="str">
            <v>0006 GLOBO</v>
          </cell>
          <cell r="H576" t="str">
            <v>5597 O JOGO</v>
          </cell>
          <cell r="I576">
            <v>1</v>
          </cell>
          <cell r="J576">
            <v>0</v>
          </cell>
          <cell r="K576">
            <v>0</v>
          </cell>
          <cell r="L576">
            <v>1</v>
          </cell>
          <cell r="M576">
            <v>1</v>
          </cell>
          <cell r="N576">
            <v>0</v>
          </cell>
          <cell r="O576">
            <v>1</v>
          </cell>
          <cell r="P576">
            <v>0</v>
          </cell>
          <cell r="Q576">
            <v>0</v>
          </cell>
          <cell r="R576">
            <v>1</v>
          </cell>
          <cell r="S576">
            <v>1</v>
          </cell>
          <cell r="T576">
            <v>0</v>
          </cell>
          <cell r="U576">
            <v>1</v>
          </cell>
          <cell r="V576">
            <v>0</v>
          </cell>
          <cell r="W576">
            <v>0</v>
          </cell>
        </row>
        <row r="577">
          <cell r="B577">
            <v>3</v>
          </cell>
          <cell r="C577" t="str">
            <v>RESTRIÇÃO SISTEMA</v>
          </cell>
          <cell r="D577" t="str">
            <v>042 Restrição técnica</v>
          </cell>
          <cell r="E577" t="str">
            <v>TELEVISÃO</v>
          </cell>
          <cell r="F577" t="str">
            <v>0001 TELEVISÃO</v>
          </cell>
          <cell r="G577" t="str">
            <v>0062 NÃO INFORMOU</v>
          </cell>
          <cell r="I577">
            <v>25</v>
          </cell>
          <cell r="J577">
            <v>0</v>
          </cell>
          <cell r="K577">
            <v>0</v>
          </cell>
          <cell r="L577">
            <v>25</v>
          </cell>
          <cell r="M577">
            <v>25</v>
          </cell>
          <cell r="N577">
            <v>0</v>
          </cell>
          <cell r="O577">
            <v>25</v>
          </cell>
          <cell r="P577">
            <v>0</v>
          </cell>
          <cell r="Q577">
            <v>0</v>
          </cell>
          <cell r="R577">
            <v>25</v>
          </cell>
          <cell r="S577">
            <v>25</v>
          </cell>
          <cell r="T577">
            <v>0</v>
          </cell>
          <cell r="U577">
            <v>25</v>
          </cell>
          <cell r="V577">
            <v>0</v>
          </cell>
          <cell r="W577">
            <v>0</v>
          </cell>
        </row>
        <row r="578">
          <cell r="B578">
            <v>3</v>
          </cell>
          <cell r="C578" t="str">
            <v>RESTRIÇÃO SISTEMA</v>
          </cell>
          <cell r="D578" t="str">
            <v>045 Central não cadastrada</v>
          </cell>
          <cell r="F578" t="str">
            <v>0031 JÁ TEVE O PRODUTO</v>
          </cell>
          <cell r="I578">
            <v>2</v>
          </cell>
          <cell r="J578">
            <v>0</v>
          </cell>
          <cell r="K578">
            <v>0</v>
          </cell>
          <cell r="L578">
            <v>2</v>
          </cell>
          <cell r="M578">
            <v>2</v>
          </cell>
          <cell r="N578">
            <v>0</v>
          </cell>
          <cell r="O578">
            <v>2</v>
          </cell>
          <cell r="P578">
            <v>0</v>
          </cell>
          <cell r="Q578">
            <v>0</v>
          </cell>
          <cell r="R578">
            <v>2</v>
          </cell>
          <cell r="S578">
            <v>2</v>
          </cell>
          <cell r="T578">
            <v>0</v>
          </cell>
          <cell r="U578">
            <v>2</v>
          </cell>
          <cell r="V578">
            <v>0</v>
          </cell>
          <cell r="W578">
            <v>0</v>
          </cell>
        </row>
        <row r="579">
          <cell r="B579">
            <v>3</v>
          </cell>
          <cell r="C579" t="str">
            <v>RESTRIÇÃO SISTEMA</v>
          </cell>
          <cell r="D579" t="str">
            <v>045 Central não cadastrada</v>
          </cell>
          <cell r="E579" t="str">
            <v>NÃO INFORMADO</v>
          </cell>
          <cell r="F579" t="str">
            <v>0016 NÃO INFORMADO</v>
          </cell>
          <cell r="I579">
            <v>2</v>
          </cell>
          <cell r="J579">
            <v>0</v>
          </cell>
          <cell r="K579">
            <v>0</v>
          </cell>
          <cell r="L579">
            <v>2</v>
          </cell>
          <cell r="M579">
            <v>2</v>
          </cell>
          <cell r="N579">
            <v>0</v>
          </cell>
          <cell r="O579">
            <v>2</v>
          </cell>
          <cell r="P579">
            <v>0</v>
          </cell>
          <cell r="Q579">
            <v>0</v>
          </cell>
          <cell r="R579">
            <v>2</v>
          </cell>
          <cell r="S579">
            <v>2</v>
          </cell>
          <cell r="T579">
            <v>0</v>
          </cell>
          <cell r="U579">
            <v>2</v>
          </cell>
          <cell r="V579">
            <v>0</v>
          </cell>
          <cell r="W579">
            <v>0</v>
          </cell>
        </row>
        <row r="580">
          <cell r="B580">
            <v>3</v>
          </cell>
          <cell r="C580" t="str">
            <v>RESTRIÇÃO SISTEMA</v>
          </cell>
          <cell r="D580" t="str">
            <v>045 Central não cadastrada</v>
          </cell>
          <cell r="E580" t="str">
            <v>OUTRAS MÍDIAS</v>
          </cell>
          <cell r="F580" t="str">
            <v>0002 INDICAÇÃO DE AMIGOS</v>
          </cell>
          <cell r="I580">
            <v>32</v>
          </cell>
          <cell r="J580">
            <v>0</v>
          </cell>
          <cell r="K580">
            <v>0</v>
          </cell>
          <cell r="L580">
            <v>32</v>
          </cell>
          <cell r="M580">
            <v>32</v>
          </cell>
          <cell r="N580">
            <v>0</v>
          </cell>
          <cell r="O580">
            <v>32</v>
          </cell>
          <cell r="P580">
            <v>0</v>
          </cell>
          <cell r="Q580">
            <v>0</v>
          </cell>
          <cell r="R580">
            <v>32</v>
          </cell>
          <cell r="S580">
            <v>32</v>
          </cell>
          <cell r="T580">
            <v>0</v>
          </cell>
          <cell r="U580">
            <v>32</v>
          </cell>
          <cell r="V580">
            <v>0</v>
          </cell>
          <cell r="W580">
            <v>0</v>
          </cell>
        </row>
        <row r="581">
          <cell r="B581">
            <v>3</v>
          </cell>
          <cell r="C581" t="str">
            <v>RESTRIÇÃO SISTEMA</v>
          </cell>
          <cell r="D581" t="str">
            <v>045 Central não cadastrada</v>
          </cell>
          <cell r="E581" t="str">
            <v>OUTRAS MÍDIAS</v>
          </cell>
          <cell r="F581" t="str">
            <v>0003 104</v>
          </cell>
          <cell r="I581">
            <v>1</v>
          </cell>
          <cell r="J581">
            <v>0</v>
          </cell>
          <cell r="K581">
            <v>0</v>
          </cell>
          <cell r="L581">
            <v>1</v>
          </cell>
          <cell r="M581">
            <v>1</v>
          </cell>
          <cell r="N581">
            <v>0</v>
          </cell>
          <cell r="O581">
            <v>1</v>
          </cell>
          <cell r="P581">
            <v>0</v>
          </cell>
          <cell r="Q581">
            <v>0</v>
          </cell>
          <cell r="R581">
            <v>1</v>
          </cell>
          <cell r="S581">
            <v>1</v>
          </cell>
          <cell r="T581">
            <v>0</v>
          </cell>
          <cell r="U581">
            <v>1</v>
          </cell>
          <cell r="V581">
            <v>0</v>
          </cell>
          <cell r="W581">
            <v>0</v>
          </cell>
        </row>
        <row r="582">
          <cell r="B582">
            <v>3</v>
          </cell>
          <cell r="C582" t="str">
            <v>RESTRIÇÃO SISTEMA</v>
          </cell>
          <cell r="D582" t="str">
            <v>045 Central não cadastrada</v>
          </cell>
          <cell r="E582" t="str">
            <v>OUTRAS MÍDIAS</v>
          </cell>
          <cell r="F582" t="str">
            <v>0013 INTERNET</v>
          </cell>
          <cell r="G582" t="str">
            <v>0056 OUTROS</v>
          </cell>
          <cell r="I582">
            <v>1</v>
          </cell>
          <cell r="J582">
            <v>0</v>
          </cell>
          <cell r="K582">
            <v>0</v>
          </cell>
          <cell r="L582">
            <v>1</v>
          </cell>
          <cell r="M582">
            <v>1</v>
          </cell>
          <cell r="N582">
            <v>0</v>
          </cell>
          <cell r="O582">
            <v>1</v>
          </cell>
          <cell r="P582">
            <v>0</v>
          </cell>
          <cell r="Q582">
            <v>0</v>
          </cell>
          <cell r="R582">
            <v>1</v>
          </cell>
          <cell r="S582">
            <v>1</v>
          </cell>
          <cell r="T582">
            <v>0</v>
          </cell>
          <cell r="U582">
            <v>1</v>
          </cell>
          <cell r="V582">
            <v>0</v>
          </cell>
          <cell r="W582">
            <v>0</v>
          </cell>
        </row>
        <row r="583">
          <cell r="B583">
            <v>3</v>
          </cell>
          <cell r="C583" t="str">
            <v>RESTRIÇÃO SISTEMA</v>
          </cell>
          <cell r="D583" t="str">
            <v>045 Central não cadastrada</v>
          </cell>
          <cell r="E583" t="str">
            <v>OUTRAS MÍDIAS</v>
          </cell>
          <cell r="F583" t="str">
            <v>0013 INTERNET</v>
          </cell>
          <cell r="G583" t="str">
            <v>0170 SITE SPEEDY</v>
          </cell>
          <cell r="I583">
            <v>1</v>
          </cell>
          <cell r="J583">
            <v>0</v>
          </cell>
          <cell r="K583">
            <v>0</v>
          </cell>
          <cell r="L583">
            <v>1</v>
          </cell>
          <cell r="M583">
            <v>1</v>
          </cell>
          <cell r="N583">
            <v>0</v>
          </cell>
          <cell r="O583">
            <v>1</v>
          </cell>
          <cell r="P583">
            <v>0</v>
          </cell>
          <cell r="Q583">
            <v>0</v>
          </cell>
          <cell r="R583">
            <v>1</v>
          </cell>
          <cell r="S583">
            <v>1</v>
          </cell>
          <cell r="T583">
            <v>0</v>
          </cell>
          <cell r="U583">
            <v>1</v>
          </cell>
          <cell r="V583">
            <v>0</v>
          </cell>
          <cell r="W583">
            <v>0</v>
          </cell>
        </row>
        <row r="584">
          <cell r="B584">
            <v>3</v>
          </cell>
          <cell r="C584" t="str">
            <v>RESTRIÇÃO SISTEMA</v>
          </cell>
          <cell r="D584" t="str">
            <v>045 Central não cadastrada</v>
          </cell>
          <cell r="E584" t="str">
            <v>OUTRAS MÍDIAS</v>
          </cell>
          <cell r="F584" t="str">
            <v>0018 CONTATADO PELO TLMKT</v>
          </cell>
          <cell r="I584">
            <v>1</v>
          </cell>
          <cell r="J584">
            <v>0</v>
          </cell>
          <cell r="K584">
            <v>0</v>
          </cell>
          <cell r="L584">
            <v>1</v>
          </cell>
          <cell r="M584">
            <v>1</v>
          </cell>
          <cell r="N584">
            <v>0</v>
          </cell>
          <cell r="O584">
            <v>1</v>
          </cell>
          <cell r="P584">
            <v>0</v>
          </cell>
          <cell r="Q584">
            <v>0</v>
          </cell>
          <cell r="R584">
            <v>1</v>
          </cell>
          <cell r="S584">
            <v>1</v>
          </cell>
          <cell r="T584">
            <v>0</v>
          </cell>
          <cell r="U584">
            <v>1</v>
          </cell>
          <cell r="V584">
            <v>0</v>
          </cell>
          <cell r="W584">
            <v>0</v>
          </cell>
        </row>
        <row r="585">
          <cell r="B585">
            <v>3</v>
          </cell>
          <cell r="C585" t="str">
            <v>RESTRIÇÃO SISTEMA</v>
          </cell>
          <cell r="D585" t="str">
            <v>045 Central não cadastrada</v>
          </cell>
          <cell r="E585" t="str">
            <v>OUTRAS MÍDIAS</v>
          </cell>
          <cell r="F585" t="str">
            <v>0020 JÁ POSSUI</v>
          </cell>
          <cell r="I585">
            <v>5</v>
          </cell>
          <cell r="J585">
            <v>0</v>
          </cell>
          <cell r="K585">
            <v>0</v>
          </cell>
          <cell r="L585">
            <v>5</v>
          </cell>
          <cell r="M585">
            <v>5</v>
          </cell>
          <cell r="N585">
            <v>0</v>
          </cell>
          <cell r="O585">
            <v>5</v>
          </cell>
          <cell r="P585">
            <v>0</v>
          </cell>
          <cell r="Q585">
            <v>0</v>
          </cell>
          <cell r="R585">
            <v>5</v>
          </cell>
          <cell r="S585">
            <v>5</v>
          </cell>
          <cell r="T585">
            <v>0</v>
          </cell>
          <cell r="U585">
            <v>5</v>
          </cell>
          <cell r="V585">
            <v>0</v>
          </cell>
          <cell r="W585">
            <v>0</v>
          </cell>
        </row>
        <row r="586">
          <cell r="B586">
            <v>3</v>
          </cell>
          <cell r="C586" t="str">
            <v>RESTRIÇÃO SISTEMA</v>
          </cell>
          <cell r="D586" t="str">
            <v>045 Central não cadastrada</v>
          </cell>
          <cell r="E586" t="str">
            <v>TELEVISÃO</v>
          </cell>
          <cell r="F586" t="str">
            <v>0001 TELEVISÃO</v>
          </cell>
          <cell r="G586" t="str">
            <v>0006 GLOBO</v>
          </cell>
          <cell r="H586" t="str">
            <v>0014 BOM DIA BRASIL</v>
          </cell>
          <cell r="I586">
            <v>1</v>
          </cell>
          <cell r="J586">
            <v>0</v>
          </cell>
          <cell r="K586">
            <v>0</v>
          </cell>
          <cell r="L586">
            <v>1</v>
          </cell>
          <cell r="M586">
            <v>1</v>
          </cell>
          <cell r="N586">
            <v>0</v>
          </cell>
          <cell r="O586">
            <v>1</v>
          </cell>
          <cell r="P586">
            <v>0</v>
          </cell>
          <cell r="Q586">
            <v>0</v>
          </cell>
          <cell r="R586">
            <v>1</v>
          </cell>
          <cell r="S586">
            <v>1</v>
          </cell>
          <cell r="T586">
            <v>0</v>
          </cell>
          <cell r="U586">
            <v>1</v>
          </cell>
          <cell r="V586">
            <v>0</v>
          </cell>
          <cell r="W586">
            <v>0</v>
          </cell>
        </row>
        <row r="587">
          <cell r="B587">
            <v>3</v>
          </cell>
          <cell r="C587" t="str">
            <v>RESTRIÇÃO SISTEMA</v>
          </cell>
          <cell r="D587" t="str">
            <v>045 Central não cadastrada</v>
          </cell>
          <cell r="E587" t="str">
            <v>TELEVISÃO</v>
          </cell>
          <cell r="F587" t="str">
            <v>0001 TELEVISÃO</v>
          </cell>
          <cell r="G587" t="str">
            <v>0006 GLOBO</v>
          </cell>
          <cell r="H587" t="str">
            <v>0023 JORNAL HOJE</v>
          </cell>
          <cell r="I587">
            <v>1</v>
          </cell>
          <cell r="J587">
            <v>0</v>
          </cell>
          <cell r="K587">
            <v>0</v>
          </cell>
          <cell r="L587">
            <v>1</v>
          </cell>
          <cell r="M587">
            <v>1</v>
          </cell>
          <cell r="N587">
            <v>0</v>
          </cell>
          <cell r="O587">
            <v>1</v>
          </cell>
          <cell r="P587">
            <v>0</v>
          </cell>
          <cell r="Q587">
            <v>0</v>
          </cell>
          <cell r="R587">
            <v>1</v>
          </cell>
          <cell r="S587">
            <v>1</v>
          </cell>
          <cell r="T587">
            <v>0</v>
          </cell>
          <cell r="U587">
            <v>1</v>
          </cell>
          <cell r="V587">
            <v>0</v>
          </cell>
          <cell r="W587">
            <v>0</v>
          </cell>
        </row>
        <row r="588">
          <cell r="B588">
            <v>3</v>
          </cell>
          <cell r="C588" t="str">
            <v>RESTRIÇÃO SISTEMA</v>
          </cell>
          <cell r="D588" t="str">
            <v>045 Central não cadastrada</v>
          </cell>
          <cell r="E588" t="str">
            <v>TELEVISÃO</v>
          </cell>
          <cell r="F588" t="str">
            <v>0001 TELEVISÃO</v>
          </cell>
          <cell r="G588" t="str">
            <v>0006 GLOBO</v>
          </cell>
          <cell r="H588" t="str">
            <v>0024 JORNAL NACIONAL</v>
          </cell>
          <cell r="I588">
            <v>2</v>
          </cell>
          <cell r="J588">
            <v>0</v>
          </cell>
          <cell r="K588">
            <v>0</v>
          </cell>
          <cell r="L588">
            <v>2</v>
          </cell>
          <cell r="M588">
            <v>2</v>
          </cell>
          <cell r="N588">
            <v>0</v>
          </cell>
          <cell r="O588">
            <v>2</v>
          </cell>
          <cell r="P588">
            <v>0</v>
          </cell>
          <cell r="Q588">
            <v>0</v>
          </cell>
          <cell r="R588">
            <v>2</v>
          </cell>
          <cell r="S588">
            <v>2</v>
          </cell>
          <cell r="T588">
            <v>0</v>
          </cell>
          <cell r="U588">
            <v>2</v>
          </cell>
          <cell r="V588">
            <v>0</v>
          </cell>
          <cell r="W588">
            <v>0</v>
          </cell>
        </row>
        <row r="589">
          <cell r="B589">
            <v>3</v>
          </cell>
          <cell r="C589" t="str">
            <v>RESTRIÇÃO SISTEMA</v>
          </cell>
          <cell r="D589" t="str">
            <v>045 Central não cadastrada</v>
          </cell>
          <cell r="E589" t="str">
            <v>TELEVISÃO</v>
          </cell>
          <cell r="F589" t="str">
            <v>0001 TELEVISÃO</v>
          </cell>
          <cell r="G589" t="str">
            <v>0006 GLOBO</v>
          </cell>
          <cell r="H589" t="str">
            <v>0027 NOVELA II</v>
          </cell>
          <cell r="I589">
            <v>1</v>
          </cell>
          <cell r="J589">
            <v>0</v>
          </cell>
          <cell r="K589">
            <v>0</v>
          </cell>
          <cell r="L589">
            <v>1</v>
          </cell>
          <cell r="M589">
            <v>1</v>
          </cell>
          <cell r="N589">
            <v>0</v>
          </cell>
          <cell r="O589">
            <v>1</v>
          </cell>
          <cell r="P589">
            <v>0</v>
          </cell>
          <cell r="Q589">
            <v>0</v>
          </cell>
          <cell r="R589">
            <v>1</v>
          </cell>
          <cell r="S589">
            <v>1</v>
          </cell>
          <cell r="T589">
            <v>0</v>
          </cell>
          <cell r="U589">
            <v>1</v>
          </cell>
          <cell r="V589">
            <v>0</v>
          </cell>
          <cell r="W589">
            <v>0</v>
          </cell>
        </row>
        <row r="590">
          <cell r="B590">
            <v>3</v>
          </cell>
          <cell r="C590" t="str">
            <v>RESTRIÇÃO SISTEMA</v>
          </cell>
          <cell r="D590" t="str">
            <v>045 Central não cadastrada</v>
          </cell>
          <cell r="E590" t="str">
            <v>TELEVISÃO</v>
          </cell>
          <cell r="F590" t="str">
            <v>0001 TELEVISÃO</v>
          </cell>
          <cell r="G590" t="str">
            <v>0006 GLOBO</v>
          </cell>
          <cell r="H590" t="str">
            <v>5597 O JOGO</v>
          </cell>
          <cell r="I590">
            <v>2</v>
          </cell>
          <cell r="J590">
            <v>0</v>
          </cell>
          <cell r="K590">
            <v>0</v>
          </cell>
          <cell r="L590">
            <v>2</v>
          </cell>
          <cell r="M590">
            <v>2</v>
          </cell>
          <cell r="N590">
            <v>0</v>
          </cell>
          <cell r="O590">
            <v>2</v>
          </cell>
          <cell r="P590">
            <v>0</v>
          </cell>
          <cell r="Q590">
            <v>0</v>
          </cell>
          <cell r="R590">
            <v>2</v>
          </cell>
          <cell r="S590">
            <v>2</v>
          </cell>
          <cell r="T590">
            <v>0</v>
          </cell>
          <cell r="U590">
            <v>2</v>
          </cell>
          <cell r="V590">
            <v>0</v>
          </cell>
          <cell r="W590">
            <v>0</v>
          </cell>
        </row>
        <row r="591">
          <cell r="B591">
            <v>3</v>
          </cell>
          <cell r="C591" t="str">
            <v>RESTRIÇÃO SISTEMA</v>
          </cell>
          <cell r="D591" t="str">
            <v>045 Central não cadastrada</v>
          </cell>
          <cell r="E591" t="str">
            <v>TELEVISÃO</v>
          </cell>
          <cell r="F591" t="str">
            <v>0001 TELEVISÃO</v>
          </cell>
          <cell r="G591" t="str">
            <v>0062 NÃO INFORMOU</v>
          </cell>
          <cell r="I591">
            <v>21</v>
          </cell>
          <cell r="J591">
            <v>0</v>
          </cell>
          <cell r="K591">
            <v>0</v>
          </cell>
          <cell r="L591">
            <v>21</v>
          </cell>
          <cell r="M591">
            <v>21</v>
          </cell>
          <cell r="N591">
            <v>0</v>
          </cell>
          <cell r="O591">
            <v>21</v>
          </cell>
          <cell r="P591">
            <v>0</v>
          </cell>
          <cell r="Q591">
            <v>0</v>
          </cell>
          <cell r="R591">
            <v>21</v>
          </cell>
          <cell r="S591">
            <v>21</v>
          </cell>
          <cell r="T591">
            <v>0</v>
          </cell>
          <cell r="U591">
            <v>21</v>
          </cell>
          <cell r="V591">
            <v>0</v>
          </cell>
          <cell r="W591">
            <v>0</v>
          </cell>
        </row>
        <row r="592">
          <cell r="B592">
            <v>3</v>
          </cell>
          <cell r="C592" t="str">
            <v>RESTRIÇÃO SISTEMA</v>
          </cell>
          <cell r="D592" t="str">
            <v>048 Segmento não permitido</v>
          </cell>
          <cell r="E592" t="str">
            <v>MALA DIRETA</v>
          </cell>
          <cell r="F592" t="str">
            <v>0010 ENCARTE EM FATURA</v>
          </cell>
          <cell r="I592">
            <v>1</v>
          </cell>
          <cell r="J592">
            <v>0</v>
          </cell>
          <cell r="K592">
            <v>0</v>
          </cell>
          <cell r="L592">
            <v>1</v>
          </cell>
          <cell r="M592">
            <v>1</v>
          </cell>
          <cell r="N592">
            <v>0</v>
          </cell>
          <cell r="O592">
            <v>1</v>
          </cell>
          <cell r="P592">
            <v>0</v>
          </cell>
          <cell r="Q592">
            <v>0</v>
          </cell>
          <cell r="R592">
            <v>1</v>
          </cell>
          <cell r="S592">
            <v>1</v>
          </cell>
          <cell r="T592">
            <v>0</v>
          </cell>
          <cell r="U592">
            <v>1</v>
          </cell>
          <cell r="V592">
            <v>0</v>
          </cell>
          <cell r="W592">
            <v>0</v>
          </cell>
        </row>
        <row r="593">
          <cell r="B593">
            <v>3</v>
          </cell>
          <cell r="C593" t="str">
            <v>RESTRIÇÃO SISTEMA</v>
          </cell>
          <cell r="D593" t="str">
            <v>048 Segmento não permitido</v>
          </cell>
          <cell r="E593" t="str">
            <v>NÃO INFORMADO</v>
          </cell>
          <cell r="F593" t="str">
            <v>0016 NÃO INFORMADO</v>
          </cell>
          <cell r="I593">
            <v>1</v>
          </cell>
          <cell r="J593">
            <v>0</v>
          </cell>
          <cell r="K593">
            <v>0</v>
          </cell>
          <cell r="L593">
            <v>1</v>
          </cell>
          <cell r="M593">
            <v>1</v>
          </cell>
          <cell r="N593">
            <v>0</v>
          </cell>
          <cell r="O593">
            <v>1</v>
          </cell>
          <cell r="P593">
            <v>0</v>
          </cell>
          <cell r="Q593">
            <v>0</v>
          </cell>
          <cell r="R593">
            <v>1</v>
          </cell>
          <cell r="S593">
            <v>1</v>
          </cell>
          <cell r="T593">
            <v>0</v>
          </cell>
          <cell r="U593">
            <v>1</v>
          </cell>
          <cell r="V593">
            <v>0</v>
          </cell>
          <cell r="W593">
            <v>0</v>
          </cell>
        </row>
        <row r="594">
          <cell r="B594">
            <v>3</v>
          </cell>
          <cell r="C594" t="str">
            <v>RESTRIÇÃO SISTEMA</v>
          </cell>
          <cell r="D594" t="str">
            <v>048 Segmento não permitido</v>
          </cell>
          <cell r="E594" t="str">
            <v>OUTRAS MÍDIAS</v>
          </cell>
          <cell r="F594" t="str">
            <v>0002 INDICAÇÃO DE AMIGOS</v>
          </cell>
          <cell r="I594">
            <v>14</v>
          </cell>
          <cell r="J594">
            <v>0</v>
          </cell>
          <cell r="K594">
            <v>0</v>
          </cell>
          <cell r="L594">
            <v>14</v>
          </cell>
          <cell r="M594">
            <v>14</v>
          </cell>
          <cell r="N594">
            <v>0</v>
          </cell>
          <cell r="O594">
            <v>14</v>
          </cell>
          <cell r="P594">
            <v>0</v>
          </cell>
          <cell r="Q594">
            <v>0</v>
          </cell>
          <cell r="R594">
            <v>14</v>
          </cell>
          <cell r="S594">
            <v>14</v>
          </cell>
          <cell r="T594">
            <v>0</v>
          </cell>
          <cell r="U594">
            <v>14</v>
          </cell>
          <cell r="V594">
            <v>0</v>
          </cell>
          <cell r="W594">
            <v>0</v>
          </cell>
        </row>
        <row r="595">
          <cell r="B595">
            <v>3</v>
          </cell>
          <cell r="C595" t="str">
            <v>RESTRIÇÃO SISTEMA</v>
          </cell>
          <cell r="D595" t="str">
            <v>048 Segmento não permitido</v>
          </cell>
          <cell r="E595" t="str">
            <v>OUTRAS MÍDIAS</v>
          </cell>
          <cell r="F595" t="str">
            <v>0013 INTERNET</v>
          </cell>
          <cell r="G595" t="str">
            <v>0170 SITE SPEEDY</v>
          </cell>
          <cell r="I595">
            <v>2</v>
          </cell>
          <cell r="J595">
            <v>0</v>
          </cell>
          <cell r="K595">
            <v>0</v>
          </cell>
          <cell r="L595">
            <v>2</v>
          </cell>
          <cell r="M595">
            <v>2</v>
          </cell>
          <cell r="N595">
            <v>0</v>
          </cell>
          <cell r="O595">
            <v>2</v>
          </cell>
          <cell r="P595">
            <v>0</v>
          </cell>
          <cell r="Q595">
            <v>0</v>
          </cell>
          <cell r="R595">
            <v>2</v>
          </cell>
          <cell r="S595">
            <v>2</v>
          </cell>
          <cell r="T595">
            <v>0</v>
          </cell>
          <cell r="U595">
            <v>2</v>
          </cell>
          <cell r="V595">
            <v>0</v>
          </cell>
          <cell r="W595">
            <v>0</v>
          </cell>
        </row>
        <row r="596">
          <cell r="B596">
            <v>3</v>
          </cell>
          <cell r="C596" t="str">
            <v>RESTRIÇÃO SISTEMA</v>
          </cell>
          <cell r="D596" t="str">
            <v>048 Segmento não permitido</v>
          </cell>
          <cell r="E596" t="str">
            <v>OUTRAS MÍDIAS</v>
          </cell>
          <cell r="F596" t="str">
            <v>0018 CONTATADO PELO TLMKT</v>
          </cell>
          <cell r="I596">
            <v>1</v>
          </cell>
          <cell r="J596">
            <v>0</v>
          </cell>
          <cell r="K596">
            <v>0</v>
          </cell>
          <cell r="L596">
            <v>1</v>
          </cell>
          <cell r="M596">
            <v>1</v>
          </cell>
          <cell r="N596">
            <v>0</v>
          </cell>
          <cell r="O596">
            <v>1</v>
          </cell>
          <cell r="P596">
            <v>0</v>
          </cell>
          <cell r="Q596">
            <v>0</v>
          </cell>
          <cell r="R596">
            <v>1</v>
          </cell>
          <cell r="S596">
            <v>1</v>
          </cell>
          <cell r="T596">
            <v>0</v>
          </cell>
          <cell r="U596">
            <v>1</v>
          </cell>
          <cell r="V596">
            <v>0</v>
          </cell>
          <cell r="W596">
            <v>0</v>
          </cell>
        </row>
        <row r="597">
          <cell r="B597">
            <v>3</v>
          </cell>
          <cell r="C597" t="str">
            <v>RESTRIÇÃO SISTEMA</v>
          </cell>
          <cell r="D597" t="str">
            <v>048 Segmento não permitido</v>
          </cell>
          <cell r="E597" t="str">
            <v>OUTRAS MÍDIAS</v>
          </cell>
          <cell r="F597" t="str">
            <v>0020 JÁ POSSUI</v>
          </cell>
          <cell r="I597">
            <v>3</v>
          </cell>
          <cell r="J597">
            <v>0</v>
          </cell>
          <cell r="K597">
            <v>0</v>
          </cell>
          <cell r="L597">
            <v>3</v>
          </cell>
          <cell r="M597">
            <v>3</v>
          </cell>
          <cell r="N597">
            <v>0</v>
          </cell>
          <cell r="O597">
            <v>3</v>
          </cell>
          <cell r="P597">
            <v>0</v>
          </cell>
          <cell r="Q597">
            <v>0</v>
          </cell>
          <cell r="R597">
            <v>3</v>
          </cell>
          <cell r="S597">
            <v>3</v>
          </cell>
          <cell r="T597">
            <v>0</v>
          </cell>
          <cell r="U597">
            <v>3</v>
          </cell>
          <cell r="V597">
            <v>0</v>
          </cell>
          <cell r="W597">
            <v>0</v>
          </cell>
        </row>
        <row r="598">
          <cell r="B598">
            <v>3</v>
          </cell>
          <cell r="C598" t="str">
            <v>RESTRIÇÃO SISTEMA</v>
          </cell>
          <cell r="D598" t="str">
            <v>048 Segmento não permitido</v>
          </cell>
          <cell r="E598" t="str">
            <v>TELEVISÃO</v>
          </cell>
          <cell r="F598" t="str">
            <v>0001 TELEVISÃO</v>
          </cell>
          <cell r="G598" t="str">
            <v>0006 GLOBO</v>
          </cell>
          <cell r="H598" t="str">
            <v>0024 JORNAL NACIONAL</v>
          </cell>
          <cell r="I598">
            <v>1</v>
          </cell>
          <cell r="J598">
            <v>0</v>
          </cell>
          <cell r="K598">
            <v>0</v>
          </cell>
          <cell r="L598">
            <v>1</v>
          </cell>
          <cell r="M598">
            <v>1</v>
          </cell>
          <cell r="N598">
            <v>0</v>
          </cell>
          <cell r="O598">
            <v>1</v>
          </cell>
          <cell r="P598">
            <v>0</v>
          </cell>
          <cell r="Q598">
            <v>0</v>
          </cell>
          <cell r="R598">
            <v>1</v>
          </cell>
          <cell r="S598">
            <v>1</v>
          </cell>
          <cell r="T598">
            <v>0</v>
          </cell>
          <cell r="U598">
            <v>1</v>
          </cell>
          <cell r="V598">
            <v>0</v>
          </cell>
          <cell r="W598">
            <v>0</v>
          </cell>
        </row>
        <row r="599">
          <cell r="B599">
            <v>3</v>
          </cell>
          <cell r="C599" t="str">
            <v>RESTRIÇÃO SISTEMA</v>
          </cell>
          <cell r="D599" t="str">
            <v>048 Segmento não permitido</v>
          </cell>
          <cell r="E599" t="str">
            <v>TELEVISÃO</v>
          </cell>
          <cell r="F599" t="str">
            <v>0001 TELEVISÃO</v>
          </cell>
          <cell r="G599" t="str">
            <v>0062 NÃO INFORMOU</v>
          </cell>
          <cell r="I599">
            <v>3</v>
          </cell>
          <cell r="J599">
            <v>0</v>
          </cell>
          <cell r="K599">
            <v>0</v>
          </cell>
          <cell r="L599">
            <v>3</v>
          </cell>
          <cell r="M599">
            <v>3</v>
          </cell>
          <cell r="N599">
            <v>0</v>
          </cell>
          <cell r="O599">
            <v>3</v>
          </cell>
          <cell r="P599">
            <v>0</v>
          </cell>
          <cell r="Q599">
            <v>0</v>
          </cell>
          <cell r="R599">
            <v>3</v>
          </cell>
          <cell r="S599">
            <v>3</v>
          </cell>
          <cell r="T599">
            <v>0</v>
          </cell>
          <cell r="U599">
            <v>3</v>
          </cell>
          <cell r="V599">
            <v>0</v>
          </cell>
          <cell r="W599">
            <v>0</v>
          </cell>
        </row>
        <row r="600">
          <cell r="B600">
            <v>3</v>
          </cell>
          <cell r="C600" t="str">
            <v>RESTRIÇÃO SISTEMA</v>
          </cell>
          <cell r="D600" t="str">
            <v>060 Restrição Comercial</v>
          </cell>
          <cell r="F600" t="str">
            <v>0031 JÁ TEVE O PRODUTO</v>
          </cell>
          <cell r="I600">
            <v>4</v>
          </cell>
          <cell r="J600">
            <v>0</v>
          </cell>
          <cell r="K600">
            <v>0</v>
          </cell>
          <cell r="L600">
            <v>4</v>
          </cell>
          <cell r="M600">
            <v>4</v>
          </cell>
          <cell r="N600">
            <v>0</v>
          </cell>
          <cell r="O600">
            <v>4</v>
          </cell>
          <cell r="P600">
            <v>0</v>
          </cell>
          <cell r="Q600">
            <v>0</v>
          </cell>
          <cell r="R600">
            <v>4</v>
          </cell>
          <cell r="S600">
            <v>4</v>
          </cell>
          <cell r="T600">
            <v>0</v>
          </cell>
          <cell r="U600">
            <v>4</v>
          </cell>
          <cell r="V600">
            <v>0</v>
          </cell>
          <cell r="W600">
            <v>0</v>
          </cell>
        </row>
        <row r="601">
          <cell r="B601">
            <v>3</v>
          </cell>
          <cell r="C601" t="str">
            <v>RESTRIÇÃO SISTEMA</v>
          </cell>
          <cell r="D601" t="str">
            <v>060 Restrição Comercial</v>
          </cell>
          <cell r="E601" t="str">
            <v>MALA DIRETA</v>
          </cell>
          <cell r="F601" t="str">
            <v>0009 MALA DIRETA</v>
          </cell>
          <cell r="G601" t="str">
            <v>0008 Não Identificado</v>
          </cell>
          <cell r="I601">
            <v>4</v>
          </cell>
          <cell r="J601">
            <v>0</v>
          </cell>
          <cell r="K601">
            <v>0</v>
          </cell>
          <cell r="L601">
            <v>4</v>
          </cell>
          <cell r="M601">
            <v>4</v>
          </cell>
          <cell r="N601">
            <v>0</v>
          </cell>
          <cell r="O601">
            <v>4</v>
          </cell>
          <cell r="P601">
            <v>0</v>
          </cell>
          <cell r="Q601">
            <v>0</v>
          </cell>
          <cell r="R601">
            <v>4</v>
          </cell>
          <cell r="S601">
            <v>4</v>
          </cell>
          <cell r="T601">
            <v>0</v>
          </cell>
          <cell r="U601">
            <v>4</v>
          </cell>
          <cell r="V601">
            <v>0</v>
          </cell>
          <cell r="W601">
            <v>0</v>
          </cell>
        </row>
        <row r="602">
          <cell r="B602">
            <v>3</v>
          </cell>
          <cell r="C602" t="str">
            <v>RESTRIÇÃO SISTEMA</v>
          </cell>
          <cell r="D602" t="str">
            <v>060 Restrição Comercial</v>
          </cell>
          <cell r="E602" t="str">
            <v>MALA DIRETA</v>
          </cell>
          <cell r="F602" t="str">
            <v>0009 MALA DIRETA</v>
          </cell>
          <cell r="G602" t="str">
            <v>0572 MD-05</v>
          </cell>
          <cell r="I602">
            <v>1</v>
          </cell>
          <cell r="J602">
            <v>0</v>
          </cell>
          <cell r="K602">
            <v>0</v>
          </cell>
          <cell r="L602">
            <v>1</v>
          </cell>
          <cell r="M602">
            <v>1</v>
          </cell>
          <cell r="N602">
            <v>0</v>
          </cell>
          <cell r="O602">
            <v>1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0</v>
          </cell>
          <cell r="U602">
            <v>1</v>
          </cell>
          <cell r="V602">
            <v>0</v>
          </cell>
          <cell r="W602">
            <v>0</v>
          </cell>
        </row>
        <row r="603">
          <cell r="B603">
            <v>3</v>
          </cell>
          <cell r="C603" t="str">
            <v>RESTRIÇÃO SISTEMA</v>
          </cell>
          <cell r="D603" t="str">
            <v>060 Restrição Comercial</v>
          </cell>
          <cell r="E603" t="str">
            <v>MALA DIRETA</v>
          </cell>
          <cell r="F603" t="str">
            <v>0010 ENCARTE EM FATURA</v>
          </cell>
          <cell r="I603">
            <v>5</v>
          </cell>
          <cell r="J603">
            <v>0</v>
          </cell>
          <cell r="K603">
            <v>0</v>
          </cell>
          <cell r="L603">
            <v>5</v>
          </cell>
          <cell r="M603">
            <v>5</v>
          </cell>
          <cell r="N603">
            <v>0</v>
          </cell>
          <cell r="O603">
            <v>5</v>
          </cell>
          <cell r="P603">
            <v>0</v>
          </cell>
          <cell r="Q603">
            <v>0</v>
          </cell>
          <cell r="R603">
            <v>5</v>
          </cell>
          <cell r="S603">
            <v>5</v>
          </cell>
          <cell r="T603">
            <v>0</v>
          </cell>
          <cell r="U603">
            <v>5</v>
          </cell>
          <cell r="V603">
            <v>0</v>
          </cell>
          <cell r="W603">
            <v>0</v>
          </cell>
        </row>
        <row r="604">
          <cell r="B604">
            <v>3</v>
          </cell>
          <cell r="C604" t="str">
            <v>RESTRIÇÃO SISTEMA</v>
          </cell>
          <cell r="D604" t="str">
            <v>060 Restrição Comercial</v>
          </cell>
          <cell r="E604" t="str">
            <v>NÃO INFORMADO</v>
          </cell>
          <cell r="F604" t="str">
            <v>0016 NÃO INFORMADO</v>
          </cell>
          <cell r="I604">
            <v>4</v>
          </cell>
          <cell r="J604">
            <v>0</v>
          </cell>
          <cell r="K604">
            <v>0</v>
          </cell>
          <cell r="L604">
            <v>4</v>
          </cell>
          <cell r="M604">
            <v>4</v>
          </cell>
          <cell r="N604">
            <v>0</v>
          </cell>
          <cell r="O604">
            <v>4</v>
          </cell>
          <cell r="P604">
            <v>0</v>
          </cell>
          <cell r="Q604">
            <v>0</v>
          </cell>
          <cell r="R604">
            <v>4</v>
          </cell>
          <cell r="S604">
            <v>4</v>
          </cell>
          <cell r="T604">
            <v>0</v>
          </cell>
          <cell r="U604">
            <v>4</v>
          </cell>
          <cell r="V604">
            <v>0</v>
          </cell>
          <cell r="W604">
            <v>0</v>
          </cell>
        </row>
        <row r="605">
          <cell r="B605">
            <v>3</v>
          </cell>
          <cell r="C605" t="str">
            <v>RESTRIÇÃO SISTEMA</v>
          </cell>
          <cell r="D605" t="str">
            <v>060 Restrição Comercial</v>
          </cell>
          <cell r="E605" t="str">
            <v>OUTRAS MÍDIAS</v>
          </cell>
          <cell r="F605" t="str">
            <v>0002 INDICAÇÃO DE AMIGOS</v>
          </cell>
          <cell r="I605">
            <v>46</v>
          </cell>
          <cell r="J605">
            <v>0</v>
          </cell>
          <cell r="K605">
            <v>0</v>
          </cell>
          <cell r="L605">
            <v>46</v>
          </cell>
          <cell r="M605">
            <v>46</v>
          </cell>
          <cell r="N605">
            <v>0</v>
          </cell>
          <cell r="O605">
            <v>46</v>
          </cell>
          <cell r="P605">
            <v>0</v>
          </cell>
          <cell r="Q605">
            <v>0</v>
          </cell>
          <cell r="R605">
            <v>46</v>
          </cell>
          <cell r="S605">
            <v>46</v>
          </cell>
          <cell r="T605">
            <v>0</v>
          </cell>
          <cell r="U605">
            <v>46</v>
          </cell>
          <cell r="V605">
            <v>0</v>
          </cell>
          <cell r="W605">
            <v>0</v>
          </cell>
        </row>
        <row r="606">
          <cell r="B606">
            <v>3</v>
          </cell>
          <cell r="C606" t="str">
            <v>RESTRIÇÃO SISTEMA</v>
          </cell>
          <cell r="D606" t="str">
            <v>060 Restrição Comercial</v>
          </cell>
          <cell r="E606" t="str">
            <v>OUTRAS MÍDIAS</v>
          </cell>
          <cell r="F606" t="str">
            <v>0003 104</v>
          </cell>
          <cell r="I606">
            <v>4</v>
          </cell>
          <cell r="J606">
            <v>0</v>
          </cell>
          <cell r="K606">
            <v>0</v>
          </cell>
          <cell r="L606">
            <v>4</v>
          </cell>
          <cell r="M606">
            <v>4</v>
          </cell>
          <cell r="N606">
            <v>0</v>
          </cell>
          <cell r="O606">
            <v>4</v>
          </cell>
          <cell r="P606">
            <v>0</v>
          </cell>
          <cell r="Q606">
            <v>0</v>
          </cell>
          <cell r="R606">
            <v>4</v>
          </cell>
          <cell r="S606">
            <v>4</v>
          </cell>
          <cell r="T606">
            <v>0</v>
          </cell>
          <cell r="U606">
            <v>4</v>
          </cell>
          <cell r="V606">
            <v>0</v>
          </cell>
          <cell r="W606">
            <v>0</v>
          </cell>
        </row>
        <row r="607">
          <cell r="B607">
            <v>3</v>
          </cell>
          <cell r="C607" t="str">
            <v>RESTRIÇÃO SISTEMA</v>
          </cell>
          <cell r="D607" t="str">
            <v>060 Restrição Comercial</v>
          </cell>
          <cell r="E607" t="str">
            <v>OUTRAS MÍDIAS</v>
          </cell>
          <cell r="F607" t="str">
            <v>0013 INTERNET</v>
          </cell>
          <cell r="G607" t="str">
            <v>0056 OUTROS</v>
          </cell>
          <cell r="I607">
            <v>1</v>
          </cell>
          <cell r="J607">
            <v>0</v>
          </cell>
          <cell r="K607">
            <v>0</v>
          </cell>
          <cell r="L607">
            <v>1</v>
          </cell>
          <cell r="M607">
            <v>1</v>
          </cell>
          <cell r="N607">
            <v>0</v>
          </cell>
          <cell r="O607">
            <v>1</v>
          </cell>
          <cell r="P607">
            <v>0</v>
          </cell>
          <cell r="Q607">
            <v>0</v>
          </cell>
          <cell r="R607">
            <v>1</v>
          </cell>
          <cell r="S607">
            <v>1</v>
          </cell>
          <cell r="T607">
            <v>0</v>
          </cell>
          <cell r="U607">
            <v>1</v>
          </cell>
          <cell r="V607">
            <v>0</v>
          </cell>
          <cell r="W607">
            <v>0</v>
          </cell>
        </row>
        <row r="608">
          <cell r="B608">
            <v>3</v>
          </cell>
          <cell r="C608" t="str">
            <v>RESTRIÇÃO SISTEMA</v>
          </cell>
          <cell r="D608" t="str">
            <v>060 Restrição Comercial</v>
          </cell>
          <cell r="E608" t="str">
            <v>OUTRAS MÍDIAS</v>
          </cell>
          <cell r="F608" t="str">
            <v>0018 CONTATADO PELO TLMKT</v>
          </cell>
          <cell r="I608">
            <v>4</v>
          </cell>
          <cell r="J608">
            <v>0</v>
          </cell>
          <cell r="K608">
            <v>0</v>
          </cell>
          <cell r="L608">
            <v>4</v>
          </cell>
          <cell r="M608">
            <v>4</v>
          </cell>
          <cell r="N608">
            <v>0</v>
          </cell>
          <cell r="O608">
            <v>4</v>
          </cell>
          <cell r="P608">
            <v>0</v>
          </cell>
          <cell r="Q608">
            <v>0</v>
          </cell>
          <cell r="R608">
            <v>4</v>
          </cell>
          <cell r="S608">
            <v>4</v>
          </cell>
          <cell r="T608">
            <v>0</v>
          </cell>
          <cell r="U608">
            <v>4</v>
          </cell>
          <cell r="V608">
            <v>0</v>
          </cell>
          <cell r="W608">
            <v>0</v>
          </cell>
        </row>
        <row r="609">
          <cell r="B609">
            <v>3</v>
          </cell>
          <cell r="C609" t="str">
            <v>RESTRIÇÃO SISTEMA</v>
          </cell>
          <cell r="D609" t="str">
            <v>060 Restrição Comercial</v>
          </cell>
          <cell r="E609" t="str">
            <v>OUTRAS MÍDIAS</v>
          </cell>
          <cell r="F609" t="str">
            <v>0020 JÁ POSSUI</v>
          </cell>
          <cell r="I609">
            <v>2</v>
          </cell>
          <cell r="J609">
            <v>0</v>
          </cell>
          <cell r="K609">
            <v>0</v>
          </cell>
          <cell r="L609">
            <v>2</v>
          </cell>
          <cell r="M609">
            <v>2</v>
          </cell>
          <cell r="N609">
            <v>0</v>
          </cell>
          <cell r="O609">
            <v>2</v>
          </cell>
          <cell r="P609">
            <v>0</v>
          </cell>
          <cell r="Q609">
            <v>0</v>
          </cell>
          <cell r="R609">
            <v>2</v>
          </cell>
          <cell r="S609">
            <v>2</v>
          </cell>
          <cell r="T609">
            <v>0</v>
          </cell>
          <cell r="U609">
            <v>2</v>
          </cell>
          <cell r="V609">
            <v>0</v>
          </cell>
          <cell r="W609">
            <v>0</v>
          </cell>
        </row>
        <row r="610">
          <cell r="B610">
            <v>3</v>
          </cell>
          <cell r="C610" t="str">
            <v>RESTRIÇÃO SISTEMA</v>
          </cell>
          <cell r="D610" t="str">
            <v>060 Restrição Comercial</v>
          </cell>
          <cell r="E610" t="str">
            <v>TELEVISÃO</v>
          </cell>
          <cell r="F610" t="str">
            <v>0001 TELEVISÃO</v>
          </cell>
          <cell r="G610" t="str">
            <v>0006 GLOBO</v>
          </cell>
          <cell r="H610" t="str">
            <v>0023 JORNAL HOJE</v>
          </cell>
          <cell r="I610">
            <v>2</v>
          </cell>
          <cell r="J610">
            <v>0</v>
          </cell>
          <cell r="K610">
            <v>0</v>
          </cell>
          <cell r="L610">
            <v>2</v>
          </cell>
          <cell r="M610">
            <v>2</v>
          </cell>
          <cell r="N610">
            <v>0</v>
          </cell>
          <cell r="O610">
            <v>2</v>
          </cell>
          <cell r="P610">
            <v>0</v>
          </cell>
          <cell r="Q610">
            <v>0</v>
          </cell>
          <cell r="R610">
            <v>2</v>
          </cell>
          <cell r="S610">
            <v>2</v>
          </cell>
          <cell r="T610">
            <v>0</v>
          </cell>
          <cell r="U610">
            <v>2</v>
          </cell>
          <cell r="V610">
            <v>0</v>
          </cell>
          <cell r="W610">
            <v>0</v>
          </cell>
        </row>
        <row r="611">
          <cell r="B611">
            <v>3</v>
          </cell>
          <cell r="C611" t="str">
            <v>RESTRIÇÃO SISTEMA</v>
          </cell>
          <cell r="D611" t="str">
            <v>060 Restrição Comercial</v>
          </cell>
          <cell r="E611" t="str">
            <v>TELEVISÃO</v>
          </cell>
          <cell r="F611" t="str">
            <v>0001 TELEVISÃO</v>
          </cell>
          <cell r="G611" t="str">
            <v>0006 GLOBO</v>
          </cell>
          <cell r="H611" t="str">
            <v>0027 NOVELA II</v>
          </cell>
          <cell r="I611">
            <v>1</v>
          </cell>
          <cell r="J611">
            <v>0</v>
          </cell>
          <cell r="K611">
            <v>0</v>
          </cell>
          <cell r="L611">
            <v>1</v>
          </cell>
          <cell r="M611">
            <v>1</v>
          </cell>
          <cell r="N611">
            <v>0</v>
          </cell>
          <cell r="O611">
            <v>1</v>
          </cell>
          <cell r="P611">
            <v>0</v>
          </cell>
          <cell r="Q611">
            <v>0</v>
          </cell>
          <cell r="R611">
            <v>1</v>
          </cell>
          <cell r="S611">
            <v>1</v>
          </cell>
          <cell r="T611">
            <v>0</v>
          </cell>
          <cell r="U611">
            <v>1</v>
          </cell>
          <cell r="V611">
            <v>0</v>
          </cell>
          <cell r="W611">
            <v>0</v>
          </cell>
        </row>
        <row r="612">
          <cell r="B612">
            <v>3</v>
          </cell>
          <cell r="C612" t="str">
            <v>RESTRIÇÃO SISTEMA</v>
          </cell>
          <cell r="D612" t="str">
            <v>060 Restrição Comercial</v>
          </cell>
          <cell r="E612" t="str">
            <v>TELEVISÃO</v>
          </cell>
          <cell r="F612" t="str">
            <v>0001 TELEVISÃO</v>
          </cell>
          <cell r="G612" t="str">
            <v>0006 GLOBO</v>
          </cell>
          <cell r="H612" t="str">
            <v>3825 NÃO INFORMADO</v>
          </cell>
          <cell r="I612">
            <v>2</v>
          </cell>
          <cell r="J612">
            <v>0</v>
          </cell>
          <cell r="K612">
            <v>0</v>
          </cell>
          <cell r="L612">
            <v>2</v>
          </cell>
          <cell r="M612">
            <v>2</v>
          </cell>
          <cell r="N612">
            <v>0</v>
          </cell>
          <cell r="O612">
            <v>2</v>
          </cell>
          <cell r="P612">
            <v>0</v>
          </cell>
          <cell r="Q612">
            <v>0</v>
          </cell>
          <cell r="R612">
            <v>2</v>
          </cell>
          <cell r="S612">
            <v>2</v>
          </cell>
          <cell r="T612">
            <v>0</v>
          </cell>
          <cell r="U612">
            <v>2</v>
          </cell>
          <cell r="V612">
            <v>0</v>
          </cell>
          <cell r="W612">
            <v>0</v>
          </cell>
        </row>
        <row r="613">
          <cell r="B613">
            <v>3</v>
          </cell>
          <cell r="C613" t="str">
            <v>RESTRIÇÃO SISTEMA</v>
          </cell>
          <cell r="D613" t="str">
            <v>060 Restrição Comercial</v>
          </cell>
          <cell r="E613" t="str">
            <v>TELEVISÃO</v>
          </cell>
          <cell r="F613" t="str">
            <v>0001 TELEVISÃO</v>
          </cell>
          <cell r="G613" t="str">
            <v>0059 BANDEIRANTES</v>
          </cell>
          <cell r="H613" t="str">
            <v>5596 ESPORTE TOTAL</v>
          </cell>
          <cell r="I613">
            <v>1</v>
          </cell>
          <cell r="J613">
            <v>0</v>
          </cell>
          <cell r="K613">
            <v>0</v>
          </cell>
          <cell r="L613">
            <v>1</v>
          </cell>
          <cell r="M613">
            <v>1</v>
          </cell>
          <cell r="N613">
            <v>0</v>
          </cell>
          <cell r="O613">
            <v>1</v>
          </cell>
          <cell r="P613">
            <v>0</v>
          </cell>
          <cell r="Q613">
            <v>0</v>
          </cell>
          <cell r="R613">
            <v>1</v>
          </cell>
          <cell r="S613">
            <v>1</v>
          </cell>
          <cell r="T613">
            <v>0</v>
          </cell>
          <cell r="U613">
            <v>1</v>
          </cell>
          <cell r="V613">
            <v>0</v>
          </cell>
          <cell r="W613">
            <v>0</v>
          </cell>
        </row>
        <row r="614">
          <cell r="B614">
            <v>3</v>
          </cell>
          <cell r="C614" t="str">
            <v>RESTRIÇÃO SISTEMA</v>
          </cell>
          <cell r="D614" t="str">
            <v>060 Restrição Comercial</v>
          </cell>
          <cell r="E614" t="str">
            <v>TELEVISÃO</v>
          </cell>
          <cell r="F614" t="str">
            <v>0001 TELEVISÃO</v>
          </cell>
          <cell r="G614" t="str">
            <v>0062 NÃO INFORMOU</v>
          </cell>
          <cell r="I614">
            <v>19</v>
          </cell>
          <cell r="J614">
            <v>0</v>
          </cell>
          <cell r="K614">
            <v>0</v>
          </cell>
          <cell r="L614">
            <v>19</v>
          </cell>
          <cell r="M614">
            <v>19</v>
          </cell>
          <cell r="N614">
            <v>0</v>
          </cell>
          <cell r="O614">
            <v>19</v>
          </cell>
          <cell r="P614">
            <v>0</v>
          </cell>
          <cell r="Q614">
            <v>0</v>
          </cell>
          <cell r="R614">
            <v>19</v>
          </cell>
          <cell r="S614">
            <v>19</v>
          </cell>
          <cell r="T614">
            <v>0</v>
          </cell>
          <cell r="U614">
            <v>19</v>
          </cell>
          <cell r="V614">
            <v>0</v>
          </cell>
          <cell r="W614">
            <v>0</v>
          </cell>
        </row>
        <row r="615">
          <cell r="B615">
            <v>3</v>
          </cell>
          <cell r="C615" t="str">
            <v>RESTRIÇÃO SISTEMA</v>
          </cell>
          <cell r="D615" t="str">
            <v>060 Restrição Comercial</v>
          </cell>
          <cell r="E615" t="str">
            <v>TELEVISÃO</v>
          </cell>
          <cell r="F615" t="str">
            <v>0001 TELEVISÃO</v>
          </cell>
          <cell r="G615" t="str">
            <v>0131 ASS - SPORTV</v>
          </cell>
          <cell r="H615" t="str">
            <v>3928 DOSSIÊ SPORTV</v>
          </cell>
          <cell r="I615">
            <v>1</v>
          </cell>
          <cell r="J615">
            <v>0</v>
          </cell>
          <cell r="K615">
            <v>0</v>
          </cell>
          <cell r="L615">
            <v>1</v>
          </cell>
          <cell r="M615">
            <v>1</v>
          </cell>
          <cell r="N615">
            <v>0</v>
          </cell>
          <cell r="O615">
            <v>1</v>
          </cell>
          <cell r="P615">
            <v>0</v>
          </cell>
          <cell r="Q615">
            <v>0</v>
          </cell>
          <cell r="R615">
            <v>1</v>
          </cell>
          <cell r="S615">
            <v>1</v>
          </cell>
          <cell r="T615">
            <v>0</v>
          </cell>
          <cell r="U615">
            <v>1</v>
          </cell>
          <cell r="V615">
            <v>0</v>
          </cell>
          <cell r="W615">
            <v>0</v>
          </cell>
        </row>
        <row r="616">
          <cell r="B616">
            <v>3</v>
          </cell>
          <cell r="C616" t="str">
            <v>RESTRIÇÃO SISTEMA</v>
          </cell>
          <cell r="D616" t="str">
            <v>071 Idade inferior a 18 anos</v>
          </cell>
          <cell r="E616" t="str">
            <v>MALA DIRETA</v>
          </cell>
          <cell r="F616" t="str">
            <v>0009 MALA DIRETA</v>
          </cell>
          <cell r="G616" t="str">
            <v>0008 Não Identificado</v>
          </cell>
          <cell r="I616">
            <v>1</v>
          </cell>
          <cell r="J616">
            <v>0</v>
          </cell>
          <cell r="K616">
            <v>0</v>
          </cell>
          <cell r="L616">
            <v>1</v>
          </cell>
          <cell r="M616">
            <v>1</v>
          </cell>
          <cell r="N616">
            <v>0</v>
          </cell>
          <cell r="O616">
            <v>1</v>
          </cell>
          <cell r="P616">
            <v>0</v>
          </cell>
          <cell r="Q616">
            <v>0</v>
          </cell>
          <cell r="R616">
            <v>1</v>
          </cell>
          <cell r="S616">
            <v>1</v>
          </cell>
          <cell r="T616">
            <v>0</v>
          </cell>
          <cell r="U616">
            <v>1</v>
          </cell>
          <cell r="V616">
            <v>0</v>
          </cell>
          <cell r="W616">
            <v>0</v>
          </cell>
        </row>
        <row r="617">
          <cell r="B617">
            <v>3</v>
          </cell>
          <cell r="C617" t="str">
            <v>RESTRIÇÃO SISTEMA</v>
          </cell>
          <cell r="D617" t="str">
            <v>071 Idade inferior a 18 anos</v>
          </cell>
          <cell r="E617" t="str">
            <v>MALA DIRETA</v>
          </cell>
          <cell r="F617" t="str">
            <v>0009 MALA DIRETA</v>
          </cell>
          <cell r="G617" t="str">
            <v>0173 CA0103</v>
          </cell>
          <cell r="I617">
            <v>1</v>
          </cell>
          <cell r="J617">
            <v>0</v>
          </cell>
          <cell r="K617">
            <v>0</v>
          </cell>
          <cell r="L617">
            <v>1</v>
          </cell>
          <cell r="M617">
            <v>1</v>
          </cell>
          <cell r="N617">
            <v>0</v>
          </cell>
          <cell r="O617">
            <v>1</v>
          </cell>
          <cell r="P617">
            <v>0</v>
          </cell>
          <cell r="Q617">
            <v>0</v>
          </cell>
          <cell r="R617">
            <v>1</v>
          </cell>
          <cell r="S617">
            <v>1</v>
          </cell>
          <cell r="T617">
            <v>0</v>
          </cell>
          <cell r="U617">
            <v>1</v>
          </cell>
          <cell r="V617">
            <v>0</v>
          </cell>
          <cell r="W617">
            <v>0</v>
          </cell>
        </row>
        <row r="618">
          <cell r="B618">
            <v>3</v>
          </cell>
          <cell r="C618" t="str">
            <v>RESTRIÇÃO SISTEMA</v>
          </cell>
          <cell r="D618" t="str">
            <v>071 Idade inferior a 18 anos</v>
          </cell>
          <cell r="E618" t="str">
            <v>MALA DIRETA</v>
          </cell>
          <cell r="F618" t="str">
            <v>0009 MALA DIRETA</v>
          </cell>
          <cell r="G618" t="str">
            <v>0572 MD-05</v>
          </cell>
          <cell r="I618">
            <v>1</v>
          </cell>
          <cell r="J618">
            <v>0</v>
          </cell>
          <cell r="K618">
            <v>0</v>
          </cell>
          <cell r="L618">
            <v>1</v>
          </cell>
          <cell r="M618">
            <v>1</v>
          </cell>
          <cell r="N618">
            <v>0</v>
          </cell>
          <cell r="O618">
            <v>1</v>
          </cell>
          <cell r="P618">
            <v>0</v>
          </cell>
          <cell r="Q618">
            <v>0</v>
          </cell>
          <cell r="R618">
            <v>1</v>
          </cell>
          <cell r="S618">
            <v>1</v>
          </cell>
          <cell r="T618">
            <v>0</v>
          </cell>
          <cell r="U618">
            <v>1</v>
          </cell>
          <cell r="V618">
            <v>0</v>
          </cell>
          <cell r="W618">
            <v>0</v>
          </cell>
        </row>
        <row r="619">
          <cell r="B619">
            <v>3</v>
          </cell>
          <cell r="C619" t="str">
            <v>RESTRIÇÃO SISTEMA</v>
          </cell>
          <cell r="D619" t="str">
            <v>071 Idade inferior a 18 anos</v>
          </cell>
          <cell r="E619" t="str">
            <v>MALA DIRETA</v>
          </cell>
          <cell r="F619" t="str">
            <v>0010 ENCARTE EM FATURA</v>
          </cell>
          <cell r="I619">
            <v>2</v>
          </cell>
          <cell r="J619">
            <v>0</v>
          </cell>
          <cell r="K619">
            <v>0</v>
          </cell>
          <cell r="L619">
            <v>2</v>
          </cell>
          <cell r="M619">
            <v>2</v>
          </cell>
          <cell r="N619">
            <v>0</v>
          </cell>
          <cell r="O619">
            <v>2</v>
          </cell>
          <cell r="P619">
            <v>0</v>
          </cell>
          <cell r="Q619">
            <v>0</v>
          </cell>
          <cell r="R619">
            <v>2</v>
          </cell>
          <cell r="S619">
            <v>2</v>
          </cell>
          <cell r="T619">
            <v>0</v>
          </cell>
          <cell r="U619">
            <v>2</v>
          </cell>
          <cell r="V619">
            <v>0</v>
          </cell>
          <cell r="W619">
            <v>0</v>
          </cell>
        </row>
        <row r="620">
          <cell r="B620">
            <v>3</v>
          </cell>
          <cell r="C620" t="str">
            <v>RESTRIÇÃO SISTEMA</v>
          </cell>
          <cell r="D620" t="str">
            <v>071 Idade inferior a 18 anos</v>
          </cell>
          <cell r="E620" t="str">
            <v>NÃO INFORMADO</v>
          </cell>
          <cell r="F620" t="str">
            <v>0016 NÃO INFORMADO</v>
          </cell>
          <cell r="I620">
            <v>1</v>
          </cell>
          <cell r="J620">
            <v>0</v>
          </cell>
          <cell r="K620">
            <v>0</v>
          </cell>
          <cell r="L620">
            <v>1</v>
          </cell>
          <cell r="M620">
            <v>1</v>
          </cell>
          <cell r="N620">
            <v>0</v>
          </cell>
          <cell r="O620">
            <v>1</v>
          </cell>
          <cell r="P620">
            <v>0</v>
          </cell>
          <cell r="Q620">
            <v>0</v>
          </cell>
          <cell r="R620">
            <v>1</v>
          </cell>
          <cell r="S620">
            <v>1</v>
          </cell>
          <cell r="T620">
            <v>0</v>
          </cell>
          <cell r="U620">
            <v>1</v>
          </cell>
          <cell r="V620">
            <v>0</v>
          </cell>
          <cell r="W620">
            <v>0</v>
          </cell>
        </row>
        <row r="621">
          <cell r="B621">
            <v>3</v>
          </cell>
          <cell r="C621" t="str">
            <v>RESTRIÇÃO SISTEMA</v>
          </cell>
          <cell r="D621" t="str">
            <v>071 Idade inferior a 18 anos</v>
          </cell>
          <cell r="E621" t="str">
            <v>OUTRAS MÍDIAS</v>
          </cell>
          <cell r="F621" t="str">
            <v>0002 INDICAÇÃO DE AMIGOS</v>
          </cell>
          <cell r="I621">
            <v>30</v>
          </cell>
          <cell r="J621">
            <v>0</v>
          </cell>
          <cell r="K621">
            <v>0</v>
          </cell>
          <cell r="L621">
            <v>30</v>
          </cell>
          <cell r="M621">
            <v>30</v>
          </cell>
          <cell r="N621">
            <v>0</v>
          </cell>
          <cell r="O621">
            <v>30</v>
          </cell>
          <cell r="P621">
            <v>0</v>
          </cell>
          <cell r="Q621">
            <v>0</v>
          </cell>
          <cell r="R621">
            <v>30</v>
          </cell>
          <cell r="S621">
            <v>30</v>
          </cell>
          <cell r="T621">
            <v>0</v>
          </cell>
          <cell r="U621">
            <v>30</v>
          </cell>
          <cell r="V621">
            <v>0</v>
          </cell>
          <cell r="W621">
            <v>0</v>
          </cell>
        </row>
        <row r="622">
          <cell r="B622">
            <v>3</v>
          </cell>
          <cell r="C622" t="str">
            <v>RESTRIÇÃO SISTEMA</v>
          </cell>
          <cell r="D622" t="str">
            <v>071 Idade inferior a 18 anos</v>
          </cell>
          <cell r="E622" t="str">
            <v>OUTRAS MÍDIAS</v>
          </cell>
          <cell r="F622" t="str">
            <v>0003 104</v>
          </cell>
          <cell r="I622">
            <v>2</v>
          </cell>
          <cell r="J622">
            <v>0</v>
          </cell>
          <cell r="K622">
            <v>0</v>
          </cell>
          <cell r="L622">
            <v>2</v>
          </cell>
          <cell r="M622">
            <v>2</v>
          </cell>
          <cell r="N622">
            <v>0</v>
          </cell>
          <cell r="O622">
            <v>2</v>
          </cell>
          <cell r="P622">
            <v>0</v>
          </cell>
          <cell r="Q622">
            <v>0</v>
          </cell>
          <cell r="R622">
            <v>2</v>
          </cell>
          <cell r="S622">
            <v>2</v>
          </cell>
          <cell r="T622">
            <v>0</v>
          </cell>
          <cell r="U622">
            <v>2</v>
          </cell>
          <cell r="V622">
            <v>0</v>
          </cell>
          <cell r="W622">
            <v>0</v>
          </cell>
        </row>
        <row r="623">
          <cell r="B623">
            <v>3</v>
          </cell>
          <cell r="C623" t="str">
            <v>RESTRIÇÃO SISTEMA</v>
          </cell>
          <cell r="D623" t="str">
            <v>071 Idade inferior a 18 anos</v>
          </cell>
          <cell r="E623" t="str">
            <v>OUTRAS MÍDIAS</v>
          </cell>
          <cell r="F623" t="str">
            <v>0013 INTERNET</v>
          </cell>
          <cell r="G623" t="str">
            <v>0056 OUTROS</v>
          </cell>
          <cell r="I623">
            <v>6</v>
          </cell>
          <cell r="J623">
            <v>0</v>
          </cell>
          <cell r="K623">
            <v>0</v>
          </cell>
          <cell r="L623">
            <v>6</v>
          </cell>
          <cell r="M623">
            <v>6</v>
          </cell>
          <cell r="N623">
            <v>0</v>
          </cell>
          <cell r="O623">
            <v>6</v>
          </cell>
          <cell r="P623">
            <v>0</v>
          </cell>
          <cell r="Q623">
            <v>0</v>
          </cell>
          <cell r="R623">
            <v>6</v>
          </cell>
          <cell r="S623">
            <v>6</v>
          </cell>
          <cell r="T623">
            <v>0</v>
          </cell>
          <cell r="U623">
            <v>6</v>
          </cell>
          <cell r="V623">
            <v>0</v>
          </cell>
          <cell r="W623">
            <v>0</v>
          </cell>
        </row>
        <row r="624">
          <cell r="B624">
            <v>3</v>
          </cell>
          <cell r="C624" t="str">
            <v>RESTRIÇÃO SISTEMA</v>
          </cell>
          <cell r="D624" t="str">
            <v>071 Idade inferior a 18 anos</v>
          </cell>
          <cell r="E624" t="str">
            <v>OUTRAS MÍDIAS</v>
          </cell>
          <cell r="F624" t="str">
            <v>0013 INTERNET</v>
          </cell>
          <cell r="G624" t="str">
            <v>0170 SITE SPEEDY</v>
          </cell>
          <cell r="I624">
            <v>2</v>
          </cell>
          <cell r="J624">
            <v>0</v>
          </cell>
          <cell r="K624">
            <v>0</v>
          </cell>
          <cell r="L624">
            <v>2</v>
          </cell>
          <cell r="M624">
            <v>2</v>
          </cell>
          <cell r="N624">
            <v>0</v>
          </cell>
          <cell r="O624">
            <v>2</v>
          </cell>
          <cell r="P624">
            <v>0</v>
          </cell>
          <cell r="Q624">
            <v>0</v>
          </cell>
          <cell r="R624">
            <v>2</v>
          </cell>
          <cell r="S624">
            <v>2</v>
          </cell>
          <cell r="T624">
            <v>0</v>
          </cell>
          <cell r="U624">
            <v>2</v>
          </cell>
          <cell r="V624">
            <v>0</v>
          </cell>
          <cell r="W624">
            <v>0</v>
          </cell>
        </row>
        <row r="625">
          <cell r="B625">
            <v>3</v>
          </cell>
          <cell r="C625" t="str">
            <v>RESTRIÇÃO SISTEMA</v>
          </cell>
          <cell r="D625" t="str">
            <v>071 Idade inferior a 18 anos</v>
          </cell>
          <cell r="E625" t="str">
            <v>TELEVISÃO</v>
          </cell>
          <cell r="F625" t="str">
            <v>0001 TELEVISÃO</v>
          </cell>
          <cell r="G625" t="str">
            <v>0006 GLOBO</v>
          </cell>
          <cell r="H625" t="str">
            <v>0020 FANTÁSTICO</v>
          </cell>
          <cell r="I625">
            <v>1</v>
          </cell>
          <cell r="J625">
            <v>0</v>
          </cell>
          <cell r="K625">
            <v>0</v>
          </cell>
          <cell r="L625">
            <v>1</v>
          </cell>
          <cell r="M625">
            <v>1</v>
          </cell>
          <cell r="N625">
            <v>0</v>
          </cell>
          <cell r="O625">
            <v>1</v>
          </cell>
          <cell r="P625">
            <v>0</v>
          </cell>
          <cell r="Q625">
            <v>0</v>
          </cell>
          <cell r="R625">
            <v>1</v>
          </cell>
          <cell r="S625">
            <v>1</v>
          </cell>
          <cell r="T625">
            <v>0</v>
          </cell>
          <cell r="U625">
            <v>1</v>
          </cell>
          <cell r="V625">
            <v>0</v>
          </cell>
          <cell r="W625">
            <v>0</v>
          </cell>
        </row>
        <row r="626">
          <cell r="B626">
            <v>3</v>
          </cell>
          <cell r="C626" t="str">
            <v>RESTRIÇÃO SISTEMA</v>
          </cell>
          <cell r="D626" t="str">
            <v>071 Idade inferior a 18 anos</v>
          </cell>
          <cell r="E626" t="str">
            <v>TELEVISÃO</v>
          </cell>
          <cell r="F626" t="str">
            <v>0001 TELEVISÃO</v>
          </cell>
          <cell r="G626" t="str">
            <v>0006 GLOBO</v>
          </cell>
          <cell r="H626" t="str">
            <v>0023 JORNAL HOJE</v>
          </cell>
          <cell r="I626">
            <v>2</v>
          </cell>
          <cell r="J626">
            <v>0</v>
          </cell>
          <cell r="K626">
            <v>0</v>
          </cell>
          <cell r="L626">
            <v>2</v>
          </cell>
          <cell r="M626">
            <v>2</v>
          </cell>
          <cell r="N626">
            <v>0</v>
          </cell>
          <cell r="O626">
            <v>2</v>
          </cell>
          <cell r="P626">
            <v>0</v>
          </cell>
          <cell r="Q626">
            <v>0</v>
          </cell>
          <cell r="R626">
            <v>2</v>
          </cell>
          <cell r="S626">
            <v>2</v>
          </cell>
          <cell r="T626">
            <v>0</v>
          </cell>
          <cell r="U626">
            <v>2</v>
          </cell>
          <cell r="V626">
            <v>0</v>
          </cell>
          <cell r="W626">
            <v>0</v>
          </cell>
        </row>
        <row r="627">
          <cell r="B627">
            <v>3</v>
          </cell>
          <cell r="C627" t="str">
            <v>RESTRIÇÃO SISTEMA</v>
          </cell>
          <cell r="D627" t="str">
            <v>071 Idade inferior a 18 anos</v>
          </cell>
          <cell r="E627" t="str">
            <v>TELEVISÃO</v>
          </cell>
          <cell r="F627" t="str">
            <v>0001 TELEVISÃO</v>
          </cell>
          <cell r="G627" t="str">
            <v>0006 GLOBO</v>
          </cell>
          <cell r="H627" t="str">
            <v>0024 JORNAL NACIONAL</v>
          </cell>
          <cell r="I627">
            <v>1</v>
          </cell>
          <cell r="J627">
            <v>0</v>
          </cell>
          <cell r="K627">
            <v>0</v>
          </cell>
          <cell r="L627">
            <v>1</v>
          </cell>
          <cell r="M627">
            <v>1</v>
          </cell>
          <cell r="N627">
            <v>0</v>
          </cell>
          <cell r="O627">
            <v>1</v>
          </cell>
          <cell r="P627">
            <v>0</v>
          </cell>
          <cell r="Q627">
            <v>0</v>
          </cell>
          <cell r="R627">
            <v>1</v>
          </cell>
          <cell r="S627">
            <v>1</v>
          </cell>
          <cell r="T627">
            <v>0</v>
          </cell>
          <cell r="U627">
            <v>1</v>
          </cell>
          <cell r="V627">
            <v>0</v>
          </cell>
          <cell r="W627">
            <v>0</v>
          </cell>
        </row>
        <row r="628">
          <cell r="B628">
            <v>3</v>
          </cell>
          <cell r="C628" t="str">
            <v>RESTRIÇÃO SISTEMA</v>
          </cell>
          <cell r="D628" t="str">
            <v>071 Idade inferior a 18 anos</v>
          </cell>
          <cell r="E628" t="str">
            <v>TELEVISÃO</v>
          </cell>
          <cell r="F628" t="str">
            <v>0001 TELEVISÃO</v>
          </cell>
          <cell r="G628" t="str">
            <v>0006 GLOBO</v>
          </cell>
          <cell r="H628" t="str">
            <v>0027 NOVELA II</v>
          </cell>
          <cell r="I628">
            <v>1</v>
          </cell>
          <cell r="J628">
            <v>0</v>
          </cell>
          <cell r="K628">
            <v>0</v>
          </cell>
          <cell r="L628">
            <v>1</v>
          </cell>
          <cell r="M628">
            <v>1</v>
          </cell>
          <cell r="N628">
            <v>0</v>
          </cell>
          <cell r="O628">
            <v>1</v>
          </cell>
          <cell r="P628">
            <v>0</v>
          </cell>
          <cell r="Q628">
            <v>0</v>
          </cell>
          <cell r="R628">
            <v>1</v>
          </cell>
          <cell r="S628">
            <v>1</v>
          </cell>
          <cell r="T628">
            <v>0</v>
          </cell>
          <cell r="U628">
            <v>1</v>
          </cell>
          <cell r="V628">
            <v>0</v>
          </cell>
          <cell r="W628">
            <v>0</v>
          </cell>
        </row>
        <row r="629">
          <cell r="B629">
            <v>3</v>
          </cell>
          <cell r="C629" t="str">
            <v>RESTRIÇÃO SISTEMA</v>
          </cell>
          <cell r="D629" t="str">
            <v>071 Idade inferior a 18 anos</v>
          </cell>
          <cell r="E629" t="str">
            <v>TELEVISÃO</v>
          </cell>
          <cell r="F629" t="str">
            <v>0001 TELEVISÃO</v>
          </cell>
          <cell r="G629" t="str">
            <v>0006 GLOBO</v>
          </cell>
          <cell r="H629" t="str">
            <v>3825 NÃO INFORMADO</v>
          </cell>
          <cell r="I629">
            <v>2</v>
          </cell>
          <cell r="J629">
            <v>0</v>
          </cell>
          <cell r="K629">
            <v>0</v>
          </cell>
          <cell r="L629">
            <v>2</v>
          </cell>
          <cell r="M629">
            <v>2</v>
          </cell>
          <cell r="N629">
            <v>0</v>
          </cell>
          <cell r="O629">
            <v>2</v>
          </cell>
          <cell r="P629">
            <v>0</v>
          </cell>
          <cell r="Q629">
            <v>0</v>
          </cell>
          <cell r="R629">
            <v>2</v>
          </cell>
          <cell r="S629">
            <v>2</v>
          </cell>
          <cell r="T629">
            <v>0</v>
          </cell>
          <cell r="U629">
            <v>2</v>
          </cell>
          <cell r="V629">
            <v>0</v>
          </cell>
          <cell r="W629">
            <v>0</v>
          </cell>
        </row>
        <row r="630">
          <cell r="B630">
            <v>3</v>
          </cell>
          <cell r="C630" t="str">
            <v>RESTRIÇÃO SISTEMA</v>
          </cell>
          <cell r="D630" t="str">
            <v>071 Idade inferior a 18 anos</v>
          </cell>
          <cell r="E630" t="str">
            <v>TELEVISÃO</v>
          </cell>
          <cell r="F630" t="str">
            <v>0001 TELEVISÃO</v>
          </cell>
          <cell r="G630" t="str">
            <v>0006 GLOBO</v>
          </cell>
          <cell r="H630" t="str">
            <v>5597 O JOGO</v>
          </cell>
          <cell r="I630">
            <v>1</v>
          </cell>
          <cell r="J630">
            <v>0</v>
          </cell>
          <cell r="K630">
            <v>0</v>
          </cell>
          <cell r="L630">
            <v>1</v>
          </cell>
          <cell r="M630">
            <v>1</v>
          </cell>
          <cell r="N630">
            <v>0</v>
          </cell>
          <cell r="O630">
            <v>1</v>
          </cell>
          <cell r="P630">
            <v>0</v>
          </cell>
          <cell r="Q630">
            <v>0</v>
          </cell>
          <cell r="R630">
            <v>1</v>
          </cell>
          <cell r="S630">
            <v>1</v>
          </cell>
          <cell r="T630">
            <v>0</v>
          </cell>
          <cell r="U630">
            <v>1</v>
          </cell>
          <cell r="V630">
            <v>0</v>
          </cell>
          <cell r="W630">
            <v>0</v>
          </cell>
        </row>
        <row r="631">
          <cell r="B631">
            <v>3</v>
          </cell>
          <cell r="C631" t="str">
            <v>RESTRIÇÃO SISTEMA</v>
          </cell>
          <cell r="D631" t="str">
            <v>071 Idade inferior a 18 anos</v>
          </cell>
          <cell r="E631" t="str">
            <v>TELEVISÃO</v>
          </cell>
          <cell r="F631" t="str">
            <v>0001 TELEVISÃO</v>
          </cell>
          <cell r="G631" t="str">
            <v>0062 NÃO INFORMOU</v>
          </cell>
          <cell r="I631">
            <v>8</v>
          </cell>
          <cell r="J631">
            <v>0</v>
          </cell>
          <cell r="K631">
            <v>0</v>
          </cell>
          <cell r="L631">
            <v>8</v>
          </cell>
          <cell r="M631">
            <v>8</v>
          </cell>
          <cell r="N631">
            <v>0</v>
          </cell>
          <cell r="O631">
            <v>8</v>
          </cell>
          <cell r="P631">
            <v>0</v>
          </cell>
          <cell r="Q631">
            <v>0</v>
          </cell>
          <cell r="R631">
            <v>8</v>
          </cell>
          <cell r="S631">
            <v>8</v>
          </cell>
          <cell r="T631">
            <v>0</v>
          </cell>
          <cell r="U631">
            <v>8</v>
          </cell>
          <cell r="V631">
            <v>0</v>
          </cell>
          <cell r="W631">
            <v>0</v>
          </cell>
        </row>
        <row r="632">
          <cell r="B632">
            <v>3</v>
          </cell>
          <cell r="C632" t="str">
            <v>RESTRIÇÃO SISTEMA</v>
          </cell>
          <cell r="D632" t="str">
            <v>407 Não Informou nº linha</v>
          </cell>
          <cell r="F632" t="str">
            <v>0031 JÁ TEVE O PRODUTO</v>
          </cell>
          <cell r="I632">
            <v>1</v>
          </cell>
          <cell r="J632">
            <v>0</v>
          </cell>
          <cell r="K632">
            <v>0</v>
          </cell>
          <cell r="L632">
            <v>1</v>
          </cell>
          <cell r="M632">
            <v>1</v>
          </cell>
          <cell r="N632">
            <v>0</v>
          </cell>
          <cell r="O632">
            <v>1</v>
          </cell>
          <cell r="P632">
            <v>0</v>
          </cell>
          <cell r="Q632">
            <v>0</v>
          </cell>
          <cell r="R632">
            <v>1</v>
          </cell>
          <cell r="S632">
            <v>1</v>
          </cell>
          <cell r="T632">
            <v>0</v>
          </cell>
          <cell r="U632">
            <v>1</v>
          </cell>
          <cell r="V632">
            <v>0</v>
          </cell>
          <cell r="W632">
            <v>0</v>
          </cell>
        </row>
        <row r="633">
          <cell r="B633">
            <v>3</v>
          </cell>
          <cell r="C633" t="str">
            <v>RESTRIÇÃO SISTEMA</v>
          </cell>
          <cell r="D633" t="str">
            <v>407 Não Informou nº linha</v>
          </cell>
          <cell r="E633" t="str">
            <v>MALA DIRETA</v>
          </cell>
          <cell r="F633" t="str">
            <v>0009 MALA DIRETA</v>
          </cell>
          <cell r="G633" t="str">
            <v>0008 Não Identificado</v>
          </cell>
          <cell r="I633">
            <v>2</v>
          </cell>
          <cell r="J633">
            <v>0</v>
          </cell>
          <cell r="K633">
            <v>0</v>
          </cell>
          <cell r="L633">
            <v>2</v>
          </cell>
          <cell r="M633">
            <v>2</v>
          </cell>
          <cell r="N633">
            <v>0</v>
          </cell>
          <cell r="O633">
            <v>2</v>
          </cell>
          <cell r="P633">
            <v>0</v>
          </cell>
          <cell r="Q633">
            <v>0</v>
          </cell>
          <cell r="R633">
            <v>2</v>
          </cell>
          <cell r="S633">
            <v>2</v>
          </cell>
          <cell r="T633">
            <v>0</v>
          </cell>
          <cell r="U633">
            <v>2</v>
          </cell>
          <cell r="V633">
            <v>0</v>
          </cell>
          <cell r="W633">
            <v>0</v>
          </cell>
        </row>
        <row r="634">
          <cell r="B634">
            <v>3</v>
          </cell>
          <cell r="C634" t="str">
            <v>RESTRIÇÃO SISTEMA</v>
          </cell>
          <cell r="D634" t="str">
            <v>407 Não Informou nº linha</v>
          </cell>
          <cell r="E634" t="str">
            <v>MALA DIRETA</v>
          </cell>
          <cell r="F634" t="str">
            <v>0009 MALA DIRETA</v>
          </cell>
          <cell r="G634" t="str">
            <v>0572 MD-05</v>
          </cell>
          <cell r="I634">
            <v>2</v>
          </cell>
          <cell r="J634">
            <v>0</v>
          </cell>
          <cell r="K634">
            <v>0</v>
          </cell>
          <cell r="L634">
            <v>2</v>
          </cell>
          <cell r="M634">
            <v>2</v>
          </cell>
          <cell r="N634">
            <v>0</v>
          </cell>
          <cell r="O634">
            <v>2</v>
          </cell>
          <cell r="P634">
            <v>0</v>
          </cell>
          <cell r="Q634">
            <v>0</v>
          </cell>
          <cell r="R634">
            <v>2</v>
          </cell>
          <cell r="S634">
            <v>2</v>
          </cell>
          <cell r="T634">
            <v>0</v>
          </cell>
          <cell r="U634">
            <v>2</v>
          </cell>
          <cell r="V634">
            <v>0</v>
          </cell>
          <cell r="W634">
            <v>0</v>
          </cell>
        </row>
        <row r="635">
          <cell r="B635">
            <v>3</v>
          </cell>
          <cell r="C635" t="str">
            <v>RESTRIÇÃO SISTEMA</v>
          </cell>
          <cell r="D635" t="str">
            <v>407 Não Informou nº linha</v>
          </cell>
          <cell r="E635" t="str">
            <v>NÃO INFORMADO</v>
          </cell>
          <cell r="F635" t="str">
            <v>0016 NÃO INFORMADO</v>
          </cell>
          <cell r="I635">
            <v>2</v>
          </cell>
          <cell r="J635">
            <v>0</v>
          </cell>
          <cell r="K635">
            <v>0</v>
          </cell>
          <cell r="L635">
            <v>2</v>
          </cell>
          <cell r="M635">
            <v>2</v>
          </cell>
          <cell r="N635">
            <v>0</v>
          </cell>
          <cell r="O635">
            <v>2</v>
          </cell>
          <cell r="P635">
            <v>0</v>
          </cell>
          <cell r="Q635">
            <v>0</v>
          </cell>
          <cell r="R635">
            <v>2</v>
          </cell>
          <cell r="S635">
            <v>2</v>
          </cell>
          <cell r="T635">
            <v>0</v>
          </cell>
          <cell r="U635">
            <v>2</v>
          </cell>
          <cell r="V635">
            <v>0</v>
          </cell>
          <cell r="W635">
            <v>0</v>
          </cell>
        </row>
        <row r="636">
          <cell r="B636">
            <v>3</v>
          </cell>
          <cell r="C636" t="str">
            <v>RESTRIÇÃO SISTEMA</v>
          </cell>
          <cell r="D636" t="str">
            <v>407 Não Informou nº linha</v>
          </cell>
          <cell r="E636" t="str">
            <v>OUTRAS MÍDIAS</v>
          </cell>
          <cell r="F636" t="str">
            <v>0002 INDICAÇÃO DE AMIGOS</v>
          </cell>
          <cell r="I636">
            <v>6</v>
          </cell>
          <cell r="J636">
            <v>0</v>
          </cell>
          <cell r="K636">
            <v>0</v>
          </cell>
          <cell r="L636">
            <v>6</v>
          </cell>
          <cell r="M636">
            <v>6</v>
          </cell>
          <cell r="N636">
            <v>0</v>
          </cell>
          <cell r="O636">
            <v>6</v>
          </cell>
          <cell r="P636">
            <v>0</v>
          </cell>
          <cell r="Q636">
            <v>0</v>
          </cell>
          <cell r="R636">
            <v>6</v>
          </cell>
          <cell r="S636">
            <v>6</v>
          </cell>
          <cell r="T636">
            <v>0</v>
          </cell>
          <cell r="U636">
            <v>6</v>
          </cell>
          <cell r="V636">
            <v>0</v>
          </cell>
          <cell r="W636">
            <v>0</v>
          </cell>
        </row>
        <row r="637">
          <cell r="B637">
            <v>3</v>
          </cell>
          <cell r="C637" t="str">
            <v>RESTRIÇÃO SISTEMA</v>
          </cell>
          <cell r="D637" t="str">
            <v>407 Não Informou nº linha</v>
          </cell>
          <cell r="E637" t="str">
            <v>TELEVISÃO</v>
          </cell>
          <cell r="F637" t="str">
            <v>0001 TELEVISÃO</v>
          </cell>
          <cell r="G637" t="str">
            <v>0006 GLOBO</v>
          </cell>
          <cell r="H637" t="str">
            <v>0024 JORNAL NACIONAL</v>
          </cell>
          <cell r="I637">
            <v>1</v>
          </cell>
          <cell r="J637">
            <v>0</v>
          </cell>
          <cell r="K637">
            <v>0</v>
          </cell>
          <cell r="L637">
            <v>1</v>
          </cell>
          <cell r="M637">
            <v>1</v>
          </cell>
          <cell r="N637">
            <v>0</v>
          </cell>
          <cell r="O637">
            <v>1</v>
          </cell>
          <cell r="P637">
            <v>0</v>
          </cell>
          <cell r="Q637">
            <v>0</v>
          </cell>
          <cell r="R637">
            <v>1</v>
          </cell>
          <cell r="S637">
            <v>1</v>
          </cell>
          <cell r="T637">
            <v>0</v>
          </cell>
          <cell r="U637">
            <v>1</v>
          </cell>
          <cell r="V637">
            <v>0</v>
          </cell>
          <cell r="W637">
            <v>0</v>
          </cell>
        </row>
        <row r="638">
          <cell r="B638">
            <v>3</v>
          </cell>
          <cell r="C638" t="str">
            <v>RESTRIÇÃO SISTEMA</v>
          </cell>
          <cell r="D638" t="str">
            <v>407 Não Informou nº linha</v>
          </cell>
          <cell r="E638" t="str">
            <v>TELEVISÃO</v>
          </cell>
          <cell r="F638" t="str">
            <v>0001 TELEVISÃO</v>
          </cell>
          <cell r="G638" t="str">
            <v>0006 GLOBO</v>
          </cell>
          <cell r="H638" t="str">
            <v>0033 VÍDEO SHOW</v>
          </cell>
          <cell r="I638">
            <v>1</v>
          </cell>
          <cell r="J638">
            <v>0</v>
          </cell>
          <cell r="K638">
            <v>0</v>
          </cell>
          <cell r="L638">
            <v>1</v>
          </cell>
          <cell r="M638">
            <v>1</v>
          </cell>
          <cell r="N638">
            <v>0</v>
          </cell>
          <cell r="O638">
            <v>1</v>
          </cell>
          <cell r="P638">
            <v>0</v>
          </cell>
          <cell r="Q638">
            <v>0</v>
          </cell>
          <cell r="R638">
            <v>1</v>
          </cell>
          <cell r="S638">
            <v>1</v>
          </cell>
          <cell r="T638">
            <v>0</v>
          </cell>
          <cell r="U638">
            <v>1</v>
          </cell>
          <cell r="V638">
            <v>0</v>
          </cell>
          <cell r="W638">
            <v>0</v>
          </cell>
        </row>
        <row r="639">
          <cell r="B639">
            <v>3</v>
          </cell>
          <cell r="C639" t="str">
            <v>RESTRIÇÃO SISTEMA</v>
          </cell>
          <cell r="D639" t="str">
            <v>407 Não Informou nº linha</v>
          </cell>
          <cell r="E639" t="str">
            <v>TELEVISÃO</v>
          </cell>
          <cell r="F639" t="str">
            <v>0001 TELEVISÃO</v>
          </cell>
          <cell r="G639" t="str">
            <v>0062 NÃO INFORMOU</v>
          </cell>
          <cell r="I639">
            <v>10</v>
          </cell>
          <cell r="J639">
            <v>0</v>
          </cell>
          <cell r="K639">
            <v>0</v>
          </cell>
          <cell r="L639">
            <v>10</v>
          </cell>
          <cell r="M639">
            <v>10</v>
          </cell>
          <cell r="N639">
            <v>0</v>
          </cell>
          <cell r="O639">
            <v>10</v>
          </cell>
          <cell r="P639">
            <v>0</v>
          </cell>
          <cell r="Q639">
            <v>0</v>
          </cell>
          <cell r="R639">
            <v>10</v>
          </cell>
          <cell r="S639">
            <v>10</v>
          </cell>
          <cell r="T639">
            <v>0</v>
          </cell>
          <cell r="U639">
            <v>10</v>
          </cell>
          <cell r="V639">
            <v>0</v>
          </cell>
          <cell r="W639">
            <v>0</v>
          </cell>
        </row>
        <row r="640">
          <cell r="B640">
            <v>3</v>
          </cell>
          <cell r="C640" t="str">
            <v>RESTRIÇÃO SISTEMA</v>
          </cell>
          <cell r="D640" t="str">
            <v>408 Não possui linha instalada</v>
          </cell>
          <cell r="E640" t="str">
            <v>MALA DIRETA</v>
          </cell>
          <cell r="F640" t="str">
            <v>0009 MALA DIRETA</v>
          </cell>
          <cell r="G640" t="str">
            <v>0572 MD-05</v>
          </cell>
          <cell r="I640">
            <v>1</v>
          </cell>
          <cell r="J640">
            <v>0</v>
          </cell>
          <cell r="K640">
            <v>0</v>
          </cell>
          <cell r="L640">
            <v>1</v>
          </cell>
          <cell r="M640">
            <v>1</v>
          </cell>
          <cell r="N640">
            <v>0</v>
          </cell>
          <cell r="O640">
            <v>1</v>
          </cell>
          <cell r="P640">
            <v>0</v>
          </cell>
          <cell r="Q640">
            <v>0</v>
          </cell>
          <cell r="R640">
            <v>1</v>
          </cell>
          <cell r="S640">
            <v>1</v>
          </cell>
          <cell r="T640">
            <v>0</v>
          </cell>
          <cell r="U640">
            <v>1</v>
          </cell>
          <cell r="V640">
            <v>0</v>
          </cell>
          <cell r="W640">
            <v>0</v>
          </cell>
        </row>
        <row r="641">
          <cell r="B641">
            <v>3</v>
          </cell>
          <cell r="C641" t="str">
            <v>RESTRIÇÃO SISTEMA</v>
          </cell>
          <cell r="D641" t="str">
            <v>408 Não possui linha instalada</v>
          </cell>
          <cell r="E641" t="str">
            <v>MALA DIRETA</v>
          </cell>
          <cell r="F641" t="str">
            <v>0010 ENCARTE EM FATURA</v>
          </cell>
          <cell r="I641">
            <v>3</v>
          </cell>
          <cell r="J641">
            <v>0</v>
          </cell>
          <cell r="K641">
            <v>0</v>
          </cell>
          <cell r="L641">
            <v>3</v>
          </cell>
          <cell r="M641">
            <v>3</v>
          </cell>
          <cell r="N641">
            <v>0</v>
          </cell>
          <cell r="O641">
            <v>3</v>
          </cell>
          <cell r="P641">
            <v>0</v>
          </cell>
          <cell r="Q641">
            <v>0</v>
          </cell>
          <cell r="R641">
            <v>3</v>
          </cell>
          <cell r="S641">
            <v>3</v>
          </cell>
          <cell r="T641">
            <v>0</v>
          </cell>
          <cell r="U641">
            <v>3</v>
          </cell>
          <cell r="V641">
            <v>0</v>
          </cell>
          <cell r="W641">
            <v>0</v>
          </cell>
        </row>
        <row r="642">
          <cell r="B642">
            <v>3</v>
          </cell>
          <cell r="C642" t="str">
            <v>RESTRIÇÃO SISTEMA</v>
          </cell>
          <cell r="D642" t="str">
            <v>408 Não possui linha instalada</v>
          </cell>
          <cell r="E642" t="str">
            <v>NÃO INFORMADO</v>
          </cell>
          <cell r="F642" t="str">
            <v>0016 NÃO INFORMADO</v>
          </cell>
          <cell r="I642">
            <v>2</v>
          </cell>
          <cell r="J642">
            <v>0</v>
          </cell>
          <cell r="K642">
            <v>0</v>
          </cell>
          <cell r="L642">
            <v>2</v>
          </cell>
          <cell r="M642">
            <v>2</v>
          </cell>
          <cell r="N642">
            <v>0</v>
          </cell>
          <cell r="O642">
            <v>2</v>
          </cell>
          <cell r="P642">
            <v>0</v>
          </cell>
          <cell r="Q642">
            <v>0</v>
          </cell>
          <cell r="R642">
            <v>2</v>
          </cell>
          <cell r="S642">
            <v>2</v>
          </cell>
          <cell r="T642">
            <v>0</v>
          </cell>
          <cell r="U642">
            <v>2</v>
          </cell>
          <cell r="V642">
            <v>0</v>
          </cell>
          <cell r="W642">
            <v>0</v>
          </cell>
        </row>
        <row r="643">
          <cell r="B643">
            <v>3</v>
          </cell>
          <cell r="C643" t="str">
            <v>RESTRIÇÃO SISTEMA</v>
          </cell>
          <cell r="D643" t="str">
            <v>408 Não possui linha instalada</v>
          </cell>
          <cell r="E643" t="str">
            <v>OUTRAS MÍDIAS</v>
          </cell>
          <cell r="F643" t="str">
            <v>0002 INDICAÇÃO DE AMIGOS</v>
          </cell>
          <cell r="I643">
            <v>9</v>
          </cell>
          <cell r="J643">
            <v>0</v>
          </cell>
          <cell r="K643">
            <v>0</v>
          </cell>
          <cell r="L643">
            <v>9</v>
          </cell>
          <cell r="M643">
            <v>9</v>
          </cell>
          <cell r="N643">
            <v>0</v>
          </cell>
          <cell r="O643">
            <v>9</v>
          </cell>
          <cell r="P643">
            <v>0</v>
          </cell>
          <cell r="Q643">
            <v>0</v>
          </cell>
          <cell r="R643">
            <v>9</v>
          </cell>
          <cell r="S643">
            <v>9</v>
          </cell>
          <cell r="T643">
            <v>0</v>
          </cell>
          <cell r="U643">
            <v>9</v>
          </cell>
          <cell r="V643">
            <v>0</v>
          </cell>
          <cell r="W643">
            <v>0</v>
          </cell>
        </row>
        <row r="644">
          <cell r="B644">
            <v>3</v>
          </cell>
          <cell r="C644" t="str">
            <v>RESTRIÇÃO SISTEMA</v>
          </cell>
          <cell r="D644" t="str">
            <v>408 Não possui linha instalada</v>
          </cell>
          <cell r="E644" t="str">
            <v>OUTRAS MÍDIAS</v>
          </cell>
          <cell r="F644" t="str">
            <v>0003 104</v>
          </cell>
          <cell r="I644">
            <v>2</v>
          </cell>
          <cell r="J644">
            <v>0</v>
          </cell>
          <cell r="K644">
            <v>0</v>
          </cell>
          <cell r="L644">
            <v>2</v>
          </cell>
          <cell r="M644">
            <v>2</v>
          </cell>
          <cell r="N644">
            <v>0</v>
          </cell>
          <cell r="O644">
            <v>2</v>
          </cell>
          <cell r="P644">
            <v>0</v>
          </cell>
          <cell r="Q644">
            <v>0</v>
          </cell>
          <cell r="R644">
            <v>2</v>
          </cell>
          <cell r="S644">
            <v>2</v>
          </cell>
          <cell r="T644">
            <v>0</v>
          </cell>
          <cell r="U644">
            <v>2</v>
          </cell>
          <cell r="V644">
            <v>0</v>
          </cell>
          <cell r="W644">
            <v>0</v>
          </cell>
        </row>
        <row r="645">
          <cell r="B645">
            <v>3</v>
          </cell>
          <cell r="C645" t="str">
            <v>RESTRIÇÃO SISTEMA</v>
          </cell>
          <cell r="D645" t="str">
            <v>408 Não possui linha instalada</v>
          </cell>
          <cell r="E645" t="str">
            <v>OUTRAS MÍDIAS</v>
          </cell>
          <cell r="F645" t="str">
            <v>0013 INTERNET</v>
          </cell>
          <cell r="G645" t="str">
            <v>0056 OUTROS</v>
          </cell>
          <cell r="I645">
            <v>1</v>
          </cell>
          <cell r="J645">
            <v>0</v>
          </cell>
          <cell r="K645">
            <v>0</v>
          </cell>
          <cell r="L645">
            <v>1</v>
          </cell>
          <cell r="M645">
            <v>1</v>
          </cell>
          <cell r="N645">
            <v>0</v>
          </cell>
          <cell r="O645">
            <v>1</v>
          </cell>
          <cell r="P645">
            <v>0</v>
          </cell>
          <cell r="Q645">
            <v>0</v>
          </cell>
          <cell r="R645">
            <v>1</v>
          </cell>
          <cell r="S645">
            <v>1</v>
          </cell>
          <cell r="T645">
            <v>0</v>
          </cell>
          <cell r="U645">
            <v>1</v>
          </cell>
          <cell r="V645">
            <v>0</v>
          </cell>
          <cell r="W645">
            <v>0</v>
          </cell>
        </row>
        <row r="646">
          <cell r="B646">
            <v>3</v>
          </cell>
          <cell r="C646" t="str">
            <v>RESTRIÇÃO SISTEMA</v>
          </cell>
          <cell r="D646" t="str">
            <v>408 Não possui linha instalada</v>
          </cell>
          <cell r="E646" t="str">
            <v>OUTRAS MÍDIAS</v>
          </cell>
          <cell r="F646" t="str">
            <v>0018 CONTATADO PELO TLMKT</v>
          </cell>
          <cell r="I646">
            <v>4</v>
          </cell>
          <cell r="J646">
            <v>0</v>
          </cell>
          <cell r="K646">
            <v>0</v>
          </cell>
          <cell r="L646">
            <v>4</v>
          </cell>
          <cell r="M646">
            <v>4</v>
          </cell>
          <cell r="N646">
            <v>0</v>
          </cell>
          <cell r="O646">
            <v>4</v>
          </cell>
          <cell r="P646">
            <v>0</v>
          </cell>
          <cell r="Q646">
            <v>0</v>
          </cell>
          <cell r="R646">
            <v>4</v>
          </cell>
          <cell r="S646">
            <v>4</v>
          </cell>
          <cell r="T646">
            <v>0</v>
          </cell>
          <cell r="U646">
            <v>4</v>
          </cell>
          <cell r="V646">
            <v>0</v>
          </cell>
          <cell r="W646">
            <v>0</v>
          </cell>
        </row>
        <row r="647">
          <cell r="B647">
            <v>3</v>
          </cell>
          <cell r="C647" t="str">
            <v>RESTRIÇÃO SISTEMA</v>
          </cell>
          <cell r="D647" t="str">
            <v>408 Não possui linha instalada</v>
          </cell>
          <cell r="E647" t="str">
            <v>OUTRAS MÍDIAS</v>
          </cell>
          <cell r="F647" t="str">
            <v>0020 JÁ POSSUI</v>
          </cell>
          <cell r="I647">
            <v>2</v>
          </cell>
          <cell r="J647">
            <v>0</v>
          </cell>
          <cell r="K647">
            <v>0</v>
          </cell>
          <cell r="L647">
            <v>2</v>
          </cell>
          <cell r="M647">
            <v>2</v>
          </cell>
          <cell r="N647">
            <v>0</v>
          </cell>
          <cell r="O647">
            <v>2</v>
          </cell>
          <cell r="P647">
            <v>0</v>
          </cell>
          <cell r="Q647">
            <v>0</v>
          </cell>
          <cell r="R647">
            <v>2</v>
          </cell>
          <cell r="S647">
            <v>2</v>
          </cell>
          <cell r="T647">
            <v>0</v>
          </cell>
          <cell r="U647">
            <v>2</v>
          </cell>
          <cell r="V647">
            <v>0</v>
          </cell>
          <cell r="W647">
            <v>0</v>
          </cell>
        </row>
        <row r="648">
          <cell r="B648">
            <v>3</v>
          </cell>
          <cell r="C648" t="str">
            <v>RESTRIÇÃO SISTEMA</v>
          </cell>
          <cell r="D648" t="str">
            <v>408 Não possui linha instalada</v>
          </cell>
          <cell r="E648" t="str">
            <v>TELEVISÃO</v>
          </cell>
          <cell r="F648" t="str">
            <v>0001 TELEVISÃO</v>
          </cell>
          <cell r="G648" t="str">
            <v>0006 GLOBO</v>
          </cell>
          <cell r="H648" t="str">
            <v>0027 NOVELA II</v>
          </cell>
          <cell r="I648">
            <v>1</v>
          </cell>
          <cell r="J648">
            <v>0</v>
          </cell>
          <cell r="K648">
            <v>0</v>
          </cell>
          <cell r="L648">
            <v>1</v>
          </cell>
          <cell r="M648">
            <v>1</v>
          </cell>
          <cell r="N648">
            <v>0</v>
          </cell>
          <cell r="O648">
            <v>1</v>
          </cell>
          <cell r="P648">
            <v>0</v>
          </cell>
          <cell r="Q648">
            <v>0</v>
          </cell>
          <cell r="R648">
            <v>1</v>
          </cell>
          <cell r="S648">
            <v>1</v>
          </cell>
          <cell r="T648">
            <v>0</v>
          </cell>
          <cell r="U648">
            <v>1</v>
          </cell>
          <cell r="V648">
            <v>0</v>
          </cell>
          <cell r="W648">
            <v>0</v>
          </cell>
        </row>
        <row r="649">
          <cell r="B649">
            <v>3</v>
          </cell>
          <cell r="C649" t="str">
            <v>RESTRIÇÃO SISTEMA</v>
          </cell>
          <cell r="D649" t="str">
            <v>408 Não possui linha instalada</v>
          </cell>
          <cell r="E649" t="str">
            <v>TELEVISÃO</v>
          </cell>
          <cell r="F649" t="str">
            <v>0001 TELEVISÃO</v>
          </cell>
          <cell r="G649" t="str">
            <v>0006 GLOBO</v>
          </cell>
          <cell r="H649" t="str">
            <v>3825 NÃO INFORMADO</v>
          </cell>
          <cell r="I649">
            <v>1</v>
          </cell>
          <cell r="J649">
            <v>0</v>
          </cell>
          <cell r="K649">
            <v>0</v>
          </cell>
          <cell r="L649">
            <v>1</v>
          </cell>
          <cell r="M649">
            <v>1</v>
          </cell>
          <cell r="N649">
            <v>0</v>
          </cell>
          <cell r="O649">
            <v>1</v>
          </cell>
          <cell r="P649">
            <v>0</v>
          </cell>
          <cell r="Q649">
            <v>0</v>
          </cell>
          <cell r="R649">
            <v>1</v>
          </cell>
          <cell r="S649">
            <v>1</v>
          </cell>
          <cell r="T649">
            <v>0</v>
          </cell>
          <cell r="U649">
            <v>1</v>
          </cell>
          <cell r="V649">
            <v>0</v>
          </cell>
          <cell r="W649">
            <v>0</v>
          </cell>
        </row>
        <row r="650">
          <cell r="B650">
            <v>3</v>
          </cell>
          <cell r="C650" t="str">
            <v>RESTRIÇÃO SISTEMA</v>
          </cell>
          <cell r="D650" t="str">
            <v>408 Não possui linha instalada</v>
          </cell>
          <cell r="E650" t="str">
            <v>TELEVISÃO</v>
          </cell>
          <cell r="F650" t="str">
            <v>0001 TELEVISÃO</v>
          </cell>
          <cell r="G650" t="str">
            <v>0062 NÃO INFORMOU</v>
          </cell>
          <cell r="I650">
            <v>3</v>
          </cell>
          <cell r="J650">
            <v>0</v>
          </cell>
          <cell r="K650">
            <v>0</v>
          </cell>
          <cell r="L650">
            <v>3</v>
          </cell>
          <cell r="M650">
            <v>3</v>
          </cell>
          <cell r="N650">
            <v>0</v>
          </cell>
          <cell r="O650">
            <v>3</v>
          </cell>
          <cell r="P650">
            <v>0</v>
          </cell>
          <cell r="Q650">
            <v>0</v>
          </cell>
          <cell r="R650">
            <v>3</v>
          </cell>
          <cell r="S650">
            <v>3</v>
          </cell>
          <cell r="T650">
            <v>0</v>
          </cell>
          <cell r="U650">
            <v>3</v>
          </cell>
          <cell r="V650">
            <v>0</v>
          </cell>
          <cell r="W650">
            <v>0</v>
          </cell>
        </row>
        <row r="651">
          <cell r="B651">
            <v>3</v>
          </cell>
          <cell r="C651" t="str">
            <v>VENDA</v>
          </cell>
          <cell r="D651" t="str">
            <v>001 *** Vendas OS Emitidas</v>
          </cell>
          <cell r="F651" t="str">
            <v>0030 PROMOÇÃO FUNCIONÁRIO</v>
          </cell>
          <cell r="G651" t="str">
            <v>0171 EM001</v>
          </cell>
          <cell r="I651">
            <v>1</v>
          </cell>
          <cell r="J651">
            <v>1</v>
          </cell>
          <cell r="K651">
            <v>0</v>
          </cell>
          <cell r="L651">
            <v>1</v>
          </cell>
          <cell r="M651">
            <v>0</v>
          </cell>
          <cell r="N651">
            <v>0</v>
          </cell>
          <cell r="O651">
            <v>1</v>
          </cell>
          <cell r="P651">
            <v>1</v>
          </cell>
          <cell r="Q651">
            <v>0</v>
          </cell>
          <cell r="R651">
            <v>1</v>
          </cell>
          <cell r="S651">
            <v>0</v>
          </cell>
          <cell r="T651">
            <v>0</v>
          </cell>
          <cell r="U651">
            <v>0</v>
          </cell>
          <cell r="V651">
            <v>1</v>
          </cell>
          <cell r="W651">
            <v>0</v>
          </cell>
        </row>
        <row r="652">
          <cell r="B652">
            <v>3</v>
          </cell>
          <cell r="C652" t="str">
            <v>VENDA</v>
          </cell>
          <cell r="D652" t="str">
            <v>001 *** Vendas OS Emitidas</v>
          </cell>
          <cell r="F652" t="str">
            <v>0031 JÁ TEVE O PRODUTO</v>
          </cell>
          <cell r="I652">
            <v>21</v>
          </cell>
          <cell r="J652">
            <v>21</v>
          </cell>
          <cell r="K652">
            <v>0</v>
          </cell>
          <cell r="L652">
            <v>21</v>
          </cell>
          <cell r="M652">
            <v>0</v>
          </cell>
          <cell r="N652">
            <v>0</v>
          </cell>
          <cell r="O652">
            <v>21</v>
          </cell>
          <cell r="P652">
            <v>21</v>
          </cell>
          <cell r="Q652">
            <v>0</v>
          </cell>
          <cell r="R652">
            <v>21</v>
          </cell>
          <cell r="S652">
            <v>0</v>
          </cell>
          <cell r="T652">
            <v>0</v>
          </cell>
          <cell r="U652">
            <v>0</v>
          </cell>
          <cell r="V652">
            <v>21</v>
          </cell>
          <cell r="W652">
            <v>0</v>
          </cell>
        </row>
        <row r="653">
          <cell r="B653">
            <v>3</v>
          </cell>
          <cell r="C653" t="str">
            <v>VENDA</v>
          </cell>
          <cell r="D653" t="str">
            <v>001 *** Vendas OS Emitidas</v>
          </cell>
          <cell r="E653" t="str">
            <v>MALA DIRETA</v>
          </cell>
          <cell r="F653" t="str">
            <v>0009 MALA DIRETA</v>
          </cell>
          <cell r="G653" t="str">
            <v>0008 Não Identificado</v>
          </cell>
          <cell r="I653">
            <v>5</v>
          </cell>
          <cell r="J653">
            <v>5</v>
          </cell>
          <cell r="K653">
            <v>0</v>
          </cell>
          <cell r="L653">
            <v>5</v>
          </cell>
          <cell r="M653">
            <v>0</v>
          </cell>
          <cell r="N653">
            <v>0</v>
          </cell>
          <cell r="O653">
            <v>5</v>
          </cell>
          <cell r="P653">
            <v>5</v>
          </cell>
          <cell r="Q653">
            <v>0</v>
          </cell>
          <cell r="R653">
            <v>5</v>
          </cell>
          <cell r="S653">
            <v>0</v>
          </cell>
          <cell r="T653">
            <v>0</v>
          </cell>
          <cell r="U653">
            <v>0</v>
          </cell>
          <cell r="V653">
            <v>5</v>
          </cell>
          <cell r="W653">
            <v>0</v>
          </cell>
        </row>
        <row r="654">
          <cell r="B654">
            <v>3</v>
          </cell>
          <cell r="C654" t="str">
            <v>VENDA</v>
          </cell>
          <cell r="D654" t="str">
            <v>001 *** Vendas OS Emitidas</v>
          </cell>
          <cell r="E654" t="str">
            <v>MALA DIRETA</v>
          </cell>
          <cell r="F654" t="str">
            <v>0009 MALA DIRETA</v>
          </cell>
          <cell r="G654" t="str">
            <v>0173 CA0103</v>
          </cell>
          <cell r="I654">
            <v>1</v>
          </cell>
          <cell r="J654">
            <v>1</v>
          </cell>
          <cell r="K654">
            <v>0</v>
          </cell>
          <cell r="L654">
            <v>1</v>
          </cell>
          <cell r="M654">
            <v>0</v>
          </cell>
          <cell r="N654">
            <v>0</v>
          </cell>
          <cell r="O654">
            <v>1</v>
          </cell>
          <cell r="P654">
            <v>1</v>
          </cell>
          <cell r="Q654">
            <v>0</v>
          </cell>
          <cell r="R654">
            <v>1</v>
          </cell>
          <cell r="S654">
            <v>0</v>
          </cell>
          <cell r="T654">
            <v>0</v>
          </cell>
          <cell r="U654">
            <v>0</v>
          </cell>
          <cell r="V654">
            <v>1</v>
          </cell>
          <cell r="W654">
            <v>0</v>
          </cell>
        </row>
        <row r="655">
          <cell r="B655">
            <v>3</v>
          </cell>
          <cell r="C655" t="str">
            <v>VENDA</v>
          </cell>
          <cell r="D655" t="str">
            <v>001 *** Vendas OS Emitidas</v>
          </cell>
          <cell r="E655" t="str">
            <v>MALA DIRETA</v>
          </cell>
          <cell r="F655" t="str">
            <v>0009 MALA DIRETA</v>
          </cell>
          <cell r="G655" t="str">
            <v>0572 MD-05</v>
          </cell>
          <cell r="I655">
            <v>9</v>
          </cell>
          <cell r="J655">
            <v>9</v>
          </cell>
          <cell r="K655">
            <v>0</v>
          </cell>
          <cell r="L655">
            <v>9</v>
          </cell>
          <cell r="M655">
            <v>0</v>
          </cell>
          <cell r="N655">
            <v>0</v>
          </cell>
          <cell r="O655">
            <v>9</v>
          </cell>
          <cell r="P655">
            <v>9</v>
          </cell>
          <cell r="Q655">
            <v>0</v>
          </cell>
          <cell r="R655">
            <v>9</v>
          </cell>
          <cell r="S655">
            <v>0</v>
          </cell>
          <cell r="T655">
            <v>0</v>
          </cell>
          <cell r="U655">
            <v>0</v>
          </cell>
          <cell r="V655">
            <v>9</v>
          </cell>
          <cell r="W655">
            <v>0</v>
          </cell>
        </row>
        <row r="656">
          <cell r="B656">
            <v>3</v>
          </cell>
          <cell r="C656" t="str">
            <v>VENDA</v>
          </cell>
          <cell r="D656" t="str">
            <v>001 *** Vendas OS Emitidas</v>
          </cell>
          <cell r="E656" t="str">
            <v>MALA DIRETA</v>
          </cell>
          <cell r="F656" t="str">
            <v>0010 ENCARTE EM FATURA</v>
          </cell>
          <cell r="I656">
            <v>5</v>
          </cell>
          <cell r="J656">
            <v>5</v>
          </cell>
          <cell r="K656">
            <v>0</v>
          </cell>
          <cell r="L656">
            <v>5</v>
          </cell>
          <cell r="M656">
            <v>0</v>
          </cell>
          <cell r="N656">
            <v>0</v>
          </cell>
          <cell r="O656">
            <v>5</v>
          </cell>
          <cell r="P656">
            <v>5</v>
          </cell>
          <cell r="Q656">
            <v>0</v>
          </cell>
          <cell r="R656">
            <v>5</v>
          </cell>
          <cell r="S656">
            <v>0</v>
          </cell>
          <cell r="T656">
            <v>0</v>
          </cell>
          <cell r="U656">
            <v>0</v>
          </cell>
          <cell r="V656">
            <v>5</v>
          </cell>
          <cell r="W656">
            <v>0</v>
          </cell>
        </row>
        <row r="657">
          <cell r="B657">
            <v>3</v>
          </cell>
          <cell r="C657" t="str">
            <v>VENDA</v>
          </cell>
          <cell r="D657" t="str">
            <v>001 *** Vendas OS Emitidas</v>
          </cell>
          <cell r="E657" t="str">
            <v>NÃO INFORMADO</v>
          </cell>
          <cell r="F657" t="str">
            <v>0016 NÃO INFORMADO</v>
          </cell>
          <cell r="I657">
            <v>18</v>
          </cell>
          <cell r="J657">
            <v>18</v>
          </cell>
          <cell r="K657">
            <v>0</v>
          </cell>
          <cell r="L657">
            <v>18</v>
          </cell>
          <cell r="M657">
            <v>0</v>
          </cell>
          <cell r="N657">
            <v>0</v>
          </cell>
          <cell r="O657">
            <v>18</v>
          </cell>
          <cell r="P657">
            <v>18</v>
          </cell>
          <cell r="Q657">
            <v>0</v>
          </cell>
          <cell r="R657">
            <v>18</v>
          </cell>
          <cell r="S657">
            <v>0</v>
          </cell>
          <cell r="T657">
            <v>0</v>
          </cell>
          <cell r="U657">
            <v>0</v>
          </cell>
          <cell r="V657">
            <v>18</v>
          </cell>
          <cell r="W657">
            <v>0</v>
          </cell>
        </row>
        <row r="658">
          <cell r="B658">
            <v>3</v>
          </cell>
          <cell r="C658" t="str">
            <v>VENDA</v>
          </cell>
          <cell r="D658" t="str">
            <v>001 *** Vendas OS Emitidas</v>
          </cell>
          <cell r="E658" t="str">
            <v>OUTRAS MÍDIAS</v>
          </cell>
          <cell r="F658" t="str">
            <v>0002 INDICAÇÃO DE AMIGOS</v>
          </cell>
          <cell r="I658">
            <v>152</v>
          </cell>
          <cell r="J658">
            <v>152</v>
          </cell>
          <cell r="K658">
            <v>0</v>
          </cell>
          <cell r="L658">
            <v>152</v>
          </cell>
          <cell r="M658">
            <v>0</v>
          </cell>
          <cell r="N658">
            <v>0</v>
          </cell>
          <cell r="O658">
            <v>152</v>
          </cell>
          <cell r="P658">
            <v>152</v>
          </cell>
          <cell r="Q658">
            <v>0</v>
          </cell>
          <cell r="R658">
            <v>152</v>
          </cell>
          <cell r="S658">
            <v>0</v>
          </cell>
          <cell r="T658">
            <v>0</v>
          </cell>
          <cell r="U658">
            <v>0</v>
          </cell>
          <cell r="V658">
            <v>152</v>
          </cell>
          <cell r="W658">
            <v>0</v>
          </cell>
        </row>
        <row r="659">
          <cell r="B659">
            <v>3</v>
          </cell>
          <cell r="C659" t="str">
            <v>VENDA</v>
          </cell>
          <cell r="D659" t="str">
            <v>001 *** Vendas OS Emitidas</v>
          </cell>
          <cell r="E659" t="str">
            <v>OUTRAS MÍDIAS</v>
          </cell>
          <cell r="F659" t="str">
            <v>0003 104</v>
          </cell>
          <cell r="I659">
            <v>8</v>
          </cell>
          <cell r="J659">
            <v>8</v>
          </cell>
          <cell r="K659">
            <v>0</v>
          </cell>
          <cell r="L659">
            <v>8</v>
          </cell>
          <cell r="M659">
            <v>0</v>
          </cell>
          <cell r="N659">
            <v>0</v>
          </cell>
          <cell r="O659">
            <v>8</v>
          </cell>
          <cell r="P659">
            <v>8</v>
          </cell>
          <cell r="Q659">
            <v>0</v>
          </cell>
          <cell r="R659">
            <v>8</v>
          </cell>
          <cell r="S659">
            <v>0</v>
          </cell>
          <cell r="T659">
            <v>0</v>
          </cell>
          <cell r="U659">
            <v>0</v>
          </cell>
          <cell r="V659">
            <v>8</v>
          </cell>
          <cell r="W659">
            <v>0</v>
          </cell>
        </row>
        <row r="660">
          <cell r="B660">
            <v>3</v>
          </cell>
          <cell r="C660" t="str">
            <v>VENDA</v>
          </cell>
          <cell r="D660" t="str">
            <v>001 *** Vendas OS Emitidas</v>
          </cell>
          <cell r="E660" t="str">
            <v>OUTRAS MÍDIAS</v>
          </cell>
          <cell r="F660" t="str">
            <v>0013 INTERNET</v>
          </cell>
          <cell r="G660" t="str">
            <v>0056 OUTROS</v>
          </cell>
          <cell r="I660">
            <v>8</v>
          </cell>
          <cell r="J660">
            <v>8</v>
          </cell>
          <cell r="K660">
            <v>0</v>
          </cell>
          <cell r="L660">
            <v>8</v>
          </cell>
          <cell r="M660">
            <v>0</v>
          </cell>
          <cell r="N660">
            <v>0</v>
          </cell>
          <cell r="O660">
            <v>8</v>
          </cell>
          <cell r="P660">
            <v>8</v>
          </cell>
          <cell r="Q660">
            <v>0</v>
          </cell>
          <cell r="R660">
            <v>8</v>
          </cell>
          <cell r="S660">
            <v>0</v>
          </cell>
          <cell r="T660">
            <v>0</v>
          </cell>
          <cell r="U660">
            <v>0</v>
          </cell>
          <cell r="V660">
            <v>8</v>
          </cell>
          <cell r="W660">
            <v>0</v>
          </cell>
        </row>
        <row r="661">
          <cell r="B661">
            <v>3</v>
          </cell>
          <cell r="C661" t="str">
            <v>VENDA</v>
          </cell>
          <cell r="D661" t="str">
            <v>001 *** Vendas OS Emitidas</v>
          </cell>
          <cell r="E661" t="str">
            <v>OUTRAS MÍDIAS</v>
          </cell>
          <cell r="F661" t="str">
            <v>0013 INTERNET</v>
          </cell>
          <cell r="G661" t="str">
            <v>0170 SITE SPEEDY</v>
          </cell>
          <cell r="I661">
            <v>12</v>
          </cell>
          <cell r="J661">
            <v>12</v>
          </cell>
          <cell r="K661">
            <v>0</v>
          </cell>
          <cell r="L661">
            <v>12</v>
          </cell>
          <cell r="M661">
            <v>0</v>
          </cell>
          <cell r="N661">
            <v>0</v>
          </cell>
          <cell r="O661">
            <v>12</v>
          </cell>
          <cell r="P661">
            <v>12</v>
          </cell>
          <cell r="Q661">
            <v>0</v>
          </cell>
          <cell r="R661">
            <v>12</v>
          </cell>
          <cell r="S661">
            <v>0</v>
          </cell>
          <cell r="T661">
            <v>0</v>
          </cell>
          <cell r="U661">
            <v>0</v>
          </cell>
          <cell r="V661">
            <v>12</v>
          </cell>
          <cell r="W661">
            <v>0</v>
          </cell>
        </row>
        <row r="662">
          <cell r="B662">
            <v>3</v>
          </cell>
          <cell r="C662" t="str">
            <v>VENDA</v>
          </cell>
          <cell r="D662" t="str">
            <v>001 *** Vendas OS Emitidas</v>
          </cell>
          <cell r="E662" t="str">
            <v>OUTRAS MÍDIAS</v>
          </cell>
          <cell r="F662" t="str">
            <v>0018 CONTATADO PELO TLMKT</v>
          </cell>
          <cell r="I662">
            <v>13</v>
          </cell>
          <cell r="J662">
            <v>13</v>
          </cell>
          <cell r="K662">
            <v>0</v>
          </cell>
          <cell r="L662">
            <v>13</v>
          </cell>
          <cell r="M662">
            <v>0</v>
          </cell>
          <cell r="N662">
            <v>0</v>
          </cell>
          <cell r="O662">
            <v>13</v>
          </cell>
          <cell r="P662">
            <v>13</v>
          </cell>
          <cell r="Q662">
            <v>0</v>
          </cell>
          <cell r="R662">
            <v>13</v>
          </cell>
          <cell r="S662">
            <v>0</v>
          </cell>
          <cell r="T662">
            <v>0</v>
          </cell>
          <cell r="U662">
            <v>0</v>
          </cell>
          <cell r="V662">
            <v>13</v>
          </cell>
          <cell r="W662">
            <v>0</v>
          </cell>
        </row>
        <row r="663">
          <cell r="B663">
            <v>3</v>
          </cell>
          <cell r="C663" t="str">
            <v>VENDA</v>
          </cell>
          <cell r="D663" t="str">
            <v>001 *** Vendas OS Emitidas</v>
          </cell>
          <cell r="E663" t="str">
            <v>OUTRAS MÍDIAS</v>
          </cell>
          <cell r="F663" t="str">
            <v>0019 INDICAÇÃO DO PROVEDOR</v>
          </cell>
          <cell r="I663">
            <v>1</v>
          </cell>
          <cell r="J663">
            <v>1</v>
          </cell>
          <cell r="K663">
            <v>0</v>
          </cell>
          <cell r="L663">
            <v>1</v>
          </cell>
          <cell r="M663">
            <v>0</v>
          </cell>
          <cell r="N663">
            <v>0</v>
          </cell>
          <cell r="O663">
            <v>1</v>
          </cell>
          <cell r="P663">
            <v>1</v>
          </cell>
          <cell r="Q663">
            <v>0</v>
          </cell>
          <cell r="R663">
            <v>1</v>
          </cell>
          <cell r="S663">
            <v>0</v>
          </cell>
          <cell r="T663">
            <v>0</v>
          </cell>
          <cell r="U663">
            <v>0</v>
          </cell>
          <cell r="V663">
            <v>1</v>
          </cell>
          <cell r="W663">
            <v>0</v>
          </cell>
        </row>
        <row r="664">
          <cell r="B664">
            <v>3</v>
          </cell>
          <cell r="C664" t="str">
            <v>VENDA</v>
          </cell>
          <cell r="D664" t="str">
            <v>001 *** Vendas OS Emitidas</v>
          </cell>
          <cell r="E664" t="str">
            <v>OUTRAS MÍDIAS</v>
          </cell>
          <cell r="F664" t="str">
            <v>0020 JÁ POSSUI</v>
          </cell>
          <cell r="I664">
            <v>23</v>
          </cell>
          <cell r="J664">
            <v>23</v>
          </cell>
          <cell r="K664">
            <v>0</v>
          </cell>
          <cell r="L664">
            <v>23</v>
          </cell>
          <cell r="M664">
            <v>0</v>
          </cell>
          <cell r="N664">
            <v>0</v>
          </cell>
          <cell r="O664">
            <v>23</v>
          </cell>
          <cell r="P664">
            <v>23</v>
          </cell>
          <cell r="Q664">
            <v>0</v>
          </cell>
          <cell r="R664">
            <v>23</v>
          </cell>
          <cell r="S664">
            <v>0</v>
          </cell>
          <cell r="T664">
            <v>0</v>
          </cell>
          <cell r="U664">
            <v>0</v>
          </cell>
          <cell r="V664">
            <v>23</v>
          </cell>
          <cell r="W664">
            <v>0</v>
          </cell>
        </row>
        <row r="665">
          <cell r="B665">
            <v>3</v>
          </cell>
          <cell r="C665" t="str">
            <v>VENDA</v>
          </cell>
          <cell r="D665" t="str">
            <v>001 *** Vendas OS Emitidas</v>
          </cell>
          <cell r="E665" t="str">
            <v>TELEVISÃO</v>
          </cell>
          <cell r="F665" t="str">
            <v>0001 TELEVISÃO</v>
          </cell>
          <cell r="G665" t="str">
            <v>0006 GLOBO</v>
          </cell>
          <cell r="H665" t="str">
            <v>0020 FANTÁSTICO</v>
          </cell>
          <cell r="I665">
            <v>1</v>
          </cell>
          <cell r="J665">
            <v>1</v>
          </cell>
          <cell r="K665">
            <v>0</v>
          </cell>
          <cell r="L665">
            <v>1</v>
          </cell>
          <cell r="M665">
            <v>0</v>
          </cell>
          <cell r="N665">
            <v>0</v>
          </cell>
          <cell r="O665">
            <v>1</v>
          </cell>
          <cell r="P665">
            <v>1</v>
          </cell>
          <cell r="Q665">
            <v>0</v>
          </cell>
          <cell r="R665">
            <v>1</v>
          </cell>
          <cell r="S665">
            <v>0</v>
          </cell>
          <cell r="T665">
            <v>0</v>
          </cell>
          <cell r="U665">
            <v>0</v>
          </cell>
          <cell r="V665">
            <v>1</v>
          </cell>
          <cell r="W665">
            <v>0</v>
          </cell>
        </row>
        <row r="666">
          <cell r="B666">
            <v>3</v>
          </cell>
          <cell r="C666" t="str">
            <v>VENDA</v>
          </cell>
          <cell r="D666" t="str">
            <v>001 *** Vendas OS Emitidas</v>
          </cell>
          <cell r="E666" t="str">
            <v>TELEVISÃO</v>
          </cell>
          <cell r="F666" t="str">
            <v>0001 TELEVISÃO</v>
          </cell>
          <cell r="G666" t="str">
            <v>0006 GLOBO</v>
          </cell>
          <cell r="H666" t="str">
            <v>0023 JORNAL HOJE</v>
          </cell>
          <cell r="I666">
            <v>2</v>
          </cell>
          <cell r="J666">
            <v>2</v>
          </cell>
          <cell r="K666">
            <v>0</v>
          </cell>
          <cell r="L666">
            <v>2</v>
          </cell>
          <cell r="M666">
            <v>0</v>
          </cell>
          <cell r="N666">
            <v>0</v>
          </cell>
          <cell r="O666">
            <v>2</v>
          </cell>
          <cell r="P666">
            <v>2</v>
          </cell>
          <cell r="Q666">
            <v>0</v>
          </cell>
          <cell r="R666">
            <v>2</v>
          </cell>
          <cell r="S666">
            <v>0</v>
          </cell>
          <cell r="T666">
            <v>0</v>
          </cell>
          <cell r="U666">
            <v>0</v>
          </cell>
          <cell r="V666">
            <v>2</v>
          </cell>
          <cell r="W666">
            <v>0</v>
          </cell>
        </row>
        <row r="667">
          <cell r="B667">
            <v>3</v>
          </cell>
          <cell r="C667" t="str">
            <v>VENDA</v>
          </cell>
          <cell r="D667" t="str">
            <v>001 *** Vendas OS Emitidas</v>
          </cell>
          <cell r="E667" t="str">
            <v>TELEVISÃO</v>
          </cell>
          <cell r="F667" t="str">
            <v>0001 TELEVISÃO</v>
          </cell>
          <cell r="G667" t="str">
            <v>0006 GLOBO</v>
          </cell>
          <cell r="H667" t="str">
            <v>0024 JORNAL NACIONAL</v>
          </cell>
          <cell r="I667">
            <v>3</v>
          </cell>
          <cell r="J667">
            <v>3</v>
          </cell>
          <cell r="K667">
            <v>0</v>
          </cell>
          <cell r="L667">
            <v>3</v>
          </cell>
          <cell r="M667">
            <v>0</v>
          </cell>
          <cell r="N667">
            <v>0</v>
          </cell>
          <cell r="O667">
            <v>3</v>
          </cell>
          <cell r="P667">
            <v>3</v>
          </cell>
          <cell r="Q667">
            <v>0</v>
          </cell>
          <cell r="R667">
            <v>3</v>
          </cell>
          <cell r="S667">
            <v>0</v>
          </cell>
          <cell r="T667">
            <v>0</v>
          </cell>
          <cell r="U667">
            <v>0</v>
          </cell>
          <cell r="V667">
            <v>3</v>
          </cell>
          <cell r="W667">
            <v>0</v>
          </cell>
        </row>
        <row r="668">
          <cell r="B668">
            <v>3</v>
          </cell>
          <cell r="C668" t="str">
            <v>VENDA</v>
          </cell>
          <cell r="D668" t="str">
            <v>001 *** Vendas OS Emitidas</v>
          </cell>
          <cell r="E668" t="str">
            <v>TELEVISÃO</v>
          </cell>
          <cell r="F668" t="str">
            <v>0001 TELEVISÃO</v>
          </cell>
          <cell r="G668" t="str">
            <v>0006 GLOBO</v>
          </cell>
          <cell r="H668" t="str">
            <v>0026 NOVELA I</v>
          </cell>
          <cell r="I668">
            <v>1</v>
          </cell>
          <cell r="J668">
            <v>1</v>
          </cell>
          <cell r="K668">
            <v>0</v>
          </cell>
          <cell r="L668">
            <v>1</v>
          </cell>
          <cell r="M668">
            <v>0</v>
          </cell>
          <cell r="N668">
            <v>0</v>
          </cell>
          <cell r="O668">
            <v>1</v>
          </cell>
          <cell r="P668">
            <v>1</v>
          </cell>
          <cell r="Q668">
            <v>0</v>
          </cell>
          <cell r="R668">
            <v>1</v>
          </cell>
          <cell r="S668">
            <v>0</v>
          </cell>
          <cell r="T668">
            <v>0</v>
          </cell>
          <cell r="U668">
            <v>0</v>
          </cell>
          <cell r="V668">
            <v>1</v>
          </cell>
          <cell r="W668">
            <v>0</v>
          </cell>
        </row>
        <row r="669">
          <cell r="B669">
            <v>3</v>
          </cell>
          <cell r="C669" t="str">
            <v>VENDA</v>
          </cell>
          <cell r="D669" t="str">
            <v>001 *** Vendas OS Emitidas</v>
          </cell>
          <cell r="E669" t="str">
            <v>TELEVISÃO</v>
          </cell>
          <cell r="F669" t="str">
            <v>0001 TELEVISÃO</v>
          </cell>
          <cell r="G669" t="str">
            <v>0006 GLOBO</v>
          </cell>
          <cell r="H669" t="str">
            <v>0032 TELA QUENTE</v>
          </cell>
          <cell r="I669">
            <v>1</v>
          </cell>
          <cell r="J669">
            <v>1</v>
          </cell>
          <cell r="K669">
            <v>0</v>
          </cell>
          <cell r="L669">
            <v>1</v>
          </cell>
          <cell r="M669">
            <v>0</v>
          </cell>
          <cell r="N669">
            <v>0</v>
          </cell>
          <cell r="O669">
            <v>1</v>
          </cell>
          <cell r="P669">
            <v>1</v>
          </cell>
          <cell r="Q669">
            <v>0</v>
          </cell>
          <cell r="R669">
            <v>1</v>
          </cell>
          <cell r="S669">
            <v>0</v>
          </cell>
          <cell r="T669">
            <v>0</v>
          </cell>
          <cell r="U669">
            <v>0</v>
          </cell>
          <cell r="V669">
            <v>1</v>
          </cell>
          <cell r="W669">
            <v>0</v>
          </cell>
        </row>
        <row r="670">
          <cell r="B670">
            <v>3</v>
          </cell>
          <cell r="C670" t="str">
            <v>VENDA</v>
          </cell>
          <cell r="D670" t="str">
            <v>001 *** Vendas OS Emitidas</v>
          </cell>
          <cell r="E670" t="str">
            <v>TELEVISÃO</v>
          </cell>
          <cell r="F670" t="str">
            <v>0001 TELEVISÃO</v>
          </cell>
          <cell r="G670" t="str">
            <v>0006 GLOBO</v>
          </cell>
          <cell r="H670" t="str">
            <v>3825 NÃO INFORMADO</v>
          </cell>
          <cell r="I670">
            <v>11</v>
          </cell>
          <cell r="J670">
            <v>11</v>
          </cell>
          <cell r="K670">
            <v>0</v>
          </cell>
          <cell r="L670">
            <v>11</v>
          </cell>
          <cell r="M670">
            <v>0</v>
          </cell>
          <cell r="N670">
            <v>0</v>
          </cell>
          <cell r="O670">
            <v>11</v>
          </cell>
          <cell r="P670">
            <v>11</v>
          </cell>
          <cell r="Q670">
            <v>0</v>
          </cell>
          <cell r="R670">
            <v>11</v>
          </cell>
          <cell r="S670">
            <v>0</v>
          </cell>
          <cell r="T670">
            <v>0</v>
          </cell>
          <cell r="U670">
            <v>0</v>
          </cell>
          <cell r="V670">
            <v>11</v>
          </cell>
          <cell r="W670">
            <v>0</v>
          </cell>
        </row>
        <row r="671">
          <cell r="B671">
            <v>3</v>
          </cell>
          <cell r="C671" t="str">
            <v>VENDA</v>
          </cell>
          <cell r="D671" t="str">
            <v>001 *** Vendas OS Emitidas</v>
          </cell>
          <cell r="E671" t="str">
            <v>TELEVISÃO</v>
          </cell>
          <cell r="F671" t="str">
            <v>0001 TELEVISÃO</v>
          </cell>
          <cell r="G671" t="str">
            <v>0062 NÃO INFORMOU</v>
          </cell>
          <cell r="I671">
            <v>44</v>
          </cell>
          <cell r="J671">
            <v>44</v>
          </cell>
          <cell r="K671">
            <v>0</v>
          </cell>
          <cell r="L671">
            <v>44</v>
          </cell>
          <cell r="M671">
            <v>0</v>
          </cell>
          <cell r="N671">
            <v>0</v>
          </cell>
          <cell r="O671">
            <v>44</v>
          </cell>
          <cell r="P671">
            <v>44</v>
          </cell>
          <cell r="Q671">
            <v>0</v>
          </cell>
          <cell r="R671">
            <v>44</v>
          </cell>
          <cell r="S671">
            <v>0</v>
          </cell>
          <cell r="T671">
            <v>0</v>
          </cell>
          <cell r="U671">
            <v>0</v>
          </cell>
          <cell r="V671">
            <v>44</v>
          </cell>
          <cell r="W671">
            <v>0</v>
          </cell>
        </row>
        <row r="672">
          <cell r="B672">
            <v>3</v>
          </cell>
          <cell r="C672" t="str">
            <v>VENDA</v>
          </cell>
          <cell r="D672" t="str">
            <v>022 Sem IP Dinâmico disponível na Área</v>
          </cell>
          <cell r="F672" t="str">
            <v>0031 JÁ TEVE O PRODUTO</v>
          </cell>
          <cell r="I672">
            <v>1</v>
          </cell>
          <cell r="J672">
            <v>1</v>
          </cell>
          <cell r="K672">
            <v>0</v>
          </cell>
          <cell r="L672">
            <v>1</v>
          </cell>
          <cell r="M672">
            <v>0</v>
          </cell>
          <cell r="N672">
            <v>0</v>
          </cell>
          <cell r="O672">
            <v>1</v>
          </cell>
          <cell r="P672">
            <v>1</v>
          </cell>
          <cell r="Q672">
            <v>0</v>
          </cell>
          <cell r="R672">
            <v>1</v>
          </cell>
          <cell r="S672">
            <v>0</v>
          </cell>
          <cell r="T672">
            <v>0</v>
          </cell>
          <cell r="U672">
            <v>0</v>
          </cell>
          <cell r="V672">
            <v>1</v>
          </cell>
          <cell r="W672">
            <v>0</v>
          </cell>
        </row>
        <row r="673">
          <cell r="B673">
            <v>3</v>
          </cell>
          <cell r="C673" t="str">
            <v>VENDA</v>
          </cell>
          <cell r="D673" t="str">
            <v>022 Sem IP Dinâmico disponível na Área</v>
          </cell>
          <cell r="E673" t="str">
            <v>MALA DIRETA</v>
          </cell>
          <cell r="F673" t="str">
            <v>0009 MALA DIRETA</v>
          </cell>
          <cell r="G673" t="str">
            <v>0008 Não Identificado</v>
          </cell>
          <cell r="I673">
            <v>1</v>
          </cell>
          <cell r="J673">
            <v>1</v>
          </cell>
          <cell r="K673">
            <v>0</v>
          </cell>
          <cell r="L673">
            <v>1</v>
          </cell>
          <cell r="M673">
            <v>0</v>
          </cell>
          <cell r="N673">
            <v>0</v>
          </cell>
          <cell r="O673">
            <v>1</v>
          </cell>
          <cell r="P673">
            <v>1</v>
          </cell>
          <cell r="Q673">
            <v>0</v>
          </cell>
          <cell r="R673">
            <v>1</v>
          </cell>
          <cell r="S673">
            <v>0</v>
          </cell>
          <cell r="T673">
            <v>0</v>
          </cell>
          <cell r="U673">
            <v>0</v>
          </cell>
          <cell r="V673">
            <v>1</v>
          </cell>
          <cell r="W673">
            <v>0</v>
          </cell>
        </row>
        <row r="674">
          <cell r="B674">
            <v>3</v>
          </cell>
          <cell r="C674" t="str">
            <v>VENDA</v>
          </cell>
          <cell r="D674" t="str">
            <v>022 Sem IP Dinâmico disponível na Área</v>
          </cell>
          <cell r="E674" t="str">
            <v>MALA DIRETA</v>
          </cell>
          <cell r="F674" t="str">
            <v>0009 MALA DIRETA</v>
          </cell>
          <cell r="G674" t="str">
            <v>0173 CA0103</v>
          </cell>
          <cell r="I674">
            <v>2</v>
          </cell>
          <cell r="J674">
            <v>2</v>
          </cell>
          <cell r="K674">
            <v>0</v>
          </cell>
          <cell r="L674">
            <v>2</v>
          </cell>
          <cell r="M674">
            <v>0</v>
          </cell>
          <cell r="N674">
            <v>0</v>
          </cell>
          <cell r="O674">
            <v>2</v>
          </cell>
          <cell r="P674">
            <v>2</v>
          </cell>
          <cell r="Q674">
            <v>0</v>
          </cell>
          <cell r="R674">
            <v>2</v>
          </cell>
          <cell r="S674">
            <v>0</v>
          </cell>
          <cell r="T674">
            <v>0</v>
          </cell>
          <cell r="U674">
            <v>0</v>
          </cell>
          <cell r="V674">
            <v>2</v>
          </cell>
          <cell r="W674">
            <v>0</v>
          </cell>
        </row>
        <row r="675">
          <cell r="B675">
            <v>3</v>
          </cell>
          <cell r="C675" t="str">
            <v>VENDA</v>
          </cell>
          <cell r="D675" t="str">
            <v>022 Sem IP Dinâmico disponível na Área</v>
          </cell>
          <cell r="E675" t="str">
            <v>MALA DIRETA</v>
          </cell>
          <cell r="F675" t="str">
            <v>0010 ENCARTE EM FATURA</v>
          </cell>
          <cell r="I675">
            <v>1</v>
          </cell>
          <cell r="J675">
            <v>1</v>
          </cell>
          <cell r="K675">
            <v>0</v>
          </cell>
          <cell r="L675">
            <v>1</v>
          </cell>
          <cell r="M675">
            <v>0</v>
          </cell>
          <cell r="N675">
            <v>0</v>
          </cell>
          <cell r="O675">
            <v>1</v>
          </cell>
          <cell r="P675">
            <v>1</v>
          </cell>
          <cell r="Q675">
            <v>0</v>
          </cell>
          <cell r="R675">
            <v>1</v>
          </cell>
          <cell r="S675">
            <v>0</v>
          </cell>
          <cell r="T675">
            <v>0</v>
          </cell>
          <cell r="U675">
            <v>0</v>
          </cell>
          <cell r="V675">
            <v>1</v>
          </cell>
          <cell r="W675">
            <v>0</v>
          </cell>
        </row>
        <row r="676">
          <cell r="B676">
            <v>3</v>
          </cell>
          <cell r="C676" t="str">
            <v>VENDA</v>
          </cell>
          <cell r="D676" t="str">
            <v>022 Sem IP Dinâmico disponível na Área</v>
          </cell>
          <cell r="E676" t="str">
            <v>OUTRAS MÍDIAS</v>
          </cell>
          <cell r="F676" t="str">
            <v>0002 INDICAÇÃO DE AMIGOS</v>
          </cell>
          <cell r="I676">
            <v>14</v>
          </cell>
          <cell r="J676">
            <v>14</v>
          </cell>
          <cell r="K676">
            <v>0</v>
          </cell>
          <cell r="L676">
            <v>14</v>
          </cell>
          <cell r="M676">
            <v>0</v>
          </cell>
          <cell r="N676">
            <v>0</v>
          </cell>
          <cell r="O676">
            <v>14</v>
          </cell>
          <cell r="P676">
            <v>14</v>
          </cell>
          <cell r="Q676">
            <v>0</v>
          </cell>
          <cell r="R676">
            <v>14</v>
          </cell>
          <cell r="S676">
            <v>0</v>
          </cell>
          <cell r="T676">
            <v>0</v>
          </cell>
          <cell r="U676">
            <v>0</v>
          </cell>
          <cell r="V676">
            <v>14</v>
          </cell>
          <cell r="W676">
            <v>0</v>
          </cell>
        </row>
        <row r="677">
          <cell r="B677">
            <v>3</v>
          </cell>
          <cell r="C677" t="str">
            <v>VENDA</v>
          </cell>
          <cell r="D677" t="str">
            <v>022 Sem IP Dinâmico disponível na Área</v>
          </cell>
          <cell r="E677" t="str">
            <v>OUTRAS MÍDIAS</v>
          </cell>
          <cell r="F677" t="str">
            <v>0003 104</v>
          </cell>
          <cell r="I677">
            <v>1</v>
          </cell>
          <cell r="J677">
            <v>1</v>
          </cell>
          <cell r="K677">
            <v>0</v>
          </cell>
          <cell r="L677">
            <v>1</v>
          </cell>
          <cell r="M677">
            <v>0</v>
          </cell>
          <cell r="N677">
            <v>0</v>
          </cell>
          <cell r="O677">
            <v>1</v>
          </cell>
          <cell r="P677">
            <v>1</v>
          </cell>
          <cell r="Q677">
            <v>0</v>
          </cell>
          <cell r="R677">
            <v>1</v>
          </cell>
          <cell r="S677">
            <v>0</v>
          </cell>
          <cell r="T677">
            <v>0</v>
          </cell>
          <cell r="U677">
            <v>0</v>
          </cell>
          <cell r="V677">
            <v>1</v>
          </cell>
          <cell r="W677">
            <v>0</v>
          </cell>
        </row>
        <row r="678">
          <cell r="B678">
            <v>3</v>
          </cell>
          <cell r="C678" t="str">
            <v>VENDA</v>
          </cell>
          <cell r="D678" t="str">
            <v>022 Sem IP Dinâmico disponível na Área</v>
          </cell>
          <cell r="E678" t="str">
            <v>OUTRAS MÍDIAS</v>
          </cell>
          <cell r="F678" t="str">
            <v>0013 INTERNET</v>
          </cell>
          <cell r="G678" t="str">
            <v>0170 SITE SPEEDY</v>
          </cell>
          <cell r="I678">
            <v>1</v>
          </cell>
          <cell r="J678">
            <v>1</v>
          </cell>
          <cell r="K678">
            <v>0</v>
          </cell>
          <cell r="L678">
            <v>1</v>
          </cell>
          <cell r="M678">
            <v>0</v>
          </cell>
          <cell r="N678">
            <v>0</v>
          </cell>
          <cell r="O678">
            <v>1</v>
          </cell>
          <cell r="P678">
            <v>1</v>
          </cell>
          <cell r="Q678">
            <v>0</v>
          </cell>
          <cell r="R678">
            <v>1</v>
          </cell>
          <cell r="S678">
            <v>0</v>
          </cell>
          <cell r="T678">
            <v>0</v>
          </cell>
          <cell r="U678">
            <v>0</v>
          </cell>
          <cell r="V678">
            <v>1</v>
          </cell>
          <cell r="W678">
            <v>0</v>
          </cell>
        </row>
        <row r="679">
          <cell r="B679">
            <v>3</v>
          </cell>
          <cell r="C679" t="str">
            <v>VENDA</v>
          </cell>
          <cell r="D679" t="str">
            <v>022 Sem IP Dinâmico disponível na Área</v>
          </cell>
          <cell r="E679" t="str">
            <v>OUTRAS MÍDIAS</v>
          </cell>
          <cell r="F679" t="str">
            <v>0020 JÁ POSSUI</v>
          </cell>
          <cell r="I679">
            <v>2</v>
          </cell>
          <cell r="J679">
            <v>2</v>
          </cell>
          <cell r="K679">
            <v>0</v>
          </cell>
          <cell r="L679">
            <v>2</v>
          </cell>
          <cell r="M679">
            <v>0</v>
          </cell>
          <cell r="N679">
            <v>0</v>
          </cell>
          <cell r="O679">
            <v>2</v>
          </cell>
          <cell r="P679">
            <v>2</v>
          </cell>
          <cell r="Q679">
            <v>0</v>
          </cell>
          <cell r="R679">
            <v>2</v>
          </cell>
          <cell r="S679">
            <v>0</v>
          </cell>
          <cell r="T679">
            <v>0</v>
          </cell>
          <cell r="U679">
            <v>0</v>
          </cell>
          <cell r="V679">
            <v>2</v>
          </cell>
          <cell r="W679">
            <v>0</v>
          </cell>
        </row>
        <row r="680">
          <cell r="B680">
            <v>3</v>
          </cell>
          <cell r="C680" t="str">
            <v>VENDA</v>
          </cell>
          <cell r="D680" t="str">
            <v>022 Sem IP Dinâmico disponível na Área</v>
          </cell>
          <cell r="E680" t="str">
            <v>TELEVISÃO</v>
          </cell>
          <cell r="F680" t="str">
            <v>0001 TELEVISÃO</v>
          </cell>
          <cell r="G680" t="str">
            <v>0006 GLOBO</v>
          </cell>
          <cell r="H680" t="str">
            <v>0023 JORNAL HOJE</v>
          </cell>
          <cell r="I680">
            <v>2</v>
          </cell>
          <cell r="J680">
            <v>2</v>
          </cell>
          <cell r="K680">
            <v>0</v>
          </cell>
          <cell r="L680">
            <v>2</v>
          </cell>
          <cell r="M680">
            <v>0</v>
          </cell>
          <cell r="N680">
            <v>0</v>
          </cell>
          <cell r="O680">
            <v>2</v>
          </cell>
          <cell r="P680">
            <v>2</v>
          </cell>
          <cell r="Q680">
            <v>0</v>
          </cell>
          <cell r="R680">
            <v>2</v>
          </cell>
          <cell r="S680">
            <v>0</v>
          </cell>
          <cell r="T680">
            <v>0</v>
          </cell>
          <cell r="U680">
            <v>0</v>
          </cell>
          <cell r="V680">
            <v>2</v>
          </cell>
          <cell r="W680">
            <v>0</v>
          </cell>
        </row>
        <row r="681">
          <cell r="B681">
            <v>3</v>
          </cell>
          <cell r="C681" t="str">
            <v>VENDA</v>
          </cell>
          <cell r="D681" t="str">
            <v>022 Sem IP Dinâmico disponível na Área</v>
          </cell>
          <cell r="E681" t="str">
            <v>TELEVISÃO</v>
          </cell>
          <cell r="F681" t="str">
            <v>0001 TELEVISÃO</v>
          </cell>
          <cell r="G681" t="str">
            <v>0006 GLOBO</v>
          </cell>
          <cell r="H681" t="str">
            <v>0026 NOVELA I</v>
          </cell>
          <cell r="I681">
            <v>1</v>
          </cell>
          <cell r="J681">
            <v>1</v>
          </cell>
          <cell r="K681">
            <v>0</v>
          </cell>
          <cell r="L681">
            <v>1</v>
          </cell>
          <cell r="M681">
            <v>0</v>
          </cell>
          <cell r="N681">
            <v>0</v>
          </cell>
          <cell r="O681">
            <v>1</v>
          </cell>
          <cell r="P681">
            <v>1</v>
          </cell>
          <cell r="Q681">
            <v>0</v>
          </cell>
          <cell r="R681">
            <v>1</v>
          </cell>
          <cell r="S681">
            <v>0</v>
          </cell>
          <cell r="T681">
            <v>0</v>
          </cell>
          <cell r="U681">
            <v>0</v>
          </cell>
          <cell r="V681">
            <v>1</v>
          </cell>
          <cell r="W681">
            <v>0</v>
          </cell>
        </row>
        <row r="682">
          <cell r="B682">
            <v>3</v>
          </cell>
          <cell r="C682" t="str">
            <v>VENDA</v>
          </cell>
          <cell r="D682" t="str">
            <v>022 Sem IP Dinâmico disponível na Área</v>
          </cell>
          <cell r="E682" t="str">
            <v>TELEVISÃO</v>
          </cell>
          <cell r="F682" t="str">
            <v>0001 TELEVISÃO</v>
          </cell>
          <cell r="G682" t="str">
            <v>0006 GLOBO</v>
          </cell>
          <cell r="H682" t="str">
            <v>3825 NÃO INFORMADO</v>
          </cell>
          <cell r="I682">
            <v>1</v>
          </cell>
          <cell r="J682">
            <v>1</v>
          </cell>
          <cell r="K682">
            <v>0</v>
          </cell>
          <cell r="L682">
            <v>1</v>
          </cell>
          <cell r="M682">
            <v>0</v>
          </cell>
          <cell r="N682">
            <v>0</v>
          </cell>
          <cell r="O682">
            <v>1</v>
          </cell>
          <cell r="P682">
            <v>1</v>
          </cell>
          <cell r="Q682">
            <v>0</v>
          </cell>
          <cell r="R682">
            <v>1</v>
          </cell>
          <cell r="S682">
            <v>0</v>
          </cell>
          <cell r="T682">
            <v>0</v>
          </cell>
          <cell r="U682">
            <v>0</v>
          </cell>
          <cell r="V682">
            <v>1</v>
          </cell>
          <cell r="W682">
            <v>0</v>
          </cell>
        </row>
        <row r="683">
          <cell r="B683">
            <v>3</v>
          </cell>
          <cell r="C683" t="str">
            <v>VENDA</v>
          </cell>
          <cell r="D683" t="str">
            <v>022 Sem IP Dinâmico disponível na Área</v>
          </cell>
          <cell r="E683" t="str">
            <v>TELEVISÃO</v>
          </cell>
          <cell r="F683" t="str">
            <v>0001 TELEVISÃO</v>
          </cell>
          <cell r="G683" t="str">
            <v>0062 NÃO INFORMOU</v>
          </cell>
          <cell r="I683">
            <v>3</v>
          </cell>
          <cell r="J683">
            <v>3</v>
          </cell>
          <cell r="K683">
            <v>0</v>
          </cell>
          <cell r="L683">
            <v>3</v>
          </cell>
          <cell r="M683">
            <v>0</v>
          </cell>
          <cell r="N683">
            <v>0</v>
          </cell>
          <cell r="O683">
            <v>3</v>
          </cell>
          <cell r="P683">
            <v>3</v>
          </cell>
          <cell r="Q683">
            <v>0</v>
          </cell>
          <cell r="R683">
            <v>3</v>
          </cell>
          <cell r="S683">
            <v>0</v>
          </cell>
          <cell r="T683">
            <v>0</v>
          </cell>
          <cell r="U683">
            <v>0</v>
          </cell>
          <cell r="V683">
            <v>3</v>
          </cell>
          <cell r="W683">
            <v>0</v>
          </cell>
        </row>
        <row r="684">
          <cell r="B684">
            <v>3</v>
          </cell>
          <cell r="C684" t="str">
            <v>VENDA</v>
          </cell>
          <cell r="D684" t="str">
            <v>035 Conta Pendente menor que 30 dias</v>
          </cell>
          <cell r="F684" t="str">
            <v>0031 JÁ TEVE O PRODUTO</v>
          </cell>
          <cell r="I684">
            <v>1</v>
          </cell>
          <cell r="J684">
            <v>1</v>
          </cell>
          <cell r="K684">
            <v>0</v>
          </cell>
          <cell r="L684">
            <v>1</v>
          </cell>
          <cell r="M684">
            <v>0</v>
          </cell>
          <cell r="N684">
            <v>0</v>
          </cell>
          <cell r="O684">
            <v>1</v>
          </cell>
          <cell r="P684">
            <v>1</v>
          </cell>
          <cell r="Q684">
            <v>0</v>
          </cell>
          <cell r="R684">
            <v>1</v>
          </cell>
          <cell r="S684">
            <v>0</v>
          </cell>
          <cell r="T684">
            <v>0</v>
          </cell>
          <cell r="U684">
            <v>0</v>
          </cell>
          <cell r="V684">
            <v>1</v>
          </cell>
          <cell r="W684">
            <v>0</v>
          </cell>
        </row>
        <row r="685">
          <cell r="B685">
            <v>3</v>
          </cell>
          <cell r="C685" t="str">
            <v>VENDA</v>
          </cell>
          <cell r="D685" t="str">
            <v>035 Conta Pendente menor que 30 dias</v>
          </cell>
          <cell r="E685" t="str">
            <v>MALA DIRETA</v>
          </cell>
          <cell r="F685" t="str">
            <v>0009 MALA DIRETA</v>
          </cell>
          <cell r="G685" t="str">
            <v>0173 CA0103</v>
          </cell>
          <cell r="I685">
            <v>1</v>
          </cell>
          <cell r="J685">
            <v>1</v>
          </cell>
          <cell r="K685">
            <v>0</v>
          </cell>
          <cell r="L685">
            <v>1</v>
          </cell>
          <cell r="M685">
            <v>0</v>
          </cell>
          <cell r="N685">
            <v>0</v>
          </cell>
          <cell r="O685">
            <v>1</v>
          </cell>
          <cell r="P685">
            <v>1</v>
          </cell>
          <cell r="Q685">
            <v>0</v>
          </cell>
          <cell r="R685">
            <v>1</v>
          </cell>
          <cell r="S685">
            <v>0</v>
          </cell>
          <cell r="T685">
            <v>0</v>
          </cell>
          <cell r="U685">
            <v>0</v>
          </cell>
          <cell r="V685">
            <v>1</v>
          </cell>
          <cell r="W685">
            <v>0</v>
          </cell>
        </row>
        <row r="686">
          <cell r="B686">
            <v>3</v>
          </cell>
          <cell r="C686" t="str">
            <v>VENDA</v>
          </cell>
          <cell r="D686" t="str">
            <v>035 Conta Pendente menor que 30 dias</v>
          </cell>
          <cell r="E686" t="str">
            <v>OUTRAS MÍDIAS</v>
          </cell>
          <cell r="F686" t="str">
            <v>0002 INDICAÇÃO DE AMIGOS</v>
          </cell>
          <cell r="I686">
            <v>2</v>
          </cell>
          <cell r="J686">
            <v>2</v>
          </cell>
          <cell r="K686">
            <v>0</v>
          </cell>
          <cell r="L686">
            <v>2</v>
          </cell>
          <cell r="M686">
            <v>0</v>
          </cell>
          <cell r="N686">
            <v>0</v>
          </cell>
          <cell r="O686">
            <v>2</v>
          </cell>
          <cell r="P686">
            <v>2</v>
          </cell>
          <cell r="Q686">
            <v>0</v>
          </cell>
          <cell r="R686">
            <v>2</v>
          </cell>
          <cell r="S686">
            <v>0</v>
          </cell>
          <cell r="T686">
            <v>0</v>
          </cell>
          <cell r="U686">
            <v>0</v>
          </cell>
          <cell r="V686">
            <v>2</v>
          </cell>
          <cell r="W686">
            <v>0</v>
          </cell>
        </row>
        <row r="687">
          <cell r="B687">
            <v>3</v>
          </cell>
          <cell r="C687" t="str">
            <v>VENDA</v>
          </cell>
          <cell r="D687" t="str">
            <v>035 Conta Pendente menor que 30 dias</v>
          </cell>
          <cell r="E687" t="str">
            <v>OUTRAS MÍDIAS</v>
          </cell>
          <cell r="F687" t="str">
            <v>0018 CONTATADO PELO TLMKT</v>
          </cell>
          <cell r="I687">
            <v>1</v>
          </cell>
          <cell r="J687">
            <v>1</v>
          </cell>
          <cell r="K687">
            <v>0</v>
          </cell>
          <cell r="L687">
            <v>1</v>
          </cell>
          <cell r="M687">
            <v>0</v>
          </cell>
          <cell r="N687">
            <v>0</v>
          </cell>
          <cell r="O687">
            <v>1</v>
          </cell>
          <cell r="P687">
            <v>1</v>
          </cell>
          <cell r="Q687">
            <v>0</v>
          </cell>
          <cell r="R687">
            <v>1</v>
          </cell>
          <cell r="S687">
            <v>0</v>
          </cell>
          <cell r="T687">
            <v>0</v>
          </cell>
          <cell r="U687">
            <v>0</v>
          </cell>
          <cell r="V687">
            <v>1</v>
          </cell>
          <cell r="W687">
            <v>0</v>
          </cell>
        </row>
        <row r="688">
          <cell r="B688">
            <v>3</v>
          </cell>
          <cell r="C688" t="str">
            <v>VENDA</v>
          </cell>
          <cell r="D688" t="str">
            <v>035 Conta Pendente menor que 30 dias</v>
          </cell>
          <cell r="E688" t="str">
            <v>OUTRAS MÍDIAS</v>
          </cell>
          <cell r="F688" t="str">
            <v>0020 JÁ POSSUI</v>
          </cell>
          <cell r="I688">
            <v>1</v>
          </cell>
          <cell r="J688">
            <v>1</v>
          </cell>
          <cell r="K688">
            <v>0</v>
          </cell>
          <cell r="L688">
            <v>1</v>
          </cell>
          <cell r="M688">
            <v>0</v>
          </cell>
          <cell r="N688">
            <v>0</v>
          </cell>
          <cell r="O688">
            <v>1</v>
          </cell>
          <cell r="P688">
            <v>1</v>
          </cell>
          <cell r="Q688">
            <v>0</v>
          </cell>
          <cell r="R688">
            <v>1</v>
          </cell>
          <cell r="S688">
            <v>0</v>
          </cell>
          <cell r="T688">
            <v>0</v>
          </cell>
          <cell r="U688">
            <v>0</v>
          </cell>
          <cell r="V688">
            <v>1</v>
          </cell>
          <cell r="W688">
            <v>0</v>
          </cell>
        </row>
        <row r="689">
          <cell r="B689">
            <v>3</v>
          </cell>
          <cell r="C689" t="str">
            <v>VENDA</v>
          </cell>
          <cell r="D689" t="str">
            <v>035 Conta Pendente menor que 30 dias</v>
          </cell>
          <cell r="E689" t="str">
            <v>TELEVISÃO</v>
          </cell>
          <cell r="F689" t="str">
            <v>0001 TELEVISÃO</v>
          </cell>
          <cell r="G689" t="str">
            <v>0006 GLOBO</v>
          </cell>
          <cell r="H689" t="str">
            <v>0023 JORNAL HOJE</v>
          </cell>
          <cell r="I689">
            <v>1</v>
          </cell>
          <cell r="J689">
            <v>1</v>
          </cell>
          <cell r="K689">
            <v>0</v>
          </cell>
          <cell r="L689">
            <v>1</v>
          </cell>
          <cell r="M689">
            <v>0</v>
          </cell>
          <cell r="N689">
            <v>0</v>
          </cell>
          <cell r="O689">
            <v>1</v>
          </cell>
          <cell r="P689">
            <v>1</v>
          </cell>
          <cell r="Q689">
            <v>0</v>
          </cell>
          <cell r="R689">
            <v>1</v>
          </cell>
          <cell r="S689">
            <v>0</v>
          </cell>
          <cell r="T689">
            <v>0</v>
          </cell>
          <cell r="U689">
            <v>0</v>
          </cell>
          <cell r="V689">
            <v>1</v>
          </cell>
          <cell r="W689">
            <v>0</v>
          </cell>
        </row>
        <row r="690">
          <cell r="B690">
            <v>3</v>
          </cell>
          <cell r="C690" t="str">
            <v>VENDA</v>
          </cell>
          <cell r="D690" t="str">
            <v>035 Conta Pendente menor que 30 dias</v>
          </cell>
          <cell r="E690" t="str">
            <v>TELEVISÃO</v>
          </cell>
          <cell r="F690" t="str">
            <v>0001 TELEVISÃO</v>
          </cell>
          <cell r="G690" t="str">
            <v>0006 GLOBO</v>
          </cell>
          <cell r="H690" t="str">
            <v>3825 NÃO INFORMADO</v>
          </cell>
          <cell r="I690">
            <v>1</v>
          </cell>
          <cell r="J690">
            <v>1</v>
          </cell>
          <cell r="K690">
            <v>0</v>
          </cell>
          <cell r="L690">
            <v>1</v>
          </cell>
          <cell r="M690">
            <v>0</v>
          </cell>
          <cell r="N690">
            <v>0</v>
          </cell>
          <cell r="O690">
            <v>1</v>
          </cell>
          <cell r="P690">
            <v>1</v>
          </cell>
          <cell r="Q690">
            <v>0</v>
          </cell>
          <cell r="R690">
            <v>1</v>
          </cell>
          <cell r="S690">
            <v>0</v>
          </cell>
          <cell r="T690">
            <v>0</v>
          </cell>
          <cell r="U690">
            <v>0</v>
          </cell>
          <cell r="V690">
            <v>1</v>
          </cell>
          <cell r="W690">
            <v>0</v>
          </cell>
        </row>
        <row r="691">
          <cell r="B691">
            <v>3</v>
          </cell>
          <cell r="C691" t="str">
            <v>VENDA</v>
          </cell>
          <cell r="D691" t="str">
            <v>035 Conta Pendente menor que 30 dias</v>
          </cell>
          <cell r="E691" t="str">
            <v>TELEVISÃO</v>
          </cell>
          <cell r="F691" t="str">
            <v>0001 TELEVISÃO</v>
          </cell>
          <cell r="G691" t="str">
            <v>0062 NÃO INFORMOU</v>
          </cell>
          <cell r="I691">
            <v>1</v>
          </cell>
          <cell r="J691">
            <v>1</v>
          </cell>
          <cell r="K691">
            <v>0</v>
          </cell>
          <cell r="L691">
            <v>1</v>
          </cell>
          <cell r="M691">
            <v>0</v>
          </cell>
          <cell r="N691">
            <v>0</v>
          </cell>
          <cell r="O691">
            <v>1</v>
          </cell>
          <cell r="P691">
            <v>1</v>
          </cell>
          <cell r="Q691">
            <v>0</v>
          </cell>
          <cell r="R691">
            <v>1</v>
          </cell>
          <cell r="S691">
            <v>0</v>
          </cell>
          <cell r="T691">
            <v>0</v>
          </cell>
          <cell r="U691">
            <v>0</v>
          </cell>
          <cell r="V691">
            <v>1</v>
          </cell>
          <cell r="W691">
            <v>0</v>
          </cell>
        </row>
        <row r="692">
          <cell r="B692">
            <v>3</v>
          </cell>
          <cell r="C692" t="str">
            <v>VENDA</v>
          </cell>
          <cell r="D692" t="str">
            <v>038 Sem disponibilidade de agenda</v>
          </cell>
          <cell r="F692" t="str">
            <v>0031 JÁ TEVE O PRODUTO</v>
          </cell>
          <cell r="I692">
            <v>1</v>
          </cell>
          <cell r="J692">
            <v>1</v>
          </cell>
          <cell r="K692">
            <v>0</v>
          </cell>
          <cell r="L692">
            <v>1</v>
          </cell>
          <cell r="M692">
            <v>0</v>
          </cell>
          <cell r="N692">
            <v>0</v>
          </cell>
          <cell r="O692">
            <v>1</v>
          </cell>
          <cell r="P692">
            <v>1</v>
          </cell>
          <cell r="Q692">
            <v>0</v>
          </cell>
          <cell r="R692">
            <v>1</v>
          </cell>
          <cell r="S692">
            <v>0</v>
          </cell>
          <cell r="T692">
            <v>0</v>
          </cell>
          <cell r="U692">
            <v>0</v>
          </cell>
          <cell r="V692">
            <v>1</v>
          </cell>
          <cell r="W692">
            <v>0</v>
          </cell>
        </row>
        <row r="693">
          <cell r="B693">
            <v>3</v>
          </cell>
          <cell r="C693" t="str">
            <v>VENDA</v>
          </cell>
          <cell r="D693" t="str">
            <v>038 Sem disponibilidade de agenda</v>
          </cell>
          <cell r="E693" t="str">
            <v>MALA DIRETA</v>
          </cell>
          <cell r="F693" t="str">
            <v>0009 MALA DIRETA</v>
          </cell>
          <cell r="G693" t="str">
            <v>0008 Não Identificado</v>
          </cell>
          <cell r="I693">
            <v>1</v>
          </cell>
          <cell r="J693">
            <v>1</v>
          </cell>
          <cell r="K693">
            <v>0</v>
          </cell>
          <cell r="L693">
            <v>1</v>
          </cell>
          <cell r="M693">
            <v>0</v>
          </cell>
          <cell r="N693">
            <v>0</v>
          </cell>
          <cell r="O693">
            <v>1</v>
          </cell>
          <cell r="P693">
            <v>1</v>
          </cell>
          <cell r="Q693">
            <v>0</v>
          </cell>
          <cell r="R693">
            <v>1</v>
          </cell>
          <cell r="S693">
            <v>0</v>
          </cell>
          <cell r="T693">
            <v>0</v>
          </cell>
          <cell r="U693">
            <v>0</v>
          </cell>
          <cell r="V693">
            <v>1</v>
          </cell>
          <cell r="W693">
            <v>0</v>
          </cell>
        </row>
        <row r="694">
          <cell r="B694">
            <v>3</v>
          </cell>
          <cell r="C694" t="str">
            <v>VENDA</v>
          </cell>
          <cell r="D694" t="str">
            <v>038 Sem disponibilidade de agenda</v>
          </cell>
          <cell r="E694" t="str">
            <v>MALA DIRETA</v>
          </cell>
          <cell r="F694" t="str">
            <v>0009 MALA DIRETA</v>
          </cell>
          <cell r="G694" t="str">
            <v>0173 CA0103</v>
          </cell>
          <cell r="I694">
            <v>1</v>
          </cell>
          <cell r="J694">
            <v>1</v>
          </cell>
          <cell r="K694">
            <v>0</v>
          </cell>
          <cell r="L694">
            <v>1</v>
          </cell>
          <cell r="M694">
            <v>0</v>
          </cell>
          <cell r="N694">
            <v>0</v>
          </cell>
          <cell r="O694">
            <v>1</v>
          </cell>
          <cell r="P694">
            <v>1</v>
          </cell>
          <cell r="Q694">
            <v>0</v>
          </cell>
          <cell r="R694">
            <v>1</v>
          </cell>
          <cell r="S694">
            <v>0</v>
          </cell>
          <cell r="T694">
            <v>0</v>
          </cell>
          <cell r="U694">
            <v>0</v>
          </cell>
          <cell r="V694">
            <v>1</v>
          </cell>
          <cell r="W694">
            <v>0</v>
          </cell>
        </row>
        <row r="695">
          <cell r="B695">
            <v>3</v>
          </cell>
          <cell r="C695" t="str">
            <v>VENDA</v>
          </cell>
          <cell r="D695" t="str">
            <v>038 Sem disponibilidade de agenda</v>
          </cell>
          <cell r="E695" t="str">
            <v>MALA DIRETA</v>
          </cell>
          <cell r="F695" t="str">
            <v>0009 MALA DIRETA</v>
          </cell>
          <cell r="G695" t="str">
            <v>0572 MD-05</v>
          </cell>
          <cell r="I695">
            <v>2</v>
          </cell>
          <cell r="J695">
            <v>2</v>
          </cell>
          <cell r="K695">
            <v>0</v>
          </cell>
          <cell r="L695">
            <v>2</v>
          </cell>
          <cell r="M695">
            <v>0</v>
          </cell>
          <cell r="N695">
            <v>0</v>
          </cell>
          <cell r="O695">
            <v>2</v>
          </cell>
          <cell r="P695">
            <v>2</v>
          </cell>
          <cell r="Q695">
            <v>0</v>
          </cell>
          <cell r="R695">
            <v>2</v>
          </cell>
          <cell r="S695">
            <v>0</v>
          </cell>
          <cell r="T695">
            <v>0</v>
          </cell>
          <cell r="U695">
            <v>0</v>
          </cell>
          <cell r="V695">
            <v>2</v>
          </cell>
          <cell r="W695">
            <v>0</v>
          </cell>
        </row>
        <row r="696">
          <cell r="B696">
            <v>3</v>
          </cell>
          <cell r="C696" t="str">
            <v>VENDA</v>
          </cell>
          <cell r="D696" t="str">
            <v>038 Sem disponibilidade de agenda</v>
          </cell>
          <cell r="E696" t="str">
            <v>NÃO INFORMADO</v>
          </cell>
          <cell r="F696" t="str">
            <v>0016 NÃO INFORMADO</v>
          </cell>
          <cell r="I696">
            <v>1</v>
          </cell>
          <cell r="J696">
            <v>1</v>
          </cell>
          <cell r="K696">
            <v>0</v>
          </cell>
          <cell r="L696">
            <v>1</v>
          </cell>
          <cell r="M696">
            <v>0</v>
          </cell>
          <cell r="N696">
            <v>0</v>
          </cell>
          <cell r="O696">
            <v>1</v>
          </cell>
          <cell r="P696">
            <v>1</v>
          </cell>
          <cell r="Q696">
            <v>0</v>
          </cell>
          <cell r="R696">
            <v>1</v>
          </cell>
          <cell r="S696">
            <v>0</v>
          </cell>
          <cell r="T696">
            <v>0</v>
          </cell>
          <cell r="U696">
            <v>0</v>
          </cell>
          <cell r="V696">
            <v>1</v>
          </cell>
          <cell r="W696">
            <v>0</v>
          </cell>
        </row>
        <row r="697">
          <cell r="B697">
            <v>3</v>
          </cell>
          <cell r="C697" t="str">
            <v>VENDA</v>
          </cell>
          <cell r="D697" t="str">
            <v>038 Sem disponibilidade de agenda</v>
          </cell>
          <cell r="E697" t="str">
            <v>OUTRAS MÍDIAS</v>
          </cell>
          <cell r="F697" t="str">
            <v>0002 INDICAÇÃO DE AMIGOS</v>
          </cell>
          <cell r="I697">
            <v>28</v>
          </cell>
          <cell r="J697">
            <v>28</v>
          </cell>
          <cell r="K697">
            <v>0</v>
          </cell>
          <cell r="L697">
            <v>28</v>
          </cell>
          <cell r="M697">
            <v>0</v>
          </cell>
          <cell r="N697">
            <v>0</v>
          </cell>
          <cell r="O697">
            <v>28</v>
          </cell>
          <cell r="P697">
            <v>28</v>
          </cell>
          <cell r="Q697">
            <v>0</v>
          </cell>
          <cell r="R697">
            <v>28</v>
          </cell>
          <cell r="S697">
            <v>0</v>
          </cell>
          <cell r="T697">
            <v>0</v>
          </cell>
          <cell r="U697">
            <v>0</v>
          </cell>
          <cell r="V697">
            <v>28</v>
          </cell>
          <cell r="W697">
            <v>0</v>
          </cell>
        </row>
        <row r="698">
          <cell r="B698">
            <v>3</v>
          </cell>
          <cell r="C698" t="str">
            <v>VENDA</v>
          </cell>
          <cell r="D698" t="str">
            <v>038 Sem disponibilidade de agenda</v>
          </cell>
          <cell r="E698" t="str">
            <v>OUTRAS MÍDIAS</v>
          </cell>
          <cell r="F698" t="str">
            <v>0013 INTERNET</v>
          </cell>
          <cell r="G698" t="str">
            <v>0056 OUTROS</v>
          </cell>
          <cell r="I698">
            <v>1</v>
          </cell>
          <cell r="J698">
            <v>1</v>
          </cell>
          <cell r="K698">
            <v>0</v>
          </cell>
          <cell r="L698">
            <v>1</v>
          </cell>
          <cell r="M698">
            <v>0</v>
          </cell>
          <cell r="N698">
            <v>0</v>
          </cell>
          <cell r="O698">
            <v>1</v>
          </cell>
          <cell r="P698">
            <v>1</v>
          </cell>
          <cell r="Q698">
            <v>0</v>
          </cell>
          <cell r="R698">
            <v>1</v>
          </cell>
          <cell r="S698">
            <v>0</v>
          </cell>
          <cell r="T698">
            <v>0</v>
          </cell>
          <cell r="U698">
            <v>0</v>
          </cell>
          <cell r="V698">
            <v>1</v>
          </cell>
          <cell r="W698">
            <v>0</v>
          </cell>
        </row>
        <row r="699">
          <cell r="B699">
            <v>3</v>
          </cell>
          <cell r="C699" t="str">
            <v>VENDA</v>
          </cell>
          <cell r="D699" t="str">
            <v>038 Sem disponibilidade de agenda</v>
          </cell>
          <cell r="E699" t="str">
            <v>OUTRAS MÍDIAS</v>
          </cell>
          <cell r="F699" t="str">
            <v>0013 INTERNET</v>
          </cell>
          <cell r="G699" t="str">
            <v>0170 SITE SPEEDY</v>
          </cell>
          <cell r="I699">
            <v>2</v>
          </cell>
          <cell r="J699">
            <v>2</v>
          </cell>
          <cell r="K699">
            <v>0</v>
          </cell>
          <cell r="L699">
            <v>2</v>
          </cell>
          <cell r="M699">
            <v>0</v>
          </cell>
          <cell r="N699">
            <v>0</v>
          </cell>
          <cell r="O699">
            <v>2</v>
          </cell>
          <cell r="P699">
            <v>2</v>
          </cell>
          <cell r="Q699">
            <v>0</v>
          </cell>
          <cell r="R699">
            <v>2</v>
          </cell>
          <cell r="S699">
            <v>0</v>
          </cell>
          <cell r="T699">
            <v>0</v>
          </cell>
          <cell r="U699">
            <v>0</v>
          </cell>
          <cell r="V699">
            <v>2</v>
          </cell>
          <cell r="W699">
            <v>0</v>
          </cell>
        </row>
        <row r="700">
          <cell r="B700">
            <v>3</v>
          </cell>
          <cell r="C700" t="str">
            <v>VENDA</v>
          </cell>
          <cell r="D700" t="str">
            <v>038 Sem disponibilidade de agenda</v>
          </cell>
          <cell r="E700" t="str">
            <v>OUTRAS MÍDIAS</v>
          </cell>
          <cell r="F700" t="str">
            <v>0018 CONTATADO PELO TLMKT</v>
          </cell>
          <cell r="I700">
            <v>4</v>
          </cell>
          <cell r="J700">
            <v>4</v>
          </cell>
          <cell r="K700">
            <v>0</v>
          </cell>
          <cell r="L700">
            <v>4</v>
          </cell>
          <cell r="M700">
            <v>0</v>
          </cell>
          <cell r="N700">
            <v>0</v>
          </cell>
          <cell r="O700">
            <v>4</v>
          </cell>
          <cell r="P700">
            <v>4</v>
          </cell>
          <cell r="Q700">
            <v>0</v>
          </cell>
          <cell r="R700">
            <v>4</v>
          </cell>
          <cell r="S700">
            <v>0</v>
          </cell>
          <cell r="T700">
            <v>0</v>
          </cell>
          <cell r="U700">
            <v>0</v>
          </cell>
          <cell r="V700">
            <v>4</v>
          </cell>
          <cell r="W700">
            <v>0</v>
          </cell>
        </row>
        <row r="701">
          <cell r="B701">
            <v>3</v>
          </cell>
          <cell r="C701" t="str">
            <v>VENDA</v>
          </cell>
          <cell r="D701" t="str">
            <v>038 Sem disponibilidade de agenda</v>
          </cell>
          <cell r="E701" t="str">
            <v>OUTRAS MÍDIAS</v>
          </cell>
          <cell r="F701" t="str">
            <v>0019 INDICAÇÃO DO PROVEDOR</v>
          </cell>
          <cell r="I701">
            <v>1</v>
          </cell>
          <cell r="J701">
            <v>1</v>
          </cell>
          <cell r="K701">
            <v>0</v>
          </cell>
          <cell r="L701">
            <v>1</v>
          </cell>
          <cell r="M701">
            <v>0</v>
          </cell>
          <cell r="N701">
            <v>0</v>
          </cell>
          <cell r="O701">
            <v>1</v>
          </cell>
          <cell r="P701">
            <v>1</v>
          </cell>
          <cell r="Q701">
            <v>0</v>
          </cell>
          <cell r="R701">
            <v>1</v>
          </cell>
          <cell r="S701">
            <v>0</v>
          </cell>
          <cell r="T701">
            <v>0</v>
          </cell>
          <cell r="U701">
            <v>0</v>
          </cell>
          <cell r="V701">
            <v>1</v>
          </cell>
          <cell r="W701">
            <v>0</v>
          </cell>
        </row>
        <row r="702">
          <cell r="B702">
            <v>3</v>
          </cell>
          <cell r="C702" t="str">
            <v>VENDA</v>
          </cell>
          <cell r="D702" t="str">
            <v>038 Sem disponibilidade de agenda</v>
          </cell>
          <cell r="E702" t="str">
            <v>OUTRAS MÍDIAS</v>
          </cell>
          <cell r="F702" t="str">
            <v>0020 JÁ POSSUI</v>
          </cell>
          <cell r="I702">
            <v>7</v>
          </cell>
          <cell r="J702">
            <v>7</v>
          </cell>
          <cell r="K702">
            <v>0</v>
          </cell>
          <cell r="L702">
            <v>7</v>
          </cell>
          <cell r="M702">
            <v>0</v>
          </cell>
          <cell r="N702">
            <v>0</v>
          </cell>
          <cell r="O702">
            <v>7</v>
          </cell>
          <cell r="P702">
            <v>7</v>
          </cell>
          <cell r="Q702">
            <v>0</v>
          </cell>
          <cell r="R702">
            <v>7</v>
          </cell>
          <cell r="S702">
            <v>0</v>
          </cell>
          <cell r="T702">
            <v>0</v>
          </cell>
          <cell r="U702">
            <v>0</v>
          </cell>
          <cell r="V702">
            <v>7</v>
          </cell>
          <cell r="W702">
            <v>0</v>
          </cell>
        </row>
        <row r="703">
          <cell r="B703">
            <v>3</v>
          </cell>
          <cell r="C703" t="str">
            <v>VENDA</v>
          </cell>
          <cell r="D703" t="str">
            <v>038 Sem disponibilidade de agenda</v>
          </cell>
          <cell r="E703" t="str">
            <v>TELEVISÃO</v>
          </cell>
          <cell r="F703" t="str">
            <v>0001 TELEVISÃO</v>
          </cell>
          <cell r="G703" t="str">
            <v>0006 GLOBO</v>
          </cell>
          <cell r="H703" t="str">
            <v>0026 NOVELA I</v>
          </cell>
          <cell r="I703">
            <v>1</v>
          </cell>
          <cell r="J703">
            <v>1</v>
          </cell>
          <cell r="K703">
            <v>0</v>
          </cell>
          <cell r="L703">
            <v>1</v>
          </cell>
          <cell r="M703">
            <v>0</v>
          </cell>
          <cell r="N703">
            <v>0</v>
          </cell>
          <cell r="O703">
            <v>1</v>
          </cell>
          <cell r="P703">
            <v>1</v>
          </cell>
          <cell r="Q703">
            <v>0</v>
          </cell>
          <cell r="R703">
            <v>1</v>
          </cell>
          <cell r="S703">
            <v>0</v>
          </cell>
          <cell r="T703">
            <v>0</v>
          </cell>
          <cell r="U703">
            <v>0</v>
          </cell>
          <cell r="V703">
            <v>1</v>
          </cell>
          <cell r="W703">
            <v>0</v>
          </cell>
        </row>
        <row r="704">
          <cell r="B704">
            <v>3</v>
          </cell>
          <cell r="C704" t="str">
            <v>VENDA</v>
          </cell>
          <cell r="D704" t="str">
            <v>038 Sem disponibilidade de agenda</v>
          </cell>
          <cell r="E704" t="str">
            <v>TELEVISÃO</v>
          </cell>
          <cell r="F704" t="str">
            <v>0001 TELEVISÃO</v>
          </cell>
          <cell r="G704" t="str">
            <v>0006 GLOBO</v>
          </cell>
          <cell r="H704" t="str">
            <v>3825 NÃO INFORMADO</v>
          </cell>
          <cell r="I704">
            <v>2</v>
          </cell>
          <cell r="J704">
            <v>2</v>
          </cell>
          <cell r="K704">
            <v>0</v>
          </cell>
          <cell r="L704">
            <v>2</v>
          </cell>
          <cell r="M704">
            <v>0</v>
          </cell>
          <cell r="N704">
            <v>0</v>
          </cell>
          <cell r="O704">
            <v>2</v>
          </cell>
          <cell r="P704">
            <v>2</v>
          </cell>
          <cell r="Q704">
            <v>0</v>
          </cell>
          <cell r="R704">
            <v>2</v>
          </cell>
          <cell r="S704">
            <v>0</v>
          </cell>
          <cell r="T704">
            <v>0</v>
          </cell>
          <cell r="U704">
            <v>0</v>
          </cell>
          <cell r="V704">
            <v>2</v>
          </cell>
          <cell r="W704">
            <v>0</v>
          </cell>
        </row>
        <row r="705">
          <cell r="B705">
            <v>3</v>
          </cell>
          <cell r="C705" t="str">
            <v>VENDA</v>
          </cell>
          <cell r="D705" t="str">
            <v>038 Sem disponibilidade de agenda</v>
          </cell>
          <cell r="E705" t="str">
            <v>TELEVISÃO</v>
          </cell>
          <cell r="F705" t="str">
            <v>0001 TELEVISÃO</v>
          </cell>
          <cell r="G705" t="str">
            <v>0062 NÃO INFORMOU</v>
          </cell>
          <cell r="I705">
            <v>6</v>
          </cell>
          <cell r="J705">
            <v>6</v>
          </cell>
          <cell r="K705">
            <v>0</v>
          </cell>
          <cell r="L705">
            <v>6</v>
          </cell>
          <cell r="M705">
            <v>0</v>
          </cell>
          <cell r="N705">
            <v>0</v>
          </cell>
          <cell r="O705">
            <v>6</v>
          </cell>
          <cell r="P705">
            <v>6</v>
          </cell>
          <cell r="Q705">
            <v>0</v>
          </cell>
          <cell r="R705">
            <v>6</v>
          </cell>
          <cell r="S705">
            <v>0</v>
          </cell>
          <cell r="T705">
            <v>0</v>
          </cell>
          <cell r="U705">
            <v>0</v>
          </cell>
          <cell r="V705">
            <v>6</v>
          </cell>
          <cell r="W705">
            <v>0</v>
          </cell>
        </row>
        <row r="706">
          <cell r="B706">
            <v>3</v>
          </cell>
          <cell r="C706" t="str">
            <v>VENDA</v>
          </cell>
          <cell r="D706" t="str">
            <v>055 Classe de serviço inválida</v>
          </cell>
          <cell r="E706" t="str">
            <v>NÃO INFORMADO</v>
          </cell>
          <cell r="F706" t="str">
            <v>0016 NÃO INFORMADO</v>
          </cell>
          <cell r="I706">
            <v>1</v>
          </cell>
          <cell r="J706">
            <v>1</v>
          </cell>
          <cell r="K706">
            <v>0</v>
          </cell>
          <cell r="L706">
            <v>1</v>
          </cell>
          <cell r="M706">
            <v>0</v>
          </cell>
          <cell r="N706">
            <v>0</v>
          </cell>
          <cell r="O706">
            <v>1</v>
          </cell>
          <cell r="P706">
            <v>1</v>
          </cell>
          <cell r="Q706">
            <v>0</v>
          </cell>
          <cell r="R706">
            <v>1</v>
          </cell>
          <cell r="S706">
            <v>0</v>
          </cell>
          <cell r="T706">
            <v>0</v>
          </cell>
          <cell r="U706">
            <v>0</v>
          </cell>
          <cell r="V706">
            <v>1</v>
          </cell>
          <cell r="W706">
            <v>0</v>
          </cell>
        </row>
        <row r="707">
          <cell r="B707">
            <v>3</v>
          </cell>
          <cell r="C707" t="str">
            <v>VENDA</v>
          </cell>
          <cell r="D707" t="str">
            <v>055 Classe de serviço inválida</v>
          </cell>
          <cell r="E707" t="str">
            <v>OUTRAS MÍDIAS</v>
          </cell>
          <cell r="F707" t="str">
            <v>0002 INDICAÇÃO DE AMIGOS</v>
          </cell>
          <cell r="I707">
            <v>3</v>
          </cell>
          <cell r="J707">
            <v>3</v>
          </cell>
          <cell r="K707">
            <v>0</v>
          </cell>
          <cell r="L707">
            <v>3</v>
          </cell>
          <cell r="M707">
            <v>0</v>
          </cell>
          <cell r="N707">
            <v>0</v>
          </cell>
          <cell r="O707">
            <v>3</v>
          </cell>
          <cell r="P707">
            <v>3</v>
          </cell>
          <cell r="Q707">
            <v>0</v>
          </cell>
          <cell r="R707">
            <v>3</v>
          </cell>
          <cell r="S707">
            <v>0</v>
          </cell>
          <cell r="T707">
            <v>0</v>
          </cell>
          <cell r="U707">
            <v>0</v>
          </cell>
          <cell r="V707">
            <v>3</v>
          </cell>
          <cell r="W707">
            <v>0</v>
          </cell>
        </row>
        <row r="708">
          <cell r="B708">
            <v>3</v>
          </cell>
          <cell r="C708" t="str">
            <v>VENDA</v>
          </cell>
          <cell r="D708" t="str">
            <v>055 Classe de serviço inválida</v>
          </cell>
          <cell r="E708" t="str">
            <v>OUTRAS MÍDIAS</v>
          </cell>
          <cell r="F708" t="str">
            <v>0020 JÁ POSSUI</v>
          </cell>
          <cell r="I708">
            <v>1</v>
          </cell>
          <cell r="J708">
            <v>1</v>
          </cell>
          <cell r="K708">
            <v>0</v>
          </cell>
          <cell r="L708">
            <v>1</v>
          </cell>
          <cell r="M708">
            <v>0</v>
          </cell>
          <cell r="N708">
            <v>0</v>
          </cell>
          <cell r="O708">
            <v>1</v>
          </cell>
          <cell r="P708">
            <v>1</v>
          </cell>
          <cell r="Q708">
            <v>0</v>
          </cell>
          <cell r="R708">
            <v>1</v>
          </cell>
          <cell r="S708">
            <v>0</v>
          </cell>
          <cell r="T708">
            <v>0</v>
          </cell>
          <cell r="U708">
            <v>0</v>
          </cell>
          <cell r="V708">
            <v>1</v>
          </cell>
          <cell r="W708">
            <v>0</v>
          </cell>
        </row>
        <row r="709">
          <cell r="B709">
            <v>3</v>
          </cell>
          <cell r="C709" t="str">
            <v>VENDA</v>
          </cell>
          <cell r="D709" t="str">
            <v>055 Classe de serviço inválida</v>
          </cell>
          <cell r="E709" t="str">
            <v>TELEVISÃO</v>
          </cell>
          <cell r="F709" t="str">
            <v>0001 TELEVISÃO</v>
          </cell>
          <cell r="G709" t="str">
            <v>0062 NÃO INFORMOU</v>
          </cell>
          <cell r="I709">
            <v>1</v>
          </cell>
          <cell r="J709">
            <v>1</v>
          </cell>
          <cell r="K709">
            <v>0</v>
          </cell>
          <cell r="L709">
            <v>1</v>
          </cell>
          <cell r="M709">
            <v>0</v>
          </cell>
          <cell r="N709">
            <v>0</v>
          </cell>
          <cell r="O709">
            <v>1</v>
          </cell>
          <cell r="P709">
            <v>1</v>
          </cell>
          <cell r="Q709">
            <v>0</v>
          </cell>
          <cell r="R709">
            <v>1</v>
          </cell>
          <cell r="S709">
            <v>0</v>
          </cell>
          <cell r="T709">
            <v>0</v>
          </cell>
          <cell r="U709">
            <v>0</v>
          </cell>
          <cell r="V709">
            <v>1</v>
          </cell>
          <cell r="W709">
            <v>0</v>
          </cell>
        </row>
        <row r="710">
          <cell r="B710">
            <v>3</v>
          </cell>
          <cell r="C710" t="str">
            <v>VENDA</v>
          </cell>
          <cell r="D710" t="str">
            <v>057 Busca</v>
          </cell>
          <cell r="E710" t="str">
            <v>OUTRAS MÍDIAS</v>
          </cell>
          <cell r="F710" t="str">
            <v>0002 INDICAÇÃO DE AMIGOS</v>
          </cell>
          <cell r="I710">
            <v>1</v>
          </cell>
          <cell r="J710">
            <v>1</v>
          </cell>
          <cell r="K710">
            <v>0</v>
          </cell>
          <cell r="L710">
            <v>1</v>
          </cell>
          <cell r="M710">
            <v>0</v>
          </cell>
          <cell r="N710">
            <v>0</v>
          </cell>
          <cell r="O710">
            <v>1</v>
          </cell>
          <cell r="P710">
            <v>1</v>
          </cell>
          <cell r="Q710">
            <v>0</v>
          </cell>
          <cell r="R710">
            <v>1</v>
          </cell>
          <cell r="S710">
            <v>0</v>
          </cell>
          <cell r="T710">
            <v>0</v>
          </cell>
          <cell r="U710">
            <v>0</v>
          </cell>
          <cell r="V710">
            <v>1</v>
          </cell>
          <cell r="W710">
            <v>0</v>
          </cell>
        </row>
        <row r="711">
          <cell r="B711">
            <v>3</v>
          </cell>
          <cell r="C711" t="str">
            <v>VENDA</v>
          </cell>
          <cell r="D711" t="str">
            <v>070 Endereço Divergente</v>
          </cell>
          <cell r="F711" t="str">
            <v>0031 JÁ TEVE O PRODUTO</v>
          </cell>
          <cell r="I711">
            <v>1</v>
          </cell>
          <cell r="J711">
            <v>1</v>
          </cell>
          <cell r="K711">
            <v>0</v>
          </cell>
          <cell r="L711">
            <v>1</v>
          </cell>
          <cell r="M711">
            <v>0</v>
          </cell>
          <cell r="N711">
            <v>0</v>
          </cell>
          <cell r="O711">
            <v>1</v>
          </cell>
          <cell r="P711">
            <v>1</v>
          </cell>
          <cell r="Q711">
            <v>0</v>
          </cell>
          <cell r="R711">
            <v>1</v>
          </cell>
          <cell r="S711">
            <v>0</v>
          </cell>
          <cell r="T711">
            <v>0</v>
          </cell>
          <cell r="U711">
            <v>0</v>
          </cell>
          <cell r="V711">
            <v>1</v>
          </cell>
          <cell r="W711">
            <v>0</v>
          </cell>
        </row>
        <row r="712">
          <cell r="B712">
            <v>3</v>
          </cell>
          <cell r="C712" t="str">
            <v>VENDA</v>
          </cell>
          <cell r="D712" t="str">
            <v>070 Endereço Divergente</v>
          </cell>
          <cell r="E712" t="str">
            <v>NÃO INFORMADO</v>
          </cell>
          <cell r="F712" t="str">
            <v>0016 NÃO INFORMADO</v>
          </cell>
          <cell r="I712">
            <v>1</v>
          </cell>
          <cell r="J712">
            <v>1</v>
          </cell>
          <cell r="K712">
            <v>0</v>
          </cell>
          <cell r="L712">
            <v>1</v>
          </cell>
          <cell r="M712">
            <v>0</v>
          </cell>
          <cell r="N712">
            <v>0</v>
          </cell>
          <cell r="O712">
            <v>1</v>
          </cell>
          <cell r="P712">
            <v>1</v>
          </cell>
          <cell r="Q712">
            <v>0</v>
          </cell>
          <cell r="R712">
            <v>1</v>
          </cell>
          <cell r="S712">
            <v>0</v>
          </cell>
          <cell r="T712">
            <v>0</v>
          </cell>
          <cell r="U712">
            <v>0</v>
          </cell>
          <cell r="V712">
            <v>1</v>
          </cell>
          <cell r="W712">
            <v>0</v>
          </cell>
        </row>
        <row r="713">
          <cell r="B713">
            <v>3</v>
          </cell>
          <cell r="C713" t="str">
            <v>VENDA</v>
          </cell>
          <cell r="D713" t="str">
            <v>070 Endereço Divergente</v>
          </cell>
          <cell r="E713" t="str">
            <v>OUTRAS MÍDIAS</v>
          </cell>
          <cell r="F713" t="str">
            <v>0002 INDICAÇÃO DE AMIGOS</v>
          </cell>
          <cell r="I713">
            <v>1</v>
          </cell>
          <cell r="J713">
            <v>1</v>
          </cell>
          <cell r="K713">
            <v>0</v>
          </cell>
          <cell r="L713">
            <v>1</v>
          </cell>
          <cell r="M713">
            <v>0</v>
          </cell>
          <cell r="N713">
            <v>0</v>
          </cell>
          <cell r="O713">
            <v>1</v>
          </cell>
          <cell r="P713">
            <v>1</v>
          </cell>
          <cell r="Q713">
            <v>0</v>
          </cell>
          <cell r="R713">
            <v>1</v>
          </cell>
          <cell r="S713">
            <v>0</v>
          </cell>
          <cell r="T713">
            <v>0</v>
          </cell>
          <cell r="U713">
            <v>0</v>
          </cell>
          <cell r="V713">
            <v>1</v>
          </cell>
          <cell r="W713">
            <v>0</v>
          </cell>
        </row>
        <row r="714">
          <cell r="B714">
            <v>3</v>
          </cell>
          <cell r="C714" t="str">
            <v>VENDA</v>
          </cell>
          <cell r="D714" t="str">
            <v>070 Endereço Divergente</v>
          </cell>
          <cell r="E714" t="str">
            <v>OUTRAS MÍDIAS</v>
          </cell>
          <cell r="F714" t="str">
            <v>0019 INDICAÇÃO DO PROVEDOR</v>
          </cell>
          <cell r="I714">
            <v>1</v>
          </cell>
          <cell r="J714">
            <v>1</v>
          </cell>
          <cell r="K714">
            <v>0</v>
          </cell>
          <cell r="L714">
            <v>1</v>
          </cell>
          <cell r="M714">
            <v>0</v>
          </cell>
          <cell r="N714">
            <v>0</v>
          </cell>
          <cell r="O714">
            <v>1</v>
          </cell>
          <cell r="P714">
            <v>1</v>
          </cell>
          <cell r="Q714">
            <v>0</v>
          </cell>
          <cell r="R714">
            <v>1</v>
          </cell>
          <cell r="S714">
            <v>0</v>
          </cell>
          <cell r="T714">
            <v>0</v>
          </cell>
          <cell r="U714">
            <v>0</v>
          </cell>
          <cell r="V714">
            <v>1</v>
          </cell>
          <cell r="W714">
            <v>0</v>
          </cell>
        </row>
        <row r="715">
          <cell r="B715">
            <v>3</v>
          </cell>
          <cell r="C715" t="str">
            <v>VENDA</v>
          </cell>
          <cell r="D715" t="str">
            <v>070 Endereço Divergente</v>
          </cell>
          <cell r="E715" t="str">
            <v>OUTRAS MÍDIAS</v>
          </cell>
          <cell r="F715" t="str">
            <v>0020 JÁ POSSUI</v>
          </cell>
          <cell r="I715">
            <v>1</v>
          </cell>
          <cell r="J715">
            <v>1</v>
          </cell>
          <cell r="K715">
            <v>0</v>
          </cell>
          <cell r="L715">
            <v>1</v>
          </cell>
          <cell r="M715">
            <v>0</v>
          </cell>
          <cell r="N715">
            <v>0</v>
          </cell>
          <cell r="O715">
            <v>1</v>
          </cell>
          <cell r="P715">
            <v>1</v>
          </cell>
          <cell r="Q715">
            <v>0</v>
          </cell>
          <cell r="R715">
            <v>1</v>
          </cell>
          <cell r="S715">
            <v>0</v>
          </cell>
          <cell r="T715">
            <v>0</v>
          </cell>
          <cell r="U715">
            <v>0</v>
          </cell>
          <cell r="V715">
            <v>1</v>
          </cell>
          <cell r="W715">
            <v>0</v>
          </cell>
        </row>
        <row r="716">
          <cell r="B716">
            <v>3</v>
          </cell>
          <cell r="C716" t="str">
            <v>VENDA</v>
          </cell>
          <cell r="D716" t="str">
            <v>070 Endereço Divergente</v>
          </cell>
          <cell r="E716" t="str">
            <v>TELEVISÃO</v>
          </cell>
          <cell r="F716" t="str">
            <v>0001 TELEVISÃO</v>
          </cell>
          <cell r="G716" t="str">
            <v>0062 NÃO INFORMOU</v>
          </cell>
          <cell r="I716">
            <v>1</v>
          </cell>
          <cell r="J716">
            <v>1</v>
          </cell>
          <cell r="K716">
            <v>0</v>
          </cell>
          <cell r="L716">
            <v>1</v>
          </cell>
          <cell r="M716">
            <v>0</v>
          </cell>
          <cell r="N716">
            <v>0</v>
          </cell>
          <cell r="O716">
            <v>1</v>
          </cell>
          <cell r="P716">
            <v>1</v>
          </cell>
          <cell r="Q716">
            <v>0</v>
          </cell>
          <cell r="R716">
            <v>1</v>
          </cell>
          <cell r="S716">
            <v>0</v>
          </cell>
          <cell r="T716">
            <v>0</v>
          </cell>
          <cell r="U716">
            <v>0</v>
          </cell>
          <cell r="V716">
            <v>1</v>
          </cell>
          <cell r="W716">
            <v>0</v>
          </cell>
        </row>
        <row r="717">
          <cell r="B717">
            <v>4</v>
          </cell>
          <cell r="C717" t="str">
            <v>INVALIDAS - ABANDONO</v>
          </cell>
          <cell r="D717" t="str">
            <v>052 Ligações não completadas</v>
          </cell>
          <cell r="I717">
            <v>42</v>
          </cell>
          <cell r="J717">
            <v>0</v>
          </cell>
          <cell r="K717">
            <v>42</v>
          </cell>
          <cell r="L717">
            <v>0</v>
          </cell>
          <cell r="M717">
            <v>0</v>
          </cell>
          <cell r="N717">
            <v>0</v>
          </cell>
          <cell r="O717">
            <v>42</v>
          </cell>
          <cell r="P717">
            <v>0</v>
          </cell>
          <cell r="Q717">
            <v>42</v>
          </cell>
          <cell r="R717">
            <v>0</v>
          </cell>
          <cell r="S717">
            <v>0</v>
          </cell>
          <cell r="T717">
            <v>0</v>
          </cell>
          <cell r="U717">
            <v>42</v>
          </cell>
          <cell r="V717">
            <v>0</v>
          </cell>
          <cell r="W717">
            <v>0</v>
          </cell>
        </row>
        <row r="718">
          <cell r="B718">
            <v>4</v>
          </cell>
          <cell r="C718" t="str">
            <v>INVALIDAS - ABANDONO</v>
          </cell>
          <cell r="D718" t="str">
            <v>052 Ligações não completadas</v>
          </cell>
          <cell r="E718" t="str">
            <v>OUTRAS MÍDIAS</v>
          </cell>
          <cell r="F718" t="str">
            <v>0002 INDICAÇÃO DE AMIGOS</v>
          </cell>
          <cell r="I718">
            <v>1</v>
          </cell>
          <cell r="J718">
            <v>0</v>
          </cell>
          <cell r="K718">
            <v>1</v>
          </cell>
          <cell r="L718">
            <v>0</v>
          </cell>
          <cell r="M718">
            <v>0</v>
          </cell>
          <cell r="N718">
            <v>0</v>
          </cell>
          <cell r="O718">
            <v>1</v>
          </cell>
          <cell r="P718">
            <v>0</v>
          </cell>
          <cell r="Q718">
            <v>1</v>
          </cell>
          <cell r="R718">
            <v>0</v>
          </cell>
          <cell r="S718">
            <v>0</v>
          </cell>
          <cell r="T718">
            <v>0</v>
          </cell>
          <cell r="U718">
            <v>1</v>
          </cell>
          <cell r="V718">
            <v>0</v>
          </cell>
          <cell r="W718">
            <v>0</v>
          </cell>
        </row>
        <row r="719">
          <cell r="B719">
            <v>4</v>
          </cell>
          <cell r="C719" t="str">
            <v>INVALIDAS - ABANDONO</v>
          </cell>
          <cell r="D719" t="str">
            <v>224 Linha Muda</v>
          </cell>
          <cell r="I719">
            <v>178</v>
          </cell>
          <cell r="J719">
            <v>0</v>
          </cell>
          <cell r="K719">
            <v>178</v>
          </cell>
          <cell r="L719">
            <v>0</v>
          </cell>
          <cell r="M719">
            <v>0</v>
          </cell>
          <cell r="N719">
            <v>0</v>
          </cell>
          <cell r="O719">
            <v>178</v>
          </cell>
          <cell r="P719">
            <v>0</v>
          </cell>
          <cell r="Q719">
            <v>178</v>
          </cell>
          <cell r="R719">
            <v>0</v>
          </cell>
          <cell r="S719">
            <v>0</v>
          </cell>
          <cell r="T719">
            <v>0</v>
          </cell>
          <cell r="U719">
            <v>178</v>
          </cell>
          <cell r="V719">
            <v>0</v>
          </cell>
          <cell r="W719">
            <v>0</v>
          </cell>
        </row>
        <row r="720">
          <cell r="B720">
            <v>4</v>
          </cell>
          <cell r="C720" t="str">
            <v>INVALIDAS - ABANDONO</v>
          </cell>
          <cell r="D720" t="str">
            <v>410 Ligação Caiu</v>
          </cell>
          <cell r="I720">
            <v>54</v>
          </cell>
          <cell r="J720">
            <v>0</v>
          </cell>
          <cell r="K720">
            <v>54</v>
          </cell>
          <cell r="L720">
            <v>0</v>
          </cell>
          <cell r="M720">
            <v>0</v>
          </cell>
          <cell r="N720">
            <v>0</v>
          </cell>
          <cell r="O720">
            <v>54</v>
          </cell>
          <cell r="P720">
            <v>0</v>
          </cell>
          <cell r="Q720">
            <v>54</v>
          </cell>
          <cell r="R720">
            <v>0</v>
          </cell>
          <cell r="S720">
            <v>0</v>
          </cell>
          <cell r="T720">
            <v>0</v>
          </cell>
          <cell r="U720">
            <v>54</v>
          </cell>
          <cell r="V720">
            <v>0</v>
          </cell>
          <cell r="W720">
            <v>0</v>
          </cell>
        </row>
        <row r="721">
          <cell r="B721">
            <v>4</v>
          </cell>
          <cell r="C721" t="str">
            <v>INVALIDAS - ABANDONO</v>
          </cell>
          <cell r="D721" t="str">
            <v>410 Ligação Caiu</v>
          </cell>
          <cell r="E721" t="str">
            <v>NÃO INFORMADO</v>
          </cell>
          <cell r="F721" t="str">
            <v>0016 NÃO INFORMADO</v>
          </cell>
          <cell r="I721">
            <v>2</v>
          </cell>
          <cell r="J721">
            <v>0</v>
          </cell>
          <cell r="K721">
            <v>2</v>
          </cell>
          <cell r="L721">
            <v>0</v>
          </cell>
          <cell r="M721">
            <v>0</v>
          </cell>
          <cell r="N721">
            <v>0</v>
          </cell>
          <cell r="O721">
            <v>2</v>
          </cell>
          <cell r="P721">
            <v>0</v>
          </cell>
          <cell r="Q721">
            <v>2</v>
          </cell>
          <cell r="R721">
            <v>0</v>
          </cell>
          <cell r="S721">
            <v>0</v>
          </cell>
          <cell r="T721">
            <v>0</v>
          </cell>
          <cell r="U721">
            <v>2</v>
          </cell>
          <cell r="V721">
            <v>0</v>
          </cell>
          <cell r="W721">
            <v>0</v>
          </cell>
        </row>
        <row r="722">
          <cell r="B722">
            <v>4</v>
          </cell>
          <cell r="C722" t="str">
            <v>INVALIDAS - ABANDONO</v>
          </cell>
          <cell r="D722" t="str">
            <v>410 Ligação Caiu</v>
          </cell>
          <cell r="E722" t="str">
            <v>OUTRAS MÍDIAS</v>
          </cell>
          <cell r="F722" t="str">
            <v>0002 INDICAÇÃO DE AMIGOS</v>
          </cell>
          <cell r="I722">
            <v>2</v>
          </cell>
          <cell r="J722">
            <v>0</v>
          </cell>
          <cell r="K722">
            <v>2</v>
          </cell>
          <cell r="L722">
            <v>0</v>
          </cell>
          <cell r="M722">
            <v>0</v>
          </cell>
          <cell r="N722">
            <v>0</v>
          </cell>
          <cell r="O722">
            <v>2</v>
          </cell>
          <cell r="P722">
            <v>0</v>
          </cell>
          <cell r="Q722">
            <v>2</v>
          </cell>
          <cell r="R722">
            <v>0</v>
          </cell>
          <cell r="S722">
            <v>0</v>
          </cell>
          <cell r="T722">
            <v>0</v>
          </cell>
          <cell r="U722">
            <v>2</v>
          </cell>
          <cell r="V722">
            <v>0</v>
          </cell>
          <cell r="W722">
            <v>0</v>
          </cell>
        </row>
        <row r="723">
          <cell r="B723">
            <v>4</v>
          </cell>
          <cell r="C723" t="str">
            <v>INVALIDAS - ABANDONO</v>
          </cell>
          <cell r="D723" t="str">
            <v>410 Ligação Caiu</v>
          </cell>
          <cell r="E723" t="str">
            <v>OUTRAS MÍDIAS</v>
          </cell>
          <cell r="F723" t="str">
            <v>0003 104</v>
          </cell>
          <cell r="I723">
            <v>1</v>
          </cell>
          <cell r="J723">
            <v>0</v>
          </cell>
          <cell r="K723">
            <v>1</v>
          </cell>
          <cell r="L723">
            <v>0</v>
          </cell>
          <cell r="M723">
            <v>0</v>
          </cell>
          <cell r="N723">
            <v>0</v>
          </cell>
          <cell r="O723">
            <v>1</v>
          </cell>
          <cell r="P723">
            <v>0</v>
          </cell>
          <cell r="Q723">
            <v>1</v>
          </cell>
          <cell r="R723">
            <v>0</v>
          </cell>
          <cell r="S723">
            <v>0</v>
          </cell>
          <cell r="T723">
            <v>0</v>
          </cell>
          <cell r="U723">
            <v>1</v>
          </cell>
          <cell r="V723">
            <v>0</v>
          </cell>
          <cell r="W723">
            <v>0</v>
          </cell>
        </row>
        <row r="724">
          <cell r="B724">
            <v>4</v>
          </cell>
          <cell r="C724" t="str">
            <v>INVALIDAS - ABANDONO</v>
          </cell>
          <cell r="D724" t="str">
            <v>410 Ligação Caiu</v>
          </cell>
          <cell r="E724" t="str">
            <v>OUTRAS MÍDIAS</v>
          </cell>
          <cell r="F724" t="str">
            <v>0013 INTERNET</v>
          </cell>
          <cell r="G724" t="str">
            <v>0056 OUTROS</v>
          </cell>
          <cell r="I724">
            <v>1</v>
          </cell>
          <cell r="J724">
            <v>0</v>
          </cell>
          <cell r="K724">
            <v>1</v>
          </cell>
          <cell r="L724">
            <v>0</v>
          </cell>
          <cell r="M724">
            <v>0</v>
          </cell>
          <cell r="N724">
            <v>0</v>
          </cell>
          <cell r="O724">
            <v>1</v>
          </cell>
          <cell r="P724">
            <v>0</v>
          </cell>
          <cell r="Q724">
            <v>1</v>
          </cell>
          <cell r="R724">
            <v>0</v>
          </cell>
          <cell r="S724">
            <v>0</v>
          </cell>
          <cell r="T724">
            <v>0</v>
          </cell>
          <cell r="U724">
            <v>1</v>
          </cell>
          <cell r="V724">
            <v>0</v>
          </cell>
          <cell r="W724">
            <v>0</v>
          </cell>
        </row>
        <row r="725">
          <cell r="B725">
            <v>4</v>
          </cell>
          <cell r="C725" t="str">
            <v>INVALIDAS - ABANDONO</v>
          </cell>
          <cell r="D725" t="str">
            <v>410 Ligação Caiu</v>
          </cell>
          <cell r="E725" t="str">
            <v>TELEVISÃO</v>
          </cell>
          <cell r="F725" t="str">
            <v>0001 TELEVISÃO</v>
          </cell>
          <cell r="G725" t="str">
            <v>0062 NÃO INFORMOU</v>
          </cell>
          <cell r="I725">
            <v>1</v>
          </cell>
          <cell r="J725">
            <v>0</v>
          </cell>
          <cell r="K725">
            <v>1</v>
          </cell>
          <cell r="L725">
            <v>0</v>
          </cell>
          <cell r="M725">
            <v>0</v>
          </cell>
          <cell r="N725">
            <v>0</v>
          </cell>
          <cell r="O725">
            <v>1</v>
          </cell>
          <cell r="P725">
            <v>0</v>
          </cell>
          <cell r="Q725">
            <v>1</v>
          </cell>
          <cell r="R725">
            <v>0</v>
          </cell>
          <cell r="S725">
            <v>0</v>
          </cell>
          <cell r="T725">
            <v>0</v>
          </cell>
          <cell r="U725">
            <v>1</v>
          </cell>
          <cell r="V725">
            <v>0</v>
          </cell>
          <cell r="W725">
            <v>0</v>
          </cell>
        </row>
        <row r="726">
          <cell r="B726">
            <v>4</v>
          </cell>
          <cell r="C726" t="str">
            <v>INVALIDAS - INVÁLIDAS</v>
          </cell>
          <cell r="D726" t="str">
            <v>016 Já Foi Contatado</v>
          </cell>
          <cell r="I726">
            <v>11</v>
          </cell>
          <cell r="J726">
            <v>0</v>
          </cell>
          <cell r="K726">
            <v>11</v>
          </cell>
          <cell r="L726">
            <v>0</v>
          </cell>
          <cell r="M726">
            <v>0</v>
          </cell>
          <cell r="N726">
            <v>0</v>
          </cell>
          <cell r="O726">
            <v>11</v>
          </cell>
          <cell r="P726">
            <v>0</v>
          </cell>
          <cell r="Q726">
            <v>11</v>
          </cell>
          <cell r="R726">
            <v>0</v>
          </cell>
          <cell r="S726">
            <v>0</v>
          </cell>
          <cell r="T726">
            <v>0</v>
          </cell>
          <cell r="U726">
            <v>11</v>
          </cell>
          <cell r="V726">
            <v>0</v>
          </cell>
          <cell r="W726">
            <v>0</v>
          </cell>
        </row>
        <row r="727">
          <cell r="B727">
            <v>4</v>
          </cell>
          <cell r="C727" t="str">
            <v>INVALIDAS - INVÁLIDAS</v>
          </cell>
          <cell r="D727" t="str">
            <v>061 Sisitema Inoperante</v>
          </cell>
          <cell r="I727">
            <v>141</v>
          </cell>
          <cell r="J727">
            <v>0</v>
          </cell>
          <cell r="K727">
            <v>141</v>
          </cell>
          <cell r="L727">
            <v>0</v>
          </cell>
          <cell r="M727">
            <v>0</v>
          </cell>
          <cell r="N727">
            <v>0</v>
          </cell>
          <cell r="O727">
            <v>141</v>
          </cell>
          <cell r="P727">
            <v>0</v>
          </cell>
          <cell r="Q727">
            <v>141</v>
          </cell>
          <cell r="R727">
            <v>0</v>
          </cell>
          <cell r="S727">
            <v>0</v>
          </cell>
          <cell r="T727">
            <v>0</v>
          </cell>
          <cell r="U727">
            <v>141</v>
          </cell>
          <cell r="V727">
            <v>0</v>
          </cell>
          <cell r="W727">
            <v>0</v>
          </cell>
        </row>
        <row r="728">
          <cell r="B728">
            <v>4</v>
          </cell>
          <cell r="C728" t="str">
            <v>INVALIDAS - INVÁLIDAS</v>
          </cell>
          <cell r="D728" t="str">
            <v>061 Sisitema Inoperante</v>
          </cell>
          <cell r="E728" t="str">
            <v>OUTRAS MÍDIAS</v>
          </cell>
          <cell r="F728" t="str">
            <v>0002 INDICAÇÃO DE AMIGOS</v>
          </cell>
          <cell r="I728">
            <v>1</v>
          </cell>
          <cell r="J728">
            <v>0</v>
          </cell>
          <cell r="K728">
            <v>1</v>
          </cell>
          <cell r="L728">
            <v>0</v>
          </cell>
          <cell r="M728">
            <v>0</v>
          </cell>
          <cell r="N728">
            <v>0</v>
          </cell>
          <cell r="O728">
            <v>1</v>
          </cell>
          <cell r="P728">
            <v>0</v>
          </cell>
          <cell r="Q728">
            <v>1</v>
          </cell>
          <cell r="R728">
            <v>0</v>
          </cell>
          <cell r="S728">
            <v>0</v>
          </cell>
          <cell r="T728">
            <v>0</v>
          </cell>
          <cell r="U728">
            <v>1</v>
          </cell>
          <cell r="V728">
            <v>0</v>
          </cell>
          <cell r="W728">
            <v>0</v>
          </cell>
        </row>
        <row r="729">
          <cell r="B729">
            <v>4</v>
          </cell>
          <cell r="C729" t="str">
            <v>INVALIDAS - INVÁLIDAS</v>
          </cell>
          <cell r="D729" t="str">
            <v>188 Fora do Estado</v>
          </cell>
          <cell r="I729">
            <v>9</v>
          </cell>
          <cell r="J729">
            <v>0</v>
          </cell>
          <cell r="K729">
            <v>9</v>
          </cell>
          <cell r="L729">
            <v>0</v>
          </cell>
          <cell r="M729">
            <v>0</v>
          </cell>
          <cell r="N729">
            <v>0</v>
          </cell>
          <cell r="O729">
            <v>9</v>
          </cell>
          <cell r="P729">
            <v>0</v>
          </cell>
          <cell r="Q729">
            <v>9</v>
          </cell>
          <cell r="R729">
            <v>0</v>
          </cell>
          <cell r="S729">
            <v>0</v>
          </cell>
          <cell r="T729">
            <v>0</v>
          </cell>
          <cell r="U729">
            <v>9</v>
          </cell>
          <cell r="V729">
            <v>0</v>
          </cell>
          <cell r="W729">
            <v>0</v>
          </cell>
        </row>
        <row r="730">
          <cell r="B730">
            <v>4</v>
          </cell>
          <cell r="C730" t="str">
            <v>INVALIDAS - INVÁLIDAS</v>
          </cell>
          <cell r="D730" t="str">
            <v>188 Fora do Estado</v>
          </cell>
          <cell r="E730" t="str">
            <v>OUTRAS MÍDIAS</v>
          </cell>
          <cell r="F730" t="str">
            <v>0003 104</v>
          </cell>
          <cell r="I730">
            <v>1</v>
          </cell>
          <cell r="J730">
            <v>0</v>
          </cell>
          <cell r="K730">
            <v>1</v>
          </cell>
          <cell r="L730">
            <v>0</v>
          </cell>
          <cell r="M730">
            <v>0</v>
          </cell>
          <cell r="N730">
            <v>0</v>
          </cell>
          <cell r="O730">
            <v>1</v>
          </cell>
          <cell r="P730">
            <v>0</v>
          </cell>
          <cell r="Q730">
            <v>1</v>
          </cell>
          <cell r="R730">
            <v>0</v>
          </cell>
          <cell r="S730">
            <v>0</v>
          </cell>
          <cell r="T730">
            <v>0</v>
          </cell>
          <cell r="U730">
            <v>1</v>
          </cell>
          <cell r="V730">
            <v>0</v>
          </cell>
          <cell r="W730">
            <v>0</v>
          </cell>
        </row>
        <row r="731">
          <cell r="B731">
            <v>4</v>
          </cell>
          <cell r="C731" t="str">
            <v>INVALIDAS - INVÁLIDAS</v>
          </cell>
          <cell r="D731" t="str">
            <v>219 Trote</v>
          </cell>
          <cell r="I731">
            <v>22</v>
          </cell>
          <cell r="J731">
            <v>0</v>
          </cell>
          <cell r="K731">
            <v>22</v>
          </cell>
          <cell r="L731">
            <v>0</v>
          </cell>
          <cell r="M731">
            <v>0</v>
          </cell>
          <cell r="N731">
            <v>0</v>
          </cell>
          <cell r="O731">
            <v>22</v>
          </cell>
          <cell r="P731">
            <v>0</v>
          </cell>
          <cell r="Q731">
            <v>22</v>
          </cell>
          <cell r="R731">
            <v>0</v>
          </cell>
          <cell r="S731">
            <v>0</v>
          </cell>
          <cell r="T731">
            <v>0</v>
          </cell>
          <cell r="U731">
            <v>22</v>
          </cell>
          <cell r="V731">
            <v>0</v>
          </cell>
          <cell r="W731">
            <v>0</v>
          </cell>
        </row>
        <row r="732">
          <cell r="B732">
            <v>4</v>
          </cell>
          <cell r="C732" t="str">
            <v>INVALIDAS - INVÁLIDAS</v>
          </cell>
          <cell r="D732" t="str">
            <v>221 Engano</v>
          </cell>
          <cell r="I732">
            <v>171</v>
          </cell>
          <cell r="J732">
            <v>0</v>
          </cell>
          <cell r="K732">
            <v>171</v>
          </cell>
          <cell r="L732">
            <v>0</v>
          </cell>
          <cell r="M732">
            <v>0</v>
          </cell>
          <cell r="N732">
            <v>0</v>
          </cell>
          <cell r="O732">
            <v>171</v>
          </cell>
          <cell r="P732">
            <v>0</v>
          </cell>
          <cell r="Q732">
            <v>171</v>
          </cell>
          <cell r="R732">
            <v>0</v>
          </cell>
          <cell r="S732">
            <v>0</v>
          </cell>
          <cell r="T732">
            <v>0</v>
          </cell>
          <cell r="U732">
            <v>171</v>
          </cell>
          <cell r="V732">
            <v>0</v>
          </cell>
          <cell r="W732">
            <v>0</v>
          </cell>
        </row>
        <row r="733">
          <cell r="B733">
            <v>4</v>
          </cell>
          <cell r="C733" t="str">
            <v>INVALIDAS - INVÁLIDAS</v>
          </cell>
          <cell r="D733" t="str">
            <v>221 Engano</v>
          </cell>
          <cell r="E733" t="str">
            <v>OUTRAS MÍDIAS</v>
          </cell>
          <cell r="F733" t="str">
            <v>0002 INDICAÇÃO DE AMIGOS</v>
          </cell>
          <cell r="I733">
            <v>4</v>
          </cell>
          <cell r="J733">
            <v>0</v>
          </cell>
          <cell r="K733">
            <v>4</v>
          </cell>
          <cell r="L733">
            <v>0</v>
          </cell>
          <cell r="M733">
            <v>0</v>
          </cell>
          <cell r="N733">
            <v>0</v>
          </cell>
          <cell r="O733">
            <v>4</v>
          </cell>
          <cell r="P733">
            <v>0</v>
          </cell>
          <cell r="Q733">
            <v>4</v>
          </cell>
          <cell r="R733">
            <v>0</v>
          </cell>
          <cell r="S733">
            <v>0</v>
          </cell>
          <cell r="T733">
            <v>0</v>
          </cell>
          <cell r="U733">
            <v>4</v>
          </cell>
          <cell r="V733">
            <v>0</v>
          </cell>
          <cell r="W733">
            <v>0</v>
          </cell>
        </row>
        <row r="734">
          <cell r="B734">
            <v>4</v>
          </cell>
          <cell r="C734" t="str">
            <v>INVALIDAS - INVÁLIDAS</v>
          </cell>
          <cell r="D734" t="str">
            <v>221 Engano</v>
          </cell>
          <cell r="E734" t="str">
            <v>TELEVISÃO</v>
          </cell>
          <cell r="F734" t="str">
            <v>0001 TELEVISÃO</v>
          </cell>
          <cell r="G734" t="str">
            <v>0062 NÃO INFORMOU</v>
          </cell>
          <cell r="I734">
            <v>1</v>
          </cell>
          <cell r="J734">
            <v>0</v>
          </cell>
          <cell r="K734">
            <v>1</v>
          </cell>
          <cell r="L734">
            <v>0</v>
          </cell>
          <cell r="M734">
            <v>0</v>
          </cell>
          <cell r="N734">
            <v>0</v>
          </cell>
          <cell r="O734">
            <v>1</v>
          </cell>
          <cell r="P734">
            <v>0</v>
          </cell>
          <cell r="Q734">
            <v>1</v>
          </cell>
          <cell r="R734">
            <v>0</v>
          </cell>
          <cell r="S734">
            <v>0</v>
          </cell>
          <cell r="T734">
            <v>0</v>
          </cell>
          <cell r="U734">
            <v>1</v>
          </cell>
          <cell r="V734">
            <v>0</v>
          </cell>
          <cell r="W734">
            <v>0</v>
          </cell>
        </row>
        <row r="735">
          <cell r="B735">
            <v>4</v>
          </cell>
          <cell r="C735" t="str">
            <v>INVALIDAS - INVÁLIDAS</v>
          </cell>
          <cell r="D735" t="str">
            <v>310 Retorno sem Sucesso</v>
          </cell>
          <cell r="I735">
            <v>19</v>
          </cell>
          <cell r="J735">
            <v>0</v>
          </cell>
          <cell r="K735">
            <v>19</v>
          </cell>
          <cell r="L735">
            <v>0</v>
          </cell>
          <cell r="M735">
            <v>0</v>
          </cell>
          <cell r="N735">
            <v>0</v>
          </cell>
          <cell r="O735">
            <v>19</v>
          </cell>
          <cell r="P735">
            <v>0</v>
          </cell>
          <cell r="Q735">
            <v>19</v>
          </cell>
          <cell r="R735">
            <v>0</v>
          </cell>
          <cell r="S735">
            <v>0</v>
          </cell>
          <cell r="T735">
            <v>0</v>
          </cell>
          <cell r="U735">
            <v>19</v>
          </cell>
          <cell r="V735">
            <v>0</v>
          </cell>
          <cell r="W735">
            <v>0</v>
          </cell>
        </row>
        <row r="736">
          <cell r="B736">
            <v>4</v>
          </cell>
          <cell r="C736" t="str">
            <v>INVALIDAS - INVÁLIDAS</v>
          </cell>
          <cell r="D736" t="str">
            <v>405 Papa Fila</v>
          </cell>
          <cell r="I736">
            <v>673</v>
          </cell>
          <cell r="J736">
            <v>0</v>
          </cell>
          <cell r="K736">
            <v>673</v>
          </cell>
          <cell r="L736">
            <v>0</v>
          </cell>
          <cell r="M736">
            <v>0</v>
          </cell>
          <cell r="N736">
            <v>0</v>
          </cell>
          <cell r="O736">
            <v>673</v>
          </cell>
          <cell r="P736">
            <v>0</v>
          </cell>
          <cell r="Q736">
            <v>673</v>
          </cell>
          <cell r="R736">
            <v>0</v>
          </cell>
          <cell r="S736">
            <v>0</v>
          </cell>
          <cell r="T736">
            <v>0</v>
          </cell>
          <cell r="U736">
            <v>673</v>
          </cell>
          <cell r="V736">
            <v>0</v>
          </cell>
          <cell r="W736">
            <v>0</v>
          </cell>
        </row>
        <row r="737">
          <cell r="B737">
            <v>4</v>
          </cell>
          <cell r="C737" t="str">
            <v>INVALIDAS - INVÁLIDAS</v>
          </cell>
          <cell r="D737" t="str">
            <v>405 Papa Fila</v>
          </cell>
          <cell r="E737" t="str">
            <v>OUTRAS MÍDIAS</v>
          </cell>
          <cell r="F737" t="str">
            <v>0002 INDICAÇÃO DE AMIGOS</v>
          </cell>
          <cell r="I737">
            <v>4</v>
          </cell>
          <cell r="J737">
            <v>0</v>
          </cell>
          <cell r="K737">
            <v>4</v>
          </cell>
          <cell r="L737">
            <v>0</v>
          </cell>
          <cell r="M737">
            <v>0</v>
          </cell>
          <cell r="N737">
            <v>0</v>
          </cell>
          <cell r="O737">
            <v>4</v>
          </cell>
          <cell r="P737">
            <v>0</v>
          </cell>
          <cell r="Q737">
            <v>4</v>
          </cell>
          <cell r="R737">
            <v>0</v>
          </cell>
          <cell r="S737">
            <v>0</v>
          </cell>
          <cell r="T737">
            <v>0</v>
          </cell>
          <cell r="U737">
            <v>4</v>
          </cell>
          <cell r="V737">
            <v>0</v>
          </cell>
          <cell r="W737">
            <v>0</v>
          </cell>
        </row>
        <row r="738">
          <cell r="B738">
            <v>4</v>
          </cell>
          <cell r="C738" t="str">
            <v>INVALIDAS - INVÁLIDAS</v>
          </cell>
          <cell r="D738" t="str">
            <v>405 Papa Fila</v>
          </cell>
          <cell r="E738" t="str">
            <v>TELEVISÃO</v>
          </cell>
          <cell r="F738" t="str">
            <v>0001 TELEVISÃO</v>
          </cell>
          <cell r="G738" t="str">
            <v>0062 NÃO INFORMOU</v>
          </cell>
          <cell r="I738">
            <v>1</v>
          </cell>
          <cell r="J738">
            <v>0</v>
          </cell>
          <cell r="K738">
            <v>1</v>
          </cell>
          <cell r="L738">
            <v>0</v>
          </cell>
          <cell r="M738">
            <v>0</v>
          </cell>
          <cell r="N738">
            <v>0</v>
          </cell>
          <cell r="O738">
            <v>1</v>
          </cell>
          <cell r="P738">
            <v>0</v>
          </cell>
          <cell r="Q738">
            <v>1</v>
          </cell>
          <cell r="R738">
            <v>0</v>
          </cell>
          <cell r="S738">
            <v>0</v>
          </cell>
          <cell r="T738">
            <v>0</v>
          </cell>
          <cell r="U738">
            <v>1</v>
          </cell>
          <cell r="V738">
            <v>0</v>
          </cell>
          <cell r="W738">
            <v>0</v>
          </cell>
        </row>
        <row r="739">
          <cell r="B739">
            <v>4</v>
          </cell>
          <cell r="C739" t="str">
            <v>INVALIDAS - INVÁLIDAS</v>
          </cell>
          <cell r="D739" t="str">
            <v>406 Transferência Auditoria</v>
          </cell>
          <cell r="I739">
            <v>8</v>
          </cell>
          <cell r="J739">
            <v>0</v>
          </cell>
          <cell r="K739">
            <v>8</v>
          </cell>
          <cell r="L739">
            <v>0</v>
          </cell>
          <cell r="M739">
            <v>0</v>
          </cell>
          <cell r="N739">
            <v>0</v>
          </cell>
          <cell r="O739">
            <v>8</v>
          </cell>
          <cell r="P739">
            <v>0</v>
          </cell>
          <cell r="Q739">
            <v>8</v>
          </cell>
          <cell r="R739">
            <v>0</v>
          </cell>
          <cell r="S739">
            <v>0</v>
          </cell>
          <cell r="T739">
            <v>0</v>
          </cell>
          <cell r="U739">
            <v>8</v>
          </cell>
          <cell r="V739">
            <v>0</v>
          </cell>
          <cell r="W739">
            <v>0</v>
          </cell>
        </row>
        <row r="740">
          <cell r="B740">
            <v>4</v>
          </cell>
          <cell r="C740" t="str">
            <v>INVALIDAS - INVÁLIDAS</v>
          </cell>
          <cell r="D740" t="str">
            <v>409 Transferência Condomínio</v>
          </cell>
          <cell r="I740">
            <v>3</v>
          </cell>
          <cell r="J740">
            <v>0</v>
          </cell>
          <cell r="K740">
            <v>3</v>
          </cell>
          <cell r="L740">
            <v>0</v>
          </cell>
          <cell r="M740">
            <v>0</v>
          </cell>
          <cell r="N740">
            <v>0</v>
          </cell>
          <cell r="O740">
            <v>3</v>
          </cell>
          <cell r="P740">
            <v>0</v>
          </cell>
          <cell r="Q740">
            <v>3</v>
          </cell>
          <cell r="R740">
            <v>0</v>
          </cell>
          <cell r="S740">
            <v>0</v>
          </cell>
          <cell r="T740">
            <v>0</v>
          </cell>
          <cell r="U740">
            <v>3</v>
          </cell>
          <cell r="V740">
            <v>0</v>
          </cell>
          <cell r="W740">
            <v>0</v>
          </cell>
        </row>
        <row r="741">
          <cell r="B741">
            <v>4</v>
          </cell>
          <cell r="C741" t="str">
            <v>INVALIDAS - TRANSFERIDAS</v>
          </cell>
          <cell r="D741" t="str">
            <v>073 Transferência Retenção</v>
          </cell>
          <cell r="I741">
            <v>26</v>
          </cell>
          <cell r="J741">
            <v>0</v>
          </cell>
          <cell r="K741">
            <v>26</v>
          </cell>
          <cell r="L741">
            <v>0</v>
          </cell>
          <cell r="M741">
            <v>0</v>
          </cell>
          <cell r="N741">
            <v>0</v>
          </cell>
          <cell r="O741">
            <v>26</v>
          </cell>
          <cell r="P741">
            <v>0</v>
          </cell>
          <cell r="Q741">
            <v>26</v>
          </cell>
          <cell r="R741">
            <v>0</v>
          </cell>
          <cell r="S741">
            <v>0</v>
          </cell>
          <cell r="T741">
            <v>0</v>
          </cell>
          <cell r="U741">
            <v>26</v>
          </cell>
          <cell r="V741">
            <v>0</v>
          </cell>
          <cell r="W741">
            <v>0</v>
          </cell>
        </row>
        <row r="742">
          <cell r="B742">
            <v>4</v>
          </cell>
          <cell r="C742" t="str">
            <v>INVALIDAS - TRANSFERIDAS</v>
          </cell>
          <cell r="D742" t="str">
            <v>220 Transferência 70100 (104)</v>
          </cell>
          <cell r="I742">
            <v>866</v>
          </cell>
          <cell r="J742">
            <v>0</v>
          </cell>
          <cell r="K742">
            <v>866</v>
          </cell>
          <cell r="L742">
            <v>0</v>
          </cell>
          <cell r="M742">
            <v>0</v>
          </cell>
          <cell r="N742">
            <v>0</v>
          </cell>
          <cell r="O742">
            <v>866</v>
          </cell>
          <cell r="P742">
            <v>0</v>
          </cell>
          <cell r="Q742">
            <v>866</v>
          </cell>
          <cell r="R742">
            <v>0</v>
          </cell>
          <cell r="S742">
            <v>0</v>
          </cell>
          <cell r="T742">
            <v>0</v>
          </cell>
          <cell r="U742">
            <v>866</v>
          </cell>
          <cell r="V742">
            <v>0</v>
          </cell>
          <cell r="W742">
            <v>0</v>
          </cell>
        </row>
        <row r="743">
          <cell r="B743">
            <v>4</v>
          </cell>
          <cell r="C743" t="str">
            <v>INVALIDAS - TRANSFERIDAS</v>
          </cell>
          <cell r="D743" t="str">
            <v>220 Transferência 70100 (104)</v>
          </cell>
          <cell r="E743" t="str">
            <v>NÃO INFORMADO</v>
          </cell>
          <cell r="F743" t="str">
            <v>0016 NÃO INFORMADO</v>
          </cell>
          <cell r="I743">
            <v>1</v>
          </cell>
          <cell r="J743">
            <v>0</v>
          </cell>
          <cell r="K743">
            <v>1</v>
          </cell>
          <cell r="L743">
            <v>0</v>
          </cell>
          <cell r="M743">
            <v>0</v>
          </cell>
          <cell r="N743">
            <v>0</v>
          </cell>
          <cell r="O743">
            <v>1</v>
          </cell>
          <cell r="P743">
            <v>0</v>
          </cell>
          <cell r="Q743">
            <v>1</v>
          </cell>
          <cell r="R743">
            <v>0</v>
          </cell>
          <cell r="S743">
            <v>0</v>
          </cell>
          <cell r="T743">
            <v>0</v>
          </cell>
          <cell r="U743">
            <v>1</v>
          </cell>
          <cell r="V743">
            <v>0</v>
          </cell>
          <cell r="W743">
            <v>0</v>
          </cell>
        </row>
        <row r="744">
          <cell r="B744">
            <v>4</v>
          </cell>
          <cell r="C744" t="str">
            <v>INVALIDAS - TRANSFERIDAS</v>
          </cell>
          <cell r="D744" t="str">
            <v>220 Transferência 70100 (104)</v>
          </cell>
          <cell r="E744" t="str">
            <v>OUTRAS MÍDIAS</v>
          </cell>
          <cell r="F744" t="str">
            <v>0002 INDICAÇÃO DE AMIGOS</v>
          </cell>
          <cell r="I744">
            <v>8</v>
          </cell>
          <cell r="J744">
            <v>0</v>
          </cell>
          <cell r="K744">
            <v>8</v>
          </cell>
          <cell r="L744">
            <v>0</v>
          </cell>
          <cell r="M744">
            <v>0</v>
          </cell>
          <cell r="N744">
            <v>0</v>
          </cell>
          <cell r="O744">
            <v>8</v>
          </cell>
          <cell r="P744">
            <v>0</v>
          </cell>
          <cell r="Q744">
            <v>8</v>
          </cell>
          <cell r="R744">
            <v>0</v>
          </cell>
          <cell r="S744">
            <v>0</v>
          </cell>
          <cell r="T744">
            <v>0</v>
          </cell>
          <cell r="U744">
            <v>8</v>
          </cell>
          <cell r="V744">
            <v>0</v>
          </cell>
          <cell r="W744">
            <v>0</v>
          </cell>
        </row>
        <row r="745">
          <cell r="B745">
            <v>4</v>
          </cell>
          <cell r="C745" t="str">
            <v>INVALIDAS - TRANSFERIDAS</v>
          </cell>
          <cell r="D745" t="str">
            <v>220 Transferência 70100 (104)</v>
          </cell>
          <cell r="E745" t="str">
            <v>OUTRAS MÍDIAS</v>
          </cell>
          <cell r="F745" t="str">
            <v>0003 104</v>
          </cell>
          <cell r="I745">
            <v>2</v>
          </cell>
          <cell r="J745">
            <v>0</v>
          </cell>
          <cell r="K745">
            <v>2</v>
          </cell>
          <cell r="L745">
            <v>0</v>
          </cell>
          <cell r="M745">
            <v>0</v>
          </cell>
          <cell r="N745">
            <v>0</v>
          </cell>
          <cell r="O745">
            <v>2</v>
          </cell>
          <cell r="P745">
            <v>0</v>
          </cell>
          <cell r="Q745">
            <v>2</v>
          </cell>
          <cell r="R745">
            <v>0</v>
          </cell>
          <cell r="S745">
            <v>0</v>
          </cell>
          <cell r="T745">
            <v>0</v>
          </cell>
          <cell r="U745">
            <v>2</v>
          </cell>
          <cell r="V745">
            <v>0</v>
          </cell>
          <cell r="W745">
            <v>0</v>
          </cell>
        </row>
        <row r="746">
          <cell r="B746">
            <v>4</v>
          </cell>
          <cell r="C746" t="str">
            <v>INVALIDAS - TRANSFERIDAS</v>
          </cell>
          <cell r="D746" t="str">
            <v>220 Transferência 70100 (104)</v>
          </cell>
          <cell r="E746" t="str">
            <v>OUTRAS MÍDIAS</v>
          </cell>
          <cell r="F746" t="str">
            <v>0020 JÁ POSSUI</v>
          </cell>
          <cell r="I746">
            <v>1</v>
          </cell>
          <cell r="J746">
            <v>0</v>
          </cell>
          <cell r="K746">
            <v>1</v>
          </cell>
          <cell r="L746">
            <v>0</v>
          </cell>
          <cell r="M746">
            <v>0</v>
          </cell>
          <cell r="N746">
            <v>0</v>
          </cell>
          <cell r="O746">
            <v>1</v>
          </cell>
          <cell r="P746">
            <v>0</v>
          </cell>
          <cell r="Q746">
            <v>1</v>
          </cell>
          <cell r="R746">
            <v>0</v>
          </cell>
          <cell r="S746">
            <v>0</v>
          </cell>
          <cell r="T746">
            <v>0</v>
          </cell>
          <cell r="U746">
            <v>1</v>
          </cell>
          <cell r="V746">
            <v>0</v>
          </cell>
          <cell r="W746">
            <v>0</v>
          </cell>
        </row>
        <row r="747">
          <cell r="B747">
            <v>4</v>
          </cell>
          <cell r="C747" t="str">
            <v>INVALIDAS - TRANSFERIDAS</v>
          </cell>
          <cell r="D747" t="str">
            <v>220 Transferência 70100 (104)</v>
          </cell>
          <cell r="E747" t="str">
            <v>TELEVISÃO</v>
          </cell>
          <cell r="F747" t="str">
            <v>0001 TELEVISÃO</v>
          </cell>
          <cell r="G747" t="str">
            <v>0062 NÃO INFORMOU</v>
          </cell>
          <cell r="I747">
            <v>1</v>
          </cell>
          <cell r="J747">
            <v>0</v>
          </cell>
          <cell r="K747">
            <v>1</v>
          </cell>
          <cell r="L747">
            <v>0</v>
          </cell>
          <cell r="M747">
            <v>0</v>
          </cell>
          <cell r="N747">
            <v>0</v>
          </cell>
          <cell r="O747">
            <v>1</v>
          </cell>
          <cell r="P747">
            <v>0</v>
          </cell>
          <cell r="Q747">
            <v>1</v>
          </cell>
          <cell r="R747">
            <v>0</v>
          </cell>
          <cell r="S747">
            <v>0</v>
          </cell>
          <cell r="T747">
            <v>0</v>
          </cell>
          <cell r="U747">
            <v>1</v>
          </cell>
          <cell r="V747">
            <v>0</v>
          </cell>
          <cell r="W747">
            <v>0</v>
          </cell>
        </row>
        <row r="748">
          <cell r="B748">
            <v>4</v>
          </cell>
          <cell r="C748" t="str">
            <v>REST CLIENTE - INFORMAÇÕES</v>
          </cell>
          <cell r="D748" t="str">
            <v>003 Não Informou</v>
          </cell>
          <cell r="E748" t="str">
            <v>NÃO INFORMADO</v>
          </cell>
          <cell r="F748" t="str">
            <v>0016 NÃO INFORMADO</v>
          </cell>
          <cell r="I748">
            <v>1</v>
          </cell>
          <cell r="J748">
            <v>1</v>
          </cell>
          <cell r="K748">
            <v>0</v>
          </cell>
          <cell r="L748">
            <v>1</v>
          </cell>
          <cell r="M748">
            <v>0</v>
          </cell>
          <cell r="N748">
            <v>1</v>
          </cell>
          <cell r="O748">
            <v>1</v>
          </cell>
          <cell r="P748">
            <v>1</v>
          </cell>
          <cell r="Q748">
            <v>0</v>
          </cell>
          <cell r="R748">
            <v>1</v>
          </cell>
          <cell r="S748">
            <v>0</v>
          </cell>
          <cell r="T748">
            <v>1</v>
          </cell>
          <cell r="U748">
            <v>1</v>
          </cell>
          <cell r="V748">
            <v>0</v>
          </cell>
          <cell r="W748">
            <v>0</v>
          </cell>
        </row>
        <row r="749">
          <cell r="B749">
            <v>4</v>
          </cell>
          <cell r="C749" t="str">
            <v>REST CLIENTE - INFORMAÇÕES</v>
          </cell>
          <cell r="D749" t="str">
            <v>003 Não Informou</v>
          </cell>
          <cell r="E749" t="str">
            <v>OUTRAS MÍDIAS</v>
          </cell>
          <cell r="F749" t="str">
            <v>0002 INDICAÇÃO DE AMIGOS</v>
          </cell>
          <cell r="I749">
            <v>4</v>
          </cell>
          <cell r="J749">
            <v>4</v>
          </cell>
          <cell r="K749">
            <v>0</v>
          </cell>
          <cell r="L749">
            <v>4</v>
          </cell>
          <cell r="M749">
            <v>0</v>
          </cell>
          <cell r="N749">
            <v>4</v>
          </cell>
          <cell r="O749">
            <v>4</v>
          </cell>
          <cell r="P749">
            <v>4</v>
          </cell>
          <cell r="Q749">
            <v>0</v>
          </cell>
          <cell r="R749">
            <v>4</v>
          </cell>
          <cell r="S749">
            <v>0</v>
          </cell>
          <cell r="T749">
            <v>4</v>
          </cell>
          <cell r="U749">
            <v>4</v>
          </cell>
          <cell r="V749">
            <v>0</v>
          </cell>
          <cell r="W749">
            <v>0</v>
          </cell>
        </row>
        <row r="750">
          <cell r="B750">
            <v>4</v>
          </cell>
          <cell r="C750" t="str">
            <v>REST CLIENTE - INFORMAÇÕES</v>
          </cell>
          <cell r="D750" t="str">
            <v>003 Não Informou</v>
          </cell>
          <cell r="E750" t="str">
            <v>OUTRAS MÍDIAS</v>
          </cell>
          <cell r="F750" t="str">
            <v>0018 CONTATADO PELO TLMKT</v>
          </cell>
          <cell r="I750">
            <v>2</v>
          </cell>
          <cell r="J750">
            <v>2</v>
          </cell>
          <cell r="K750">
            <v>0</v>
          </cell>
          <cell r="L750">
            <v>2</v>
          </cell>
          <cell r="M750">
            <v>0</v>
          </cell>
          <cell r="N750">
            <v>2</v>
          </cell>
          <cell r="O750">
            <v>2</v>
          </cell>
          <cell r="P750">
            <v>2</v>
          </cell>
          <cell r="Q750">
            <v>0</v>
          </cell>
          <cell r="R750">
            <v>2</v>
          </cell>
          <cell r="S750">
            <v>0</v>
          </cell>
          <cell r="T750">
            <v>2</v>
          </cell>
          <cell r="U750">
            <v>2</v>
          </cell>
          <cell r="V750">
            <v>0</v>
          </cell>
          <cell r="W750">
            <v>0</v>
          </cell>
        </row>
        <row r="751">
          <cell r="B751">
            <v>4</v>
          </cell>
          <cell r="C751" t="str">
            <v>REST CLIENTE - INFORMAÇÕES</v>
          </cell>
          <cell r="D751" t="str">
            <v>003 Não Informou</v>
          </cell>
          <cell r="E751" t="str">
            <v>TELEVISÃO</v>
          </cell>
          <cell r="F751" t="str">
            <v>0001 TELEVISÃO</v>
          </cell>
          <cell r="G751" t="str">
            <v>0062 NÃO INFORMOU</v>
          </cell>
          <cell r="I751">
            <v>1</v>
          </cell>
          <cell r="J751">
            <v>1</v>
          </cell>
          <cell r="K751">
            <v>0</v>
          </cell>
          <cell r="L751">
            <v>1</v>
          </cell>
          <cell r="M751">
            <v>0</v>
          </cell>
          <cell r="N751">
            <v>1</v>
          </cell>
          <cell r="O751">
            <v>1</v>
          </cell>
          <cell r="P751">
            <v>1</v>
          </cell>
          <cell r="Q751">
            <v>0</v>
          </cell>
          <cell r="R751">
            <v>1</v>
          </cell>
          <cell r="S751">
            <v>0</v>
          </cell>
          <cell r="T751">
            <v>1</v>
          </cell>
          <cell r="U751">
            <v>1</v>
          </cell>
          <cell r="V751">
            <v>0</v>
          </cell>
          <cell r="W751">
            <v>0</v>
          </cell>
        </row>
        <row r="752">
          <cell r="B752">
            <v>4</v>
          </cell>
          <cell r="C752" t="str">
            <v>REST CLIENTE - INFORMAÇÕES</v>
          </cell>
          <cell r="D752" t="str">
            <v>012 Informações</v>
          </cell>
          <cell r="F752" t="str">
            <v>0031 JÁ TEVE O PRODUTO</v>
          </cell>
          <cell r="I752">
            <v>3</v>
          </cell>
          <cell r="J752">
            <v>3</v>
          </cell>
          <cell r="K752">
            <v>0</v>
          </cell>
          <cell r="L752">
            <v>3</v>
          </cell>
          <cell r="M752">
            <v>0</v>
          </cell>
          <cell r="N752">
            <v>3</v>
          </cell>
          <cell r="O752">
            <v>3</v>
          </cell>
          <cell r="P752">
            <v>3</v>
          </cell>
          <cell r="Q752">
            <v>0</v>
          </cell>
          <cell r="R752">
            <v>3</v>
          </cell>
          <cell r="S752">
            <v>0</v>
          </cell>
          <cell r="T752">
            <v>3</v>
          </cell>
          <cell r="U752">
            <v>3</v>
          </cell>
          <cell r="V752">
            <v>0</v>
          </cell>
          <cell r="W752">
            <v>0</v>
          </cell>
        </row>
        <row r="753">
          <cell r="B753">
            <v>4</v>
          </cell>
          <cell r="C753" t="str">
            <v>REST CLIENTE - INFORMAÇÕES</v>
          </cell>
          <cell r="D753" t="str">
            <v>012 Informações</v>
          </cell>
          <cell r="E753" t="str">
            <v>MALA DIRETA</v>
          </cell>
          <cell r="F753" t="str">
            <v>0009 MALA DIRETA</v>
          </cell>
          <cell r="G753" t="str">
            <v>0008 Não Identificado</v>
          </cell>
          <cell r="I753">
            <v>2</v>
          </cell>
          <cell r="J753">
            <v>2</v>
          </cell>
          <cell r="K753">
            <v>0</v>
          </cell>
          <cell r="L753">
            <v>2</v>
          </cell>
          <cell r="M753">
            <v>0</v>
          </cell>
          <cell r="N753">
            <v>2</v>
          </cell>
          <cell r="O753">
            <v>2</v>
          </cell>
          <cell r="P753">
            <v>2</v>
          </cell>
          <cell r="Q753">
            <v>0</v>
          </cell>
          <cell r="R753">
            <v>2</v>
          </cell>
          <cell r="S753">
            <v>0</v>
          </cell>
          <cell r="T753">
            <v>2</v>
          </cell>
          <cell r="U753">
            <v>2</v>
          </cell>
          <cell r="V753">
            <v>0</v>
          </cell>
          <cell r="W753">
            <v>0</v>
          </cell>
        </row>
        <row r="754">
          <cell r="B754">
            <v>4</v>
          </cell>
          <cell r="C754" t="str">
            <v>REST CLIENTE - INFORMAÇÕES</v>
          </cell>
          <cell r="D754" t="str">
            <v>012 Informações</v>
          </cell>
          <cell r="E754" t="str">
            <v>MALA DIRETA</v>
          </cell>
          <cell r="F754" t="str">
            <v>0009 MALA DIRETA</v>
          </cell>
          <cell r="G754" t="str">
            <v>0173 CA0103</v>
          </cell>
          <cell r="I754">
            <v>1</v>
          </cell>
          <cell r="J754">
            <v>1</v>
          </cell>
          <cell r="K754">
            <v>0</v>
          </cell>
          <cell r="L754">
            <v>1</v>
          </cell>
          <cell r="M754">
            <v>0</v>
          </cell>
          <cell r="N754">
            <v>1</v>
          </cell>
          <cell r="O754">
            <v>1</v>
          </cell>
          <cell r="P754">
            <v>1</v>
          </cell>
          <cell r="Q754">
            <v>0</v>
          </cell>
          <cell r="R754">
            <v>1</v>
          </cell>
          <cell r="S754">
            <v>0</v>
          </cell>
          <cell r="T754">
            <v>1</v>
          </cell>
          <cell r="U754">
            <v>1</v>
          </cell>
          <cell r="V754">
            <v>0</v>
          </cell>
          <cell r="W754">
            <v>0</v>
          </cell>
        </row>
        <row r="755">
          <cell r="B755">
            <v>4</v>
          </cell>
          <cell r="C755" t="str">
            <v>REST CLIENTE - INFORMAÇÕES</v>
          </cell>
          <cell r="D755" t="str">
            <v>012 Informações</v>
          </cell>
          <cell r="E755" t="str">
            <v>NÃO INFORMADO</v>
          </cell>
          <cell r="F755" t="str">
            <v>0016 NÃO INFORMADO</v>
          </cell>
          <cell r="I755">
            <v>5</v>
          </cell>
          <cell r="J755">
            <v>5</v>
          </cell>
          <cell r="K755">
            <v>0</v>
          </cell>
          <cell r="L755">
            <v>5</v>
          </cell>
          <cell r="M755">
            <v>0</v>
          </cell>
          <cell r="N755">
            <v>5</v>
          </cell>
          <cell r="O755">
            <v>5</v>
          </cell>
          <cell r="P755">
            <v>5</v>
          </cell>
          <cell r="Q755">
            <v>0</v>
          </cell>
          <cell r="R755">
            <v>5</v>
          </cell>
          <cell r="S755">
            <v>0</v>
          </cell>
          <cell r="T755">
            <v>5</v>
          </cell>
          <cell r="U755">
            <v>5</v>
          </cell>
          <cell r="V755">
            <v>0</v>
          </cell>
          <cell r="W755">
            <v>0</v>
          </cell>
        </row>
        <row r="756">
          <cell r="B756">
            <v>4</v>
          </cell>
          <cell r="C756" t="str">
            <v>REST CLIENTE - INFORMAÇÕES</v>
          </cell>
          <cell r="D756" t="str">
            <v>012 Informações</v>
          </cell>
          <cell r="E756" t="str">
            <v>OUTRAS MÍDIAS</v>
          </cell>
          <cell r="F756" t="str">
            <v>0002 INDICAÇÃO DE AMIGOS</v>
          </cell>
          <cell r="I756">
            <v>28</v>
          </cell>
          <cell r="J756">
            <v>28</v>
          </cell>
          <cell r="K756">
            <v>0</v>
          </cell>
          <cell r="L756">
            <v>28</v>
          </cell>
          <cell r="M756">
            <v>0</v>
          </cell>
          <cell r="N756">
            <v>28</v>
          </cell>
          <cell r="O756">
            <v>28</v>
          </cell>
          <cell r="P756">
            <v>28</v>
          </cell>
          <cell r="Q756">
            <v>0</v>
          </cell>
          <cell r="R756">
            <v>28</v>
          </cell>
          <cell r="S756">
            <v>0</v>
          </cell>
          <cell r="T756">
            <v>28</v>
          </cell>
          <cell r="U756">
            <v>28</v>
          </cell>
          <cell r="V756">
            <v>0</v>
          </cell>
          <cell r="W756">
            <v>0</v>
          </cell>
        </row>
        <row r="757">
          <cell r="B757">
            <v>4</v>
          </cell>
          <cell r="C757" t="str">
            <v>REST CLIENTE - INFORMAÇÕES</v>
          </cell>
          <cell r="D757" t="str">
            <v>012 Informações</v>
          </cell>
          <cell r="E757" t="str">
            <v>OUTRAS MÍDIAS</v>
          </cell>
          <cell r="F757" t="str">
            <v>0013 INTERNET</v>
          </cell>
          <cell r="G757" t="str">
            <v>0056 OUTROS</v>
          </cell>
          <cell r="I757">
            <v>1</v>
          </cell>
          <cell r="J757">
            <v>1</v>
          </cell>
          <cell r="K757">
            <v>0</v>
          </cell>
          <cell r="L757">
            <v>1</v>
          </cell>
          <cell r="M757">
            <v>0</v>
          </cell>
          <cell r="N757">
            <v>1</v>
          </cell>
          <cell r="O757">
            <v>1</v>
          </cell>
          <cell r="P757">
            <v>1</v>
          </cell>
          <cell r="Q757">
            <v>0</v>
          </cell>
          <cell r="R757">
            <v>1</v>
          </cell>
          <cell r="S757">
            <v>0</v>
          </cell>
          <cell r="T757">
            <v>1</v>
          </cell>
          <cell r="U757">
            <v>1</v>
          </cell>
          <cell r="V757">
            <v>0</v>
          </cell>
          <cell r="W757">
            <v>0</v>
          </cell>
        </row>
        <row r="758">
          <cell r="B758">
            <v>4</v>
          </cell>
          <cell r="C758" t="str">
            <v>REST CLIENTE - INFORMAÇÕES</v>
          </cell>
          <cell r="D758" t="str">
            <v>012 Informações</v>
          </cell>
          <cell r="E758" t="str">
            <v>OUTRAS MÍDIAS</v>
          </cell>
          <cell r="F758" t="str">
            <v>0013 INTERNET</v>
          </cell>
          <cell r="G758" t="str">
            <v>0170 SITE SPEEDY</v>
          </cell>
          <cell r="I758">
            <v>1</v>
          </cell>
          <cell r="J758">
            <v>1</v>
          </cell>
          <cell r="K758">
            <v>0</v>
          </cell>
          <cell r="L758">
            <v>1</v>
          </cell>
          <cell r="M758">
            <v>0</v>
          </cell>
          <cell r="N758">
            <v>1</v>
          </cell>
          <cell r="O758">
            <v>1</v>
          </cell>
          <cell r="P758">
            <v>1</v>
          </cell>
          <cell r="Q758">
            <v>0</v>
          </cell>
          <cell r="R758">
            <v>1</v>
          </cell>
          <cell r="S758">
            <v>0</v>
          </cell>
          <cell r="T758">
            <v>1</v>
          </cell>
          <cell r="U758">
            <v>1</v>
          </cell>
          <cell r="V758">
            <v>0</v>
          </cell>
          <cell r="W758">
            <v>0</v>
          </cell>
        </row>
        <row r="759">
          <cell r="B759">
            <v>4</v>
          </cell>
          <cell r="C759" t="str">
            <v>REST CLIENTE - INFORMAÇÕES</v>
          </cell>
          <cell r="D759" t="str">
            <v>012 Informações</v>
          </cell>
          <cell r="E759" t="str">
            <v>OUTRAS MÍDIAS</v>
          </cell>
          <cell r="F759" t="str">
            <v>0020 JÁ POSSUI</v>
          </cell>
          <cell r="I759">
            <v>6</v>
          </cell>
          <cell r="J759">
            <v>6</v>
          </cell>
          <cell r="K759">
            <v>0</v>
          </cell>
          <cell r="L759">
            <v>6</v>
          </cell>
          <cell r="M759">
            <v>0</v>
          </cell>
          <cell r="N759">
            <v>6</v>
          </cell>
          <cell r="O759">
            <v>6</v>
          </cell>
          <cell r="P759">
            <v>6</v>
          </cell>
          <cell r="Q759">
            <v>0</v>
          </cell>
          <cell r="R759">
            <v>6</v>
          </cell>
          <cell r="S759">
            <v>0</v>
          </cell>
          <cell r="T759">
            <v>6</v>
          </cell>
          <cell r="U759">
            <v>6</v>
          </cell>
          <cell r="V759">
            <v>0</v>
          </cell>
          <cell r="W759">
            <v>0</v>
          </cell>
        </row>
        <row r="760">
          <cell r="B760">
            <v>4</v>
          </cell>
          <cell r="C760" t="str">
            <v>REST CLIENTE - INFORMAÇÕES</v>
          </cell>
          <cell r="D760" t="str">
            <v>012 Informações</v>
          </cell>
          <cell r="E760" t="str">
            <v>TELEVISÃO</v>
          </cell>
          <cell r="F760" t="str">
            <v>0001 TELEVISÃO</v>
          </cell>
          <cell r="G760" t="str">
            <v>0006 GLOBO</v>
          </cell>
          <cell r="H760" t="str">
            <v>0020 FANTÁSTICO</v>
          </cell>
          <cell r="I760">
            <v>1</v>
          </cell>
          <cell r="J760">
            <v>1</v>
          </cell>
          <cell r="K760">
            <v>0</v>
          </cell>
          <cell r="L760">
            <v>1</v>
          </cell>
          <cell r="M760">
            <v>0</v>
          </cell>
          <cell r="N760">
            <v>1</v>
          </cell>
          <cell r="O760">
            <v>1</v>
          </cell>
          <cell r="P760">
            <v>1</v>
          </cell>
          <cell r="Q760">
            <v>0</v>
          </cell>
          <cell r="R760">
            <v>1</v>
          </cell>
          <cell r="S760">
            <v>0</v>
          </cell>
          <cell r="T760">
            <v>1</v>
          </cell>
          <cell r="U760">
            <v>1</v>
          </cell>
          <cell r="V760">
            <v>0</v>
          </cell>
          <cell r="W760">
            <v>0</v>
          </cell>
        </row>
        <row r="761">
          <cell r="B761">
            <v>4</v>
          </cell>
          <cell r="C761" t="str">
            <v>REST CLIENTE - INFORMAÇÕES</v>
          </cell>
          <cell r="D761" t="str">
            <v>012 Informações</v>
          </cell>
          <cell r="E761" t="str">
            <v>TELEVISÃO</v>
          </cell>
          <cell r="F761" t="str">
            <v>0001 TELEVISÃO</v>
          </cell>
          <cell r="G761" t="str">
            <v>0006 GLOBO</v>
          </cell>
          <cell r="H761" t="str">
            <v>0033 VÍDEO SHOW</v>
          </cell>
          <cell r="I761">
            <v>1</v>
          </cell>
          <cell r="J761">
            <v>1</v>
          </cell>
          <cell r="K761">
            <v>0</v>
          </cell>
          <cell r="L761">
            <v>1</v>
          </cell>
          <cell r="M761">
            <v>0</v>
          </cell>
          <cell r="N761">
            <v>1</v>
          </cell>
          <cell r="O761">
            <v>1</v>
          </cell>
          <cell r="P761">
            <v>1</v>
          </cell>
          <cell r="Q761">
            <v>0</v>
          </cell>
          <cell r="R761">
            <v>1</v>
          </cell>
          <cell r="S761">
            <v>0</v>
          </cell>
          <cell r="T761">
            <v>1</v>
          </cell>
          <cell r="U761">
            <v>1</v>
          </cell>
          <cell r="V761">
            <v>0</v>
          </cell>
          <cell r="W761">
            <v>0</v>
          </cell>
        </row>
        <row r="762">
          <cell r="B762">
            <v>4</v>
          </cell>
          <cell r="C762" t="str">
            <v>REST CLIENTE - INFORMAÇÕES</v>
          </cell>
          <cell r="D762" t="str">
            <v>012 Informações</v>
          </cell>
          <cell r="E762" t="str">
            <v>TELEVISÃO</v>
          </cell>
          <cell r="F762" t="str">
            <v>0001 TELEVISÃO</v>
          </cell>
          <cell r="G762" t="str">
            <v>0006 GLOBO</v>
          </cell>
          <cell r="H762" t="str">
            <v>3825 NÃO INFORMADO</v>
          </cell>
          <cell r="I762">
            <v>4</v>
          </cell>
          <cell r="J762">
            <v>4</v>
          </cell>
          <cell r="K762">
            <v>0</v>
          </cell>
          <cell r="L762">
            <v>4</v>
          </cell>
          <cell r="M762">
            <v>0</v>
          </cell>
          <cell r="N762">
            <v>4</v>
          </cell>
          <cell r="O762">
            <v>4</v>
          </cell>
          <cell r="P762">
            <v>4</v>
          </cell>
          <cell r="Q762">
            <v>0</v>
          </cell>
          <cell r="R762">
            <v>4</v>
          </cell>
          <cell r="S762">
            <v>0</v>
          </cell>
          <cell r="T762">
            <v>4</v>
          </cell>
          <cell r="U762">
            <v>4</v>
          </cell>
          <cell r="V762">
            <v>0</v>
          </cell>
          <cell r="W762">
            <v>0</v>
          </cell>
        </row>
        <row r="763">
          <cell r="B763">
            <v>4</v>
          </cell>
          <cell r="C763" t="str">
            <v>REST CLIENTE - INFORMAÇÕES</v>
          </cell>
          <cell r="D763" t="str">
            <v>012 Informações</v>
          </cell>
          <cell r="E763" t="str">
            <v>TELEVISÃO</v>
          </cell>
          <cell r="F763" t="str">
            <v>0001 TELEVISÃO</v>
          </cell>
          <cell r="G763" t="str">
            <v>0062 NÃO INFORMOU</v>
          </cell>
          <cell r="I763">
            <v>11</v>
          </cell>
          <cell r="J763">
            <v>11</v>
          </cell>
          <cell r="K763">
            <v>0</v>
          </cell>
          <cell r="L763">
            <v>11</v>
          </cell>
          <cell r="M763">
            <v>0</v>
          </cell>
          <cell r="N763">
            <v>11</v>
          </cell>
          <cell r="O763">
            <v>11</v>
          </cell>
          <cell r="P763">
            <v>11</v>
          </cell>
          <cell r="Q763">
            <v>0</v>
          </cell>
          <cell r="R763">
            <v>11</v>
          </cell>
          <cell r="S763">
            <v>0</v>
          </cell>
          <cell r="T763">
            <v>11</v>
          </cell>
          <cell r="U763">
            <v>11</v>
          </cell>
          <cell r="V763">
            <v>0</v>
          </cell>
          <cell r="W763">
            <v>0</v>
          </cell>
        </row>
        <row r="764">
          <cell r="B764">
            <v>4</v>
          </cell>
          <cell r="C764" t="str">
            <v>REST CLIENTE - OUTRAS</v>
          </cell>
          <cell r="D764" t="str">
            <v>005 Problemas Financeiros</v>
          </cell>
          <cell r="E764" t="str">
            <v>NÃO INFORMADO</v>
          </cell>
          <cell r="F764" t="str">
            <v>0016 NÃO INFORMADO</v>
          </cell>
          <cell r="I764">
            <v>1</v>
          </cell>
          <cell r="J764">
            <v>1</v>
          </cell>
          <cell r="K764">
            <v>0</v>
          </cell>
          <cell r="L764">
            <v>1</v>
          </cell>
          <cell r="M764">
            <v>0</v>
          </cell>
          <cell r="N764">
            <v>1</v>
          </cell>
          <cell r="O764">
            <v>1</v>
          </cell>
          <cell r="P764">
            <v>1</v>
          </cell>
          <cell r="Q764">
            <v>0</v>
          </cell>
          <cell r="R764">
            <v>1</v>
          </cell>
          <cell r="S764">
            <v>0</v>
          </cell>
          <cell r="T764">
            <v>1</v>
          </cell>
          <cell r="U764">
            <v>1</v>
          </cell>
          <cell r="V764">
            <v>0</v>
          </cell>
          <cell r="W764">
            <v>0</v>
          </cell>
        </row>
        <row r="765">
          <cell r="B765">
            <v>4</v>
          </cell>
          <cell r="C765" t="str">
            <v>REST CLIENTE - OUTRAS</v>
          </cell>
          <cell r="D765" t="str">
            <v>005 Problemas Financeiros</v>
          </cell>
          <cell r="E765" t="str">
            <v>OUTRAS MÍDIAS</v>
          </cell>
          <cell r="F765" t="str">
            <v>0002 INDICAÇÃO DE AMIGOS</v>
          </cell>
          <cell r="I765">
            <v>1</v>
          </cell>
          <cell r="J765">
            <v>1</v>
          </cell>
          <cell r="K765">
            <v>0</v>
          </cell>
          <cell r="L765">
            <v>1</v>
          </cell>
          <cell r="M765">
            <v>0</v>
          </cell>
          <cell r="N765">
            <v>1</v>
          </cell>
          <cell r="O765">
            <v>1</v>
          </cell>
          <cell r="P765">
            <v>1</v>
          </cell>
          <cell r="Q765">
            <v>0</v>
          </cell>
          <cell r="R765">
            <v>1</v>
          </cell>
          <cell r="S765">
            <v>0</v>
          </cell>
          <cell r="T765">
            <v>1</v>
          </cell>
          <cell r="U765">
            <v>1</v>
          </cell>
          <cell r="V765">
            <v>0</v>
          </cell>
          <cell r="W765">
            <v>0</v>
          </cell>
        </row>
        <row r="766">
          <cell r="B766">
            <v>4</v>
          </cell>
          <cell r="C766" t="str">
            <v>REST CLIENTE - OUTRAS</v>
          </cell>
          <cell r="D766" t="str">
            <v>005 Problemas Financeiros</v>
          </cell>
          <cell r="E766" t="str">
            <v>OUTRAS MÍDIAS</v>
          </cell>
          <cell r="F766" t="str">
            <v>0018 CONTATADO PELO TLMKT</v>
          </cell>
          <cell r="I766">
            <v>2</v>
          </cell>
          <cell r="J766">
            <v>2</v>
          </cell>
          <cell r="K766">
            <v>0</v>
          </cell>
          <cell r="L766">
            <v>2</v>
          </cell>
          <cell r="M766">
            <v>0</v>
          </cell>
          <cell r="N766">
            <v>2</v>
          </cell>
          <cell r="O766">
            <v>2</v>
          </cell>
          <cell r="P766">
            <v>2</v>
          </cell>
          <cell r="Q766">
            <v>0</v>
          </cell>
          <cell r="R766">
            <v>2</v>
          </cell>
          <cell r="S766">
            <v>0</v>
          </cell>
          <cell r="T766">
            <v>2</v>
          </cell>
          <cell r="U766">
            <v>2</v>
          </cell>
          <cell r="V766">
            <v>0</v>
          </cell>
          <cell r="W766">
            <v>0</v>
          </cell>
        </row>
        <row r="767">
          <cell r="B767">
            <v>4</v>
          </cell>
          <cell r="C767" t="str">
            <v>REST CLIENTE - OUTRAS</v>
          </cell>
          <cell r="D767" t="str">
            <v>005 Problemas Financeiros</v>
          </cell>
          <cell r="E767" t="str">
            <v>TELEVISÃO</v>
          </cell>
          <cell r="F767" t="str">
            <v>0001 TELEVISÃO</v>
          </cell>
          <cell r="G767" t="str">
            <v>0062 NÃO INFORMOU</v>
          </cell>
          <cell r="I767">
            <v>3</v>
          </cell>
          <cell r="J767">
            <v>3</v>
          </cell>
          <cell r="K767">
            <v>0</v>
          </cell>
          <cell r="L767">
            <v>3</v>
          </cell>
          <cell r="M767">
            <v>0</v>
          </cell>
          <cell r="N767">
            <v>3</v>
          </cell>
          <cell r="O767">
            <v>3</v>
          </cell>
          <cell r="P767">
            <v>3</v>
          </cell>
          <cell r="Q767">
            <v>0</v>
          </cell>
          <cell r="R767">
            <v>3</v>
          </cell>
          <cell r="S767">
            <v>0</v>
          </cell>
          <cell r="T767">
            <v>3</v>
          </cell>
          <cell r="U767">
            <v>3</v>
          </cell>
          <cell r="V767">
            <v>0</v>
          </cell>
          <cell r="W767">
            <v>0</v>
          </cell>
        </row>
        <row r="768">
          <cell r="B768">
            <v>4</v>
          </cell>
          <cell r="C768" t="str">
            <v>REST CLIENTE - OUTRAS</v>
          </cell>
          <cell r="D768" t="str">
            <v>006 Outros Motivos</v>
          </cell>
          <cell r="F768" t="str">
            <v>0031 JÁ TEVE O PRODUTO</v>
          </cell>
          <cell r="I768">
            <v>1</v>
          </cell>
          <cell r="J768">
            <v>1</v>
          </cell>
          <cell r="K768">
            <v>0</v>
          </cell>
          <cell r="L768">
            <v>1</v>
          </cell>
          <cell r="M768">
            <v>0</v>
          </cell>
          <cell r="N768">
            <v>1</v>
          </cell>
          <cell r="O768">
            <v>1</v>
          </cell>
          <cell r="P768">
            <v>1</v>
          </cell>
          <cell r="Q768">
            <v>0</v>
          </cell>
          <cell r="R768">
            <v>1</v>
          </cell>
          <cell r="S768">
            <v>0</v>
          </cell>
          <cell r="T768">
            <v>1</v>
          </cell>
          <cell r="U768">
            <v>1</v>
          </cell>
          <cell r="V768">
            <v>0</v>
          </cell>
          <cell r="W768">
            <v>0</v>
          </cell>
        </row>
        <row r="769">
          <cell r="B769">
            <v>4</v>
          </cell>
          <cell r="C769" t="str">
            <v>REST CLIENTE - OUTRAS</v>
          </cell>
          <cell r="D769" t="str">
            <v>006 Outros Motivos</v>
          </cell>
          <cell r="E769" t="str">
            <v>MALA DIRETA</v>
          </cell>
          <cell r="F769" t="str">
            <v>0009 MALA DIRETA</v>
          </cell>
          <cell r="G769" t="str">
            <v>0572 MD-05</v>
          </cell>
          <cell r="I769">
            <v>2</v>
          </cell>
          <cell r="J769">
            <v>2</v>
          </cell>
          <cell r="K769">
            <v>0</v>
          </cell>
          <cell r="L769">
            <v>2</v>
          </cell>
          <cell r="M769">
            <v>0</v>
          </cell>
          <cell r="N769">
            <v>2</v>
          </cell>
          <cell r="O769">
            <v>2</v>
          </cell>
          <cell r="P769">
            <v>2</v>
          </cell>
          <cell r="Q769">
            <v>0</v>
          </cell>
          <cell r="R769">
            <v>2</v>
          </cell>
          <cell r="S769">
            <v>0</v>
          </cell>
          <cell r="T769">
            <v>2</v>
          </cell>
          <cell r="U769">
            <v>2</v>
          </cell>
          <cell r="V769">
            <v>0</v>
          </cell>
          <cell r="W769">
            <v>0</v>
          </cell>
        </row>
        <row r="770">
          <cell r="B770">
            <v>4</v>
          </cell>
          <cell r="C770" t="str">
            <v>REST CLIENTE - OUTRAS</v>
          </cell>
          <cell r="D770" t="str">
            <v>006 Outros Motivos</v>
          </cell>
          <cell r="E770" t="str">
            <v>NÃO INFORMADO</v>
          </cell>
          <cell r="F770" t="str">
            <v>0016 NÃO INFORMADO</v>
          </cell>
          <cell r="I770">
            <v>5</v>
          </cell>
          <cell r="J770">
            <v>5</v>
          </cell>
          <cell r="K770">
            <v>0</v>
          </cell>
          <cell r="L770">
            <v>5</v>
          </cell>
          <cell r="M770">
            <v>0</v>
          </cell>
          <cell r="N770">
            <v>5</v>
          </cell>
          <cell r="O770">
            <v>5</v>
          </cell>
          <cell r="P770">
            <v>5</v>
          </cell>
          <cell r="Q770">
            <v>0</v>
          </cell>
          <cell r="R770">
            <v>5</v>
          </cell>
          <cell r="S770">
            <v>0</v>
          </cell>
          <cell r="T770">
            <v>5</v>
          </cell>
          <cell r="U770">
            <v>5</v>
          </cell>
          <cell r="V770">
            <v>0</v>
          </cell>
          <cell r="W770">
            <v>0</v>
          </cell>
        </row>
        <row r="771">
          <cell r="B771">
            <v>4</v>
          </cell>
          <cell r="C771" t="str">
            <v>REST CLIENTE - OUTRAS</v>
          </cell>
          <cell r="D771" t="str">
            <v>006 Outros Motivos</v>
          </cell>
          <cell r="E771" t="str">
            <v>OUTRAS MÍDIAS</v>
          </cell>
          <cell r="F771" t="str">
            <v>0002 INDICAÇÃO DE AMIGOS</v>
          </cell>
          <cell r="I771">
            <v>16</v>
          </cell>
          <cell r="J771">
            <v>16</v>
          </cell>
          <cell r="K771">
            <v>0</v>
          </cell>
          <cell r="L771">
            <v>16</v>
          </cell>
          <cell r="M771">
            <v>0</v>
          </cell>
          <cell r="N771">
            <v>16</v>
          </cell>
          <cell r="O771">
            <v>16</v>
          </cell>
          <cell r="P771">
            <v>16</v>
          </cell>
          <cell r="Q771">
            <v>0</v>
          </cell>
          <cell r="R771">
            <v>16</v>
          </cell>
          <cell r="S771">
            <v>0</v>
          </cell>
          <cell r="T771">
            <v>16</v>
          </cell>
          <cell r="U771">
            <v>16</v>
          </cell>
          <cell r="V771">
            <v>0</v>
          </cell>
          <cell r="W771">
            <v>0</v>
          </cell>
        </row>
        <row r="772">
          <cell r="B772">
            <v>4</v>
          </cell>
          <cell r="C772" t="str">
            <v>REST CLIENTE - OUTRAS</v>
          </cell>
          <cell r="D772" t="str">
            <v>006 Outros Motivos</v>
          </cell>
          <cell r="E772" t="str">
            <v>OUTRAS MÍDIAS</v>
          </cell>
          <cell r="F772" t="str">
            <v>0003 104</v>
          </cell>
          <cell r="I772">
            <v>1</v>
          </cell>
          <cell r="J772">
            <v>1</v>
          </cell>
          <cell r="K772">
            <v>0</v>
          </cell>
          <cell r="L772">
            <v>1</v>
          </cell>
          <cell r="M772">
            <v>0</v>
          </cell>
          <cell r="N772">
            <v>1</v>
          </cell>
          <cell r="O772">
            <v>1</v>
          </cell>
          <cell r="P772">
            <v>1</v>
          </cell>
          <cell r="Q772">
            <v>0</v>
          </cell>
          <cell r="R772">
            <v>1</v>
          </cell>
          <cell r="S772">
            <v>0</v>
          </cell>
          <cell r="T772">
            <v>1</v>
          </cell>
          <cell r="U772">
            <v>1</v>
          </cell>
          <cell r="V772">
            <v>0</v>
          </cell>
          <cell r="W772">
            <v>0</v>
          </cell>
        </row>
        <row r="773">
          <cell r="B773">
            <v>4</v>
          </cell>
          <cell r="C773" t="str">
            <v>REST CLIENTE - OUTRAS</v>
          </cell>
          <cell r="D773" t="str">
            <v>006 Outros Motivos</v>
          </cell>
          <cell r="E773" t="str">
            <v>OUTRAS MÍDIAS</v>
          </cell>
          <cell r="F773" t="str">
            <v>0013 INTERNET</v>
          </cell>
          <cell r="G773" t="str">
            <v>0056 OUTROS</v>
          </cell>
          <cell r="I773">
            <v>1</v>
          </cell>
          <cell r="J773">
            <v>1</v>
          </cell>
          <cell r="K773">
            <v>0</v>
          </cell>
          <cell r="L773">
            <v>1</v>
          </cell>
          <cell r="M773">
            <v>0</v>
          </cell>
          <cell r="N773">
            <v>1</v>
          </cell>
          <cell r="O773">
            <v>1</v>
          </cell>
          <cell r="P773">
            <v>1</v>
          </cell>
          <cell r="Q773">
            <v>0</v>
          </cell>
          <cell r="R773">
            <v>1</v>
          </cell>
          <cell r="S773">
            <v>0</v>
          </cell>
          <cell r="T773">
            <v>1</v>
          </cell>
          <cell r="U773">
            <v>1</v>
          </cell>
          <cell r="V773">
            <v>0</v>
          </cell>
          <cell r="W773">
            <v>0</v>
          </cell>
        </row>
        <row r="774">
          <cell r="B774">
            <v>4</v>
          </cell>
          <cell r="C774" t="str">
            <v>REST CLIENTE - OUTRAS</v>
          </cell>
          <cell r="D774" t="str">
            <v>006 Outros Motivos</v>
          </cell>
          <cell r="E774" t="str">
            <v>OUTRAS MÍDIAS</v>
          </cell>
          <cell r="F774" t="str">
            <v>0018 CONTATADO PELO TLMKT</v>
          </cell>
          <cell r="I774">
            <v>3</v>
          </cell>
          <cell r="J774">
            <v>3</v>
          </cell>
          <cell r="K774">
            <v>0</v>
          </cell>
          <cell r="L774">
            <v>3</v>
          </cell>
          <cell r="M774">
            <v>0</v>
          </cell>
          <cell r="N774">
            <v>3</v>
          </cell>
          <cell r="O774">
            <v>3</v>
          </cell>
          <cell r="P774">
            <v>3</v>
          </cell>
          <cell r="Q774">
            <v>0</v>
          </cell>
          <cell r="R774">
            <v>3</v>
          </cell>
          <cell r="S774">
            <v>0</v>
          </cell>
          <cell r="T774">
            <v>3</v>
          </cell>
          <cell r="U774">
            <v>3</v>
          </cell>
          <cell r="V774">
            <v>0</v>
          </cell>
          <cell r="W774">
            <v>0</v>
          </cell>
        </row>
        <row r="775">
          <cell r="B775">
            <v>4</v>
          </cell>
          <cell r="C775" t="str">
            <v>REST CLIENTE - OUTRAS</v>
          </cell>
          <cell r="D775" t="str">
            <v>006 Outros Motivos</v>
          </cell>
          <cell r="E775" t="str">
            <v>OUTRAS MÍDIAS</v>
          </cell>
          <cell r="F775" t="str">
            <v>0020 JÁ POSSUI</v>
          </cell>
          <cell r="I775">
            <v>1</v>
          </cell>
          <cell r="J775">
            <v>1</v>
          </cell>
          <cell r="K775">
            <v>0</v>
          </cell>
          <cell r="L775">
            <v>1</v>
          </cell>
          <cell r="M775">
            <v>0</v>
          </cell>
          <cell r="N775">
            <v>1</v>
          </cell>
          <cell r="O775">
            <v>1</v>
          </cell>
          <cell r="P775">
            <v>1</v>
          </cell>
          <cell r="Q775">
            <v>0</v>
          </cell>
          <cell r="R775">
            <v>1</v>
          </cell>
          <cell r="S775">
            <v>0</v>
          </cell>
          <cell r="T775">
            <v>1</v>
          </cell>
          <cell r="U775">
            <v>1</v>
          </cell>
          <cell r="V775">
            <v>0</v>
          </cell>
          <cell r="W775">
            <v>0</v>
          </cell>
        </row>
        <row r="776">
          <cell r="B776">
            <v>4</v>
          </cell>
          <cell r="C776" t="str">
            <v>REST CLIENTE - OUTRAS</v>
          </cell>
          <cell r="D776" t="str">
            <v>006 Outros Motivos</v>
          </cell>
          <cell r="E776" t="str">
            <v>TELEVISÃO</v>
          </cell>
          <cell r="F776" t="str">
            <v>0001 TELEVISÃO</v>
          </cell>
          <cell r="G776" t="str">
            <v>0006 GLOBO</v>
          </cell>
          <cell r="H776" t="str">
            <v>0007 GLOBO ESPORTE</v>
          </cell>
          <cell r="I776">
            <v>2</v>
          </cell>
          <cell r="J776">
            <v>2</v>
          </cell>
          <cell r="K776">
            <v>0</v>
          </cell>
          <cell r="L776">
            <v>2</v>
          </cell>
          <cell r="M776">
            <v>0</v>
          </cell>
          <cell r="N776">
            <v>2</v>
          </cell>
          <cell r="O776">
            <v>2</v>
          </cell>
          <cell r="P776">
            <v>2</v>
          </cell>
          <cell r="Q776">
            <v>0</v>
          </cell>
          <cell r="R776">
            <v>2</v>
          </cell>
          <cell r="S776">
            <v>0</v>
          </cell>
          <cell r="T776">
            <v>2</v>
          </cell>
          <cell r="U776">
            <v>2</v>
          </cell>
          <cell r="V776">
            <v>0</v>
          </cell>
          <cell r="W776">
            <v>0</v>
          </cell>
        </row>
        <row r="777">
          <cell r="B777">
            <v>4</v>
          </cell>
          <cell r="C777" t="str">
            <v>REST CLIENTE - OUTRAS</v>
          </cell>
          <cell r="D777" t="str">
            <v>006 Outros Motivos</v>
          </cell>
          <cell r="E777" t="str">
            <v>TELEVISÃO</v>
          </cell>
          <cell r="F777" t="str">
            <v>0001 TELEVISÃO</v>
          </cell>
          <cell r="G777" t="str">
            <v>0006 GLOBO</v>
          </cell>
          <cell r="H777" t="str">
            <v>0024 JORNAL NACIONAL</v>
          </cell>
          <cell r="I777">
            <v>1</v>
          </cell>
          <cell r="J777">
            <v>1</v>
          </cell>
          <cell r="K777">
            <v>0</v>
          </cell>
          <cell r="L777">
            <v>1</v>
          </cell>
          <cell r="M777">
            <v>0</v>
          </cell>
          <cell r="N777">
            <v>1</v>
          </cell>
          <cell r="O777">
            <v>1</v>
          </cell>
          <cell r="P777">
            <v>1</v>
          </cell>
          <cell r="Q777">
            <v>0</v>
          </cell>
          <cell r="R777">
            <v>1</v>
          </cell>
          <cell r="S777">
            <v>0</v>
          </cell>
          <cell r="T777">
            <v>1</v>
          </cell>
          <cell r="U777">
            <v>1</v>
          </cell>
          <cell r="V777">
            <v>0</v>
          </cell>
          <cell r="W777">
            <v>0</v>
          </cell>
        </row>
        <row r="778">
          <cell r="B778">
            <v>4</v>
          </cell>
          <cell r="C778" t="str">
            <v>REST CLIENTE - OUTRAS</v>
          </cell>
          <cell r="D778" t="str">
            <v>006 Outros Motivos</v>
          </cell>
          <cell r="E778" t="str">
            <v>TELEVISÃO</v>
          </cell>
          <cell r="F778" t="str">
            <v>0001 TELEVISÃO</v>
          </cell>
          <cell r="G778" t="str">
            <v>0006 GLOBO</v>
          </cell>
          <cell r="H778" t="str">
            <v>3825 NÃO INFORMADO</v>
          </cell>
          <cell r="I778">
            <v>2</v>
          </cell>
          <cell r="J778">
            <v>2</v>
          </cell>
          <cell r="K778">
            <v>0</v>
          </cell>
          <cell r="L778">
            <v>2</v>
          </cell>
          <cell r="M778">
            <v>0</v>
          </cell>
          <cell r="N778">
            <v>2</v>
          </cell>
          <cell r="O778">
            <v>2</v>
          </cell>
          <cell r="P778">
            <v>2</v>
          </cell>
          <cell r="Q778">
            <v>0</v>
          </cell>
          <cell r="R778">
            <v>2</v>
          </cell>
          <cell r="S778">
            <v>0</v>
          </cell>
          <cell r="T778">
            <v>2</v>
          </cell>
          <cell r="U778">
            <v>2</v>
          </cell>
          <cell r="V778">
            <v>0</v>
          </cell>
          <cell r="W778">
            <v>0</v>
          </cell>
        </row>
        <row r="779">
          <cell r="B779">
            <v>4</v>
          </cell>
          <cell r="C779" t="str">
            <v>REST CLIENTE - OUTRAS</v>
          </cell>
          <cell r="D779" t="str">
            <v>006 Outros Motivos</v>
          </cell>
          <cell r="E779" t="str">
            <v>TELEVISÃO</v>
          </cell>
          <cell r="F779" t="str">
            <v>0001 TELEVISÃO</v>
          </cell>
          <cell r="G779" t="str">
            <v>0006 GLOBO</v>
          </cell>
          <cell r="H779" t="str">
            <v>5593 MULHERES APAIXONADAS</v>
          </cell>
          <cell r="I779">
            <v>1</v>
          </cell>
          <cell r="J779">
            <v>1</v>
          </cell>
          <cell r="K779">
            <v>0</v>
          </cell>
          <cell r="L779">
            <v>1</v>
          </cell>
          <cell r="M779">
            <v>0</v>
          </cell>
          <cell r="N779">
            <v>1</v>
          </cell>
          <cell r="O779">
            <v>1</v>
          </cell>
          <cell r="P779">
            <v>1</v>
          </cell>
          <cell r="Q779">
            <v>0</v>
          </cell>
          <cell r="R779">
            <v>1</v>
          </cell>
          <cell r="S779">
            <v>0</v>
          </cell>
          <cell r="T779">
            <v>1</v>
          </cell>
          <cell r="U779">
            <v>1</v>
          </cell>
          <cell r="V779">
            <v>0</v>
          </cell>
          <cell r="W779">
            <v>0</v>
          </cell>
        </row>
        <row r="780">
          <cell r="B780">
            <v>4</v>
          </cell>
          <cell r="C780" t="str">
            <v>REST CLIENTE - OUTRAS</v>
          </cell>
          <cell r="D780" t="str">
            <v>006 Outros Motivos</v>
          </cell>
          <cell r="E780" t="str">
            <v>TELEVISÃO</v>
          </cell>
          <cell r="F780" t="str">
            <v>0001 TELEVISÃO</v>
          </cell>
          <cell r="G780" t="str">
            <v>0062 NÃO INFORMOU</v>
          </cell>
          <cell r="I780">
            <v>7</v>
          </cell>
          <cell r="J780">
            <v>7</v>
          </cell>
          <cell r="K780">
            <v>0</v>
          </cell>
          <cell r="L780">
            <v>7</v>
          </cell>
          <cell r="M780">
            <v>0</v>
          </cell>
          <cell r="N780">
            <v>7</v>
          </cell>
          <cell r="O780">
            <v>7</v>
          </cell>
          <cell r="P780">
            <v>7</v>
          </cell>
          <cell r="Q780">
            <v>0</v>
          </cell>
          <cell r="R780">
            <v>7</v>
          </cell>
          <cell r="S780">
            <v>0</v>
          </cell>
          <cell r="T780">
            <v>7</v>
          </cell>
          <cell r="U780">
            <v>7</v>
          </cell>
          <cell r="V780">
            <v>0</v>
          </cell>
          <cell r="W780">
            <v>0</v>
          </cell>
        </row>
        <row r="781">
          <cell r="B781">
            <v>4</v>
          </cell>
          <cell r="C781" t="str">
            <v>REST CLIENTE - OUTRAS</v>
          </cell>
          <cell r="D781" t="str">
            <v>010 Já possui Similar</v>
          </cell>
          <cell r="E781" t="str">
            <v>OUTRAS MÍDIAS</v>
          </cell>
          <cell r="F781" t="str">
            <v>0020 JÁ POSSUI</v>
          </cell>
          <cell r="I781">
            <v>1</v>
          </cell>
          <cell r="J781">
            <v>1</v>
          </cell>
          <cell r="K781">
            <v>0</v>
          </cell>
          <cell r="L781">
            <v>1</v>
          </cell>
          <cell r="M781">
            <v>0</v>
          </cell>
          <cell r="N781">
            <v>1</v>
          </cell>
          <cell r="O781">
            <v>1</v>
          </cell>
          <cell r="P781">
            <v>1</v>
          </cell>
          <cell r="Q781">
            <v>0</v>
          </cell>
          <cell r="R781">
            <v>1</v>
          </cell>
          <cell r="S781">
            <v>0</v>
          </cell>
          <cell r="T781">
            <v>1</v>
          </cell>
          <cell r="U781">
            <v>1</v>
          </cell>
          <cell r="V781">
            <v>0</v>
          </cell>
          <cell r="W781">
            <v>0</v>
          </cell>
        </row>
        <row r="782">
          <cell r="B782">
            <v>4</v>
          </cell>
          <cell r="C782" t="str">
            <v>REST CLIENTE - OUTRAS</v>
          </cell>
          <cell r="D782" t="str">
            <v>011 Insatisfação</v>
          </cell>
          <cell r="E782" t="str">
            <v>OUTRAS MÍDIAS</v>
          </cell>
          <cell r="F782" t="str">
            <v>0018 CONTATADO PELO TLMKT</v>
          </cell>
          <cell r="I782">
            <v>1</v>
          </cell>
          <cell r="J782">
            <v>1</v>
          </cell>
          <cell r="K782">
            <v>0</v>
          </cell>
          <cell r="L782">
            <v>1</v>
          </cell>
          <cell r="M782">
            <v>0</v>
          </cell>
          <cell r="N782">
            <v>1</v>
          </cell>
          <cell r="O782">
            <v>1</v>
          </cell>
          <cell r="P782">
            <v>1</v>
          </cell>
          <cell r="Q782">
            <v>0</v>
          </cell>
          <cell r="R782">
            <v>1</v>
          </cell>
          <cell r="S782">
            <v>0</v>
          </cell>
          <cell r="T782">
            <v>1</v>
          </cell>
          <cell r="U782">
            <v>1</v>
          </cell>
          <cell r="V782">
            <v>0</v>
          </cell>
          <cell r="W782">
            <v>0</v>
          </cell>
        </row>
        <row r="783">
          <cell r="B783">
            <v>4</v>
          </cell>
          <cell r="C783" t="str">
            <v>REST CLIENTE - OUTRAS</v>
          </cell>
          <cell r="D783" t="str">
            <v>086 +Cancelou (Prazo Agendamento Longo)</v>
          </cell>
          <cell r="E783" t="str">
            <v>OUTRAS MÍDIAS</v>
          </cell>
          <cell r="F783" t="str">
            <v>0002 INDICAÇÃO DE AMIGOS</v>
          </cell>
          <cell r="I783">
            <v>1</v>
          </cell>
          <cell r="J783">
            <v>1</v>
          </cell>
          <cell r="K783">
            <v>0</v>
          </cell>
          <cell r="L783">
            <v>1</v>
          </cell>
          <cell r="M783">
            <v>0</v>
          </cell>
          <cell r="N783">
            <v>1</v>
          </cell>
          <cell r="O783">
            <v>1</v>
          </cell>
          <cell r="P783">
            <v>1</v>
          </cell>
          <cell r="Q783">
            <v>0</v>
          </cell>
          <cell r="R783">
            <v>1</v>
          </cell>
          <cell r="S783">
            <v>0</v>
          </cell>
          <cell r="T783">
            <v>1</v>
          </cell>
          <cell r="U783">
            <v>1</v>
          </cell>
          <cell r="V783">
            <v>0</v>
          </cell>
          <cell r="W783">
            <v>0</v>
          </cell>
        </row>
        <row r="784">
          <cell r="B784">
            <v>4</v>
          </cell>
          <cell r="C784" t="str">
            <v>REST CLIENTE - OUTRAS</v>
          </cell>
          <cell r="D784" t="str">
            <v>086 +Cancelou (Prazo Agendamento Longo)</v>
          </cell>
          <cell r="E784" t="str">
            <v>TELEVISÃO</v>
          </cell>
          <cell r="F784" t="str">
            <v>0001 TELEVISÃO</v>
          </cell>
          <cell r="G784" t="str">
            <v>0062 NÃO INFORMOU</v>
          </cell>
          <cell r="I784">
            <v>1</v>
          </cell>
          <cell r="J784">
            <v>1</v>
          </cell>
          <cell r="K784">
            <v>0</v>
          </cell>
          <cell r="L784">
            <v>1</v>
          </cell>
          <cell r="M784">
            <v>0</v>
          </cell>
          <cell r="N784">
            <v>1</v>
          </cell>
          <cell r="O784">
            <v>1</v>
          </cell>
          <cell r="P784">
            <v>1</v>
          </cell>
          <cell r="Q784">
            <v>0</v>
          </cell>
          <cell r="R784">
            <v>1</v>
          </cell>
          <cell r="S784">
            <v>0</v>
          </cell>
          <cell r="T784">
            <v>1</v>
          </cell>
          <cell r="U784">
            <v>1</v>
          </cell>
          <cell r="V784">
            <v>0</v>
          </cell>
          <cell r="W784">
            <v>0</v>
          </cell>
        </row>
        <row r="785">
          <cell r="B785">
            <v>4</v>
          </cell>
          <cell r="C785" t="str">
            <v>REST CLIENTE - PREÇO</v>
          </cell>
          <cell r="D785" t="str">
            <v>008 Preço Mensalidade</v>
          </cell>
          <cell r="F785" t="str">
            <v>0031 JÁ TEVE O PRODUTO</v>
          </cell>
          <cell r="I785">
            <v>1</v>
          </cell>
          <cell r="J785">
            <v>1</v>
          </cell>
          <cell r="K785">
            <v>0</v>
          </cell>
          <cell r="L785">
            <v>1</v>
          </cell>
          <cell r="M785">
            <v>0</v>
          </cell>
          <cell r="N785">
            <v>1</v>
          </cell>
          <cell r="O785">
            <v>1</v>
          </cell>
          <cell r="P785">
            <v>1</v>
          </cell>
          <cell r="Q785">
            <v>0</v>
          </cell>
          <cell r="R785">
            <v>1</v>
          </cell>
          <cell r="S785">
            <v>0</v>
          </cell>
          <cell r="T785">
            <v>1</v>
          </cell>
          <cell r="U785">
            <v>1</v>
          </cell>
          <cell r="V785">
            <v>0</v>
          </cell>
          <cell r="W785">
            <v>0</v>
          </cell>
        </row>
        <row r="786">
          <cell r="B786">
            <v>4</v>
          </cell>
          <cell r="C786" t="str">
            <v>REST CLIENTE - PREÇO</v>
          </cell>
          <cell r="D786" t="str">
            <v>008 Preço Mensalidade</v>
          </cell>
          <cell r="E786" t="str">
            <v>MALA DIRETA</v>
          </cell>
          <cell r="F786" t="str">
            <v>0009 MALA DIRETA</v>
          </cell>
          <cell r="G786" t="str">
            <v>0572 MD-05</v>
          </cell>
          <cell r="I786">
            <v>1</v>
          </cell>
          <cell r="J786">
            <v>1</v>
          </cell>
          <cell r="K786">
            <v>0</v>
          </cell>
          <cell r="L786">
            <v>1</v>
          </cell>
          <cell r="M786">
            <v>0</v>
          </cell>
          <cell r="N786">
            <v>1</v>
          </cell>
          <cell r="O786">
            <v>1</v>
          </cell>
          <cell r="P786">
            <v>1</v>
          </cell>
          <cell r="Q786">
            <v>0</v>
          </cell>
          <cell r="R786">
            <v>1</v>
          </cell>
          <cell r="S786">
            <v>0</v>
          </cell>
          <cell r="T786">
            <v>1</v>
          </cell>
          <cell r="U786">
            <v>1</v>
          </cell>
          <cell r="V786">
            <v>0</v>
          </cell>
          <cell r="W786">
            <v>0</v>
          </cell>
        </row>
        <row r="787">
          <cell r="B787">
            <v>4</v>
          </cell>
          <cell r="C787" t="str">
            <v>REST CLIENTE - PREÇO</v>
          </cell>
          <cell r="D787" t="str">
            <v>008 Preço Mensalidade</v>
          </cell>
          <cell r="E787" t="str">
            <v>OUTRAS MÍDIAS</v>
          </cell>
          <cell r="F787" t="str">
            <v>0002 INDICAÇÃO DE AMIGOS</v>
          </cell>
          <cell r="I787">
            <v>6</v>
          </cell>
          <cell r="J787">
            <v>6</v>
          </cell>
          <cell r="K787">
            <v>0</v>
          </cell>
          <cell r="L787">
            <v>6</v>
          </cell>
          <cell r="M787">
            <v>0</v>
          </cell>
          <cell r="N787">
            <v>6</v>
          </cell>
          <cell r="O787">
            <v>6</v>
          </cell>
          <cell r="P787">
            <v>6</v>
          </cell>
          <cell r="Q787">
            <v>0</v>
          </cell>
          <cell r="R787">
            <v>6</v>
          </cell>
          <cell r="S787">
            <v>0</v>
          </cell>
          <cell r="T787">
            <v>6</v>
          </cell>
          <cell r="U787">
            <v>6</v>
          </cell>
          <cell r="V787">
            <v>0</v>
          </cell>
          <cell r="W787">
            <v>0</v>
          </cell>
        </row>
        <row r="788">
          <cell r="B788">
            <v>4</v>
          </cell>
          <cell r="C788" t="str">
            <v>REST CLIENTE - PREÇO</v>
          </cell>
          <cell r="D788" t="str">
            <v>008 Preço Mensalidade</v>
          </cell>
          <cell r="E788" t="str">
            <v>OUTRAS MÍDIAS</v>
          </cell>
          <cell r="F788" t="str">
            <v>0007 JORNAIS/REVISTAS</v>
          </cell>
          <cell r="G788" t="str">
            <v>0125 NÃO INFORMADO</v>
          </cell>
          <cell r="I788">
            <v>1</v>
          </cell>
          <cell r="J788">
            <v>1</v>
          </cell>
          <cell r="K788">
            <v>0</v>
          </cell>
          <cell r="L788">
            <v>1</v>
          </cell>
          <cell r="M788">
            <v>0</v>
          </cell>
          <cell r="N788">
            <v>1</v>
          </cell>
          <cell r="O788">
            <v>1</v>
          </cell>
          <cell r="P788">
            <v>1</v>
          </cell>
          <cell r="Q788">
            <v>0</v>
          </cell>
          <cell r="R788">
            <v>1</v>
          </cell>
          <cell r="S788">
            <v>0</v>
          </cell>
          <cell r="T788">
            <v>1</v>
          </cell>
          <cell r="U788">
            <v>1</v>
          </cell>
          <cell r="V788">
            <v>0</v>
          </cell>
          <cell r="W788">
            <v>0</v>
          </cell>
        </row>
        <row r="789">
          <cell r="B789">
            <v>4</v>
          </cell>
          <cell r="C789" t="str">
            <v>REST CLIENTE - PREÇO</v>
          </cell>
          <cell r="D789" t="str">
            <v>008 Preço Mensalidade</v>
          </cell>
          <cell r="E789" t="str">
            <v>OUTRAS MÍDIAS</v>
          </cell>
          <cell r="F789" t="str">
            <v>0013 INTERNET</v>
          </cell>
          <cell r="G789" t="str">
            <v>0170 SITE SPEEDY</v>
          </cell>
          <cell r="I789">
            <v>2</v>
          </cell>
          <cell r="J789">
            <v>2</v>
          </cell>
          <cell r="K789">
            <v>0</v>
          </cell>
          <cell r="L789">
            <v>2</v>
          </cell>
          <cell r="M789">
            <v>0</v>
          </cell>
          <cell r="N789">
            <v>2</v>
          </cell>
          <cell r="O789">
            <v>2</v>
          </cell>
          <cell r="P789">
            <v>2</v>
          </cell>
          <cell r="Q789">
            <v>0</v>
          </cell>
          <cell r="R789">
            <v>2</v>
          </cell>
          <cell r="S789">
            <v>0</v>
          </cell>
          <cell r="T789">
            <v>2</v>
          </cell>
          <cell r="U789">
            <v>2</v>
          </cell>
          <cell r="V789">
            <v>0</v>
          </cell>
          <cell r="W789">
            <v>0</v>
          </cell>
        </row>
        <row r="790">
          <cell r="B790">
            <v>4</v>
          </cell>
          <cell r="C790" t="str">
            <v>REST CLIENTE - PREÇO</v>
          </cell>
          <cell r="D790" t="str">
            <v>008 Preço Mensalidade</v>
          </cell>
          <cell r="E790" t="str">
            <v>OUTRAS MÍDIAS</v>
          </cell>
          <cell r="F790" t="str">
            <v>0020 JÁ POSSUI</v>
          </cell>
          <cell r="I790">
            <v>1</v>
          </cell>
          <cell r="J790">
            <v>1</v>
          </cell>
          <cell r="K790">
            <v>0</v>
          </cell>
          <cell r="L790">
            <v>1</v>
          </cell>
          <cell r="M790">
            <v>0</v>
          </cell>
          <cell r="N790">
            <v>1</v>
          </cell>
          <cell r="O790">
            <v>1</v>
          </cell>
          <cell r="P790">
            <v>1</v>
          </cell>
          <cell r="Q790">
            <v>0</v>
          </cell>
          <cell r="R790">
            <v>1</v>
          </cell>
          <cell r="S790">
            <v>0</v>
          </cell>
          <cell r="T790">
            <v>1</v>
          </cell>
          <cell r="U790">
            <v>1</v>
          </cell>
          <cell r="V790">
            <v>0</v>
          </cell>
          <cell r="W790">
            <v>0</v>
          </cell>
        </row>
        <row r="791">
          <cell r="B791">
            <v>4</v>
          </cell>
          <cell r="C791" t="str">
            <v>REST CLIENTE - PREÇO</v>
          </cell>
          <cell r="D791" t="str">
            <v>008 Preço Mensalidade</v>
          </cell>
          <cell r="E791" t="str">
            <v>TELEVISÃO</v>
          </cell>
          <cell r="F791" t="str">
            <v>0001 TELEVISÃO</v>
          </cell>
          <cell r="G791" t="str">
            <v>0006 GLOBO</v>
          </cell>
          <cell r="H791" t="str">
            <v>0007 GLOBO ESPORTE</v>
          </cell>
          <cell r="I791">
            <v>1</v>
          </cell>
          <cell r="J791">
            <v>1</v>
          </cell>
          <cell r="K791">
            <v>0</v>
          </cell>
          <cell r="L791">
            <v>1</v>
          </cell>
          <cell r="M791">
            <v>0</v>
          </cell>
          <cell r="N791">
            <v>1</v>
          </cell>
          <cell r="O791">
            <v>1</v>
          </cell>
          <cell r="P791">
            <v>1</v>
          </cell>
          <cell r="Q791">
            <v>0</v>
          </cell>
          <cell r="R791">
            <v>1</v>
          </cell>
          <cell r="S791">
            <v>0</v>
          </cell>
          <cell r="T791">
            <v>1</v>
          </cell>
          <cell r="U791">
            <v>1</v>
          </cell>
          <cell r="V791">
            <v>0</v>
          </cell>
          <cell r="W791">
            <v>0</v>
          </cell>
        </row>
        <row r="792">
          <cell r="B792">
            <v>4</v>
          </cell>
          <cell r="C792" t="str">
            <v>REST CLIENTE - PREÇO</v>
          </cell>
          <cell r="D792" t="str">
            <v>008 Preço Mensalidade</v>
          </cell>
          <cell r="E792" t="str">
            <v>TELEVISÃO</v>
          </cell>
          <cell r="F792" t="str">
            <v>0001 TELEVISÃO</v>
          </cell>
          <cell r="G792" t="str">
            <v>0006 GLOBO</v>
          </cell>
          <cell r="H792" t="str">
            <v>0024 JORNAL NACIONAL</v>
          </cell>
          <cell r="I792">
            <v>3</v>
          </cell>
          <cell r="J792">
            <v>3</v>
          </cell>
          <cell r="K792">
            <v>0</v>
          </cell>
          <cell r="L792">
            <v>3</v>
          </cell>
          <cell r="M792">
            <v>0</v>
          </cell>
          <cell r="N792">
            <v>3</v>
          </cell>
          <cell r="O792">
            <v>3</v>
          </cell>
          <cell r="P792">
            <v>3</v>
          </cell>
          <cell r="Q792">
            <v>0</v>
          </cell>
          <cell r="R792">
            <v>3</v>
          </cell>
          <cell r="S792">
            <v>0</v>
          </cell>
          <cell r="T792">
            <v>3</v>
          </cell>
          <cell r="U792">
            <v>3</v>
          </cell>
          <cell r="V792">
            <v>0</v>
          </cell>
          <cell r="W792">
            <v>0</v>
          </cell>
        </row>
        <row r="793">
          <cell r="B793">
            <v>4</v>
          </cell>
          <cell r="C793" t="str">
            <v>REST CLIENTE - PREÇO</v>
          </cell>
          <cell r="D793" t="str">
            <v>008 Preço Mensalidade</v>
          </cell>
          <cell r="E793" t="str">
            <v>TELEVISÃO</v>
          </cell>
          <cell r="F793" t="str">
            <v>0001 TELEVISÃO</v>
          </cell>
          <cell r="G793" t="str">
            <v>0006 GLOBO</v>
          </cell>
          <cell r="H793" t="str">
            <v>3825 NÃO INFORMADO</v>
          </cell>
          <cell r="I793">
            <v>1</v>
          </cell>
          <cell r="J793">
            <v>1</v>
          </cell>
          <cell r="K793">
            <v>0</v>
          </cell>
          <cell r="L793">
            <v>1</v>
          </cell>
          <cell r="M793">
            <v>0</v>
          </cell>
          <cell r="N793">
            <v>1</v>
          </cell>
          <cell r="O793">
            <v>1</v>
          </cell>
          <cell r="P793">
            <v>1</v>
          </cell>
          <cell r="Q793">
            <v>0</v>
          </cell>
          <cell r="R793">
            <v>1</v>
          </cell>
          <cell r="S793">
            <v>0</v>
          </cell>
          <cell r="T793">
            <v>1</v>
          </cell>
          <cell r="U793">
            <v>1</v>
          </cell>
          <cell r="V793">
            <v>0</v>
          </cell>
          <cell r="W793">
            <v>0</v>
          </cell>
        </row>
        <row r="794">
          <cell r="B794">
            <v>4</v>
          </cell>
          <cell r="C794" t="str">
            <v>REST CLIENTE - PREÇO</v>
          </cell>
          <cell r="D794" t="str">
            <v>008 Preço Mensalidade</v>
          </cell>
          <cell r="E794" t="str">
            <v>TELEVISÃO</v>
          </cell>
          <cell r="F794" t="str">
            <v>0001 TELEVISÃO</v>
          </cell>
          <cell r="G794" t="str">
            <v>0062 NÃO INFORMOU</v>
          </cell>
          <cell r="I794">
            <v>7</v>
          </cell>
          <cell r="J794">
            <v>7</v>
          </cell>
          <cell r="K794">
            <v>0</v>
          </cell>
          <cell r="L794">
            <v>7</v>
          </cell>
          <cell r="M794">
            <v>0</v>
          </cell>
          <cell r="N794">
            <v>7</v>
          </cell>
          <cell r="O794">
            <v>7</v>
          </cell>
          <cell r="P794">
            <v>7</v>
          </cell>
          <cell r="Q794">
            <v>0</v>
          </cell>
          <cell r="R794">
            <v>7</v>
          </cell>
          <cell r="S794">
            <v>0</v>
          </cell>
          <cell r="T794">
            <v>7</v>
          </cell>
          <cell r="U794">
            <v>7</v>
          </cell>
          <cell r="V794">
            <v>0</v>
          </cell>
          <cell r="W794">
            <v>0</v>
          </cell>
        </row>
        <row r="795">
          <cell r="B795">
            <v>4</v>
          </cell>
          <cell r="C795" t="str">
            <v>REST CLIENTE - PREÇO</v>
          </cell>
          <cell r="D795" t="str">
            <v>009 Preço Provedor</v>
          </cell>
          <cell r="E795" t="str">
            <v>MALA DIRETA</v>
          </cell>
          <cell r="F795" t="str">
            <v>0009 MALA DIRETA</v>
          </cell>
          <cell r="G795" t="str">
            <v>0572 MD-05</v>
          </cell>
          <cell r="I795">
            <v>1</v>
          </cell>
          <cell r="J795">
            <v>1</v>
          </cell>
          <cell r="K795">
            <v>0</v>
          </cell>
          <cell r="L795">
            <v>1</v>
          </cell>
          <cell r="M795">
            <v>0</v>
          </cell>
          <cell r="N795">
            <v>1</v>
          </cell>
          <cell r="O795">
            <v>1</v>
          </cell>
          <cell r="P795">
            <v>1</v>
          </cell>
          <cell r="Q795">
            <v>0</v>
          </cell>
          <cell r="R795">
            <v>1</v>
          </cell>
          <cell r="S795">
            <v>0</v>
          </cell>
          <cell r="T795">
            <v>1</v>
          </cell>
          <cell r="U795">
            <v>1</v>
          </cell>
          <cell r="V795">
            <v>0</v>
          </cell>
          <cell r="W795">
            <v>0</v>
          </cell>
        </row>
        <row r="796">
          <cell r="B796">
            <v>4</v>
          </cell>
          <cell r="C796" t="str">
            <v>REST CLIENTE - PREÇO</v>
          </cell>
          <cell r="D796" t="str">
            <v>009 Preço Provedor</v>
          </cell>
          <cell r="E796" t="str">
            <v>OUTRAS MÍDIAS</v>
          </cell>
          <cell r="F796" t="str">
            <v>0002 INDICAÇÃO DE AMIGOS</v>
          </cell>
          <cell r="I796">
            <v>10</v>
          </cell>
          <cell r="J796">
            <v>10</v>
          </cell>
          <cell r="K796">
            <v>0</v>
          </cell>
          <cell r="L796">
            <v>10</v>
          </cell>
          <cell r="M796">
            <v>0</v>
          </cell>
          <cell r="N796">
            <v>10</v>
          </cell>
          <cell r="O796">
            <v>10</v>
          </cell>
          <cell r="P796">
            <v>10</v>
          </cell>
          <cell r="Q796">
            <v>0</v>
          </cell>
          <cell r="R796">
            <v>10</v>
          </cell>
          <cell r="S796">
            <v>0</v>
          </cell>
          <cell r="T796">
            <v>10</v>
          </cell>
          <cell r="U796">
            <v>10</v>
          </cell>
          <cell r="V796">
            <v>0</v>
          </cell>
          <cell r="W796">
            <v>0</v>
          </cell>
        </row>
        <row r="797">
          <cell r="B797">
            <v>4</v>
          </cell>
          <cell r="C797" t="str">
            <v>REST CLIENTE - PREÇO</v>
          </cell>
          <cell r="D797" t="str">
            <v>009 Preço Provedor</v>
          </cell>
          <cell r="E797" t="str">
            <v>OUTRAS MÍDIAS</v>
          </cell>
          <cell r="F797" t="str">
            <v>0003 104</v>
          </cell>
          <cell r="I797">
            <v>3</v>
          </cell>
          <cell r="J797">
            <v>3</v>
          </cell>
          <cell r="K797">
            <v>0</v>
          </cell>
          <cell r="L797">
            <v>3</v>
          </cell>
          <cell r="M797">
            <v>0</v>
          </cell>
          <cell r="N797">
            <v>3</v>
          </cell>
          <cell r="O797">
            <v>3</v>
          </cell>
          <cell r="P797">
            <v>3</v>
          </cell>
          <cell r="Q797">
            <v>0</v>
          </cell>
          <cell r="R797">
            <v>3</v>
          </cell>
          <cell r="S797">
            <v>0</v>
          </cell>
          <cell r="T797">
            <v>3</v>
          </cell>
          <cell r="U797">
            <v>3</v>
          </cell>
          <cell r="V797">
            <v>0</v>
          </cell>
          <cell r="W797">
            <v>0</v>
          </cell>
        </row>
        <row r="798">
          <cell r="B798">
            <v>4</v>
          </cell>
          <cell r="C798" t="str">
            <v>REST CLIENTE - PREÇO</v>
          </cell>
          <cell r="D798" t="str">
            <v>009 Preço Provedor</v>
          </cell>
          <cell r="E798" t="str">
            <v>OUTRAS MÍDIAS</v>
          </cell>
          <cell r="F798" t="str">
            <v>0007 JORNAIS/REVISTAS</v>
          </cell>
          <cell r="G798" t="str">
            <v>0125 NÃO INFORMADO</v>
          </cell>
          <cell r="I798">
            <v>1</v>
          </cell>
          <cell r="J798">
            <v>1</v>
          </cell>
          <cell r="K798">
            <v>0</v>
          </cell>
          <cell r="L798">
            <v>1</v>
          </cell>
          <cell r="M798">
            <v>0</v>
          </cell>
          <cell r="N798">
            <v>1</v>
          </cell>
          <cell r="O798">
            <v>1</v>
          </cell>
          <cell r="P798">
            <v>1</v>
          </cell>
          <cell r="Q798">
            <v>0</v>
          </cell>
          <cell r="R798">
            <v>1</v>
          </cell>
          <cell r="S798">
            <v>0</v>
          </cell>
          <cell r="T798">
            <v>1</v>
          </cell>
          <cell r="U798">
            <v>1</v>
          </cell>
          <cell r="V798">
            <v>0</v>
          </cell>
          <cell r="W798">
            <v>0</v>
          </cell>
        </row>
        <row r="799">
          <cell r="B799">
            <v>4</v>
          </cell>
          <cell r="C799" t="str">
            <v>REST CLIENTE - PREÇO</v>
          </cell>
          <cell r="D799" t="str">
            <v>009 Preço Provedor</v>
          </cell>
          <cell r="E799" t="str">
            <v>OUTRAS MÍDIAS</v>
          </cell>
          <cell r="F799" t="str">
            <v>0013 INTERNET</v>
          </cell>
          <cell r="G799" t="str">
            <v>0170 SITE SPEEDY</v>
          </cell>
          <cell r="I799">
            <v>2</v>
          </cell>
          <cell r="J799">
            <v>2</v>
          </cell>
          <cell r="K799">
            <v>0</v>
          </cell>
          <cell r="L799">
            <v>2</v>
          </cell>
          <cell r="M799">
            <v>0</v>
          </cell>
          <cell r="N799">
            <v>2</v>
          </cell>
          <cell r="O799">
            <v>2</v>
          </cell>
          <cell r="P799">
            <v>2</v>
          </cell>
          <cell r="Q799">
            <v>0</v>
          </cell>
          <cell r="R799">
            <v>2</v>
          </cell>
          <cell r="S799">
            <v>0</v>
          </cell>
          <cell r="T799">
            <v>2</v>
          </cell>
          <cell r="U799">
            <v>2</v>
          </cell>
          <cell r="V799">
            <v>0</v>
          </cell>
          <cell r="W799">
            <v>0</v>
          </cell>
        </row>
        <row r="800">
          <cell r="B800">
            <v>4</v>
          </cell>
          <cell r="C800" t="str">
            <v>REST CLIENTE - PREÇO</v>
          </cell>
          <cell r="D800" t="str">
            <v>009 Preço Provedor</v>
          </cell>
          <cell r="E800" t="str">
            <v>OUTRAS MÍDIAS</v>
          </cell>
          <cell r="F800" t="str">
            <v>0018 CONTATADO PELO TLMKT</v>
          </cell>
          <cell r="I800">
            <v>1</v>
          </cell>
          <cell r="J800">
            <v>1</v>
          </cell>
          <cell r="K800">
            <v>0</v>
          </cell>
          <cell r="L800">
            <v>1</v>
          </cell>
          <cell r="M800">
            <v>0</v>
          </cell>
          <cell r="N800">
            <v>1</v>
          </cell>
          <cell r="O800">
            <v>1</v>
          </cell>
          <cell r="P800">
            <v>1</v>
          </cell>
          <cell r="Q800">
            <v>0</v>
          </cell>
          <cell r="R800">
            <v>1</v>
          </cell>
          <cell r="S800">
            <v>0</v>
          </cell>
          <cell r="T800">
            <v>1</v>
          </cell>
          <cell r="U800">
            <v>1</v>
          </cell>
          <cell r="V800">
            <v>0</v>
          </cell>
          <cell r="W800">
            <v>0</v>
          </cell>
        </row>
        <row r="801">
          <cell r="B801">
            <v>4</v>
          </cell>
          <cell r="C801" t="str">
            <v>REST CLIENTE - PREÇO</v>
          </cell>
          <cell r="D801" t="str">
            <v>009 Preço Provedor</v>
          </cell>
          <cell r="E801" t="str">
            <v>TELEVISÃO</v>
          </cell>
          <cell r="F801" t="str">
            <v>0001 TELEVISÃO</v>
          </cell>
          <cell r="G801" t="str">
            <v>0006 GLOBO</v>
          </cell>
          <cell r="H801" t="str">
            <v>0023 JORNAL HOJE</v>
          </cell>
          <cell r="I801">
            <v>1</v>
          </cell>
          <cell r="J801">
            <v>1</v>
          </cell>
          <cell r="K801">
            <v>0</v>
          </cell>
          <cell r="L801">
            <v>1</v>
          </cell>
          <cell r="M801">
            <v>0</v>
          </cell>
          <cell r="N801">
            <v>1</v>
          </cell>
          <cell r="O801">
            <v>1</v>
          </cell>
          <cell r="P801">
            <v>1</v>
          </cell>
          <cell r="Q801">
            <v>0</v>
          </cell>
          <cell r="R801">
            <v>1</v>
          </cell>
          <cell r="S801">
            <v>0</v>
          </cell>
          <cell r="T801">
            <v>1</v>
          </cell>
          <cell r="U801">
            <v>1</v>
          </cell>
          <cell r="V801">
            <v>0</v>
          </cell>
          <cell r="W801">
            <v>0</v>
          </cell>
        </row>
        <row r="802">
          <cell r="B802">
            <v>4</v>
          </cell>
          <cell r="C802" t="str">
            <v>REST CLIENTE - PREÇO</v>
          </cell>
          <cell r="D802" t="str">
            <v>009 Preço Provedor</v>
          </cell>
          <cell r="E802" t="str">
            <v>TELEVISÃO</v>
          </cell>
          <cell r="F802" t="str">
            <v>0001 TELEVISÃO</v>
          </cell>
          <cell r="G802" t="str">
            <v>0006 GLOBO</v>
          </cell>
          <cell r="H802" t="str">
            <v>0024 JORNAL NACIONAL</v>
          </cell>
          <cell r="I802">
            <v>2</v>
          </cell>
          <cell r="J802">
            <v>2</v>
          </cell>
          <cell r="K802">
            <v>0</v>
          </cell>
          <cell r="L802">
            <v>2</v>
          </cell>
          <cell r="M802">
            <v>0</v>
          </cell>
          <cell r="N802">
            <v>2</v>
          </cell>
          <cell r="O802">
            <v>2</v>
          </cell>
          <cell r="P802">
            <v>2</v>
          </cell>
          <cell r="Q802">
            <v>0</v>
          </cell>
          <cell r="R802">
            <v>2</v>
          </cell>
          <cell r="S802">
            <v>0</v>
          </cell>
          <cell r="T802">
            <v>2</v>
          </cell>
          <cell r="U802">
            <v>2</v>
          </cell>
          <cell r="V802">
            <v>0</v>
          </cell>
          <cell r="W802">
            <v>0</v>
          </cell>
        </row>
        <row r="803">
          <cell r="B803">
            <v>4</v>
          </cell>
          <cell r="C803" t="str">
            <v>REST CLIENTE - PREÇO</v>
          </cell>
          <cell r="D803" t="str">
            <v>009 Preço Provedor</v>
          </cell>
          <cell r="E803" t="str">
            <v>TELEVISÃO</v>
          </cell>
          <cell r="F803" t="str">
            <v>0001 TELEVISÃO</v>
          </cell>
          <cell r="G803" t="str">
            <v>0006 GLOBO</v>
          </cell>
          <cell r="H803" t="str">
            <v>0026 NOVELA I</v>
          </cell>
          <cell r="I803">
            <v>1</v>
          </cell>
          <cell r="J803">
            <v>1</v>
          </cell>
          <cell r="K803">
            <v>0</v>
          </cell>
          <cell r="L803">
            <v>1</v>
          </cell>
          <cell r="M803">
            <v>0</v>
          </cell>
          <cell r="N803">
            <v>1</v>
          </cell>
          <cell r="O803">
            <v>1</v>
          </cell>
          <cell r="P803">
            <v>1</v>
          </cell>
          <cell r="Q803">
            <v>0</v>
          </cell>
          <cell r="R803">
            <v>1</v>
          </cell>
          <cell r="S803">
            <v>0</v>
          </cell>
          <cell r="T803">
            <v>1</v>
          </cell>
          <cell r="U803">
            <v>1</v>
          </cell>
          <cell r="V803">
            <v>0</v>
          </cell>
          <cell r="W803">
            <v>0</v>
          </cell>
        </row>
        <row r="804">
          <cell r="B804">
            <v>4</v>
          </cell>
          <cell r="C804" t="str">
            <v>REST CLIENTE - PREÇO</v>
          </cell>
          <cell r="D804" t="str">
            <v>009 Preço Provedor</v>
          </cell>
          <cell r="E804" t="str">
            <v>TELEVISÃO</v>
          </cell>
          <cell r="F804" t="str">
            <v>0001 TELEVISÃO</v>
          </cell>
          <cell r="G804" t="str">
            <v>0006 GLOBO</v>
          </cell>
          <cell r="H804" t="str">
            <v>3826 VALE A PENA VER DE NOVO</v>
          </cell>
          <cell r="I804">
            <v>1</v>
          </cell>
          <cell r="J804">
            <v>1</v>
          </cell>
          <cell r="K804">
            <v>0</v>
          </cell>
          <cell r="L804">
            <v>1</v>
          </cell>
          <cell r="M804">
            <v>0</v>
          </cell>
          <cell r="N804">
            <v>1</v>
          </cell>
          <cell r="O804">
            <v>1</v>
          </cell>
          <cell r="P804">
            <v>1</v>
          </cell>
          <cell r="Q804">
            <v>0</v>
          </cell>
          <cell r="R804">
            <v>1</v>
          </cell>
          <cell r="S804">
            <v>0</v>
          </cell>
          <cell r="T804">
            <v>1</v>
          </cell>
          <cell r="U804">
            <v>1</v>
          </cell>
          <cell r="V804">
            <v>0</v>
          </cell>
          <cell r="W804">
            <v>0</v>
          </cell>
        </row>
        <row r="805">
          <cell r="B805">
            <v>4</v>
          </cell>
          <cell r="C805" t="str">
            <v>REST CLIENTE - PREÇO</v>
          </cell>
          <cell r="D805" t="str">
            <v>009 Preço Provedor</v>
          </cell>
          <cell r="E805" t="str">
            <v>TELEVISÃO</v>
          </cell>
          <cell r="F805" t="str">
            <v>0001 TELEVISÃO</v>
          </cell>
          <cell r="G805" t="str">
            <v>0006 GLOBO</v>
          </cell>
          <cell r="H805" t="str">
            <v>5593 MULHERES APAIXONADAS</v>
          </cell>
          <cell r="I805">
            <v>1</v>
          </cell>
          <cell r="J805">
            <v>1</v>
          </cell>
          <cell r="K805">
            <v>0</v>
          </cell>
          <cell r="L805">
            <v>1</v>
          </cell>
          <cell r="M805">
            <v>0</v>
          </cell>
          <cell r="N805">
            <v>1</v>
          </cell>
          <cell r="O805">
            <v>1</v>
          </cell>
          <cell r="P805">
            <v>1</v>
          </cell>
          <cell r="Q805">
            <v>0</v>
          </cell>
          <cell r="R805">
            <v>1</v>
          </cell>
          <cell r="S805">
            <v>0</v>
          </cell>
          <cell r="T805">
            <v>1</v>
          </cell>
          <cell r="U805">
            <v>1</v>
          </cell>
          <cell r="V805">
            <v>0</v>
          </cell>
          <cell r="W805">
            <v>0</v>
          </cell>
        </row>
        <row r="806">
          <cell r="B806">
            <v>4</v>
          </cell>
          <cell r="C806" t="str">
            <v>REST CLIENTE - PREÇO</v>
          </cell>
          <cell r="D806" t="str">
            <v>009 Preço Provedor</v>
          </cell>
          <cell r="E806" t="str">
            <v>TELEVISÃO</v>
          </cell>
          <cell r="F806" t="str">
            <v>0001 TELEVISÃO</v>
          </cell>
          <cell r="G806" t="str">
            <v>0062 NÃO INFORMOU</v>
          </cell>
          <cell r="I806">
            <v>8</v>
          </cell>
          <cell r="J806">
            <v>8</v>
          </cell>
          <cell r="K806">
            <v>0</v>
          </cell>
          <cell r="L806">
            <v>8</v>
          </cell>
          <cell r="M806">
            <v>0</v>
          </cell>
          <cell r="N806">
            <v>8</v>
          </cell>
          <cell r="O806">
            <v>8</v>
          </cell>
          <cell r="P806">
            <v>8</v>
          </cell>
          <cell r="Q806">
            <v>0</v>
          </cell>
          <cell r="R806">
            <v>8</v>
          </cell>
          <cell r="S806">
            <v>0</v>
          </cell>
          <cell r="T806">
            <v>8</v>
          </cell>
          <cell r="U806">
            <v>8</v>
          </cell>
          <cell r="V806">
            <v>0</v>
          </cell>
          <cell r="W806">
            <v>0</v>
          </cell>
        </row>
        <row r="807">
          <cell r="B807">
            <v>4</v>
          </cell>
          <cell r="C807" t="str">
            <v>REST CLIENTE - PREÇO</v>
          </cell>
          <cell r="D807" t="str">
            <v>047 Preço Instalação</v>
          </cell>
          <cell r="E807" t="str">
            <v>MALA DIRETA</v>
          </cell>
          <cell r="F807" t="str">
            <v>0009 MALA DIRETA</v>
          </cell>
          <cell r="G807" t="str">
            <v>0008 Não Identificado</v>
          </cell>
          <cell r="I807">
            <v>1</v>
          </cell>
          <cell r="J807">
            <v>1</v>
          </cell>
          <cell r="K807">
            <v>0</v>
          </cell>
          <cell r="L807">
            <v>1</v>
          </cell>
          <cell r="M807">
            <v>0</v>
          </cell>
          <cell r="N807">
            <v>1</v>
          </cell>
          <cell r="O807">
            <v>1</v>
          </cell>
          <cell r="P807">
            <v>1</v>
          </cell>
          <cell r="Q807">
            <v>0</v>
          </cell>
          <cell r="R807">
            <v>1</v>
          </cell>
          <cell r="S807">
            <v>0</v>
          </cell>
          <cell r="T807">
            <v>1</v>
          </cell>
          <cell r="U807">
            <v>1</v>
          </cell>
          <cell r="V807">
            <v>0</v>
          </cell>
          <cell r="W807">
            <v>0</v>
          </cell>
        </row>
        <row r="808">
          <cell r="B808">
            <v>4</v>
          </cell>
          <cell r="C808" t="str">
            <v>REST CLIENTE - PREÇO</v>
          </cell>
          <cell r="D808" t="str">
            <v>047 Preço Instalação</v>
          </cell>
          <cell r="E808" t="str">
            <v>MALA DIRETA</v>
          </cell>
          <cell r="F808" t="str">
            <v>0009 MALA DIRETA</v>
          </cell>
          <cell r="G808" t="str">
            <v>0173 CA0103</v>
          </cell>
          <cell r="I808">
            <v>1</v>
          </cell>
          <cell r="J808">
            <v>1</v>
          </cell>
          <cell r="K808">
            <v>0</v>
          </cell>
          <cell r="L808">
            <v>1</v>
          </cell>
          <cell r="M808">
            <v>0</v>
          </cell>
          <cell r="N808">
            <v>1</v>
          </cell>
          <cell r="O808">
            <v>1</v>
          </cell>
          <cell r="P808">
            <v>1</v>
          </cell>
          <cell r="Q808">
            <v>0</v>
          </cell>
          <cell r="R808">
            <v>1</v>
          </cell>
          <cell r="S808">
            <v>0</v>
          </cell>
          <cell r="T808">
            <v>1</v>
          </cell>
          <cell r="U808">
            <v>1</v>
          </cell>
          <cell r="V808">
            <v>0</v>
          </cell>
          <cell r="W808">
            <v>0</v>
          </cell>
        </row>
        <row r="809">
          <cell r="B809">
            <v>4</v>
          </cell>
          <cell r="C809" t="str">
            <v>REST CLIENTE - PREÇO</v>
          </cell>
          <cell r="D809" t="str">
            <v>047 Preço Instalação</v>
          </cell>
          <cell r="E809" t="str">
            <v>NÃO INFORMADO</v>
          </cell>
          <cell r="F809" t="str">
            <v>0016 NÃO INFORMADO</v>
          </cell>
          <cell r="I809">
            <v>1</v>
          </cell>
          <cell r="J809">
            <v>1</v>
          </cell>
          <cell r="K809">
            <v>0</v>
          </cell>
          <cell r="L809">
            <v>1</v>
          </cell>
          <cell r="M809">
            <v>0</v>
          </cell>
          <cell r="N809">
            <v>1</v>
          </cell>
          <cell r="O809">
            <v>1</v>
          </cell>
          <cell r="P809">
            <v>1</v>
          </cell>
          <cell r="Q809">
            <v>0</v>
          </cell>
          <cell r="R809">
            <v>1</v>
          </cell>
          <cell r="S809">
            <v>0</v>
          </cell>
          <cell r="T809">
            <v>1</v>
          </cell>
          <cell r="U809">
            <v>1</v>
          </cell>
          <cell r="V809">
            <v>0</v>
          </cell>
          <cell r="W809">
            <v>0</v>
          </cell>
        </row>
        <row r="810">
          <cell r="B810">
            <v>4</v>
          </cell>
          <cell r="C810" t="str">
            <v>REST CLIENTE - PREÇO</v>
          </cell>
          <cell r="D810" t="str">
            <v>047 Preço Instalação</v>
          </cell>
          <cell r="E810" t="str">
            <v>OUTRAS MÍDIAS</v>
          </cell>
          <cell r="F810" t="str">
            <v>0002 INDICAÇÃO DE AMIGOS</v>
          </cell>
          <cell r="I810">
            <v>2</v>
          </cell>
          <cell r="J810">
            <v>2</v>
          </cell>
          <cell r="K810">
            <v>0</v>
          </cell>
          <cell r="L810">
            <v>2</v>
          </cell>
          <cell r="M810">
            <v>0</v>
          </cell>
          <cell r="N810">
            <v>2</v>
          </cell>
          <cell r="O810">
            <v>2</v>
          </cell>
          <cell r="P810">
            <v>2</v>
          </cell>
          <cell r="Q810">
            <v>0</v>
          </cell>
          <cell r="R810">
            <v>2</v>
          </cell>
          <cell r="S810">
            <v>0</v>
          </cell>
          <cell r="T810">
            <v>2</v>
          </cell>
          <cell r="U810">
            <v>2</v>
          </cell>
          <cell r="V810">
            <v>0</v>
          </cell>
          <cell r="W810">
            <v>0</v>
          </cell>
        </row>
        <row r="811">
          <cell r="B811">
            <v>4</v>
          </cell>
          <cell r="C811" t="str">
            <v>REST CLIENTE - PREÇO</v>
          </cell>
          <cell r="D811" t="str">
            <v>047 Preço Instalação</v>
          </cell>
          <cell r="E811" t="str">
            <v>TELEVISÃO</v>
          </cell>
          <cell r="F811" t="str">
            <v>0001 TELEVISÃO</v>
          </cell>
          <cell r="G811" t="str">
            <v>0006 GLOBO</v>
          </cell>
          <cell r="H811" t="str">
            <v>0024 JORNAL NACIONAL</v>
          </cell>
          <cell r="I811">
            <v>1</v>
          </cell>
          <cell r="J811">
            <v>1</v>
          </cell>
          <cell r="K811">
            <v>0</v>
          </cell>
          <cell r="L811">
            <v>1</v>
          </cell>
          <cell r="M811">
            <v>0</v>
          </cell>
          <cell r="N811">
            <v>1</v>
          </cell>
          <cell r="O811">
            <v>1</v>
          </cell>
          <cell r="P811">
            <v>1</v>
          </cell>
          <cell r="Q811">
            <v>0</v>
          </cell>
          <cell r="R811">
            <v>1</v>
          </cell>
          <cell r="S811">
            <v>0</v>
          </cell>
          <cell r="T811">
            <v>1</v>
          </cell>
          <cell r="U811">
            <v>1</v>
          </cell>
          <cell r="V811">
            <v>0</v>
          </cell>
          <cell r="W811">
            <v>0</v>
          </cell>
        </row>
        <row r="812">
          <cell r="B812">
            <v>4</v>
          </cell>
          <cell r="C812" t="str">
            <v>REST CLIENTE - PREÇO</v>
          </cell>
          <cell r="D812" t="str">
            <v>047 Preço Instalação</v>
          </cell>
          <cell r="E812" t="str">
            <v>TELEVISÃO</v>
          </cell>
          <cell r="F812" t="str">
            <v>0001 TELEVISÃO</v>
          </cell>
          <cell r="G812" t="str">
            <v>0006 GLOBO</v>
          </cell>
          <cell r="H812" t="str">
            <v>5593 MULHERES APAIXONADAS</v>
          </cell>
          <cell r="I812">
            <v>1</v>
          </cell>
          <cell r="J812">
            <v>1</v>
          </cell>
          <cell r="K812">
            <v>0</v>
          </cell>
          <cell r="L812">
            <v>1</v>
          </cell>
          <cell r="M812">
            <v>0</v>
          </cell>
          <cell r="N812">
            <v>1</v>
          </cell>
          <cell r="O812">
            <v>1</v>
          </cell>
          <cell r="P812">
            <v>1</v>
          </cell>
          <cell r="Q812">
            <v>0</v>
          </cell>
          <cell r="R812">
            <v>1</v>
          </cell>
          <cell r="S812">
            <v>0</v>
          </cell>
          <cell r="T812">
            <v>1</v>
          </cell>
          <cell r="U812">
            <v>1</v>
          </cell>
          <cell r="V812">
            <v>0</v>
          </cell>
          <cell r="W812">
            <v>0</v>
          </cell>
        </row>
        <row r="813">
          <cell r="B813">
            <v>4</v>
          </cell>
          <cell r="C813" t="str">
            <v>REST CLIENTE - PREÇO</v>
          </cell>
          <cell r="D813" t="str">
            <v>047 Preço Instalação</v>
          </cell>
          <cell r="E813" t="str">
            <v>TELEVISÃO</v>
          </cell>
          <cell r="F813" t="str">
            <v>0001 TELEVISÃO</v>
          </cell>
          <cell r="G813" t="str">
            <v>0062 NÃO INFORMOU</v>
          </cell>
          <cell r="I813">
            <v>1</v>
          </cell>
          <cell r="J813">
            <v>1</v>
          </cell>
          <cell r="K813">
            <v>0</v>
          </cell>
          <cell r="L813">
            <v>1</v>
          </cell>
          <cell r="M813">
            <v>0</v>
          </cell>
          <cell r="N813">
            <v>1</v>
          </cell>
          <cell r="O813">
            <v>1</v>
          </cell>
          <cell r="P813">
            <v>1</v>
          </cell>
          <cell r="Q813">
            <v>0</v>
          </cell>
          <cell r="R813">
            <v>1</v>
          </cell>
          <cell r="S813">
            <v>0</v>
          </cell>
          <cell r="T813">
            <v>1</v>
          </cell>
          <cell r="U813">
            <v>1</v>
          </cell>
          <cell r="V813">
            <v>0</v>
          </cell>
          <cell r="W813">
            <v>0</v>
          </cell>
        </row>
        <row r="814">
          <cell r="B814">
            <v>4</v>
          </cell>
          <cell r="C814" t="str">
            <v>REST CLIENTE - PREFERE CONCORRÊNCIA</v>
          </cell>
          <cell r="D814" t="str">
            <v>028 Prefere concorrência</v>
          </cell>
          <cell r="E814" t="str">
            <v>OUTRAS MÍDIAS</v>
          </cell>
          <cell r="F814" t="str">
            <v>0002 INDICAÇÃO DE AMIGOS</v>
          </cell>
          <cell r="I814">
            <v>2</v>
          </cell>
          <cell r="J814">
            <v>2</v>
          </cell>
          <cell r="K814">
            <v>0</v>
          </cell>
          <cell r="L814">
            <v>2</v>
          </cell>
          <cell r="M814">
            <v>0</v>
          </cell>
          <cell r="N814">
            <v>2</v>
          </cell>
          <cell r="O814">
            <v>2</v>
          </cell>
          <cell r="P814">
            <v>2</v>
          </cell>
          <cell r="Q814">
            <v>0</v>
          </cell>
          <cell r="R814">
            <v>2</v>
          </cell>
          <cell r="S814">
            <v>0</v>
          </cell>
          <cell r="T814">
            <v>2</v>
          </cell>
          <cell r="U814">
            <v>2</v>
          </cell>
          <cell r="V814">
            <v>0</v>
          </cell>
          <cell r="W814">
            <v>0</v>
          </cell>
        </row>
        <row r="815">
          <cell r="B815">
            <v>4</v>
          </cell>
          <cell r="C815" t="str">
            <v>REST CLIENTE - PREFERE CONCORRÊNCIA</v>
          </cell>
          <cell r="D815" t="str">
            <v>028 Prefere concorrência</v>
          </cell>
          <cell r="E815" t="str">
            <v>TELEVISÃO</v>
          </cell>
          <cell r="F815" t="str">
            <v>0001 TELEVISÃO</v>
          </cell>
          <cell r="G815" t="str">
            <v>0062 NÃO INFORMOU</v>
          </cell>
          <cell r="I815">
            <v>1</v>
          </cell>
          <cell r="J815">
            <v>1</v>
          </cell>
          <cell r="K815">
            <v>0</v>
          </cell>
          <cell r="L815">
            <v>1</v>
          </cell>
          <cell r="M815">
            <v>0</v>
          </cell>
          <cell r="N815">
            <v>1</v>
          </cell>
          <cell r="O815">
            <v>1</v>
          </cell>
          <cell r="P815">
            <v>1</v>
          </cell>
          <cell r="Q815">
            <v>0</v>
          </cell>
          <cell r="R815">
            <v>1</v>
          </cell>
          <cell r="S815">
            <v>0</v>
          </cell>
          <cell r="T815">
            <v>1</v>
          </cell>
          <cell r="U815">
            <v>1</v>
          </cell>
          <cell r="V815">
            <v>0</v>
          </cell>
          <cell r="W815">
            <v>0</v>
          </cell>
        </row>
        <row r="816">
          <cell r="B816">
            <v>4</v>
          </cell>
          <cell r="C816" t="str">
            <v>REST CLIENTE - RESTRIÇÃO EQUIPAMENTO</v>
          </cell>
          <cell r="D816" t="str">
            <v>029 Restrição Equipamento</v>
          </cell>
          <cell r="E816" t="str">
            <v>OUTRAS MÍDIAS</v>
          </cell>
          <cell r="F816" t="str">
            <v>0002 INDICAÇÃO DE AMIGOS</v>
          </cell>
          <cell r="I816">
            <v>6</v>
          </cell>
          <cell r="J816">
            <v>6</v>
          </cell>
          <cell r="K816">
            <v>0</v>
          </cell>
          <cell r="L816">
            <v>6</v>
          </cell>
          <cell r="M816">
            <v>0</v>
          </cell>
          <cell r="N816">
            <v>6</v>
          </cell>
          <cell r="O816">
            <v>6</v>
          </cell>
          <cell r="P816">
            <v>6</v>
          </cell>
          <cell r="Q816">
            <v>0</v>
          </cell>
          <cell r="R816">
            <v>6</v>
          </cell>
          <cell r="S816">
            <v>0</v>
          </cell>
          <cell r="T816">
            <v>6</v>
          </cell>
          <cell r="U816">
            <v>6</v>
          </cell>
          <cell r="V816">
            <v>0</v>
          </cell>
          <cell r="W816">
            <v>0</v>
          </cell>
        </row>
        <row r="817">
          <cell r="B817">
            <v>4</v>
          </cell>
          <cell r="C817" t="str">
            <v>REST CLIENTE - RESTRIÇÃO EQUIPAMENTO</v>
          </cell>
          <cell r="D817" t="str">
            <v>029 Restrição Equipamento</v>
          </cell>
          <cell r="E817" t="str">
            <v>OUTRAS MÍDIAS</v>
          </cell>
          <cell r="F817" t="str">
            <v>0020 JÁ POSSUI</v>
          </cell>
          <cell r="I817">
            <v>1</v>
          </cell>
          <cell r="J817">
            <v>1</v>
          </cell>
          <cell r="K817">
            <v>0</v>
          </cell>
          <cell r="L817">
            <v>1</v>
          </cell>
          <cell r="M817">
            <v>0</v>
          </cell>
          <cell r="N817">
            <v>1</v>
          </cell>
          <cell r="O817">
            <v>1</v>
          </cell>
          <cell r="P817">
            <v>1</v>
          </cell>
          <cell r="Q817">
            <v>0</v>
          </cell>
          <cell r="R817">
            <v>1</v>
          </cell>
          <cell r="S817">
            <v>0</v>
          </cell>
          <cell r="T817">
            <v>1</v>
          </cell>
          <cell r="U817">
            <v>1</v>
          </cell>
          <cell r="V817">
            <v>0</v>
          </cell>
          <cell r="W817">
            <v>0</v>
          </cell>
        </row>
        <row r="818">
          <cell r="B818">
            <v>4</v>
          </cell>
          <cell r="C818" t="str">
            <v>REST CLIENTE - RESTRIÇÃO EQUIPAMENTO</v>
          </cell>
          <cell r="D818" t="str">
            <v>029 Restrição Equipamento</v>
          </cell>
          <cell r="E818" t="str">
            <v>TELEVISÃO</v>
          </cell>
          <cell r="F818" t="str">
            <v>0001 TELEVISÃO</v>
          </cell>
          <cell r="G818" t="str">
            <v>0006 GLOBO</v>
          </cell>
          <cell r="H818" t="str">
            <v>3825 NÃO INFORMADO</v>
          </cell>
          <cell r="I818">
            <v>2</v>
          </cell>
          <cell r="J818">
            <v>2</v>
          </cell>
          <cell r="K818">
            <v>0</v>
          </cell>
          <cell r="L818">
            <v>2</v>
          </cell>
          <cell r="M818">
            <v>0</v>
          </cell>
          <cell r="N818">
            <v>2</v>
          </cell>
          <cell r="O818">
            <v>2</v>
          </cell>
          <cell r="P818">
            <v>2</v>
          </cell>
          <cell r="Q818">
            <v>0</v>
          </cell>
          <cell r="R818">
            <v>2</v>
          </cell>
          <cell r="S818">
            <v>0</v>
          </cell>
          <cell r="T818">
            <v>2</v>
          </cell>
          <cell r="U818">
            <v>2</v>
          </cell>
          <cell r="V818">
            <v>0</v>
          </cell>
          <cell r="W818">
            <v>0</v>
          </cell>
        </row>
        <row r="819">
          <cell r="B819">
            <v>4</v>
          </cell>
          <cell r="C819" t="str">
            <v>REST CLIENTE - RESTRIÇÃO EQUIPAMENTO</v>
          </cell>
          <cell r="D819" t="str">
            <v>029 Restrição Equipamento</v>
          </cell>
          <cell r="E819" t="str">
            <v>TELEVISÃO</v>
          </cell>
          <cell r="F819" t="str">
            <v>0001 TELEVISÃO</v>
          </cell>
          <cell r="G819" t="str">
            <v>0062 NÃO INFORMOU</v>
          </cell>
          <cell r="I819">
            <v>2</v>
          </cell>
          <cell r="J819">
            <v>2</v>
          </cell>
          <cell r="K819">
            <v>0</v>
          </cell>
          <cell r="L819">
            <v>2</v>
          </cell>
          <cell r="M819">
            <v>0</v>
          </cell>
          <cell r="N819">
            <v>2</v>
          </cell>
          <cell r="O819">
            <v>2</v>
          </cell>
          <cell r="P819">
            <v>2</v>
          </cell>
          <cell r="Q819">
            <v>0</v>
          </cell>
          <cell r="R819">
            <v>2</v>
          </cell>
          <cell r="S819">
            <v>0</v>
          </cell>
          <cell r="T819">
            <v>2</v>
          </cell>
          <cell r="U819">
            <v>2</v>
          </cell>
          <cell r="V819">
            <v>0</v>
          </cell>
          <cell r="W819">
            <v>0</v>
          </cell>
        </row>
        <row r="820">
          <cell r="B820">
            <v>4</v>
          </cell>
          <cell r="C820" t="str">
            <v>REST CLIENTE - RESTRIÇÃO PROVEDOR</v>
          </cell>
          <cell r="D820" t="str">
            <v>049 Não quer trocar de Provedor</v>
          </cell>
          <cell r="E820" t="str">
            <v>OUTRAS MÍDIAS</v>
          </cell>
          <cell r="F820" t="str">
            <v>0018 CONTATADO PELO TLMKT</v>
          </cell>
          <cell r="I820">
            <v>1</v>
          </cell>
          <cell r="J820">
            <v>1</v>
          </cell>
          <cell r="K820">
            <v>0</v>
          </cell>
          <cell r="L820">
            <v>1</v>
          </cell>
          <cell r="M820">
            <v>0</v>
          </cell>
          <cell r="N820">
            <v>1</v>
          </cell>
          <cell r="O820">
            <v>1</v>
          </cell>
          <cell r="P820">
            <v>1</v>
          </cell>
          <cell r="Q820">
            <v>0</v>
          </cell>
          <cell r="R820">
            <v>1</v>
          </cell>
          <cell r="S820">
            <v>0</v>
          </cell>
          <cell r="T820">
            <v>1</v>
          </cell>
          <cell r="U820">
            <v>1</v>
          </cell>
          <cell r="V820">
            <v>0</v>
          </cell>
          <cell r="W820">
            <v>0</v>
          </cell>
        </row>
        <row r="821">
          <cell r="B821">
            <v>4</v>
          </cell>
          <cell r="C821" t="str">
            <v>REST CLIENTE - RESTRIÇÃO PROVEDOR</v>
          </cell>
          <cell r="D821" t="str">
            <v>072 Não Concorda com uso de Provedor</v>
          </cell>
          <cell r="E821" t="str">
            <v>MALA DIRETA</v>
          </cell>
          <cell r="F821" t="str">
            <v>0009 MALA DIRETA</v>
          </cell>
          <cell r="G821" t="str">
            <v>0572 MD-05</v>
          </cell>
          <cell r="I821">
            <v>1</v>
          </cell>
          <cell r="J821">
            <v>1</v>
          </cell>
          <cell r="K821">
            <v>0</v>
          </cell>
          <cell r="L821">
            <v>1</v>
          </cell>
          <cell r="M821">
            <v>0</v>
          </cell>
          <cell r="N821">
            <v>1</v>
          </cell>
          <cell r="O821">
            <v>1</v>
          </cell>
          <cell r="P821">
            <v>1</v>
          </cell>
          <cell r="Q821">
            <v>0</v>
          </cell>
          <cell r="R821">
            <v>1</v>
          </cell>
          <cell r="S821">
            <v>0</v>
          </cell>
          <cell r="T821">
            <v>1</v>
          </cell>
          <cell r="U821">
            <v>1</v>
          </cell>
          <cell r="V821">
            <v>0</v>
          </cell>
          <cell r="W821">
            <v>0</v>
          </cell>
        </row>
        <row r="822">
          <cell r="B822">
            <v>4</v>
          </cell>
          <cell r="C822" t="str">
            <v>REST CLIENTE - RESTRIÇÃO PROVEDOR</v>
          </cell>
          <cell r="D822" t="str">
            <v>072 Não Concorda com uso de Provedor</v>
          </cell>
          <cell r="E822" t="str">
            <v>MALA DIRETA</v>
          </cell>
          <cell r="F822" t="str">
            <v>0010 ENCARTE EM FATURA</v>
          </cell>
          <cell r="I822">
            <v>1</v>
          </cell>
          <cell r="J822">
            <v>1</v>
          </cell>
          <cell r="K822">
            <v>0</v>
          </cell>
          <cell r="L822">
            <v>1</v>
          </cell>
          <cell r="M822">
            <v>0</v>
          </cell>
          <cell r="N822">
            <v>1</v>
          </cell>
          <cell r="O822">
            <v>1</v>
          </cell>
          <cell r="P822">
            <v>1</v>
          </cell>
          <cell r="Q822">
            <v>0</v>
          </cell>
          <cell r="R822">
            <v>1</v>
          </cell>
          <cell r="S822">
            <v>0</v>
          </cell>
          <cell r="T822">
            <v>1</v>
          </cell>
          <cell r="U822">
            <v>1</v>
          </cell>
          <cell r="V822">
            <v>0</v>
          </cell>
          <cell r="W822">
            <v>0</v>
          </cell>
        </row>
        <row r="823">
          <cell r="B823">
            <v>4</v>
          </cell>
          <cell r="C823" t="str">
            <v>REST CLIENTE - RESTRIÇÃO PROVEDOR</v>
          </cell>
          <cell r="D823" t="str">
            <v>072 Não Concorda com uso de Provedor</v>
          </cell>
          <cell r="E823" t="str">
            <v>OUTRAS MÍDIAS</v>
          </cell>
          <cell r="F823" t="str">
            <v>0002 INDICAÇÃO DE AMIGOS</v>
          </cell>
          <cell r="I823">
            <v>3</v>
          </cell>
          <cell r="J823">
            <v>3</v>
          </cell>
          <cell r="K823">
            <v>0</v>
          </cell>
          <cell r="L823">
            <v>3</v>
          </cell>
          <cell r="M823">
            <v>0</v>
          </cell>
          <cell r="N823">
            <v>3</v>
          </cell>
          <cell r="O823">
            <v>3</v>
          </cell>
          <cell r="P823">
            <v>3</v>
          </cell>
          <cell r="Q823">
            <v>0</v>
          </cell>
          <cell r="R823">
            <v>3</v>
          </cell>
          <cell r="S823">
            <v>0</v>
          </cell>
          <cell r="T823">
            <v>3</v>
          </cell>
          <cell r="U823">
            <v>3</v>
          </cell>
          <cell r="V823">
            <v>0</v>
          </cell>
          <cell r="W823">
            <v>0</v>
          </cell>
        </row>
        <row r="824">
          <cell r="B824">
            <v>4</v>
          </cell>
          <cell r="C824" t="str">
            <v>REST CLIENTE - RESTRIÇÃO PROVEDOR</v>
          </cell>
          <cell r="D824" t="str">
            <v>072 Não Concorda com uso de Provedor</v>
          </cell>
          <cell r="E824" t="str">
            <v>OUTRAS MÍDIAS</v>
          </cell>
          <cell r="F824" t="str">
            <v>0013 INTERNET</v>
          </cell>
          <cell r="G824" t="str">
            <v>0056 OUTROS</v>
          </cell>
          <cell r="I824">
            <v>1</v>
          </cell>
          <cell r="J824">
            <v>1</v>
          </cell>
          <cell r="K824">
            <v>0</v>
          </cell>
          <cell r="L824">
            <v>1</v>
          </cell>
          <cell r="M824">
            <v>0</v>
          </cell>
          <cell r="N824">
            <v>1</v>
          </cell>
          <cell r="O824">
            <v>1</v>
          </cell>
          <cell r="P824">
            <v>1</v>
          </cell>
          <cell r="Q824">
            <v>0</v>
          </cell>
          <cell r="R824">
            <v>1</v>
          </cell>
          <cell r="S824">
            <v>0</v>
          </cell>
          <cell r="T824">
            <v>1</v>
          </cell>
          <cell r="U824">
            <v>1</v>
          </cell>
          <cell r="V824">
            <v>0</v>
          </cell>
          <cell r="W824">
            <v>0</v>
          </cell>
        </row>
        <row r="825">
          <cell r="B825">
            <v>4</v>
          </cell>
          <cell r="C825" t="str">
            <v>REST CLIENTE - RESTRIÇÃO PROVEDOR</v>
          </cell>
          <cell r="D825" t="str">
            <v>072 Não Concorda com uso de Provedor</v>
          </cell>
          <cell r="E825" t="str">
            <v>OUTRAS MÍDIAS</v>
          </cell>
          <cell r="F825" t="str">
            <v>0018 CONTATADO PELO TLMKT</v>
          </cell>
          <cell r="I825">
            <v>1</v>
          </cell>
          <cell r="J825">
            <v>1</v>
          </cell>
          <cell r="K825">
            <v>0</v>
          </cell>
          <cell r="L825">
            <v>1</v>
          </cell>
          <cell r="M825">
            <v>0</v>
          </cell>
          <cell r="N825">
            <v>1</v>
          </cell>
          <cell r="O825">
            <v>1</v>
          </cell>
          <cell r="P825">
            <v>1</v>
          </cell>
          <cell r="Q825">
            <v>0</v>
          </cell>
          <cell r="R825">
            <v>1</v>
          </cell>
          <cell r="S825">
            <v>0</v>
          </cell>
          <cell r="T825">
            <v>1</v>
          </cell>
          <cell r="U825">
            <v>1</v>
          </cell>
          <cell r="V825">
            <v>0</v>
          </cell>
          <cell r="W825">
            <v>0</v>
          </cell>
        </row>
        <row r="826">
          <cell r="B826">
            <v>4</v>
          </cell>
          <cell r="C826" t="str">
            <v>REST CLIENTE - RESTRIÇÃO PROVEDOR</v>
          </cell>
          <cell r="D826" t="str">
            <v>072 Não Concorda com uso de Provedor</v>
          </cell>
          <cell r="E826" t="str">
            <v>TELEVISÃO</v>
          </cell>
          <cell r="F826" t="str">
            <v>0001 TELEVISÃO</v>
          </cell>
          <cell r="G826" t="str">
            <v>0006 GLOBO</v>
          </cell>
          <cell r="H826" t="str">
            <v>0024 JORNAL NACIONAL</v>
          </cell>
          <cell r="I826">
            <v>1</v>
          </cell>
          <cell r="J826">
            <v>1</v>
          </cell>
          <cell r="K826">
            <v>0</v>
          </cell>
          <cell r="L826">
            <v>1</v>
          </cell>
          <cell r="M826">
            <v>0</v>
          </cell>
          <cell r="N826">
            <v>1</v>
          </cell>
          <cell r="O826">
            <v>1</v>
          </cell>
          <cell r="P826">
            <v>1</v>
          </cell>
          <cell r="Q826">
            <v>0</v>
          </cell>
          <cell r="R826">
            <v>1</v>
          </cell>
          <cell r="S826">
            <v>0</v>
          </cell>
          <cell r="T826">
            <v>1</v>
          </cell>
          <cell r="U826">
            <v>1</v>
          </cell>
          <cell r="V826">
            <v>0</v>
          </cell>
          <cell r="W826">
            <v>0</v>
          </cell>
        </row>
        <row r="827">
          <cell r="B827">
            <v>4</v>
          </cell>
          <cell r="C827" t="str">
            <v>REST CLIENTE - RESTRIÇÃO PROVEDOR</v>
          </cell>
          <cell r="D827" t="str">
            <v>072 Não Concorda com uso de Provedor</v>
          </cell>
          <cell r="E827" t="str">
            <v>TELEVISÃO</v>
          </cell>
          <cell r="F827" t="str">
            <v>0001 TELEVISÃO</v>
          </cell>
          <cell r="G827" t="str">
            <v>0006 GLOBO</v>
          </cell>
          <cell r="H827" t="str">
            <v>3825 NÃO INFORMADO</v>
          </cell>
          <cell r="I827">
            <v>1</v>
          </cell>
          <cell r="J827">
            <v>1</v>
          </cell>
          <cell r="K827">
            <v>0</v>
          </cell>
          <cell r="L827">
            <v>1</v>
          </cell>
          <cell r="M827">
            <v>0</v>
          </cell>
          <cell r="N827">
            <v>1</v>
          </cell>
          <cell r="O827">
            <v>1</v>
          </cell>
          <cell r="P827">
            <v>1</v>
          </cell>
          <cell r="Q827">
            <v>0</v>
          </cell>
          <cell r="R827">
            <v>1</v>
          </cell>
          <cell r="S827">
            <v>0</v>
          </cell>
          <cell r="T827">
            <v>1</v>
          </cell>
          <cell r="U827">
            <v>1</v>
          </cell>
          <cell r="V827">
            <v>0</v>
          </cell>
          <cell r="W827">
            <v>0</v>
          </cell>
        </row>
        <row r="828">
          <cell r="B828">
            <v>4</v>
          </cell>
          <cell r="C828" t="str">
            <v>REST CLIENTE - RESTRIÇÃO PROVEDOR</v>
          </cell>
          <cell r="D828" t="str">
            <v>072 Não Concorda com uso de Provedor</v>
          </cell>
          <cell r="E828" t="str">
            <v>TELEVISÃO</v>
          </cell>
          <cell r="F828" t="str">
            <v>0001 TELEVISÃO</v>
          </cell>
          <cell r="G828" t="str">
            <v>0062 NÃO INFORMOU</v>
          </cell>
          <cell r="I828">
            <v>4</v>
          </cell>
          <cell r="J828">
            <v>4</v>
          </cell>
          <cell r="K828">
            <v>0</v>
          </cell>
          <cell r="L828">
            <v>4</v>
          </cell>
          <cell r="M828">
            <v>0</v>
          </cell>
          <cell r="N828">
            <v>4</v>
          </cell>
          <cell r="O828">
            <v>4</v>
          </cell>
          <cell r="P828">
            <v>4</v>
          </cell>
          <cell r="Q828">
            <v>0</v>
          </cell>
          <cell r="R828">
            <v>4</v>
          </cell>
          <cell r="S828">
            <v>0</v>
          </cell>
          <cell r="T828">
            <v>4</v>
          </cell>
          <cell r="U828">
            <v>4</v>
          </cell>
          <cell r="V828">
            <v>0</v>
          </cell>
          <cell r="W828">
            <v>0</v>
          </cell>
        </row>
        <row r="829">
          <cell r="B829">
            <v>4</v>
          </cell>
          <cell r="C829" t="str">
            <v>REST CLIENTE - VAI PENSAR</v>
          </cell>
          <cell r="D829" t="str">
            <v>007 Vai Pensar</v>
          </cell>
          <cell r="E829" t="str">
            <v>MALA DIRETA</v>
          </cell>
          <cell r="F829" t="str">
            <v>0009 MALA DIRETA</v>
          </cell>
          <cell r="G829" t="str">
            <v>0008 Não Identificado</v>
          </cell>
          <cell r="I829">
            <v>1</v>
          </cell>
          <cell r="J829">
            <v>1</v>
          </cell>
          <cell r="K829">
            <v>0</v>
          </cell>
          <cell r="L829">
            <v>1</v>
          </cell>
          <cell r="M829">
            <v>0</v>
          </cell>
          <cell r="N829">
            <v>1</v>
          </cell>
          <cell r="O829">
            <v>1</v>
          </cell>
          <cell r="P829">
            <v>1</v>
          </cell>
          <cell r="Q829">
            <v>0</v>
          </cell>
          <cell r="R829">
            <v>1</v>
          </cell>
          <cell r="S829">
            <v>0</v>
          </cell>
          <cell r="T829">
            <v>1</v>
          </cell>
          <cell r="U829">
            <v>1</v>
          </cell>
          <cell r="V829">
            <v>0</v>
          </cell>
          <cell r="W829">
            <v>0</v>
          </cell>
        </row>
        <row r="830">
          <cell r="B830">
            <v>4</v>
          </cell>
          <cell r="C830" t="str">
            <v>REST CLIENTE - VAI PENSAR</v>
          </cell>
          <cell r="D830" t="str">
            <v>007 Vai Pensar</v>
          </cell>
          <cell r="E830" t="str">
            <v>MALA DIRETA</v>
          </cell>
          <cell r="F830" t="str">
            <v>0009 MALA DIRETA</v>
          </cell>
          <cell r="G830" t="str">
            <v>0572 MD-05</v>
          </cell>
          <cell r="I830">
            <v>1</v>
          </cell>
          <cell r="J830">
            <v>1</v>
          </cell>
          <cell r="K830">
            <v>0</v>
          </cell>
          <cell r="L830">
            <v>1</v>
          </cell>
          <cell r="M830">
            <v>0</v>
          </cell>
          <cell r="N830">
            <v>1</v>
          </cell>
          <cell r="O830">
            <v>1</v>
          </cell>
          <cell r="P830">
            <v>1</v>
          </cell>
          <cell r="Q830">
            <v>0</v>
          </cell>
          <cell r="R830">
            <v>1</v>
          </cell>
          <cell r="S830">
            <v>0</v>
          </cell>
          <cell r="T830">
            <v>1</v>
          </cell>
          <cell r="U830">
            <v>1</v>
          </cell>
          <cell r="V830">
            <v>0</v>
          </cell>
          <cell r="W830">
            <v>0</v>
          </cell>
        </row>
        <row r="831">
          <cell r="B831">
            <v>4</v>
          </cell>
          <cell r="C831" t="str">
            <v>REST CLIENTE - VAI PENSAR</v>
          </cell>
          <cell r="D831" t="str">
            <v>007 Vai Pensar</v>
          </cell>
          <cell r="E831" t="str">
            <v>MALA DIRETA</v>
          </cell>
          <cell r="F831" t="str">
            <v>0010 ENCARTE EM FATURA</v>
          </cell>
          <cell r="I831">
            <v>1</v>
          </cell>
          <cell r="J831">
            <v>1</v>
          </cell>
          <cell r="K831">
            <v>0</v>
          </cell>
          <cell r="L831">
            <v>1</v>
          </cell>
          <cell r="M831">
            <v>0</v>
          </cell>
          <cell r="N831">
            <v>1</v>
          </cell>
          <cell r="O831">
            <v>1</v>
          </cell>
          <cell r="P831">
            <v>1</v>
          </cell>
          <cell r="Q831">
            <v>0</v>
          </cell>
          <cell r="R831">
            <v>1</v>
          </cell>
          <cell r="S831">
            <v>0</v>
          </cell>
          <cell r="T831">
            <v>1</v>
          </cell>
          <cell r="U831">
            <v>1</v>
          </cell>
          <cell r="V831">
            <v>0</v>
          </cell>
          <cell r="W831">
            <v>0</v>
          </cell>
        </row>
        <row r="832">
          <cell r="B832">
            <v>4</v>
          </cell>
          <cell r="C832" t="str">
            <v>REST CLIENTE - VAI PENSAR</v>
          </cell>
          <cell r="D832" t="str">
            <v>007 Vai Pensar</v>
          </cell>
          <cell r="E832" t="str">
            <v>NÃO INFORMADO</v>
          </cell>
          <cell r="F832" t="str">
            <v>0016 NÃO INFORMADO</v>
          </cell>
          <cell r="I832">
            <v>1</v>
          </cell>
          <cell r="J832">
            <v>1</v>
          </cell>
          <cell r="K832">
            <v>0</v>
          </cell>
          <cell r="L832">
            <v>1</v>
          </cell>
          <cell r="M832">
            <v>0</v>
          </cell>
          <cell r="N832">
            <v>1</v>
          </cell>
          <cell r="O832">
            <v>1</v>
          </cell>
          <cell r="P832">
            <v>1</v>
          </cell>
          <cell r="Q832">
            <v>0</v>
          </cell>
          <cell r="R832">
            <v>1</v>
          </cell>
          <cell r="S832">
            <v>0</v>
          </cell>
          <cell r="T832">
            <v>1</v>
          </cell>
          <cell r="U832">
            <v>1</v>
          </cell>
          <cell r="V832">
            <v>0</v>
          </cell>
          <cell r="W832">
            <v>0</v>
          </cell>
        </row>
        <row r="833">
          <cell r="B833">
            <v>4</v>
          </cell>
          <cell r="C833" t="str">
            <v>REST CLIENTE - VAI PENSAR</v>
          </cell>
          <cell r="D833" t="str">
            <v>007 Vai Pensar</v>
          </cell>
          <cell r="E833" t="str">
            <v>OUTRAS MÍDIAS</v>
          </cell>
          <cell r="F833" t="str">
            <v>0002 INDICAÇÃO DE AMIGOS</v>
          </cell>
          <cell r="I833">
            <v>7</v>
          </cell>
          <cell r="J833">
            <v>7</v>
          </cell>
          <cell r="K833">
            <v>0</v>
          </cell>
          <cell r="L833">
            <v>7</v>
          </cell>
          <cell r="M833">
            <v>0</v>
          </cell>
          <cell r="N833">
            <v>7</v>
          </cell>
          <cell r="O833">
            <v>7</v>
          </cell>
          <cell r="P833">
            <v>7</v>
          </cell>
          <cell r="Q833">
            <v>0</v>
          </cell>
          <cell r="R833">
            <v>7</v>
          </cell>
          <cell r="S833">
            <v>0</v>
          </cell>
          <cell r="T833">
            <v>7</v>
          </cell>
          <cell r="U833">
            <v>7</v>
          </cell>
          <cell r="V833">
            <v>0</v>
          </cell>
          <cell r="W833">
            <v>0</v>
          </cell>
        </row>
        <row r="834">
          <cell r="B834">
            <v>4</v>
          </cell>
          <cell r="C834" t="str">
            <v>REST CLIENTE - VAI PENSAR</v>
          </cell>
          <cell r="D834" t="str">
            <v>007 Vai Pensar</v>
          </cell>
          <cell r="E834" t="str">
            <v>OUTRAS MÍDIAS</v>
          </cell>
          <cell r="F834" t="str">
            <v>0003 104</v>
          </cell>
          <cell r="I834">
            <v>1</v>
          </cell>
          <cell r="J834">
            <v>1</v>
          </cell>
          <cell r="K834">
            <v>0</v>
          </cell>
          <cell r="L834">
            <v>1</v>
          </cell>
          <cell r="M834">
            <v>0</v>
          </cell>
          <cell r="N834">
            <v>1</v>
          </cell>
          <cell r="O834">
            <v>1</v>
          </cell>
          <cell r="P834">
            <v>1</v>
          </cell>
          <cell r="Q834">
            <v>0</v>
          </cell>
          <cell r="R834">
            <v>1</v>
          </cell>
          <cell r="S834">
            <v>0</v>
          </cell>
          <cell r="T834">
            <v>1</v>
          </cell>
          <cell r="U834">
            <v>1</v>
          </cell>
          <cell r="V834">
            <v>0</v>
          </cell>
          <cell r="W834">
            <v>0</v>
          </cell>
        </row>
        <row r="835">
          <cell r="B835">
            <v>4</v>
          </cell>
          <cell r="C835" t="str">
            <v>REST CLIENTE - VAI PENSAR</v>
          </cell>
          <cell r="D835" t="str">
            <v>007 Vai Pensar</v>
          </cell>
          <cell r="E835" t="str">
            <v>OUTRAS MÍDIAS</v>
          </cell>
          <cell r="F835" t="str">
            <v>0018 CONTATADO PELO TLMKT</v>
          </cell>
          <cell r="I835">
            <v>1</v>
          </cell>
          <cell r="J835">
            <v>1</v>
          </cell>
          <cell r="K835">
            <v>0</v>
          </cell>
          <cell r="L835">
            <v>1</v>
          </cell>
          <cell r="M835">
            <v>0</v>
          </cell>
          <cell r="N835">
            <v>1</v>
          </cell>
          <cell r="O835">
            <v>1</v>
          </cell>
          <cell r="P835">
            <v>1</v>
          </cell>
          <cell r="Q835">
            <v>0</v>
          </cell>
          <cell r="R835">
            <v>1</v>
          </cell>
          <cell r="S835">
            <v>0</v>
          </cell>
          <cell r="T835">
            <v>1</v>
          </cell>
          <cell r="U835">
            <v>1</v>
          </cell>
          <cell r="V835">
            <v>0</v>
          </cell>
          <cell r="W835">
            <v>0</v>
          </cell>
        </row>
        <row r="836">
          <cell r="B836">
            <v>4</v>
          </cell>
          <cell r="C836" t="str">
            <v>REST CLIENTE - VAI PENSAR</v>
          </cell>
          <cell r="D836" t="str">
            <v>007 Vai Pensar</v>
          </cell>
          <cell r="E836" t="str">
            <v>OUTRAS MÍDIAS</v>
          </cell>
          <cell r="F836" t="str">
            <v>0019 INDICAÇÃO DO PROVEDOR</v>
          </cell>
          <cell r="I836">
            <v>2</v>
          </cell>
          <cell r="J836">
            <v>2</v>
          </cell>
          <cell r="K836">
            <v>0</v>
          </cell>
          <cell r="L836">
            <v>2</v>
          </cell>
          <cell r="M836">
            <v>0</v>
          </cell>
          <cell r="N836">
            <v>2</v>
          </cell>
          <cell r="O836">
            <v>2</v>
          </cell>
          <cell r="P836">
            <v>2</v>
          </cell>
          <cell r="Q836">
            <v>0</v>
          </cell>
          <cell r="R836">
            <v>2</v>
          </cell>
          <cell r="S836">
            <v>0</v>
          </cell>
          <cell r="T836">
            <v>2</v>
          </cell>
          <cell r="U836">
            <v>2</v>
          </cell>
          <cell r="V836">
            <v>0</v>
          </cell>
          <cell r="W836">
            <v>0</v>
          </cell>
        </row>
        <row r="837">
          <cell r="B837">
            <v>4</v>
          </cell>
          <cell r="C837" t="str">
            <v>REST CLIENTE - VAI PENSAR</v>
          </cell>
          <cell r="D837" t="str">
            <v>007 Vai Pensar</v>
          </cell>
          <cell r="E837" t="str">
            <v>OUTRAS MÍDIAS</v>
          </cell>
          <cell r="F837" t="str">
            <v>0020 JÁ POSSUI</v>
          </cell>
          <cell r="I837">
            <v>2</v>
          </cell>
          <cell r="J837">
            <v>2</v>
          </cell>
          <cell r="K837">
            <v>0</v>
          </cell>
          <cell r="L837">
            <v>2</v>
          </cell>
          <cell r="M837">
            <v>0</v>
          </cell>
          <cell r="N837">
            <v>2</v>
          </cell>
          <cell r="O837">
            <v>2</v>
          </cell>
          <cell r="P837">
            <v>2</v>
          </cell>
          <cell r="Q837">
            <v>0</v>
          </cell>
          <cell r="R837">
            <v>2</v>
          </cell>
          <cell r="S837">
            <v>0</v>
          </cell>
          <cell r="T837">
            <v>2</v>
          </cell>
          <cell r="U837">
            <v>2</v>
          </cell>
          <cell r="V837">
            <v>0</v>
          </cell>
          <cell r="W837">
            <v>0</v>
          </cell>
        </row>
        <row r="838">
          <cell r="B838">
            <v>4</v>
          </cell>
          <cell r="C838" t="str">
            <v>REST CLIENTE - VAI PENSAR</v>
          </cell>
          <cell r="D838" t="str">
            <v>007 Vai Pensar</v>
          </cell>
          <cell r="E838" t="str">
            <v>TELEVISÃO</v>
          </cell>
          <cell r="F838" t="str">
            <v>0001 TELEVISÃO</v>
          </cell>
          <cell r="G838" t="str">
            <v>0006 GLOBO</v>
          </cell>
          <cell r="H838" t="str">
            <v>3825 NÃO INFORMADO</v>
          </cell>
          <cell r="I838">
            <v>1</v>
          </cell>
          <cell r="J838">
            <v>1</v>
          </cell>
          <cell r="K838">
            <v>0</v>
          </cell>
          <cell r="L838">
            <v>1</v>
          </cell>
          <cell r="M838">
            <v>0</v>
          </cell>
          <cell r="N838">
            <v>1</v>
          </cell>
          <cell r="O838">
            <v>1</v>
          </cell>
          <cell r="P838">
            <v>1</v>
          </cell>
          <cell r="Q838">
            <v>0</v>
          </cell>
          <cell r="R838">
            <v>1</v>
          </cell>
          <cell r="S838">
            <v>0</v>
          </cell>
          <cell r="T838">
            <v>1</v>
          </cell>
          <cell r="U838">
            <v>1</v>
          </cell>
          <cell r="V838">
            <v>0</v>
          </cell>
          <cell r="W838">
            <v>0</v>
          </cell>
        </row>
        <row r="839">
          <cell r="B839">
            <v>4</v>
          </cell>
          <cell r="C839" t="str">
            <v>REST CLIENTE - VAI PENSAR</v>
          </cell>
          <cell r="D839" t="str">
            <v>007 Vai Pensar</v>
          </cell>
          <cell r="E839" t="str">
            <v>TELEVISÃO</v>
          </cell>
          <cell r="F839" t="str">
            <v>0001 TELEVISÃO</v>
          </cell>
          <cell r="G839" t="str">
            <v>0062 NÃO INFORMOU</v>
          </cell>
          <cell r="I839">
            <v>5</v>
          </cell>
          <cell r="J839">
            <v>5</v>
          </cell>
          <cell r="K839">
            <v>0</v>
          </cell>
          <cell r="L839">
            <v>5</v>
          </cell>
          <cell r="M839">
            <v>0</v>
          </cell>
          <cell r="N839">
            <v>5</v>
          </cell>
          <cell r="O839">
            <v>5</v>
          </cell>
          <cell r="P839">
            <v>5</v>
          </cell>
          <cell r="Q839">
            <v>0</v>
          </cell>
          <cell r="R839">
            <v>5</v>
          </cell>
          <cell r="S839">
            <v>0</v>
          </cell>
          <cell r="T839">
            <v>5</v>
          </cell>
          <cell r="U839">
            <v>5</v>
          </cell>
          <cell r="V839">
            <v>0</v>
          </cell>
          <cell r="W839">
            <v>0</v>
          </cell>
        </row>
        <row r="840">
          <cell r="B840">
            <v>4</v>
          </cell>
          <cell r="C840" t="str">
            <v>REST CLIENTE - VAI PENSAR</v>
          </cell>
          <cell r="D840" t="str">
            <v>007 Vai Pensar</v>
          </cell>
          <cell r="E840" t="str">
            <v>TELEVISÃO</v>
          </cell>
          <cell r="F840" t="str">
            <v>0001 TELEVISÃO</v>
          </cell>
          <cell r="G840" t="str">
            <v>0132 ASS - TNT</v>
          </cell>
          <cell r="H840" t="str">
            <v>3933 FILME DE HORARIO NOBRE</v>
          </cell>
          <cell r="I840">
            <v>1</v>
          </cell>
          <cell r="J840">
            <v>1</v>
          </cell>
          <cell r="K840">
            <v>0</v>
          </cell>
          <cell r="L840">
            <v>1</v>
          </cell>
          <cell r="M840">
            <v>0</v>
          </cell>
          <cell r="N840">
            <v>1</v>
          </cell>
          <cell r="O840">
            <v>1</v>
          </cell>
          <cell r="P840">
            <v>1</v>
          </cell>
          <cell r="Q840">
            <v>0</v>
          </cell>
          <cell r="R840">
            <v>1</v>
          </cell>
          <cell r="S840">
            <v>0</v>
          </cell>
          <cell r="T840">
            <v>1</v>
          </cell>
          <cell r="U840">
            <v>1</v>
          </cell>
          <cell r="V840">
            <v>0</v>
          </cell>
          <cell r="W840">
            <v>0</v>
          </cell>
        </row>
        <row r="841">
          <cell r="B841">
            <v>4</v>
          </cell>
          <cell r="C841" t="str">
            <v>RESTRIÇÃO SISTEMA</v>
          </cell>
          <cell r="D841" t="str">
            <v>034 Não tem internet</v>
          </cell>
          <cell r="E841" t="str">
            <v>MALA DIRETA</v>
          </cell>
          <cell r="F841" t="str">
            <v>0009 MALA DIRETA</v>
          </cell>
          <cell r="G841" t="str">
            <v>0008 Não Identificado</v>
          </cell>
          <cell r="I841">
            <v>1</v>
          </cell>
          <cell r="J841">
            <v>0</v>
          </cell>
          <cell r="K841">
            <v>0</v>
          </cell>
          <cell r="L841">
            <v>1</v>
          </cell>
          <cell r="M841">
            <v>1</v>
          </cell>
          <cell r="N841">
            <v>0</v>
          </cell>
          <cell r="O841">
            <v>1</v>
          </cell>
          <cell r="P841">
            <v>0</v>
          </cell>
          <cell r="Q841">
            <v>0</v>
          </cell>
          <cell r="R841">
            <v>1</v>
          </cell>
          <cell r="S841">
            <v>1</v>
          </cell>
          <cell r="T841">
            <v>0</v>
          </cell>
          <cell r="U841">
            <v>1</v>
          </cell>
          <cell r="V841">
            <v>0</v>
          </cell>
          <cell r="W841">
            <v>0</v>
          </cell>
        </row>
        <row r="842">
          <cell r="B842">
            <v>4</v>
          </cell>
          <cell r="C842" t="str">
            <v>RESTRIÇÃO SISTEMA</v>
          </cell>
          <cell r="D842" t="str">
            <v>034 Não tem internet</v>
          </cell>
          <cell r="E842" t="str">
            <v>OUTRAS MÍDIAS</v>
          </cell>
          <cell r="F842" t="str">
            <v>0002 INDICAÇÃO DE AMIGOS</v>
          </cell>
          <cell r="I842">
            <v>1</v>
          </cell>
          <cell r="J842">
            <v>0</v>
          </cell>
          <cell r="K842">
            <v>0</v>
          </cell>
          <cell r="L842">
            <v>1</v>
          </cell>
          <cell r="M842">
            <v>1</v>
          </cell>
          <cell r="N842">
            <v>0</v>
          </cell>
          <cell r="O842">
            <v>1</v>
          </cell>
          <cell r="P842">
            <v>0</v>
          </cell>
          <cell r="Q842">
            <v>0</v>
          </cell>
          <cell r="R842">
            <v>1</v>
          </cell>
          <cell r="S842">
            <v>1</v>
          </cell>
          <cell r="T842">
            <v>0</v>
          </cell>
          <cell r="U842">
            <v>1</v>
          </cell>
          <cell r="V842">
            <v>0</v>
          </cell>
          <cell r="W842">
            <v>0</v>
          </cell>
        </row>
        <row r="843">
          <cell r="B843">
            <v>4</v>
          </cell>
          <cell r="C843" t="str">
            <v>RESTRIÇÃO SISTEMA</v>
          </cell>
          <cell r="D843" t="str">
            <v>034 Não tem internet</v>
          </cell>
          <cell r="E843" t="str">
            <v>TELEVISÃO</v>
          </cell>
          <cell r="F843" t="str">
            <v>0001 TELEVISÃO</v>
          </cell>
          <cell r="G843" t="str">
            <v>0062 NÃO INFORMOU</v>
          </cell>
          <cell r="I843">
            <v>1</v>
          </cell>
          <cell r="J843">
            <v>0</v>
          </cell>
          <cell r="K843">
            <v>0</v>
          </cell>
          <cell r="L843">
            <v>1</v>
          </cell>
          <cell r="M843">
            <v>1</v>
          </cell>
          <cell r="N843">
            <v>0</v>
          </cell>
          <cell r="O843">
            <v>1</v>
          </cell>
          <cell r="P843">
            <v>0</v>
          </cell>
          <cell r="Q843">
            <v>0</v>
          </cell>
          <cell r="R843">
            <v>1</v>
          </cell>
          <cell r="S843">
            <v>1</v>
          </cell>
          <cell r="T843">
            <v>0</v>
          </cell>
          <cell r="U843">
            <v>1</v>
          </cell>
          <cell r="V843">
            <v>0</v>
          </cell>
          <cell r="W843">
            <v>0</v>
          </cell>
        </row>
        <row r="844">
          <cell r="B844">
            <v>4</v>
          </cell>
          <cell r="C844" t="str">
            <v>RESTRIÇÃO SISTEMA</v>
          </cell>
          <cell r="D844" t="str">
            <v>039 Disponibilidade Esgotada</v>
          </cell>
          <cell r="F844" t="str">
            <v>0024 STAND</v>
          </cell>
          <cell r="I844">
            <v>1</v>
          </cell>
          <cell r="J844">
            <v>0</v>
          </cell>
          <cell r="K844">
            <v>0</v>
          </cell>
          <cell r="L844">
            <v>1</v>
          </cell>
          <cell r="M844">
            <v>1</v>
          </cell>
          <cell r="N844">
            <v>0</v>
          </cell>
          <cell r="O844">
            <v>1</v>
          </cell>
          <cell r="P844">
            <v>0</v>
          </cell>
          <cell r="Q844">
            <v>0</v>
          </cell>
          <cell r="R844">
            <v>1</v>
          </cell>
          <cell r="S844">
            <v>1</v>
          </cell>
          <cell r="T844">
            <v>0</v>
          </cell>
          <cell r="U844">
            <v>1</v>
          </cell>
          <cell r="V844">
            <v>0</v>
          </cell>
          <cell r="W844">
            <v>0</v>
          </cell>
        </row>
        <row r="845">
          <cell r="B845">
            <v>4</v>
          </cell>
          <cell r="C845" t="str">
            <v>RESTRIÇÃO SISTEMA</v>
          </cell>
          <cell r="D845" t="str">
            <v>039 Disponibilidade Esgotada</v>
          </cell>
          <cell r="F845" t="str">
            <v>0031 JÁ TEVE O PRODUTO</v>
          </cell>
          <cell r="I845">
            <v>8</v>
          </cell>
          <cell r="J845">
            <v>0</v>
          </cell>
          <cell r="K845">
            <v>0</v>
          </cell>
          <cell r="L845">
            <v>8</v>
          </cell>
          <cell r="M845">
            <v>8</v>
          </cell>
          <cell r="N845">
            <v>0</v>
          </cell>
          <cell r="O845">
            <v>8</v>
          </cell>
          <cell r="P845">
            <v>0</v>
          </cell>
          <cell r="Q845">
            <v>0</v>
          </cell>
          <cell r="R845">
            <v>8</v>
          </cell>
          <cell r="S845">
            <v>8</v>
          </cell>
          <cell r="T845">
            <v>0</v>
          </cell>
          <cell r="U845">
            <v>8</v>
          </cell>
          <cell r="V845">
            <v>0</v>
          </cell>
          <cell r="W845">
            <v>0</v>
          </cell>
        </row>
        <row r="846">
          <cell r="B846">
            <v>4</v>
          </cell>
          <cell r="C846" t="str">
            <v>RESTRIÇÃO SISTEMA</v>
          </cell>
          <cell r="D846" t="str">
            <v>039 Disponibilidade Esgotada</v>
          </cell>
          <cell r="E846" t="str">
            <v>MALA DIRETA</v>
          </cell>
          <cell r="F846" t="str">
            <v>0009 MALA DIRETA</v>
          </cell>
          <cell r="G846" t="str">
            <v>0008 Não Identificado</v>
          </cell>
          <cell r="I846">
            <v>2</v>
          </cell>
          <cell r="J846">
            <v>0</v>
          </cell>
          <cell r="K846">
            <v>0</v>
          </cell>
          <cell r="L846">
            <v>2</v>
          </cell>
          <cell r="M846">
            <v>2</v>
          </cell>
          <cell r="N846">
            <v>0</v>
          </cell>
          <cell r="O846">
            <v>2</v>
          </cell>
          <cell r="P846">
            <v>0</v>
          </cell>
          <cell r="Q846">
            <v>0</v>
          </cell>
          <cell r="R846">
            <v>2</v>
          </cell>
          <cell r="S846">
            <v>2</v>
          </cell>
          <cell r="T846">
            <v>0</v>
          </cell>
          <cell r="U846">
            <v>2</v>
          </cell>
          <cell r="V846">
            <v>0</v>
          </cell>
          <cell r="W846">
            <v>0</v>
          </cell>
        </row>
        <row r="847">
          <cell r="B847">
            <v>4</v>
          </cell>
          <cell r="C847" t="str">
            <v>RESTRIÇÃO SISTEMA</v>
          </cell>
          <cell r="D847" t="str">
            <v>039 Disponibilidade Esgotada</v>
          </cell>
          <cell r="E847" t="str">
            <v>MALA DIRETA</v>
          </cell>
          <cell r="F847" t="str">
            <v>0009 MALA DIRETA</v>
          </cell>
          <cell r="G847" t="str">
            <v>0173 CA0103</v>
          </cell>
          <cell r="I847">
            <v>1</v>
          </cell>
          <cell r="J847">
            <v>0</v>
          </cell>
          <cell r="K847">
            <v>0</v>
          </cell>
          <cell r="L847">
            <v>1</v>
          </cell>
          <cell r="M847">
            <v>1</v>
          </cell>
          <cell r="N847">
            <v>0</v>
          </cell>
          <cell r="O847">
            <v>1</v>
          </cell>
          <cell r="P847">
            <v>0</v>
          </cell>
          <cell r="Q847">
            <v>0</v>
          </cell>
          <cell r="R847">
            <v>1</v>
          </cell>
          <cell r="S847">
            <v>1</v>
          </cell>
          <cell r="T847">
            <v>0</v>
          </cell>
          <cell r="U847">
            <v>1</v>
          </cell>
          <cell r="V847">
            <v>0</v>
          </cell>
          <cell r="W847">
            <v>0</v>
          </cell>
        </row>
        <row r="848">
          <cell r="B848">
            <v>4</v>
          </cell>
          <cell r="C848" t="str">
            <v>RESTRIÇÃO SISTEMA</v>
          </cell>
          <cell r="D848" t="str">
            <v>039 Disponibilidade Esgotada</v>
          </cell>
          <cell r="E848" t="str">
            <v>MALA DIRETA</v>
          </cell>
          <cell r="F848" t="str">
            <v>0010 ENCARTE EM FATURA</v>
          </cell>
          <cell r="I848">
            <v>3</v>
          </cell>
          <cell r="J848">
            <v>0</v>
          </cell>
          <cell r="K848">
            <v>0</v>
          </cell>
          <cell r="L848">
            <v>3</v>
          </cell>
          <cell r="M848">
            <v>3</v>
          </cell>
          <cell r="N848">
            <v>0</v>
          </cell>
          <cell r="O848">
            <v>3</v>
          </cell>
          <cell r="P848">
            <v>0</v>
          </cell>
          <cell r="Q848">
            <v>0</v>
          </cell>
          <cell r="R848">
            <v>3</v>
          </cell>
          <cell r="S848">
            <v>3</v>
          </cell>
          <cell r="T848">
            <v>0</v>
          </cell>
          <cell r="U848">
            <v>3</v>
          </cell>
          <cell r="V848">
            <v>0</v>
          </cell>
          <cell r="W848">
            <v>0</v>
          </cell>
        </row>
        <row r="849">
          <cell r="B849">
            <v>4</v>
          </cell>
          <cell r="C849" t="str">
            <v>RESTRIÇÃO SISTEMA</v>
          </cell>
          <cell r="D849" t="str">
            <v>039 Disponibilidade Esgotada</v>
          </cell>
          <cell r="E849" t="str">
            <v>NÃO INFORMADO</v>
          </cell>
          <cell r="F849" t="str">
            <v>0016 NÃO INFORMADO</v>
          </cell>
          <cell r="I849">
            <v>13</v>
          </cell>
          <cell r="J849">
            <v>0</v>
          </cell>
          <cell r="K849">
            <v>0</v>
          </cell>
          <cell r="L849">
            <v>13</v>
          </cell>
          <cell r="M849">
            <v>13</v>
          </cell>
          <cell r="N849">
            <v>0</v>
          </cell>
          <cell r="O849">
            <v>13</v>
          </cell>
          <cell r="P849">
            <v>0</v>
          </cell>
          <cell r="Q849">
            <v>0</v>
          </cell>
          <cell r="R849">
            <v>13</v>
          </cell>
          <cell r="S849">
            <v>13</v>
          </cell>
          <cell r="T849">
            <v>0</v>
          </cell>
          <cell r="U849">
            <v>13</v>
          </cell>
          <cell r="V849">
            <v>0</v>
          </cell>
          <cell r="W849">
            <v>0</v>
          </cell>
        </row>
        <row r="850">
          <cell r="B850">
            <v>4</v>
          </cell>
          <cell r="C850" t="str">
            <v>RESTRIÇÃO SISTEMA</v>
          </cell>
          <cell r="D850" t="str">
            <v>039 Disponibilidade Esgotada</v>
          </cell>
          <cell r="E850" t="str">
            <v>OUTRAS MÍDIAS</v>
          </cell>
          <cell r="F850" t="str">
            <v>0002 INDICAÇÃO DE AMIGOS</v>
          </cell>
          <cell r="I850">
            <v>59</v>
          </cell>
          <cell r="J850">
            <v>0</v>
          </cell>
          <cell r="K850">
            <v>0</v>
          </cell>
          <cell r="L850">
            <v>59</v>
          </cell>
          <cell r="M850">
            <v>59</v>
          </cell>
          <cell r="N850">
            <v>0</v>
          </cell>
          <cell r="O850">
            <v>59</v>
          </cell>
          <cell r="P850">
            <v>0</v>
          </cell>
          <cell r="Q850">
            <v>0</v>
          </cell>
          <cell r="R850">
            <v>59</v>
          </cell>
          <cell r="S850">
            <v>59</v>
          </cell>
          <cell r="T850">
            <v>0</v>
          </cell>
          <cell r="U850">
            <v>59</v>
          </cell>
          <cell r="V850">
            <v>0</v>
          </cell>
          <cell r="W850">
            <v>0</v>
          </cell>
        </row>
        <row r="851">
          <cell r="B851">
            <v>4</v>
          </cell>
          <cell r="C851" t="str">
            <v>RESTRIÇÃO SISTEMA</v>
          </cell>
          <cell r="D851" t="str">
            <v>039 Disponibilidade Esgotada</v>
          </cell>
          <cell r="E851" t="str">
            <v>OUTRAS MÍDIAS</v>
          </cell>
          <cell r="F851" t="str">
            <v>0003 104</v>
          </cell>
          <cell r="I851">
            <v>4</v>
          </cell>
          <cell r="J851">
            <v>0</v>
          </cell>
          <cell r="K851">
            <v>0</v>
          </cell>
          <cell r="L851">
            <v>4</v>
          </cell>
          <cell r="M851">
            <v>4</v>
          </cell>
          <cell r="N851">
            <v>0</v>
          </cell>
          <cell r="O851">
            <v>4</v>
          </cell>
          <cell r="P851">
            <v>0</v>
          </cell>
          <cell r="Q851">
            <v>0</v>
          </cell>
          <cell r="R851">
            <v>4</v>
          </cell>
          <cell r="S851">
            <v>4</v>
          </cell>
          <cell r="T851">
            <v>0</v>
          </cell>
          <cell r="U851">
            <v>4</v>
          </cell>
          <cell r="V851">
            <v>0</v>
          </cell>
          <cell r="W851">
            <v>0</v>
          </cell>
        </row>
        <row r="852">
          <cell r="B852">
            <v>4</v>
          </cell>
          <cell r="C852" t="str">
            <v>RESTRIÇÃO SISTEMA</v>
          </cell>
          <cell r="D852" t="str">
            <v>039 Disponibilidade Esgotada</v>
          </cell>
          <cell r="E852" t="str">
            <v>OUTRAS MÍDIAS</v>
          </cell>
          <cell r="F852" t="str">
            <v>0013 INTERNET</v>
          </cell>
          <cell r="G852" t="str">
            <v>0056 OUTROS</v>
          </cell>
          <cell r="I852">
            <v>4</v>
          </cell>
          <cell r="J852">
            <v>0</v>
          </cell>
          <cell r="K852">
            <v>0</v>
          </cell>
          <cell r="L852">
            <v>4</v>
          </cell>
          <cell r="M852">
            <v>4</v>
          </cell>
          <cell r="N852">
            <v>0</v>
          </cell>
          <cell r="O852">
            <v>4</v>
          </cell>
          <cell r="P852">
            <v>0</v>
          </cell>
          <cell r="Q852">
            <v>0</v>
          </cell>
          <cell r="R852">
            <v>4</v>
          </cell>
          <cell r="S852">
            <v>4</v>
          </cell>
          <cell r="T852">
            <v>0</v>
          </cell>
          <cell r="U852">
            <v>4</v>
          </cell>
          <cell r="V852">
            <v>0</v>
          </cell>
          <cell r="W852">
            <v>0</v>
          </cell>
        </row>
        <row r="853">
          <cell r="B853">
            <v>4</v>
          </cell>
          <cell r="C853" t="str">
            <v>RESTRIÇÃO SISTEMA</v>
          </cell>
          <cell r="D853" t="str">
            <v>039 Disponibilidade Esgotada</v>
          </cell>
          <cell r="E853" t="str">
            <v>OUTRAS MÍDIAS</v>
          </cell>
          <cell r="F853" t="str">
            <v>0013 INTERNET</v>
          </cell>
          <cell r="G853" t="str">
            <v>0170 SITE SPEEDY</v>
          </cell>
          <cell r="I853">
            <v>3</v>
          </cell>
          <cell r="J853">
            <v>0</v>
          </cell>
          <cell r="K853">
            <v>0</v>
          </cell>
          <cell r="L853">
            <v>3</v>
          </cell>
          <cell r="M853">
            <v>3</v>
          </cell>
          <cell r="N853">
            <v>0</v>
          </cell>
          <cell r="O853">
            <v>3</v>
          </cell>
          <cell r="P853">
            <v>0</v>
          </cell>
          <cell r="Q853">
            <v>0</v>
          </cell>
          <cell r="R853">
            <v>3</v>
          </cell>
          <cell r="S853">
            <v>3</v>
          </cell>
          <cell r="T853">
            <v>0</v>
          </cell>
          <cell r="U853">
            <v>3</v>
          </cell>
          <cell r="V853">
            <v>0</v>
          </cell>
          <cell r="W853">
            <v>0</v>
          </cell>
        </row>
        <row r="854">
          <cell r="B854">
            <v>4</v>
          </cell>
          <cell r="C854" t="str">
            <v>RESTRIÇÃO SISTEMA</v>
          </cell>
          <cell r="D854" t="str">
            <v>039 Disponibilidade Esgotada</v>
          </cell>
          <cell r="E854" t="str">
            <v>OUTRAS MÍDIAS</v>
          </cell>
          <cell r="F854" t="str">
            <v>0018 CONTATADO PELO TLMKT</v>
          </cell>
          <cell r="I854">
            <v>6</v>
          </cell>
          <cell r="J854">
            <v>0</v>
          </cell>
          <cell r="K854">
            <v>0</v>
          </cell>
          <cell r="L854">
            <v>6</v>
          </cell>
          <cell r="M854">
            <v>6</v>
          </cell>
          <cell r="N854">
            <v>0</v>
          </cell>
          <cell r="O854">
            <v>6</v>
          </cell>
          <cell r="P854">
            <v>0</v>
          </cell>
          <cell r="Q854">
            <v>0</v>
          </cell>
          <cell r="R854">
            <v>6</v>
          </cell>
          <cell r="S854">
            <v>6</v>
          </cell>
          <cell r="T854">
            <v>0</v>
          </cell>
          <cell r="U854">
            <v>6</v>
          </cell>
          <cell r="V854">
            <v>0</v>
          </cell>
          <cell r="W854">
            <v>0</v>
          </cell>
        </row>
        <row r="855">
          <cell r="B855">
            <v>4</v>
          </cell>
          <cell r="C855" t="str">
            <v>RESTRIÇÃO SISTEMA</v>
          </cell>
          <cell r="D855" t="str">
            <v>039 Disponibilidade Esgotada</v>
          </cell>
          <cell r="E855" t="str">
            <v>OUTRAS MÍDIAS</v>
          </cell>
          <cell r="F855" t="str">
            <v>0019 INDICAÇÃO DO PROVEDOR</v>
          </cell>
          <cell r="I855">
            <v>3</v>
          </cell>
          <cell r="J855">
            <v>0</v>
          </cell>
          <cell r="K855">
            <v>0</v>
          </cell>
          <cell r="L855">
            <v>3</v>
          </cell>
          <cell r="M855">
            <v>3</v>
          </cell>
          <cell r="N855">
            <v>0</v>
          </cell>
          <cell r="O855">
            <v>3</v>
          </cell>
          <cell r="P855">
            <v>0</v>
          </cell>
          <cell r="Q855">
            <v>0</v>
          </cell>
          <cell r="R855">
            <v>3</v>
          </cell>
          <cell r="S855">
            <v>3</v>
          </cell>
          <cell r="T855">
            <v>0</v>
          </cell>
          <cell r="U855">
            <v>3</v>
          </cell>
          <cell r="V855">
            <v>0</v>
          </cell>
          <cell r="W855">
            <v>0</v>
          </cell>
        </row>
        <row r="856">
          <cell r="B856">
            <v>4</v>
          </cell>
          <cell r="C856" t="str">
            <v>RESTRIÇÃO SISTEMA</v>
          </cell>
          <cell r="D856" t="str">
            <v>039 Disponibilidade Esgotada</v>
          </cell>
          <cell r="E856" t="str">
            <v>OUTRAS MÍDIAS</v>
          </cell>
          <cell r="F856" t="str">
            <v>0020 JÁ POSSUI</v>
          </cell>
          <cell r="I856">
            <v>10</v>
          </cell>
          <cell r="J856">
            <v>0</v>
          </cell>
          <cell r="K856">
            <v>0</v>
          </cell>
          <cell r="L856">
            <v>10</v>
          </cell>
          <cell r="M856">
            <v>10</v>
          </cell>
          <cell r="N856">
            <v>0</v>
          </cell>
          <cell r="O856">
            <v>10</v>
          </cell>
          <cell r="P856">
            <v>0</v>
          </cell>
          <cell r="Q856">
            <v>0</v>
          </cell>
          <cell r="R856">
            <v>10</v>
          </cell>
          <cell r="S856">
            <v>10</v>
          </cell>
          <cell r="T856">
            <v>0</v>
          </cell>
          <cell r="U856">
            <v>10</v>
          </cell>
          <cell r="V856">
            <v>0</v>
          </cell>
          <cell r="W856">
            <v>0</v>
          </cell>
        </row>
        <row r="857">
          <cell r="B857">
            <v>4</v>
          </cell>
          <cell r="C857" t="str">
            <v>RESTRIÇÃO SISTEMA</v>
          </cell>
          <cell r="D857" t="str">
            <v>039 Disponibilidade Esgotada</v>
          </cell>
          <cell r="E857" t="str">
            <v>TELEVISÃO</v>
          </cell>
          <cell r="F857" t="str">
            <v>0001 TELEVISÃO</v>
          </cell>
          <cell r="G857" t="str">
            <v>0006 GLOBO</v>
          </cell>
          <cell r="H857" t="str">
            <v>0007 GLOBO ESPORTE</v>
          </cell>
          <cell r="I857">
            <v>1</v>
          </cell>
          <cell r="J857">
            <v>0</v>
          </cell>
          <cell r="K857">
            <v>0</v>
          </cell>
          <cell r="L857">
            <v>1</v>
          </cell>
          <cell r="M857">
            <v>1</v>
          </cell>
          <cell r="N857">
            <v>0</v>
          </cell>
          <cell r="O857">
            <v>1</v>
          </cell>
          <cell r="P857">
            <v>0</v>
          </cell>
          <cell r="Q857">
            <v>0</v>
          </cell>
          <cell r="R857">
            <v>1</v>
          </cell>
          <cell r="S857">
            <v>1</v>
          </cell>
          <cell r="T857">
            <v>0</v>
          </cell>
          <cell r="U857">
            <v>1</v>
          </cell>
          <cell r="V857">
            <v>0</v>
          </cell>
          <cell r="W857">
            <v>0</v>
          </cell>
        </row>
        <row r="858">
          <cell r="B858">
            <v>4</v>
          </cell>
          <cell r="C858" t="str">
            <v>RESTRIÇÃO SISTEMA</v>
          </cell>
          <cell r="D858" t="str">
            <v>039 Disponibilidade Esgotada</v>
          </cell>
          <cell r="E858" t="str">
            <v>TELEVISÃO</v>
          </cell>
          <cell r="F858" t="str">
            <v>0001 TELEVISÃO</v>
          </cell>
          <cell r="G858" t="str">
            <v>0006 GLOBO</v>
          </cell>
          <cell r="H858" t="str">
            <v>0024 JORNAL NACIONAL</v>
          </cell>
          <cell r="I858">
            <v>4</v>
          </cell>
          <cell r="J858">
            <v>0</v>
          </cell>
          <cell r="K858">
            <v>0</v>
          </cell>
          <cell r="L858">
            <v>4</v>
          </cell>
          <cell r="M858">
            <v>4</v>
          </cell>
          <cell r="N858">
            <v>0</v>
          </cell>
          <cell r="O858">
            <v>4</v>
          </cell>
          <cell r="P858">
            <v>0</v>
          </cell>
          <cell r="Q858">
            <v>0</v>
          </cell>
          <cell r="R858">
            <v>4</v>
          </cell>
          <cell r="S858">
            <v>4</v>
          </cell>
          <cell r="T858">
            <v>0</v>
          </cell>
          <cell r="U858">
            <v>4</v>
          </cell>
          <cell r="V858">
            <v>0</v>
          </cell>
          <cell r="W858">
            <v>0</v>
          </cell>
        </row>
        <row r="859">
          <cell r="B859">
            <v>4</v>
          </cell>
          <cell r="C859" t="str">
            <v>RESTRIÇÃO SISTEMA</v>
          </cell>
          <cell r="D859" t="str">
            <v>039 Disponibilidade Esgotada</v>
          </cell>
          <cell r="E859" t="str">
            <v>TELEVISÃO</v>
          </cell>
          <cell r="F859" t="str">
            <v>0001 TELEVISÃO</v>
          </cell>
          <cell r="G859" t="str">
            <v>0006 GLOBO</v>
          </cell>
          <cell r="H859" t="str">
            <v>3825 NÃO INFORMADO</v>
          </cell>
          <cell r="I859">
            <v>4</v>
          </cell>
          <cell r="J859">
            <v>0</v>
          </cell>
          <cell r="K859">
            <v>0</v>
          </cell>
          <cell r="L859">
            <v>4</v>
          </cell>
          <cell r="M859">
            <v>4</v>
          </cell>
          <cell r="N859">
            <v>0</v>
          </cell>
          <cell r="O859">
            <v>4</v>
          </cell>
          <cell r="P859">
            <v>0</v>
          </cell>
          <cell r="Q859">
            <v>0</v>
          </cell>
          <cell r="R859">
            <v>4</v>
          </cell>
          <cell r="S859">
            <v>4</v>
          </cell>
          <cell r="T859">
            <v>0</v>
          </cell>
          <cell r="U859">
            <v>4</v>
          </cell>
          <cell r="V859">
            <v>0</v>
          </cell>
          <cell r="W859">
            <v>0</v>
          </cell>
        </row>
        <row r="860">
          <cell r="B860">
            <v>4</v>
          </cell>
          <cell r="C860" t="str">
            <v>RESTRIÇÃO SISTEMA</v>
          </cell>
          <cell r="D860" t="str">
            <v>039 Disponibilidade Esgotada</v>
          </cell>
          <cell r="E860" t="str">
            <v>TELEVISÃO</v>
          </cell>
          <cell r="F860" t="str">
            <v>0001 TELEVISÃO</v>
          </cell>
          <cell r="G860" t="str">
            <v>0061 RECORD</v>
          </cell>
          <cell r="H860" t="str">
            <v>0049 JORNAL DA RECORD</v>
          </cell>
          <cell r="I860">
            <v>1</v>
          </cell>
          <cell r="J860">
            <v>0</v>
          </cell>
          <cell r="K860">
            <v>0</v>
          </cell>
          <cell r="L860">
            <v>1</v>
          </cell>
          <cell r="M860">
            <v>1</v>
          </cell>
          <cell r="N860">
            <v>0</v>
          </cell>
          <cell r="O860">
            <v>1</v>
          </cell>
          <cell r="P860">
            <v>0</v>
          </cell>
          <cell r="Q860">
            <v>0</v>
          </cell>
          <cell r="R860">
            <v>1</v>
          </cell>
          <cell r="S860">
            <v>1</v>
          </cell>
          <cell r="T860">
            <v>0</v>
          </cell>
          <cell r="U860">
            <v>1</v>
          </cell>
          <cell r="V860">
            <v>0</v>
          </cell>
          <cell r="W860">
            <v>0</v>
          </cell>
        </row>
        <row r="861">
          <cell r="B861">
            <v>4</v>
          </cell>
          <cell r="C861" t="str">
            <v>RESTRIÇÃO SISTEMA</v>
          </cell>
          <cell r="D861" t="str">
            <v>039 Disponibilidade Esgotada</v>
          </cell>
          <cell r="E861" t="str">
            <v>TELEVISÃO</v>
          </cell>
          <cell r="F861" t="str">
            <v>0001 TELEVISÃO</v>
          </cell>
          <cell r="G861" t="str">
            <v>0062 NÃO INFORMOU</v>
          </cell>
          <cell r="I861">
            <v>36</v>
          </cell>
          <cell r="J861">
            <v>0</v>
          </cell>
          <cell r="K861">
            <v>0</v>
          </cell>
          <cell r="L861">
            <v>36</v>
          </cell>
          <cell r="M861">
            <v>36</v>
          </cell>
          <cell r="N861">
            <v>0</v>
          </cell>
          <cell r="O861">
            <v>36</v>
          </cell>
          <cell r="P861">
            <v>0</v>
          </cell>
          <cell r="Q861">
            <v>0</v>
          </cell>
          <cell r="R861">
            <v>36</v>
          </cell>
          <cell r="S861">
            <v>36</v>
          </cell>
          <cell r="T861">
            <v>0</v>
          </cell>
          <cell r="U861">
            <v>36</v>
          </cell>
          <cell r="V861">
            <v>0</v>
          </cell>
          <cell r="W861">
            <v>0</v>
          </cell>
        </row>
        <row r="862">
          <cell r="B862">
            <v>4</v>
          </cell>
          <cell r="C862" t="str">
            <v>RESTRIÇÃO SISTEMA</v>
          </cell>
          <cell r="D862" t="str">
            <v>042 Restrição técnica</v>
          </cell>
          <cell r="F862" t="str">
            <v>0031 JÁ TEVE O PRODUTO</v>
          </cell>
          <cell r="I862">
            <v>1</v>
          </cell>
          <cell r="J862">
            <v>0</v>
          </cell>
          <cell r="K862">
            <v>0</v>
          </cell>
          <cell r="L862">
            <v>1</v>
          </cell>
          <cell r="M862">
            <v>1</v>
          </cell>
          <cell r="N862">
            <v>0</v>
          </cell>
          <cell r="O862">
            <v>1</v>
          </cell>
          <cell r="P862">
            <v>0</v>
          </cell>
          <cell r="Q862">
            <v>0</v>
          </cell>
          <cell r="R862">
            <v>1</v>
          </cell>
          <cell r="S862">
            <v>1</v>
          </cell>
          <cell r="T862">
            <v>0</v>
          </cell>
          <cell r="U862">
            <v>1</v>
          </cell>
          <cell r="V862">
            <v>0</v>
          </cell>
          <cell r="W862">
            <v>0</v>
          </cell>
        </row>
        <row r="863">
          <cell r="B863">
            <v>4</v>
          </cell>
          <cell r="C863" t="str">
            <v>RESTRIÇÃO SISTEMA</v>
          </cell>
          <cell r="D863" t="str">
            <v>042 Restrição técnica</v>
          </cell>
          <cell r="E863" t="str">
            <v>MALA DIRETA</v>
          </cell>
          <cell r="F863" t="str">
            <v>0009 MALA DIRETA</v>
          </cell>
          <cell r="G863" t="str">
            <v>0173 CA0103</v>
          </cell>
          <cell r="I863">
            <v>1</v>
          </cell>
          <cell r="J863">
            <v>0</v>
          </cell>
          <cell r="K863">
            <v>0</v>
          </cell>
          <cell r="L863">
            <v>1</v>
          </cell>
          <cell r="M863">
            <v>1</v>
          </cell>
          <cell r="N863">
            <v>0</v>
          </cell>
          <cell r="O863">
            <v>1</v>
          </cell>
          <cell r="P863">
            <v>0</v>
          </cell>
          <cell r="Q863">
            <v>0</v>
          </cell>
          <cell r="R863">
            <v>1</v>
          </cell>
          <cell r="S863">
            <v>1</v>
          </cell>
          <cell r="T863">
            <v>0</v>
          </cell>
          <cell r="U863">
            <v>1</v>
          </cell>
          <cell r="V863">
            <v>0</v>
          </cell>
          <cell r="W863">
            <v>0</v>
          </cell>
        </row>
        <row r="864">
          <cell r="B864">
            <v>4</v>
          </cell>
          <cell r="C864" t="str">
            <v>RESTRIÇÃO SISTEMA</v>
          </cell>
          <cell r="D864" t="str">
            <v>042 Restrição técnica</v>
          </cell>
          <cell r="E864" t="str">
            <v>MALA DIRETA</v>
          </cell>
          <cell r="F864" t="str">
            <v>0009 MALA DIRETA</v>
          </cell>
          <cell r="G864" t="str">
            <v>0572 MD-05</v>
          </cell>
          <cell r="I864">
            <v>1</v>
          </cell>
          <cell r="J864">
            <v>0</v>
          </cell>
          <cell r="K864">
            <v>0</v>
          </cell>
          <cell r="L864">
            <v>1</v>
          </cell>
          <cell r="M864">
            <v>1</v>
          </cell>
          <cell r="N864">
            <v>0</v>
          </cell>
          <cell r="O864">
            <v>1</v>
          </cell>
          <cell r="P864">
            <v>0</v>
          </cell>
          <cell r="Q864">
            <v>0</v>
          </cell>
          <cell r="R864">
            <v>1</v>
          </cell>
          <cell r="S864">
            <v>1</v>
          </cell>
          <cell r="T864">
            <v>0</v>
          </cell>
          <cell r="U864">
            <v>1</v>
          </cell>
          <cell r="V864">
            <v>0</v>
          </cell>
          <cell r="W864">
            <v>0</v>
          </cell>
        </row>
        <row r="865">
          <cell r="B865">
            <v>4</v>
          </cell>
          <cell r="C865" t="str">
            <v>RESTRIÇÃO SISTEMA</v>
          </cell>
          <cell r="D865" t="str">
            <v>042 Restrição técnica</v>
          </cell>
          <cell r="E865" t="str">
            <v>MALA DIRETA</v>
          </cell>
          <cell r="F865" t="str">
            <v>0010 ENCARTE EM FATURA</v>
          </cell>
          <cell r="I865">
            <v>4</v>
          </cell>
          <cell r="J865">
            <v>0</v>
          </cell>
          <cell r="K865">
            <v>0</v>
          </cell>
          <cell r="L865">
            <v>4</v>
          </cell>
          <cell r="M865">
            <v>4</v>
          </cell>
          <cell r="N865">
            <v>0</v>
          </cell>
          <cell r="O865">
            <v>4</v>
          </cell>
          <cell r="P865">
            <v>0</v>
          </cell>
          <cell r="Q865">
            <v>0</v>
          </cell>
          <cell r="R865">
            <v>4</v>
          </cell>
          <cell r="S865">
            <v>4</v>
          </cell>
          <cell r="T865">
            <v>0</v>
          </cell>
          <cell r="U865">
            <v>4</v>
          </cell>
          <cell r="V865">
            <v>0</v>
          </cell>
          <cell r="W865">
            <v>0</v>
          </cell>
        </row>
        <row r="866">
          <cell r="B866">
            <v>4</v>
          </cell>
          <cell r="C866" t="str">
            <v>RESTRIÇÃO SISTEMA</v>
          </cell>
          <cell r="D866" t="str">
            <v>042 Restrição técnica</v>
          </cell>
          <cell r="E866" t="str">
            <v>NÃO INFORMADO</v>
          </cell>
          <cell r="F866" t="str">
            <v>0016 NÃO INFORMADO</v>
          </cell>
          <cell r="I866">
            <v>12</v>
          </cell>
          <cell r="J866">
            <v>0</v>
          </cell>
          <cell r="K866">
            <v>0</v>
          </cell>
          <cell r="L866">
            <v>12</v>
          </cell>
          <cell r="M866">
            <v>12</v>
          </cell>
          <cell r="N866">
            <v>0</v>
          </cell>
          <cell r="O866">
            <v>12</v>
          </cell>
          <cell r="P866">
            <v>0</v>
          </cell>
          <cell r="Q866">
            <v>0</v>
          </cell>
          <cell r="R866">
            <v>12</v>
          </cell>
          <cell r="S866">
            <v>12</v>
          </cell>
          <cell r="T866">
            <v>0</v>
          </cell>
          <cell r="U866">
            <v>12</v>
          </cell>
          <cell r="V866">
            <v>0</v>
          </cell>
          <cell r="W866">
            <v>0</v>
          </cell>
        </row>
        <row r="867">
          <cell r="B867">
            <v>4</v>
          </cell>
          <cell r="C867" t="str">
            <v>RESTRIÇÃO SISTEMA</v>
          </cell>
          <cell r="D867" t="str">
            <v>042 Restrição técnica</v>
          </cell>
          <cell r="E867" t="str">
            <v>OUTRAS MÍDIAS</v>
          </cell>
          <cell r="F867" t="str">
            <v>0002 INDICAÇÃO DE AMIGOS</v>
          </cell>
          <cell r="I867">
            <v>103</v>
          </cell>
          <cell r="J867">
            <v>0</v>
          </cell>
          <cell r="K867">
            <v>0</v>
          </cell>
          <cell r="L867">
            <v>103</v>
          </cell>
          <cell r="M867">
            <v>103</v>
          </cell>
          <cell r="N867">
            <v>0</v>
          </cell>
          <cell r="O867">
            <v>103</v>
          </cell>
          <cell r="P867">
            <v>0</v>
          </cell>
          <cell r="Q867">
            <v>0</v>
          </cell>
          <cell r="R867">
            <v>103</v>
          </cell>
          <cell r="S867">
            <v>103</v>
          </cell>
          <cell r="T867">
            <v>0</v>
          </cell>
          <cell r="U867">
            <v>103</v>
          </cell>
          <cell r="V867">
            <v>0</v>
          </cell>
          <cell r="W867">
            <v>0</v>
          </cell>
        </row>
        <row r="868">
          <cell r="B868">
            <v>4</v>
          </cell>
          <cell r="C868" t="str">
            <v>RESTRIÇÃO SISTEMA</v>
          </cell>
          <cell r="D868" t="str">
            <v>042 Restrição técnica</v>
          </cell>
          <cell r="E868" t="str">
            <v>OUTRAS MÍDIAS</v>
          </cell>
          <cell r="F868" t="str">
            <v>0003 104</v>
          </cell>
          <cell r="I868">
            <v>6</v>
          </cell>
          <cell r="J868">
            <v>0</v>
          </cell>
          <cell r="K868">
            <v>0</v>
          </cell>
          <cell r="L868">
            <v>6</v>
          </cell>
          <cell r="M868">
            <v>6</v>
          </cell>
          <cell r="N868">
            <v>0</v>
          </cell>
          <cell r="O868">
            <v>6</v>
          </cell>
          <cell r="P868">
            <v>0</v>
          </cell>
          <cell r="Q868">
            <v>0</v>
          </cell>
          <cell r="R868">
            <v>6</v>
          </cell>
          <cell r="S868">
            <v>6</v>
          </cell>
          <cell r="T868">
            <v>0</v>
          </cell>
          <cell r="U868">
            <v>6</v>
          </cell>
          <cell r="V868">
            <v>0</v>
          </cell>
          <cell r="W868">
            <v>0</v>
          </cell>
        </row>
        <row r="869">
          <cell r="B869">
            <v>4</v>
          </cell>
          <cell r="C869" t="str">
            <v>RESTRIÇÃO SISTEMA</v>
          </cell>
          <cell r="D869" t="str">
            <v>042 Restrição técnica</v>
          </cell>
          <cell r="E869" t="str">
            <v>OUTRAS MÍDIAS</v>
          </cell>
          <cell r="F869" t="str">
            <v>0007 JORNAIS/REVISTAS</v>
          </cell>
          <cell r="G869" t="str">
            <v>0125 NÃO INFORMADO</v>
          </cell>
          <cell r="I869">
            <v>1</v>
          </cell>
          <cell r="J869">
            <v>0</v>
          </cell>
          <cell r="K869">
            <v>0</v>
          </cell>
          <cell r="L869">
            <v>1</v>
          </cell>
          <cell r="M869">
            <v>1</v>
          </cell>
          <cell r="N869">
            <v>0</v>
          </cell>
          <cell r="O869">
            <v>1</v>
          </cell>
          <cell r="P869">
            <v>0</v>
          </cell>
          <cell r="Q869">
            <v>0</v>
          </cell>
          <cell r="R869">
            <v>1</v>
          </cell>
          <cell r="S869">
            <v>1</v>
          </cell>
          <cell r="T869">
            <v>0</v>
          </cell>
          <cell r="U869">
            <v>1</v>
          </cell>
          <cell r="V869">
            <v>0</v>
          </cell>
          <cell r="W869">
            <v>0</v>
          </cell>
        </row>
        <row r="870">
          <cell r="B870">
            <v>4</v>
          </cell>
          <cell r="C870" t="str">
            <v>RESTRIÇÃO SISTEMA</v>
          </cell>
          <cell r="D870" t="str">
            <v>042 Restrição técnica</v>
          </cell>
          <cell r="E870" t="str">
            <v>OUTRAS MÍDIAS</v>
          </cell>
          <cell r="F870" t="str">
            <v>0013 INTERNET</v>
          </cell>
          <cell r="G870" t="str">
            <v>0056 OUTROS</v>
          </cell>
          <cell r="I870">
            <v>7</v>
          </cell>
          <cell r="J870">
            <v>0</v>
          </cell>
          <cell r="K870">
            <v>0</v>
          </cell>
          <cell r="L870">
            <v>7</v>
          </cell>
          <cell r="M870">
            <v>7</v>
          </cell>
          <cell r="N870">
            <v>0</v>
          </cell>
          <cell r="O870">
            <v>7</v>
          </cell>
          <cell r="P870">
            <v>0</v>
          </cell>
          <cell r="Q870">
            <v>0</v>
          </cell>
          <cell r="R870">
            <v>7</v>
          </cell>
          <cell r="S870">
            <v>7</v>
          </cell>
          <cell r="T870">
            <v>0</v>
          </cell>
          <cell r="U870">
            <v>7</v>
          </cell>
          <cell r="V870">
            <v>0</v>
          </cell>
          <cell r="W870">
            <v>0</v>
          </cell>
        </row>
        <row r="871">
          <cell r="B871">
            <v>4</v>
          </cell>
          <cell r="C871" t="str">
            <v>RESTRIÇÃO SISTEMA</v>
          </cell>
          <cell r="D871" t="str">
            <v>042 Restrição técnica</v>
          </cell>
          <cell r="E871" t="str">
            <v>OUTRAS MÍDIAS</v>
          </cell>
          <cell r="F871" t="str">
            <v>0013 INTERNET</v>
          </cell>
          <cell r="G871" t="str">
            <v>0170 SITE SPEEDY</v>
          </cell>
          <cell r="I871">
            <v>6</v>
          </cell>
          <cell r="J871">
            <v>0</v>
          </cell>
          <cell r="K871">
            <v>0</v>
          </cell>
          <cell r="L871">
            <v>6</v>
          </cell>
          <cell r="M871">
            <v>6</v>
          </cell>
          <cell r="N871">
            <v>0</v>
          </cell>
          <cell r="O871">
            <v>6</v>
          </cell>
          <cell r="P871">
            <v>0</v>
          </cell>
          <cell r="Q871">
            <v>0</v>
          </cell>
          <cell r="R871">
            <v>6</v>
          </cell>
          <cell r="S871">
            <v>6</v>
          </cell>
          <cell r="T871">
            <v>0</v>
          </cell>
          <cell r="U871">
            <v>6</v>
          </cell>
          <cell r="V871">
            <v>0</v>
          </cell>
          <cell r="W871">
            <v>0</v>
          </cell>
        </row>
        <row r="872">
          <cell r="B872">
            <v>4</v>
          </cell>
          <cell r="C872" t="str">
            <v>RESTRIÇÃO SISTEMA</v>
          </cell>
          <cell r="D872" t="str">
            <v>042 Restrição técnica</v>
          </cell>
          <cell r="E872" t="str">
            <v>OUTRAS MÍDIAS</v>
          </cell>
          <cell r="F872" t="str">
            <v>0018 CONTATADO PELO TLMKT</v>
          </cell>
          <cell r="I872">
            <v>7</v>
          </cell>
          <cell r="J872">
            <v>0</v>
          </cell>
          <cell r="K872">
            <v>0</v>
          </cell>
          <cell r="L872">
            <v>7</v>
          </cell>
          <cell r="M872">
            <v>7</v>
          </cell>
          <cell r="N872">
            <v>0</v>
          </cell>
          <cell r="O872">
            <v>7</v>
          </cell>
          <cell r="P872">
            <v>0</v>
          </cell>
          <cell r="Q872">
            <v>0</v>
          </cell>
          <cell r="R872">
            <v>7</v>
          </cell>
          <cell r="S872">
            <v>7</v>
          </cell>
          <cell r="T872">
            <v>0</v>
          </cell>
          <cell r="U872">
            <v>7</v>
          </cell>
          <cell r="V872">
            <v>0</v>
          </cell>
          <cell r="W872">
            <v>0</v>
          </cell>
        </row>
        <row r="873">
          <cell r="B873">
            <v>4</v>
          </cell>
          <cell r="C873" t="str">
            <v>RESTRIÇÃO SISTEMA</v>
          </cell>
          <cell r="D873" t="str">
            <v>042 Restrição técnica</v>
          </cell>
          <cell r="E873" t="str">
            <v>OUTRAS MÍDIAS</v>
          </cell>
          <cell r="F873" t="str">
            <v>0019 INDICAÇÃO DO PROVEDOR</v>
          </cell>
          <cell r="I873">
            <v>1</v>
          </cell>
          <cell r="J873">
            <v>0</v>
          </cell>
          <cell r="K873">
            <v>0</v>
          </cell>
          <cell r="L873">
            <v>1</v>
          </cell>
          <cell r="M873">
            <v>1</v>
          </cell>
          <cell r="N873">
            <v>0</v>
          </cell>
          <cell r="O873">
            <v>1</v>
          </cell>
          <cell r="P873">
            <v>0</v>
          </cell>
          <cell r="Q873">
            <v>0</v>
          </cell>
          <cell r="R873">
            <v>1</v>
          </cell>
          <cell r="S873">
            <v>1</v>
          </cell>
          <cell r="T873">
            <v>0</v>
          </cell>
          <cell r="U873">
            <v>1</v>
          </cell>
          <cell r="V873">
            <v>0</v>
          </cell>
          <cell r="W873">
            <v>0</v>
          </cell>
        </row>
        <row r="874">
          <cell r="B874">
            <v>4</v>
          </cell>
          <cell r="C874" t="str">
            <v>RESTRIÇÃO SISTEMA</v>
          </cell>
          <cell r="D874" t="str">
            <v>042 Restrição técnica</v>
          </cell>
          <cell r="E874" t="str">
            <v>OUTRAS MÍDIAS</v>
          </cell>
          <cell r="F874" t="str">
            <v>0020 JÁ POSSUI</v>
          </cell>
          <cell r="I874">
            <v>13</v>
          </cell>
          <cell r="J874">
            <v>0</v>
          </cell>
          <cell r="K874">
            <v>0</v>
          </cell>
          <cell r="L874">
            <v>13</v>
          </cell>
          <cell r="M874">
            <v>13</v>
          </cell>
          <cell r="N874">
            <v>0</v>
          </cell>
          <cell r="O874">
            <v>13</v>
          </cell>
          <cell r="P874">
            <v>0</v>
          </cell>
          <cell r="Q874">
            <v>0</v>
          </cell>
          <cell r="R874">
            <v>13</v>
          </cell>
          <cell r="S874">
            <v>13</v>
          </cell>
          <cell r="T874">
            <v>0</v>
          </cell>
          <cell r="U874">
            <v>13</v>
          </cell>
          <cell r="V874">
            <v>0</v>
          </cell>
          <cell r="W874">
            <v>0</v>
          </cell>
        </row>
        <row r="875">
          <cell r="B875">
            <v>4</v>
          </cell>
          <cell r="C875" t="str">
            <v>RESTRIÇÃO SISTEMA</v>
          </cell>
          <cell r="D875" t="str">
            <v>042 Restrição técnica</v>
          </cell>
          <cell r="E875" t="str">
            <v>TELEVISÃO</v>
          </cell>
          <cell r="F875" t="str">
            <v>0001 TELEVISÃO</v>
          </cell>
          <cell r="G875" t="str">
            <v>0006 GLOBO</v>
          </cell>
          <cell r="H875" t="str">
            <v>0007 GLOBO ESPORTE</v>
          </cell>
          <cell r="I875">
            <v>1</v>
          </cell>
          <cell r="J875">
            <v>0</v>
          </cell>
          <cell r="K875">
            <v>0</v>
          </cell>
          <cell r="L875">
            <v>1</v>
          </cell>
          <cell r="M875">
            <v>1</v>
          </cell>
          <cell r="N875">
            <v>0</v>
          </cell>
          <cell r="O875">
            <v>1</v>
          </cell>
          <cell r="P875">
            <v>0</v>
          </cell>
          <cell r="Q875">
            <v>0</v>
          </cell>
          <cell r="R875">
            <v>1</v>
          </cell>
          <cell r="S875">
            <v>1</v>
          </cell>
          <cell r="T875">
            <v>0</v>
          </cell>
          <cell r="U875">
            <v>1</v>
          </cell>
          <cell r="V875">
            <v>0</v>
          </cell>
          <cell r="W875">
            <v>0</v>
          </cell>
        </row>
        <row r="876">
          <cell r="B876">
            <v>4</v>
          </cell>
          <cell r="C876" t="str">
            <v>RESTRIÇÃO SISTEMA</v>
          </cell>
          <cell r="D876" t="str">
            <v>042 Restrição técnica</v>
          </cell>
          <cell r="E876" t="str">
            <v>TELEVISÃO</v>
          </cell>
          <cell r="F876" t="str">
            <v>0001 TELEVISÃO</v>
          </cell>
          <cell r="G876" t="str">
            <v>0006 GLOBO</v>
          </cell>
          <cell r="H876" t="str">
            <v>0014 BOM DIA BRASIL</v>
          </cell>
          <cell r="I876">
            <v>1</v>
          </cell>
          <cell r="J876">
            <v>0</v>
          </cell>
          <cell r="K876">
            <v>0</v>
          </cell>
          <cell r="L876">
            <v>1</v>
          </cell>
          <cell r="M876">
            <v>1</v>
          </cell>
          <cell r="N876">
            <v>0</v>
          </cell>
          <cell r="O876">
            <v>1</v>
          </cell>
          <cell r="P876">
            <v>0</v>
          </cell>
          <cell r="Q876">
            <v>0</v>
          </cell>
          <cell r="R876">
            <v>1</v>
          </cell>
          <cell r="S876">
            <v>1</v>
          </cell>
          <cell r="T876">
            <v>0</v>
          </cell>
          <cell r="U876">
            <v>1</v>
          </cell>
          <cell r="V876">
            <v>0</v>
          </cell>
          <cell r="W876">
            <v>0</v>
          </cell>
        </row>
        <row r="877">
          <cell r="B877">
            <v>4</v>
          </cell>
          <cell r="C877" t="str">
            <v>RESTRIÇÃO SISTEMA</v>
          </cell>
          <cell r="D877" t="str">
            <v>042 Restrição técnica</v>
          </cell>
          <cell r="E877" t="str">
            <v>TELEVISÃO</v>
          </cell>
          <cell r="F877" t="str">
            <v>0001 TELEVISÃO</v>
          </cell>
          <cell r="G877" t="str">
            <v>0006 GLOBO</v>
          </cell>
          <cell r="H877" t="str">
            <v>0023 JORNAL HOJE</v>
          </cell>
          <cell r="I877">
            <v>1</v>
          </cell>
          <cell r="J877">
            <v>0</v>
          </cell>
          <cell r="K877">
            <v>0</v>
          </cell>
          <cell r="L877">
            <v>1</v>
          </cell>
          <cell r="M877">
            <v>1</v>
          </cell>
          <cell r="N877">
            <v>0</v>
          </cell>
          <cell r="O877">
            <v>1</v>
          </cell>
          <cell r="P877">
            <v>0</v>
          </cell>
          <cell r="Q877">
            <v>0</v>
          </cell>
          <cell r="R877">
            <v>1</v>
          </cell>
          <cell r="S877">
            <v>1</v>
          </cell>
          <cell r="T877">
            <v>0</v>
          </cell>
          <cell r="U877">
            <v>1</v>
          </cell>
          <cell r="V877">
            <v>0</v>
          </cell>
          <cell r="W877">
            <v>0</v>
          </cell>
        </row>
        <row r="878">
          <cell r="B878">
            <v>4</v>
          </cell>
          <cell r="C878" t="str">
            <v>RESTRIÇÃO SISTEMA</v>
          </cell>
          <cell r="D878" t="str">
            <v>042 Restrição técnica</v>
          </cell>
          <cell r="E878" t="str">
            <v>TELEVISÃO</v>
          </cell>
          <cell r="F878" t="str">
            <v>0001 TELEVISÃO</v>
          </cell>
          <cell r="G878" t="str">
            <v>0006 GLOBO</v>
          </cell>
          <cell r="H878" t="str">
            <v>0024 JORNAL NACIONAL</v>
          </cell>
          <cell r="I878">
            <v>2</v>
          </cell>
          <cell r="J878">
            <v>0</v>
          </cell>
          <cell r="K878">
            <v>0</v>
          </cell>
          <cell r="L878">
            <v>2</v>
          </cell>
          <cell r="M878">
            <v>2</v>
          </cell>
          <cell r="N878">
            <v>0</v>
          </cell>
          <cell r="O878">
            <v>2</v>
          </cell>
          <cell r="P878">
            <v>0</v>
          </cell>
          <cell r="Q878">
            <v>0</v>
          </cell>
          <cell r="R878">
            <v>2</v>
          </cell>
          <cell r="S878">
            <v>2</v>
          </cell>
          <cell r="T878">
            <v>0</v>
          </cell>
          <cell r="U878">
            <v>2</v>
          </cell>
          <cell r="V878">
            <v>0</v>
          </cell>
          <cell r="W878">
            <v>0</v>
          </cell>
        </row>
        <row r="879">
          <cell r="B879">
            <v>4</v>
          </cell>
          <cell r="C879" t="str">
            <v>RESTRIÇÃO SISTEMA</v>
          </cell>
          <cell r="D879" t="str">
            <v>042 Restrição técnica</v>
          </cell>
          <cell r="E879" t="str">
            <v>TELEVISÃO</v>
          </cell>
          <cell r="F879" t="str">
            <v>0001 TELEVISÃO</v>
          </cell>
          <cell r="G879" t="str">
            <v>0006 GLOBO</v>
          </cell>
          <cell r="H879" t="str">
            <v>0027 NOVELA II</v>
          </cell>
          <cell r="I879">
            <v>1</v>
          </cell>
          <cell r="J879">
            <v>0</v>
          </cell>
          <cell r="K879">
            <v>0</v>
          </cell>
          <cell r="L879">
            <v>1</v>
          </cell>
          <cell r="M879">
            <v>1</v>
          </cell>
          <cell r="N879">
            <v>0</v>
          </cell>
          <cell r="O879">
            <v>1</v>
          </cell>
          <cell r="P879">
            <v>0</v>
          </cell>
          <cell r="Q879">
            <v>0</v>
          </cell>
          <cell r="R879">
            <v>1</v>
          </cell>
          <cell r="S879">
            <v>1</v>
          </cell>
          <cell r="T879">
            <v>0</v>
          </cell>
          <cell r="U879">
            <v>1</v>
          </cell>
          <cell r="V879">
            <v>0</v>
          </cell>
          <cell r="W879">
            <v>0</v>
          </cell>
        </row>
        <row r="880">
          <cell r="B880">
            <v>4</v>
          </cell>
          <cell r="C880" t="str">
            <v>RESTRIÇÃO SISTEMA</v>
          </cell>
          <cell r="D880" t="str">
            <v>042 Restrição técnica</v>
          </cell>
          <cell r="E880" t="str">
            <v>TELEVISÃO</v>
          </cell>
          <cell r="F880" t="str">
            <v>0001 TELEVISÃO</v>
          </cell>
          <cell r="G880" t="str">
            <v>0006 GLOBO</v>
          </cell>
          <cell r="H880" t="str">
            <v>3825 NÃO INFORMADO</v>
          </cell>
          <cell r="I880">
            <v>10</v>
          </cell>
          <cell r="J880">
            <v>0</v>
          </cell>
          <cell r="K880">
            <v>0</v>
          </cell>
          <cell r="L880">
            <v>10</v>
          </cell>
          <cell r="M880">
            <v>10</v>
          </cell>
          <cell r="N880">
            <v>0</v>
          </cell>
          <cell r="O880">
            <v>10</v>
          </cell>
          <cell r="P880">
            <v>0</v>
          </cell>
          <cell r="Q880">
            <v>0</v>
          </cell>
          <cell r="R880">
            <v>10</v>
          </cell>
          <cell r="S880">
            <v>10</v>
          </cell>
          <cell r="T880">
            <v>0</v>
          </cell>
          <cell r="U880">
            <v>10</v>
          </cell>
          <cell r="V880">
            <v>0</v>
          </cell>
          <cell r="W880">
            <v>0</v>
          </cell>
        </row>
        <row r="881">
          <cell r="B881">
            <v>4</v>
          </cell>
          <cell r="C881" t="str">
            <v>RESTRIÇÃO SISTEMA</v>
          </cell>
          <cell r="D881" t="str">
            <v>042 Restrição técnica</v>
          </cell>
          <cell r="E881" t="str">
            <v>TELEVISÃO</v>
          </cell>
          <cell r="F881" t="str">
            <v>0001 TELEVISÃO</v>
          </cell>
          <cell r="G881" t="str">
            <v>0006 GLOBO</v>
          </cell>
          <cell r="H881" t="str">
            <v>5595 PRAÇA TV 1ª EDIÇÃO</v>
          </cell>
          <cell r="I881">
            <v>1</v>
          </cell>
          <cell r="J881">
            <v>0</v>
          </cell>
          <cell r="K881">
            <v>0</v>
          </cell>
          <cell r="L881">
            <v>1</v>
          </cell>
          <cell r="M881">
            <v>1</v>
          </cell>
          <cell r="N881">
            <v>0</v>
          </cell>
          <cell r="O881">
            <v>1</v>
          </cell>
          <cell r="P881">
            <v>0</v>
          </cell>
          <cell r="Q881">
            <v>0</v>
          </cell>
          <cell r="R881">
            <v>1</v>
          </cell>
          <cell r="S881">
            <v>1</v>
          </cell>
          <cell r="T881">
            <v>0</v>
          </cell>
          <cell r="U881">
            <v>1</v>
          </cell>
          <cell r="V881">
            <v>0</v>
          </cell>
          <cell r="W881">
            <v>0</v>
          </cell>
        </row>
        <row r="882">
          <cell r="B882">
            <v>4</v>
          </cell>
          <cell r="C882" t="str">
            <v>RESTRIÇÃO SISTEMA</v>
          </cell>
          <cell r="D882" t="str">
            <v>042 Restrição técnica</v>
          </cell>
          <cell r="E882" t="str">
            <v>TELEVISÃO</v>
          </cell>
          <cell r="F882" t="str">
            <v>0001 TELEVISÃO</v>
          </cell>
          <cell r="G882" t="str">
            <v>0061 RECORD</v>
          </cell>
          <cell r="H882" t="str">
            <v>0049 JORNAL DA RECORD</v>
          </cell>
          <cell r="I882">
            <v>1</v>
          </cell>
          <cell r="J882">
            <v>0</v>
          </cell>
          <cell r="K882">
            <v>0</v>
          </cell>
          <cell r="L882">
            <v>1</v>
          </cell>
          <cell r="M882">
            <v>1</v>
          </cell>
          <cell r="N882">
            <v>0</v>
          </cell>
          <cell r="O882">
            <v>1</v>
          </cell>
          <cell r="P882">
            <v>0</v>
          </cell>
          <cell r="Q882">
            <v>0</v>
          </cell>
          <cell r="R882">
            <v>1</v>
          </cell>
          <cell r="S882">
            <v>1</v>
          </cell>
          <cell r="T882">
            <v>0</v>
          </cell>
          <cell r="U882">
            <v>1</v>
          </cell>
          <cell r="V882">
            <v>0</v>
          </cell>
          <cell r="W882">
            <v>0</v>
          </cell>
        </row>
        <row r="883">
          <cell r="B883">
            <v>4</v>
          </cell>
          <cell r="C883" t="str">
            <v>RESTRIÇÃO SISTEMA</v>
          </cell>
          <cell r="D883" t="str">
            <v>042 Restrição técnica</v>
          </cell>
          <cell r="E883" t="str">
            <v>TELEVISÃO</v>
          </cell>
          <cell r="F883" t="str">
            <v>0001 TELEVISÃO</v>
          </cell>
          <cell r="G883" t="str">
            <v>0062 NÃO INFORMOU</v>
          </cell>
          <cell r="I883">
            <v>37</v>
          </cell>
          <cell r="J883">
            <v>0</v>
          </cell>
          <cell r="K883">
            <v>0</v>
          </cell>
          <cell r="L883">
            <v>37</v>
          </cell>
          <cell r="M883">
            <v>37</v>
          </cell>
          <cell r="N883">
            <v>0</v>
          </cell>
          <cell r="O883">
            <v>37</v>
          </cell>
          <cell r="P883">
            <v>0</v>
          </cell>
          <cell r="Q883">
            <v>0</v>
          </cell>
          <cell r="R883">
            <v>37</v>
          </cell>
          <cell r="S883">
            <v>37</v>
          </cell>
          <cell r="T883">
            <v>0</v>
          </cell>
          <cell r="U883">
            <v>37</v>
          </cell>
          <cell r="V883">
            <v>0</v>
          </cell>
          <cell r="W883">
            <v>0</v>
          </cell>
        </row>
        <row r="884">
          <cell r="B884">
            <v>4</v>
          </cell>
          <cell r="C884" t="str">
            <v>RESTRIÇÃO SISTEMA</v>
          </cell>
          <cell r="D884" t="str">
            <v>045 Central não cadastrada</v>
          </cell>
          <cell r="F884" t="str">
            <v>0031 JÁ TEVE O PRODUTO</v>
          </cell>
          <cell r="I884">
            <v>1</v>
          </cell>
          <cell r="J884">
            <v>0</v>
          </cell>
          <cell r="K884">
            <v>0</v>
          </cell>
          <cell r="L884">
            <v>1</v>
          </cell>
          <cell r="M884">
            <v>1</v>
          </cell>
          <cell r="N884">
            <v>0</v>
          </cell>
          <cell r="O884">
            <v>1</v>
          </cell>
          <cell r="P884">
            <v>0</v>
          </cell>
          <cell r="Q884">
            <v>0</v>
          </cell>
          <cell r="R884">
            <v>1</v>
          </cell>
          <cell r="S884">
            <v>1</v>
          </cell>
          <cell r="T884">
            <v>0</v>
          </cell>
          <cell r="U884">
            <v>1</v>
          </cell>
          <cell r="V884">
            <v>0</v>
          </cell>
          <cell r="W884">
            <v>0</v>
          </cell>
        </row>
        <row r="885">
          <cell r="B885">
            <v>4</v>
          </cell>
          <cell r="C885" t="str">
            <v>RESTRIÇÃO SISTEMA</v>
          </cell>
          <cell r="D885" t="str">
            <v>045 Central não cadastrada</v>
          </cell>
          <cell r="E885" t="str">
            <v>MALA DIRETA</v>
          </cell>
          <cell r="F885" t="str">
            <v>0009 MALA DIRETA</v>
          </cell>
          <cell r="G885" t="str">
            <v>0572 MD-05</v>
          </cell>
          <cell r="I885">
            <v>1</v>
          </cell>
          <cell r="J885">
            <v>0</v>
          </cell>
          <cell r="K885">
            <v>0</v>
          </cell>
          <cell r="L885">
            <v>1</v>
          </cell>
          <cell r="M885">
            <v>1</v>
          </cell>
          <cell r="N885">
            <v>0</v>
          </cell>
          <cell r="O885">
            <v>1</v>
          </cell>
          <cell r="P885">
            <v>0</v>
          </cell>
          <cell r="Q885">
            <v>0</v>
          </cell>
          <cell r="R885">
            <v>1</v>
          </cell>
          <cell r="S885">
            <v>1</v>
          </cell>
          <cell r="T885">
            <v>0</v>
          </cell>
          <cell r="U885">
            <v>1</v>
          </cell>
          <cell r="V885">
            <v>0</v>
          </cell>
          <cell r="W885">
            <v>0</v>
          </cell>
        </row>
        <row r="886">
          <cell r="B886">
            <v>4</v>
          </cell>
          <cell r="C886" t="str">
            <v>RESTRIÇÃO SISTEMA</v>
          </cell>
          <cell r="D886" t="str">
            <v>045 Central não cadastrada</v>
          </cell>
          <cell r="E886" t="str">
            <v>MALA DIRETA</v>
          </cell>
          <cell r="F886" t="str">
            <v>0010 ENCARTE EM FATURA</v>
          </cell>
          <cell r="I886">
            <v>1</v>
          </cell>
          <cell r="J886">
            <v>0</v>
          </cell>
          <cell r="K886">
            <v>0</v>
          </cell>
          <cell r="L886">
            <v>1</v>
          </cell>
          <cell r="M886">
            <v>1</v>
          </cell>
          <cell r="N886">
            <v>0</v>
          </cell>
          <cell r="O886">
            <v>1</v>
          </cell>
          <cell r="P886">
            <v>0</v>
          </cell>
          <cell r="Q886">
            <v>0</v>
          </cell>
          <cell r="R886">
            <v>1</v>
          </cell>
          <cell r="S886">
            <v>1</v>
          </cell>
          <cell r="T886">
            <v>0</v>
          </cell>
          <cell r="U886">
            <v>1</v>
          </cell>
          <cell r="V886">
            <v>0</v>
          </cell>
          <cell r="W886">
            <v>0</v>
          </cell>
        </row>
        <row r="887">
          <cell r="B887">
            <v>4</v>
          </cell>
          <cell r="C887" t="str">
            <v>RESTRIÇÃO SISTEMA</v>
          </cell>
          <cell r="D887" t="str">
            <v>045 Central não cadastrada</v>
          </cell>
          <cell r="E887" t="str">
            <v>NÃO INFORMADO</v>
          </cell>
          <cell r="F887" t="str">
            <v>0016 NÃO INFORMADO</v>
          </cell>
          <cell r="I887">
            <v>5</v>
          </cell>
          <cell r="J887">
            <v>0</v>
          </cell>
          <cell r="K887">
            <v>0</v>
          </cell>
          <cell r="L887">
            <v>5</v>
          </cell>
          <cell r="M887">
            <v>5</v>
          </cell>
          <cell r="N887">
            <v>0</v>
          </cell>
          <cell r="O887">
            <v>5</v>
          </cell>
          <cell r="P887">
            <v>0</v>
          </cell>
          <cell r="Q887">
            <v>0</v>
          </cell>
          <cell r="R887">
            <v>5</v>
          </cell>
          <cell r="S887">
            <v>5</v>
          </cell>
          <cell r="T887">
            <v>0</v>
          </cell>
          <cell r="U887">
            <v>5</v>
          </cell>
          <cell r="V887">
            <v>0</v>
          </cell>
          <cell r="W887">
            <v>0</v>
          </cell>
        </row>
        <row r="888">
          <cell r="B888">
            <v>4</v>
          </cell>
          <cell r="C888" t="str">
            <v>RESTRIÇÃO SISTEMA</v>
          </cell>
          <cell r="D888" t="str">
            <v>045 Central não cadastrada</v>
          </cell>
          <cell r="E888" t="str">
            <v>OUTRAS MÍDIAS</v>
          </cell>
          <cell r="F888" t="str">
            <v>0002 INDICAÇÃO DE AMIGOS</v>
          </cell>
          <cell r="I888">
            <v>61</v>
          </cell>
          <cell r="J888">
            <v>0</v>
          </cell>
          <cell r="K888">
            <v>0</v>
          </cell>
          <cell r="L888">
            <v>61</v>
          </cell>
          <cell r="M888">
            <v>61</v>
          </cell>
          <cell r="N888">
            <v>0</v>
          </cell>
          <cell r="O888">
            <v>61</v>
          </cell>
          <cell r="P888">
            <v>0</v>
          </cell>
          <cell r="Q888">
            <v>0</v>
          </cell>
          <cell r="R888">
            <v>61</v>
          </cell>
          <cell r="S888">
            <v>61</v>
          </cell>
          <cell r="T888">
            <v>0</v>
          </cell>
          <cell r="U888">
            <v>61</v>
          </cell>
          <cell r="V888">
            <v>0</v>
          </cell>
          <cell r="W888">
            <v>0</v>
          </cell>
        </row>
        <row r="889">
          <cell r="B889">
            <v>4</v>
          </cell>
          <cell r="C889" t="str">
            <v>RESTRIÇÃO SISTEMA</v>
          </cell>
          <cell r="D889" t="str">
            <v>045 Central não cadastrada</v>
          </cell>
          <cell r="E889" t="str">
            <v>OUTRAS MÍDIAS</v>
          </cell>
          <cell r="F889" t="str">
            <v>0003 104</v>
          </cell>
          <cell r="I889">
            <v>1</v>
          </cell>
          <cell r="J889">
            <v>0</v>
          </cell>
          <cell r="K889">
            <v>0</v>
          </cell>
          <cell r="L889">
            <v>1</v>
          </cell>
          <cell r="M889">
            <v>1</v>
          </cell>
          <cell r="N889">
            <v>0</v>
          </cell>
          <cell r="O889">
            <v>1</v>
          </cell>
          <cell r="P889">
            <v>0</v>
          </cell>
          <cell r="Q889">
            <v>0</v>
          </cell>
          <cell r="R889">
            <v>1</v>
          </cell>
          <cell r="S889">
            <v>1</v>
          </cell>
          <cell r="T889">
            <v>0</v>
          </cell>
          <cell r="U889">
            <v>1</v>
          </cell>
          <cell r="V889">
            <v>0</v>
          </cell>
          <cell r="W889">
            <v>0</v>
          </cell>
        </row>
        <row r="890">
          <cell r="B890">
            <v>4</v>
          </cell>
          <cell r="C890" t="str">
            <v>RESTRIÇÃO SISTEMA</v>
          </cell>
          <cell r="D890" t="str">
            <v>045 Central não cadastrada</v>
          </cell>
          <cell r="E890" t="str">
            <v>OUTRAS MÍDIAS</v>
          </cell>
          <cell r="F890" t="str">
            <v>0013 INTERNET</v>
          </cell>
          <cell r="G890" t="str">
            <v>0056 OUTROS</v>
          </cell>
          <cell r="I890">
            <v>1</v>
          </cell>
          <cell r="J890">
            <v>0</v>
          </cell>
          <cell r="K890">
            <v>0</v>
          </cell>
          <cell r="L890">
            <v>1</v>
          </cell>
          <cell r="M890">
            <v>1</v>
          </cell>
          <cell r="N890">
            <v>0</v>
          </cell>
          <cell r="O890">
            <v>1</v>
          </cell>
          <cell r="P890">
            <v>0</v>
          </cell>
          <cell r="Q890">
            <v>0</v>
          </cell>
          <cell r="R890">
            <v>1</v>
          </cell>
          <cell r="S890">
            <v>1</v>
          </cell>
          <cell r="T890">
            <v>0</v>
          </cell>
          <cell r="U890">
            <v>1</v>
          </cell>
          <cell r="V890">
            <v>0</v>
          </cell>
          <cell r="W890">
            <v>0</v>
          </cell>
        </row>
        <row r="891">
          <cell r="B891">
            <v>4</v>
          </cell>
          <cell r="C891" t="str">
            <v>RESTRIÇÃO SISTEMA</v>
          </cell>
          <cell r="D891" t="str">
            <v>045 Central não cadastrada</v>
          </cell>
          <cell r="E891" t="str">
            <v>OUTRAS MÍDIAS</v>
          </cell>
          <cell r="F891" t="str">
            <v>0013 INTERNET</v>
          </cell>
          <cell r="G891" t="str">
            <v>0170 SITE SPEEDY</v>
          </cell>
          <cell r="I891">
            <v>4</v>
          </cell>
          <cell r="J891">
            <v>0</v>
          </cell>
          <cell r="K891">
            <v>0</v>
          </cell>
          <cell r="L891">
            <v>4</v>
          </cell>
          <cell r="M891">
            <v>4</v>
          </cell>
          <cell r="N891">
            <v>0</v>
          </cell>
          <cell r="O891">
            <v>4</v>
          </cell>
          <cell r="P891">
            <v>0</v>
          </cell>
          <cell r="Q891">
            <v>0</v>
          </cell>
          <cell r="R891">
            <v>4</v>
          </cell>
          <cell r="S891">
            <v>4</v>
          </cell>
          <cell r="T891">
            <v>0</v>
          </cell>
          <cell r="U891">
            <v>4</v>
          </cell>
          <cell r="V891">
            <v>0</v>
          </cell>
          <cell r="W891">
            <v>0</v>
          </cell>
        </row>
        <row r="892">
          <cell r="B892">
            <v>4</v>
          </cell>
          <cell r="C892" t="str">
            <v>RESTRIÇÃO SISTEMA</v>
          </cell>
          <cell r="D892" t="str">
            <v>045 Central não cadastrada</v>
          </cell>
          <cell r="E892" t="str">
            <v>OUTRAS MÍDIAS</v>
          </cell>
          <cell r="F892" t="str">
            <v>0018 CONTATADO PELO TLMKT</v>
          </cell>
          <cell r="I892">
            <v>5</v>
          </cell>
          <cell r="J892">
            <v>0</v>
          </cell>
          <cell r="K892">
            <v>0</v>
          </cell>
          <cell r="L892">
            <v>5</v>
          </cell>
          <cell r="M892">
            <v>5</v>
          </cell>
          <cell r="N892">
            <v>0</v>
          </cell>
          <cell r="O892">
            <v>5</v>
          </cell>
          <cell r="P892">
            <v>0</v>
          </cell>
          <cell r="Q892">
            <v>0</v>
          </cell>
          <cell r="R892">
            <v>5</v>
          </cell>
          <cell r="S892">
            <v>5</v>
          </cell>
          <cell r="T892">
            <v>0</v>
          </cell>
          <cell r="U892">
            <v>5</v>
          </cell>
          <cell r="V892">
            <v>0</v>
          </cell>
          <cell r="W892">
            <v>0</v>
          </cell>
        </row>
        <row r="893">
          <cell r="B893">
            <v>4</v>
          </cell>
          <cell r="C893" t="str">
            <v>RESTRIÇÃO SISTEMA</v>
          </cell>
          <cell r="D893" t="str">
            <v>045 Central não cadastrada</v>
          </cell>
          <cell r="E893" t="str">
            <v>OUTRAS MÍDIAS</v>
          </cell>
          <cell r="F893" t="str">
            <v>0019 INDICAÇÃO DO PROVEDOR</v>
          </cell>
          <cell r="I893">
            <v>1</v>
          </cell>
          <cell r="J893">
            <v>0</v>
          </cell>
          <cell r="K893">
            <v>0</v>
          </cell>
          <cell r="L893">
            <v>1</v>
          </cell>
          <cell r="M893">
            <v>1</v>
          </cell>
          <cell r="N893">
            <v>0</v>
          </cell>
          <cell r="O893">
            <v>1</v>
          </cell>
          <cell r="P893">
            <v>0</v>
          </cell>
          <cell r="Q893">
            <v>0</v>
          </cell>
          <cell r="R893">
            <v>1</v>
          </cell>
          <cell r="S893">
            <v>1</v>
          </cell>
          <cell r="T893">
            <v>0</v>
          </cell>
          <cell r="U893">
            <v>1</v>
          </cell>
          <cell r="V893">
            <v>0</v>
          </cell>
          <cell r="W893">
            <v>0</v>
          </cell>
        </row>
        <row r="894">
          <cell r="B894">
            <v>4</v>
          </cell>
          <cell r="C894" t="str">
            <v>RESTRIÇÃO SISTEMA</v>
          </cell>
          <cell r="D894" t="str">
            <v>045 Central não cadastrada</v>
          </cell>
          <cell r="E894" t="str">
            <v>OUTRAS MÍDIAS</v>
          </cell>
          <cell r="F894" t="str">
            <v>0020 JÁ POSSUI</v>
          </cell>
          <cell r="I894">
            <v>4</v>
          </cell>
          <cell r="J894">
            <v>0</v>
          </cell>
          <cell r="K894">
            <v>0</v>
          </cell>
          <cell r="L894">
            <v>4</v>
          </cell>
          <cell r="M894">
            <v>4</v>
          </cell>
          <cell r="N894">
            <v>0</v>
          </cell>
          <cell r="O894">
            <v>4</v>
          </cell>
          <cell r="P894">
            <v>0</v>
          </cell>
          <cell r="Q894">
            <v>0</v>
          </cell>
          <cell r="R894">
            <v>4</v>
          </cell>
          <cell r="S894">
            <v>4</v>
          </cell>
          <cell r="T894">
            <v>0</v>
          </cell>
          <cell r="U894">
            <v>4</v>
          </cell>
          <cell r="V894">
            <v>0</v>
          </cell>
          <cell r="W894">
            <v>0</v>
          </cell>
        </row>
        <row r="895">
          <cell r="B895">
            <v>4</v>
          </cell>
          <cell r="C895" t="str">
            <v>RESTRIÇÃO SISTEMA</v>
          </cell>
          <cell r="D895" t="str">
            <v>045 Central não cadastrada</v>
          </cell>
          <cell r="E895" t="str">
            <v>TELEVISÃO</v>
          </cell>
          <cell r="F895" t="str">
            <v>0001 TELEVISÃO</v>
          </cell>
          <cell r="G895" t="str">
            <v>0006 GLOBO</v>
          </cell>
          <cell r="H895" t="str">
            <v>0007 GLOBO ESPORTE</v>
          </cell>
          <cell r="I895">
            <v>3</v>
          </cell>
          <cell r="J895">
            <v>0</v>
          </cell>
          <cell r="K895">
            <v>0</v>
          </cell>
          <cell r="L895">
            <v>3</v>
          </cell>
          <cell r="M895">
            <v>3</v>
          </cell>
          <cell r="N895">
            <v>0</v>
          </cell>
          <cell r="O895">
            <v>3</v>
          </cell>
          <cell r="P895">
            <v>0</v>
          </cell>
          <cell r="Q895">
            <v>0</v>
          </cell>
          <cell r="R895">
            <v>3</v>
          </cell>
          <cell r="S895">
            <v>3</v>
          </cell>
          <cell r="T895">
            <v>0</v>
          </cell>
          <cell r="U895">
            <v>3</v>
          </cell>
          <cell r="V895">
            <v>0</v>
          </cell>
          <cell r="W895">
            <v>0</v>
          </cell>
        </row>
        <row r="896">
          <cell r="B896">
            <v>4</v>
          </cell>
          <cell r="C896" t="str">
            <v>RESTRIÇÃO SISTEMA</v>
          </cell>
          <cell r="D896" t="str">
            <v>045 Central não cadastrada</v>
          </cell>
          <cell r="E896" t="str">
            <v>TELEVISÃO</v>
          </cell>
          <cell r="F896" t="str">
            <v>0001 TELEVISÃO</v>
          </cell>
          <cell r="G896" t="str">
            <v>0006 GLOBO</v>
          </cell>
          <cell r="H896" t="str">
            <v>0021 GLOBO REPÓRTER</v>
          </cell>
          <cell r="I896">
            <v>1</v>
          </cell>
          <cell r="J896">
            <v>0</v>
          </cell>
          <cell r="K896">
            <v>0</v>
          </cell>
          <cell r="L896">
            <v>1</v>
          </cell>
          <cell r="M896">
            <v>1</v>
          </cell>
          <cell r="N896">
            <v>0</v>
          </cell>
          <cell r="O896">
            <v>1</v>
          </cell>
          <cell r="P896">
            <v>0</v>
          </cell>
          <cell r="Q896">
            <v>0</v>
          </cell>
          <cell r="R896">
            <v>1</v>
          </cell>
          <cell r="S896">
            <v>1</v>
          </cell>
          <cell r="T896">
            <v>0</v>
          </cell>
          <cell r="U896">
            <v>1</v>
          </cell>
          <cell r="V896">
            <v>0</v>
          </cell>
          <cell r="W896">
            <v>0</v>
          </cell>
        </row>
        <row r="897">
          <cell r="B897">
            <v>4</v>
          </cell>
          <cell r="C897" t="str">
            <v>RESTRIÇÃO SISTEMA</v>
          </cell>
          <cell r="D897" t="str">
            <v>045 Central não cadastrada</v>
          </cell>
          <cell r="E897" t="str">
            <v>TELEVISÃO</v>
          </cell>
          <cell r="F897" t="str">
            <v>0001 TELEVISÃO</v>
          </cell>
          <cell r="G897" t="str">
            <v>0006 GLOBO</v>
          </cell>
          <cell r="H897" t="str">
            <v>0023 JORNAL HOJE</v>
          </cell>
          <cell r="I897">
            <v>2</v>
          </cell>
          <cell r="J897">
            <v>0</v>
          </cell>
          <cell r="K897">
            <v>0</v>
          </cell>
          <cell r="L897">
            <v>2</v>
          </cell>
          <cell r="M897">
            <v>2</v>
          </cell>
          <cell r="N897">
            <v>0</v>
          </cell>
          <cell r="O897">
            <v>2</v>
          </cell>
          <cell r="P897">
            <v>0</v>
          </cell>
          <cell r="Q897">
            <v>0</v>
          </cell>
          <cell r="R897">
            <v>2</v>
          </cell>
          <cell r="S897">
            <v>2</v>
          </cell>
          <cell r="T897">
            <v>0</v>
          </cell>
          <cell r="U897">
            <v>2</v>
          </cell>
          <cell r="V897">
            <v>0</v>
          </cell>
          <cell r="W897">
            <v>0</v>
          </cell>
        </row>
        <row r="898">
          <cell r="B898">
            <v>4</v>
          </cell>
          <cell r="C898" t="str">
            <v>RESTRIÇÃO SISTEMA</v>
          </cell>
          <cell r="D898" t="str">
            <v>045 Central não cadastrada</v>
          </cell>
          <cell r="E898" t="str">
            <v>TELEVISÃO</v>
          </cell>
          <cell r="F898" t="str">
            <v>0001 TELEVISÃO</v>
          </cell>
          <cell r="G898" t="str">
            <v>0006 GLOBO</v>
          </cell>
          <cell r="H898" t="str">
            <v>0024 JORNAL NACIONAL</v>
          </cell>
          <cell r="I898">
            <v>4</v>
          </cell>
          <cell r="J898">
            <v>0</v>
          </cell>
          <cell r="K898">
            <v>0</v>
          </cell>
          <cell r="L898">
            <v>4</v>
          </cell>
          <cell r="M898">
            <v>4</v>
          </cell>
          <cell r="N898">
            <v>0</v>
          </cell>
          <cell r="O898">
            <v>4</v>
          </cell>
          <cell r="P898">
            <v>0</v>
          </cell>
          <cell r="Q898">
            <v>0</v>
          </cell>
          <cell r="R898">
            <v>4</v>
          </cell>
          <cell r="S898">
            <v>4</v>
          </cell>
          <cell r="T898">
            <v>0</v>
          </cell>
          <cell r="U898">
            <v>4</v>
          </cell>
          <cell r="V898">
            <v>0</v>
          </cell>
          <cell r="W898">
            <v>0</v>
          </cell>
        </row>
        <row r="899">
          <cell r="B899">
            <v>4</v>
          </cell>
          <cell r="C899" t="str">
            <v>RESTRIÇÃO SISTEMA</v>
          </cell>
          <cell r="D899" t="str">
            <v>045 Central não cadastrada</v>
          </cell>
          <cell r="E899" t="str">
            <v>TELEVISÃO</v>
          </cell>
          <cell r="F899" t="str">
            <v>0001 TELEVISÃO</v>
          </cell>
          <cell r="G899" t="str">
            <v>0006 GLOBO</v>
          </cell>
          <cell r="H899" t="str">
            <v>0026 NOVELA I</v>
          </cell>
          <cell r="I899">
            <v>2</v>
          </cell>
          <cell r="J899">
            <v>0</v>
          </cell>
          <cell r="K899">
            <v>0</v>
          </cell>
          <cell r="L899">
            <v>2</v>
          </cell>
          <cell r="M899">
            <v>2</v>
          </cell>
          <cell r="N899">
            <v>0</v>
          </cell>
          <cell r="O899">
            <v>2</v>
          </cell>
          <cell r="P899">
            <v>0</v>
          </cell>
          <cell r="Q899">
            <v>0</v>
          </cell>
          <cell r="R899">
            <v>2</v>
          </cell>
          <cell r="S899">
            <v>2</v>
          </cell>
          <cell r="T899">
            <v>0</v>
          </cell>
          <cell r="U899">
            <v>2</v>
          </cell>
          <cell r="V899">
            <v>0</v>
          </cell>
          <cell r="W899">
            <v>0</v>
          </cell>
        </row>
        <row r="900">
          <cell r="B900">
            <v>4</v>
          </cell>
          <cell r="C900" t="str">
            <v>RESTRIÇÃO SISTEMA</v>
          </cell>
          <cell r="D900" t="str">
            <v>045 Central não cadastrada</v>
          </cell>
          <cell r="E900" t="str">
            <v>TELEVISÃO</v>
          </cell>
          <cell r="F900" t="str">
            <v>0001 TELEVISÃO</v>
          </cell>
          <cell r="G900" t="str">
            <v>0006 GLOBO</v>
          </cell>
          <cell r="H900" t="str">
            <v>3825 NÃO INFORMADO</v>
          </cell>
          <cell r="I900">
            <v>5</v>
          </cell>
          <cell r="J900">
            <v>0</v>
          </cell>
          <cell r="K900">
            <v>0</v>
          </cell>
          <cell r="L900">
            <v>5</v>
          </cell>
          <cell r="M900">
            <v>5</v>
          </cell>
          <cell r="N900">
            <v>0</v>
          </cell>
          <cell r="O900">
            <v>5</v>
          </cell>
          <cell r="P900">
            <v>0</v>
          </cell>
          <cell r="Q900">
            <v>0</v>
          </cell>
          <cell r="R900">
            <v>5</v>
          </cell>
          <cell r="S900">
            <v>5</v>
          </cell>
          <cell r="T900">
            <v>0</v>
          </cell>
          <cell r="U900">
            <v>5</v>
          </cell>
          <cell r="V900">
            <v>0</v>
          </cell>
          <cell r="W900">
            <v>0</v>
          </cell>
        </row>
        <row r="901">
          <cell r="B901">
            <v>4</v>
          </cell>
          <cell r="C901" t="str">
            <v>RESTRIÇÃO SISTEMA</v>
          </cell>
          <cell r="D901" t="str">
            <v>045 Central não cadastrada</v>
          </cell>
          <cell r="E901" t="str">
            <v>TELEVISÃO</v>
          </cell>
          <cell r="F901" t="str">
            <v>0001 TELEVISÃO</v>
          </cell>
          <cell r="G901" t="str">
            <v>0006 GLOBO</v>
          </cell>
          <cell r="H901" t="str">
            <v>5593 MULHERES APAIXONADAS</v>
          </cell>
          <cell r="I901">
            <v>1</v>
          </cell>
          <cell r="J901">
            <v>0</v>
          </cell>
          <cell r="K901">
            <v>0</v>
          </cell>
          <cell r="L901">
            <v>1</v>
          </cell>
          <cell r="M901">
            <v>1</v>
          </cell>
          <cell r="N901">
            <v>0</v>
          </cell>
          <cell r="O901">
            <v>1</v>
          </cell>
          <cell r="P901">
            <v>0</v>
          </cell>
          <cell r="Q901">
            <v>0</v>
          </cell>
          <cell r="R901">
            <v>1</v>
          </cell>
          <cell r="S901">
            <v>1</v>
          </cell>
          <cell r="T901">
            <v>0</v>
          </cell>
          <cell r="U901">
            <v>1</v>
          </cell>
          <cell r="V901">
            <v>0</v>
          </cell>
          <cell r="W901">
            <v>0</v>
          </cell>
        </row>
        <row r="902">
          <cell r="B902">
            <v>4</v>
          </cell>
          <cell r="C902" t="str">
            <v>RESTRIÇÃO SISTEMA</v>
          </cell>
          <cell r="D902" t="str">
            <v>045 Central não cadastrada</v>
          </cell>
          <cell r="E902" t="str">
            <v>TELEVISÃO</v>
          </cell>
          <cell r="F902" t="str">
            <v>0001 TELEVISÃO</v>
          </cell>
          <cell r="G902" t="str">
            <v>0061 RECORD</v>
          </cell>
          <cell r="H902" t="str">
            <v>0049 JORNAL DA RECORD</v>
          </cell>
          <cell r="I902">
            <v>1</v>
          </cell>
          <cell r="J902">
            <v>0</v>
          </cell>
          <cell r="K902">
            <v>0</v>
          </cell>
          <cell r="L902">
            <v>1</v>
          </cell>
          <cell r="M902">
            <v>1</v>
          </cell>
          <cell r="N902">
            <v>0</v>
          </cell>
          <cell r="O902">
            <v>1</v>
          </cell>
          <cell r="P902">
            <v>0</v>
          </cell>
          <cell r="Q902">
            <v>0</v>
          </cell>
          <cell r="R902">
            <v>1</v>
          </cell>
          <cell r="S902">
            <v>1</v>
          </cell>
          <cell r="T902">
            <v>0</v>
          </cell>
          <cell r="U902">
            <v>1</v>
          </cell>
          <cell r="V902">
            <v>0</v>
          </cell>
          <cell r="W902">
            <v>0</v>
          </cell>
        </row>
        <row r="903">
          <cell r="B903">
            <v>4</v>
          </cell>
          <cell r="C903" t="str">
            <v>RESTRIÇÃO SISTEMA</v>
          </cell>
          <cell r="D903" t="str">
            <v>045 Central não cadastrada</v>
          </cell>
          <cell r="E903" t="str">
            <v>TELEVISÃO</v>
          </cell>
          <cell r="F903" t="str">
            <v>0001 TELEVISÃO</v>
          </cell>
          <cell r="G903" t="str">
            <v>0062 NÃO INFORMOU</v>
          </cell>
          <cell r="I903">
            <v>21</v>
          </cell>
          <cell r="J903">
            <v>0</v>
          </cell>
          <cell r="K903">
            <v>0</v>
          </cell>
          <cell r="L903">
            <v>21</v>
          </cell>
          <cell r="M903">
            <v>21</v>
          </cell>
          <cell r="N903">
            <v>0</v>
          </cell>
          <cell r="O903">
            <v>21</v>
          </cell>
          <cell r="P903">
            <v>0</v>
          </cell>
          <cell r="Q903">
            <v>0</v>
          </cell>
          <cell r="R903">
            <v>21</v>
          </cell>
          <cell r="S903">
            <v>21</v>
          </cell>
          <cell r="T903">
            <v>0</v>
          </cell>
          <cell r="U903">
            <v>21</v>
          </cell>
          <cell r="V903">
            <v>0</v>
          </cell>
          <cell r="W903">
            <v>0</v>
          </cell>
        </row>
        <row r="904">
          <cell r="B904">
            <v>4</v>
          </cell>
          <cell r="C904" t="str">
            <v>RESTRIÇÃO SISTEMA</v>
          </cell>
          <cell r="D904" t="str">
            <v>048 Segmento não permitido</v>
          </cell>
          <cell r="E904" t="str">
            <v>MALA DIRETA</v>
          </cell>
          <cell r="F904" t="str">
            <v>0009 MALA DIRETA</v>
          </cell>
          <cell r="G904" t="str">
            <v>0572 MD-05</v>
          </cell>
          <cell r="I904">
            <v>1</v>
          </cell>
          <cell r="J904">
            <v>0</v>
          </cell>
          <cell r="K904">
            <v>0</v>
          </cell>
          <cell r="L904">
            <v>1</v>
          </cell>
          <cell r="M904">
            <v>1</v>
          </cell>
          <cell r="N904">
            <v>0</v>
          </cell>
          <cell r="O904">
            <v>1</v>
          </cell>
          <cell r="P904">
            <v>0</v>
          </cell>
          <cell r="Q904">
            <v>0</v>
          </cell>
          <cell r="R904">
            <v>1</v>
          </cell>
          <cell r="S904">
            <v>1</v>
          </cell>
          <cell r="T904">
            <v>0</v>
          </cell>
          <cell r="U904">
            <v>1</v>
          </cell>
          <cell r="V904">
            <v>0</v>
          </cell>
          <cell r="W904">
            <v>0</v>
          </cell>
        </row>
        <row r="905">
          <cell r="B905">
            <v>4</v>
          </cell>
          <cell r="C905" t="str">
            <v>RESTRIÇÃO SISTEMA</v>
          </cell>
          <cell r="D905" t="str">
            <v>048 Segmento não permitido</v>
          </cell>
          <cell r="E905" t="str">
            <v>MALA DIRETA</v>
          </cell>
          <cell r="F905" t="str">
            <v>0010 ENCARTE EM FATURA</v>
          </cell>
          <cell r="I905">
            <v>2</v>
          </cell>
          <cell r="J905">
            <v>0</v>
          </cell>
          <cell r="K905">
            <v>0</v>
          </cell>
          <cell r="L905">
            <v>2</v>
          </cell>
          <cell r="M905">
            <v>2</v>
          </cell>
          <cell r="N905">
            <v>0</v>
          </cell>
          <cell r="O905">
            <v>2</v>
          </cell>
          <cell r="P905">
            <v>0</v>
          </cell>
          <cell r="Q905">
            <v>0</v>
          </cell>
          <cell r="R905">
            <v>2</v>
          </cell>
          <cell r="S905">
            <v>2</v>
          </cell>
          <cell r="T905">
            <v>0</v>
          </cell>
          <cell r="U905">
            <v>2</v>
          </cell>
          <cell r="V905">
            <v>0</v>
          </cell>
          <cell r="W905">
            <v>0</v>
          </cell>
        </row>
        <row r="906">
          <cell r="B906">
            <v>4</v>
          </cell>
          <cell r="C906" t="str">
            <v>RESTRIÇÃO SISTEMA</v>
          </cell>
          <cell r="D906" t="str">
            <v>048 Segmento não permitido</v>
          </cell>
          <cell r="E906" t="str">
            <v>NÃO INFORMADO</v>
          </cell>
          <cell r="F906" t="str">
            <v>0016 NÃO INFORMADO</v>
          </cell>
          <cell r="I906">
            <v>4</v>
          </cell>
          <cell r="J906">
            <v>0</v>
          </cell>
          <cell r="K906">
            <v>0</v>
          </cell>
          <cell r="L906">
            <v>4</v>
          </cell>
          <cell r="M906">
            <v>4</v>
          </cell>
          <cell r="N906">
            <v>0</v>
          </cell>
          <cell r="O906">
            <v>4</v>
          </cell>
          <cell r="P906">
            <v>0</v>
          </cell>
          <cell r="Q906">
            <v>0</v>
          </cell>
          <cell r="R906">
            <v>4</v>
          </cell>
          <cell r="S906">
            <v>4</v>
          </cell>
          <cell r="T906">
            <v>0</v>
          </cell>
          <cell r="U906">
            <v>4</v>
          </cell>
          <cell r="V906">
            <v>0</v>
          </cell>
          <cell r="W906">
            <v>0</v>
          </cell>
        </row>
        <row r="907">
          <cell r="B907">
            <v>4</v>
          </cell>
          <cell r="C907" t="str">
            <v>RESTRIÇÃO SISTEMA</v>
          </cell>
          <cell r="D907" t="str">
            <v>048 Segmento não permitido</v>
          </cell>
          <cell r="E907" t="str">
            <v>OUTRAS MÍDIAS</v>
          </cell>
          <cell r="F907" t="str">
            <v>0002 INDICAÇÃO DE AMIGOS</v>
          </cell>
          <cell r="I907">
            <v>11</v>
          </cell>
          <cell r="J907">
            <v>0</v>
          </cell>
          <cell r="K907">
            <v>0</v>
          </cell>
          <cell r="L907">
            <v>11</v>
          </cell>
          <cell r="M907">
            <v>11</v>
          </cell>
          <cell r="N907">
            <v>0</v>
          </cell>
          <cell r="O907">
            <v>11</v>
          </cell>
          <cell r="P907">
            <v>0</v>
          </cell>
          <cell r="Q907">
            <v>0</v>
          </cell>
          <cell r="R907">
            <v>11</v>
          </cell>
          <cell r="S907">
            <v>11</v>
          </cell>
          <cell r="T907">
            <v>0</v>
          </cell>
          <cell r="U907">
            <v>11</v>
          </cell>
          <cell r="V907">
            <v>0</v>
          </cell>
          <cell r="W907">
            <v>0</v>
          </cell>
        </row>
        <row r="908">
          <cell r="B908">
            <v>4</v>
          </cell>
          <cell r="C908" t="str">
            <v>RESTRIÇÃO SISTEMA</v>
          </cell>
          <cell r="D908" t="str">
            <v>048 Segmento não permitido</v>
          </cell>
          <cell r="E908" t="str">
            <v>OUTRAS MÍDIAS</v>
          </cell>
          <cell r="F908" t="str">
            <v>0003 104</v>
          </cell>
          <cell r="I908">
            <v>2</v>
          </cell>
          <cell r="J908">
            <v>0</v>
          </cell>
          <cell r="K908">
            <v>0</v>
          </cell>
          <cell r="L908">
            <v>2</v>
          </cell>
          <cell r="M908">
            <v>2</v>
          </cell>
          <cell r="N908">
            <v>0</v>
          </cell>
          <cell r="O908">
            <v>2</v>
          </cell>
          <cell r="P908">
            <v>0</v>
          </cell>
          <cell r="Q908">
            <v>0</v>
          </cell>
          <cell r="R908">
            <v>2</v>
          </cell>
          <cell r="S908">
            <v>2</v>
          </cell>
          <cell r="T908">
            <v>0</v>
          </cell>
          <cell r="U908">
            <v>2</v>
          </cell>
          <cell r="V908">
            <v>0</v>
          </cell>
          <cell r="W908">
            <v>0</v>
          </cell>
        </row>
        <row r="909">
          <cell r="B909">
            <v>4</v>
          </cell>
          <cell r="C909" t="str">
            <v>RESTRIÇÃO SISTEMA</v>
          </cell>
          <cell r="D909" t="str">
            <v>048 Segmento não permitido</v>
          </cell>
          <cell r="E909" t="str">
            <v>OUTRAS MÍDIAS</v>
          </cell>
          <cell r="F909" t="str">
            <v>0013 INTERNET</v>
          </cell>
          <cell r="G909" t="str">
            <v>0170 SITE SPEEDY</v>
          </cell>
          <cell r="I909">
            <v>1</v>
          </cell>
          <cell r="J909">
            <v>0</v>
          </cell>
          <cell r="K909">
            <v>0</v>
          </cell>
          <cell r="L909">
            <v>1</v>
          </cell>
          <cell r="M909">
            <v>1</v>
          </cell>
          <cell r="N909">
            <v>0</v>
          </cell>
          <cell r="O909">
            <v>1</v>
          </cell>
          <cell r="P909">
            <v>0</v>
          </cell>
          <cell r="Q909">
            <v>0</v>
          </cell>
          <cell r="R909">
            <v>1</v>
          </cell>
          <cell r="S909">
            <v>1</v>
          </cell>
          <cell r="T909">
            <v>0</v>
          </cell>
          <cell r="U909">
            <v>1</v>
          </cell>
          <cell r="V909">
            <v>0</v>
          </cell>
          <cell r="W909">
            <v>0</v>
          </cell>
        </row>
        <row r="910">
          <cell r="B910">
            <v>4</v>
          </cell>
          <cell r="C910" t="str">
            <v>RESTRIÇÃO SISTEMA</v>
          </cell>
          <cell r="D910" t="str">
            <v>048 Segmento não permitido</v>
          </cell>
          <cell r="E910" t="str">
            <v>OUTRAS MÍDIAS</v>
          </cell>
          <cell r="F910" t="str">
            <v>0018 CONTATADO PELO TLMKT</v>
          </cell>
          <cell r="I910">
            <v>2</v>
          </cell>
          <cell r="J910">
            <v>0</v>
          </cell>
          <cell r="K910">
            <v>0</v>
          </cell>
          <cell r="L910">
            <v>2</v>
          </cell>
          <cell r="M910">
            <v>2</v>
          </cell>
          <cell r="N910">
            <v>0</v>
          </cell>
          <cell r="O910">
            <v>2</v>
          </cell>
          <cell r="P910">
            <v>0</v>
          </cell>
          <cell r="Q910">
            <v>0</v>
          </cell>
          <cell r="R910">
            <v>2</v>
          </cell>
          <cell r="S910">
            <v>2</v>
          </cell>
          <cell r="T910">
            <v>0</v>
          </cell>
          <cell r="U910">
            <v>2</v>
          </cell>
          <cell r="V910">
            <v>0</v>
          </cell>
          <cell r="W910">
            <v>0</v>
          </cell>
        </row>
        <row r="911">
          <cell r="B911">
            <v>4</v>
          </cell>
          <cell r="C911" t="str">
            <v>RESTRIÇÃO SISTEMA</v>
          </cell>
          <cell r="D911" t="str">
            <v>048 Segmento não permitido</v>
          </cell>
          <cell r="E911" t="str">
            <v>OUTRAS MÍDIAS</v>
          </cell>
          <cell r="F911" t="str">
            <v>0019 INDICAÇÃO DO PROVEDOR</v>
          </cell>
          <cell r="I911">
            <v>1</v>
          </cell>
          <cell r="J911">
            <v>0</v>
          </cell>
          <cell r="K911">
            <v>0</v>
          </cell>
          <cell r="L911">
            <v>1</v>
          </cell>
          <cell r="M911">
            <v>1</v>
          </cell>
          <cell r="N911">
            <v>0</v>
          </cell>
          <cell r="O911">
            <v>1</v>
          </cell>
          <cell r="P911">
            <v>0</v>
          </cell>
          <cell r="Q911">
            <v>0</v>
          </cell>
          <cell r="R911">
            <v>1</v>
          </cell>
          <cell r="S911">
            <v>1</v>
          </cell>
          <cell r="T911">
            <v>0</v>
          </cell>
          <cell r="U911">
            <v>1</v>
          </cell>
          <cell r="V911">
            <v>0</v>
          </cell>
          <cell r="W911">
            <v>0</v>
          </cell>
        </row>
        <row r="912">
          <cell r="B912">
            <v>4</v>
          </cell>
          <cell r="C912" t="str">
            <v>RESTRIÇÃO SISTEMA</v>
          </cell>
          <cell r="D912" t="str">
            <v>048 Segmento não permitido</v>
          </cell>
          <cell r="E912" t="str">
            <v>OUTRAS MÍDIAS</v>
          </cell>
          <cell r="F912" t="str">
            <v>0020 JÁ POSSUI</v>
          </cell>
          <cell r="I912">
            <v>3</v>
          </cell>
          <cell r="J912">
            <v>0</v>
          </cell>
          <cell r="K912">
            <v>0</v>
          </cell>
          <cell r="L912">
            <v>3</v>
          </cell>
          <cell r="M912">
            <v>3</v>
          </cell>
          <cell r="N912">
            <v>0</v>
          </cell>
          <cell r="O912">
            <v>3</v>
          </cell>
          <cell r="P912">
            <v>0</v>
          </cell>
          <cell r="Q912">
            <v>0</v>
          </cell>
          <cell r="R912">
            <v>3</v>
          </cell>
          <cell r="S912">
            <v>3</v>
          </cell>
          <cell r="T912">
            <v>0</v>
          </cell>
          <cell r="U912">
            <v>3</v>
          </cell>
          <cell r="V912">
            <v>0</v>
          </cell>
          <cell r="W912">
            <v>0</v>
          </cell>
        </row>
        <row r="913">
          <cell r="B913">
            <v>4</v>
          </cell>
          <cell r="C913" t="str">
            <v>RESTRIÇÃO SISTEMA</v>
          </cell>
          <cell r="D913" t="str">
            <v>048 Segmento não permitido</v>
          </cell>
          <cell r="E913" t="str">
            <v>TELEVISÃO</v>
          </cell>
          <cell r="F913" t="str">
            <v>0001 TELEVISÃO</v>
          </cell>
          <cell r="G913" t="str">
            <v>0062 NÃO INFORMOU</v>
          </cell>
          <cell r="I913">
            <v>3</v>
          </cell>
          <cell r="J913">
            <v>0</v>
          </cell>
          <cell r="K913">
            <v>0</v>
          </cell>
          <cell r="L913">
            <v>3</v>
          </cell>
          <cell r="M913">
            <v>3</v>
          </cell>
          <cell r="N913">
            <v>0</v>
          </cell>
          <cell r="O913">
            <v>3</v>
          </cell>
          <cell r="P913">
            <v>0</v>
          </cell>
          <cell r="Q913">
            <v>0</v>
          </cell>
          <cell r="R913">
            <v>3</v>
          </cell>
          <cell r="S913">
            <v>3</v>
          </cell>
          <cell r="T913">
            <v>0</v>
          </cell>
          <cell r="U913">
            <v>3</v>
          </cell>
          <cell r="V913">
            <v>0</v>
          </cell>
          <cell r="W913">
            <v>0</v>
          </cell>
        </row>
        <row r="914">
          <cell r="B914">
            <v>4</v>
          </cell>
          <cell r="C914" t="str">
            <v>RESTRIÇÃO SISTEMA</v>
          </cell>
          <cell r="D914" t="str">
            <v>060 Restrição Comercial</v>
          </cell>
          <cell r="F914" t="str">
            <v>0031 JÁ TEVE O PRODUTO</v>
          </cell>
          <cell r="I914">
            <v>2</v>
          </cell>
          <cell r="J914">
            <v>0</v>
          </cell>
          <cell r="K914">
            <v>0</v>
          </cell>
          <cell r="L914">
            <v>2</v>
          </cell>
          <cell r="M914">
            <v>2</v>
          </cell>
          <cell r="N914">
            <v>0</v>
          </cell>
          <cell r="O914">
            <v>2</v>
          </cell>
          <cell r="P914">
            <v>0</v>
          </cell>
          <cell r="Q914">
            <v>0</v>
          </cell>
          <cell r="R914">
            <v>2</v>
          </cell>
          <cell r="S914">
            <v>2</v>
          </cell>
          <cell r="T914">
            <v>0</v>
          </cell>
          <cell r="U914">
            <v>2</v>
          </cell>
          <cell r="V914">
            <v>0</v>
          </cell>
          <cell r="W914">
            <v>0</v>
          </cell>
        </row>
        <row r="915">
          <cell r="B915">
            <v>4</v>
          </cell>
          <cell r="C915" t="str">
            <v>RESTRIÇÃO SISTEMA</v>
          </cell>
          <cell r="D915" t="str">
            <v>060 Restrição Comercial</v>
          </cell>
          <cell r="E915" t="str">
            <v>MALA DIRETA</v>
          </cell>
          <cell r="F915" t="str">
            <v>0009 MALA DIRETA</v>
          </cell>
          <cell r="G915" t="str">
            <v>0008 Não Identificado</v>
          </cell>
          <cell r="I915">
            <v>2</v>
          </cell>
          <cell r="J915">
            <v>0</v>
          </cell>
          <cell r="K915">
            <v>0</v>
          </cell>
          <cell r="L915">
            <v>2</v>
          </cell>
          <cell r="M915">
            <v>2</v>
          </cell>
          <cell r="N915">
            <v>0</v>
          </cell>
          <cell r="O915">
            <v>2</v>
          </cell>
          <cell r="P915">
            <v>0</v>
          </cell>
          <cell r="Q915">
            <v>0</v>
          </cell>
          <cell r="R915">
            <v>2</v>
          </cell>
          <cell r="S915">
            <v>2</v>
          </cell>
          <cell r="T915">
            <v>0</v>
          </cell>
          <cell r="U915">
            <v>2</v>
          </cell>
          <cell r="V915">
            <v>0</v>
          </cell>
          <cell r="W915">
            <v>0</v>
          </cell>
        </row>
        <row r="916">
          <cell r="B916">
            <v>4</v>
          </cell>
          <cell r="C916" t="str">
            <v>RESTRIÇÃO SISTEMA</v>
          </cell>
          <cell r="D916" t="str">
            <v>060 Restrição Comercial</v>
          </cell>
          <cell r="E916" t="str">
            <v>MALA DIRETA</v>
          </cell>
          <cell r="F916" t="str">
            <v>0009 MALA DIRETA</v>
          </cell>
          <cell r="G916" t="str">
            <v>0572 MD-05</v>
          </cell>
          <cell r="I916">
            <v>1</v>
          </cell>
          <cell r="J916">
            <v>0</v>
          </cell>
          <cell r="K916">
            <v>0</v>
          </cell>
          <cell r="L916">
            <v>1</v>
          </cell>
          <cell r="M916">
            <v>1</v>
          </cell>
          <cell r="N916">
            <v>0</v>
          </cell>
          <cell r="O916">
            <v>1</v>
          </cell>
          <cell r="P916">
            <v>0</v>
          </cell>
          <cell r="Q916">
            <v>0</v>
          </cell>
          <cell r="R916">
            <v>1</v>
          </cell>
          <cell r="S916">
            <v>1</v>
          </cell>
          <cell r="T916">
            <v>0</v>
          </cell>
          <cell r="U916">
            <v>1</v>
          </cell>
          <cell r="V916">
            <v>0</v>
          </cell>
          <cell r="W916">
            <v>0</v>
          </cell>
        </row>
        <row r="917">
          <cell r="B917">
            <v>4</v>
          </cell>
          <cell r="C917" t="str">
            <v>RESTRIÇÃO SISTEMA</v>
          </cell>
          <cell r="D917" t="str">
            <v>060 Restrição Comercial</v>
          </cell>
          <cell r="E917" t="str">
            <v>MALA DIRETA</v>
          </cell>
          <cell r="F917" t="str">
            <v>0010 ENCARTE EM FATURA</v>
          </cell>
          <cell r="I917">
            <v>1</v>
          </cell>
          <cell r="J917">
            <v>0</v>
          </cell>
          <cell r="K917">
            <v>0</v>
          </cell>
          <cell r="L917">
            <v>1</v>
          </cell>
          <cell r="M917">
            <v>1</v>
          </cell>
          <cell r="N917">
            <v>0</v>
          </cell>
          <cell r="O917">
            <v>1</v>
          </cell>
          <cell r="P917">
            <v>0</v>
          </cell>
          <cell r="Q917">
            <v>0</v>
          </cell>
          <cell r="R917">
            <v>1</v>
          </cell>
          <cell r="S917">
            <v>1</v>
          </cell>
          <cell r="T917">
            <v>0</v>
          </cell>
          <cell r="U917">
            <v>1</v>
          </cell>
          <cell r="V917">
            <v>0</v>
          </cell>
          <cell r="W917">
            <v>0</v>
          </cell>
        </row>
        <row r="918">
          <cell r="B918">
            <v>4</v>
          </cell>
          <cell r="C918" t="str">
            <v>RESTRIÇÃO SISTEMA</v>
          </cell>
          <cell r="D918" t="str">
            <v>060 Restrição Comercial</v>
          </cell>
          <cell r="E918" t="str">
            <v>NÃO INFORMADO</v>
          </cell>
          <cell r="F918" t="str">
            <v>0016 NÃO INFORMADO</v>
          </cell>
          <cell r="I918">
            <v>5</v>
          </cell>
          <cell r="J918">
            <v>0</v>
          </cell>
          <cell r="K918">
            <v>0</v>
          </cell>
          <cell r="L918">
            <v>5</v>
          </cell>
          <cell r="M918">
            <v>5</v>
          </cell>
          <cell r="N918">
            <v>0</v>
          </cell>
          <cell r="O918">
            <v>5</v>
          </cell>
          <cell r="P918">
            <v>0</v>
          </cell>
          <cell r="Q918">
            <v>0</v>
          </cell>
          <cell r="R918">
            <v>5</v>
          </cell>
          <cell r="S918">
            <v>5</v>
          </cell>
          <cell r="T918">
            <v>0</v>
          </cell>
          <cell r="U918">
            <v>5</v>
          </cell>
          <cell r="V918">
            <v>0</v>
          </cell>
          <cell r="W918">
            <v>0</v>
          </cell>
        </row>
        <row r="919">
          <cell r="B919">
            <v>4</v>
          </cell>
          <cell r="C919" t="str">
            <v>RESTRIÇÃO SISTEMA</v>
          </cell>
          <cell r="D919" t="str">
            <v>060 Restrição Comercial</v>
          </cell>
          <cell r="E919" t="str">
            <v>OUTRAS MÍDIAS</v>
          </cell>
          <cell r="F919" t="str">
            <v>0002 INDICAÇÃO DE AMIGOS</v>
          </cell>
          <cell r="I919">
            <v>50</v>
          </cell>
          <cell r="J919">
            <v>0</v>
          </cell>
          <cell r="K919">
            <v>0</v>
          </cell>
          <cell r="L919">
            <v>50</v>
          </cell>
          <cell r="M919">
            <v>50</v>
          </cell>
          <cell r="N919">
            <v>0</v>
          </cell>
          <cell r="O919">
            <v>50</v>
          </cell>
          <cell r="P919">
            <v>0</v>
          </cell>
          <cell r="Q919">
            <v>0</v>
          </cell>
          <cell r="R919">
            <v>50</v>
          </cell>
          <cell r="S919">
            <v>50</v>
          </cell>
          <cell r="T919">
            <v>0</v>
          </cell>
          <cell r="U919">
            <v>50</v>
          </cell>
          <cell r="V919">
            <v>0</v>
          </cell>
          <cell r="W919">
            <v>0</v>
          </cell>
        </row>
        <row r="920">
          <cell r="B920">
            <v>4</v>
          </cell>
          <cell r="C920" t="str">
            <v>RESTRIÇÃO SISTEMA</v>
          </cell>
          <cell r="D920" t="str">
            <v>060 Restrição Comercial</v>
          </cell>
          <cell r="E920" t="str">
            <v>OUTRAS MÍDIAS</v>
          </cell>
          <cell r="F920" t="str">
            <v>0003 104</v>
          </cell>
          <cell r="I920">
            <v>1</v>
          </cell>
          <cell r="J920">
            <v>0</v>
          </cell>
          <cell r="K920">
            <v>0</v>
          </cell>
          <cell r="L920">
            <v>1</v>
          </cell>
          <cell r="M920">
            <v>1</v>
          </cell>
          <cell r="N920">
            <v>0</v>
          </cell>
          <cell r="O920">
            <v>1</v>
          </cell>
          <cell r="P920">
            <v>0</v>
          </cell>
          <cell r="Q920">
            <v>0</v>
          </cell>
          <cell r="R920">
            <v>1</v>
          </cell>
          <cell r="S920">
            <v>1</v>
          </cell>
          <cell r="T920">
            <v>0</v>
          </cell>
          <cell r="U920">
            <v>1</v>
          </cell>
          <cell r="V920">
            <v>0</v>
          </cell>
          <cell r="W920">
            <v>0</v>
          </cell>
        </row>
        <row r="921">
          <cell r="B921">
            <v>4</v>
          </cell>
          <cell r="C921" t="str">
            <v>RESTRIÇÃO SISTEMA</v>
          </cell>
          <cell r="D921" t="str">
            <v>060 Restrição Comercial</v>
          </cell>
          <cell r="E921" t="str">
            <v>OUTRAS MÍDIAS</v>
          </cell>
          <cell r="F921" t="str">
            <v>0013 INTERNET</v>
          </cell>
          <cell r="G921" t="str">
            <v>0056 OUTROS</v>
          </cell>
          <cell r="I921">
            <v>3</v>
          </cell>
          <cell r="J921">
            <v>0</v>
          </cell>
          <cell r="K921">
            <v>0</v>
          </cell>
          <cell r="L921">
            <v>3</v>
          </cell>
          <cell r="M921">
            <v>3</v>
          </cell>
          <cell r="N921">
            <v>0</v>
          </cell>
          <cell r="O921">
            <v>3</v>
          </cell>
          <cell r="P921">
            <v>0</v>
          </cell>
          <cell r="Q921">
            <v>0</v>
          </cell>
          <cell r="R921">
            <v>3</v>
          </cell>
          <cell r="S921">
            <v>3</v>
          </cell>
          <cell r="T921">
            <v>0</v>
          </cell>
          <cell r="U921">
            <v>3</v>
          </cell>
          <cell r="V921">
            <v>0</v>
          </cell>
          <cell r="W921">
            <v>0</v>
          </cell>
        </row>
        <row r="922">
          <cell r="B922">
            <v>4</v>
          </cell>
          <cell r="C922" t="str">
            <v>RESTRIÇÃO SISTEMA</v>
          </cell>
          <cell r="D922" t="str">
            <v>060 Restrição Comercial</v>
          </cell>
          <cell r="E922" t="str">
            <v>OUTRAS MÍDIAS</v>
          </cell>
          <cell r="F922" t="str">
            <v>0013 INTERNET</v>
          </cell>
          <cell r="G922" t="str">
            <v>0170 SITE SPEEDY</v>
          </cell>
          <cell r="I922">
            <v>1</v>
          </cell>
          <cell r="J922">
            <v>0</v>
          </cell>
          <cell r="K922">
            <v>0</v>
          </cell>
          <cell r="L922">
            <v>1</v>
          </cell>
          <cell r="M922">
            <v>1</v>
          </cell>
          <cell r="N922">
            <v>0</v>
          </cell>
          <cell r="O922">
            <v>1</v>
          </cell>
          <cell r="P922">
            <v>0</v>
          </cell>
          <cell r="Q922">
            <v>0</v>
          </cell>
          <cell r="R922">
            <v>1</v>
          </cell>
          <cell r="S922">
            <v>1</v>
          </cell>
          <cell r="T922">
            <v>0</v>
          </cell>
          <cell r="U922">
            <v>1</v>
          </cell>
          <cell r="V922">
            <v>0</v>
          </cell>
          <cell r="W922">
            <v>0</v>
          </cell>
        </row>
        <row r="923">
          <cell r="B923">
            <v>4</v>
          </cell>
          <cell r="C923" t="str">
            <v>RESTRIÇÃO SISTEMA</v>
          </cell>
          <cell r="D923" t="str">
            <v>060 Restrição Comercial</v>
          </cell>
          <cell r="E923" t="str">
            <v>OUTRAS MÍDIAS</v>
          </cell>
          <cell r="F923" t="str">
            <v>0018 CONTATADO PELO TLMKT</v>
          </cell>
          <cell r="I923">
            <v>3</v>
          </cell>
          <cell r="J923">
            <v>0</v>
          </cell>
          <cell r="K923">
            <v>0</v>
          </cell>
          <cell r="L923">
            <v>3</v>
          </cell>
          <cell r="M923">
            <v>3</v>
          </cell>
          <cell r="N923">
            <v>0</v>
          </cell>
          <cell r="O923">
            <v>3</v>
          </cell>
          <cell r="P923">
            <v>0</v>
          </cell>
          <cell r="Q923">
            <v>0</v>
          </cell>
          <cell r="R923">
            <v>3</v>
          </cell>
          <cell r="S923">
            <v>3</v>
          </cell>
          <cell r="T923">
            <v>0</v>
          </cell>
          <cell r="U923">
            <v>3</v>
          </cell>
          <cell r="V923">
            <v>0</v>
          </cell>
          <cell r="W923">
            <v>0</v>
          </cell>
        </row>
        <row r="924">
          <cell r="B924">
            <v>4</v>
          </cell>
          <cell r="C924" t="str">
            <v>RESTRIÇÃO SISTEMA</v>
          </cell>
          <cell r="D924" t="str">
            <v>060 Restrição Comercial</v>
          </cell>
          <cell r="E924" t="str">
            <v>OUTRAS MÍDIAS</v>
          </cell>
          <cell r="F924" t="str">
            <v>0019 INDICAÇÃO DO PROVEDOR</v>
          </cell>
          <cell r="I924">
            <v>2</v>
          </cell>
          <cell r="J924">
            <v>0</v>
          </cell>
          <cell r="K924">
            <v>0</v>
          </cell>
          <cell r="L924">
            <v>2</v>
          </cell>
          <cell r="M924">
            <v>2</v>
          </cell>
          <cell r="N924">
            <v>0</v>
          </cell>
          <cell r="O924">
            <v>2</v>
          </cell>
          <cell r="P924">
            <v>0</v>
          </cell>
          <cell r="Q924">
            <v>0</v>
          </cell>
          <cell r="R924">
            <v>2</v>
          </cell>
          <cell r="S924">
            <v>2</v>
          </cell>
          <cell r="T924">
            <v>0</v>
          </cell>
          <cell r="U924">
            <v>2</v>
          </cell>
          <cell r="V924">
            <v>0</v>
          </cell>
          <cell r="W924">
            <v>0</v>
          </cell>
        </row>
        <row r="925">
          <cell r="B925">
            <v>4</v>
          </cell>
          <cell r="C925" t="str">
            <v>RESTRIÇÃO SISTEMA</v>
          </cell>
          <cell r="D925" t="str">
            <v>060 Restrição Comercial</v>
          </cell>
          <cell r="E925" t="str">
            <v>OUTRAS MÍDIAS</v>
          </cell>
          <cell r="F925" t="str">
            <v>0020 JÁ POSSUI</v>
          </cell>
          <cell r="I925">
            <v>6</v>
          </cell>
          <cell r="J925">
            <v>0</v>
          </cell>
          <cell r="K925">
            <v>0</v>
          </cell>
          <cell r="L925">
            <v>6</v>
          </cell>
          <cell r="M925">
            <v>6</v>
          </cell>
          <cell r="N925">
            <v>0</v>
          </cell>
          <cell r="O925">
            <v>6</v>
          </cell>
          <cell r="P925">
            <v>0</v>
          </cell>
          <cell r="Q925">
            <v>0</v>
          </cell>
          <cell r="R925">
            <v>6</v>
          </cell>
          <cell r="S925">
            <v>6</v>
          </cell>
          <cell r="T925">
            <v>0</v>
          </cell>
          <cell r="U925">
            <v>6</v>
          </cell>
          <cell r="V925">
            <v>0</v>
          </cell>
          <cell r="W925">
            <v>0</v>
          </cell>
        </row>
        <row r="926">
          <cell r="B926">
            <v>4</v>
          </cell>
          <cell r="C926" t="str">
            <v>RESTRIÇÃO SISTEMA</v>
          </cell>
          <cell r="D926" t="str">
            <v>060 Restrição Comercial</v>
          </cell>
          <cell r="E926" t="str">
            <v>TELEVISÃO</v>
          </cell>
          <cell r="F926" t="str">
            <v>0001 TELEVISÃO</v>
          </cell>
          <cell r="G926" t="str">
            <v>0006 GLOBO</v>
          </cell>
          <cell r="H926" t="str">
            <v>0023 JORNAL HOJE</v>
          </cell>
          <cell r="I926">
            <v>1</v>
          </cell>
          <cell r="J926">
            <v>0</v>
          </cell>
          <cell r="K926">
            <v>0</v>
          </cell>
          <cell r="L926">
            <v>1</v>
          </cell>
          <cell r="M926">
            <v>1</v>
          </cell>
          <cell r="N926">
            <v>0</v>
          </cell>
          <cell r="O926">
            <v>1</v>
          </cell>
          <cell r="P926">
            <v>0</v>
          </cell>
          <cell r="Q926">
            <v>0</v>
          </cell>
          <cell r="R926">
            <v>1</v>
          </cell>
          <cell r="S926">
            <v>1</v>
          </cell>
          <cell r="T926">
            <v>0</v>
          </cell>
          <cell r="U926">
            <v>1</v>
          </cell>
          <cell r="V926">
            <v>0</v>
          </cell>
          <cell r="W926">
            <v>0</v>
          </cell>
        </row>
        <row r="927">
          <cell r="B927">
            <v>4</v>
          </cell>
          <cell r="C927" t="str">
            <v>RESTRIÇÃO SISTEMA</v>
          </cell>
          <cell r="D927" t="str">
            <v>060 Restrição Comercial</v>
          </cell>
          <cell r="E927" t="str">
            <v>TELEVISÃO</v>
          </cell>
          <cell r="F927" t="str">
            <v>0001 TELEVISÃO</v>
          </cell>
          <cell r="G927" t="str">
            <v>0006 GLOBO</v>
          </cell>
          <cell r="H927" t="str">
            <v>3825 NÃO INFORMADO</v>
          </cell>
          <cell r="I927">
            <v>11</v>
          </cell>
          <cell r="J927">
            <v>0</v>
          </cell>
          <cell r="K927">
            <v>0</v>
          </cell>
          <cell r="L927">
            <v>11</v>
          </cell>
          <cell r="M927">
            <v>11</v>
          </cell>
          <cell r="N927">
            <v>0</v>
          </cell>
          <cell r="O927">
            <v>11</v>
          </cell>
          <cell r="P927">
            <v>0</v>
          </cell>
          <cell r="Q927">
            <v>0</v>
          </cell>
          <cell r="R927">
            <v>11</v>
          </cell>
          <cell r="S927">
            <v>11</v>
          </cell>
          <cell r="T927">
            <v>0</v>
          </cell>
          <cell r="U927">
            <v>11</v>
          </cell>
          <cell r="V927">
            <v>0</v>
          </cell>
          <cell r="W927">
            <v>0</v>
          </cell>
        </row>
        <row r="928">
          <cell r="B928">
            <v>4</v>
          </cell>
          <cell r="C928" t="str">
            <v>RESTRIÇÃO SISTEMA</v>
          </cell>
          <cell r="D928" t="str">
            <v>060 Restrição Comercial</v>
          </cell>
          <cell r="E928" t="str">
            <v>TELEVISÃO</v>
          </cell>
          <cell r="F928" t="str">
            <v>0001 TELEVISÃO</v>
          </cell>
          <cell r="G928" t="str">
            <v>0062 NÃO INFORMOU</v>
          </cell>
          <cell r="I928">
            <v>18</v>
          </cell>
          <cell r="J928">
            <v>0</v>
          </cell>
          <cell r="K928">
            <v>0</v>
          </cell>
          <cell r="L928">
            <v>18</v>
          </cell>
          <cell r="M928">
            <v>18</v>
          </cell>
          <cell r="N928">
            <v>0</v>
          </cell>
          <cell r="O928">
            <v>18</v>
          </cell>
          <cell r="P928">
            <v>0</v>
          </cell>
          <cell r="Q928">
            <v>0</v>
          </cell>
          <cell r="R928">
            <v>18</v>
          </cell>
          <cell r="S928">
            <v>18</v>
          </cell>
          <cell r="T928">
            <v>0</v>
          </cell>
          <cell r="U928">
            <v>18</v>
          </cell>
          <cell r="V928">
            <v>0</v>
          </cell>
          <cell r="W928">
            <v>0</v>
          </cell>
        </row>
        <row r="929">
          <cell r="B929">
            <v>4</v>
          </cell>
          <cell r="C929" t="str">
            <v>RESTRIÇÃO SISTEMA</v>
          </cell>
          <cell r="D929" t="str">
            <v>071 Idade inferior a 18 anos</v>
          </cell>
          <cell r="F929" t="str">
            <v>0031 JÁ TEVE O PRODUTO</v>
          </cell>
          <cell r="I929">
            <v>1</v>
          </cell>
          <cell r="J929">
            <v>0</v>
          </cell>
          <cell r="K929">
            <v>0</v>
          </cell>
          <cell r="L929">
            <v>1</v>
          </cell>
          <cell r="M929">
            <v>1</v>
          </cell>
          <cell r="N929">
            <v>0</v>
          </cell>
          <cell r="O929">
            <v>1</v>
          </cell>
          <cell r="P929">
            <v>0</v>
          </cell>
          <cell r="Q929">
            <v>0</v>
          </cell>
          <cell r="R929">
            <v>1</v>
          </cell>
          <cell r="S929">
            <v>1</v>
          </cell>
          <cell r="T929">
            <v>0</v>
          </cell>
          <cell r="U929">
            <v>1</v>
          </cell>
          <cell r="V929">
            <v>0</v>
          </cell>
          <cell r="W929">
            <v>0</v>
          </cell>
        </row>
        <row r="930">
          <cell r="B930">
            <v>4</v>
          </cell>
          <cell r="C930" t="str">
            <v>RESTRIÇÃO SISTEMA</v>
          </cell>
          <cell r="D930" t="str">
            <v>071 Idade inferior a 18 anos</v>
          </cell>
          <cell r="E930" t="str">
            <v>MALA DIRETA</v>
          </cell>
          <cell r="F930" t="str">
            <v>0009 MALA DIRETA</v>
          </cell>
          <cell r="G930" t="str">
            <v>0572 MD-05</v>
          </cell>
          <cell r="I930">
            <v>1</v>
          </cell>
          <cell r="J930">
            <v>0</v>
          </cell>
          <cell r="K930">
            <v>0</v>
          </cell>
          <cell r="L930">
            <v>1</v>
          </cell>
          <cell r="M930">
            <v>1</v>
          </cell>
          <cell r="N930">
            <v>0</v>
          </cell>
          <cell r="O930">
            <v>1</v>
          </cell>
          <cell r="P930">
            <v>0</v>
          </cell>
          <cell r="Q930">
            <v>0</v>
          </cell>
          <cell r="R930">
            <v>1</v>
          </cell>
          <cell r="S930">
            <v>1</v>
          </cell>
          <cell r="T930">
            <v>0</v>
          </cell>
          <cell r="U930">
            <v>1</v>
          </cell>
          <cell r="V930">
            <v>0</v>
          </cell>
          <cell r="W930">
            <v>0</v>
          </cell>
        </row>
        <row r="931">
          <cell r="B931">
            <v>4</v>
          </cell>
          <cell r="C931" t="str">
            <v>RESTRIÇÃO SISTEMA</v>
          </cell>
          <cell r="D931" t="str">
            <v>071 Idade inferior a 18 anos</v>
          </cell>
          <cell r="E931" t="str">
            <v>MALA DIRETA</v>
          </cell>
          <cell r="F931" t="str">
            <v>0010 ENCARTE EM FATURA</v>
          </cell>
          <cell r="I931">
            <v>1</v>
          </cell>
          <cell r="J931">
            <v>0</v>
          </cell>
          <cell r="K931">
            <v>0</v>
          </cell>
          <cell r="L931">
            <v>1</v>
          </cell>
          <cell r="M931">
            <v>1</v>
          </cell>
          <cell r="N931">
            <v>0</v>
          </cell>
          <cell r="O931">
            <v>1</v>
          </cell>
          <cell r="P931">
            <v>0</v>
          </cell>
          <cell r="Q931">
            <v>0</v>
          </cell>
          <cell r="R931">
            <v>1</v>
          </cell>
          <cell r="S931">
            <v>1</v>
          </cell>
          <cell r="T931">
            <v>0</v>
          </cell>
          <cell r="U931">
            <v>1</v>
          </cell>
          <cell r="V931">
            <v>0</v>
          </cell>
          <cell r="W931">
            <v>0</v>
          </cell>
        </row>
        <row r="932">
          <cell r="B932">
            <v>4</v>
          </cell>
          <cell r="C932" t="str">
            <v>RESTRIÇÃO SISTEMA</v>
          </cell>
          <cell r="D932" t="str">
            <v>071 Idade inferior a 18 anos</v>
          </cell>
          <cell r="E932" t="str">
            <v>NÃO INFORMADO</v>
          </cell>
          <cell r="F932" t="str">
            <v>0016 NÃO INFORMADO</v>
          </cell>
          <cell r="I932">
            <v>1</v>
          </cell>
          <cell r="J932">
            <v>0</v>
          </cell>
          <cell r="K932">
            <v>0</v>
          </cell>
          <cell r="L932">
            <v>1</v>
          </cell>
          <cell r="M932">
            <v>1</v>
          </cell>
          <cell r="N932">
            <v>0</v>
          </cell>
          <cell r="O932">
            <v>1</v>
          </cell>
          <cell r="P932">
            <v>0</v>
          </cell>
          <cell r="Q932">
            <v>0</v>
          </cell>
          <cell r="R932">
            <v>1</v>
          </cell>
          <cell r="S932">
            <v>1</v>
          </cell>
          <cell r="T932">
            <v>0</v>
          </cell>
          <cell r="U932">
            <v>1</v>
          </cell>
          <cell r="V932">
            <v>0</v>
          </cell>
          <cell r="W932">
            <v>0</v>
          </cell>
        </row>
        <row r="933">
          <cell r="B933">
            <v>4</v>
          </cell>
          <cell r="C933" t="str">
            <v>RESTRIÇÃO SISTEMA</v>
          </cell>
          <cell r="D933" t="str">
            <v>071 Idade inferior a 18 anos</v>
          </cell>
          <cell r="E933" t="str">
            <v>OUTRAS MÍDIAS</v>
          </cell>
          <cell r="F933" t="str">
            <v>0002 INDICAÇÃO DE AMIGOS</v>
          </cell>
          <cell r="I933">
            <v>32</v>
          </cell>
          <cell r="J933">
            <v>0</v>
          </cell>
          <cell r="K933">
            <v>0</v>
          </cell>
          <cell r="L933">
            <v>32</v>
          </cell>
          <cell r="M933">
            <v>32</v>
          </cell>
          <cell r="N933">
            <v>0</v>
          </cell>
          <cell r="O933">
            <v>32</v>
          </cell>
          <cell r="P933">
            <v>0</v>
          </cell>
          <cell r="Q933">
            <v>0</v>
          </cell>
          <cell r="R933">
            <v>32</v>
          </cell>
          <cell r="S933">
            <v>32</v>
          </cell>
          <cell r="T933">
            <v>0</v>
          </cell>
          <cell r="U933">
            <v>32</v>
          </cell>
          <cell r="V933">
            <v>0</v>
          </cell>
          <cell r="W933">
            <v>0</v>
          </cell>
        </row>
        <row r="934">
          <cell r="B934">
            <v>4</v>
          </cell>
          <cell r="C934" t="str">
            <v>RESTRIÇÃO SISTEMA</v>
          </cell>
          <cell r="D934" t="str">
            <v>071 Idade inferior a 18 anos</v>
          </cell>
          <cell r="E934" t="str">
            <v>OUTRAS MÍDIAS</v>
          </cell>
          <cell r="F934" t="str">
            <v>0013 INTERNET</v>
          </cell>
          <cell r="G934" t="str">
            <v>0056 OUTROS</v>
          </cell>
          <cell r="I934">
            <v>2</v>
          </cell>
          <cell r="J934">
            <v>0</v>
          </cell>
          <cell r="K934">
            <v>0</v>
          </cell>
          <cell r="L934">
            <v>2</v>
          </cell>
          <cell r="M934">
            <v>2</v>
          </cell>
          <cell r="N934">
            <v>0</v>
          </cell>
          <cell r="O934">
            <v>2</v>
          </cell>
          <cell r="P934">
            <v>0</v>
          </cell>
          <cell r="Q934">
            <v>0</v>
          </cell>
          <cell r="R934">
            <v>2</v>
          </cell>
          <cell r="S934">
            <v>2</v>
          </cell>
          <cell r="T934">
            <v>0</v>
          </cell>
          <cell r="U934">
            <v>2</v>
          </cell>
          <cell r="V934">
            <v>0</v>
          </cell>
          <cell r="W934">
            <v>0</v>
          </cell>
        </row>
        <row r="935">
          <cell r="B935">
            <v>4</v>
          </cell>
          <cell r="C935" t="str">
            <v>RESTRIÇÃO SISTEMA</v>
          </cell>
          <cell r="D935" t="str">
            <v>071 Idade inferior a 18 anos</v>
          </cell>
          <cell r="E935" t="str">
            <v>OUTRAS MÍDIAS</v>
          </cell>
          <cell r="F935" t="str">
            <v>0013 INTERNET</v>
          </cell>
          <cell r="G935" t="str">
            <v>0170 SITE SPEEDY</v>
          </cell>
          <cell r="I935">
            <v>1</v>
          </cell>
          <cell r="J935">
            <v>0</v>
          </cell>
          <cell r="K935">
            <v>0</v>
          </cell>
          <cell r="L935">
            <v>1</v>
          </cell>
          <cell r="M935">
            <v>1</v>
          </cell>
          <cell r="N935">
            <v>0</v>
          </cell>
          <cell r="O935">
            <v>1</v>
          </cell>
          <cell r="P935">
            <v>0</v>
          </cell>
          <cell r="Q935">
            <v>0</v>
          </cell>
          <cell r="R935">
            <v>1</v>
          </cell>
          <cell r="S935">
            <v>1</v>
          </cell>
          <cell r="T935">
            <v>0</v>
          </cell>
          <cell r="U935">
            <v>1</v>
          </cell>
          <cell r="V935">
            <v>0</v>
          </cell>
          <cell r="W935">
            <v>0</v>
          </cell>
        </row>
        <row r="936">
          <cell r="B936">
            <v>4</v>
          </cell>
          <cell r="C936" t="str">
            <v>RESTRIÇÃO SISTEMA</v>
          </cell>
          <cell r="D936" t="str">
            <v>071 Idade inferior a 18 anos</v>
          </cell>
          <cell r="E936" t="str">
            <v>OUTRAS MÍDIAS</v>
          </cell>
          <cell r="F936" t="str">
            <v>0018 CONTATADO PELO TLMKT</v>
          </cell>
          <cell r="I936">
            <v>5</v>
          </cell>
          <cell r="J936">
            <v>0</v>
          </cell>
          <cell r="K936">
            <v>0</v>
          </cell>
          <cell r="L936">
            <v>5</v>
          </cell>
          <cell r="M936">
            <v>5</v>
          </cell>
          <cell r="N936">
            <v>0</v>
          </cell>
          <cell r="O936">
            <v>5</v>
          </cell>
          <cell r="P936">
            <v>0</v>
          </cell>
          <cell r="Q936">
            <v>0</v>
          </cell>
          <cell r="R936">
            <v>5</v>
          </cell>
          <cell r="S936">
            <v>5</v>
          </cell>
          <cell r="T936">
            <v>0</v>
          </cell>
          <cell r="U936">
            <v>5</v>
          </cell>
          <cell r="V936">
            <v>0</v>
          </cell>
          <cell r="W936">
            <v>0</v>
          </cell>
        </row>
        <row r="937">
          <cell r="B937">
            <v>4</v>
          </cell>
          <cell r="C937" t="str">
            <v>RESTRIÇÃO SISTEMA</v>
          </cell>
          <cell r="D937" t="str">
            <v>071 Idade inferior a 18 anos</v>
          </cell>
          <cell r="E937" t="str">
            <v>OUTRAS MÍDIAS</v>
          </cell>
          <cell r="F937" t="str">
            <v>0019 INDICAÇÃO DO PROVEDOR</v>
          </cell>
          <cell r="I937">
            <v>1</v>
          </cell>
          <cell r="J937">
            <v>0</v>
          </cell>
          <cell r="K937">
            <v>0</v>
          </cell>
          <cell r="L937">
            <v>1</v>
          </cell>
          <cell r="M937">
            <v>1</v>
          </cell>
          <cell r="N937">
            <v>0</v>
          </cell>
          <cell r="O937">
            <v>1</v>
          </cell>
          <cell r="P937">
            <v>0</v>
          </cell>
          <cell r="Q937">
            <v>0</v>
          </cell>
          <cell r="R937">
            <v>1</v>
          </cell>
          <cell r="S937">
            <v>1</v>
          </cell>
          <cell r="T937">
            <v>0</v>
          </cell>
          <cell r="U937">
            <v>1</v>
          </cell>
          <cell r="V937">
            <v>0</v>
          </cell>
          <cell r="W937">
            <v>0</v>
          </cell>
        </row>
        <row r="938">
          <cell r="B938">
            <v>4</v>
          </cell>
          <cell r="C938" t="str">
            <v>RESTRIÇÃO SISTEMA</v>
          </cell>
          <cell r="D938" t="str">
            <v>071 Idade inferior a 18 anos</v>
          </cell>
          <cell r="E938" t="str">
            <v>OUTRAS MÍDIAS</v>
          </cell>
          <cell r="F938" t="str">
            <v>0020 JÁ POSSUI</v>
          </cell>
          <cell r="I938">
            <v>2</v>
          </cell>
          <cell r="J938">
            <v>0</v>
          </cell>
          <cell r="K938">
            <v>0</v>
          </cell>
          <cell r="L938">
            <v>2</v>
          </cell>
          <cell r="M938">
            <v>2</v>
          </cell>
          <cell r="N938">
            <v>0</v>
          </cell>
          <cell r="O938">
            <v>2</v>
          </cell>
          <cell r="P938">
            <v>0</v>
          </cell>
          <cell r="Q938">
            <v>0</v>
          </cell>
          <cell r="R938">
            <v>2</v>
          </cell>
          <cell r="S938">
            <v>2</v>
          </cell>
          <cell r="T938">
            <v>0</v>
          </cell>
          <cell r="U938">
            <v>2</v>
          </cell>
          <cell r="V938">
            <v>0</v>
          </cell>
          <cell r="W938">
            <v>0</v>
          </cell>
        </row>
        <row r="939">
          <cell r="B939">
            <v>4</v>
          </cell>
          <cell r="C939" t="str">
            <v>RESTRIÇÃO SISTEMA</v>
          </cell>
          <cell r="D939" t="str">
            <v>071 Idade inferior a 18 anos</v>
          </cell>
          <cell r="E939" t="str">
            <v>TELEVISÃO</v>
          </cell>
          <cell r="F939" t="str">
            <v>0001 TELEVISÃO</v>
          </cell>
          <cell r="G939" t="str">
            <v>0006 GLOBO</v>
          </cell>
          <cell r="H939" t="str">
            <v>0007 GLOBO ESPORTE</v>
          </cell>
          <cell r="I939">
            <v>2</v>
          </cell>
          <cell r="J939">
            <v>0</v>
          </cell>
          <cell r="K939">
            <v>0</v>
          </cell>
          <cell r="L939">
            <v>2</v>
          </cell>
          <cell r="M939">
            <v>2</v>
          </cell>
          <cell r="N939">
            <v>0</v>
          </cell>
          <cell r="O939">
            <v>2</v>
          </cell>
          <cell r="P939">
            <v>0</v>
          </cell>
          <cell r="Q939">
            <v>0</v>
          </cell>
          <cell r="R939">
            <v>2</v>
          </cell>
          <cell r="S939">
            <v>2</v>
          </cell>
          <cell r="T939">
            <v>0</v>
          </cell>
          <cell r="U939">
            <v>2</v>
          </cell>
          <cell r="V939">
            <v>0</v>
          </cell>
          <cell r="W939">
            <v>0</v>
          </cell>
        </row>
        <row r="940">
          <cell r="B940">
            <v>4</v>
          </cell>
          <cell r="C940" t="str">
            <v>RESTRIÇÃO SISTEMA</v>
          </cell>
          <cell r="D940" t="str">
            <v>071 Idade inferior a 18 anos</v>
          </cell>
          <cell r="E940" t="str">
            <v>TELEVISÃO</v>
          </cell>
          <cell r="F940" t="str">
            <v>0001 TELEVISÃO</v>
          </cell>
          <cell r="G940" t="str">
            <v>0006 GLOBO</v>
          </cell>
          <cell r="H940" t="str">
            <v>0023 JORNAL HOJE</v>
          </cell>
          <cell r="I940">
            <v>1</v>
          </cell>
          <cell r="J940">
            <v>0</v>
          </cell>
          <cell r="K940">
            <v>0</v>
          </cell>
          <cell r="L940">
            <v>1</v>
          </cell>
          <cell r="M940">
            <v>1</v>
          </cell>
          <cell r="N940">
            <v>0</v>
          </cell>
          <cell r="O940">
            <v>1</v>
          </cell>
          <cell r="P940">
            <v>0</v>
          </cell>
          <cell r="Q940">
            <v>0</v>
          </cell>
          <cell r="R940">
            <v>1</v>
          </cell>
          <cell r="S940">
            <v>1</v>
          </cell>
          <cell r="T940">
            <v>0</v>
          </cell>
          <cell r="U940">
            <v>1</v>
          </cell>
          <cell r="V940">
            <v>0</v>
          </cell>
          <cell r="W940">
            <v>0</v>
          </cell>
        </row>
        <row r="941">
          <cell r="B941">
            <v>4</v>
          </cell>
          <cell r="C941" t="str">
            <v>RESTRIÇÃO SISTEMA</v>
          </cell>
          <cell r="D941" t="str">
            <v>071 Idade inferior a 18 anos</v>
          </cell>
          <cell r="E941" t="str">
            <v>TELEVISÃO</v>
          </cell>
          <cell r="F941" t="str">
            <v>0001 TELEVISÃO</v>
          </cell>
          <cell r="G941" t="str">
            <v>0006 GLOBO</v>
          </cell>
          <cell r="H941" t="str">
            <v>0024 JORNAL NACIONAL</v>
          </cell>
          <cell r="I941">
            <v>1</v>
          </cell>
          <cell r="J941">
            <v>0</v>
          </cell>
          <cell r="K941">
            <v>0</v>
          </cell>
          <cell r="L941">
            <v>1</v>
          </cell>
          <cell r="M941">
            <v>1</v>
          </cell>
          <cell r="N941">
            <v>0</v>
          </cell>
          <cell r="O941">
            <v>1</v>
          </cell>
          <cell r="P941">
            <v>0</v>
          </cell>
          <cell r="Q941">
            <v>0</v>
          </cell>
          <cell r="R941">
            <v>1</v>
          </cell>
          <cell r="S941">
            <v>1</v>
          </cell>
          <cell r="T941">
            <v>0</v>
          </cell>
          <cell r="U941">
            <v>1</v>
          </cell>
          <cell r="V941">
            <v>0</v>
          </cell>
          <cell r="W941">
            <v>0</v>
          </cell>
        </row>
        <row r="942">
          <cell r="B942">
            <v>4</v>
          </cell>
          <cell r="C942" t="str">
            <v>RESTRIÇÃO SISTEMA</v>
          </cell>
          <cell r="D942" t="str">
            <v>071 Idade inferior a 18 anos</v>
          </cell>
          <cell r="E942" t="str">
            <v>TELEVISÃO</v>
          </cell>
          <cell r="F942" t="str">
            <v>0001 TELEVISÃO</v>
          </cell>
          <cell r="G942" t="str">
            <v>0006 GLOBO</v>
          </cell>
          <cell r="H942" t="str">
            <v>3825 NÃO INFORMADO</v>
          </cell>
          <cell r="I942">
            <v>2</v>
          </cell>
          <cell r="J942">
            <v>0</v>
          </cell>
          <cell r="K942">
            <v>0</v>
          </cell>
          <cell r="L942">
            <v>2</v>
          </cell>
          <cell r="M942">
            <v>2</v>
          </cell>
          <cell r="N942">
            <v>0</v>
          </cell>
          <cell r="O942">
            <v>2</v>
          </cell>
          <cell r="P942">
            <v>0</v>
          </cell>
          <cell r="Q942">
            <v>0</v>
          </cell>
          <cell r="R942">
            <v>2</v>
          </cell>
          <cell r="S942">
            <v>2</v>
          </cell>
          <cell r="T942">
            <v>0</v>
          </cell>
          <cell r="U942">
            <v>2</v>
          </cell>
          <cell r="V942">
            <v>0</v>
          </cell>
          <cell r="W942">
            <v>0</v>
          </cell>
        </row>
        <row r="943">
          <cell r="B943">
            <v>4</v>
          </cell>
          <cell r="C943" t="str">
            <v>RESTRIÇÃO SISTEMA</v>
          </cell>
          <cell r="D943" t="str">
            <v>071 Idade inferior a 18 anos</v>
          </cell>
          <cell r="E943" t="str">
            <v>TELEVISÃO</v>
          </cell>
          <cell r="F943" t="str">
            <v>0001 TELEVISÃO</v>
          </cell>
          <cell r="G943" t="str">
            <v>0061 RECORD</v>
          </cell>
          <cell r="H943" t="str">
            <v>0049 JORNAL DA RECORD</v>
          </cell>
          <cell r="I943">
            <v>1</v>
          </cell>
          <cell r="J943">
            <v>0</v>
          </cell>
          <cell r="K943">
            <v>0</v>
          </cell>
          <cell r="L943">
            <v>1</v>
          </cell>
          <cell r="M943">
            <v>1</v>
          </cell>
          <cell r="N943">
            <v>0</v>
          </cell>
          <cell r="O943">
            <v>1</v>
          </cell>
          <cell r="P943">
            <v>0</v>
          </cell>
          <cell r="Q943">
            <v>0</v>
          </cell>
          <cell r="R943">
            <v>1</v>
          </cell>
          <cell r="S943">
            <v>1</v>
          </cell>
          <cell r="T943">
            <v>0</v>
          </cell>
          <cell r="U943">
            <v>1</v>
          </cell>
          <cell r="V943">
            <v>0</v>
          </cell>
          <cell r="W943">
            <v>0</v>
          </cell>
        </row>
        <row r="944">
          <cell r="B944">
            <v>4</v>
          </cell>
          <cell r="C944" t="str">
            <v>RESTRIÇÃO SISTEMA</v>
          </cell>
          <cell r="D944" t="str">
            <v>071 Idade inferior a 18 anos</v>
          </cell>
          <cell r="E944" t="str">
            <v>TELEVISÃO</v>
          </cell>
          <cell r="F944" t="str">
            <v>0001 TELEVISÃO</v>
          </cell>
          <cell r="G944" t="str">
            <v>0062 NÃO INFORMOU</v>
          </cell>
          <cell r="I944">
            <v>16</v>
          </cell>
          <cell r="J944">
            <v>0</v>
          </cell>
          <cell r="K944">
            <v>0</v>
          </cell>
          <cell r="L944">
            <v>16</v>
          </cell>
          <cell r="M944">
            <v>16</v>
          </cell>
          <cell r="N944">
            <v>0</v>
          </cell>
          <cell r="O944">
            <v>16</v>
          </cell>
          <cell r="P944">
            <v>0</v>
          </cell>
          <cell r="Q944">
            <v>0</v>
          </cell>
          <cell r="R944">
            <v>16</v>
          </cell>
          <cell r="S944">
            <v>16</v>
          </cell>
          <cell r="T944">
            <v>0</v>
          </cell>
          <cell r="U944">
            <v>16</v>
          </cell>
          <cell r="V944">
            <v>0</v>
          </cell>
          <cell r="W944">
            <v>0</v>
          </cell>
        </row>
        <row r="945">
          <cell r="B945">
            <v>4</v>
          </cell>
          <cell r="C945" t="str">
            <v>RESTRIÇÃO SISTEMA</v>
          </cell>
          <cell r="D945" t="str">
            <v>407 Não Informou nº linha</v>
          </cell>
          <cell r="E945" t="str">
            <v>MALA DIRETA</v>
          </cell>
          <cell r="F945" t="str">
            <v>0009 MALA DIRETA</v>
          </cell>
          <cell r="G945" t="str">
            <v>0008 Não Identificado</v>
          </cell>
          <cell r="I945">
            <v>1</v>
          </cell>
          <cell r="J945">
            <v>0</v>
          </cell>
          <cell r="K945">
            <v>0</v>
          </cell>
          <cell r="L945">
            <v>1</v>
          </cell>
          <cell r="M945">
            <v>1</v>
          </cell>
          <cell r="N945">
            <v>0</v>
          </cell>
          <cell r="O945">
            <v>1</v>
          </cell>
          <cell r="P945">
            <v>0</v>
          </cell>
          <cell r="Q945">
            <v>0</v>
          </cell>
          <cell r="R945">
            <v>1</v>
          </cell>
          <cell r="S945">
            <v>1</v>
          </cell>
          <cell r="T945">
            <v>0</v>
          </cell>
          <cell r="U945">
            <v>1</v>
          </cell>
          <cell r="V945">
            <v>0</v>
          </cell>
          <cell r="W945">
            <v>0</v>
          </cell>
        </row>
        <row r="946">
          <cell r="B946">
            <v>4</v>
          </cell>
          <cell r="C946" t="str">
            <v>RESTRIÇÃO SISTEMA</v>
          </cell>
          <cell r="D946" t="str">
            <v>407 Não Informou nº linha</v>
          </cell>
          <cell r="E946" t="str">
            <v>MALA DIRETA</v>
          </cell>
          <cell r="F946" t="str">
            <v>0010 ENCARTE EM FATURA</v>
          </cell>
          <cell r="I946">
            <v>1</v>
          </cell>
          <cell r="J946">
            <v>0</v>
          </cell>
          <cell r="K946">
            <v>0</v>
          </cell>
          <cell r="L946">
            <v>1</v>
          </cell>
          <cell r="M946">
            <v>1</v>
          </cell>
          <cell r="N946">
            <v>0</v>
          </cell>
          <cell r="O946">
            <v>1</v>
          </cell>
          <cell r="P946">
            <v>0</v>
          </cell>
          <cell r="Q946">
            <v>0</v>
          </cell>
          <cell r="R946">
            <v>1</v>
          </cell>
          <cell r="S946">
            <v>1</v>
          </cell>
          <cell r="T946">
            <v>0</v>
          </cell>
          <cell r="U946">
            <v>1</v>
          </cell>
          <cell r="V946">
            <v>0</v>
          </cell>
          <cell r="W946">
            <v>0</v>
          </cell>
        </row>
        <row r="947">
          <cell r="B947">
            <v>4</v>
          </cell>
          <cell r="C947" t="str">
            <v>RESTRIÇÃO SISTEMA</v>
          </cell>
          <cell r="D947" t="str">
            <v>407 Não Informou nº linha</v>
          </cell>
          <cell r="E947" t="str">
            <v>NÃO INFORMADO</v>
          </cell>
          <cell r="F947" t="str">
            <v>0016 NÃO INFORMADO</v>
          </cell>
          <cell r="I947">
            <v>10</v>
          </cell>
          <cell r="J947">
            <v>0</v>
          </cell>
          <cell r="K947">
            <v>0</v>
          </cell>
          <cell r="L947">
            <v>10</v>
          </cell>
          <cell r="M947">
            <v>10</v>
          </cell>
          <cell r="N947">
            <v>0</v>
          </cell>
          <cell r="O947">
            <v>10</v>
          </cell>
          <cell r="P947">
            <v>0</v>
          </cell>
          <cell r="Q947">
            <v>0</v>
          </cell>
          <cell r="R947">
            <v>10</v>
          </cell>
          <cell r="S947">
            <v>10</v>
          </cell>
          <cell r="T947">
            <v>0</v>
          </cell>
          <cell r="U947">
            <v>10</v>
          </cell>
          <cell r="V947">
            <v>0</v>
          </cell>
          <cell r="W947">
            <v>0</v>
          </cell>
        </row>
        <row r="948">
          <cell r="B948">
            <v>4</v>
          </cell>
          <cell r="C948" t="str">
            <v>RESTRIÇÃO SISTEMA</v>
          </cell>
          <cell r="D948" t="str">
            <v>407 Não Informou nº linha</v>
          </cell>
          <cell r="E948" t="str">
            <v>OUTRAS MÍDIAS</v>
          </cell>
          <cell r="F948" t="str">
            <v>0002 INDICAÇÃO DE AMIGOS</v>
          </cell>
          <cell r="I948">
            <v>9</v>
          </cell>
          <cell r="J948">
            <v>0</v>
          </cell>
          <cell r="K948">
            <v>0</v>
          </cell>
          <cell r="L948">
            <v>9</v>
          </cell>
          <cell r="M948">
            <v>9</v>
          </cell>
          <cell r="N948">
            <v>0</v>
          </cell>
          <cell r="O948">
            <v>9</v>
          </cell>
          <cell r="P948">
            <v>0</v>
          </cell>
          <cell r="Q948">
            <v>0</v>
          </cell>
          <cell r="R948">
            <v>9</v>
          </cell>
          <cell r="S948">
            <v>9</v>
          </cell>
          <cell r="T948">
            <v>0</v>
          </cell>
          <cell r="U948">
            <v>9</v>
          </cell>
          <cell r="V948">
            <v>0</v>
          </cell>
          <cell r="W948">
            <v>0</v>
          </cell>
        </row>
        <row r="949">
          <cell r="B949">
            <v>4</v>
          </cell>
          <cell r="C949" t="str">
            <v>RESTRIÇÃO SISTEMA</v>
          </cell>
          <cell r="D949" t="str">
            <v>407 Não Informou nº linha</v>
          </cell>
          <cell r="E949" t="str">
            <v>OUTRAS MÍDIAS</v>
          </cell>
          <cell r="F949" t="str">
            <v>0018 CONTATADO PELO TLMKT</v>
          </cell>
          <cell r="I949">
            <v>3</v>
          </cell>
          <cell r="J949">
            <v>0</v>
          </cell>
          <cell r="K949">
            <v>0</v>
          </cell>
          <cell r="L949">
            <v>3</v>
          </cell>
          <cell r="M949">
            <v>3</v>
          </cell>
          <cell r="N949">
            <v>0</v>
          </cell>
          <cell r="O949">
            <v>3</v>
          </cell>
          <cell r="P949">
            <v>0</v>
          </cell>
          <cell r="Q949">
            <v>0</v>
          </cell>
          <cell r="R949">
            <v>3</v>
          </cell>
          <cell r="S949">
            <v>3</v>
          </cell>
          <cell r="T949">
            <v>0</v>
          </cell>
          <cell r="U949">
            <v>3</v>
          </cell>
          <cell r="V949">
            <v>0</v>
          </cell>
          <cell r="W949">
            <v>0</v>
          </cell>
        </row>
        <row r="950">
          <cell r="B950">
            <v>4</v>
          </cell>
          <cell r="C950" t="str">
            <v>RESTRIÇÃO SISTEMA</v>
          </cell>
          <cell r="D950" t="str">
            <v>407 Não Informou nº linha</v>
          </cell>
          <cell r="E950" t="str">
            <v>OUTRAS MÍDIAS</v>
          </cell>
          <cell r="F950" t="str">
            <v>0020 JÁ POSSUI</v>
          </cell>
          <cell r="I950">
            <v>3</v>
          </cell>
          <cell r="J950">
            <v>0</v>
          </cell>
          <cell r="K950">
            <v>0</v>
          </cell>
          <cell r="L950">
            <v>3</v>
          </cell>
          <cell r="M950">
            <v>3</v>
          </cell>
          <cell r="N950">
            <v>0</v>
          </cell>
          <cell r="O950">
            <v>3</v>
          </cell>
          <cell r="P950">
            <v>0</v>
          </cell>
          <cell r="Q950">
            <v>0</v>
          </cell>
          <cell r="R950">
            <v>3</v>
          </cell>
          <cell r="S950">
            <v>3</v>
          </cell>
          <cell r="T950">
            <v>0</v>
          </cell>
          <cell r="U950">
            <v>3</v>
          </cell>
          <cell r="V950">
            <v>0</v>
          </cell>
          <cell r="W950">
            <v>0</v>
          </cell>
        </row>
        <row r="951">
          <cell r="B951">
            <v>4</v>
          </cell>
          <cell r="C951" t="str">
            <v>RESTRIÇÃO SISTEMA</v>
          </cell>
          <cell r="D951" t="str">
            <v>407 Não Informou nº linha</v>
          </cell>
          <cell r="E951" t="str">
            <v>TELEVISÃO</v>
          </cell>
          <cell r="F951" t="str">
            <v>0001 TELEVISÃO</v>
          </cell>
          <cell r="G951" t="str">
            <v>0062 NÃO INFORMOU</v>
          </cell>
          <cell r="I951">
            <v>5</v>
          </cell>
          <cell r="J951">
            <v>0</v>
          </cell>
          <cell r="K951">
            <v>0</v>
          </cell>
          <cell r="L951">
            <v>5</v>
          </cell>
          <cell r="M951">
            <v>5</v>
          </cell>
          <cell r="N951">
            <v>0</v>
          </cell>
          <cell r="O951">
            <v>5</v>
          </cell>
          <cell r="P951">
            <v>0</v>
          </cell>
          <cell r="Q951">
            <v>0</v>
          </cell>
          <cell r="R951">
            <v>5</v>
          </cell>
          <cell r="S951">
            <v>5</v>
          </cell>
          <cell r="T951">
            <v>0</v>
          </cell>
          <cell r="U951">
            <v>5</v>
          </cell>
          <cell r="V951">
            <v>0</v>
          </cell>
          <cell r="W951">
            <v>0</v>
          </cell>
        </row>
        <row r="952">
          <cell r="B952">
            <v>4</v>
          </cell>
          <cell r="C952" t="str">
            <v>RESTRIÇÃO SISTEMA</v>
          </cell>
          <cell r="D952" t="str">
            <v>408 Não possui linha instalada</v>
          </cell>
          <cell r="E952" t="str">
            <v>MALA DIRETA</v>
          </cell>
          <cell r="F952" t="str">
            <v>0010 ENCARTE EM FATURA</v>
          </cell>
          <cell r="I952">
            <v>2</v>
          </cell>
          <cell r="J952">
            <v>0</v>
          </cell>
          <cell r="K952">
            <v>0</v>
          </cell>
          <cell r="L952">
            <v>2</v>
          </cell>
          <cell r="M952">
            <v>2</v>
          </cell>
          <cell r="N952">
            <v>0</v>
          </cell>
          <cell r="O952">
            <v>2</v>
          </cell>
          <cell r="P952">
            <v>0</v>
          </cell>
          <cell r="Q952">
            <v>0</v>
          </cell>
          <cell r="R952">
            <v>2</v>
          </cell>
          <cell r="S952">
            <v>2</v>
          </cell>
          <cell r="T952">
            <v>0</v>
          </cell>
          <cell r="U952">
            <v>2</v>
          </cell>
          <cell r="V952">
            <v>0</v>
          </cell>
          <cell r="W952">
            <v>0</v>
          </cell>
        </row>
        <row r="953">
          <cell r="B953">
            <v>4</v>
          </cell>
          <cell r="C953" t="str">
            <v>RESTRIÇÃO SISTEMA</v>
          </cell>
          <cell r="D953" t="str">
            <v>408 Não possui linha instalada</v>
          </cell>
          <cell r="E953" t="str">
            <v>NÃO INFORMADO</v>
          </cell>
          <cell r="F953" t="str">
            <v>0016 NÃO INFORMADO</v>
          </cell>
          <cell r="I953">
            <v>1</v>
          </cell>
          <cell r="J953">
            <v>0</v>
          </cell>
          <cell r="K953">
            <v>0</v>
          </cell>
          <cell r="L953">
            <v>1</v>
          </cell>
          <cell r="M953">
            <v>1</v>
          </cell>
          <cell r="N953">
            <v>0</v>
          </cell>
          <cell r="O953">
            <v>1</v>
          </cell>
          <cell r="P953">
            <v>0</v>
          </cell>
          <cell r="Q953">
            <v>0</v>
          </cell>
          <cell r="R953">
            <v>1</v>
          </cell>
          <cell r="S953">
            <v>1</v>
          </cell>
          <cell r="T953">
            <v>0</v>
          </cell>
          <cell r="U953">
            <v>1</v>
          </cell>
          <cell r="V953">
            <v>0</v>
          </cell>
          <cell r="W953">
            <v>0</v>
          </cell>
        </row>
        <row r="954">
          <cell r="B954">
            <v>4</v>
          </cell>
          <cell r="C954" t="str">
            <v>RESTRIÇÃO SISTEMA</v>
          </cell>
          <cell r="D954" t="str">
            <v>408 Não possui linha instalada</v>
          </cell>
          <cell r="E954" t="str">
            <v>OUTRAS MÍDIAS</v>
          </cell>
          <cell r="F954" t="str">
            <v>0002 INDICAÇÃO DE AMIGOS</v>
          </cell>
          <cell r="I954">
            <v>16</v>
          </cell>
          <cell r="J954">
            <v>0</v>
          </cell>
          <cell r="K954">
            <v>0</v>
          </cell>
          <cell r="L954">
            <v>16</v>
          </cell>
          <cell r="M954">
            <v>16</v>
          </cell>
          <cell r="N954">
            <v>0</v>
          </cell>
          <cell r="O954">
            <v>16</v>
          </cell>
          <cell r="P954">
            <v>0</v>
          </cell>
          <cell r="Q954">
            <v>0</v>
          </cell>
          <cell r="R954">
            <v>16</v>
          </cell>
          <cell r="S954">
            <v>16</v>
          </cell>
          <cell r="T954">
            <v>0</v>
          </cell>
          <cell r="U954">
            <v>16</v>
          </cell>
          <cell r="V954">
            <v>0</v>
          </cell>
          <cell r="W954">
            <v>0</v>
          </cell>
        </row>
        <row r="955">
          <cell r="B955">
            <v>4</v>
          </cell>
          <cell r="C955" t="str">
            <v>RESTRIÇÃO SISTEMA</v>
          </cell>
          <cell r="D955" t="str">
            <v>408 Não possui linha instalada</v>
          </cell>
          <cell r="E955" t="str">
            <v>OUTRAS MÍDIAS</v>
          </cell>
          <cell r="F955" t="str">
            <v>0020 JÁ POSSUI</v>
          </cell>
          <cell r="I955">
            <v>5</v>
          </cell>
          <cell r="J955">
            <v>0</v>
          </cell>
          <cell r="K955">
            <v>0</v>
          </cell>
          <cell r="L955">
            <v>5</v>
          </cell>
          <cell r="M955">
            <v>5</v>
          </cell>
          <cell r="N955">
            <v>0</v>
          </cell>
          <cell r="O955">
            <v>5</v>
          </cell>
          <cell r="P955">
            <v>0</v>
          </cell>
          <cell r="Q955">
            <v>0</v>
          </cell>
          <cell r="R955">
            <v>5</v>
          </cell>
          <cell r="S955">
            <v>5</v>
          </cell>
          <cell r="T955">
            <v>0</v>
          </cell>
          <cell r="U955">
            <v>5</v>
          </cell>
          <cell r="V955">
            <v>0</v>
          </cell>
          <cell r="W955">
            <v>0</v>
          </cell>
        </row>
        <row r="956">
          <cell r="B956">
            <v>4</v>
          </cell>
          <cell r="C956" t="str">
            <v>RESTRIÇÃO SISTEMA</v>
          </cell>
          <cell r="D956" t="str">
            <v>408 Não possui linha instalada</v>
          </cell>
          <cell r="E956" t="str">
            <v>TELEVISÃO</v>
          </cell>
          <cell r="F956" t="str">
            <v>0001 TELEVISÃO</v>
          </cell>
          <cell r="G956" t="str">
            <v>0006 GLOBO</v>
          </cell>
          <cell r="H956" t="str">
            <v>0024 JORNAL NACIONAL</v>
          </cell>
          <cell r="I956">
            <v>1</v>
          </cell>
          <cell r="J956">
            <v>0</v>
          </cell>
          <cell r="K956">
            <v>0</v>
          </cell>
          <cell r="L956">
            <v>1</v>
          </cell>
          <cell r="M956">
            <v>1</v>
          </cell>
          <cell r="N956">
            <v>0</v>
          </cell>
          <cell r="O956">
            <v>1</v>
          </cell>
          <cell r="P956">
            <v>0</v>
          </cell>
          <cell r="Q956">
            <v>0</v>
          </cell>
          <cell r="R956">
            <v>1</v>
          </cell>
          <cell r="S956">
            <v>1</v>
          </cell>
          <cell r="T956">
            <v>0</v>
          </cell>
          <cell r="U956">
            <v>1</v>
          </cell>
          <cell r="V956">
            <v>0</v>
          </cell>
          <cell r="W956">
            <v>0</v>
          </cell>
        </row>
        <row r="957">
          <cell r="B957">
            <v>4</v>
          </cell>
          <cell r="C957" t="str">
            <v>RESTRIÇÃO SISTEMA</v>
          </cell>
          <cell r="D957" t="str">
            <v>408 Não possui linha instalada</v>
          </cell>
          <cell r="E957" t="str">
            <v>TELEVISÃO</v>
          </cell>
          <cell r="F957" t="str">
            <v>0001 TELEVISÃO</v>
          </cell>
          <cell r="G957" t="str">
            <v>0006 GLOBO</v>
          </cell>
          <cell r="H957" t="str">
            <v>3825 NÃO INFORMADO</v>
          </cell>
          <cell r="I957">
            <v>1</v>
          </cell>
          <cell r="J957">
            <v>0</v>
          </cell>
          <cell r="K957">
            <v>0</v>
          </cell>
          <cell r="L957">
            <v>1</v>
          </cell>
          <cell r="M957">
            <v>1</v>
          </cell>
          <cell r="N957">
            <v>0</v>
          </cell>
          <cell r="O957">
            <v>1</v>
          </cell>
          <cell r="P957">
            <v>0</v>
          </cell>
          <cell r="Q957">
            <v>0</v>
          </cell>
          <cell r="R957">
            <v>1</v>
          </cell>
          <cell r="S957">
            <v>1</v>
          </cell>
          <cell r="T957">
            <v>0</v>
          </cell>
          <cell r="U957">
            <v>1</v>
          </cell>
          <cell r="V957">
            <v>0</v>
          </cell>
          <cell r="W957">
            <v>0</v>
          </cell>
        </row>
        <row r="958">
          <cell r="B958">
            <v>4</v>
          </cell>
          <cell r="C958" t="str">
            <v>RESTRIÇÃO SISTEMA</v>
          </cell>
          <cell r="D958" t="str">
            <v>408 Não possui linha instalada</v>
          </cell>
          <cell r="E958" t="str">
            <v>TELEVISÃO</v>
          </cell>
          <cell r="F958" t="str">
            <v>0001 TELEVISÃO</v>
          </cell>
          <cell r="G958" t="str">
            <v>0062 NÃO INFORMOU</v>
          </cell>
          <cell r="I958">
            <v>1</v>
          </cell>
          <cell r="J958">
            <v>0</v>
          </cell>
          <cell r="K958">
            <v>0</v>
          </cell>
          <cell r="L958">
            <v>1</v>
          </cell>
          <cell r="M958">
            <v>1</v>
          </cell>
          <cell r="N958">
            <v>0</v>
          </cell>
          <cell r="O958">
            <v>1</v>
          </cell>
          <cell r="P958">
            <v>0</v>
          </cell>
          <cell r="Q958">
            <v>0</v>
          </cell>
          <cell r="R958">
            <v>1</v>
          </cell>
          <cell r="S958">
            <v>1</v>
          </cell>
          <cell r="T958">
            <v>0</v>
          </cell>
          <cell r="U958">
            <v>1</v>
          </cell>
          <cell r="V958">
            <v>0</v>
          </cell>
          <cell r="W958">
            <v>0</v>
          </cell>
        </row>
        <row r="959">
          <cell r="B959">
            <v>4</v>
          </cell>
          <cell r="C959" t="str">
            <v>VENDA</v>
          </cell>
          <cell r="D959" t="str">
            <v>001 *** Vendas OS Emitidas</v>
          </cell>
          <cell r="F959" t="str">
            <v>0024 STAND</v>
          </cell>
          <cell r="I959">
            <v>1</v>
          </cell>
          <cell r="J959">
            <v>1</v>
          </cell>
          <cell r="K959">
            <v>0</v>
          </cell>
          <cell r="L959">
            <v>1</v>
          </cell>
          <cell r="M959">
            <v>0</v>
          </cell>
          <cell r="N959">
            <v>0</v>
          </cell>
          <cell r="O959">
            <v>1</v>
          </cell>
          <cell r="P959">
            <v>1</v>
          </cell>
          <cell r="Q959">
            <v>0</v>
          </cell>
          <cell r="R959">
            <v>1</v>
          </cell>
          <cell r="S959">
            <v>0</v>
          </cell>
          <cell r="T959">
            <v>0</v>
          </cell>
          <cell r="U959">
            <v>0</v>
          </cell>
          <cell r="V959">
            <v>1</v>
          </cell>
          <cell r="W959">
            <v>0</v>
          </cell>
        </row>
        <row r="960">
          <cell r="B960">
            <v>4</v>
          </cell>
          <cell r="C960" t="str">
            <v>VENDA</v>
          </cell>
          <cell r="D960" t="str">
            <v>001 *** Vendas OS Emitidas</v>
          </cell>
          <cell r="F960" t="str">
            <v>0031 JÁ TEVE O PRODUTO</v>
          </cell>
          <cell r="I960">
            <v>21</v>
          </cell>
          <cell r="J960">
            <v>21</v>
          </cell>
          <cell r="K960">
            <v>0</v>
          </cell>
          <cell r="L960">
            <v>21</v>
          </cell>
          <cell r="M960">
            <v>0</v>
          </cell>
          <cell r="N960">
            <v>0</v>
          </cell>
          <cell r="O960">
            <v>21</v>
          </cell>
          <cell r="P960">
            <v>21</v>
          </cell>
          <cell r="Q960">
            <v>0</v>
          </cell>
          <cell r="R960">
            <v>21</v>
          </cell>
          <cell r="S960">
            <v>0</v>
          </cell>
          <cell r="T960">
            <v>0</v>
          </cell>
          <cell r="U960">
            <v>0</v>
          </cell>
          <cell r="V960">
            <v>21</v>
          </cell>
          <cell r="W960">
            <v>0</v>
          </cell>
        </row>
        <row r="961">
          <cell r="B961">
            <v>4</v>
          </cell>
          <cell r="C961" t="str">
            <v>VENDA</v>
          </cell>
          <cell r="D961" t="str">
            <v>001 *** Vendas OS Emitidas</v>
          </cell>
          <cell r="E961" t="str">
            <v>MALA DIRETA</v>
          </cell>
          <cell r="F961" t="str">
            <v>0009 MALA DIRETA</v>
          </cell>
          <cell r="G961" t="str">
            <v>0008 Não Identificado</v>
          </cell>
          <cell r="I961">
            <v>10</v>
          </cell>
          <cell r="J961">
            <v>10</v>
          </cell>
          <cell r="K961">
            <v>0</v>
          </cell>
          <cell r="L961">
            <v>10</v>
          </cell>
          <cell r="M961">
            <v>0</v>
          </cell>
          <cell r="N961">
            <v>0</v>
          </cell>
          <cell r="O961">
            <v>10</v>
          </cell>
          <cell r="P961">
            <v>10</v>
          </cell>
          <cell r="Q961">
            <v>0</v>
          </cell>
          <cell r="R961">
            <v>10</v>
          </cell>
          <cell r="S961">
            <v>0</v>
          </cell>
          <cell r="T961">
            <v>0</v>
          </cell>
          <cell r="U961">
            <v>0</v>
          </cell>
          <cell r="V961">
            <v>10</v>
          </cell>
          <cell r="W961">
            <v>0</v>
          </cell>
        </row>
        <row r="962">
          <cell r="B962">
            <v>4</v>
          </cell>
          <cell r="C962" t="str">
            <v>VENDA</v>
          </cell>
          <cell r="D962" t="str">
            <v>001 *** Vendas OS Emitidas</v>
          </cell>
          <cell r="E962" t="str">
            <v>MALA DIRETA</v>
          </cell>
          <cell r="F962" t="str">
            <v>0009 MALA DIRETA</v>
          </cell>
          <cell r="G962" t="str">
            <v>0173 CA0103</v>
          </cell>
          <cell r="I962">
            <v>1</v>
          </cell>
          <cell r="J962">
            <v>1</v>
          </cell>
          <cell r="K962">
            <v>0</v>
          </cell>
          <cell r="L962">
            <v>1</v>
          </cell>
          <cell r="M962">
            <v>0</v>
          </cell>
          <cell r="N962">
            <v>0</v>
          </cell>
          <cell r="O962">
            <v>1</v>
          </cell>
          <cell r="P962">
            <v>1</v>
          </cell>
          <cell r="Q962">
            <v>0</v>
          </cell>
          <cell r="R962">
            <v>1</v>
          </cell>
          <cell r="S962">
            <v>0</v>
          </cell>
          <cell r="T962">
            <v>0</v>
          </cell>
          <cell r="U962">
            <v>0</v>
          </cell>
          <cell r="V962">
            <v>1</v>
          </cell>
          <cell r="W962">
            <v>0</v>
          </cell>
        </row>
        <row r="963">
          <cell r="B963">
            <v>4</v>
          </cell>
          <cell r="C963" t="str">
            <v>VENDA</v>
          </cell>
          <cell r="D963" t="str">
            <v>001 *** Vendas OS Emitidas</v>
          </cell>
          <cell r="E963" t="str">
            <v>MALA DIRETA</v>
          </cell>
          <cell r="F963" t="str">
            <v>0009 MALA DIRETA</v>
          </cell>
          <cell r="G963" t="str">
            <v>0572 MD-05</v>
          </cell>
          <cell r="I963">
            <v>4</v>
          </cell>
          <cell r="J963">
            <v>4</v>
          </cell>
          <cell r="K963">
            <v>0</v>
          </cell>
          <cell r="L963">
            <v>4</v>
          </cell>
          <cell r="M963">
            <v>0</v>
          </cell>
          <cell r="N963">
            <v>0</v>
          </cell>
          <cell r="O963">
            <v>4</v>
          </cell>
          <cell r="P963">
            <v>4</v>
          </cell>
          <cell r="Q963">
            <v>0</v>
          </cell>
          <cell r="R963">
            <v>4</v>
          </cell>
          <cell r="S963">
            <v>0</v>
          </cell>
          <cell r="T963">
            <v>0</v>
          </cell>
          <cell r="U963">
            <v>0</v>
          </cell>
          <cell r="V963">
            <v>4</v>
          </cell>
          <cell r="W963">
            <v>0</v>
          </cell>
        </row>
        <row r="964">
          <cell r="B964">
            <v>4</v>
          </cell>
          <cell r="C964" t="str">
            <v>VENDA</v>
          </cell>
          <cell r="D964" t="str">
            <v>001 *** Vendas OS Emitidas</v>
          </cell>
          <cell r="E964" t="str">
            <v>MALA DIRETA</v>
          </cell>
          <cell r="F964" t="str">
            <v>0010 ENCARTE EM FATURA</v>
          </cell>
          <cell r="I964">
            <v>7</v>
          </cell>
          <cell r="J964">
            <v>7</v>
          </cell>
          <cell r="K964">
            <v>0</v>
          </cell>
          <cell r="L964">
            <v>7</v>
          </cell>
          <cell r="M964">
            <v>0</v>
          </cell>
          <cell r="N964">
            <v>0</v>
          </cell>
          <cell r="O964">
            <v>7</v>
          </cell>
          <cell r="P964">
            <v>7</v>
          </cell>
          <cell r="Q964">
            <v>0</v>
          </cell>
          <cell r="R964">
            <v>7</v>
          </cell>
          <cell r="S964">
            <v>0</v>
          </cell>
          <cell r="T964">
            <v>0</v>
          </cell>
          <cell r="U964">
            <v>0</v>
          </cell>
          <cell r="V964">
            <v>7</v>
          </cell>
          <cell r="W964">
            <v>0</v>
          </cell>
        </row>
        <row r="965">
          <cell r="B965">
            <v>4</v>
          </cell>
          <cell r="C965" t="str">
            <v>VENDA</v>
          </cell>
          <cell r="D965" t="str">
            <v>001 *** Vendas OS Emitidas</v>
          </cell>
          <cell r="E965" t="str">
            <v>NÃO INFORMADO</v>
          </cell>
          <cell r="F965" t="str">
            <v>0016 NÃO INFORMADO</v>
          </cell>
          <cell r="I965">
            <v>16</v>
          </cell>
          <cell r="J965">
            <v>16</v>
          </cell>
          <cell r="K965">
            <v>0</v>
          </cell>
          <cell r="L965">
            <v>16</v>
          </cell>
          <cell r="M965">
            <v>0</v>
          </cell>
          <cell r="N965">
            <v>0</v>
          </cell>
          <cell r="O965">
            <v>15</v>
          </cell>
          <cell r="P965">
            <v>15</v>
          </cell>
          <cell r="Q965">
            <v>0</v>
          </cell>
          <cell r="R965">
            <v>15</v>
          </cell>
          <cell r="S965">
            <v>0</v>
          </cell>
          <cell r="T965">
            <v>0</v>
          </cell>
          <cell r="U965">
            <v>0</v>
          </cell>
          <cell r="V965">
            <v>16</v>
          </cell>
          <cell r="W965">
            <v>0</v>
          </cell>
        </row>
        <row r="966">
          <cell r="B966">
            <v>4</v>
          </cell>
          <cell r="C966" t="str">
            <v>VENDA</v>
          </cell>
          <cell r="D966" t="str">
            <v>001 *** Vendas OS Emitidas</v>
          </cell>
          <cell r="E966" t="str">
            <v>OUTRAS MÍDIAS</v>
          </cell>
          <cell r="F966" t="str">
            <v>0002 INDICAÇÃO DE AMIGOS</v>
          </cell>
          <cell r="I966">
            <v>158</v>
          </cell>
          <cell r="J966">
            <v>158</v>
          </cell>
          <cell r="K966">
            <v>0</v>
          </cell>
          <cell r="L966">
            <v>158</v>
          </cell>
          <cell r="M966">
            <v>0</v>
          </cell>
          <cell r="N966">
            <v>0</v>
          </cell>
          <cell r="O966">
            <v>158</v>
          </cell>
          <cell r="P966">
            <v>158</v>
          </cell>
          <cell r="Q966">
            <v>0</v>
          </cell>
          <cell r="R966">
            <v>158</v>
          </cell>
          <cell r="S966">
            <v>0</v>
          </cell>
          <cell r="T966">
            <v>0</v>
          </cell>
          <cell r="U966">
            <v>0</v>
          </cell>
          <cell r="V966">
            <v>158</v>
          </cell>
          <cell r="W966">
            <v>0</v>
          </cell>
        </row>
        <row r="967">
          <cell r="B967">
            <v>4</v>
          </cell>
          <cell r="C967" t="str">
            <v>VENDA</v>
          </cell>
          <cell r="D967" t="str">
            <v>001 *** Vendas OS Emitidas</v>
          </cell>
          <cell r="E967" t="str">
            <v>OUTRAS MÍDIAS</v>
          </cell>
          <cell r="F967" t="str">
            <v>0003 104</v>
          </cell>
          <cell r="I967">
            <v>3</v>
          </cell>
          <cell r="J967">
            <v>3</v>
          </cell>
          <cell r="K967">
            <v>0</v>
          </cell>
          <cell r="L967">
            <v>3</v>
          </cell>
          <cell r="M967">
            <v>0</v>
          </cell>
          <cell r="N967">
            <v>0</v>
          </cell>
          <cell r="O967">
            <v>2</v>
          </cell>
          <cell r="P967">
            <v>2</v>
          </cell>
          <cell r="Q967">
            <v>0</v>
          </cell>
          <cell r="R967">
            <v>2</v>
          </cell>
          <cell r="S967">
            <v>0</v>
          </cell>
          <cell r="T967">
            <v>0</v>
          </cell>
          <cell r="U967">
            <v>0</v>
          </cell>
          <cell r="V967">
            <v>3</v>
          </cell>
          <cell r="W967">
            <v>0</v>
          </cell>
        </row>
        <row r="968">
          <cell r="B968">
            <v>4</v>
          </cell>
          <cell r="C968" t="str">
            <v>VENDA</v>
          </cell>
          <cell r="D968" t="str">
            <v>001 *** Vendas OS Emitidas</v>
          </cell>
          <cell r="E968" t="str">
            <v>OUTRAS MÍDIAS</v>
          </cell>
          <cell r="F968" t="str">
            <v>0007 JORNAIS/REVISTAS</v>
          </cell>
          <cell r="G968" t="str">
            <v>0125 NÃO INFORMADO</v>
          </cell>
          <cell r="I968">
            <v>1</v>
          </cell>
          <cell r="J968">
            <v>1</v>
          </cell>
          <cell r="K968">
            <v>0</v>
          </cell>
          <cell r="L968">
            <v>1</v>
          </cell>
          <cell r="M968">
            <v>0</v>
          </cell>
          <cell r="N968">
            <v>0</v>
          </cell>
          <cell r="O968">
            <v>1</v>
          </cell>
          <cell r="P968">
            <v>1</v>
          </cell>
          <cell r="Q968">
            <v>0</v>
          </cell>
          <cell r="R968">
            <v>1</v>
          </cell>
          <cell r="S968">
            <v>0</v>
          </cell>
          <cell r="T968">
            <v>0</v>
          </cell>
          <cell r="U968">
            <v>0</v>
          </cell>
          <cell r="V968">
            <v>1</v>
          </cell>
          <cell r="W968">
            <v>0</v>
          </cell>
        </row>
        <row r="969">
          <cell r="B969">
            <v>4</v>
          </cell>
          <cell r="C969" t="str">
            <v>VENDA</v>
          </cell>
          <cell r="D969" t="str">
            <v>001 *** Vendas OS Emitidas</v>
          </cell>
          <cell r="E969" t="str">
            <v>OUTRAS MÍDIAS</v>
          </cell>
          <cell r="F969" t="str">
            <v>0013 INTERNET</v>
          </cell>
          <cell r="G969" t="str">
            <v>0056 OUTROS</v>
          </cell>
          <cell r="I969">
            <v>5</v>
          </cell>
          <cell r="J969">
            <v>5</v>
          </cell>
          <cell r="K969">
            <v>0</v>
          </cell>
          <cell r="L969">
            <v>5</v>
          </cell>
          <cell r="M969">
            <v>0</v>
          </cell>
          <cell r="N969">
            <v>0</v>
          </cell>
          <cell r="O969">
            <v>5</v>
          </cell>
          <cell r="P969">
            <v>5</v>
          </cell>
          <cell r="Q969">
            <v>0</v>
          </cell>
          <cell r="R969">
            <v>5</v>
          </cell>
          <cell r="S969">
            <v>0</v>
          </cell>
          <cell r="T969">
            <v>0</v>
          </cell>
          <cell r="U969">
            <v>0</v>
          </cell>
          <cell r="V969">
            <v>5</v>
          </cell>
          <cell r="W969">
            <v>0</v>
          </cell>
        </row>
        <row r="970">
          <cell r="B970">
            <v>4</v>
          </cell>
          <cell r="C970" t="str">
            <v>VENDA</v>
          </cell>
          <cell r="D970" t="str">
            <v>001 *** Vendas OS Emitidas</v>
          </cell>
          <cell r="E970" t="str">
            <v>OUTRAS MÍDIAS</v>
          </cell>
          <cell r="F970" t="str">
            <v>0013 INTERNET</v>
          </cell>
          <cell r="G970" t="str">
            <v>0170 SITE SPEEDY</v>
          </cell>
          <cell r="I970">
            <v>8</v>
          </cell>
          <cell r="J970">
            <v>8</v>
          </cell>
          <cell r="K970">
            <v>0</v>
          </cell>
          <cell r="L970">
            <v>8</v>
          </cell>
          <cell r="M970">
            <v>0</v>
          </cell>
          <cell r="N970">
            <v>0</v>
          </cell>
          <cell r="O970">
            <v>8</v>
          </cell>
          <cell r="P970">
            <v>8</v>
          </cell>
          <cell r="Q970">
            <v>0</v>
          </cell>
          <cell r="R970">
            <v>8</v>
          </cell>
          <cell r="S970">
            <v>0</v>
          </cell>
          <cell r="T970">
            <v>0</v>
          </cell>
          <cell r="U970">
            <v>0</v>
          </cell>
          <cell r="V970">
            <v>8</v>
          </cell>
          <cell r="W970">
            <v>0</v>
          </cell>
        </row>
        <row r="971">
          <cell r="B971">
            <v>4</v>
          </cell>
          <cell r="C971" t="str">
            <v>VENDA</v>
          </cell>
          <cell r="D971" t="str">
            <v>001 *** Vendas OS Emitidas</v>
          </cell>
          <cell r="E971" t="str">
            <v>OUTRAS MÍDIAS</v>
          </cell>
          <cell r="F971" t="str">
            <v>0018 CONTATADO PELO TLMKT</v>
          </cell>
          <cell r="I971">
            <v>12</v>
          </cell>
          <cell r="J971">
            <v>12</v>
          </cell>
          <cell r="K971">
            <v>0</v>
          </cell>
          <cell r="L971">
            <v>12</v>
          </cell>
          <cell r="M971">
            <v>0</v>
          </cell>
          <cell r="N971">
            <v>0</v>
          </cell>
          <cell r="O971">
            <v>12</v>
          </cell>
          <cell r="P971">
            <v>12</v>
          </cell>
          <cell r="Q971">
            <v>0</v>
          </cell>
          <cell r="R971">
            <v>12</v>
          </cell>
          <cell r="S971">
            <v>0</v>
          </cell>
          <cell r="T971">
            <v>0</v>
          </cell>
          <cell r="U971">
            <v>0</v>
          </cell>
          <cell r="V971">
            <v>12</v>
          </cell>
          <cell r="W971">
            <v>0</v>
          </cell>
        </row>
        <row r="972">
          <cell r="B972">
            <v>4</v>
          </cell>
          <cell r="C972" t="str">
            <v>VENDA</v>
          </cell>
          <cell r="D972" t="str">
            <v>001 *** Vendas OS Emitidas</v>
          </cell>
          <cell r="E972" t="str">
            <v>OUTRAS MÍDIAS</v>
          </cell>
          <cell r="F972" t="str">
            <v>0019 INDICAÇÃO DO PROVEDOR</v>
          </cell>
          <cell r="I972">
            <v>8</v>
          </cell>
          <cell r="J972">
            <v>8</v>
          </cell>
          <cell r="K972">
            <v>0</v>
          </cell>
          <cell r="L972">
            <v>8</v>
          </cell>
          <cell r="M972">
            <v>0</v>
          </cell>
          <cell r="N972">
            <v>0</v>
          </cell>
          <cell r="O972">
            <v>8</v>
          </cell>
          <cell r="P972">
            <v>8</v>
          </cell>
          <cell r="Q972">
            <v>0</v>
          </cell>
          <cell r="R972">
            <v>8</v>
          </cell>
          <cell r="S972">
            <v>0</v>
          </cell>
          <cell r="T972">
            <v>0</v>
          </cell>
          <cell r="U972">
            <v>0</v>
          </cell>
          <cell r="V972">
            <v>8</v>
          </cell>
          <cell r="W972">
            <v>0</v>
          </cell>
        </row>
        <row r="973">
          <cell r="B973">
            <v>4</v>
          </cell>
          <cell r="C973" t="str">
            <v>VENDA</v>
          </cell>
          <cell r="D973" t="str">
            <v>001 *** Vendas OS Emitidas</v>
          </cell>
          <cell r="E973" t="str">
            <v>OUTRAS MÍDIAS</v>
          </cell>
          <cell r="F973" t="str">
            <v>0020 JÁ POSSUI</v>
          </cell>
          <cell r="I973">
            <v>34</v>
          </cell>
          <cell r="J973">
            <v>34</v>
          </cell>
          <cell r="K973">
            <v>0</v>
          </cell>
          <cell r="L973">
            <v>34</v>
          </cell>
          <cell r="M973">
            <v>0</v>
          </cell>
          <cell r="N973">
            <v>0</v>
          </cell>
          <cell r="O973">
            <v>34</v>
          </cell>
          <cell r="P973">
            <v>34</v>
          </cell>
          <cell r="Q973">
            <v>0</v>
          </cell>
          <cell r="R973">
            <v>34</v>
          </cell>
          <cell r="S973">
            <v>0</v>
          </cell>
          <cell r="T973">
            <v>0</v>
          </cell>
          <cell r="U973">
            <v>0</v>
          </cell>
          <cell r="V973">
            <v>34</v>
          </cell>
          <cell r="W973">
            <v>0</v>
          </cell>
        </row>
        <row r="974">
          <cell r="B974">
            <v>4</v>
          </cell>
          <cell r="C974" t="str">
            <v>VENDA</v>
          </cell>
          <cell r="D974" t="str">
            <v>001 *** Vendas OS Emitidas</v>
          </cell>
          <cell r="E974" t="str">
            <v>TELEVISÃO</v>
          </cell>
          <cell r="F974" t="str">
            <v>0001 TELEVISÃO</v>
          </cell>
          <cell r="G974" t="str">
            <v>0006 GLOBO</v>
          </cell>
          <cell r="H974" t="str">
            <v>0021 GLOBO REPÓRTER</v>
          </cell>
          <cell r="I974">
            <v>1</v>
          </cell>
          <cell r="J974">
            <v>1</v>
          </cell>
          <cell r="K974">
            <v>0</v>
          </cell>
          <cell r="L974">
            <v>1</v>
          </cell>
          <cell r="M974">
            <v>0</v>
          </cell>
          <cell r="N974">
            <v>0</v>
          </cell>
          <cell r="O974">
            <v>1</v>
          </cell>
          <cell r="P974">
            <v>1</v>
          </cell>
          <cell r="Q974">
            <v>0</v>
          </cell>
          <cell r="R974">
            <v>1</v>
          </cell>
          <cell r="S974">
            <v>0</v>
          </cell>
          <cell r="T974">
            <v>0</v>
          </cell>
          <cell r="U974">
            <v>0</v>
          </cell>
          <cell r="V974">
            <v>1</v>
          </cell>
          <cell r="W974">
            <v>0</v>
          </cell>
        </row>
        <row r="975">
          <cell r="B975">
            <v>4</v>
          </cell>
          <cell r="C975" t="str">
            <v>VENDA</v>
          </cell>
          <cell r="D975" t="str">
            <v>001 *** Vendas OS Emitidas</v>
          </cell>
          <cell r="E975" t="str">
            <v>TELEVISÃO</v>
          </cell>
          <cell r="F975" t="str">
            <v>0001 TELEVISÃO</v>
          </cell>
          <cell r="G975" t="str">
            <v>0006 GLOBO</v>
          </cell>
          <cell r="H975" t="str">
            <v>0023 JORNAL HOJE</v>
          </cell>
          <cell r="I975">
            <v>1</v>
          </cell>
          <cell r="J975">
            <v>1</v>
          </cell>
          <cell r="K975">
            <v>0</v>
          </cell>
          <cell r="L975">
            <v>1</v>
          </cell>
          <cell r="M975">
            <v>0</v>
          </cell>
          <cell r="N975">
            <v>0</v>
          </cell>
          <cell r="O975">
            <v>1</v>
          </cell>
          <cell r="P975">
            <v>1</v>
          </cell>
          <cell r="Q975">
            <v>0</v>
          </cell>
          <cell r="R975">
            <v>1</v>
          </cell>
          <cell r="S975">
            <v>0</v>
          </cell>
          <cell r="T975">
            <v>0</v>
          </cell>
          <cell r="U975">
            <v>0</v>
          </cell>
          <cell r="V975">
            <v>1</v>
          </cell>
          <cell r="W975">
            <v>0</v>
          </cell>
        </row>
        <row r="976">
          <cell r="B976">
            <v>4</v>
          </cell>
          <cell r="C976" t="str">
            <v>VENDA</v>
          </cell>
          <cell r="D976" t="str">
            <v>001 *** Vendas OS Emitidas</v>
          </cell>
          <cell r="E976" t="str">
            <v>TELEVISÃO</v>
          </cell>
          <cell r="F976" t="str">
            <v>0001 TELEVISÃO</v>
          </cell>
          <cell r="G976" t="str">
            <v>0006 GLOBO</v>
          </cell>
          <cell r="H976" t="str">
            <v>0024 JORNAL NACIONAL</v>
          </cell>
          <cell r="I976">
            <v>5</v>
          </cell>
          <cell r="J976">
            <v>5</v>
          </cell>
          <cell r="K976">
            <v>0</v>
          </cell>
          <cell r="L976">
            <v>5</v>
          </cell>
          <cell r="M976">
            <v>0</v>
          </cell>
          <cell r="N976">
            <v>0</v>
          </cell>
          <cell r="O976">
            <v>5</v>
          </cell>
          <cell r="P976">
            <v>5</v>
          </cell>
          <cell r="Q976">
            <v>0</v>
          </cell>
          <cell r="R976">
            <v>5</v>
          </cell>
          <cell r="S976">
            <v>0</v>
          </cell>
          <cell r="T976">
            <v>0</v>
          </cell>
          <cell r="U976">
            <v>0</v>
          </cell>
          <cell r="V976">
            <v>5</v>
          </cell>
          <cell r="W976">
            <v>0</v>
          </cell>
        </row>
        <row r="977">
          <cell r="B977">
            <v>4</v>
          </cell>
          <cell r="C977" t="str">
            <v>VENDA</v>
          </cell>
          <cell r="D977" t="str">
            <v>001 *** Vendas OS Emitidas</v>
          </cell>
          <cell r="E977" t="str">
            <v>TELEVISÃO</v>
          </cell>
          <cell r="F977" t="str">
            <v>0001 TELEVISÃO</v>
          </cell>
          <cell r="G977" t="str">
            <v>0006 GLOBO</v>
          </cell>
          <cell r="H977" t="str">
            <v>3825 NÃO INFORMADO</v>
          </cell>
          <cell r="I977">
            <v>8</v>
          </cell>
          <cell r="J977">
            <v>8</v>
          </cell>
          <cell r="K977">
            <v>0</v>
          </cell>
          <cell r="L977">
            <v>8</v>
          </cell>
          <cell r="M977">
            <v>0</v>
          </cell>
          <cell r="N977">
            <v>0</v>
          </cell>
          <cell r="O977">
            <v>8</v>
          </cell>
          <cell r="P977">
            <v>8</v>
          </cell>
          <cell r="Q977">
            <v>0</v>
          </cell>
          <cell r="R977">
            <v>8</v>
          </cell>
          <cell r="S977">
            <v>0</v>
          </cell>
          <cell r="T977">
            <v>0</v>
          </cell>
          <cell r="U977">
            <v>0</v>
          </cell>
          <cell r="V977">
            <v>8</v>
          </cell>
          <cell r="W977">
            <v>0</v>
          </cell>
        </row>
        <row r="978">
          <cell r="B978">
            <v>4</v>
          </cell>
          <cell r="C978" t="str">
            <v>VENDA</v>
          </cell>
          <cell r="D978" t="str">
            <v>001 *** Vendas OS Emitidas</v>
          </cell>
          <cell r="E978" t="str">
            <v>TELEVISÃO</v>
          </cell>
          <cell r="F978" t="str">
            <v>0001 TELEVISÃO</v>
          </cell>
          <cell r="G978" t="str">
            <v>0006 GLOBO</v>
          </cell>
          <cell r="H978" t="str">
            <v>5594 MAIS VOCÊ</v>
          </cell>
          <cell r="I978">
            <v>1</v>
          </cell>
          <cell r="J978">
            <v>1</v>
          </cell>
          <cell r="K978">
            <v>0</v>
          </cell>
          <cell r="L978">
            <v>1</v>
          </cell>
          <cell r="M978">
            <v>0</v>
          </cell>
          <cell r="N978">
            <v>0</v>
          </cell>
          <cell r="O978">
            <v>1</v>
          </cell>
          <cell r="P978">
            <v>1</v>
          </cell>
          <cell r="Q978">
            <v>0</v>
          </cell>
          <cell r="R978">
            <v>1</v>
          </cell>
          <cell r="S978">
            <v>0</v>
          </cell>
          <cell r="T978">
            <v>0</v>
          </cell>
          <cell r="U978">
            <v>0</v>
          </cell>
          <cell r="V978">
            <v>1</v>
          </cell>
          <cell r="W978">
            <v>0</v>
          </cell>
        </row>
        <row r="979">
          <cell r="B979">
            <v>4</v>
          </cell>
          <cell r="C979" t="str">
            <v>VENDA</v>
          </cell>
          <cell r="D979" t="str">
            <v>001 *** Vendas OS Emitidas</v>
          </cell>
          <cell r="E979" t="str">
            <v>TELEVISÃO</v>
          </cell>
          <cell r="F979" t="str">
            <v>0001 TELEVISÃO</v>
          </cell>
          <cell r="G979" t="str">
            <v>0059 BANDEIRANTES</v>
          </cell>
          <cell r="H979" t="str">
            <v>5596 ESPORTE TOTAL</v>
          </cell>
          <cell r="I979">
            <v>1</v>
          </cell>
          <cell r="J979">
            <v>1</v>
          </cell>
          <cell r="K979">
            <v>0</v>
          </cell>
          <cell r="L979">
            <v>1</v>
          </cell>
          <cell r="M979">
            <v>0</v>
          </cell>
          <cell r="N979">
            <v>0</v>
          </cell>
          <cell r="O979">
            <v>1</v>
          </cell>
          <cell r="P979">
            <v>1</v>
          </cell>
          <cell r="Q979">
            <v>0</v>
          </cell>
          <cell r="R979">
            <v>1</v>
          </cell>
          <cell r="S979">
            <v>0</v>
          </cell>
          <cell r="T979">
            <v>0</v>
          </cell>
          <cell r="U979">
            <v>0</v>
          </cell>
          <cell r="V979">
            <v>1</v>
          </cell>
          <cell r="W979">
            <v>0</v>
          </cell>
        </row>
        <row r="980">
          <cell r="B980">
            <v>4</v>
          </cell>
          <cell r="C980" t="str">
            <v>VENDA</v>
          </cell>
          <cell r="D980" t="str">
            <v>001 *** Vendas OS Emitidas</v>
          </cell>
          <cell r="E980" t="str">
            <v>TELEVISÃO</v>
          </cell>
          <cell r="F980" t="str">
            <v>0001 TELEVISÃO</v>
          </cell>
          <cell r="G980" t="str">
            <v>0062 NÃO INFORMOU</v>
          </cell>
          <cell r="I980">
            <v>49</v>
          </cell>
          <cell r="J980">
            <v>49</v>
          </cell>
          <cell r="K980">
            <v>0</v>
          </cell>
          <cell r="L980">
            <v>49</v>
          </cell>
          <cell r="M980">
            <v>0</v>
          </cell>
          <cell r="N980">
            <v>0</v>
          </cell>
          <cell r="O980">
            <v>49</v>
          </cell>
          <cell r="P980">
            <v>49</v>
          </cell>
          <cell r="Q980">
            <v>0</v>
          </cell>
          <cell r="R980">
            <v>49</v>
          </cell>
          <cell r="S980">
            <v>0</v>
          </cell>
          <cell r="T980">
            <v>0</v>
          </cell>
          <cell r="U980">
            <v>0</v>
          </cell>
          <cell r="V980">
            <v>49</v>
          </cell>
          <cell r="W980">
            <v>0</v>
          </cell>
        </row>
        <row r="981">
          <cell r="B981">
            <v>4</v>
          </cell>
          <cell r="C981" t="str">
            <v>VENDA</v>
          </cell>
          <cell r="D981" t="str">
            <v>022 Sem IP Dinâmico disponível na Área</v>
          </cell>
          <cell r="F981" t="str">
            <v>0031 JÁ TEVE O PRODUTO</v>
          </cell>
          <cell r="I981">
            <v>3</v>
          </cell>
          <cell r="J981">
            <v>3</v>
          </cell>
          <cell r="K981">
            <v>0</v>
          </cell>
          <cell r="L981">
            <v>3</v>
          </cell>
          <cell r="M981">
            <v>0</v>
          </cell>
          <cell r="N981">
            <v>0</v>
          </cell>
          <cell r="O981">
            <v>3</v>
          </cell>
          <cell r="P981">
            <v>3</v>
          </cell>
          <cell r="Q981">
            <v>0</v>
          </cell>
          <cell r="R981">
            <v>3</v>
          </cell>
          <cell r="S981">
            <v>0</v>
          </cell>
          <cell r="T981">
            <v>0</v>
          </cell>
          <cell r="U981">
            <v>0</v>
          </cell>
          <cell r="V981">
            <v>3</v>
          </cell>
          <cell r="W981">
            <v>0</v>
          </cell>
        </row>
        <row r="982">
          <cell r="B982">
            <v>4</v>
          </cell>
          <cell r="C982" t="str">
            <v>VENDA</v>
          </cell>
          <cell r="D982" t="str">
            <v>022 Sem IP Dinâmico disponível na Área</v>
          </cell>
          <cell r="E982" t="str">
            <v>MALA DIRETA</v>
          </cell>
          <cell r="F982" t="str">
            <v>0009 MALA DIRETA</v>
          </cell>
          <cell r="G982" t="str">
            <v>0008 Não Identificado</v>
          </cell>
          <cell r="I982">
            <v>1</v>
          </cell>
          <cell r="J982">
            <v>1</v>
          </cell>
          <cell r="K982">
            <v>0</v>
          </cell>
          <cell r="L982">
            <v>1</v>
          </cell>
          <cell r="M982">
            <v>0</v>
          </cell>
          <cell r="N982">
            <v>0</v>
          </cell>
          <cell r="O982">
            <v>1</v>
          </cell>
          <cell r="P982">
            <v>1</v>
          </cell>
          <cell r="Q982">
            <v>0</v>
          </cell>
          <cell r="R982">
            <v>1</v>
          </cell>
          <cell r="S982">
            <v>0</v>
          </cell>
          <cell r="T982">
            <v>0</v>
          </cell>
          <cell r="U982">
            <v>0</v>
          </cell>
          <cell r="V982">
            <v>1</v>
          </cell>
          <cell r="W982">
            <v>0</v>
          </cell>
        </row>
        <row r="983">
          <cell r="B983">
            <v>4</v>
          </cell>
          <cell r="C983" t="str">
            <v>VENDA</v>
          </cell>
          <cell r="D983" t="str">
            <v>022 Sem IP Dinâmico disponível na Área</v>
          </cell>
          <cell r="E983" t="str">
            <v>MALA DIRETA</v>
          </cell>
          <cell r="F983" t="str">
            <v>0009 MALA DIRETA</v>
          </cell>
          <cell r="G983" t="str">
            <v>0173 CA0103</v>
          </cell>
          <cell r="I983">
            <v>1</v>
          </cell>
          <cell r="J983">
            <v>1</v>
          </cell>
          <cell r="K983">
            <v>0</v>
          </cell>
          <cell r="L983">
            <v>1</v>
          </cell>
          <cell r="M983">
            <v>0</v>
          </cell>
          <cell r="N983">
            <v>0</v>
          </cell>
          <cell r="O983">
            <v>1</v>
          </cell>
          <cell r="P983">
            <v>1</v>
          </cell>
          <cell r="Q983">
            <v>0</v>
          </cell>
          <cell r="R983">
            <v>1</v>
          </cell>
          <cell r="S983">
            <v>0</v>
          </cell>
          <cell r="T983">
            <v>0</v>
          </cell>
          <cell r="U983">
            <v>0</v>
          </cell>
          <cell r="V983">
            <v>1</v>
          </cell>
          <cell r="W983">
            <v>0</v>
          </cell>
        </row>
        <row r="984">
          <cell r="B984">
            <v>4</v>
          </cell>
          <cell r="C984" t="str">
            <v>VENDA</v>
          </cell>
          <cell r="D984" t="str">
            <v>022 Sem IP Dinâmico disponível na Área</v>
          </cell>
          <cell r="E984" t="str">
            <v>MALA DIRETA</v>
          </cell>
          <cell r="F984" t="str">
            <v>0009 MALA DIRETA</v>
          </cell>
          <cell r="G984" t="str">
            <v>0572 MD-05</v>
          </cell>
          <cell r="I984">
            <v>3</v>
          </cell>
          <cell r="J984">
            <v>3</v>
          </cell>
          <cell r="K984">
            <v>0</v>
          </cell>
          <cell r="L984">
            <v>3</v>
          </cell>
          <cell r="M984">
            <v>0</v>
          </cell>
          <cell r="N984">
            <v>0</v>
          </cell>
          <cell r="O984">
            <v>3</v>
          </cell>
          <cell r="P984">
            <v>3</v>
          </cell>
          <cell r="Q984">
            <v>0</v>
          </cell>
          <cell r="R984">
            <v>3</v>
          </cell>
          <cell r="S984">
            <v>0</v>
          </cell>
          <cell r="T984">
            <v>0</v>
          </cell>
          <cell r="U984">
            <v>0</v>
          </cell>
          <cell r="V984">
            <v>3</v>
          </cell>
          <cell r="W984">
            <v>0</v>
          </cell>
        </row>
        <row r="985">
          <cell r="B985">
            <v>4</v>
          </cell>
          <cell r="C985" t="str">
            <v>VENDA</v>
          </cell>
          <cell r="D985" t="str">
            <v>022 Sem IP Dinâmico disponível na Área</v>
          </cell>
          <cell r="E985" t="str">
            <v>MALA DIRETA</v>
          </cell>
          <cell r="F985" t="str">
            <v>0010 ENCARTE EM FATURA</v>
          </cell>
          <cell r="I985">
            <v>3</v>
          </cell>
          <cell r="J985">
            <v>3</v>
          </cell>
          <cell r="K985">
            <v>0</v>
          </cell>
          <cell r="L985">
            <v>3</v>
          </cell>
          <cell r="M985">
            <v>0</v>
          </cell>
          <cell r="N985">
            <v>0</v>
          </cell>
          <cell r="O985">
            <v>3</v>
          </cell>
          <cell r="P985">
            <v>3</v>
          </cell>
          <cell r="Q985">
            <v>0</v>
          </cell>
          <cell r="R985">
            <v>3</v>
          </cell>
          <cell r="S985">
            <v>0</v>
          </cell>
          <cell r="T985">
            <v>0</v>
          </cell>
          <cell r="U985">
            <v>0</v>
          </cell>
          <cell r="V985">
            <v>3</v>
          </cell>
          <cell r="W985">
            <v>0</v>
          </cell>
        </row>
        <row r="986">
          <cell r="B986">
            <v>4</v>
          </cell>
          <cell r="C986" t="str">
            <v>VENDA</v>
          </cell>
          <cell r="D986" t="str">
            <v>022 Sem IP Dinâmico disponível na Área</v>
          </cell>
          <cell r="E986" t="str">
            <v>NÃO INFORMADO</v>
          </cell>
          <cell r="F986" t="str">
            <v>0016 NÃO INFORMADO</v>
          </cell>
          <cell r="I986">
            <v>1</v>
          </cell>
          <cell r="J986">
            <v>1</v>
          </cell>
          <cell r="K986">
            <v>0</v>
          </cell>
          <cell r="L986">
            <v>1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1</v>
          </cell>
          <cell r="W986">
            <v>0</v>
          </cell>
        </row>
        <row r="987">
          <cell r="B987">
            <v>4</v>
          </cell>
          <cell r="C987" t="str">
            <v>VENDA</v>
          </cell>
          <cell r="D987" t="str">
            <v>022 Sem IP Dinâmico disponível na Área</v>
          </cell>
          <cell r="E987" t="str">
            <v>OUTRAS MÍDIAS</v>
          </cell>
          <cell r="F987" t="str">
            <v>0002 INDICAÇÃO DE AMIGOS</v>
          </cell>
          <cell r="I987">
            <v>58</v>
          </cell>
          <cell r="J987">
            <v>58</v>
          </cell>
          <cell r="K987">
            <v>0</v>
          </cell>
          <cell r="L987">
            <v>58</v>
          </cell>
          <cell r="M987">
            <v>0</v>
          </cell>
          <cell r="N987">
            <v>0</v>
          </cell>
          <cell r="O987">
            <v>58</v>
          </cell>
          <cell r="P987">
            <v>58</v>
          </cell>
          <cell r="Q987">
            <v>0</v>
          </cell>
          <cell r="R987">
            <v>58</v>
          </cell>
          <cell r="S987">
            <v>0</v>
          </cell>
          <cell r="T987">
            <v>0</v>
          </cell>
          <cell r="U987">
            <v>0</v>
          </cell>
          <cell r="V987">
            <v>58</v>
          </cell>
          <cell r="W987">
            <v>0</v>
          </cell>
        </row>
        <row r="988">
          <cell r="B988">
            <v>4</v>
          </cell>
          <cell r="C988" t="str">
            <v>VENDA</v>
          </cell>
          <cell r="D988" t="str">
            <v>022 Sem IP Dinâmico disponível na Área</v>
          </cell>
          <cell r="E988" t="str">
            <v>OUTRAS MÍDIAS</v>
          </cell>
          <cell r="F988" t="str">
            <v>0003 104</v>
          </cell>
          <cell r="I988">
            <v>1</v>
          </cell>
          <cell r="J988">
            <v>1</v>
          </cell>
          <cell r="K988">
            <v>0</v>
          </cell>
          <cell r="L988">
            <v>1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1</v>
          </cell>
          <cell r="W988">
            <v>0</v>
          </cell>
        </row>
        <row r="989">
          <cell r="B989">
            <v>4</v>
          </cell>
          <cell r="C989" t="str">
            <v>VENDA</v>
          </cell>
          <cell r="D989" t="str">
            <v>022 Sem IP Dinâmico disponível na Área</v>
          </cell>
          <cell r="E989" t="str">
            <v>OUTRAS MÍDIAS</v>
          </cell>
          <cell r="F989" t="str">
            <v>0013 INTERNET</v>
          </cell>
          <cell r="G989" t="str">
            <v>0056 OUTROS</v>
          </cell>
          <cell r="I989">
            <v>2</v>
          </cell>
          <cell r="J989">
            <v>2</v>
          </cell>
          <cell r="K989">
            <v>0</v>
          </cell>
          <cell r="L989">
            <v>2</v>
          </cell>
          <cell r="M989">
            <v>0</v>
          </cell>
          <cell r="N989">
            <v>0</v>
          </cell>
          <cell r="O989">
            <v>2</v>
          </cell>
          <cell r="P989">
            <v>2</v>
          </cell>
          <cell r="Q989">
            <v>0</v>
          </cell>
          <cell r="R989">
            <v>2</v>
          </cell>
          <cell r="S989">
            <v>0</v>
          </cell>
          <cell r="T989">
            <v>0</v>
          </cell>
          <cell r="U989">
            <v>0</v>
          </cell>
          <cell r="V989">
            <v>2</v>
          </cell>
          <cell r="W989">
            <v>0</v>
          </cell>
        </row>
        <row r="990">
          <cell r="B990">
            <v>4</v>
          </cell>
          <cell r="C990" t="str">
            <v>VENDA</v>
          </cell>
          <cell r="D990" t="str">
            <v>022 Sem IP Dinâmico disponível na Área</v>
          </cell>
          <cell r="E990" t="str">
            <v>OUTRAS MÍDIAS</v>
          </cell>
          <cell r="F990" t="str">
            <v>0013 INTERNET</v>
          </cell>
          <cell r="G990" t="str">
            <v>0170 SITE SPEEDY</v>
          </cell>
          <cell r="I990">
            <v>2</v>
          </cell>
          <cell r="J990">
            <v>2</v>
          </cell>
          <cell r="K990">
            <v>0</v>
          </cell>
          <cell r="L990">
            <v>2</v>
          </cell>
          <cell r="M990">
            <v>0</v>
          </cell>
          <cell r="N990">
            <v>0</v>
          </cell>
          <cell r="O990">
            <v>2</v>
          </cell>
          <cell r="P990">
            <v>2</v>
          </cell>
          <cell r="Q990">
            <v>0</v>
          </cell>
          <cell r="R990">
            <v>2</v>
          </cell>
          <cell r="S990">
            <v>0</v>
          </cell>
          <cell r="T990">
            <v>0</v>
          </cell>
          <cell r="U990">
            <v>0</v>
          </cell>
          <cell r="V990">
            <v>2</v>
          </cell>
          <cell r="W990">
            <v>0</v>
          </cell>
        </row>
        <row r="991">
          <cell r="B991">
            <v>4</v>
          </cell>
          <cell r="C991" t="str">
            <v>VENDA</v>
          </cell>
          <cell r="D991" t="str">
            <v>022 Sem IP Dinâmico disponível na Área</v>
          </cell>
          <cell r="E991" t="str">
            <v>OUTRAS MÍDIAS</v>
          </cell>
          <cell r="F991" t="str">
            <v>0018 CONTATADO PELO TLMKT</v>
          </cell>
          <cell r="I991">
            <v>4</v>
          </cell>
          <cell r="J991">
            <v>4</v>
          </cell>
          <cell r="K991">
            <v>0</v>
          </cell>
          <cell r="L991">
            <v>4</v>
          </cell>
          <cell r="M991">
            <v>0</v>
          </cell>
          <cell r="N991">
            <v>0</v>
          </cell>
          <cell r="O991">
            <v>4</v>
          </cell>
          <cell r="P991">
            <v>4</v>
          </cell>
          <cell r="Q991">
            <v>0</v>
          </cell>
          <cell r="R991">
            <v>4</v>
          </cell>
          <cell r="S991">
            <v>0</v>
          </cell>
          <cell r="T991">
            <v>0</v>
          </cell>
          <cell r="U991">
            <v>0</v>
          </cell>
          <cell r="V991">
            <v>4</v>
          </cell>
          <cell r="W991">
            <v>0</v>
          </cell>
        </row>
        <row r="992">
          <cell r="B992">
            <v>4</v>
          </cell>
          <cell r="C992" t="str">
            <v>VENDA</v>
          </cell>
          <cell r="D992" t="str">
            <v>022 Sem IP Dinâmico disponível na Área</v>
          </cell>
          <cell r="E992" t="str">
            <v>OUTRAS MÍDIAS</v>
          </cell>
          <cell r="F992" t="str">
            <v>0019 INDICAÇÃO DO PROVEDOR</v>
          </cell>
          <cell r="I992">
            <v>1</v>
          </cell>
          <cell r="J992">
            <v>1</v>
          </cell>
          <cell r="K992">
            <v>0</v>
          </cell>
          <cell r="L992">
            <v>1</v>
          </cell>
          <cell r="M992">
            <v>0</v>
          </cell>
          <cell r="N992">
            <v>0</v>
          </cell>
          <cell r="O992">
            <v>1</v>
          </cell>
          <cell r="P992">
            <v>1</v>
          </cell>
          <cell r="Q992">
            <v>0</v>
          </cell>
          <cell r="R992">
            <v>1</v>
          </cell>
          <cell r="S992">
            <v>0</v>
          </cell>
          <cell r="T992">
            <v>0</v>
          </cell>
          <cell r="U992">
            <v>0</v>
          </cell>
          <cell r="V992">
            <v>1</v>
          </cell>
          <cell r="W992">
            <v>0</v>
          </cell>
        </row>
        <row r="993">
          <cell r="B993">
            <v>4</v>
          </cell>
          <cell r="C993" t="str">
            <v>VENDA</v>
          </cell>
          <cell r="D993" t="str">
            <v>022 Sem IP Dinâmico disponível na Área</v>
          </cell>
          <cell r="E993" t="str">
            <v>OUTRAS MÍDIAS</v>
          </cell>
          <cell r="F993" t="str">
            <v>0020 JÁ POSSUI</v>
          </cell>
          <cell r="I993">
            <v>8</v>
          </cell>
          <cell r="J993">
            <v>8</v>
          </cell>
          <cell r="K993">
            <v>0</v>
          </cell>
          <cell r="L993">
            <v>8</v>
          </cell>
          <cell r="M993">
            <v>0</v>
          </cell>
          <cell r="N993">
            <v>0</v>
          </cell>
          <cell r="O993">
            <v>8</v>
          </cell>
          <cell r="P993">
            <v>8</v>
          </cell>
          <cell r="Q993">
            <v>0</v>
          </cell>
          <cell r="R993">
            <v>8</v>
          </cell>
          <cell r="S993">
            <v>0</v>
          </cell>
          <cell r="T993">
            <v>0</v>
          </cell>
          <cell r="U993">
            <v>0</v>
          </cell>
          <cell r="V993">
            <v>8</v>
          </cell>
          <cell r="W993">
            <v>0</v>
          </cell>
        </row>
        <row r="994">
          <cell r="B994">
            <v>4</v>
          </cell>
          <cell r="C994" t="str">
            <v>VENDA</v>
          </cell>
          <cell r="D994" t="str">
            <v>022 Sem IP Dinâmico disponível na Área</v>
          </cell>
          <cell r="E994" t="str">
            <v>TELEVISÃO</v>
          </cell>
          <cell r="F994" t="str">
            <v>0001 TELEVISÃO</v>
          </cell>
          <cell r="G994" t="str">
            <v>0006 GLOBO</v>
          </cell>
          <cell r="H994" t="str">
            <v>0023 JORNAL HOJE</v>
          </cell>
          <cell r="I994">
            <v>1</v>
          </cell>
          <cell r="J994">
            <v>1</v>
          </cell>
          <cell r="K994">
            <v>0</v>
          </cell>
          <cell r="L994">
            <v>1</v>
          </cell>
          <cell r="M994">
            <v>0</v>
          </cell>
          <cell r="N994">
            <v>0</v>
          </cell>
          <cell r="O994">
            <v>1</v>
          </cell>
          <cell r="P994">
            <v>1</v>
          </cell>
          <cell r="Q994">
            <v>0</v>
          </cell>
          <cell r="R994">
            <v>1</v>
          </cell>
          <cell r="S994">
            <v>0</v>
          </cell>
          <cell r="T994">
            <v>0</v>
          </cell>
          <cell r="U994">
            <v>0</v>
          </cell>
          <cell r="V994">
            <v>1</v>
          </cell>
          <cell r="W994">
            <v>0</v>
          </cell>
        </row>
        <row r="995">
          <cell r="B995">
            <v>4</v>
          </cell>
          <cell r="C995" t="str">
            <v>VENDA</v>
          </cell>
          <cell r="D995" t="str">
            <v>022 Sem IP Dinâmico disponível na Área</v>
          </cell>
          <cell r="E995" t="str">
            <v>TELEVISÃO</v>
          </cell>
          <cell r="F995" t="str">
            <v>0001 TELEVISÃO</v>
          </cell>
          <cell r="G995" t="str">
            <v>0061 RECORD</v>
          </cell>
          <cell r="H995" t="str">
            <v>0049 JORNAL DA RECORD</v>
          </cell>
          <cell r="I995">
            <v>1</v>
          </cell>
          <cell r="J995">
            <v>1</v>
          </cell>
          <cell r="K995">
            <v>0</v>
          </cell>
          <cell r="L995">
            <v>1</v>
          </cell>
          <cell r="M995">
            <v>0</v>
          </cell>
          <cell r="N995">
            <v>0</v>
          </cell>
          <cell r="O995">
            <v>1</v>
          </cell>
          <cell r="P995">
            <v>1</v>
          </cell>
          <cell r="Q995">
            <v>0</v>
          </cell>
          <cell r="R995">
            <v>1</v>
          </cell>
          <cell r="S995">
            <v>0</v>
          </cell>
          <cell r="T995">
            <v>0</v>
          </cell>
          <cell r="U995">
            <v>0</v>
          </cell>
          <cell r="V995">
            <v>1</v>
          </cell>
          <cell r="W995">
            <v>0</v>
          </cell>
        </row>
        <row r="996">
          <cell r="B996">
            <v>4</v>
          </cell>
          <cell r="C996" t="str">
            <v>VENDA</v>
          </cell>
          <cell r="D996" t="str">
            <v>022 Sem IP Dinâmico disponível na Área</v>
          </cell>
          <cell r="E996" t="str">
            <v>TELEVISÃO</v>
          </cell>
          <cell r="F996" t="str">
            <v>0001 TELEVISÃO</v>
          </cell>
          <cell r="G996" t="str">
            <v>0062 NÃO INFORMOU</v>
          </cell>
          <cell r="I996">
            <v>10</v>
          </cell>
          <cell r="J996">
            <v>10</v>
          </cell>
          <cell r="K996">
            <v>0</v>
          </cell>
          <cell r="L996">
            <v>10</v>
          </cell>
          <cell r="M996">
            <v>0</v>
          </cell>
          <cell r="N996">
            <v>0</v>
          </cell>
          <cell r="O996">
            <v>10</v>
          </cell>
          <cell r="P996">
            <v>10</v>
          </cell>
          <cell r="Q996">
            <v>0</v>
          </cell>
          <cell r="R996">
            <v>10</v>
          </cell>
          <cell r="S996">
            <v>0</v>
          </cell>
          <cell r="T996">
            <v>0</v>
          </cell>
          <cell r="U996">
            <v>0</v>
          </cell>
          <cell r="V996">
            <v>10</v>
          </cell>
          <cell r="W996">
            <v>0</v>
          </cell>
        </row>
        <row r="997">
          <cell r="B997">
            <v>4</v>
          </cell>
          <cell r="C997" t="str">
            <v>VENDA</v>
          </cell>
          <cell r="D997" t="str">
            <v>038 Sem disponibilidade de agenda</v>
          </cell>
          <cell r="F997" t="str">
            <v>0031 JÁ TEVE O PRODUTO</v>
          </cell>
          <cell r="I997">
            <v>3</v>
          </cell>
          <cell r="J997">
            <v>3</v>
          </cell>
          <cell r="K997">
            <v>0</v>
          </cell>
          <cell r="L997">
            <v>3</v>
          </cell>
          <cell r="M997">
            <v>0</v>
          </cell>
          <cell r="N997">
            <v>0</v>
          </cell>
          <cell r="O997">
            <v>3</v>
          </cell>
          <cell r="P997">
            <v>3</v>
          </cell>
          <cell r="Q997">
            <v>0</v>
          </cell>
          <cell r="R997">
            <v>3</v>
          </cell>
          <cell r="S997">
            <v>0</v>
          </cell>
          <cell r="T997">
            <v>0</v>
          </cell>
          <cell r="U997">
            <v>0</v>
          </cell>
          <cell r="V997">
            <v>3</v>
          </cell>
          <cell r="W997">
            <v>0</v>
          </cell>
        </row>
        <row r="998">
          <cell r="B998">
            <v>4</v>
          </cell>
          <cell r="C998" t="str">
            <v>VENDA</v>
          </cell>
          <cell r="D998" t="str">
            <v>038 Sem disponibilidade de agenda</v>
          </cell>
          <cell r="E998" t="str">
            <v>MALA DIRETA</v>
          </cell>
          <cell r="F998" t="str">
            <v>0009 MALA DIRETA</v>
          </cell>
          <cell r="G998" t="str">
            <v>0572 MD-05</v>
          </cell>
          <cell r="I998">
            <v>5</v>
          </cell>
          <cell r="J998">
            <v>5</v>
          </cell>
          <cell r="K998">
            <v>0</v>
          </cell>
          <cell r="L998">
            <v>5</v>
          </cell>
          <cell r="M998">
            <v>0</v>
          </cell>
          <cell r="N998">
            <v>0</v>
          </cell>
          <cell r="O998">
            <v>5</v>
          </cell>
          <cell r="P998">
            <v>5</v>
          </cell>
          <cell r="Q998">
            <v>0</v>
          </cell>
          <cell r="R998">
            <v>5</v>
          </cell>
          <cell r="S998">
            <v>0</v>
          </cell>
          <cell r="T998">
            <v>0</v>
          </cell>
          <cell r="U998">
            <v>0</v>
          </cell>
          <cell r="V998">
            <v>5</v>
          </cell>
          <cell r="W998">
            <v>0</v>
          </cell>
        </row>
        <row r="999">
          <cell r="B999">
            <v>4</v>
          </cell>
          <cell r="C999" t="str">
            <v>VENDA</v>
          </cell>
          <cell r="D999" t="str">
            <v>038 Sem disponibilidade de agenda</v>
          </cell>
          <cell r="E999" t="str">
            <v>MALA DIRETA</v>
          </cell>
          <cell r="F999" t="str">
            <v>0010 ENCARTE EM FATURA</v>
          </cell>
          <cell r="I999">
            <v>1</v>
          </cell>
          <cell r="J999">
            <v>1</v>
          </cell>
          <cell r="K999">
            <v>0</v>
          </cell>
          <cell r="L999">
            <v>1</v>
          </cell>
          <cell r="M999">
            <v>0</v>
          </cell>
          <cell r="N999">
            <v>0</v>
          </cell>
          <cell r="O999">
            <v>1</v>
          </cell>
          <cell r="P999">
            <v>1</v>
          </cell>
          <cell r="Q999">
            <v>0</v>
          </cell>
          <cell r="R999">
            <v>1</v>
          </cell>
          <cell r="S999">
            <v>0</v>
          </cell>
          <cell r="T999">
            <v>0</v>
          </cell>
          <cell r="U999">
            <v>0</v>
          </cell>
          <cell r="V999">
            <v>1</v>
          </cell>
          <cell r="W999">
            <v>0</v>
          </cell>
        </row>
        <row r="1000">
          <cell r="B1000">
            <v>4</v>
          </cell>
          <cell r="C1000" t="str">
            <v>VENDA</v>
          </cell>
          <cell r="D1000" t="str">
            <v>038 Sem disponibilidade de agenda</v>
          </cell>
          <cell r="E1000" t="str">
            <v>NÃO INFORMADO</v>
          </cell>
          <cell r="F1000" t="str">
            <v>0016 NÃO INFORMADO</v>
          </cell>
          <cell r="I1000">
            <v>4</v>
          </cell>
          <cell r="J1000">
            <v>4</v>
          </cell>
          <cell r="K1000">
            <v>0</v>
          </cell>
          <cell r="L1000">
            <v>4</v>
          </cell>
          <cell r="M1000">
            <v>0</v>
          </cell>
          <cell r="N1000">
            <v>0</v>
          </cell>
          <cell r="O1000">
            <v>4</v>
          </cell>
          <cell r="P1000">
            <v>4</v>
          </cell>
          <cell r="Q1000">
            <v>0</v>
          </cell>
          <cell r="R1000">
            <v>4</v>
          </cell>
          <cell r="S1000">
            <v>0</v>
          </cell>
          <cell r="T1000">
            <v>0</v>
          </cell>
          <cell r="U1000">
            <v>0</v>
          </cell>
          <cell r="V1000">
            <v>4</v>
          </cell>
          <cell r="W1000">
            <v>0</v>
          </cell>
        </row>
        <row r="1001">
          <cell r="B1001">
            <v>4</v>
          </cell>
          <cell r="C1001" t="str">
            <v>VENDA</v>
          </cell>
          <cell r="D1001" t="str">
            <v>038 Sem disponibilidade de agenda</v>
          </cell>
          <cell r="E1001" t="str">
            <v>OUTRAS MÍDIAS</v>
          </cell>
          <cell r="F1001" t="str">
            <v>0002 INDICAÇÃO DE AMIGOS</v>
          </cell>
          <cell r="I1001">
            <v>42</v>
          </cell>
          <cell r="J1001">
            <v>42</v>
          </cell>
          <cell r="K1001">
            <v>0</v>
          </cell>
          <cell r="L1001">
            <v>42</v>
          </cell>
          <cell r="M1001">
            <v>0</v>
          </cell>
          <cell r="N1001">
            <v>0</v>
          </cell>
          <cell r="O1001">
            <v>42</v>
          </cell>
          <cell r="P1001">
            <v>42</v>
          </cell>
          <cell r="Q1001">
            <v>0</v>
          </cell>
          <cell r="R1001">
            <v>42</v>
          </cell>
          <cell r="S1001">
            <v>0</v>
          </cell>
          <cell r="T1001">
            <v>0</v>
          </cell>
          <cell r="U1001">
            <v>0</v>
          </cell>
          <cell r="V1001">
            <v>42</v>
          </cell>
          <cell r="W1001">
            <v>0</v>
          </cell>
        </row>
        <row r="1002">
          <cell r="B1002">
            <v>4</v>
          </cell>
          <cell r="C1002" t="str">
            <v>VENDA</v>
          </cell>
          <cell r="D1002" t="str">
            <v>038 Sem disponibilidade de agenda</v>
          </cell>
          <cell r="E1002" t="str">
            <v>OUTRAS MÍDIAS</v>
          </cell>
          <cell r="F1002" t="str">
            <v>0013 INTERNET</v>
          </cell>
          <cell r="G1002" t="str">
            <v>0056 OUTROS</v>
          </cell>
          <cell r="I1002">
            <v>3</v>
          </cell>
          <cell r="J1002">
            <v>3</v>
          </cell>
          <cell r="K1002">
            <v>0</v>
          </cell>
          <cell r="L1002">
            <v>3</v>
          </cell>
          <cell r="M1002">
            <v>0</v>
          </cell>
          <cell r="N1002">
            <v>0</v>
          </cell>
          <cell r="O1002">
            <v>3</v>
          </cell>
          <cell r="P1002">
            <v>3</v>
          </cell>
          <cell r="Q1002">
            <v>0</v>
          </cell>
          <cell r="R1002">
            <v>3</v>
          </cell>
          <cell r="S1002">
            <v>0</v>
          </cell>
          <cell r="T1002">
            <v>0</v>
          </cell>
          <cell r="U1002">
            <v>0</v>
          </cell>
          <cell r="V1002">
            <v>3</v>
          </cell>
          <cell r="W1002">
            <v>0</v>
          </cell>
        </row>
        <row r="1003">
          <cell r="B1003">
            <v>4</v>
          </cell>
          <cell r="C1003" t="str">
            <v>VENDA</v>
          </cell>
          <cell r="D1003" t="str">
            <v>038 Sem disponibilidade de agenda</v>
          </cell>
          <cell r="E1003" t="str">
            <v>OUTRAS MÍDIAS</v>
          </cell>
          <cell r="F1003" t="str">
            <v>0013 INTERNET</v>
          </cell>
          <cell r="G1003" t="str">
            <v>0170 SITE SPEEDY</v>
          </cell>
          <cell r="I1003">
            <v>5</v>
          </cell>
          <cell r="J1003">
            <v>5</v>
          </cell>
          <cell r="K1003">
            <v>0</v>
          </cell>
          <cell r="L1003">
            <v>5</v>
          </cell>
          <cell r="M1003">
            <v>0</v>
          </cell>
          <cell r="N1003">
            <v>0</v>
          </cell>
          <cell r="O1003">
            <v>5</v>
          </cell>
          <cell r="P1003">
            <v>5</v>
          </cell>
          <cell r="Q1003">
            <v>0</v>
          </cell>
          <cell r="R1003">
            <v>5</v>
          </cell>
          <cell r="S1003">
            <v>0</v>
          </cell>
          <cell r="T1003">
            <v>0</v>
          </cell>
          <cell r="U1003">
            <v>0</v>
          </cell>
          <cell r="V1003">
            <v>5</v>
          </cell>
          <cell r="W1003">
            <v>0</v>
          </cell>
        </row>
        <row r="1004">
          <cell r="B1004">
            <v>4</v>
          </cell>
          <cell r="C1004" t="str">
            <v>VENDA</v>
          </cell>
          <cell r="D1004" t="str">
            <v>038 Sem disponibilidade de agenda</v>
          </cell>
          <cell r="E1004" t="str">
            <v>OUTRAS MÍDIAS</v>
          </cell>
          <cell r="F1004" t="str">
            <v>0018 CONTATADO PELO TLMKT</v>
          </cell>
          <cell r="I1004">
            <v>4</v>
          </cell>
          <cell r="J1004">
            <v>4</v>
          </cell>
          <cell r="K1004">
            <v>0</v>
          </cell>
          <cell r="L1004">
            <v>4</v>
          </cell>
          <cell r="M1004">
            <v>0</v>
          </cell>
          <cell r="N1004">
            <v>0</v>
          </cell>
          <cell r="O1004">
            <v>4</v>
          </cell>
          <cell r="P1004">
            <v>4</v>
          </cell>
          <cell r="Q1004">
            <v>0</v>
          </cell>
          <cell r="R1004">
            <v>4</v>
          </cell>
          <cell r="S1004">
            <v>0</v>
          </cell>
          <cell r="T1004">
            <v>0</v>
          </cell>
          <cell r="U1004">
            <v>0</v>
          </cell>
          <cell r="V1004">
            <v>4</v>
          </cell>
          <cell r="W1004">
            <v>0</v>
          </cell>
        </row>
        <row r="1005">
          <cell r="B1005">
            <v>4</v>
          </cell>
          <cell r="C1005" t="str">
            <v>VENDA</v>
          </cell>
          <cell r="D1005" t="str">
            <v>038 Sem disponibilidade de agenda</v>
          </cell>
          <cell r="E1005" t="str">
            <v>OUTRAS MÍDIAS</v>
          </cell>
          <cell r="F1005" t="str">
            <v>0019 INDICAÇÃO DO PROVEDOR</v>
          </cell>
          <cell r="I1005">
            <v>1</v>
          </cell>
          <cell r="J1005">
            <v>1</v>
          </cell>
          <cell r="K1005">
            <v>0</v>
          </cell>
          <cell r="L1005">
            <v>1</v>
          </cell>
          <cell r="M1005">
            <v>0</v>
          </cell>
          <cell r="N1005">
            <v>0</v>
          </cell>
          <cell r="O1005">
            <v>1</v>
          </cell>
          <cell r="P1005">
            <v>1</v>
          </cell>
          <cell r="Q1005">
            <v>0</v>
          </cell>
          <cell r="R1005">
            <v>1</v>
          </cell>
          <cell r="S1005">
            <v>0</v>
          </cell>
          <cell r="T1005">
            <v>0</v>
          </cell>
          <cell r="U1005">
            <v>0</v>
          </cell>
          <cell r="V1005">
            <v>1</v>
          </cell>
          <cell r="W1005">
            <v>0</v>
          </cell>
        </row>
        <row r="1006">
          <cell r="B1006">
            <v>4</v>
          </cell>
          <cell r="C1006" t="str">
            <v>VENDA</v>
          </cell>
          <cell r="D1006" t="str">
            <v>038 Sem disponibilidade de agenda</v>
          </cell>
          <cell r="E1006" t="str">
            <v>OUTRAS MÍDIAS</v>
          </cell>
          <cell r="F1006" t="str">
            <v>0020 JÁ POSSUI</v>
          </cell>
          <cell r="I1006">
            <v>8</v>
          </cell>
          <cell r="J1006">
            <v>8</v>
          </cell>
          <cell r="K1006">
            <v>0</v>
          </cell>
          <cell r="L1006">
            <v>8</v>
          </cell>
          <cell r="M1006">
            <v>0</v>
          </cell>
          <cell r="N1006">
            <v>0</v>
          </cell>
          <cell r="O1006">
            <v>8</v>
          </cell>
          <cell r="P1006">
            <v>8</v>
          </cell>
          <cell r="Q1006">
            <v>0</v>
          </cell>
          <cell r="R1006">
            <v>8</v>
          </cell>
          <cell r="S1006">
            <v>0</v>
          </cell>
          <cell r="T1006">
            <v>0</v>
          </cell>
          <cell r="U1006">
            <v>0</v>
          </cell>
          <cell r="V1006">
            <v>8</v>
          </cell>
          <cell r="W1006">
            <v>0</v>
          </cell>
        </row>
        <row r="1007">
          <cell r="B1007">
            <v>4</v>
          </cell>
          <cell r="C1007" t="str">
            <v>VENDA</v>
          </cell>
          <cell r="D1007" t="str">
            <v>038 Sem disponibilidade de agenda</v>
          </cell>
          <cell r="E1007" t="str">
            <v>TELEVISÃO</v>
          </cell>
          <cell r="F1007" t="str">
            <v>0001 TELEVISÃO</v>
          </cell>
          <cell r="G1007" t="str">
            <v>0006 GLOBO</v>
          </cell>
          <cell r="H1007" t="str">
            <v>0023 JORNAL HOJE</v>
          </cell>
          <cell r="I1007">
            <v>1</v>
          </cell>
          <cell r="J1007">
            <v>1</v>
          </cell>
          <cell r="K1007">
            <v>0</v>
          </cell>
          <cell r="L1007">
            <v>1</v>
          </cell>
          <cell r="M1007">
            <v>0</v>
          </cell>
          <cell r="N1007">
            <v>0</v>
          </cell>
          <cell r="O1007">
            <v>1</v>
          </cell>
          <cell r="P1007">
            <v>1</v>
          </cell>
          <cell r="Q1007">
            <v>0</v>
          </cell>
          <cell r="R1007">
            <v>1</v>
          </cell>
          <cell r="S1007">
            <v>0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</row>
        <row r="1008">
          <cell r="B1008">
            <v>4</v>
          </cell>
          <cell r="C1008" t="str">
            <v>VENDA</v>
          </cell>
          <cell r="D1008" t="str">
            <v>038 Sem disponibilidade de agenda</v>
          </cell>
          <cell r="E1008" t="str">
            <v>TELEVISÃO</v>
          </cell>
          <cell r="F1008" t="str">
            <v>0001 TELEVISÃO</v>
          </cell>
          <cell r="G1008" t="str">
            <v>0006 GLOBO</v>
          </cell>
          <cell r="H1008" t="str">
            <v>0024 JORNAL NACIONAL</v>
          </cell>
          <cell r="I1008">
            <v>1</v>
          </cell>
          <cell r="J1008">
            <v>1</v>
          </cell>
          <cell r="K1008">
            <v>0</v>
          </cell>
          <cell r="L1008">
            <v>1</v>
          </cell>
          <cell r="M1008">
            <v>0</v>
          </cell>
          <cell r="N1008">
            <v>0</v>
          </cell>
          <cell r="O1008">
            <v>1</v>
          </cell>
          <cell r="P1008">
            <v>1</v>
          </cell>
          <cell r="Q1008">
            <v>0</v>
          </cell>
          <cell r="R1008">
            <v>1</v>
          </cell>
          <cell r="S1008">
            <v>0</v>
          </cell>
          <cell r="T1008">
            <v>0</v>
          </cell>
          <cell r="U1008">
            <v>0</v>
          </cell>
          <cell r="V1008">
            <v>1</v>
          </cell>
          <cell r="W1008">
            <v>0</v>
          </cell>
        </row>
        <row r="1009">
          <cell r="B1009">
            <v>4</v>
          </cell>
          <cell r="C1009" t="str">
            <v>VENDA</v>
          </cell>
          <cell r="D1009" t="str">
            <v>038 Sem disponibilidade de agenda</v>
          </cell>
          <cell r="E1009" t="str">
            <v>TELEVISÃO</v>
          </cell>
          <cell r="F1009" t="str">
            <v>0001 TELEVISÃO</v>
          </cell>
          <cell r="G1009" t="str">
            <v>0006 GLOBO</v>
          </cell>
          <cell r="H1009" t="str">
            <v>0026 NOVELA I</v>
          </cell>
          <cell r="I1009">
            <v>1</v>
          </cell>
          <cell r="J1009">
            <v>1</v>
          </cell>
          <cell r="K1009">
            <v>0</v>
          </cell>
          <cell r="L1009">
            <v>1</v>
          </cell>
          <cell r="M1009">
            <v>0</v>
          </cell>
          <cell r="N1009">
            <v>0</v>
          </cell>
          <cell r="O1009">
            <v>1</v>
          </cell>
          <cell r="P1009">
            <v>1</v>
          </cell>
          <cell r="Q1009">
            <v>0</v>
          </cell>
          <cell r="R1009">
            <v>1</v>
          </cell>
          <cell r="S1009">
            <v>0</v>
          </cell>
          <cell r="T1009">
            <v>0</v>
          </cell>
          <cell r="U1009">
            <v>0</v>
          </cell>
          <cell r="V1009">
            <v>1</v>
          </cell>
          <cell r="W1009">
            <v>0</v>
          </cell>
        </row>
        <row r="1010">
          <cell r="B1010">
            <v>4</v>
          </cell>
          <cell r="C1010" t="str">
            <v>VENDA</v>
          </cell>
          <cell r="D1010" t="str">
            <v>038 Sem disponibilidade de agenda</v>
          </cell>
          <cell r="E1010" t="str">
            <v>TELEVISÃO</v>
          </cell>
          <cell r="F1010" t="str">
            <v>0001 TELEVISÃO</v>
          </cell>
          <cell r="G1010" t="str">
            <v>0006 GLOBO</v>
          </cell>
          <cell r="H1010" t="str">
            <v>3825 NÃO INFORMADO</v>
          </cell>
          <cell r="I1010">
            <v>3</v>
          </cell>
          <cell r="J1010">
            <v>3</v>
          </cell>
          <cell r="K1010">
            <v>0</v>
          </cell>
          <cell r="L1010">
            <v>3</v>
          </cell>
          <cell r="M1010">
            <v>0</v>
          </cell>
          <cell r="N1010">
            <v>0</v>
          </cell>
          <cell r="O1010">
            <v>3</v>
          </cell>
          <cell r="P1010">
            <v>3</v>
          </cell>
          <cell r="Q1010">
            <v>0</v>
          </cell>
          <cell r="R1010">
            <v>3</v>
          </cell>
          <cell r="S1010">
            <v>0</v>
          </cell>
          <cell r="T1010">
            <v>0</v>
          </cell>
          <cell r="U1010">
            <v>0</v>
          </cell>
          <cell r="V1010">
            <v>3</v>
          </cell>
          <cell r="W1010">
            <v>0</v>
          </cell>
        </row>
        <row r="1011">
          <cell r="B1011">
            <v>4</v>
          </cell>
          <cell r="C1011" t="str">
            <v>VENDA</v>
          </cell>
          <cell r="D1011" t="str">
            <v>038 Sem disponibilidade de agenda</v>
          </cell>
          <cell r="E1011" t="str">
            <v>TELEVISÃO</v>
          </cell>
          <cell r="F1011" t="str">
            <v>0001 TELEVISÃO</v>
          </cell>
          <cell r="G1011" t="str">
            <v>0062 NÃO INFORMOU</v>
          </cell>
          <cell r="I1011">
            <v>8</v>
          </cell>
          <cell r="J1011">
            <v>8</v>
          </cell>
          <cell r="K1011">
            <v>0</v>
          </cell>
          <cell r="L1011">
            <v>8</v>
          </cell>
          <cell r="M1011">
            <v>0</v>
          </cell>
          <cell r="N1011">
            <v>0</v>
          </cell>
          <cell r="O1011">
            <v>8</v>
          </cell>
          <cell r="P1011">
            <v>8</v>
          </cell>
          <cell r="Q1011">
            <v>0</v>
          </cell>
          <cell r="R1011">
            <v>8</v>
          </cell>
          <cell r="S1011">
            <v>0</v>
          </cell>
          <cell r="T1011">
            <v>0</v>
          </cell>
          <cell r="U1011">
            <v>0</v>
          </cell>
          <cell r="V1011">
            <v>8</v>
          </cell>
          <cell r="W1011">
            <v>0</v>
          </cell>
        </row>
        <row r="1012">
          <cell r="B1012">
            <v>4</v>
          </cell>
          <cell r="C1012" t="str">
            <v>VENDA</v>
          </cell>
          <cell r="D1012" t="str">
            <v>055 Classe de serviço inválida</v>
          </cell>
          <cell r="E1012" t="str">
            <v>OUTRAS MÍDIAS</v>
          </cell>
          <cell r="F1012" t="str">
            <v>0002 INDICAÇÃO DE AMIGOS</v>
          </cell>
          <cell r="I1012">
            <v>5</v>
          </cell>
          <cell r="J1012">
            <v>5</v>
          </cell>
          <cell r="K1012">
            <v>0</v>
          </cell>
          <cell r="L1012">
            <v>5</v>
          </cell>
          <cell r="M1012">
            <v>0</v>
          </cell>
          <cell r="N1012">
            <v>0</v>
          </cell>
          <cell r="O1012">
            <v>5</v>
          </cell>
          <cell r="P1012">
            <v>5</v>
          </cell>
          <cell r="Q1012">
            <v>0</v>
          </cell>
          <cell r="R1012">
            <v>5</v>
          </cell>
          <cell r="S1012">
            <v>0</v>
          </cell>
          <cell r="T1012">
            <v>0</v>
          </cell>
          <cell r="U1012">
            <v>0</v>
          </cell>
          <cell r="V1012">
            <v>5</v>
          </cell>
          <cell r="W1012">
            <v>0</v>
          </cell>
        </row>
        <row r="1013">
          <cell r="B1013">
            <v>4</v>
          </cell>
          <cell r="C1013" t="str">
            <v>VENDA</v>
          </cell>
          <cell r="D1013" t="str">
            <v>055 Classe de serviço inválida</v>
          </cell>
          <cell r="E1013" t="str">
            <v>OUTRAS MÍDIAS</v>
          </cell>
          <cell r="F1013" t="str">
            <v>0020 JÁ POSSUI</v>
          </cell>
          <cell r="I1013">
            <v>1</v>
          </cell>
          <cell r="J1013">
            <v>1</v>
          </cell>
          <cell r="K1013">
            <v>0</v>
          </cell>
          <cell r="L1013">
            <v>1</v>
          </cell>
          <cell r="M1013">
            <v>0</v>
          </cell>
          <cell r="N1013">
            <v>0</v>
          </cell>
          <cell r="O1013">
            <v>1</v>
          </cell>
          <cell r="P1013">
            <v>1</v>
          </cell>
          <cell r="Q1013">
            <v>0</v>
          </cell>
          <cell r="R1013">
            <v>1</v>
          </cell>
          <cell r="S1013">
            <v>0</v>
          </cell>
          <cell r="T1013">
            <v>0</v>
          </cell>
          <cell r="U1013">
            <v>0</v>
          </cell>
          <cell r="V1013">
            <v>1</v>
          </cell>
          <cell r="W1013">
            <v>0</v>
          </cell>
        </row>
        <row r="1014">
          <cell r="B1014">
            <v>4</v>
          </cell>
          <cell r="C1014" t="str">
            <v>VENDA</v>
          </cell>
          <cell r="D1014" t="str">
            <v>055 Classe de serviço inválida</v>
          </cell>
          <cell r="E1014" t="str">
            <v>TELEVISÃO</v>
          </cell>
          <cell r="F1014" t="str">
            <v>0001 TELEVISÃO</v>
          </cell>
          <cell r="G1014" t="str">
            <v>0006 GLOBO</v>
          </cell>
          <cell r="H1014" t="str">
            <v>0024 JORNAL NACIONAL</v>
          </cell>
          <cell r="I1014">
            <v>1</v>
          </cell>
          <cell r="J1014">
            <v>1</v>
          </cell>
          <cell r="K1014">
            <v>0</v>
          </cell>
          <cell r="L1014">
            <v>1</v>
          </cell>
          <cell r="M1014">
            <v>0</v>
          </cell>
          <cell r="N1014">
            <v>0</v>
          </cell>
          <cell r="O1014">
            <v>1</v>
          </cell>
          <cell r="P1014">
            <v>1</v>
          </cell>
          <cell r="Q1014">
            <v>0</v>
          </cell>
          <cell r="R1014">
            <v>1</v>
          </cell>
          <cell r="S1014">
            <v>0</v>
          </cell>
          <cell r="T1014">
            <v>0</v>
          </cell>
          <cell r="U1014">
            <v>0</v>
          </cell>
          <cell r="V1014">
            <v>1</v>
          </cell>
          <cell r="W1014">
            <v>0</v>
          </cell>
        </row>
        <row r="1015">
          <cell r="B1015">
            <v>4</v>
          </cell>
          <cell r="C1015" t="str">
            <v>VENDA</v>
          </cell>
          <cell r="D1015" t="str">
            <v>055 Classe de serviço inválida</v>
          </cell>
          <cell r="E1015" t="str">
            <v>TELEVISÃO</v>
          </cell>
          <cell r="F1015" t="str">
            <v>0001 TELEVISÃO</v>
          </cell>
          <cell r="G1015" t="str">
            <v>0062 NÃO INFORMOU</v>
          </cell>
          <cell r="I1015">
            <v>1</v>
          </cell>
          <cell r="J1015">
            <v>1</v>
          </cell>
          <cell r="K1015">
            <v>0</v>
          </cell>
          <cell r="L1015">
            <v>1</v>
          </cell>
          <cell r="M1015">
            <v>0</v>
          </cell>
          <cell r="N1015">
            <v>0</v>
          </cell>
          <cell r="O1015">
            <v>1</v>
          </cell>
          <cell r="P1015">
            <v>1</v>
          </cell>
          <cell r="Q1015">
            <v>0</v>
          </cell>
          <cell r="R1015">
            <v>1</v>
          </cell>
          <cell r="S1015">
            <v>0</v>
          </cell>
          <cell r="T1015">
            <v>0</v>
          </cell>
          <cell r="U1015">
            <v>0</v>
          </cell>
          <cell r="V1015">
            <v>1</v>
          </cell>
          <cell r="W1015">
            <v>0</v>
          </cell>
        </row>
        <row r="1016">
          <cell r="B1016">
            <v>4</v>
          </cell>
          <cell r="C1016" t="str">
            <v>VENDA</v>
          </cell>
          <cell r="D1016" t="str">
            <v>057 Busca</v>
          </cell>
          <cell r="E1016" t="str">
            <v>NÃO INFORMADO</v>
          </cell>
          <cell r="F1016" t="str">
            <v>0016 NÃO INFORMADO</v>
          </cell>
          <cell r="I1016">
            <v>1</v>
          </cell>
          <cell r="J1016">
            <v>1</v>
          </cell>
          <cell r="K1016">
            <v>0</v>
          </cell>
          <cell r="L1016">
            <v>1</v>
          </cell>
          <cell r="M1016">
            <v>0</v>
          </cell>
          <cell r="N1016">
            <v>0</v>
          </cell>
          <cell r="O1016">
            <v>1</v>
          </cell>
          <cell r="P1016">
            <v>1</v>
          </cell>
          <cell r="Q1016">
            <v>0</v>
          </cell>
          <cell r="R1016">
            <v>1</v>
          </cell>
          <cell r="S1016">
            <v>0</v>
          </cell>
          <cell r="T1016">
            <v>0</v>
          </cell>
          <cell r="U1016">
            <v>0</v>
          </cell>
          <cell r="V1016">
            <v>1</v>
          </cell>
          <cell r="W1016">
            <v>0</v>
          </cell>
        </row>
        <row r="1017">
          <cell r="B1017">
            <v>4</v>
          </cell>
          <cell r="C1017" t="str">
            <v>VENDA</v>
          </cell>
          <cell r="D1017" t="str">
            <v>057 Busca</v>
          </cell>
          <cell r="E1017" t="str">
            <v>OUTRAS MÍDIAS</v>
          </cell>
          <cell r="F1017" t="str">
            <v>0002 INDICAÇÃO DE AMIGOS</v>
          </cell>
          <cell r="I1017">
            <v>1</v>
          </cell>
          <cell r="J1017">
            <v>1</v>
          </cell>
          <cell r="K1017">
            <v>0</v>
          </cell>
          <cell r="L1017">
            <v>1</v>
          </cell>
          <cell r="M1017">
            <v>0</v>
          </cell>
          <cell r="N1017">
            <v>0</v>
          </cell>
          <cell r="O1017">
            <v>1</v>
          </cell>
          <cell r="P1017">
            <v>1</v>
          </cell>
          <cell r="Q1017">
            <v>0</v>
          </cell>
          <cell r="R1017">
            <v>1</v>
          </cell>
          <cell r="S1017">
            <v>0</v>
          </cell>
          <cell r="T1017">
            <v>0</v>
          </cell>
          <cell r="U1017">
            <v>0</v>
          </cell>
          <cell r="V1017">
            <v>1</v>
          </cell>
          <cell r="W1017">
            <v>0</v>
          </cell>
        </row>
        <row r="1018">
          <cell r="B1018">
            <v>4</v>
          </cell>
          <cell r="C1018" t="str">
            <v>VENDA</v>
          </cell>
          <cell r="D1018" t="str">
            <v>057 Busca</v>
          </cell>
          <cell r="E1018" t="str">
            <v>OUTRAS MÍDIAS</v>
          </cell>
          <cell r="F1018" t="str">
            <v>0018 CONTATADO PELO TLMKT</v>
          </cell>
          <cell r="I1018">
            <v>1</v>
          </cell>
          <cell r="J1018">
            <v>1</v>
          </cell>
          <cell r="K1018">
            <v>0</v>
          </cell>
          <cell r="L1018">
            <v>1</v>
          </cell>
          <cell r="M1018">
            <v>0</v>
          </cell>
          <cell r="N1018">
            <v>0</v>
          </cell>
          <cell r="O1018">
            <v>1</v>
          </cell>
          <cell r="P1018">
            <v>1</v>
          </cell>
          <cell r="Q1018">
            <v>0</v>
          </cell>
          <cell r="R1018">
            <v>1</v>
          </cell>
          <cell r="S1018">
            <v>0</v>
          </cell>
          <cell r="T1018">
            <v>0</v>
          </cell>
          <cell r="U1018">
            <v>0</v>
          </cell>
          <cell r="V1018">
            <v>1</v>
          </cell>
          <cell r="W1018">
            <v>0</v>
          </cell>
        </row>
        <row r="1019">
          <cell r="B1019">
            <v>4</v>
          </cell>
          <cell r="C1019" t="str">
            <v>VENDA</v>
          </cell>
          <cell r="D1019" t="str">
            <v>070 Endereço Divergente</v>
          </cell>
          <cell r="E1019" t="str">
            <v>MALA DIRETA</v>
          </cell>
          <cell r="F1019" t="str">
            <v>0010 ENCARTE EM FATURA</v>
          </cell>
          <cell r="I1019">
            <v>1</v>
          </cell>
          <cell r="J1019">
            <v>1</v>
          </cell>
          <cell r="K1019">
            <v>0</v>
          </cell>
          <cell r="L1019">
            <v>1</v>
          </cell>
          <cell r="M1019">
            <v>0</v>
          </cell>
          <cell r="N1019">
            <v>0</v>
          </cell>
          <cell r="O1019">
            <v>1</v>
          </cell>
          <cell r="P1019">
            <v>1</v>
          </cell>
          <cell r="Q1019">
            <v>0</v>
          </cell>
          <cell r="R1019">
            <v>1</v>
          </cell>
          <cell r="S1019">
            <v>0</v>
          </cell>
          <cell r="T1019">
            <v>0</v>
          </cell>
          <cell r="U1019">
            <v>0</v>
          </cell>
          <cell r="V1019">
            <v>1</v>
          </cell>
          <cell r="W1019">
            <v>0</v>
          </cell>
        </row>
        <row r="1020">
          <cell r="B1020">
            <v>4</v>
          </cell>
          <cell r="C1020" t="str">
            <v>VENDA</v>
          </cell>
          <cell r="D1020" t="str">
            <v>070 Endereço Divergente</v>
          </cell>
          <cell r="E1020" t="str">
            <v>OUTRAS MÍDIAS</v>
          </cell>
          <cell r="F1020" t="str">
            <v>0002 INDICAÇÃO DE AMIGOS</v>
          </cell>
          <cell r="I1020">
            <v>3</v>
          </cell>
          <cell r="J1020">
            <v>3</v>
          </cell>
          <cell r="K1020">
            <v>0</v>
          </cell>
          <cell r="L1020">
            <v>3</v>
          </cell>
          <cell r="M1020">
            <v>0</v>
          </cell>
          <cell r="N1020">
            <v>0</v>
          </cell>
          <cell r="O1020">
            <v>3</v>
          </cell>
          <cell r="P1020">
            <v>3</v>
          </cell>
          <cell r="Q1020">
            <v>0</v>
          </cell>
          <cell r="R1020">
            <v>3</v>
          </cell>
          <cell r="S1020">
            <v>0</v>
          </cell>
          <cell r="T1020">
            <v>0</v>
          </cell>
          <cell r="U1020">
            <v>0</v>
          </cell>
          <cell r="V1020">
            <v>3</v>
          </cell>
          <cell r="W1020">
            <v>0</v>
          </cell>
        </row>
        <row r="1021">
          <cell r="B1021">
            <v>4</v>
          </cell>
          <cell r="C1021" t="str">
            <v>VENDA</v>
          </cell>
          <cell r="D1021" t="str">
            <v>070 Endereço Divergente</v>
          </cell>
          <cell r="E1021" t="str">
            <v>TELEVISÃO</v>
          </cell>
          <cell r="F1021" t="str">
            <v>0001 TELEVISÃO</v>
          </cell>
          <cell r="G1021" t="str">
            <v>0062 NÃO INFORMOU</v>
          </cell>
          <cell r="I1021">
            <v>2</v>
          </cell>
          <cell r="J1021">
            <v>2</v>
          </cell>
          <cell r="K1021">
            <v>0</v>
          </cell>
          <cell r="L1021">
            <v>2</v>
          </cell>
          <cell r="M1021">
            <v>0</v>
          </cell>
          <cell r="N1021">
            <v>0</v>
          </cell>
          <cell r="O1021">
            <v>2</v>
          </cell>
          <cell r="P1021">
            <v>2</v>
          </cell>
          <cell r="Q1021">
            <v>0</v>
          </cell>
          <cell r="R1021">
            <v>2</v>
          </cell>
          <cell r="S1021">
            <v>0</v>
          </cell>
          <cell r="T1021">
            <v>0</v>
          </cell>
          <cell r="U1021">
            <v>0</v>
          </cell>
          <cell r="V1021">
            <v>2</v>
          </cell>
          <cell r="W1021">
            <v>0</v>
          </cell>
        </row>
        <row r="1022">
          <cell r="B1022">
            <v>4</v>
          </cell>
          <cell r="C1022" t="str">
            <v>VENDA</v>
          </cell>
          <cell r="D1022" t="str">
            <v>229 Atendimento Condicionado</v>
          </cell>
          <cell r="E1022" t="str">
            <v>OUTRAS MÍDIAS</v>
          </cell>
          <cell r="F1022" t="str">
            <v>0020 JÁ POSSUI</v>
          </cell>
          <cell r="I1022">
            <v>1</v>
          </cell>
          <cell r="J1022">
            <v>1</v>
          </cell>
          <cell r="K1022">
            <v>0</v>
          </cell>
          <cell r="L1022">
            <v>1</v>
          </cell>
          <cell r="M1022">
            <v>0</v>
          </cell>
          <cell r="N1022">
            <v>0</v>
          </cell>
          <cell r="O1022">
            <v>1</v>
          </cell>
          <cell r="P1022">
            <v>1</v>
          </cell>
          <cell r="Q1022">
            <v>0</v>
          </cell>
          <cell r="R1022">
            <v>1</v>
          </cell>
          <cell r="S1022">
            <v>0</v>
          </cell>
          <cell r="T1022">
            <v>0</v>
          </cell>
          <cell r="U1022">
            <v>0</v>
          </cell>
          <cell r="V1022">
            <v>1</v>
          </cell>
          <cell r="W1022">
            <v>0</v>
          </cell>
        </row>
        <row r="1023">
          <cell r="B1023">
            <v>4</v>
          </cell>
          <cell r="C1023" t="str">
            <v>VENDA</v>
          </cell>
          <cell r="D1023" t="str">
            <v>229 Atendimento Condicionado</v>
          </cell>
          <cell r="E1023" t="str">
            <v>TELEVISÃO</v>
          </cell>
          <cell r="F1023" t="str">
            <v>0001 TELEVISÃO</v>
          </cell>
          <cell r="G1023" t="str">
            <v>0006 GLOBO</v>
          </cell>
          <cell r="H1023" t="str">
            <v>3825 NÃO INFORMADO</v>
          </cell>
          <cell r="I1023">
            <v>1</v>
          </cell>
          <cell r="J1023">
            <v>1</v>
          </cell>
          <cell r="K1023">
            <v>0</v>
          </cell>
          <cell r="L1023">
            <v>1</v>
          </cell>
          <cell r="M1023">
            <v>0</v>
          </cell>
          <cell r="N1023">
            <v>0</v>
          </cell>
          <cell r="O1023">
            <v>1</v>
          </cell>
          <cell r="P1023">
            <v>1</v>
          </cell>
          <cell r="Q1023">
            <v>0</v>
          </cell>
          <cell r="R1023">
            <v>1</v>
          </cell>
          <cell r="S1023">
            <v>0</v>
          </cell>
          <cell r="T1023">
            <v>0</v>
          </cell>
          <cell r="U1023">
            <v>0</v>
          </cell>
          <cell r="V1023">
            <v>1</v>
          </cell>
          <cell r="W1023">
            <v>0</v>
          </cell>
        </row>
        <row r="1024">
          <cell r="B1024">
            <v>4</v>
          </cell>
          <cell r="C1024" t="str">
            <v>VENDA</v>
          </cell>
          <cell r="D1024" t="str">
            <v>229 Atendimento Condicionado</v>
          </cell>
          <cell r="E1024" t="str">
            <v>TELEVISÃO</v>
          </cell>
          <cell r="F1024" t="str">
            <v>0001 TELEVISÃO</v>
          </cell>
          <cell r="G1024" t="str">
            <v>0062 NÃO INFORMOU</v>
          </cell>
          <cell r="I1024">
            <v>1</v>
          </cell>
          <cell r="J1024">
            <v>1</v>
          </cell>
          <cell r="K1024">
            <v>0</v>
          </cell>
          <cell r="L1024">
            <v>1</v>
          </cell>
          <cell r="M1024">
            <v>0</v>
          </cell>
          <cell r="N1024">
            <v>0</v>
          </cell>
          <cell r="O1024">
            <v>1</v>
          </cell>
          <cell r="P1024">
            <v>1</v>
          </cell>
          <cell r="Q1024">
            <v>0</v>
          </cell>
          <cell r="R1024">
            <v>1</v>
          </cell>
          <cell r="S1024">
            <v>0</v>
          </cell>
          <cell r="T1024">
            <v>0</v>
          </cell>
          <cell r="U1024">
            <v>0</v>
          </cell>
          <cell r="V1024">
            <v>1</v>
          </cell>
          <cell r="W1024">
            <v>0</v>
          </cell>
        </row>
        <row r="1025">
          <cell r="B1025">
            <v>5</v>
          </cell>
          <cell r="C1025" t="str">
            <v>INVALIDAS - ABANDONO</v>
          </cell>
          <cell r="D1025" t="str">
            <v>052 Ligações não completadas</v>
          </cell>
          <cell r="I1025">
            <v>52</v>
          </cell>
          <cell r="J1025">
            <v>0</v>
          </cell>
          <cell r="K1025">
            <v>52</v>
          </cell>
          <cell r="L1025">
            <v>0</v>
          </cell>
          <cell r="M1025">
            <v>0</v>
          </cell>
          <cell r="N1025">
            <v>0</v>
          </cell>
          <cell r="O1025">
            <v>52</v>
          </cell>
          <cell r="P1025">
            <v>0</v>
          </cell>
          <cell r="Q1025">
            <v>52</v>
          </cell>
          <cell r="R1025">
            <v>0</v>
          </cell>
          <cell r="S1025">
            <v>0</v>
          </cell>
          <cell r="T1025">
            <v>0</v>
          </cell>
          <cell r="U1025">
            <v>52</v>
          </cell>
          <cell r="V1025">
            <v>0</v>
          </cell>
          <cell r="W1025">
            <v>0</v>
          </cell>
        </row>
        <row r="1026">
          <cell r="B1026">
            <v>5</v>
          </cell>
          <cell r="C1026" t="str">
            <v>INVALIDAS - ABANDONO</v>
          </cell>
          <cell r="D1026" t="str">
            <v>052 Ligações não completadas</v>
          </cell>
          <cell r="E1026" t="str">
            <v>OUTRAS MÍDIAS</v>
          </cell>
          <cell r="F1026" t="str">
            <v>0002 INDICAÇÃO DE AMIGOS</v>
          </cell>
          <cell r="I1026">
            <v>2</v>
          </cell>
          <cell r="J1026">
            <v>0</v>
          </cell>
          <cell r="K1026">
            <v>2</v>
          </cell>
          <cell r="L1026">
            <v>0</v>
          </cell>
          <cell r="M1026">
            <v>0</v>
          </cell>
          <cell r="N1026">
            <v>0</v>
          </cell>
          <cell r="O1026">
            <v>2</v>
          </cell>
          <cell r="P1026">
            <v>0</v>
          </cell>
          <cell r="Q1026">
            <v>2</v>
          </cell>
          <cell r="R1026">
            <v>0</v>
          </cell>
          <cell r="S1026">
            <v>0</v>
          </cell>
          <cell r="T1026">
            <v>0</v>
          </cell>
          <cell r="U1026">
            <v>2</v>
          </cell>
          <cell r="V1026">
            <v>0</v>
          </cell>
          <cell r="W1026">
            <v>0</v>
          </cell>
        </row>
        <row r="1027">
          <cell r="B1027">
            <v>5</v>
          </cell>
          <cell r="C1027" t="str">
            <v>INVALIDAS - ABANDONO</v>
          </cell>
          <cell r="D1027" t="str">
            <v>224 Linha Muda</v>
          </cell>
          <cell r="I1027">
            <v>157</v>
          </cell>
          <cell r="J1027">
            <v>0</v>
          </cell>
          <cell r="K1027">
            <v>157</v>
          </cell>
          <cell r="L1027">
            <v>0</v>
          </cell>
          <cell r="M1027">
            <v>0</v>
          </cell>
          <cell r="N1027">
            <v>0</v>
          </cell>
          <cell r="O1027">
            <v>157</v>
          </cell>
          <cell r="P1027">
            <v>0</v>
          </cell>
          <cell r="Q1027">
            <v>157</v>
          </cell>
          <cell r="R1027">
            <v>0</v>
          </cell>
          <cell r="S1027">
            <v>0</v>
          </cell>
          <cell r="T1027">
            <v>0</v>
          </cell>
          <cell r="U1027">
            <v>157</v>
          </cell>
          <cell r="V1027">
            <v>0</v>
          </cell>
          <cell r="W1027">
            <v>0</v>
          </cell>
        </row>
        <row r="1028">
          <cell r="B1028">
            <v>5</v>
          </cell>
          <cell r="C1028" t="str">
            <v>INVALIDAS - ABANDONO</v>
          </cell>
          <cell r="D1028" t="str">
            <v>224 Linha Muda</v>
          </cell>
          <cell r="E1028" t="str">
            <v>OUTRAS MÍDIAS</v>
          </cell>
          <cell r="F1028" t="str">
            <v>0002 INDICAÇÃO DE AMIGOS</v>
          </cell>
          <cell r="I1028">
            <v>1</v>
          </cell>
          <cell r="J1028">
            <v>0</v>
          </cell>
          <cell r="K1028">
            <v>1</v>
          </cell>
          <cell r="L1028">
            <v>0</v>
          </cell>
          <cell r="M1028">
            <v>0</v>
          </cell>
          <cell r="N1028">
            <v>0</v>
          </cell>
          <cell r="O1028">
            <v>1</v>
          </cell>
          <cell r="P1028">
            <v>0</v>
          </cell>
          <cell r="Q1028">
            <v>1</v>
          </cell>
          <cell r="R1028">
            <v>0</v>
          </cell>
          <cell r="S1028">
            <v>0</v>
          </cell>
          <cell r="T1028">
            <v>0</v>
          </cell>
          <cell r="U1028">
            <v>1</v>
          </cell>
          <cell r="V1028">
            <v>0</v>
          </cell>
          <cell r="W1028">
            <v>0</v>
          </cell>
        </row>
        <row r="1029">
          <cell r="B1029">
            <v>5</v>
          </cell>
          <cell r="C1029" t="str">
            <v>INVALIDAS - ABANDONO</v>
          </cell>
          <cell r="D1029" t="str">
            <v>410 Ligação Caiu</v>
          </cell>
          <cell r="I1029">
            <v>49</v>
          </cell>
          <cell r="J1029">
            <v>0</v>
          </cell>
          <cell r="K1029">
            <v>49</v>
          </cell>
          <cell r="L1029">
            <v>0</v>
          </cell>
          <cell r="M1029">
            <v>0</v>
          </cell>
          <cell r="N1029">
            <v>0</v>
          </cell>
          <cell r="O1029">
            <v>49</v>
          </cell>
          <cell r="P1029">
            <v>0</v>
          </cell>
          <cell r="Q1029">
            <v>49</v>
          </cell>
          <cell r="R1029">
            <v>0</v>
          </cell>
          <cell r="S1029">
            <v>0</v>
          </cell>
          <cell r="T1029">
            <v>0</v>
          </cell>
          <cell r="U1029">
            <v>49</v>
          </cell>
          <cell r="V1029">
            <v>0</v>
          </cell>
          <cell r="W1029">
            <v>0</v>
          </cell>
        </row>
        <row r="1030">
          <cell r="B1030">
            <v>5</v>
          </cell>
          <cell r="C1030" t="str">
            <v>INVALIDAS - ABANDONO</v>
          </cell>
          <cell r="D1030" t="str">
            <v>410 Ligação Caiu</v>
          </cell>
          <cell r="E1030" t="str">
            <v>OUTRAS MÍDIAS</v>
          </cell>
          <cell r="F1030" t="str">
            <v>0002 INDICAÇÃO DE AMIGOS</v>
          </cell>
          <cell r="I1030">
            <v>1</v>
          </cell>
          <cell r="J1030">
            <v>0</v>
          </cell>
          <cell r="K1030">
            <v>1</v>
          </cell>
          <cell r="L1030">
            <v>0</v>
          </cell>
          <cell r="M1030">
            <v>0</v>
          </cell>
          <cell r="N1030">
            <v>0</v>
          </cell>
          <cell r="O1030">
            <v>1</v>
          </cell>
          <cell r="P1030">
            <v>0</v>
          </cell>
          <cell r="Q1030">
            <v>1</v>
          </cell>
          <cell r="R1030">
            <v>0</v>
          </cell>
          <cell r="S1030">
            <v>0</v>
          </cell>
          <cell r="T1030">
            <v>0</v>
          </cell>
          <cell r="U1030">
            <v>1</v>
          </cell>
          <cell r="V1030">
            <v>0</v>
          </cell>
          <cell r="W1030">
            <v>0</v>
          </cell>
        </row>
        <row r="1031">
          <cell r="B1031">
            <v>5</v>
          </cell>
          <cell r="C1031" t="str">
            <v>INVALIDAS - ABANDONO</v>
          </cell>
          <cell r="D1031" t="str">
            <v>410 Ligação Caiu</v>
          </cell>
          <cell r="E1031" t="str">
            <v>OUTRAS MÍDIAS</v>
          </cell>
          <cell r="F1031" t="str">
            <v>0013 INTERNET</v>
          </cell>
          <cell r="G1031" t="str">
            <v>0170 SITE SPEEDY</v>
          </cell>
          <cell r="I1031">
            <v>1</v>
          </cell>
          <cell r="J1031">
            <v>0</v>
          </cell>
          <cell r="K1031">
            <v>1</v>
          </cell>
          <cell r="L1031">
            <v>0</v>
          </cell>
          <cell r="M1031">
            <v>0</v>
          </cell>
          <cell r="N1031">
            <v>0</v>
          </cell>
          <cell r="O1031">
            <v>1</v>
          </cell>
          <cell r="P1031">
            <v>0</v>
          </cell>
          <cell r="Q1031">
            <v>1</v>
          </cell>
          <cell r="R1031">
            <v>0</v>
          </cell>
          <cell r="S1031">
            <v>0</v>
          </cell>
          <cell r="T1031">
            <v>0</v>
          </cell>
          <cell r="U1031">
            <v>1</v>
          </cell>
          <cell r="V1031">
            <v>0</v>
          </cell>
          <cell r="W1031">
            <v>0</v>
          </cell>
        </row>
        <row r="1032">
          <cell r="B1032">
            <v>5</v>
          </cell>
          <cell r="C1032" t="str">
            <v>INVALIDAS - ABANDONO</v>
          </cell>
          <cell r="D1032" t="str">
            <v>410 Ligação Caiu</v>
          </cell>
          <cell r="E1032" t="str">
            <v>TELEVISÃO</v>
          </cell>
          <cell r="F1032" t="str">
            <v>0001 TELEVISÃO</v>
          </cell>
          <cell r="G1032" t="str">
            <v>0006 GLOBO</v>
          </cell>
          <cell r="H1032" t="str">
            <v>3825 NÃO INFORMADO</v>
          </cell>
          <cell r="I1032">
            <v>1</v>
          </cell>
          <cell r="J1032">
            <v>0</v>
          </cell>
          <cell r="K1032">
            <v>1</v>
          </cell>
          <cell r="L1032">
            <v>0</v>
          </cell>
          <cell r="M1032">
            <v>0</v>
          </cell>
          <cell r="N1032">
            <v>0</v>
          </cell>
          <cell r="O1032">
            <v>1</v>
          </cell>
          <cell r="P1032">
            <v>0</v>
          </cell>
          <cell r="Q1032">
            <v>1</v>
          </cell>
          <cell r="R1032">
            <v>0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</row>
        <row r="1033">
          <cell r="B1033">
            <v>5</v>
          </cell>
          <cell r="C1033" t="str">
            <v>INVALIDAS - INVÁLIDAS</v>
          </cell>
          <cell r="D1033" t="str">
            <v>016 Já Foi Contatado</v>
          </cell>
          <cell r="I1033">
            <v>5</v>
          </cell>
          <cell r="J1033">
            <v>0</v>
          </cell>
          <cell r="K1033">
            <v>5</v>
          </cell>
          <cell r="L1033">
            <v>0</v>
          </cell>
          <cell r="M1033">
            <v>0</v>
          </cell>
          <cell r="N1033">
            <v>0</v>
          </cell>
          <cell r="O1033">
            <v>5</v>
          </cell>
          <cell r="P1033">
            <v>0</v>
          </cell>
          <cell r="Q1033">
            <v>5</v>
          </cell>
          <cell r="R1033">
            <v>0</v>
          </cell>
          <cell r="S1033">
            <v>0</v>
          </cell>
          <cell r="T1033">
            <v>0</v>
          </cell>
          <cell r="U1033">
            <v>5</v>
          </cell>
          <cell r="V1033">
            <v>0</v>
          </cell>
          <cell r="W1033">
            <v>0</v>
          </cell>
        </row>
        <row r="1034">
          <cell r="B1034">
            <v>5</v>
          </cell>
          <cell r="C1034" t="str">
            <v>INVALIDAS - INVÁLIDAS</v>
          </cell>
          <cell r="D1034" t="str">
            <v>016 Já Foi Contatado</v>
          </cell>
          <cell r="E1034" t="str">
            <v>TELEVISÃO</v>
          </cell>
          <cell r="F1034" t="str">
            <v>0001 TELEVISÃO</v>
          </cell>
          <cell r="G1034" t="str">
            <v>0062 NÃO INFORMOU</v>
          </cell>
          <cell r="I1034">
            <v>1</v>
          </cell>
          <cell r="J1034">
            <v>0</v>
          </cell>
          <cell r="K1034">
            <v>1</v>
          </cell>
          <cell r="L1034">
            <v>0</v>
          </cell>
          <cell r="M1034">
            <v>0</v>
          </cell>
          <cell r="N1034">
            <v>0</v>
          </cell>
          <cell r="O1034">
            <v>1</v>
          </cell>
          <cell r="P1034">
            <v>0</v>
          </cell>
          <cell r="Q1034">
            <v>1</v>
          </cell>
          <cell r="R1034">
            <v>0</v>
          </cell>
          <cell r="S1034">
            <v>0</v>
          </cell>
          <cell r="T1034">
            <v>0</v>
          </cell>
          <cell r="U1034">
            <v>1</v>
          </cell>
          <cell r="V1034">
            <v>0</v>
          </cell>
          <cell r="W1034">
            <v>0</v>
          </cell>
        </row>
        <row r="1035">
          <cell r="B1035">
            <v>5</v>
          </cell>
          <cell r="C1035" t="str">
            <v>INVALIDAS - INVÁLIDAS</v>
          </cell>
          <cell r="D1035" t="str">
            <v>061 Sisitema Inoperante</v>
          </cell>
          <cell r="I1035">
            <v>138</v>
          </cell>
          <cell r="J1035">
            <v>0</v>
          </cell>
          <cell r="K1035">
            <v>138</v>
          </cell>
          <cell r="L1035">
            <v>0</v>
          </cell>
          <cell r="M1035">
            <v>0</v>
          </cell>
          <cell r="N1035">
            <v>0</v>
          </cell>
          <cell r="O1035">
            <v>138</v>
          </cell>
          <cell r="P1035">
            <v>0</v>
          </cell>
          <cell r="Q1035">
            <v>138</v>
          </cell>
          <cell r="R1035">
            <v>0</v>
          </cell>
          <cell r="S1035">
            <v>0</v>
          </cell>
          <cell r="T1035">
            <v>0</v>
          </cell>
          <cell r="U1035">
            <v>138</v>
          </cell>
          <cell r="V1035">
            <v>0</v>
          </cell>
          <cell r="W1035">
            <v>0</v>
          </cell>
        </row>
        <row r="1036">
          <cell r="B1036">
            <v>5</v>
          </cell>
          <cell r="C1036" t="str">
            <v>INVALIDAS - INVÁLIDAS</v>
          </cell>
          <cell r="D1036" t="str">
            <v>061 Sisitema Inoperante</v>
          </cell>
          <cell r="E1036" t="str">
            <v>OUTRAS MÍDIAS</v>
          </cell>
          <cell r="F1036" t="str">
            <v>0002 INDICAÇÃO DE AMIGOS</v>
          </cell>
          <cell r="I1036">
            <v>2</v>
          </cell>
          <cell r="J1036">
            <v>0</v>
          </cell>
          <cell r="K1036">
            <v>2</v>
          </cell>
          <cell r="L1036">
            <v>0</v>
          </cell>
          <cell r="M1036">
            <v>0</v>
          </cell>
          <cell r="N1036">
            <v>0</v>
          </cell>
          <cell r="O1036">
            <v>2</v>
          </cell>
          <cell r="P1036">
            <v>0</v>
          </cell>
          <cell r="Q1036">
            <v>2</v>
          </cell>
          <cell r="R1036">
            <v>0</v>
          </cell>
          <cell r="S1036">
            <v>0</v>
          </cell>
          <cell r="T1036">
            <v>0</v>
          </cell>
          <cell r="U1036">
            <v>2</v>
          </cell>
          <cell r="V1036">
            <v>0</v>
          </cell>
          <cell r="W1036">
            <v>0</v>
          </cell>
        </row>
        <row r="1037">
          <cell r="B1037">
            <v>5</v>
          </cell>
          <cell r="C1037" t="str">
            <v>INVALIDAS - INVÁLIDAS</v>
          </cell>
          <cell r="D1037" t="str">
            <v>061 Sisitema Inoperante</v>
          </cell>
          <cell r="E1037" t="str">
            <v>OUTRAS MÍDIAS</v>
          </cell>
          <cell r="F1037" t="str">
            <v>0018 CONTATADO PELO TLMKT</v>
          </cell>
          <cell r="I1037">
            <v>1</v>
          </cell>
          <cell r="J1037">
            <v>0</v>
          </cell>
          <cell r="K1037">
            <v>1</v>
          </cell>
          <cell r="L1037">
            <v>0</v>
          </cell>
          <cell r="M1037">
            <v>0</v>
          </cell>
          <cell r="N1037">
            <v>0</v>
          </cell>
          <cell r="O1037">
            <v>1</v>
          </cell>
          <cell r="P1037">
            <v>0</v>
          </cell>
          <cell r="Q1037">
            <v>1</v>
          </cell>
          <cell r="R1037">
            <v>0</v>
          </cell>
          <cell r="S1037">
            <v>0</v>
          </cell>
          <cell r="T1037">
            <v>0</v>
          </cell>
          <cell r="U1037">
            <v>1</v>
          </cell>
          <cell r="V1037">
            <v>0</v>
          </cell>
          <cell r="W1037">
            <v>0</v>
          </cell>
        </row>
        <row r="1038">
          <cell r="B1038">
            <v>5</v>
          </cell>
          <cell r="C1038" t="str">
            <v>INVALIDAS - INVÁLIDAS</v>
          </cell>
          <cell r="D1038" t="str">
            <v>188 Fora do Estado</v>
          </cell>
          <cell r="I1038">
            <v>14</v>
          </cell>
          <cell r="J1038">
            <v>0</v>
          </cell>
          <cell r="K1038">
            <v>14</v>
          </cell>
          <cell r="L1038">
            <v>0</v>
          </cell>
          <cell r="M1038">
            <v>0</v>
          </cell>
          <cell r="N1038">
            <v>0</v>
          </cell>
          <cell r="O1038">
            <v>14</v>
          </cell>
          <cell r="P1038">
            <v>0</v>
          </cell>
          <cell r="Q1038">
            <v>14</v>
          </cell>
          <cell r="R1038">
            <v>0</v>
          </cell>
          <cell r="S1038">
            <v>0</v>
          </cell>
          <cell r="T1038">
            <v>0</v>
          </cell>
          <cell r="U1038">
            <v>14</v>
          </cell>
          <cell r="V1038">
            <v>0</v>
          </cell>
          <cell r="W1038">
            <v>0</v>
          </cell>
        </row>
        <row r="1039">
          <cell r="B1039">
            <v>5</v>
          </cell>
          <cell r="C1039" t="str">
            <v>INVALIDAS - INVÁLIDAS</v>
          </cell>
          <cell r="D1039" t="str">
            <v>219 Trote</v>
          </cell>
          <cell r="I1039">
            <v>18</v>
          </cell>
          <cell r="J1039">
            <v>0</v>
          </cell>
          <cell r="K1039">
            <v>18</v>
          </cell>
          <cell r="L1039">
            <v>0</v>
          </cell>
          <cell r="M1039">
            <v>0</v>
          </cell>
          <cell r="N1039">
            <v>0</v>
          </cell>
          <cell r="O1039">
            <v>18</v>
          </cell>
          <cell r="P1039">
            <v>0</v>
          </cell>
          <cell r="Q1039">
            <v>18</v>
          </cell>
          <cell r="R1039">
            <v>0</v>
          </cell>
          <cell r="S1039">
            <v>0</v>
          </cell>
          <cell r="T1039">
            <v>0</v>
          </cell>
          <cell r="U1039">
            <v>18</v>
          </cell>
          <cell r="V1039">
            <v>0</v>
          </cell>
          <cell r="W1039">
            <v>0</v>
          </cell>
        </row>
        <row r="1040">
          <cell r="B1040">
            <v>5</v>
          </cell>
          <cell r="C1040" t="str">
            <v>INVALIDAS - INVÁLIDAS</v>
          </cell>
          <cell r="D1040" t="str">
            <v>221 Engano</v>
          </cell>
          <cell r="I1040">
            <v>155</v>
          </cell>
          <cell r="J1040">
            <v>0</v>
          </cell>
          <cell r="K1040">
            <v>155</v>
          </cell>
          <cell r="L1040">
            <v>0</v>
          </cell>
          <cell r="M1040">
            <v>0</v>
          </cell>
          <cell r="N1040">
            <v>0</v>
          </cell>
          <cell r="O1040">
            <v>155</v>
          </cell>
          <cell r="P1040">
            <v>0</v>
          </cell>
          <cell r="Q1040">
            <v>155</v>
          </cell>
          <cell r="R1040">
            <v>0</v>
          </cell>
          <cell r="S1040">
            <v>0</v>
          </cell>
          <cell r="T1040">
            <v>0</v>
          </cell>
          <cell r="U1040">
            <v>155</v>
          </cell>
          <cell r="V1040">
            <v>0</v>
          </cell>
          <cell r="W1040">
            <v>0</v>
          </cell>
        </row>
        <row r="1041">
          <cell r="B1041">
            <v>5</v>
          </cell>
          <cell r="C1041" t="str">
            <v>INVALIDAS - INVÁLIDAS</v>
          </cell>
          <cell r="D1041" t="str">
            <v>221 Engano</v>
          </cell>
          <cell r="E1041" t="str">
            <v>OUTRAS MÍDIAS</v>
          </cell>
          <cell r="F1041" t="str">
            <v>0002 INDICAÇÃO DE AMIGOS</v>
          </cell>
          <cell r="I1041">
            <v>1</v>
          </cell>
          <cell r="J1041">
            <v>0</v>
          </cell>
          <cell r="K1041">
            <v>1</v>
          </cell>
          <cell r="L1041">
            <v>0</v>
          </cell>
          <cell r="M1041">
            <v>0</v>
          </cell>
          <cell r="N1041">
            <v>0</v>
          </cell>
          <cell r="O1041">
            <v>1</v>
          </cell>
          <cell r="P1041">
            <v>0</v>
          </cell>
          <cell r="Q1041">
            <v>1</v>
          </cell>
          <cell r="R1041">
            <v>0</v>
          </cell>
          <cell r="S1041">
            <v>0</v>
          </cell>
          <cell r="T1041">
            <v>0</v>
          </cell>
          <cell r="U1041">
            <v>1</v>
          </cell>
          <cell r="V1041">
            <v>0</v>
          </cell>
          <cell r="W1041">
            <v>0</v>
          </cell>
        </row>
        <row r="1042">
          <cell r="B1042">
            <v>5</v>
          </cell>
          <cell r="C1042" t="str">
            <v>INVALIDAS - INVÁLIDAS</v>
          </cell>
          <cell r="D1042" t="str">
            <v>221 Engano</v>
          </cell>
          <cell r="E1042" t="str">
            <v>TELEVISÃO</v>
          </cell>
          <cell r="F1042" t="str">
            <v>0001 TELEVISÃO</v>
          </cell>
          <cell r="G1042" t="str">
            <v>0062 NÃO INFORMOU</v>
          </cell>
          <cell r="I1042">
            <v>1</v>
          </cell>
          <cell r="J1042">
            <v>0</v>
          </cell>
          <cell r="K1042">
            <v>1</v>
          </cell>
          <cell r="L1042">
            <v>0</v>
          </cell>
          <cell r="M1042">
            <v>0</v>
          </cell>
          <cell r="N1042">
            <v>0</v>
          </cell>
          <cell r="O1042">
            <v>1</v>
          </cell>
          <cell r="P1042">
            <v>0</v>
          </cell>
          <cell r="Q1042">
            <v>1</v>
          </cell>
          <cell r="R1042">
            <v>0</v>
          </cell>
          <cell r="S1042">
            <v>0</v>
          </cell>
          <cell r="T1042">
            <v>0</v>
          </cell>
          <cell r="U1042">
            <v>1</v>
          </cell>
          <cell r="V1042">
            <v>0</v>
          </cell>
          <cell r="W1042">
            <v>0</v>
          </cell>
        </row>
        <row r="1043">
          <cell r="B1043">
            <v>5</v>
          </cell>
          <cell r="C1043" t="str">
            <v>INVALIDAS - INVÁLIDAS</v>
          </cell>
          <cell r="D1043" t="str">
            <v>310 Retorno sem Sucesso</v>
          </cell>
          <cell r="I1043">
            <v>12</v>
          </cell>
          <cell r="J1043">
            <v>0</v>
          </cell>
          <cell r="K1043">
            <v>12</v>
          </cell>
          <cell r="L1043">
            <v>0</v>
          </cell>
          <cell r="M1043">
            <v>0</v>
          </cell>
          <cell r="N1043">
            <v>0</v>
          </cell>
          <cell r="O1043">
            <v>12</v>
          </cell>
          <cell r="P1043">
            <v>0</v>
          </cell>
          <cell r="Q1043">
            <v>12</v>
          </cell>
          <cell r="R1043">
            <v>0</v>
          </cell>
          <cell r="S1043">
            <v>0</v>
          </cell>
          <cell r="T1043">
            <v>0</v>
          </cell>
          <cell r="U1043">
            <v>12</v>
          </cell>
          <cell r="V1043">
            <v>0</v>
          </cell>
          <cell r="W1043">
            <v>0</v>
          </cell>
        </row>
        <row r="1044">
          <cell r="B1044">
            <v>5</v>
          </cell>
          <cell r="C1044" t="str">
            <v>INVALIDAS - INVÁLIDAS</v>
          </cell>
          <cell r="D1044" t="str">
            <v>310 Retorno sem Sucesso</v>
          </cell>
          <cell r="E1044" t="str">
            <v>OUTRAS MÍDIAS</v>
          </cell>
          <cell r="F1044" t="str">
            <v>0002 INDICAÇÃO DE AMIGOS</v>
          </cell>
          <cell r="I1044">
            <v>2</v>
          </cell>
          <cell r="J1044">
            <v>0</v>
          </cell>
          <cell r="K1044">
            <v>2</v>
          </cell>
          <cell r="L1044">
            <v>0</v>
          </cell>
          <cell r="M1044">
            <v>0</v>
          </cell>
          <cell r="N1044">
            <v>0</v>
          </cell>
          <cell r="O1044">
            <v>2</v>
          </cell>
          <cell r="P1044">
            <v>0</v>
          </cell>
          <cell r="Q1044">
            <v>2</v>
          </cell>
          <cell r="R1044">
            <v>0</v>
          </cell>
          <cell r="S1044">
            <v>0</v>
          </cell>
          <cell r="T1044">
            <v>0</v>
          </cell>
          <cell r="U1044">
            <v>2</v>
          </cell>
          <cell r="V1044">
            <v>0</v>
          </cell>
          <cell r="W1044">
            <v>0</v>
          </cell>
        </row>
        <row r="1045">
          <cell r="B1045">
            <v>5</v>
          </cell>
          <cell r="C1045" t="str">
            <v>INVALIDAS - INVÁLIDAS</v>
          </cell>
          <cell r="D1045" t="str">
            <v>310 Retorno sem Sucesso</v>
          </cell>
          <cell r="E1045" t="str">
            <v>OUTRAS MÍDIAS</v>
          </cell>
          <cell r="F1045" t="str">
            <v>0003 104</v>
          </cell>
          <cell r="I1045">
            <v>1</v>
          </cell>
          <cell r="J1045">
            <v>0</v>
          </cell>
          <cell r="K1045">
            <v>1</v>
          </cell>
          <cell r="L1045">
            <v>0</v>
          </cell>
          <cell r="M1045">
            <v>0</v>
          </cell>
          <cell r="N1045">
            <v>0</v>
          </cell>
          <cell r="O1045">
            <v>1</v>
          </cell>
          <cell r="P1045">
            <v>0</v>
          </cell>
          <cell r="Q1045">
            <v>1</v>
          </cell>
          <cell r="R1045">
            <v>0</v>
          </cell>
          <cell r="S1045">
            <v>0</v>
          </cell>
          <cell r="T1045">
            <v>0</v>
          </cell>
          <cell r="U1045">
            <v>1</v>
          </cell>
          <cell r="V1045">
            <v>0</v>
          </cell>
          <cell r="W1045">
            <v>0</v>
          </cell>
        </row>
        <row r="1046">
          <cell r="B1046">
            <v>5</v>
          </cell>
          <cell r="C1046" t="str">
            <v>INVALIDAS - INVÁLIDAS</v>
          </cell>
          <cell r="D1046" t="str">
            <v>310 Retorno sem Sucesso</v>
          </cell>
          <cell r="E1046" t="str">
            <v>OUTRAS MÍDIAS</v>
          </cell>
          <cell r="F1046" t="str">
            <v>0018 CONTATADO PELO TLMKT</v>
          </cell>
          <cell r="I1046">
            <v>1</v>
          </cell>
          <cell r="J1046">
            <v>0</v>
          </cell>
          <cell r="K1046">
            <v>1</v>
          </cell>
          <cell r="L1046">
            <v>0</v>
          </cell>
          <cell r="M1046">
            <v>0</v>
          </cell>
          <cell r="N1046">
            <v>0</v>
          </cell>
          <cell r="O1046">
            <v>1</v>
          </cell>
          <cell r="P1046">
            <v>0</v>
          </cell>
          <cell r="Q1046">
            <v>1</v>
          </cell>
          <cell r="R1046">
            <v>0</v>
          </cell>
          <cell r="S1046">
            <v>0</v>
          </cell>
          <cell r="T1046">
            <v>0</v>
          </cell>
          <cell r="U1046">
            <v>1</v>
          </cell>
          <cell r="V1046">
            <v>0</v>
          </cell>
          <cell r="W1046">
            <v>0</v>
          </cell>
        </row>
        <row r="1047">
          <cell r="B1047">
            <v>5</v>
          </cell>
          <cell r="C1047" t="str">
            <v>INVALIDAS - INVÁLIDAS</v>
          </cell>
          <cell r="D1047" t="str">
            <v>405 Papa Fila</v>
          </cell>
          <cell r="I1047">
            <v>413</v>
          </cell>
          <cell r="J1047">
            <v>0</v>
          </cell>
          <cell r="K1047">
            <v>413</v>
          </cell>
          <cell r="L1047">
            <v>0</v>
          </cell>
          <cell r="M1047">
            <v>0</v>
          </cell>
          <cell r="N1047">
            <v>0</v>
          </cell>
          <cell r="O1047">
            <v>413</v>
          </cell>
          <cell r="P1047">
            <v>0</v>
          </cell>
          <cell r="Q1047">
            <v>413</v>
          </cell>
          <cell r="R1047">
            <v>0</v>
          </cell>
          <cell r="S1047">
            <v>0</v>
          </cell>
          <cell r="T1047">
            <v>0</v>
          </cell>
          <cell r="U1047">
            <v>413</v>
          </cell>
          <cell r="V1047">
            <v>0</v>
          </cell>
          <cell r="W1047">
            <v>0</v>
          </cell>
        </row>
        <row r="1048">
          <cell r="B1048">
            <v>5</v>
          </cell>
          <cell r="C1048" t="str">
            <v>INVALIDAS - INVÁLIDAS</v>
          </cell>
          <cell r="D1048" t="str">
            <v>405 Papa Fila</v>
          </cell>
          <cell r="E1048" t="str">
            <v>OUTRAS MÍDIAS</v>
          </cell>
          <cell r="F1048" t="str">
            <v>0002 INDICAÇÃO DE AMIGOS</v>
          </cell>
          <cell r="I1048">
            <v>2</v>
          </cell>
          <cell r="J1048">
            <v>0</v>
          </cell>
          <cell r="K1048">
            <v>2</v>
          </cell>
          <cell r="L1048">
            <v>0</v>
          </cell>
          <cell r="M1048">
            <v>0</v>
          </cell>
          <cell r="N1048">
            <v>0</v>
          </cell>
          <cell r="O1048">
            <v>2</v>
          </cell>
          <cell r="P1048">
            <v>0</v>
          </cell>
          <cell r="Q1048">
            <v>2</v>
          </cell>
          <cell r="R1048">
            <v>0</v>
          </cell>
          <cell r="S1048">
            <v>0</v>
          </cell>
          <cell r="T1048">
            <v>0</v>
          </cell>
          <cell r="U1048">
            <v>2</v>
          </cell>
          <cell r="V1048">
            <v>0</v>
          </cell>
          <cell r="W1048">
            <v>0</v>
          </cell>
        </row>
        <row r="1049">
          <cell r="B1049">
            <v>5</v>
          </cell>
          <cell r="C1049" t="str">
            <v>INVALIDAS - INVÁLIDAS</v>
          </cell>
          <cell r="D1049" t="str">
            <v>405 Papa Fila</v>
          </cell>
          <cell r="E1049" t="str">
            <v>OUTRAS MÍDIAS</v>
          </cell>
          <cell r="F1049" t="str">
            <v>0013 INTERNET</v>
          </cell>
          <cell r="G1049" t="str">
            <v>0056 OUTROS</v>
          </cell>
          <cell r="I1049">
            <v>1</v>
          </cell>
          <cell r="J1049">
            <v>0</v>
          </cell>
          <cell r="K1049">
            <v>1</v>
          </cell>
          <cell r="L1049">
            <v>0</v>
          </cell>
          <cell r="M1049">
            <v>0</v>
          </cell>
          <cell r="N1049">
            <v>0</v>
          </cell>
          <cell r="O1049">
            <v>1</v>
          </cell>
          <cell r="P1049">
            <v>0</v>
          </cell>
          <cell r="Q1049">
            <v>1</v>
          </cell>
          <cell r="R1049">
            <v>0</v>
          </cell>
          <cell r="S1049">
            <v>0</v>
          </cell>
          <cell r="T1049">
            <v>0</v>
          </cell>
          <cell r="U1049">
            <v>1</v>
          </cell>
          <cell r="V1049">
            <v>0</v>
          </cell>
          <cell r="W1049">
            <v>0</v>
          </cell>
        </row>
        <row r="1050">
          <cell r="B1050">
            <v>5</v>
          </cell>
          <cell r="C1050" t="str">
            <v>INVALIDAS - INVÁLIDAS</v>
          </cell>
          <cell r="D1050" t="str">
            <v>405 Papa Fila</v>
          </cell>
          <cell r="E1050" t="str">
            <v>TELEVISÃO</v>
          </cell>
          <cell r="F1050" t="str">
            <v>0001 TELEVISÃO</v>
          </cell>
          <cell r="G1050" t="str">
            <v>0062 NÃO INFORMOU</v>
          </cell>
          <cell r="I1050">
            <v>1</v>
          </cell>
          <cell r="J1050">
            <v>0</v>
          </cell>
          <cell r="K1050">
            <v>1</v>
          </cell>
          <cell r="L1050">
            <v>0</v>
          </cell>
          <cell r="M1050">
            <v>0</v>
          </cell>
          <cell r="N1050">
            <v>0</v>
          </cell>
          <cell r="O1050">
            <v>1</v>
          </cell>
          <cell r="P1050">
            <v>0</v>
          </cell>
          <cell r="Q1050">
            <v>1</v>
          </cell>
          <cell r="R1050">
            <v>0</v>
          </cell>
          <cell r="S1050">
            <v>0</v>
          </cell>
          <cell r="T1050">
            <v>0</v>
          </cell>
          <cell r="U1050">
            <v>1</v>
          </cell>
          <cell r="V1050">
            <v>0</v>
          </cell>
          <cell r="W1050">
            <v>0</v>
          </cell>
        </row>
        <row r="1051">
          <cell r="B1051">
            <v>5</v>
          </cell>
          <cell r="C1051" t="str">
            <v>INVALIDAS - INVÁLIDAS</v>
          </cell>
          <cell r="D1051" t="str">
            <v>406 Transferência Auditoria</v>
          </cell>
          <cell r="I1051">
            <v>4</v>
          </cell>
          <cell r="J1051">
            <v>0</v>
          </cell>
          <cell r="K1051">
            <v>4</v>
          </cell>
          <cell r="L1051">
            <v>0</v>
          </cell>
          <cell r="M1051">
            <v>0</v>
          </cell>
          <cell r="N1051">
            <v>0</v>
          </cell>
          <cell r="O1051">
            <v>4</v>
          </cell>
          <cell r="P1051">
            <v>0</v>
          </cell>
          <cell r="Q1051">
            <v>4</v>
          </cell>
          <cell r="R1051">
            <v>0</v>
          </cell>
          <cell r="S1051">
            <v>0</v>
          </cell>
          <cell r="T1051">
            <v>0</v>
          </cell>
          <cell r="U1051">
            <v>4</v>
          </cell>
          <cell r="V1051">
            <v>0</v>
          </cell>
          <cell r="W1051">
            <v>0</v>
          </cell>
        </row>
        <row r="1052">
          <cell r="B1052">
            <v>5</v>
          </cell>
          <cell r="C1052" t="str">
            <v>INVALIDAS - INVÁLIDAS</v>
          </cell>
          <cell r="D1052" t="str">
            <v>409 Transferência Condomínio</v>
          </cell>
          <cell r="I1052">
            <v>1</v>
          </cell>
          <cell r="J1052">
            <v>0</v>
          </cell>
          <cell r="K1052">
            <v>1</v>
          </cell>
          <cell r="L1052">
            <v>0</v>
          </cell>
          <cell r="M1052">
            <v>0</v>
          </cell>
          <cell r="N1052">
            <v>0</v>
          </cell>
          <cell r="O1052">
            <v>1</v>
          </cell>
          <cell r="P1052">
            <v>0</v>
          </cell>
          <cell r="Q1052">
            <v>1</v>
          </cell>
          <cell r="R1052">
            <v>0</v>
          </cell>
          <cell r="S1052">
            <v>0</v>
          </cell>
          <cell r="T1052">
            <v>0</v>
          </cell>
          <cell r="U1052">
            <v>1</v>
          </cell>
          <cell r="V1052">
            <v>0</v>
          </cell>
          <cell r="W1052">
            <v>0</v>
          </cell>
        </row>
        <row r="1053">
          <cell r="B1053">
            <v>5</v>
          </cell>
          <cell r="C1053" t="str">
            <v>INVALIDAS - TRANSFERIDAS</v>
          </cell>
          <cell r="D1053" t="str">
            <v>073 Transferência Retenção</v>
          </cell>
          <cell r="I1053">
            <v>17</v>
          </cell>
          <cell r="J1053">
            <v>0</v>
          </cell>
          <cell r="K1053">
            <v>17</v>
          </cell>
          <cell r="L1053">
            <v>0</v>
          </cell>
          <cell r="M1053">
            <v>0</v>
          </cell>
          <cell r="N1053">
            <v>0</v>
          </cell>
          <cell r="O1053">
            <v>17</v>
          </cell>
          <cell r="P1053">
            <v>0</v>
          </cell>
          <cell r="Q1053">
            <v>17</v>
          </cell>
          <cell r="R1053">
            <v>0</v>
          </cell>
          <cell r="S1053">
            <v>0</v>
          </cell>
          <cell r="T1053">
            <v>0</v>
          </cell>
          <cell r="U1053">
            <v>17</v>
          </cell>
          <cell r="V1053">
            <v>0</v>
          </cell>
          <cell r="W1053">
            <v>0</v>
          </cell>
        </row>
        <row r="1054">
          <cell r="B1054">
            <v>5</v>
          </cell>
          <cell r="C1054" t="str">
            <v>INVALIDAS - TRANSFERIDAS</v>
          </cell>
          <cell r="D1054" t="str">
            <v>220 Transferência 70100 (104)</v>
          </cell>
          <cell r="I1054">
            <v>416</v>
          </cell>
          <cell r="J1054">
            <v>0</v>
          </cell>
          <cell r="K1054">
            <v>416</v>
          </cell>
          <cell r="L1054">
            <v>0</v>
          </cell>
          <cell r="M1054">
            <v>0</v>
          </cell>
          <cell r="N1054">
            <v>0</v>
          </cell>
          <cell r="O1054">
            <v>416</v>
          </cell>
          <cell r="P1054">
            <v>0</v>
          </cell>
          <cell r="Q1054">
            <v>416</v>
          </cell>
          <cell r="R1054">
            <v>0</v>
          </cell>
          <cell r="S1054">
            <v>0</v>
          </cell>
          <cell r="T1054">
            <v>0</v>
          </cell>
          <cell r="U1054">
            <v>416</v>
          </cell>
          <cell r="V1054">
            <v>0</v>
          </cell>
          <cell r="W1054">
            <v>0</v>
          </cell>
        </row>
        <row r="1055">
          <cell r="B1055">
            <v>5</v>
          </cell>
          <cell r="C1055" t="str">
            <v>INVALIDAS - TRANSFERIDAS</v>
          </cell>
          <cell r="D1055" t="str">
            <v>220 Transferência 70100 (104)</v>
          </cell>
          <cell r="E1055" t="str">
            <v>OUTRAS MÍDIAS</v>
          </cell>
          <cell r="F1055" t="str">
            <v>0002 INDICAÇÃO DE AMIGOS</v>
          </cell>
          <cell r="I1055">
            <v>5</v>
          </cell>
          <cell r="J1055">
            <v>0</v>
          </cell>
          <cell r="K1055">
            <v>5</v>
          </cell>
          <cell r="L1055">
            <v>0</v>
          </cell>
          <cell r="M1055">
            <v>0</v>
          </cell>
          <cell r="N1055">
            <v>0</v>
          </cell>
          <cell r="O1055">
            <v>5</v>
          </cell>
          <cell r="P1055">
            <v>0</v>
          </cell>
          <cell r="Q1055">
            <v>5</v>
          </cell>
          <cell r="R1055">
            <v>0</v>
          </cell>
          <cell r="S1055">
            <v>0</v>
          </cell>
          <cell r="T1055">
            <v>0</v>
          </cell>
          <cell r="U1055">
            <v>5</v>
          </cell>
          <cell r="V1055">
            <v>0</v>
          </cell>
          <cell r="W1055">
            <v>0</v>
          </cell>
        </row>
        <row r="1056">
          <cell r="B1056">
            <v>5</v>
          </cell>
          <cell r="C1056" t="str">
            <v>INVALIDAS - TRANSFERIDAS</v>
          </cell>
          <cell r="D1056" t="str">
            <v>220 Transferência 70100 (104)</v>
          </cell>
          <cell r="E1056" t="str">
            <v>OUTRAS MÍDIAS</v>
          </cell>
          <cell r="F1056" t="str">
            <v>0020 JÁ POSSUI</v>
          </cell>
          <cell r="I1056">
            <v>1</v>
          </cell>
          <cell r="J1056">
            <v>0</v>
          </cell>
          <cell r="K1056">
            <v>1</v>
          </cell>
          <cell r="L1056">
            <v>0</v>
          </cell>
          <cell r="M1056">
            <v>0</v>
          </cell>
          <cell r="N1056">
            <v>0</v>
          </cell>
          <cell r="O1056">
            <v>1</v>
          </cell>
          <cell r="P1056">
            <v>0</v>
          </cell>
          <cell r="Q1056">
            <v>1</v>
          </cell>
          <cell r="R1056">
            <v>0</v>
          </cell>
          <cell r="S1056">
            <v>0</v>
          </cell>
          <cell r="T1056">
            <v>0</v>
          </cell>
          <cell r="U1056">
            <v>1</v>
          </cell>
          <cell r="V1056">
            <v>0</v>
          </cell>
          <cell r="W1056">
            <v>0</v>
          </cell>
        </row>
        <row r="1057">
          <cell r="B1057">
            <v>5</v>
          </cell>
          <cell r="C1057" t="str">
            <v>REST CLIENTE - INFORMAÇÕES</v>
          </cell>
          <cell r="D1057" t="str">
            <v>003 Não Informou</v>
          </cell>
          <cell r="E1057" t="str">
            <v>OUTRAS MÍDIAS</v>
          </cell>
          <cell r="F1057" t="str">
            <v>0013 INTERNET</v>
          </cell>
          <cell r="G1057" t="str">
            <v>0056 OUTROS</v>
          </cell>
          <cell r="I1057">
            <v>1</v>
          </cell>
          <cell r="J1057">
            <v>1</v>
          </cell>
          <cell r="K1057">
            <v>0</v>
          </cell>
          <cell r="L1057">
            <v>1</v>
          </cell>
          <cell r="M1057">
            <v>0</v>
          </cell>
          <cell r="N1057">
            <v>1</v>
          </cell>
          <cell r="O1057">
            <v>1</v>
          </cell>
          <cell r="P1057">
            <v>1</v>
          </cell>
          <cell r="Q1057">
            <v>0</v>
          </cell>
          <cell r="R1057">
            <v>1</v>
          </cell>
          <cell r="S1057">
            <v>0</v>
          </cell>
          <cell r="T1057">
            <v>1</v>
          </cell>
          <cell r="U1057">
            <v>1</v>
          </cell>
          <cell r="V1057">
            <v>0</v>
          </cell>
          <cell r="W1057">
            <v>0</v>
          </cell>
        </row>
        <row r="1058">
          <cell r="B1058">
            <v>5</v>
          </cell>
          <cell r="C1058" t="str">
            <v>REST CLIENTE - INFORMAÇÕES</v>
          </cell>
          <cell r="D1058" t="str">
            <v>003 Não Informou</v>
          </cell>
          <cell r="E1058" t="str">
            <v>TELEVISÃO</v>
          </cell>
          <cell r="F1058" t="str">
            <v>0001 TELEVISÃO</v>
          </cell>
          <cell r="G1058" t="str">
            <v>0062 NÃO INFORMOU</v>
          </cell>
          <cell r="I1058">
            <v>1</v>
          </cell>
          <cell r="J1058">
            <v>1</v>
          </cell>
          <cell r="K1058">
            <v>0</v>
          </cell>
          <cell r="L1058">
            <v>1</v>
          </cell>
          <cell r="M1058">
            <v>0</v>
          </cell>
          <cell r="N1058">
            <v>1</v>
          </cell>
          <cell r="O1058">
            <v>1</v>
          </cell>
          <cell r="P1058">
            <v>1</v>
          </cell>
          <cell r="Q1058">
            <v>0</v>
          </cell>
          <cell r="R1058">
            <v>1</v>
          </cell>
          <cell r="S1058">
            <v>0</v>
          </cell>
          <cell r="T1058">
            <v>1</v>
          </cell>
          <cell r="U1058">
            <v>1</v>
          </cell>
          <cell r="V1058">
            <v>0</v>
          </cell>
          <cell r="W1058">
            <v>0</v>
          </cell>
        </row>
        <row r="1059">
          <cell r="B1059">
            <v>5</v>
          </cell>
          <cell r="C1059" t="str">
            <v>REST CLIENTE - INFORMAÇÕES</v>
          </cell>
          <cell r="D1059" t="str">
            <v>012 Informações</v>
          </cell>
          <cell r="F1059" t="str">
            <v>0031 JÁ TEVE O PRODUTO</v>
          </cell>
          <cell r="I1059">
            <v>1</v>
          </cell>
          <cell r="J1059">
            <v>1</v>
          </cell>
          <cell r="K1059">
            <v>0</v>
          </cell>
          <cell r="L1059">
            <v>1</v>
          </cell>
          <cell r="M1059">
            <v>0</v>
          </cell>
          <cell r="N1059">
            <v>1</v>
          </cell>
          <cell r="O1059">
            <v>1</v>
          </cell>
          <cell r="P1059">
            <v>1</v>
          </cell>
          <cell r="Q1059">
            <v>0</v>
          </cell>
          <cell r="R1059">
            <v>1</v>
          </cell>
          <cell r="S1059">
            <v>0</v>
          </cell>
          <cell r="T1059">
            <v>1</v>
          </cell>
          <cell r="U1059">
            <v>1</v>
          </cell>
          <cell r="V1059">
            <v>0</v>
          </cell>
          <cell r="W1059">
            <v>0</v>
          </cell>
        </row>
        <row r="1060">
          <cell r="B1060">
            <v>5</v>
          </cell>
          <cell r="C1060" t="str">
            <v>REST CLIENTE - INFORMAÇÕES</v>
          </cell>
          <cell r="D1060" t="str">
            <v>012 Informações</v>
          </cell>
          <cell r="E1060" t="str">
            <v>MALA DIRETA</v>
          </cell>
          <cell r="F1060" t="str">
            <v>0009 MALA DIRETA</v>
          </cell>
          <cell r="G1060" t="str">
            <v>0008 Não Identificado</v>
          </cell>
          <cell r="I1060">
            <v>1</v>
          </cell>
          <cell r="J1060">
            <v>1</v>
          </cell>
          <cell r="K1060">
            <v>0</v>
          </cell>
          <cell r="L1060">
            <v>1</v>
          </cell>
          <cell r="M1060">
            <v>0</v>
          </cell>
          <cell r="N1060">
            <v>1</v>
          </cell>
          <cell r="O1060">
            <v>1</v>
          </cell>
          <cell r="P1060">
            <v>1</v>
          </cell>
          <cell r="Q1060">
            <v>0</v>
          </cell>
          <cell r="R1060">
            <v>1</v>
          </cell>
          <cell r="S1060">
            <v>0</v>
          </cell>
          <cell r="T1060">
            <v>1</v>
          </cell>
          <cell r="U1060">
            <v>1</v>
          </cell>
          <cell r="V1060">
            <v>0</v>
          </cell>
          <cell r="W1060">
            <v>0</v>
          </cell>
        </row>
        <row r="1061">
          <cell r="B1061">
            <v>5</v>
          </cell>
          <cell r="C1061" t="str">
            <v>REST CLIENTE - INFORMAÇÕES</v>
          </cell>
          <cell r="D1061" t="str">
            <v>012 Informações</v>
          </cell>
          <cell r="E1061" t="str">
            <v>MALA DIRETA</v>
          </cell>
          <cell r="F1061" t="str">
            <v>0009 MALA DIRETA</v>
          </cell>
          <cell r="G1061" t="str">
            <v>0572 MD-05</v>
          </cell>
          <cell r="I1061">
            <v>1</v>
          </cell>
          <cell r="J1061">
            <v>1</v>
          </cell>
          <cell r="K1061">
            <v>0</v>
          </cell>
          <cell r="L1061">
            <v>1</v>
          </cell>
          <cell r="M1061">
            <v>0</v>
          </cell>
          <cell r="N1061">
            <v>1</v>
          </cell>
          <cell r="O1061">
            <v>1</v>
          </cell>
          <cell r="P1061">
            <v>1</v>
          </cell>
          <cell r="Q1061">
            <v>0</v>
          </cell>
          <cell r="R1061">
            <v>1</v>
          </cell>
          <cell r="S1061">
            <v>0</v>
          </cell>
          <cell r="T1061">
            <v>1</v>
          </cell>
          <cell r="U1061">
            <v>1</v>
          </cell>
          <cell r="V1061">
            <v>0</v>
          </cell>
          <cell r="W1061">
            <v>0</v>
          </cell>
        </row>
        <row r="1062">
          <cell r="B1062">
            <v>5</v>
          </cell>
          <cell r="C1062" t="str">
            <v>REST CLIENTE - INFORMAÇÕES</v>
          </cell>
          <cell r="D1062" t="str">
            <v>012 Informações</v>
          </cell>
          <cell r="E1062" t="str">
            <v>MALA DIRETA</v>
          </cell>
          <cell r="F1062" t="str">
            <v>0010 ENCARTE EM FATURA</v>
          </cell>
          <cell r="I1062">
            <v>1</v>
          </cell>
          <cell r="J1062">
            <v>1</v>
          </cell>
          <cell r="K1062">
            <v>0</v>
          </cell>
          <cell r="L1062">
            <v>1</v>
          </cell>
          <cell r="M1062">
            <v>0</v>
          </cell>
          <cell r="N1062">
            <v>1</v>
          </cell>
          <cell r="O1062">
            <v>1</v>
          </cell>
          <cell r="P1062">
            <v>1</v>
          </cell>
          <cell r="Q1062">
            <v>0</v>
          </cell>
          <cell r="R1062">
            <v>1</v>
          </cell>
          <cell r="S1062">
            <v>0</v>
          </cell>
          <cell r="T1062">
            <v>1</v>
          </cell>
          <cell r="U1062">
            <v>1</v>
          </cell>
          <cell r="V1062">
            <v>0</v>
          </cell>
          <cell r="W1062">
            <v>0</v>
          </cell>
        </row>
        <row r="1063">
          <cell r="B1063">
            <v>5</v>
          </cell>
          <cell r="C1063" t="str">
            <v>REST CLIENTE - INFORMAÇÕES</v>
          </cell>
          <cell r="D1063" t="str">
            <v>012 Informações</v>
          </cell>
          <cell r="E1063" t="str">
            <v>NÃO INFORMADO</v>
          </cell>
          <cell r="F1063" t="str">
            <v>0016 NÃO INFORMADO</v>
          </cell>
          <cell r="I1063">
            <v>7</v>
          </cell>
          <cell r="J1063">
            <v>7</v>
          </cell>
          <cell r="K1063">
            <v>0</v>
          </cell>
          <cell r="L1063">
            <v>7</v>
          </cell>
          <cell r="M1063">
            <v>0</v>
          </cell>
          <cell r="N1063">
            <v>7</v>
          </cell>
          <cell r="O1063">
            <v>7</v>
          </cell>
          <cell r="P1063">
            <v>7</v>
          </cell>
          <cell r="Q1063">
            <v>0</v>
          </cell>
          <cell r="R1063">
            <v>7</v>
          </cell>
          <cell r="S1063">
            <v>0</v>
          </cell>
          <cell r="T1063">
            <v>7</v>
          </cell>
          <cell r="U1063">
            <v>7</v>
          </cell>
          <cell r="V1063">
            <v>0</v>
          </cell>
          <cell r="W1063">
            <v>0</v>
          </cell>
        </row>
        <row r="1064">
          <cell r="B1064">
            <v>5</v>
          </cell>
          <cell r="C1064" t="str">
            <v>REST CLIENTE - INFORMAÇÕES</v>
          </cell>
          <cell r="D1064" t="str">
            <v>012 Informações</v>
          </cell>
          <cell r="E1064" t="str">
            <v>OUTRAS MÍDIAS</v>
          </cell>
          <cell r="F1064" t="str">
            <v>0002 INDICAÇÃO DE AMIGOS</v>
          </cell>
          <cell r="I1064">
            <v>26</v>
          </cell>
          <cell r="J1064">
            <v>26</v>
          </cell>
          <cell r="K1064">
            <v>0</v>
          </cell>
          <cell r="L1064">
            <v>26</v>
          </cell>
          <cell r="M1064">
            <v>0</v>
          </cell>
          <cell r="N1064">
            <v>26</v>
          </cell>
          <cell r="O1064">
            <v>26</v>
          </cell>
          <cell r="P1064">
            <v>26</v>
          </cell>
          <cell r="Q1064">
            <v>0</v>
          </cell>
          <cell r="R1064">
            <v>26</v>
          </cell>
          <cell r="S1064">
            <v>0</v>
          </cell>
          <cell r="T1064">
            <v>26</v>
          </cell>
          <cell r="U1064">
            <v>26</v>
          </cell>
          <cell r="V1064">
            <v>0</v>
          </cell>
          <cell r="W1064">
            <v>0</v>
          </cell>
        </row>
        <row r="1065">
          <cell r="B1065">
            <v>5</v>
          </cell>
          <cell r="C1065" t="str">
            <v>REST CLIENTE - INFORMAÇÕES</v>
          </cell>
          <cell r="D1065" t="str">
            <v>012 Informações</v>
          </cell>
          <cell r="E1065" t="str">
            <v>OUTRAS MÍDIAS</v>
          </cell>
          <cell r="F1065" t="str">
            <v>0003 104</v>
          </cell>
          <cell r="I1065">
            <v>2</v>
          </cell>
          <cell r="J1065">
            <v>2</v>
          </cell>
          <cell r="K1065">
            <v>0</v>
          </cell>
          <cell r="L1065">
            <v>2</v>
          </cell>
          <cell r="M1065">
            <v>0</v>
          </cell>
          <cell r="N1065">
            <v>2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2</v>
          </cell>
          <cell r="V1065">
            <v>0</v>
          </cell>
          <cell r="W1065">
            <v>0</v>
          </cell>
        </row>
        <row r="1066">
          <cell r="B1066">
            <v>5</v>
          </cell>
          <cell r="C1066" t="str">
            <v>REST CLIENTE - INFORMAÇÕES</v>
          </cell>
          <cell r="D1066" t="str">
            <v>012 Informações</v>
          </cell>
          <cell r="E1066" t="str">
            <v>OUTRAS MÍDIAS</v>
          </cell>
          <cell r="F1066" t="str">
            <v>0007 JORNAIS/REVISTAS</v>
          </cell>
          <cell r="G1066" t="str">
            <v>0125 NÃO INFORMADO</v>
          </cell>
          <cell r="I1066">
            <v>1</v>
          </cell>
          <cell r="J1066">
            <v>1</v>
          </cell>
          <cell r="K1066">
            <v>0</v>
          </cell>
          <cell r="L1066">
            <v>1</v>
          </cell>
          <cell r="M1066">
            <v>0</v>
          </cell>
          <cell r="N1066">
            <v>1</v>
          </cell>
          <cell r="O1066">
            <v>1</v>
          </cell>
          <cell r="P1066">
            <v>1</v>
          </cell>
          <cell r="Q1066">
            <v>0</v>
          </cell>
          <cell r="R1066">
            <v>1</v>
          </cell>
          <cell r="S1066">
            <v>0</v>
          </cell>
          <cell r="T1066">
            <v>1</v>
          </cell>
          <cell r="U1066">
            <v>1</v>
          </cell>
          <cell r="V1066">
            <v>0</v>
          </cell>
          <cell r="W1066">
            <v>0</v>
          </cell>
        </row>
        <row r="1067">
          <cell r="B1067">
            <v>5</v>
          </cell>
          <cell r="C1067" t="str">
            <v>REST CLIENTE - INFORMAÇÕES</v>
          </cell>
          <cell r="D1067" t="str">
            <v>012 Informações</v>
          </cell>
          <cell r="E1067" t="str">
            <v>OUTRAS MÍDIAS</v>
          </cell>
          <cell r="F1067" t="str">
            <v>0013 INTERNET</v>
          </cell>
          <cell r="G1067" t="str">
            <v>0056 OUTROS</v>
          </cell>
          <cell r="I1067">
            <v>2</v>
          </cell>
          <cell r="J1067">
            <v>2</v>
          </cell>
          <cell r="K1067">
            <v>0</v>
          </cell>
          <cell r="L1067">
            <v>2</v>
          </cell>
          <cell r="M1067">
            <v>0</v>
          </cell>
          <cell r="N1067">
            <v>2</v>
          </cell>
          <cell r="O1067">
            <v>2</v>
          </cell>
          <cell r="P1067">
            <v>2</v>
          </cell>
          <cell r="Q1067">
            <v>0</v>
          </cell>
          <cell r="R1067">
            <v>2</v>
          </cell>
          <cell r="S1067">
            <v>0</v>
          </cell>
          <cell r="T1067">
            <v>2</v>
          </cell>
          <cell r="U1067">
            <v>2</v>
          </cell>
          <cell r="V1067">
            <v>0</v>
          </cell>
          <cell r="W1067">
            <v>0</v>
          </cell>
        </row>
        <row r="1068">
          <cell r="B1068">
            <v>5</v>
          </cell>
          <cell r="C1068" t="str">
            <v>REST CLIENTE - INFORMAÇÕES</v>
          </cell>
          <cell r="D1068" t="str">
            <v>012 Informações</v>
          </cell>
          <cell r="E1068" t="str">
            <v>OUTRAS MÍDIAS</v>
          </cell>
          <cell r="F1068" t="str">
            <v>0013 INTERNET</v>
          </cell>
          <cell r="G1068" t="str">
            <v>0170 SITE SPEEDY</v>
          </cell>
          <cell r="I1068">
            <v>5</v>
          </cell>
          <cell r="J1068">
            <v>5</v>
          </cell>
          <cell r="K1068">
            <v>0</v>
          </cell>
          <cell r="L1068">
            <v>5</v>
          </cell>
          <cell r="M1068">
            <v>0</v>
          </cell>
          <cell r="N1068">
            <v>5</v>
          </cell>
          <cell r="O1068">
            <v>5</v>
          </cell>
          <cell r="P1068">
            <v>5</v>
          </cell>
          <cell r="Q1068">
            <v>0</v>
          </cell>
          <cell r="R1068">
            <v>5</v>
          </cell>
          <cell r="S1068">
            <v>0</v>
          </cell>
          <cell r="T1068">
            <v>5</v>
          </cell>
          <cell r="U1068">
            <v>5</v>
          </cell>
          <cell r="V1068">
            <v>0</v>
          </cell>
          <cell r="W1068">
            <v>0</v>
          </cell>
        </row>
        <row r="1069">
          <cell r="B1069">
            <v>5</v>
          </cell>
          <cell r="C1069" t="str">
            <v>REST CLIENTE - INFORMAÇÕES</v>
          </cell>
          <cell r="D1069" t="str">
            <v>012 Informações</v>
          </cell>
          <cell r="E1069" t="str">
            <v>OUTRAS MÍDIAS</v>
          </cell>
          <cell r="F1069" t="str">
            <v>0018 CONTATADO PELO TLMKT</v>
          </cell>
          <cell r="I1069">
            <v>8</v>
          </cell>
          <cell r="J1069">
            <v>8</v>
          </cell>
          <cell r="K1069">
            <v>0</v>
          </cell>
          <cell r="L1069">
            <v>8</v>
          </cell>
          <cell r="M1069">
            <v>0</v>
          </cell>
          <cell r="N1069">
            <v>8</v>
          </cell>
          <cell r="O1069">
            <v>8</v>
          </cell>
          <cell r="P1069">
            <v>8</v>
          </cell>
          <cell r="Q1069">
            <v>0</v>
          </cell>
          <cell r="R1069">
            <v>8</v>
          </cell>
          <cell r="S1069">
            <v>0</v>
          </cell>
          <cell r="T1069">
            <v>8</v>
          </cell>
          <cell r="U1069">
            <v>8</v>
          </cell>
          <cell r="V1069">
            <v>0</v>
          </cell>
          <cell r="W1069">
            <v>0</v>
          </cell>
        </row>
        <row r="1070">
          <cell r="B1070">
            <v>5</v>
          </cell>
          <cell r="C1070" t="str">
            <v>REST CLIENTE - INFORMAÇÕES</v>
          </cell>
          <cell r="D1070" t="str">
            <v>012 Informações</v>
          </cell>
          <cell r="E1070" t="str">
            <v>OUTRAS MÍDIAS</v>
          </cell>
          <cell r="F1070" t="str">
            <v>0020 JÁ POSSUI</v>
          </cell>
          <cell r="I1070">
            <v>3</v>
          </cell>
          <cell r="J1070">
            <v>3</v>
          </cell>
          <cell r="K1070">
            <v>0</v>
          </cell>
          <cell r="L1070">
            <v>3</v>
          </cell>
          <cell r="M1070">
            <v>0</v>
          </cell>
          <cell r="N1070">
            <v>3</v>
          </cell>
          <cell r="O1070">
            <v>3</v>
          </cell>
          <cell r="P1070">
            <v>3</v>
          </cell>
          <cell r="Q1070">
            <v>0</v>
          </cell>
          <cell r="R1070">
            <v>3</v>
          </cell>
          <cell r="S1070">
            <v>0</v>
          </cell>
          <cell r="T1070">
            <v>3</v>
          </cell>
          <cell r="U1070">
            <v>3</v>
          </cell>
          <cell r="V1070">
            <v>0</v>
          </cell>
          <cell r="W1070">
            <v>0</v>
          </cell>
        </row>
        <row r="1071">
          <cell r="B1071">
            <v>5</v>
          </cell>
          <cell r="C1071" t="str">
            <v>REST CLIENTE - INFORMAÇÕES</v>
          </cell>
          <cell r="D1071" t="str">
            <v>012 Informações</v>
          </cell>
          <cell r="E1071" t="str">
            <v>TELEVISÃO</v>
          </cell>
          <cell r="F1071" t="str">
            <v>0001 TELEVISÃO</v>
          </cell>
          <cell r="G1071" t="str">
            <v>0006 GLOBO</v>
          </cell>
          <cell r="H1071" t="str">
            <v>0027 NOVELA II</v>
          </cell>
          <cell r="I1071">
            <v>3</v>
          </cell>
          <cell r="J1071">
            <v>3</v>
          </cell>
          <cell r="K1071">
            <v>0</v>
          </cell>
          <cell r="L1071">
            <v>3</v>
          </cell>
          <cell r="M1071">
            <v>0</v>
          </cell>
          <cell r="N1071">
            <v>3</v>
          </cell>
          <cell r="O1071">
            <v>3</v>
          </cell>
          <cell r="P1071">
            <v>3</v>
          </cell>
          <cell r="Q1071">
            <v>0</v>
          </cell>
          <cell r="R1071">
            <v>3</v>
          </cell>
          <cell r="S1071">
            <v>0</v>
          </cell>
          <cell r="T1071">
            <v>3</v>
          </cell>
          <cell r="U1071">
            <v>3</v>
          </cell>
          <cell r="V1071">
            <v>0</v>
          </cell>
          <cell r="W1071">
            <v>0</v>
          </cell>
        </row>
        <row r="1072">
          <cell r="B1072">
            <v>5</v>
          </cell>
          <cell r="C1072" t="str">
            <v>REST CLIENTE - INFORMAÇÕES</v>
          </cell>
          <cell r="D1072" t="str">
            <v>012 Informações</v>
          </cell>
          <cell r="E1072" t="str">
            <v>TELEVISÃO</v>
          </cell>
          <cell r="F1072" t="str">
            <v>0001 TELEVISÃO</v>
          </cell>
          <cell r="G1072" t="str">
            <v>0006 GLOBO</v>
          </cell>
          <cell r="H1072" t="str">
            <v>3825 NÃO INFORMADO</v>
          </cell>
          <cell r="I1072">
            <v>1</v>
          </cell>
          <cell r="J1072">
            <v>1</v>
          </cell>
          <cell r="K1072">
            <v>0</v>
          </cell>
          <cell r="L1072">
            <v>1</v>
          </cell>
          <cell r="M1072">
            <v>0</v>
          </cell>
          <cell r="N1072">
            <v>1</v>
          </cell>
          <cell r="O1072">
            <v>1</v>
          </cell>
          <cell r="P1072">
            <v>1</v>
          </cell>
          <cell r="Q1072">
            <v>0</v>
          </cell>
          <cell r="R1072">
            <v>1</v>
          </cell>
          <cell r="S1072">
            <v>0</v>
          </cell>
          <cell r="T1072">
            <v>1</v>
          </cell>
          <cell r="U1072">
            <v>1</v>
          </cell>
          <cell r="V1072">
            <v>0</v>
          </cell>
          <cell r="W1072">
            <v>0</v>
          </cell>
        </row>
        <row r="1073">
          <cell r="B1073">
            <v>5</v>
          </cell>
          <cell r="C1073" t="str">
            <v>REST CLIENTE - INFORMAÇÕES</v>
          </cell>
          <cell r="D1073" t="str">
            <v>012 Informações</v>
          </cell>
          <cell r="E1073" t="str">
            <v>TELEVISÃO</v>
          </cell>
          <cell r="F1073" t="str">
            <v>0001 TELEVISÃO</v>
          </cell>
          <cell r="G1073" t="str">
            <v>0059 BANDEIRANTES</v>
          </cell>
          <cell r="H1073" t="str">
            <v>5596 ESPORTE TOTAL</v>
          </cell>
          <cell r="I1073">
            <v>1</v>
          </cell>
          <cell r="J1073">
            <v>1</v>
          </cell>
          <cell r="K1073">
            <v>0</v>
          </cell>
          <cell r="L1073">
            <v>1</v>
          </cell>
          <cell r="M1073">
            <v>0</v>
          </cell>
          <cell r="N1073">
            <v>1</v>
          </cell>
          <cell r="O1073">
            <v>1</v>
          </cell>
          <cell r="P1073">
            <v>1</v>
          </cell>
          <cell r="Q1073">
            <v>0</v>
          </cell>
          <cell r="R1073">
            <v>1</v>
          </cell>
          <cell r="S1073">
            <v>0</v>
          </cell>
          <cell r="T1073">
            <v>1</v>
          </cell>
          <cell r="U1073">
            <v>1</v>
          </cell>
          <cell r="V1073">
            <v>0</v>
          </cell>
          <cell r="W1073">
            <v>0</v>
          </cell>
        </row>
        <row r="1074">
          <cell r="B1074">
            <v>5</v>
          </cell>
          <cell r="C1074" t="str">
            <v>REST CLIENTE - INFORMAÇÕES</v>
          </cell>
          <cell r="D1074" t="str">
            <v>012 Informações</v>
          </cell>
          <cell r="E1074" t="str">
            <v>TELEVISÃO</v>
          </cell>
          <cell r="F1074" t="str">
            <v>0001 TELEVISÃO</v>
          </cell>
          <cell r="G1074" t="str">
            <v>0062 NÃO INFORMOU</v>
          </cell>
          <cell r="I1074">
            <v>16</v>
          </cell>
          <cell r="J1074">
            <v>16</v>
          </cell>
          <cell r="K1074">
            <v>0</v>
          </cell>
          <cell r="L1074">
            <v>16</v>
          </cell>
          <cell r="M1074">
            <v>0</v>
          </cell>
          <cell r="N1074">
            <v>16</v>
          </cell>
          <cell r="O1074">
            <v>16</v>
          </cell>
          <cell r="P1074">
            <v>16</v>
          </cell>
          <cell r="Q1074">
            <v>0</v>
          </cell>
          <cell r="R1074">
            <v>16</v>
          </cell>
          <cell r="S1074">
            <v>0</v>
          </cell>
          <cell r="T1074">
            <v>16</v>
          </cell>
          <cell r="U1074">
            <v>16</v>
          </cell>
          <cell r="V1074">
            <v>0</v>
          </cell>
          <cell r="W1074">
            <v>0</v>
          </cell>
        </row>
        <row r="1075">
          <cell r="B1075">
            <v>5</v>
          </cell>
          <cell r="C1075" t="str">
            <v>REST CLIENTE - OUTRAS</v>
          </cell>
          <cell r="D1075" t="str">
            <v>005 Problemas Financeiros</v>
          </cell>
          <cell r="E1075" t="str">
            <v>OUTRAS MÍDIAS</v>
          </cell>
          <cell r="F1075" t="str">
            <v>0019 INDICAÇÃO DO PROVEDOR</v>
          </cell>
          <cell r="I1075">
            <v>1</v>
          </cell>
          <cell r="J1075">
            <v>1</v>
          </cell>
          <cell r="K1075">
            <v>0</v>
          </cell>
          <cell r="L1075">
            <v>1</v>
          </cell>
          <cell r="M1075">
            <v>0</v>
          </cell>
          <cell r="N1075">
            <v>1</v>
          </cell>
          <cell r="O1075">
            <v>1</v>
          </cell>
          <cell r="P1075">
            <v>1</v>
          </cell>
          <cell r="Q1075">
            <v>0</v>
          </cell>
          <cell r="R1075">
            <v>1</v>
          </cell>
          <cell r="S1075">
            <v>0</v>
          </cell>
          <cell r="T1075">
            <v>1</v>
          </cell>
          <cell r="U1075">
            <v>1</v>
          </cell>
          <cell r="V1075">
            <v>0</v>
          </cell>
          <cell r="W1075">
            <v>0</v>
          </cell>
        </row>
        <row r="1076">
          <cell r="B1076">
            <v>5</v>
          </cell>
          <cell r="C1076" t="str">
            <v>REST CLIENTE - OUTRAS</v>
          </cell>
          <cell r="D1076" t="str">
            <v>005 Problemas Financeiros</v>
          </cell>
          <cell r="E1076" t="str">
            <v>OUTRAS MÍDIAS</v>
          </cell>
          <cell r="F1076" t="str">
            <v>0020 JÁ POSSUI</v>
          </cell>
          <cell r="I1076">
            <v>1</v>
          </cell>
          <cell r="J1076">
            <v>1</v>
          </cell>
          <cell r="K1076">
            <v>0</v>
          </cell>
          <cell r="L1076">
            <v>1</v>
          </cell>
          <cell r="M1076">
            <v>0</v>
          </cell>
          <cell r="N1076">
            <v>1</v>
          </cell>
          <cell r="O1076">
            <v>1</v>
          </cell>
          <cell r="P1076">
            <v>1</v>
          </cell>
          <cell r="Q1076">
            <v>0</v>
          </cell>
          <cell r="R1076">
            <v>1</v>
          </cell>
          <cell r="S1076">
            <v>0</v>
          </cell>
          <cell r="T1076">
            <v>1</v>
          </cell>
          <cell r="U1076">
            <v>1</v>
          </cell>
          <cell r="V1076">
            <v>0</v>
          </cell>
          <cell r="W1076">
            <v>0</v>
          </cell>
        </row>
        <row r="1077">
          <cell r="B1077">
            <v>5</v>
          </cell>
          <cell r="C1077" t="str">
            <v>REST CLIENTE - OUTRAS</v>
          </cell>
          <cell r="D1077" t="str">
            <v>005 Problemas Financeiros</v>
          </cell>
          <cell r="E1077" t="str">
            <v>TELEVISÃO</v>
          </cell>
          <cell r="F1077" t="str">
            <v>0001 TELEVISÃO</v>
          </cell>
          <cell r="G1077" t="str">
            <v>0006 GLOBO</v>
          </cell>
          <cell r="H1077" t="str">
            <v>0024 JORNAL NACIONAL</v>
          </cell>
          <cell r="I1077">
            <v>1</v>
          </cell>
          <cell r="J1077">
            <v>1</v>
          </cell>
          <cell r="K1077">
            <v>0</v>
          </cell>
          <cell r="L1077">
            <v>1</v>
          </cell>
          <cell r="M1077">
            <v>0</v>
          </cell>
          <cell r="N1077">
            <v>1</v>
          </cell>
          <cell r="O1077">
            <v>1</v>
          </cell>
          <cell r="P1077">
            <v>1</v>
          </cell>
          <cell r="Q1077">
            <v>0</v>
          </cell>
          <cell r="R1077">
            <v>1</v>
          </cell>
          <cell r="S1077">
            <v>0</v>
          </cell>
          <cell r="T1077">
            <v>1</v>
          </cell>
          <cell r="U1077">
            <v>1</v>
          </cell>
          <cell r="V1077">
            <v>0</v>
          </cell>
          <cell r="W1077">
            <v>0</v>
          </cell>
        </row>
        <row r="1078">
          <cell r="B1078">
            <v>5</v>
          </cell>
          <cell r="C1078" t="str">
            <v>REST CLIENTE - OUTRAS</v>
          </cell>
          <cell r="D1078" t="str">
            <v>005 Problemas Financeiros</v>
          </cell>
          <cell r="E1078" t="str">
            <v>TELEVISÃO</v>
          </cell>
          <cell r="F1078" t="str">
            <v>0001 TELEVISÃO</v>
          </cell>
          <cell r="G1078" t="str">
            <v>0062 NÃO INFORMOU</v>
          </cell>
          <cell r="I1078">
            <v>2</v>
          </cell>
          <cell r="J1078">
            <v>2</v>
          </cell>
          <cell r="K1078">
            <v>0</v>
          </cell>
          <cell r="L1078">
            <v>2</v>
          </cell>
          <cell r="M1078">
            <v>0</v>
          </cell>
          <cell r="N1078">
            <v>2</v>
          </cell>
          <cell r="O1078">
            <v>2</v>
          </cell>
          <cell r="P1078">
            <v>2</v>
          </cell>
          <cell r="Q1078">
            <v>0</v>
          </cell>
          <cell r="R1078">
            <v>2</v>
          </cell>
          <cell r="S1078">
            <v>0</v>
          </cell>
          <cell r="T1078">
            <v>2</v>
          </cell>
          <cell r="U1078">
            <v>2</v>
          </cell>
          <cell r="V1078">
            <v>0</v>
          </cell>
          <cell r="W1078">
            <v>0</v>
          </cell>
        </row>
        <row r="1079">
          <cell r="B1079">
            <v>5</v>
          </cell>
          <cell r="C1079" t="str">
            <v>REST CLIENTE - OUTRAS</v>
          </cell>
          <cell r="D1079" t="str">
            <v>006 Outros Motivos</v>
          </cell>
          <cell r="F1079" t="str">
            <v>0031 JÁ TEVE O PRODUTO</v>
          </cell>
          <cell r="I1079">
            <v>2</v>
          </cell>
          <cell r="J1079">
            <v>2</v>
          </cell>
          <cell r="K1079">
            <v>0</v>
          </cell>
          <cell r="L1079">
            <v>2</v>
          </cell>
          <cell r="M1079">
            <v>0</v>
          </cell>
          <cell r="N1079">
            <v>2</v>
          </cell>
          <cell r="O1079">
            <v>2</v>
          </cell>
          <cell r="P1079">
            <v>2</v>
          </cell>
          <cell r="Q1079">
            <v>0</v>
          </cell>
          <cell r="R1079">
            <v>2</v>
          </cell>
          <cell r="S1079">
            <v>0</v>
          </cell>
          <cell r="T1079">
            <v>2</v>
          </cell>
          <cell r="U1079">
            <v>2</v>
          </cell>
          <cell r="V1079">
            <v>0</v>
          </cell>
          <cell r="W1079">
            <v>0</v>
          </cell>
        </row>
        <row r="1080">
          <cell r="B1080">
            <v>5</v>
          </cell>
          <cell r="C1080" t="str">
            <v>REST CLIENTE - OUTRAS</v>
          </cell>
          <cell r="D1080" t="str">
            <v>006 Outros Motivos</v>
          </cell>
          <cell r="E1080" t="str">
            <v>OUTRAS MÍDIAS</v>
          </cell>
          <cell r="F1080" t="str">
            <v>0002 INDICAÇÃO DE AMIGOS</v>
          </cell>
          <cell r="I1080">
            <v>11</v>
          </cell>
          <cell r="J1080">
            <v>11</v>
          </cell>
          <cell r="K1080">
            <v>0</v>
          </cell>
          <cell r="L1080">
            <v>11</v>
          </cell>
          <cell r="M1080">
            <v>0</v>
          </cell>
          <cell r="N1080">
            <v>11</v>
          </cell>
          <cell r="O1080">
            <v>11</v>
          </cell>
          <cell r="P1080">
            <v>11</v>
          </cell>
          <cell r="Q1080">
            <v>0</v>
          </cell>
          <cell r="R1080">
            <v>11</v>
          </cell>
          <cell r="S1080">
            <v>0</v>
          </cell>
          <cell r="T1080">
            <v>11</v>
          </cell>
          <cell r="U1080">
            <v>11</v>
          </cell>
          <cell r="V1080">
            <v>0</v>
          </cell>
          <cell r="W1080">
            <v>0</v>
          </cell>
        </row>
        <row r="1081">
          <cell r="B1081">
            <v>5</v>
          </cell>
          <cell r="C1081" t="str">
            <v>REST CLIENTE - OUTRAS</v>
          </cell>
          <cell r="D1081" t="str">
            <v>006 Outros Motivos</v>
          </cell>
          <cell r="E1081" t="str">
            <v>OUTRAS MÍDIAS</v>
          </cell>
          <cell r="F1081" t="str">
            <v>0013 INTERNET</v>
          </cell>
          <cell r="G1081" t="str">
            <v>0056 OUTROS</v>
          </cell>
          <cell r="I1081">
            <v>1</v>
          </cell>
          <cell r="J1081">
            <v>1</v>
          </cell>
          <cell r="K1081">
            <v>0</v>
          </cell>
          <cell r="L1081">
            <v>1</v>
          </cell>
          <cell r="M1081">
            <v>0</v>
          </cell>
          <cell r="N1081">
            <v>1</v>
          </cell>
          <cell r="O1081">
            <v>1</v>
          </cell>
          <cell r="P1081">
            <v>1</v>
          </cell>
          <cell r="Q1081">
            <v>0</v>
          </cell>
          <cell r="R1081">
            <v>1</v>
          </cell>
          <cell r="S1081">
            <v>0</v>
          </cell>
          <cell r="T1081">
            <v>1</v>
          </cell>
          <cell r="U1081">
            <v>1</v>
          </cell>
          <cell r="V1081">
            <v>0</v>
          </cell>
          <cell r="W1081">
            <v>0</v>
          </cell>
        </row>
        <row r="1082">
          <cell r="B1082">
            <v>5</v>
          </cell>
          <cell r="C1082" t="str">
            <v>REST CLIENTE - OUTRAS</v>
          </cell>
          <cell r="D1082" t="str">
            <v>006 Outros Motivos</v>
          </cell>
          <cell r="E1082" t="str">
            <v>OUTRAS MÍDIAS</v>
          </cell>
          <cell r="F1082" t="str">
            <v>0013 INTERNET</v>
          </cell>
          <cell r="G1082" t="str">
            <v>0170 SITE SPEEDY</v>
          </cell>
          <cell r="I1082">
            <v>1</v>
          </cell>
          <cell r="J1082">
            <v>1</v>
          </cell>
          <cell r="K1082">
            <v>0</v>
          </cell>
          <cell r="L1082">
            <v>1</v>
          </cell>
          <cell r="M1082">
            <v>0</v>
          </cell>
          <cell r="N1082">
            <v>1</v>
          </cell>
          <cell r="O1082">
            <v>1</v>
          </cell>
          <cell r="P1082">
            <v>1</v>
          </cell>
          <cell r="Q1082">
            <v>0</v>
          </cell>
          <cell r="R1082">
            <v>1</v>
          </cell>
          <cell r="S1082">
            <v>0</v>
          </cell>
          <cell r="T1082">
            <v>1</v>
          </cell>
          <cell r="U1082">
            <v>1</v>
          </cell>
          <cell r="V1082">
            <v>0</v>
          </cell>
          <cell r="W1082">
            <v>0</v>
          </cell>
        </row>
        <row r="1083">
          <cell r="B1083">
            <v>5</v>
          </cell>
          <cell r="C1083" t="str">
            <v>REST CLIENTE - OUTRAS</v>
          </cell>
          <cell r="D1083" t="str">
            <v>006 Outros Motivos</v>
          </cell>
          <cell r="E1083" t="str">
            <v>OUTRAS MÍDIAS</v>
          </cell>
          <cell r="F1083" t="str">
            <v>0018 CONTATADO PELO TLMKT</v>
          </cell>
          <cell r="I1083">
            <v>1</v>
          </cell>
          <cell r="J1083">
            <v>1</v>
          </cell>
          <cell r="K1083">
            <v>0</v>
          </cell>
          <cell r="L1083">
            <v>1</v>
          </cell>
          <cell r="M1083">
            <v>0</v>
          </cell>
          <cell r="N1083">
            <v>1</v>
          </cell>
          <cell r="O1083">
            <v>1</v>
          </cell>
          <cell r="P1083">
            <v>1</v>
          </cell>
          <cell r="Q1083">
            <v>0</v>
          </cell>
          <cell r="R1083">
            <v>1</v>
          </cell>
          <cell r="S1083">
            <v>0</v>
          </cell>
          <cell r="T1083">
            <v>1</v>
          </cell>
          <cell r="U1083">
            <v>1</v>
          </cell>
          <cell r="V1083">
            <v>0</v>
          </cell>
          <cell r="W1083">
            <v>0</v>
          </cell>
        </row>
        <row r="1084">
          <cell r="B1084">
            <v>5</v>
          </cell>
          <cell r="C1084" t="str">
            <v>REST CLIENTE - OUTRAS</v>
          </cell>
          <cell r="D1084" t="str">
            <v>006 Outros Motivos</v>
          </cell>
          <cell r="E1084" t="str">
            <v>OUTRAS MÍDIAS</v>
          </cell>
          <cell r="F1084" t="str">
            <v>0020 JÁ POSSUI</v>
          </cell>
          <cell r="I1084">
            <v>1</v>
          </cell>
          <cell r="J1084">
            <v>1</v>
          </cell>
          <cell r="K1084">
            <v>0</v>
          </cell>
          <cell r="L1084">
            <v>1</v>
          </cell>
          <cell r="M1084">
            <v>0</v>
          </cell>
          <cell r="N1084">
            <v>1</v>
          </cell>
          <cell r="O1084">
            <v>1</v>
          </cell>
          <cell r="P1084">
            <v>1</v>
          </cell>
          <cell r="Q1084">
            <v>0</v>
          </cell>
          <cell r="R1084">
            <v>1</v>
          </cell>
          <cell r="S1084">
            <v>0</v>
          </cell>
          <cell r="T1084">
            <v>1</v>
          </cell>
          <cell r="U1084">
            <v>1</v>
          </cell>
          <cell r="V1084">
            <v>0</v>
          </cell>
          <cell r="W1084">
            <v>0</v>
          </cell>
        </row>
        <row r="1085">
          <cell r="B1085">
            <v>5</v>
          </cell>
          <cell r="C1085" t="str">
            <v>REST CLIENTE - OUTRAS</v>
          </cell>
          <cell r="D1085" t="str">
            <v>006 Outros Motivos</v>
          </cell>
          <cell r="E1085" t="str">
            <v>TELEVISÃO</v>
          </cell>
          <cell r="F1085" t="str">
            <v>0001 TELEVISÃO</v>
          </cell>
          <cell r="G1085" t="str">
            <v>0006 GLOBO</v>
          </cell>
          <cell r="H1085" t="str">
            <v>0023 JORNAL HOJE</v>
          </cell>
          <cell r="I1085">
            <v>1</v>
          </cell>
          <cell r="J1085">
            <v>1</v>
          </cell>
          <cell r="K1085">
            <v>0</v>
          </cell>
          <cell r="L1085">
            <v>1</v>
          </cell>
          <cell r="M1085">
            <v>0</v>
          </cell>
          <cell r="N1085">
            <v>1</v>
          </cell>
          <cell r="O1085">
            <v>1</v>
          </cell>
          <cell r="P1085">
            <v>1</v>
          </cell>
          <cell r="Q1085">
            <v>0</v>
          </cell>
          <cell r="R1085">
            <v>1</v>
          </cell>
          <cell r="S1085">
            <v>0</v>
          </cell>
          <cell r="T1085">
            <v>1</v>
          </cell>
          <cell r="U1085">
            <v>1</v>
          </cell>
          <cell r="V1085">
            <v>0</v>
          </cell>
          <cell r="W1085">
            <v>0</v>
          </cell>
        </row>
        <row r="1086">
          <cell r="B1086">
            <v>5</v>
          </cell>
          <cell r="C1086" t="str">
            <v>REST CLIENTE - OUTRAS</v>
          </cell>
          <cell r="D1086" t="str">
            <v>006 Outros Motivos</v>
          </cell>
          <cell r="E1086" t="str">
            <v>TELEVISÃO</v>
          </cell>
          <cell r="F1086" t="str">
            <v>0001 TELEVISÃO</v>
          </cell>
          <cell r="G1086" t="str">
            <v>0006 GLOBO</v>
          </cell>
          <cell r="H1086" t="str">
            <v>3825 NÃO INFORMADO</v>
          </cell>
          <cell r="I1086">
            <v>1</v>
          </cell>
          <cell r="J1086">
            <v>1</v>
          </cell>
          <cell r="K1086">
            <v>0</v>
          </cell>
          <cell r="L1086">
            <v>1</v>
          </cell>
          <cell r="M1086">
            <v>0</v>
          </cell>
          <cell r="N1086">
            <v>1</v>
          </cell>
          <cell r="O1086">
            <v>1</v>
          </cell>
          <cell r="P1086">
            <v>1</v>
          </cell>
          <cell r="Q1086">
            <v>0</v>
          </cell>
          <cell r="R1086">
            <v>1</v>
          </cell>
          <cell r="S1086">
            <v>0</v>
          </cell>
          <cell r="T1086">
            <v>1</v>
          </cell>
          <cell r="U1086">
            <v>1</v>
          </cell>
          <cell r="V1086">
            <v>0</v>
          </cell>
          <cell r="W1086">
            <v>0</v>
          </cell>
        </row>
        <row r="1087">
          <cell r="B1087">
            <v>5</v>
          </cell>
          <cell r="C1087" t="str">
            <v>REST CLIENTE - OUTRAS</v>
          </cell>
          <cell r="D1087" t="str">
            <v>006 Outros Motivos</v>
          </cell>
          <cell r="E1087" t="str">
            <v>TELEVISÃO</v>
          </cell>
          <cell r="F1087" t="str">
            <v>0001 TELEVISÃO</v>
          </cell>
          <cell r="G1087" t="str">
            <v>0062 NÃO INFORMOU</v>
          </cell>
          <cell r="I1087">
            <v>5</v>
          </cell>
          <cell r="J1087">
            <v>5</v>
          </cell>
          <cell r="K1087">
            <v>0</v>
          </cell>
          <cell r="L1087">
            <v>5</v>
          </cell>
          <cell r="M1087">
            <v>0</v>
          </cell>
          <cell r="N1087">
            <v>5</v>
          </cell>
          <cell r="O1087">
            <v>5</v>
          </cell>
          <cell r="P1087">
            <v>5</v>
          </cell>
          <cell r="Q1087">
            <v>0</v>
          </cell>
          <cell r="R1087">
            <v>5</v>
          </cell>
          <cell r="S1087">
            <v>0</v>
          </cell>
          <cell r="T1087">
            <v>5</v>
          </cell>
          <cell r="U1087">
            <v>5</v>
          </cell>
          <cell r="V1087">
            <v>0</v>
          </cell>
          <cell r="W1087">
            <v>0</v>
          </cell>
        </row>
        <row r="1088">
          <cell r="B1088">
            <v>5</v>
          </cell>
          <cell r="C1088" t="str">
            <v>REST CLIENTE - OUTRAS</v>
          </cell>
          <cell r="D1088" t="str">
            <v>010 Já possui Similar</v>
          </cell>
          <cell r="E1088" t="str">
            <v>OUTRAS MÍDIAS</v>
          </cell>
          <cell r="F1088" t="str">
            <v>0002 INDICAÇÃO DE AMIGOS</v>
          </cell>
          <cell r="I1088">
            <v>1</v>
          </cell>
          <cell r="J1088">
            <v>1</v>
          </cell>
          <cell r="K1088">
            <v>0</v>
          </cell>
          <cell r="L1088">
            <v>1</v>
          </cell>
          <cell r="M1088">
            <v>0</v>
          </cell>
          <cell r="N1088">
            <v>1</v>
          </cell>
          <cell r="O1088">
            <v>1</v>
          </cell>
          <cell r="P1088">
            <v>1</v>
          </cell>
          <cell r="Q1088">
            <v>0</v>
          </cell>
          <cell r="R1088">
            <v>1</v>
          </cell>
          <cell r="S1088">
            <v>0</v>
          </cell>
          <cell r="T1088">
            <v>1</v>
          </cell>
          <cell r="U1088">
            <v>1</v>
          </cell>
          <cell r="V1088">
            <v>0</v>
          </cell>
          <cell r="W1088">
            <v>0</v>
          </cell>
        </row>
        <row r="1089">
          <cell r="B1089">
            <v>5</v>
          </cell>
          <cell r="C1089" t="str">
            <v>REST CLIENTE - OUTRAS</v>
          </cell>
          <cell r="D1089" t="str">
            <v>010 Já possui Similar</v>
          </cell>
          <cell r="E1089" t="str">
            <v>TELEVISÃO</v>
          </cell>
          <cell r="F1089" t="str">
            <v>0001 TELEVISÃO</v>
          </cell>
          <cell r="G1089" t="str">
            <v>0062 NÃO INFORMOU</v>
          </cell>
          <cell r="I1089">
            <v>1</v>
          </cell>
          <cell r="J1089">
            <v>1</v>
          </cell>
          <cell r="K1089">
            <v>0</v>
          </cell>
          <cell r="L1089">
            <v>1</v>
          </cell>
          <cell r="M1089">
            <v>0</v>
          </cell>
          <cell r="N1089">
            <v>1</v>
          </cell>
          <cell r="O1089">
            <v>1</v>
          </cell>
          <cell r="P1089">
            <v>1</v>
          </cell>
          <cell r="Q1089">
            <v>0</v>
          </cell>
          <cell r="R1089">
            <v>1</v>
          </cell>
          <cell r="S1089">
            <v>0</v>
          </cell>
          <cell r="T1089">
            <v>1</v>
          </cell>
          <cell r="U1089">
            <v>1</v>
          </cell>
          <cell r="V1089">
            <v>0</v>
          </cell>
          <cell r="W1089">
            <v>0</v>
          </cell>
        </row>
        <row r="1090">
          <cell r="B1090">
            <v>5</v>
          </cell>
          <cell r="C1090" t="str">
            <v>REST CLIENTE - OUTRAS</v>
          </cell>
          <cell r="D1090" t="str">
            <v>086 +Cancelou (Prazo Agendamento Longo)</v>
          </cell>
          <cell r="E1090" t="str">
            <v>OUTRAS MÍDIAS</v>
          </cell>
          <cell r="F1090" t="str">
            <v>0002 INDICAÇÃO DE AMIGOS</v>
          </cell>
          <cell r="I1090">
            <v>1</v>
          </cell>
          <cell r="J1090">
            <v>1</v>
          </cell>
          <cell r="K1090">
            <v>0</v>
          </cell>
          <cell r="L1090">
            <v>1</v>
          </cell>
          <cell r="M1090">
            <v>0</v>
          </cell>
          <cell r="N1090">
            <v>1</v>
          </cell>
          <cell r="O1090">
            <v>1</v>
          </cell>
          <cell r="P1090">
            <v>1</v>
          </cell>
          <cell r="Q1090">
            <v>0</v>
          </cell>
          <cell r="R1090">
            <v>1</v>
          </cell>
          <cell r="S1090">
            <v>0</v>
          </cell>
          <cell r="T1090">
            <v>1</v>
          </cell>
          <cell r="U1090">
            <v>1</v>
          </cell>
          <cell r="V1090">
            <v>0</v>
          </cell>
          <cell r="W1090">
            <v>0</v>
          </cell>
        </row>
        <row r="1091">
          <cell r="B1091">
            <v>5</v>
          </cell>
          <cell r="C1091" t="str">
            <v>REST CLIENTE - OUTRAS</v>
          </cell>
          <cell r="D1091" t="str">
            <v>086 +Cancelou (Prazo Agendamento Longo)</v>
          </cell>
          <cell r="E1091" t="str">
            <v>OUTRAS MÍDIAS</v>
          </cell>
          <cell r="F1091" t="str">
            <v>0003 104</v>
          </cell>
          <cell r="I1091">
            <v>1</v>
          </cell>
          <cell r="J1091">
            <v>1</v>
          </cell>
          <cell r="K1091">
            <v>0</v>
          </cell>
          <cell r="L1091">
            <v>1</v>
          </cell>
          <cell r="M1091">
            <v>0</v>
          </cell>
          <cell r="N1091">
            <v>1</v>
          </cell>
          <cell r="O1091">
            <v>1</v>
          </cell>
          <cell r="P1091">
            <v>1</v>
          </cell>
          <cell r="Q1091">
            <v>0</v>
          </cell>
          <cell r="R1091">
            <v>1</v>
          </cell>
          <cell r="S1091">
            <v>0</v>
          </cell>
          <cell r="T1091">
            <v>1</v>
          </cell>
          <cell r="U1091">
            <v>1</v>
          </cell>
          <cell r="V1091">
            <v>0</v>
          </cell>
          <cell r="W1091">
            <v>0</v>
          </cell>
        </row>
        <row r="1092">
          <cell r="B1092">
            <v>5</v>
          </cell>
          <cell r="C1092" t="str">
            <v>REST CLIENTE - OUTRAS</v>
          </cell>
          <cell r="D1092" t="str">
            <v>088 +NÃO AUTORIZOU A RET DA BUSCA</v>
          </cell>
          <cell r="E1092" t="str">
            <v>OUTRAS MÍDIAS</v>
          </cell>
          <cell r="F1092" t="str">
            <v>0002 INDICAÇÃO DE AMIGOS</v>
          </cell>
          <cell r="I1092">
            <v>1</v>
          </cell>
          <cell r="J1092">
            <v>1</v>
          </cell>
          <cell r="K1092">
            <v>0</v>
          </cell>
          <cell r="L1092">
            <v>1</v>
          </cell>
          <cell r="M1092">
            <v>0</v>
          </cell>
          <cell r="N1092">
            <v>1</v>
          </cell>
          <cell r="O1092">
            <v>1</v>
          </cell>
          <cell r="P1092">
            <v>1</v>
          </cell>
          <cell r="Q1092">
            <v>0</v>
          </cell>
          <cell r="R1092">
            <v>1</v>
          </cell>
          <cell r="S1092">
            <v>0</v>
          </cell>
          <cell r="T1092">
            <v>1</v>
          </cell>
          <cell r="U1092">
            <v>1</v>
          </cell>
          <cell r="V1092">
            <v>0</v>
          </cell>
          <cell r="W1092">
            <v>0</v>
          </cell>
        </row>
        <row r="1093">
          <cell r="B1093">
            <v>5</v>
          </cell>
          <cell r="C1093" t="str">
            <v>REST CLIENTE - PREÇO</v>
          </cell>
          <cell r="D1093" t="str">
            <v>008 Preço Mensalidade</v>
          </cell>
          <cell r="E1093" t="str">
            <v>MALA DIRETA</v>
          </cell>
          <cell r="F1093" t="str">
            <v>0009 MALA DIRETA</v>
          </cell>
          <cell r="G1093" t="str">
            <v>0008 Não Identificado</v>
          </cell>
          <cell r="I1093">
            <v>1</v>
          </cell>
          <cell r="J1093">
            <v>1</v>
          </cell>
          <cell r="K1093">
            <v>0</v>
          </cell>
          <cell r="L1093">
            <v>1</v>
          </cell>
          <cell r="M1093">
            <v>0</v>
          </cell>
          <cell r="N1093">
            <v>1</v>
          </cell>
          <cell r="O1093">
            <v>1</v>
          </cell>
          <cell r="P1093">
            <v>1</v>
          </cell>
          <cell r="Q1093">
            <v>0</v>
          </cell>
          <cell r="R1093">
            <v>1</v>
          </cell>
          <cell r="S1093">
            <v>0</v>
          </cell>
          <cell r="T1093">
            <v>1</v>
          </cell>
          <cell r="U1093">
            <v>1</v>
          </cell>
          <cell r="V1093">
            <v>0</v>
          </cell>
          <cell r="W1093">
            <v>0</v>
          </cell>
        </row>
        <row r="1094">
          <cell r="B1094">
            <v>5</v>
          </cell>
          <cell r="C1094" t="str">
            <v>REST CLIENTE - PREÇO</v>
          </cell>
          <cell r="D1094" t="str">
            <v>008 Preço Mensalidade</v>
          </cell>
          <cell r="E1094" t="str">
            <v>NÃO INFORMADO</v>
          </cell>
          <cell r="F1094" t="str">
            <v>0016 NÃO INFORMADO</v>
          </cell>
          <cell r="I1094">
            <v>1</v>
          </cell>
          <cell r="J1094">
            <v>1</v>
          </cell>
          <cell r="K1094">
            <v>0</v>
          </cell>
          <cell r="L1094">
            <v>1</v>
          </cell>
          <cell r="M1094">
            <v>0</v>
          </cell>
          <cell r="N1094">
            <v>1</v>
          </cell>
          <cell r="O1094">
            <v>1</v>
          </cell>
          <cell r="P1094">
            <v>1</v>
          </cell>
          <cell r="Q1094">
            <v>0</v>
          </cell>
          <cell r="R1094">
            <v>1</v>
          </cell>
          <cell r="S1094">
            <v>0</v>
          </cell>
          <cell r="T1094">
            <v>1</v>
          </cell>
          <cell r="U1094">
            <v>1</v>
          </cell>
          <cell r="V1094">
            <v>0</v>
          </cell>
          <cell r="W1094">
            <v>0</v>
          </cell>
        </row>
        <row r="1095">
          <cell r="B1095">
            <v>5</v>
          </cell>
          <cell r="C1095" t="str">
            <v>REST CLIENTE - PREÇO</v>
          </cell>
          <cell r="D1095" t="str">
            <v>008 Preço Mensalidade</v>
          </cell>
          <cell r="E1095" t="str">
            <v>OUTRAS MÍDIAS</v>
          </cell>
          <cell r="F1095" t="str">
            <v>0002 INDICAÇÃO DE AMIGOS</v>
          </cell>
          <cell r="I1095">
            <v>10</v>
          </cell>
          <cell r="J1095">
            <v>10</v>
          </cell>
          <cell r="K1095">
            <v>0</v>
          </cell>
          <cell r="L1095">
            <v>10</v>
          </cell>
          <cell r="M1095">
            <v>0</v>
          </cell>
          <cell r="N1095">
            <v>10</v>
          </cell>
          <cell r="O1095">
            <v>10</v>
          </cell>
          <cell r="P1095">
            <v>10</v>
          </cell>
          <cell r="Q1095">
            <v>0</v>
          </cell>
          <cell r="R1095">
            <v>10</v>
          </cell>
          <cell r="S1095">
            <v>0</v>
          </cell>
          <cell r="T1095">
            <v>10</v>
          </cell>
          <cell r="U1095">
            <v>10</v>
          </cell>
          <cell r="V1095">
            <v>0</v>
          </cell>
          <cell r="W1095">
            <v>0</v>
          </cell>
        </row>
        <row r="1096">
          <cell r="B1096">
            <v>5</v>
          </cell>
          <cell r="C1096" t="str">
            <v>REST CLIENTE - PREÇO</v>
          </cell>
          <cell r="D1096" t="str">
            <v>008 Preço Mensalidade</v>
          </cell>
          <cell r="E1096" t="str">
            <v>OUTRAS MÍDIAS</v>
          </cell>
          <cell r="F1096" t="str">
            <v>0018 CONTATADO PELO TLMKT</v>
          </cell>
          <cell r="I1096">
            <v>1</v>
          </cell>
          <cell r="J1096">
            <v>1</v>
          </cell>
          <cell r="K1096">
            <v>0</v>
          </cell>
          <cell r="L1096">
            <v>1</v>
          </cell>
          <cell r="M1096">
            <v>0</v>
          </cell>
          <cell r="N1096">
            <v>1</v>
          </cell>
          <cell r="O1096">
            <v>1</v>
          </cell>
          <cell r="P1096">
            <v>1</v>
          </cell>
          <cell r="Q1096">
            <v>0</v>
          </cell>
          <cell r="R1096">
            <v>1</v>
          </cell>
          <cell r="S1096">
            <v>0</v>
          </cell>
          <cell r="T1096">
            <v>1</v>
          </cell>
          <cell r="U1096">
            <v>1</v>
          </cell>
          <cell r="V1096">
            <v>0</v>
          </cell>
          <cell r="W1096">
            <v>0</v>
          </cell>
        </row>
        <row r="1097">
          <cell r="B1097">
            <v>5</v>
          </cell>
          <cell r="C1097" t="str">
            <v>REST CLIENTE - PREÇO</v>
          </cell>
          <cell r="D1097" t="str">
            <v>008 Preço Mensalidade</v>
          </cell>
          <cell r="E1097" t="str">
            <v>TELEVISÃO</v>
          </cell>
          <cell r="F1097" t="str">
            <v>0001 TELEVISÃO</v>
          </cell>
          <cell r="G1097" t="str">
            <v>0006 GLOBO</v>
          </cell>
          <cell r="H1097" t="str">
            <v>0023 JORNAL HOJE</v>
          </cell>
          <cell r="I1097">
            <v>1</v>
          </cell>
          <cell r="J1097">
            <v>1</v>
          </cell>
          <cell r="K1097">
            <v>0</v>
          </cell>
          <cell r="L1097">
            <v>1</v>
          </cell>
          <cell r="M1097">
            <v>0</v>
          </cell>
          <cell r="N1097">
            <v>1</v>
          </cell>
          <cell r="O1097">
            <v>1</v>
          </cell>
          <cell r="P1097">
            <v>1</v>
          </cell>
          <cell r="Q1097">
            <v>0</v>
          </cell>
          <cell r="R1097">
            <v>1</v>
          </cell>
          <cell r="S1097">
            <v>0</v>
          </cell>
          <cell r="T1097">
            <v>1</v>
          </cell>
          <cell r="U1097">
            <v>1</v>
          </cell>
          <cell r="V1097">
            <v>0</v>
          </cell>
          <cell r="W1097">
            <v>0</v>
          </cell>
        </row>
        <row r="1098">
          <cell r="B1098">
            <v>5</v>
          </cell>
          <cell r="C1098" t="str">
            <v>REST CLIENTE - PREÇO</v>
          </cell>
          <cell r="D1098" t="str">
            <v>008 Preço Mensalidade</v>
          </cell>
          <cell r="E1098" t="str">
            <v>TELEVISÃO</v>
          </cell>
          <cell r="F1098" t="str">
            <v>0001 TELEVISÃO</v>
          </cell>
          <cell r="G1098" t="str">
            <v>0006 GLOBO</v>
          </cell>
          <cell r="H1098" t="str">
            <v>0026 NOVELA I</v>
          </cell>
          <cell r="I1098">
            <v>3</v>
          </cell>
          <cell r="J1098">
            <v>3</v>
          </cell>
          <cell r="K1098">
            <v>0</v>
          </cell>
          <cell r="L1098">
            <v>3</v>
          </cell>
          <cell r="M1098">
            <v>0</v>
          </cell>
          <cell r="N1098">
            <v>3</v>
          </cell>
          <cell r="O1098">
            <v>3</v>
          </cell>
          <cell r="P1098">
            <v>3</v>
          </cell>
          <cell r="Q1098">
            <v>0</v>
          </cell>
          <cell r="R1098">
            <v>3</v>
          </cell>
          <cell r="S1098">
            <v>0</v>
          </cell>
          <cell r="T1098">
            <v>3</v>
          </cell>
          <cell r="U1098">
            <v>3</v>
          </cell>
          <cell r="V1098">
            <v>0</v>
          </cell>
          <cell r="W1098">
            <v>0</v>
          </cell>
        </row>
        <row r="1099">
          <cell r="B1099">
            <v>5</v>
          </cell>
          <cell r="C1099" t="str">
            <v>REST CLIENTE - PREÇO</v>
          </cell>
          <cell r="D1099" t="str">
            <v>008 Preço Mensalidade</v>
          </cell>
          <cell r="E1099" t="str">
            <v>TELEVISÃO</v>
          </cell>
          <cell r="F1099" t="str">
            <v>0001 TELEVISÃO</v>
          </cell>
          <cell r="G1099" t="str">
            <v>0006 GLOBO</v>
          </cell>
          <cell r="H1099" t="str">
            <v>0027 NOVELA II</v>
          </cell>
          <cell r="I1099">
            <v>3</v>
          </cell>
          <cell r="J1099">
            <v>3</v>
          </cell>
          <cell r="K1099">
            <v>0</v>
          </cell>
          <cell r="L1099">
            <v>3</v>
          </cell>
          <cell r="M1099">
            <v>0</v>
          </cell>
          <cell r="N1099">
            <v>3</v>
          </cell>
          <cell r="O1099">
            <v>3</v>
          </cell>
          <cell r="P1099">
            <v>3</v>
          </cell>
          <cell r="Q1099">
            <v>0</v>
          </cell>
          <cell r="R1099">
            <v>3</v>
          </cell>
          <cell r="S1099">
            <v>0</v>
          </cell>
          <cell r="T1099">
            <v>3</v>
          </cell>
          <cell r="U1099">
            <v>3</v>
          </cell>
          <cell r="V1099">
            <v>0</v>
          </cell>
          <cell r="W1099">
            <v>0</v>
          </cell>
        </row>
        <row r="1100">
          <cell r="B1100">
            <v>5</v>
          </cell>
          <cell r="C1100" t="str">
            <v>REST CLIENTE - PREÇO</v>
          </cell>
          <cell r="D1100" t="str">
            <v>008 Preço Mensalidade</v>
          </cell>
          <cell r="E1100" t="str">
            <v>TELEVISÃO</v>
          </cell>
          <cell r="F1100" t="str">
            <v>0001 TELEVISÃO</v>
          </cell>
          <cell r="G1100" t="str">
            <v>0062 NÃO INFORMOU</v>
          </cell>
          <cell r="I1100">
            <v>6</v>
          </cell>
          <cell r="J1100">
            <v>6</v>
          </cell>
          <cell r="K1100">
            <v>0</v>
          </cell>
          <cell r="L1100">
            <v>6</v>
          </cell>
          <cell r="M1100">
            <v>0</v>
          </cell>
          <cell r="N1100">
            <v>6</v>
          </cell>
          <cell r="O1100">
            <v>6</v>
          </cell>
          <cell r="P1100">
            <v>6</v>
          </cell>
          <cell r="Q1100">
            <v>0</v>
          </cell>
          <cell r="R1100">
            <v>6</v>
          </cell>
          <cell r="S1100">
            <v>0</v>
          </cell>
          <cell r="T1100">
            <v>6</v>
          </cell>
          <cell r="U1100">
            <v>6</v>
          </cell>
          <cell r="V1100">
            <v>0</v>
          </cell>
          <cell r="W1100">
            <v>0</v>
          </cell>
        </row>
        <row r="1101">
          <cell r="B1101">
            <v>5</v>
          </cell>
          <cell r="C1101" t="str">
            <v>REST CLIENTE - PREÇO</v>
          </cell>
          <cell r="D1101" t="str">
            <v>009 Preço Provedor</v>
          </cell>
          <cell r="F1101" t="str">
            <v>0031 JÁ TEVE O PRODUTO</v>
          </cell>
          <cell r="I1101">
            <v>1</v>
          </cell>
          <cell r="J1101">
            <v>1</v>
          </cell>
          <cell r="K1101">
            <v>0</v>
          </cell>
          <cell r="L1101">
            <v>1</v>
          </cell>
          <cell r="M1101">
            <v>0</v>
          </cell>
          <cell r="N1101">
            <v>1</v>
          </cell>
          <cell r="O1101">
            <v>1</v>
          </cell>
          <cell r="P1101">
            <v>1</v>
          </cell>
          <cell r="Q1101">
            <v>0</v>
          </cell>
          <cell r="R1101">
            <v>1</v>
          </cell>
          <cell r="S1101">
            <v>0</v>
          </cell>
          <cell r="T1101">
            <v>1</v>
          </cell>
          <cell r="U1101">
            <v>1</v>
          </cell>
          <cell r="V1101">
            <v>0</v>
          </cell>
          <cell r="W1101">
            <v>0</v>
          </cell>
        </row>
        <row r="1102">
          <cell r="B1102">
            <v>5</v>
          </cell>
          <cell r="C1102" t="str">
            <v>REST CLIENTE - PREÇO</v>
          </cell>
          <cell r="D1102" t="str">
            <v>009 Preço Provedor</v>
          </cell>
          <cell r="E1102" t="str">
            <v>NÃO INFORMADO</v>
          </cell>
          <cell r="F1102" t="str">
            <v>0016 NÃO INFORMADO</v>
          </cell>
          <cell r="I1102">
            <v>4</v>
          </cell>
          <cell r="J1102">
            <v>4</v>
          </cell>
          <cell r="K1102">
            <v>0</v>
          </cell>
          <cell r="L1102">
            <v>4</v>
          </cell>
          <cell r="M1102">
            <v>0</v>
          </cell>
          <cell r="N1102">
            <v>4</v>
          </cell>
          <cell r="O1102">
            <v>4</v>
          </cell>
          <cell r="P1102">
            <v>4</v>
          </cell>
          <cell r="Q1102">
            <v>0</v>
          </cell>
          <cell r="R1102">
            <v>4</v>
          </cell>
          <cell r="S1102">
            <v>0</v>
          </cell>
          <cell r="T1102">
            <v>4</v>
          </cell>
          <cell r="U1102">
            <v>4</v>
          </cell>
          <cell r="V1102">
            <v>0</v>
          </cell>
          <cell r="W1102">
            <v>0</v>
          </cell>
        </row>
        <row r="1103">
          <cell r="B1103">
            <v>5</v>
          </cell>
          <cell r="C1103" t="str">
            <v>REST CLIENTE - PREÇO</v>
          </cell>
          <cell r="D1103" t="str">
            <v>009 Preço Provedor</v>
          </cell>
          <cell r="E1103" t="str">
            <v>OUTRAS MÍDIAS</v>
          </cell>
          <cell r="F1103" t="str">
            <v>0002 INDICAÇÃO DE AMIGOS</v>
          </cell>
          <cell r="I1103">
            <v>11</v>
          </cell>
          <cell r="J1103">
            <v>11</v>
          </cell>
          <cell r="K1103">
            <v>0</v>
          </cell>
          <cell r="L1103">
            <v>11</v>
          </cell>
          <cell r="M1103">
            <v>0</v>
          </cell>
          <cell r="N1103">
            <v>11</v>
          </cell>
          <cell r="O1103">
            <v>11</v>
          </cell>
          <cell r="P1103">
            <v>11</v>
          </cell>
          <cell r="Q1103">
            <v>0</v>
          </cell>
          <cell r="R1103">
            <v>11</v>
          </cell>
          <cell r="S1103">
            <v>0</v>
          </cell>
          <cell r="T1103">
            <v>11</v>
          </cell>
          <cell r="U1103">
            <v>11</v>
          </cell>
          <cell r="V1103">
            <v>0</v>
          </cell>
          <cell r="W1103">
            <v>0</v>
          </cell>
        </row>
        <row r="1104">
          <cell r="B1104">
            <v>5</v>
          </cell>
          <cell r="C1104" t="str">
            <v>REST CLIENTE - PREÇO</v>
          </cell>
          <cell r="D1104" t="str">
            <v>009 Preço Provedor</v>
          </cell>
          <cell r="E1104" t="str">
            <v>OUTRAS MÍDIAS</v>
          </cell>
          <cell r="F1104" t="str">
            <v>0003 104</v>
          </cell>
          <cell r="I1104">
            <v>2</v>
          </cell>
          <cell r="J1104">
            <v>2</v>
          </cell>
          <cell r="K1104">
            <v>0</v>
          </cell>
          <cell r="L1104">
            <v>2</v>
          </cell>
          <cell r="M1104">
            <v>0</v>
          </cell>
          <cell r="N1104">
            <v>2</v>
          </cell>
          <cell r="O1104">
            <v>2</v>
          </cell>
          <cell r="P1104">
            <v>2</v>
          </cell>
          <cell r="Q1104">
            <v>0</v>
          </cell>
          <cell r="R1104">
            <v>2</v>
          </cell>
          <cell r="S1104">
            <v>0</v>
          </cell>
          <cell r="T1104">
            <v>2</v>
          </cell>
          <cell r="U1104">
            <v>2</v>
          </cell>
          <cell r="V1104">
            <v>0</v>
          </cell>
          <cell r="W1104">
            <v>0</v>
          </cell>
        </row>
        <row r="1105">
          <cell r="B1105">
            <v>5</v>
          </cell>
          <cell r="C1105" t="str">
            <v>REST CLIENTE - PREÇO</v>
          </cell>
          <cell r="D1105" t="str">
            <v>009 Preço Provedor</v>
          </cell>
          <cell r="E1105" t="str">
            <v>OUTRAS MÍDIAS</v>
          </cell>
          <cell r="F1105" t="str">
            <v>0018 CONTATADO PELO TLMKT</v>
          </cell>
          <cell r="I1105">
            <v>2</v>
          </cell>
          <cell r="J1105">
            <v>2</v>
          </cell>
          <cell r="K1105">
            <v>0</v>
          </cell>
          <cell r="L1105">
            <v>2</v>
          </cell>
          <cell r="M1105">
            <v>0</v>
          </cell>
          <cell r="N1105">
            <v>2</v>
          </cell>
          <cell r="O1105">
            <v>2</v>
          </cell>
          <cell r="P1105">
            <v>2</v>
          </cell>
          <cell r="Q1105">
            <v>0</v>
          </cell>
          <cell r="R1105">
            <v>2</v>
          </cell>
          <cell r="S1105">
            <v>0</v>
          </cell>
          <cell r="T1105">
            <v>2</v>
          </cell>
          <cell r="U1105">
            <v>2</v>
          </cell>
          <cell r="V1105">
            <v>0</v>
          </cell>
          <cell r="W1105">
            <v>0</v>
          </cell>
        </row>
        <row r="1106">
          <cell r="B1106">
            <v>5</v>
          </cell>
          <cell r="C1106" t="str">
            <v>REST CLIENTE - PREÇO</v>
          </cell>
          <cell r="D1106" t="str">
            <v>009 Preço Provedor</v>
          </cell>
          <cell r="E1106" t="str">
            <v>OUTRAS MÍDIAS</v>
          </cell>
          <cell r="F1106" t="str">
            <v>0020 JÁ POSSUI</v>
          </cell>
          <cell r="I1106">
            <v>1</v>
          </cell>
          <cell r="J1106">
            <v>1</v>
          </cell>
          <cell r="K1106">
            <v>0</v>
          </cell>
          <cell r="L1106">
            <v>1</v>
          </cell>
          <cell r="M1106">
            <v>0</v>
          </cell>
          <cell r="N1106">
            <v>1</v>
          </cell>
          <cell r="O1106">
            <v>1</v>
          </cell>
          <cell r="P1106">
            <v>1</v>
          </cell>
          <cell r="Q1106">
            <v>0</v>
          </cell>
          <cell r="R1106">
            <v>1</v>
          </cell>
          <cell r="S1106">
            <v>0</v>
          </cell>
          <cell r="T1106">
            <v>1</v>
          </cell>
          <cell r="U1106">
            <v>1</v>
          </cell>
          <cell r="V1106">
            <v>0</v>
          </cell>
          <cell r="W1106">
            <v>0</v>
          </cell>
        </row>
        <row r="1107">
          <cell r="B1107">
            <v>5</v>
          </cell>
          <cell r="C1107" t="str">
            <v>REST CLIENTE - PREÇO</v>
          </cell>
          <cell r="D1107" t="str">
            <v>009 Preço Provedor</v>
          </cell>
          <cell r="E1107" t="str">
            <v>TELEVISÃO</v>
          </cell>
          <cell r="F1107" t="str">
            <v>0001 TELEVISÃO</v>
          </cell>
          <cell r="G1107" t="str">
            <v>0006 GLOBO</v>
          </cell>
          <cell r="H1107" t="str">
            <v>0024 JORNAL NACIONAL</v>
          </cell>
          <cell r="I1107">
            <v>1</v>
          </cell>
          <cell r="J1107">
            <v>1</v>
          </cell>
          <cell r="K1107">
            <v>0</v>
          </cell>
          <cell r="L1107">
            <v>1</v>
          </cell>
          <cell r="M1107">
            <v>0</v>
          </cell>
          <cell r="N1107">
            <v>1</v>
          </cell>
          <cell r="O1107">
            <v>1</v>
          </cell>
          <cell r="P1107">
            <v>1</v>
          </cell>
          <cell r="Q1107">
            <v>0</v>
          </cell>
          <cell r="R1107">
            <v>1</v>
          </cell>
          <cell r="S1107">
            <v>0</v>
          </cell>
          <cell r="T1107">
            <v>1</v>
          </cell>
          <cell r="U1107">
            <v>1</v>
          </cell>
          <cell r="V1107">
            <v>0</v>
          </cell>
          <cell r="W1107">
            <v>0</v>
          </cell>
        </row>
        <row r="1108">
          <cell r="B1108">
            <v>5</v>
          </cell>
          <cell r="C1108" t="str">
            <v>REST CLIENTE - PREÇO</v>
          </cell>
          <cell r="D1108" t="str">
            <v>009 Preço Provedor</v>
          </cell>
          <cell r="E1108" t="str">
            <v>TELEVISÃO</v>
          </cell>
          <cell r="F1108" t="str">
            <v>0001 TELEVISÃO</v>
          </cell>
          <cell r="G1108" t="str">
            <v>0006 GLOBO</v>
          </cell>
          <cell r="H1108" t="str">
            <v>0026 NOVELA I</v>
          </cell>
          <cell r="I1108">
            <v>1</v>
          </cell>
          <cell r="J1108">
            <v>1</v>
          </cell>
          <cell r="K1108">
            <v>0</v>
          </cell>
          <cell r="L1108">
            <v>1</v>
          </cell>
          <cell r="M1108">
            <v>0</v>
          </cell>
          <cell r="N1108">
            <v>1</v>
          </cell>
          <cell r="O1108">
            <v>1</v>
          </cell>
          <cell r="P1108">
            <v>1</v>
          </cell>
          <cell r="Q1108">
            <v>0</v>
          </cell>
          <cell r="R1108">
            <v>1</v>
          </cell>
          <cell r="S1108">
            <v>0</v>
          </cell>
          <cell r="T1108">
            <v>1</v>
          </cell>
          <cell r="U1108">
            <v>1</v>
          </cell>
          <cell r="V1108">
            <v>0</v>
          </cell>
          <cell r="W1108">
            <v>0</v>
          </cell>
        </row>
        <row r="1109">
          <cell r="B1109">
            <v>5</v>
          </cell>
          <cell r="C1109" t="str">
            <v>REST CLIENTE - PREÇO</v>
          </cell>
          <cell r="D1109" t="str">
            <v>009 Preço Provedor</v>
          </cell>
          <cell r="E1109" t="str">
            <v>TELEVISÃO</v>
          </cell>
          <cell r="F1109" t="str">
            <v>0001 TELEVISÃO</v>
          </cell>
          <cell r="G1109" t="str">
            <v>0062 NÃO INFORMOU</v>
          </cell>
          <cell r="I1109">
            <v>6</v>
          </cell>
          <cell r="J1109">
            <v>6</v>
          </cell>
          <cell r="K1109">
            <v>0</v>
          </cell>
          <cell r="L1109">
            <v>6</v>
          </cell>
          <cell r="M1109">
            <v>0</v>
          </cell>
          <cell r="N1109">
            <v>6</v>
          </cell>
          <cell r="O1109">
            <v>6</v>
          </cell>
          <cell r="P1109">
            <v>6</v>
          </cell>
          <cell r="Q1109">
            <v>0</v>
          </cell>
          <cell r="R1109">
            <v>6</v>
          </cell>
          <cell r="S1109">
            <v>0</v>
          </cell>
          <cell r="T1109">
            <v>6</v>
          </cell>
          <cell r="U1109">
            <v>6</v>
          </cell>
          <cell r="V1109">
            <v>0</v>
          </cell>
          <cell r="W1109">
            <v>0</v>
          </cell>
        </row>
        <row r="1110">
          <cell r="B1110">
            <v>5</v>
          </cell>
          <cell r="C1110" t="str">
            <v>REST CLIENTE - PREÇO</v>
          </cell>
          <cell r="D1110" t="str">
            <v>047 Preço Instalação</v>
          </cell>
          <cell r="E1110" t="str">
            <v>MALA DIRETA</v>
          </cell>
          <cell r="F1110" t="str">
            <v>0009 MALA DIRETA</v>
          </cell>
          <cell r="G1110" t="str">
            <v>0173 CA0103</v>
          </cell>
          <cell r="I1110">
            <v>1</v>
          </cell>
          <cell r="J1110">
            <v>1</v>
          </cell>
          <cell r="K1110">
            <v>0</v>
          </cell>
          <cell r="L1110">
            <v>1</v>
          </cell>
          <cell r="M1110">
            <v>0</v>
          </cell>
          <cell r="N1110">
            <v>1</v>
          </cell>
          <cell r="O1110">
            <v>1</v>
          </cell>
          <cell r="P1110">
            <v>1</v>
          </cell>
          <cell r="Q1110">
            <v>0</v>
          </cell>
          <cell r="R1110">
            <v>1</v>
          </cell>
          <cell r="S1110">
            <v>0</v>
          </cell>
          <cell r="T1110">
            <v>1</v>
          </cell>
          <cell r="U1110">
            <v>1</v>
          </cell>
          <cell r="V1110">
            <v>0</v>
          </cell>
          <cell r="W1110">
            <v>0</v>
          </cell>
        </row>
        <row r="1111">
          <cell r="B1111">
            <v>5</v>
          </cell>
          <cell r="C1111" t="str">
            <v>REST CLIENTE - PREÇO</v>
          </cell>
          <cell r="D1111" t="str">
            <v>047 Preço Instalação</v>
          </cell>
          <cell r="E1111" t="str">
            <v>OUTRAS MÍDIAS</v>
          </cell>
          <cell r="F1111" t="str">
            <v>0002 INDICAÇÃO DE AMIGOS</v>
          </cell>
          <cell r="I1111">
            <v>3</v>
          </cell>
          <cell r="J1111">
            <v>3</v>
          </cell>
          <cell r="K1111">
            <v>0</v>
          </cell>
          <cell r="L1111">
            <v>3</v>
          </cell>
          <cell r="M1111">
            <v>0</v>
          </cell>
          <cell r="N1111">
            <v>3</v>
          </cell>
          <cell r="O1111">
            <v>3</v>
          </cell>
          <cell r="P1111">
            <v>3</v>
          </cell>
          <cell r="Q1111">
            <v>0</v>
          </cell>
          <cell r="R1111">
            <v>3</v>
          </cell>
          <cell r="S1111">
            <v>0</v>
          </cell>
          <cell r="T1111">
            <v>3</v>
          </cell>
          <cell r="U1111">
            <v>3</v>
          </cell>
          <cell r="V1111">
            <v>0</v>
          </cell>
          <cell r="W1111">
            <v>0</v>
          </cell>
        </row>
        <row r="1112">
          <cell r="B1112">
            <v>5</v>
          </cell>
          <cell r="C1112" t="str">
            <v>REST CLIENTE - PREÇO</v>
          </cell>
          <cell r="D1112" t="str">
            <v>047 Preço Instalação</v>
          </cell>
          <cell r="E1112" t="str">
            <v>OUTRAS MÍDIAS</v>
          </cell>
          <cell r="F1112" t="str">
            <v>0018 CONTATADO PELO TLMKT</v>
          </cell>
          <cell r="I1112">
            <v>1</v>
          </cell>
          <cell r="J1112">
            <v>1</v>
          </cell>
          <cell r="K1112">
            <v>0</v>
          </cell>
          <cell r="L1112">
            <v>1</v>
          </cell>
          <cell r="M1112">
            <v>0</v>
          </cell>
          <cell r="N1112">
            <v>1</v>
          </cell>
          <cell r="O1112">
            <v>1</v>
          </cell>
          <cell r="P1112">
            <v>1</v>
          </cell>
          <cell r="Q1112">
            <v>0</v>
          </cell>
          <cell r="R1112">
            <v>1</v>
          </cell>
          <cell r="S1112">
            <v>0</v>
          </cell>
          <cell r="T1112">
            <v>1</v>
          </cell>
          <cell r="U1112">
            <v>1</v>
          </cell>
          <cell r="V1112">
            <v>0</v>
          </cell>
          <cell r="W1112">
            <v>0</v>
          </cell>
        </row>
        <row r="1113">
          <cell r="B1113">
            <v>5</v>
          </cell>
          <cell r="C1113" t="str">
            <v>REST CLIENTE - PREÇO</v>
          </cell>
          <cell r="D1113" t="str">
            <v>047 Preço Instalação</v>
          </cell>
          <cell r="E1113" t="str">
            <v>TELEVISÃO</v>
          </cell>
          <cell r="F1113" t="str">
            <v>0001 TELEVISÃO</v>
          </cell>
          <cell r="G1113" t="str">
            <v>0062 NÃO INFORMOU</v>
          </cell>
          <cell r="I1113">
            <v>4</v>
          </cell>
          <cell r="J1113">
            <v>4</v>
          </cell>
          <cell r="K1113">
            <v>0</v>
          </cell>
          <cell r="L1113">
            <v>4</v>
          </cell>
          <cell r="M1113">
            <v>0</v>
          </cell>
          <cell r="N1113">
            <v>4</v>
          </cell>
          <cell r="O1113">
            <v>4</v>
          </cell>
          <cell r="P1113">
            <v>4</v>
          </cell>
          <cell r="Q1113">
            <v>0</v>
          </cell>
          <cell r="R1113">
            <v>4</v>
          </cell>
          <cell r="S1113">
            <v>0</v>
          </cell>
          <cell r="T1113">
            <v>4</v>
          </cell>
          <cell r="U1113">
            <v>4</v>
          </cell>
          <cell r="V1113">
            <v>0</v>
          </cell>
          <cell r="W1113">
            <v>0</v>
          </cell>
        </row>
        <row r="1114">
          <cell r="B1114">
            <v>5</v>
          </cell>
          <cell r="C1114" t="str">
            <v>REST CLIENTE - PREFERE CONCORRÊNCIA</v>
          </cell>
          <cell r="D1114" t="str">
            <v>028 Prefere concorrência</v>
          </cell>
          <cell r="E1114" t="str">
            <v>OUTRAS MÍDIAS</v>
          </cell>
          <cell r="F1114" t="str">
            <v>0002 INDICAÇÃO DE AMIGOS</v>
          </cell>
          <cell r="I1114">
            <v>2</v>
          </cell>
          <cell r="J1114">
            <v>2</v>
          </cell>
          <cell r="K1114">
            <v>0</v>
          </cell>
          <cell r="L1114">
            <v>2</v>
          </cell>
          <cell r="M1114">
            <v>0</v>
          </cell>
          <cell r="N1114">
            <v>2</v>
          </cell>
          <cell r="O1114">
            <v>2</v>
          </cell>
          <cell r="P1114">
            <v>2</v>
          </cell>
          <cell r="Q1114">
            <v>0</v>
          </cell>
          <cell r="R1114">
            <v>2</v>
          </cell>
          <cell r="S1114">
            <v>0</v>
          </cell>
          <cell r="T1114">
            <v>2</v>
          </cell>
          <cell r="U1114">
            <v>2</v>
          </cell>
          <cell r="V1114">
            <v>0</v>
          </cell>
          <cell r="W1114">
            <v>0</v>
          </cell>
        </row>
        <row r="1115">
          <cell r="B1115">
            <v>5</v>
          </cell>
          <cell r="C1115" t="str">
            <v>REST CLIENTE - PREFERE CONCORRÊNCIA</v>
          </cell>
          <cell r="D1115" t="str">
            <v>028 Prefere concorrência</v>
          </cell>
          <cell r="E1115" t="str">
            <v>OUTRAS MÍDIAS</v>
          </cell>
          <cell r="F1115" t="str">
            <v>0018 CONTATADO PELO TLMKT</v>
          </cell>
          <cell r="I1115">
            <v>1</v>
          </cell>
          <cell r="J1115">
            <v>1</v>
          </cell>
          <cell r="K1115">
            <v>0</v>
          </cell>
          <cell r="L1115">
            <v>1</v>
          </cell>
          <cell r="M1115">
            <v>0</v>
          </cell>
          <cell r="N1115">
            <v>1</v>
          </cell>
          <cell r="O1115">
            <v>1</v>
          </cell>
          <cell r="P1115">
            <v>1</v>
          </cell>
          <cell r="Q1115">
            <v>0</v>
          </cell>
          <cell r="R1115">
            <v>1</v>
          </cell>
          <cell r="S1115">
            <v>0</v>
          </cell>
          <cell r="T1115">
            <v>1</v>
          </cell>
          <cell r="U1115">
            <v>1</v>
          </cell>
          <cell r="V1115">
            <v>0</v>
          </cell>
          <cell r="W1115">
            <v>0</v>
          </cell>
        </row>
        <row r="1116">
          <cell r="B1116">
            <v>5</v>
          </cell>
          <cell r="C1116" t="str">
            <v>REST CLIENTE - PREFERE CONCORRÊNCIA</v>
          </cell>
          <cell r="D1116" t="str">
            <v>028 Prefere concorrência</v>
          </cell>
          <cell r="E1116" t="str">
            <v>TELEVISÃO</v>
          </cell>
          <cell r="F1116" t="str">
            <v>0001 TELEVISÃO</v>
          </cell>
          <cell r="G1116" t="str">
            <v>0062 NÃO INFORMOU</v>
          </cell>
          <cell r="I1116">
            <v>2</v>
          </cell>
          <cell r="J1116">
            <v>2</v>
          </cell>
          <cell r="K1116">
            <v>0</v>
          </cell>
          <cell r="L1116">
            <v>2</v>
          </cell>
          <cell r="M1116">
            <v>0</v>
          </cell>
          <cell r="N1116">
            <v>2</v>
          </cell>
          <cell r="O1116">
            <v>2</v>
          </cell>
          <cell r="P1116">
            <v>2</v>
          </cell>
          <cell r="Q1116">
            <v>0</v>
          </cell>
          <cell r="R1116">
            <v>2</v>
          </cell>
          <cell r="S1116">
            <v>0</v>
          </cell>
          <cell r="T1116">
            <v>2</v>
          </cell>
          <cell r="U1116">
            <v>2</v>
          </cell>
          <cell r="V1116">
            <v>0</v>
          </cell>
          <cell r="W1116">
            <v>0</v>
          </cell>
        </row>
        <row r="1117">
          <cell r="B1117">
            <v>5</v>
          </cell>
          <cell r="C1117" t="str">
            <v>REST CLIENTE - RESTRIÇÃO EQUIPAMENTO</v>
          </cell>
          <cell r="D1117" t="str">
            <v>029 Restrição Equipamento</v>
          </cell>
          <cell r="F1117" t="str">
            <v>0031 JÁ TEVE O PRODUTO</v>
          </cell>
          <cell r="I1117">
            <v>1</v>
          </cell>
          <cell r="J1117">
            <v>1</v>
          </cell>
          <cell r="K1117">
            <v>0</v>
          </cell>
          <cell r="L1117">
            <v>1</v>
          </cell>
          <cell r="M1117">
            <v>0</v>
          </cell>
          <cell r="N1117">
            <v>1</v>
          </cell>
          <cell r="O1117">
            <v>1</v>
          </cell>
          <cell r="P1117">
            <v>1</v>
          </cell>
          <cell r="Q1117">
            <v>0</v>
          </cell>
          <cell r="R1117">
            <v>1</v>
          </cell>
          <cell r="S1117">
            <v>0</v>
          </cell>
          <cell r="T1117">
            <v>1</v>
          </cell>
          <cell r="U1117">
            <v>1</v>
          </cell>
          <cell r="V1117">
            <v>0</v>
          </cell>
          <cell r="W1117">
            <v>0</v>
          </cell>
        </row>
        <row r="1118">
          <cell r="B1118">
            <v>5</v>
          </cell>
          <cell r="C1118" t="str">
            <v>REST CLIENTE - RESTRIÇÃO EQUIPAMENTO</v>
          </cell>
          <cell r="D1118" t="str">
            <v>029 Restrição Equipamento</v>
          </cell>
          <cell r="E1118" t="str">
            <v>OUTRAS MÍDIAS</v>
          </cell>
          <cell r="F1118" t="str">
            <v>0002 INDICAÇÃO DE AMIGOS</v>
          </cell>
          <cell r="I1118">
            <v>6</v>
          </cell>
          <cell r="J1118">
            <v>6</v>
          </cell>
          <cell r="K1118">
            <v>0</v>
          </cell>
          <cell r="L1118">
            <v>6</v>
          </cell>
          <cell r="M1118">
            <v>0</v>
          </cell>
          <cell r="N1118">
            <v>6</v>
          </cell>
          <cell r="O1118">
            <v>6</v>
          </cell>
          <cell r="P1118">
            <v>6</v>
          </cell>
          <cell r="Q1118">
            <v>0</v>
          </cell>
          <cell r="R1118">
            <v>6</v>
          </cell>
          <cell r="S1118">
            <v>0</v>
          </cell>
          <cell r="T1118">
            <v>6</v>
          </cell>
          <cell r="U1118">
            <v>6</v>
          </cell>
          <cell r="V1118">
            <v>0</v>
          </cell>
          <cell r="W1118">
            <v>0</v>
          </cell>
        </row>
        <row r="1119">
          <cell r="B1119">
            <v>5</v>
          </cell>
          <cell r="C1119" t="str">
            <v>REST CLIENTE - RESTRIÇÃO EQUIPAMENTO</v>
          </cell>
          <cell r="D1119" t="str">
            <v>029 Restrição Equipamento</v>
          </cell>
          <cell r="E1119" t="str">
            <v>TELEVISÃO</v>
          </cell>
          <cell r="F1119" t="str">
            <v>0001 TELEVISÃO</v>
          </cell>
          <cell r="G1119" t="str">
            <v>0006 GLOBO</v>
          </cell>
          <cell r="H1119" t="str">
            <v>0007 GLOBO ESPORTE</v>
          </cell>
          <cell r="I1119">
            <v>1</v>
          </cell>
          <cell r="J1119">
            <v>1</v>
          </cell>
          <cell r="K1119">
            <v>0</v>
          </cell>
          <cell r="L1119">
            <v>1</v>
          </cell>
          <cell r="M1119">
            <v>0</v>
          </cell>
          <cell r="N1119">
            <v>1</v>
          </cell>
          <cell r="O1119">
            <v>1</v>
          </cell>
          <cell r="P1119">
            <v>1</v>
          </cell>
          <cell r="Q1119">
            <v>0</v>
          </cell>
          <cell r="R1119">
            <v>1</v>
          </cell>
          <cell r="S1119">
            <v>0</v>
          </cell>
          <cell r="T1119">
            <v>1</v>
          </cell>
          <cell r="U1119">
            <v>1</v>
          </cell>
          <cell r="V1119">
            <v>0</v>
          </cell>
          <cell r="W1119">
            <v>0</v>
          </cell>
        </row>
        <row r="1120">
          <cell r="B1120">
            <v>5</v>
          </cell>
          <cell r="C1120" t="str">
            <v>REST CLIENTE - RESTRIÇÃO EQUIPAMENTO</v>
          </cell>
          <cell r="D1120" t="str">
            <v>029 Restrição Equipamento</v>
          </cell>
          <cell r="E1120" t="str">
            <v>TELEVISÃO</v>
          </cell>
          <cell r="F1120" t="str">
            <v>0001 TELEVISÃO</v>
          </cell>
          <cell r="G1120" t="str">
            <v>0006 GLOBO</v>
          </cell>
          <cell r="H1120" t="str">
            <v>0023 JORNAL HOJE</v>
          </cell>
          <cell r="I1120">
            <v>1</v>
          </cell>
          <cell r="J1120">
            <v>1</v>
          </cell>
          <cell r="K1120">
            <v>0</v>
          </cell>
          <cell r="L1120">
            <v>1</v>
          </cell>
          <cell r="M1120">
            <v>0</v>
          </cell>
          <cell r="N1120">
            <v>1</v>
          </cell>
          <cell r="O1120">
            <v>1</v>
          </cell>
          <cell r="P1120">
            <v>1</v>
          </cell>
          <cell r="Q1120">
            <v>0</v>
          </cell>
          <cell r="R1120">
            <v>1</v>
          </cell>
          <cell r="S1120">
            <v>0</v>
          </cell>
          <cell r="T1120">
            <v>1</v>
          </cell>
          <cell r="U1120">
            <v>1</v>
          </cell>
          <cell r="V1120">
            <v>0</v>
          </cell>
          <cell r="W1120">
            <v>0</v>
          </cell>
        </row>
        <row r="1121">
          <cell r="B1121">
            <v>5</v>
          </cell>
          <cell r="C1121" t="str">
            <v>REST CLIENTE - RESTRIÇÃO EQUIPAMENTO</v>
          </cell>
          <cell r="D1121" t="str">
            <v>029 Restrição Equipamento</v>
          </cell>
          <cell r="E1121" t="str">
            <v>TELEVISÃO</v>
          </cell>
          <cell r="F1121" t="str">
            <v>0001 TELEVISÃO</v>
          </cell>
          <cell r="G1121" t="str">
            <v>0006 GLOBO</v>
          </cell>
          <cell r="H1121" t="str">
            <v>0027 NOVELA II</v>
          </cell>
          <cell r="I1121">
            <v>1</v>
          </cell>
          <cell r="J1121">
            <v>1</v>
          </cell>
          <cell r="K1121">
            <v>0</v>
          </cell>
          <cell r="L1121">
            <v>1</v>
          </cell>
          <cell r="M1121">
            <v>0</v>
          </cell>
          <cell r="N1121">
            <v>1</v>
          </cell>
          <cell r="O1121">
            <v>1</v>
          </cell>
          <cell r="P1121">
            <v>1</v>
          </cell>
          <cell r="Q1121">
            <v>0</v>
          </cell>
          <cell r="R1121">
            <v>1</v>
          </cell>
          <cell r="S1121">
            <v>0</v>
          </cell>
          <cell r="T1121">
            <v>1</v>
          </cell>
          <cell r="U1121">
            <v>1</v>
          </cell>
          <cell r="V1121">
            <v>0</v>
          </cell>
          <cell r="W1121">
            <v>0</v>
          </cell>
        </row>
        <row r="1122">
          <cell r="B1122">
            <v>5</v>
          </cell>
          <cell r="C1122" t="str">
            <v>REST CLIENTE - RESTRIÇÃO EQUIPAMENTO</v>
          </cell>
          <cell r="D1122" t="str">
            <v>029 Restrição Equipamento</v>
          </cell>
          <cell r="E1122" t="str">
            <v>TELEVISÃO</v>
          </cell>
          <cell r="F1122" t="str">
            <v>0001 TELEVISÃO</v>
          </cell>
          <cell r="G1122" t="str">
            <v>0062 NÃO INFORMOU</v>
          </cell>
          <cell r="I1122">
            <v>1</v>
          </cell>
          <cell r="J1122">
            <v>1</v>
          </cell>
          <cell r="K1122">
            <v>0</v>
          </cell>
          <cell r="L1122">
            <v>1</v>
          </cell>
          <cell r="M1122">
            <v>0</v>
          </cell>
          <cell r="N1122">
            <v>1</v>
          </cell>
          <cell r="O1122">
            <v>1</v>
          </cell>
          <cell r="P1122">
            <v>1</v>
          </cell>
          <cell r="Q1122">
            <v>0</v>
          </cell>
          <cell r="R1122">
            <v>1</v>
          </cell>
          <cell r="S1122">
            <v>0</v>
          </cell>
          <cell r="T1122">
            <v>1</v>
          </cell>
          <cell r="U1122">
            <v>1</v>
          </cell>
          <cell r="V1122">
            <v>0</v>
          </cell>
          <cell r="W1122">
            <v>0</v>
          </cell>
        </row>
        <row r="1123">
          <cell r="B1123">
            <v>5</v>
          </cell>
          <cell r="C1123" t="str">
            <v>REST CLIENTE - RESTRIÇÃO PROVEDOR</v>
          </cell>
          <cell r="D1123" t="str">
            <v>049 Não quer trocar de Provedor</v>
          </cell>
          <cell r="E1123" t="str">
            <v>MALA DIRETA</v>
          </cell>
          <cell r="F1123" t="str">
            <v>0009 MALA DIRETA</v>
          </cell>
          <cell r="G1123" t="str">
            <v>0572 MD-05</v>
          </cell>
          <cell r="I1123">
            <v>1</v>
          </cell>
          <cell r="J1123">
            <v>1</v>
          </cell>
          <cell r="K1123">
            <v>0</v>
          </cell>
          <cell r="L1123">
            <v>1</v>
          </cell>
          <cell r="M1123">
            <v>0</v>
          </cell>
          <cell r="N1123">
            <v>1</v>
          </cell>
          <cell r="O1123">
            <v>1</v>
          </cell>
          <cell r="P1123">
            <v>1</v>
          </cell>
          <cell r="Q1123">
            <v>0</v>
          </cell>
          <cell r="R1123">
            <v>1</v>
          </cell>
          <cell r="S1123">
            <v>0</v>
          </cell>
          <cell r="T1123">
            <v>1</v>
          </cell>
          <cell r="U1123">
            <v>1</v>
          </cell>
          <cell r="V1123">
            <v>0</v>
          </cell>
          <cell r="W1123">
            <v>0</v>
          </cell>
        </row>
        <row r="1124">
          <cell r="B1124">
            <v>5</v>
          </cell>
          <cell r="C1124" t="str">
            <v>REST CLIENTE - RESTRIÇÃO PROVEDOR</v>
          </cell>
          <cell r="D1124" t="str">
            <v>072 Não Concorda com uso de Provedor</v>
          </cell>
          <cell r="E1124" t="str">
            <v>MALA DIRETA</v>
          </cell>
          <cell r="F1124" t="str">
            <v>0010 ENCARTE EM FATURA</v>
          </cell>
          <cell r="I1124">
            <v>1</v>
          </cell>
          <cell r="J1124">
            <v>1</v>
          </cell>
          <cell r="K1124">
            <v>0</v>
          </cell>
          <cell r="L1124">
            <v>1</v>
          </cell>
          <cell r="M1124">
            <v>0</v>
          </cell>
          <cell r="N1124">
            <v>1</v>
          </cell>
          <cell r="O1124">
            <v>1</v>
          </cell>
          <cell r="P1124">
            <v>1</v>
          </cell>
          <cell r="Q1124">
            <v>0</v>
          </cell>
          <cell r="R1124">
            <v>1</v>
          </cell>
          <cell r="S1124">
            <v>0</v>
          </cell>
          <cell r="T1124">
            <v>1</v>
          </cell>
          <cell r="U1124">
            <v>1</v>
          </cell>
          <cell r="V1124">
            <v>0</v>
          </cell>
          <cell r="W1124">
            <v>0</v>
          </cell>
        </row>
        <row r="1125">
          <cell r="B1125">
            <v>5</v>
          </cell>
          <cell r="C1125" t="str">
            <v>REST CLIENTE - RESTRIÇÃO PROVEDOR</v>
          </cell>
          <cell r="D1125" t="str">
            <v>072 Não Concorda com uso de Provedor</v>
          </cell>
          <cell r="E1125" t="str">
            <v>OUTRAS MÍDIAS</v>
          </cell>
          <cell r="F1125" t="str">
            <v>0002 INDICAÇÃO DE AMIGOS</v>
          </cell>
          <cell r="I1125">
            <v>2</v>
          </cell>
          <cell r="J1125">
            <v>2</v>
          </cell>
          <cell r="K1125">
            <v>0</v>
          </cell>
          <cell r="L1125">
            <v>2</v>
          </cell>
          <cell r="M1125">
            <v>0</v>
          </cell>
          <cell r="N1125">
            <v>2</v>
          </cell>
          <cell r="O1125">
            <v>2</v>
          </cell>
          <cell r="P1125">
            <v>2</v>
          </cell>
          <cell r="Q1125">
            <v>0</v>
          </cell>
          <cell r="R1125">
            <v>2</v>
          </cell>
          <cell r="S1125">
            <v>0</v>
          </cell>
          <cell r="T1125">
            <v>2</v>
          </cell>
          <cell r="U1125">
            <v>2</v>
          </cell>
          <cell r="V1125">
            <v>0</v>
          </cell>
          <cell r="W1125">
            <v>0</v>
          </cell>
        </row>
        <row r="1126">
          <cell r="B1126">
            <v>5</v>
          </cell>
          <cell r="C1126" t="str">
            <v>REST CLIENTE - RESTRIÇÃO PROVEDOR</v>
          </cell>
          <cell r="D1126" t="str">
            <v>072 Não Concorda com uso de Provedor</v>
          </cell>
          <cell r="E1126" t="str">
            <v>OUTRAS MÍDIAS</v>
          </cell>
          <cell r="F1126" t="str">
            <v>0013 INTERNET</v>
          </cell>
          <cell r="G1126" t="str">
            <v>0170 SITE SPEEDY</v>
          </cell>
          <cell r="I1126">
            <v>1</v>
          </cell>
          <cell r="J1126">
            <v>1</v>
          </cell>
          <cell r="K1126">
            <v>0</v>
          </cell>
          <cell r="L1126">
            <v>1</v>
          </cell>
          <cell r="M1126">
            <v>0</v>
          </cell>
          <cell r="N1126">
            <v>1</v>
          </cell>
          <cell r="O1126">
            <v>1</v>
          </cell>
          <cell r="P1126">
            <v>1</v>
          </cell>
          <cell r="Q1126">
            <v>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0</v>
          </cell>
          <cell r="W1126">
            <v>0</v>
          </cell>
        </row>
        <row r="1127">
          <cell r="B1127">
            <v>5</v>
          </cell>
          <cell r="C1127" t="str">
            <v>REST CLIENTE - RESTRIÇÃO PROVEDOR</v>
          </cell>
          <cell r="D1127" t="str">
            <v>072 Não Concorda com uso de Provedor</v>
          </cell>
          <cell r="E1127" t="str">
            <v>OUTRAS MÍDIAS</v>
          </cell>
          <cell r="F1127" t="str">
            <v>0018 CONTATADO PELO TLMKT</v>
          </cell>
          <cell r="I1127">
            <v>1</v>
          </cell>
          <cell r="J1127">
            <v>1</v>
          </cell>
          <cell r="K1127">
            <v>0</v>
          </cell>
          <cell r="L1127">
            <v>1</v>
          </cell>
          <cell r="M1127">
            <v>0</v>
          </cell>
          <cell r="N1127">
            <v>1</v>
          </cell>
          <cell r="O1127">
            <v>1</v>
          </cell>
          <cell r="P1127">
            <v>1</v>
          </cell>
          <cell r="Q1127">
            <v>0</v>
          </cell>
          <cell r="R1127">
            <v>1</v>
          </cell>
          <cell r="S1127">
            <v>0</v>
          </cell>
          <cell r="T1127">
            <v>1</v>
          </cell>
          <cell r="U1127">
            <v>1</v>
          </cell>
          <cell r="V1127">
            <v>0</v>
          </cell>
          <cell r="W1127">
            <v>0</v>
          </cell>
        </row>
        <row r="1128">
          <cell r="B1128">
            <v>5</v>
          </cell>
          <cell r="C1128" t="str">
            <v>REST CLIENTE - RESTRIÇÃO PROVEDOR</v>
          </cell>
          <cell r="D1128" t="str">
            <v>072 Não Concorda com uso de Provedor</v>
          </cell>
          <cell r="E1128" t="str">
            <v>TELEVISÃO</v>
          </cell>
          <cell r="F1128" t="str">
            <v>0001 TELEVISÃO</v>
          </cell>
          <cell r="G1128" t="str">
            <v>0006 GLOBO</v>
          </cell>
          <cell r="H1128" t="str">
            <v>0023 JORNAL HOJE</v>
          </cell>
          <cell r="I1128">
            <v>1</v>
          </cell>
          <cell r="J1128">
            <v>1</v>
          </cell>
          <cell r="K1128">
            <v>0</v>
          </cell>
          <cell r="L1128">
            <v>1</v>
          </cell>
          <cell r="M1128">
            <v>0</v>
          </cell>
          <cell r="N1128">
            <v>1</v>
          </cell>
          <cell r="O1128">
            <v>1</v>
          </cell>
          <cell r="P1128">
            <v>1</v>
          </cell>
          <cell r="Q1128">
            <v>0</v>
          </cell>
          <cell r="R1128">
            <v>1</v>
          </cell>
          <cell r="S1128">
            <v>0</v>
          </cell>
          <cell r="T1128">
            <v>1</v>
          </cell>
          <cell r="U1128">
            <v>1</v>
          </cell>
          <cell r="V1128">
            <v>0</v>
          </cell>
          <cell r="W1128">
            <v>0</v>
          </cell>
        </row>
        <row r="1129">
          <cell r="B1129">
            <v>5</v>
          </cell>
          <cell r="C1129" t="str">
            <v>REST CLIENTE - RESTRIÇÃO PROVEDOR</v>
          </cell>
          <cell r="D1129" t="str">
            <v>072 Não Concorda com uso de Provedor</v>
          </cell>
          <cell r="E1129" t="str">
            <v>TELEVISÃO</v>
          </cell>
          <cell r="F1129" t="str">
            <v>0001 TELEVISÃO</v>
          </cell>
          <cell r="G1129" t="str">
            <v>0062 NÃO INFORMOU</v>
          </cell>
          <cell r="I1129">
            <v>2</v>
          </cell>
          <cell r="J1129">
            <v>2</v>
          </cell>
          <cell r="K1129">
            <v>0</v>
          </cell>
          <cell r="L1129">
            <v>2</v>
          </cell>
          <cell r="M1129">
            <v>0</v>
          </cell>
          <cell r="N1129">
            <v>2</v>
          </cell>
          <cell r="O1129">
            <v>2</v>
          </cell>
          <cell r="P1129">
            <v>2</v>
          </cell>
          <cell r="Q1129">
            <v>0</v>
          </cell>
          <cell r="R1129">
            <v>2</v>
          </cell>
          <cell r="S1129">
            <v>0</v>
          </cell>
          <cell r="T1129">
            <v>2</v>
          </cell>
          <cell r="U1129">
            <v>2</v>
          </cell>
          <cell r="V1129">
            <v>0</v>
          </cell>
          <cell r="W1129">
            <v>0</v>
          </cell>
        </row>
        <row r="1130">
          <cell r="B1130">
            <v>5</v>
          </cell>
          <cell r="C1130" t="str">
            <v>REST CLIENTE - VAI PENSAR</v>
          </cell>
          <cell r="D1130" t="str">
            <v>007 Vai Pensar</v>
          </cell>
          <cell r="E1130" t="str">
            <v>NÃO INFORMADO</v>
          </cell>
          <cell r="F1130" t="str">
            <v>0016 NÃO INFORMADO</v>
          </cell>
          <cell r="I1130">
            <v>2</v>
          </cell>
          <cell r="J1130">
            <v>2</v>
          </cell>
          <cell r="K1130">
            <v>0</v>
          </cell>
          <cell r="L1130">
            <v>2</v>
          </cell>
          <cell r="M1130">
            <v>0</v>
          </cell>
          <cell r="N1130">
            <v>2</v>
          </cell>
          <cell r="O1130">
            <v>2</v>
          </cell>
          <cell r="P1130">
            <v>2</v>
          </cell>
          <cell r="Q1130">
            <v>0</v>
          </cell>
          <cell r="R1130">
            <v>2</v>
          </cell>
          <cell r="S1130">
            <v>0</v>
          </cell>
          <cell r="T1130">
            <v>2</v>
          </cell>
          <cell r="U1130">
            <v>2</v>
          </cell>
          <cell r="V1130">
            <v>0</v>
          </cell>
          <cell r="W1130">
            <v>0</v>
          </cell>
        </row>
        <row r="1131">
          <cell r="B1131">
            <v>5</v>
          </cell>
          <cell r="C1131" t="str">
            <v>REST CLIENTE - VAI PENSAR</v>
          </cell>
          <cell r="D1131" t="str">
            <v>007 Vai Pensar</v>
          </cell>
          <cell r="E1131" t="str">
            <v>OUTRAS MÍDIAS</v>
          </cell>
          <cell r="F1131" t="str">
            <v>0002 INDICAÇÃO DE AMIGOS</v>
          </cell>
          <cell r="I1131">
            <v>11</v>
          </cell>
          <cell r="J1131">
            <v>11</v>
          </cell>
          <cell r="K1131">
            <v>0</v>
          </cell>
          <cell r="L1131">
            <v>11</v>
          </cell>
          <cell r="M1131">
            <v>0</v>
          </cell>
          <cell r="N1131">
            <v>11</v>
          </cell>
          <cell r="O1131">
            <v>11</v>
          </cell>
          <cell r="P1131">
            <v>11</v>
          </cell>
          <cell r="Q1131">
            <v>0</v>
          </cell>
          <cell r="R1131">
            <v>11</v>
          </cell>
          <cell r="S1131">
            <v>0</v>
          </cell>
          <cell r="T1131">
            <v>11</v>
          </cell>
          <cell r="U1131">
            <v>11</v>
          </cell>
          <cell r="V1131">
            <v>0</v>
          </cell>
          <cell r="W1131">
            <v>0</v>
          </cell>
        </row>
        <row r="1132">
          <cell r="B1132">
            <v>5</v>
          </cell>
          <cell r="C1132" t="str">
            <v>REST CLIENTE - VAI PENSAR</v>
          </cell>
          <cell r="D1132" t="str">
            <v>007 Vai Pensar</v>
          </cell>
          <cell r="E1132" t="str">
            <v>OUTRAS MÍDIAS</v>
          </cell>
          <cell r="F1132" t="str">
            <v>0020 JÁ POSSUI</v>
          </cell>
          <cell r="I1132">
            <v>2</v>
          </cell>
          <cell r="J1132">
            <v>2</v>
          </cell>
          <cell r="K1132">
            <v>0</v>
          </cell>
          <cell r="L1132">
            <v>2</v>
          </cell>
          <cell r="M1132">
            <v>0</v>
          </cell>
          <cell r="N1132">
            <v>2</v>
          </cell>
          <cell r="O1132">
            <v>2</v>
          </cell>
          <cell r="P1132">
            <v>2</v>
          </cell>
          <cell r="Q1132">
            <v>0</v>
          </cell>
          <cell r="R1132">
            <v>2</v>
          </cell>
          <cell r="S1132">
            <v>0</v>
          </cell>
          <cell r="T1132">
            <v>2</v>
          </cell>
          <cell r="U1132">
            <v>2</v>
          </cell>
          <cell r="V1132">
            <v>0</v>
          </cell>
          <cell r="W1132">
            <v>0</v>
          </cell>
        </row>
        <row r="1133">
          <cell r="B1133">
            <v>5</v>
          </cell>
          <cell r="C1133" t="str">
            <v>REST CLIENTE - VAI PENSAR</v>
          </cell>
          <cell r="D1133" t="str">
            <v>007 Vai Pensar</v>
          </cell>
          <cell r="E1133" t="str">
            <v>TELEVISÃO</v>
          </cell>
          <cell r="F1133" t="str">
            <v>0001 TELEVISÃO</v>
          </cell>
          <cell r="G1133" t="str">
            <v>0006 GLOBO</v>
          </cell>
          <cell r="H1133" t="str">
            <v>3825 NÃO INFORMADO</v>
          </cell>
          <cell r="I1133">
            <v>3</v>
          </cell>
          <cell r="J1133">
            <v>3</v>
          </cell>
          <cell r="K1133">
            <v>0</v>
          </cell>
          <cell r="L1133">
            <v>3</v>
          </cell>
          <cell r="M1133">
            <v>0</v>
          </cell>
          <cell r="N1133">
            <v>3</v>
          </cell>
          <cell r="O1133">
            <v>3</v>
          </cell>
          <cell r="P1133">
            <v>3</v>
          </cell>
          <cell r="Q1133">
            <v>0</v>
          </cell>
          <cell r="R1133">
            <v>3</v>
          </cell>
          <cell r="S1133">
            <v>0</v>
          </cell>
          <cell r="T1133">
            <v>3</v>
          </cell>
          <cell r="U1133">
            <v>3</v>
          </cell>
          <cell r="V1133">
            <v>0</v>
          </cell>
          <cell r="W1133">
            <v>0</v>
          </cell>
        </row>
        <row r="1134">
          <cell r="B1134">
            <v>5</v>
          </cell>
          <cell r="C1134" t="str">
            <v>REST CLIENTE - VAI PENSAR</v>
          </cell>
          <cell r="D1134" t="str">
            <v>007 Vai Pensar</v>
          </cell>
          <cell r="E1134" t="str">
            <v>TELEVISÃO</v>
          </cell>
          <cell r="F1134" t="str">
            <v>0001 TELEVISÃO</v>
          </cell>
          <cell r="G1134" t="str">
            <v>0062 NÃO INFORMOU</v>
          </cell>
          <cell r="I1134">
            <v>4</v>
          </cell>
          <cell r="J1134">
            <v>4</v>
          </cell>
          <cell r="K1134">
            <v>0</v>
          </cell>
          <cell r="L1134">
            <v>4</v>
          </cell>
          <cell r="M1134">
            <v>0</v>
          </cell>
          <cell r="N1134">
            <v>4</v>
          </cell>
          <cell r="O1134">
            <v>4</v>
          </cell>
          <cell r="P1134">
            <v>4</v>
          </cell>
          <cell r="Q1134">
            <v>0</v>
          </cell>
          <cell r="R1134">
            <v>4</v>
          </cell>
          <cell r="S1134">
            <v>0</v>
          </cell>
          <cell r="T1134">
            <v>4</v>
          </cell>
          <cell r="U1134">
            <v>4</v>
          </cell>
          <cell r="V1134">
            <v>0</v>
          </cell>
          <cell r="W1134">
            <v>0</v>
          </cell>
        </row>
        <row r="1135">
          <cell r="B1135">
            <v>5</v>
          </cell>
          <cell r="C1135" t="str">
            <v>RESTRIÇÃO SISTEMA</v>
          </cell>
          <cell r="D1135" t="str">
            <v>034 Não tem internet</v>
          </cell>
          <cell r="F1135" t="str">
            <v>0024 STAND</v>
          </cell>
          <cell r="I1135">
            <v>1</v>
          </cell>
          <cell r="J1135">
            <v>0</v>
          </cell>
          <cell r="K1135">
            <v>0</v>
          </cell>
          <cell r="L1135">
            <v>1</v>
          </cell>
          <cell r="M1135">
            <v>1</v>
          </cell>
          <cell r="N1135">
            <v>0</v>
          </cell>
          <cell r="O1135">
            <v>1</v>
          </cell>
          <cell r="P1135">
            <v>0</v>
          </cell>
          <cell r="Q1135">
            <v>0</v>
          </cell>
          <cell r="R1135">
            <v>1</v>
          </cell>
          <cell r="S1135">
            <v>1</v>
          </cell>
          <cell r="T1135">
            <v>0</v>
          </cell>
          <cell r="U1135">
            <v>1</v>
          </cell>
          <cell r="V1135">
            <v>0</v>
          </cell>
          <cell r="W1135">
            <v>0</v>
          </cell>
        </row>
        <row r="1136">
          <cell r="B1136">
            <v>5</v>
          </cell>
          <cell r="C1136" t="str">
            <v>RESTRIÇÃO SISTEMA</v>
          </cell>
          <cell r="D1136" t="str">
            <v>034 Não tem internet</v>
          </cell>
          <cell r="E1136" t="str">
            <v>NÃO INFORMADO</v>
          </cell>
          <cell r="F1136" t="str">
            <v>0016 NÃO INFORMADO</v>
          </cell>
          <cell r="I1136">
            <v>1</v>
          </cell>
          <cell r="J1136">
            <v>0</v>
          </cell>
          <cell r="K1136">
            <v>0</v>
          </cell>
          <cell r="L1136">
            <v>1</v>
          </cell>
          <cell r="M1136">
            <v>1</v>
          </cell>
          <cell r="N1136">
            <v>0</v>
          </cell>
          <cell r="O1136">
            <v>1</v>
          </cell>
          <cell r="P1136">
            <v>0</v>
          </cell>
          <cell r="Q1136">
            <v>0</v>
          </cell>
          <cell r="R1136">
            <v>1</v>
          </cell>
          <cell r="S1136">
            <v>1</v>
          </cell>
          <cell r="T1136">
            <v>0</v>
          </cell>
          <cell r="U1136">
            <v>1</v>
          </cell>
          <cell r="V1136">
            <v>0</v>
          </cell>
          <cell r="W1136">
            <v>0</v>
          </cell>
        </row>
        <row r="1137">
          <cell r="B1137">
            <v>5</v>
          </cell>
          <cell r="C1137" t="str">
            <v>RESTRIÇÃO SISTEMA</v>
          </cell>
          <cell r="D1137" t="str">
            <v>034 Não tem internet</v>
          </cell>
          <cell r="E1137" t="str">
            <v>OUTRAS MÍDIAS</v>
          </cell>
          <cell r="F1137" t="str">
            <v>0002 INDICAÇÃO DE AMIGOS</v>
          </cell>
          <cell r="I1137">
            <v>5</v>
          </cell>
          <cell r="J1137">
            <v>0</v>
          </cell>
          <cell r="K1137">
            <v>0</v>
          </cell>
          <cell r="L1137">
            <v>5</v>
          </cell>
          <cell r="M1137">
            <v>5</v>
          </cell>
          <cell r="N1137">
            <v>0</v>
          </cell>
          <cell r="O1137">
            <v>5</v>
          </cell>
          <cell r="P1137">
            <v>0</v>
          </cell>
          <cell r="Q1137">
            <v>0</v>
          </cell>
          <cell r="R1137">
            <v>5</v>
          </cell>
          <cell r="S1137">
            <v>5</v>
          </cell>
          <cell r="T1137">
            <v>0</v>
          </cell>
          <cell r="U1137">
            <v>5</v>
          </cell>
          <cell r="V1137">
            <v>0</v>
          </cell>
          <cell r="W1137">
            <v>0</v>
          </cell>
        </row>
        <row r="1138">
          <cell r="B1138">
            <v>5</v>
          </cell>
          <cell r="C1138" t="str">
            <v>RESTRIÇÃO SISTEMA</v>
          </cell>
          <cell r="D1138" t="str">
            <v>034 Não tem internet</v>
          </cell>
          <cell r="E1138" t="str">
            <v>OUTRAS MÍDIAS</v>
          </cell>
          <cell r="F1138" t="str">
            <v>0018 CONTATADO PELO TLMKT</v>
          </cell>
          <cell r="I1138">
            <v>1</v>
          </cell>
          <cell r="J1138">
            <v>0</v>
          </cell>
          <cell r="K1138">
            <v>0</v>
          </cell>
          <cell r="L1138">
            <v>1</v>
          </cell>
          <cell r="M1138">
            <v>1</v>
          </cell>
          <cell r="N1138">
            <v>0</v>
          </cell>
          <cell r="O1138">
            <v>1</v>
          </cell>
          <cell r="P1138">
            <v>0</v>
          </cell>
          <cell r="Q1138">
            <v>0</v>
          </cell>
          <cell r="R1138">
            <v>1</v>
          </cell>
          <cell r="S1138">
            <v>1</v>
          </cell>
          <cell r="T1138">
            <v>0</v>
          </cell>
          <cell r="U1138">
            <v>1</v>
          </cell>
          <cell r="V1138">
            <v>0</v>
          </cell>
          <cell r="W1138">
            <v>0</v>
          </cell>
        </row>
        <row r="1139">
          <cell r="B1139">
            <v>5</v>
          </cell>
          <cell r="C1139" t="str">
            <v>RESTRIÇÃO SISTEMA</v>
          </cell>
          <cell r="D1139" t="str">
            <v>034 Não tem internet</v>
          </cell>
          <cell r="E1139" t="str">
            <v>TELEVISÃO</v>
          </cell>
          <cell r="F1139" t="str">
            <v>0001 TELEVISÃO</v>
          </cell>
          <cell r="G1139" t="str">
            <v>0006 GLOBO</v>
          </cell>
          <cell r="H1139" t="str">
            <v>3825 NÃO INFORMADO</v>
          </cell>
          <cell r="I1139">
            <v>1</v>
          </cell>
          <cell r="J1139">
            <v>0</v>
          </cell>
          <cell r="K1139">
            <v>0</v>
          </cell>
          <cell r="L1139">
            <v>1</v>
          </cell>
          <cell r="M1139">
            <v>1</v>
          </cell>
          <cell r="N1139">
            <v>0</v>
          </cell>
          <cell r="O1139">
            <v>1</v>
          </cell>
          <cell r="P1139">
            <v>0</v>
          </cell>
          <cell r="Q1139">
            <v>0</v>
          </cell>
          <cell r="R1139">
            <v>1</v>
          </cell>
          <cell r="S1139">
            <v>1</v>
          </cell>
          <cell r="T1139">
            <v>0</v>
          </cell>
          <cell r="U1139">
            <v>1</v>
          </cell>
          <cell r="V1139">
            <v>0</v>
          </cell>
          <cell r="W1139">
            <v>0</v>
          </cell>
        </row>
        <row r="1140">
          <cell r="B1140">
            <v>5</v>
          </cell>
          <cell r="C1140" t="str">
            <v>RESTRIÇÃO SISTEMA</v>
          </cell>
          <cell r="D1140" t="str">
            <v>034 Não tem internet</v>
          </cell>
          <cell r="E1140" t="str">
            <v>TELEVISÃO</v>
          </cell>
          <cell r="F1140" t="str">
            <v>0001 TELEVISÃO</v>
          </cell>
          <cell r="G1140" t="str">
            <v>0062 NÃO INFORMOU</v>
          </cell>
          <cell r="I1140">
            <v>1</v>
          </cell>
          <cell r="J1140">
            <v>0</v>
          </cell>
          <cell r="K1140">
            <v>0</v>
          </cell>
          <cell r="L1140">
            <v>1</v>
          </cell>
          <cell r="M1140">
            <v>1</v>
          </cell>
          <cell r="N1140">
            <v>0</v>
          </cell>
          <cell r="O1140">
            <v>1</v>
          </cell>
          <cell r="P1140">
            <v>0</v>
          </cell>
          <cell r="Q1140">
            <v>0</v>
          </cell>
          <cell r="R1140">
            <v>1</v>
          </cell>
          <cell r="S1140">
            <v>1</v>
          </cell>
          <cell r="T1140">
            <v>0</v>
          </cell>
          <cell r="U1140">
            <v>1</v>
          </cell>
          <cell r="V1140">
            <v>0</v>
          </cell>
          <cell r="W1140">
            <v>0</v>
          </cell>
        </row>
        <row r="1141">
          <cell r="B1141">
            <v>5</v>
          </cell>
          <cell r="C1141" t="str">
            <v>RESTRIÇÃO SISTEMA</v>
          </cell>
          <cell r="D1141" t="str">
            <v>039 Disponibilidade Esgotada</v>
          </cell>
          <cell r="F1141" t="str">
            <v>0024 STAND</v>
          </cell>
          <cell r="I1141">
            <v>1</v>
          </cell>
          <cell r="J1141">
            <v>0</v>
          </cell>
          <cell r="K1141">
            <v>0</v>
          </cell>
          <cell r="L1141">
            <v>1</v>
          </cell>
          <cell r="M1141">
            <v>1</v>
          </cell>
          <cell r="N1141">
            <v>0</v>
          </cell>
          <cell r="O1141">
            <v>1</v>
          </cell>
          <cell r="P1141">
            <v>0</v>
          </cell>
          <cell r="Q1141">
            <v>0</v>
          </cell>
          <cell r="R1141">
            <v>1</v>
          </cell>
          <cell r="S1141">
            <v>1</v>
          </cell>
          <cell r="T1141">
            <v>0</v>
          </cell>
          <cell r="U1141">
            <v>1</v>
          </cell>
          <cell r="V1141">
            <v>0</v>
          </cell>
          <cell r="W1141">
            <v>0</v>
          </cell>
        </row>
        <row r="1142">
          <cell r="B1142">
            <v>5</v>
          </cell>
          <cell r="C1142" t="str">
            <v>RESTRIÇÃO SISTEMA</v>
          </cell>
          <cell r="D1142" t="str">
            <v>039 Disponibilidade Esgotada</v>
          </cell>
          <cell r="F1142" t="str">
            <v>0031 JÁ TEVE O PRODUTO</v>
          </cell>
          <cell r="I1142">
            <v>6</v>
          </cell>
          <cell r="J1142">
            <v>0</v>
          </cell>
          <cell r="K1142">
            <v>0</v>
          </cell>
          <cell r="L1142">
            <v>6</v>
          </cell>
          <cell r="M1142">
            <v>6</v>
          </cell>
          <cell r="N1142">
            <v>0</v>
          </cell>
          <cell r="O1142">
            <v>6</v>
          </cell>
          <cell r="P1142">
            <v>0</v>
          </cell>
          <cell r="Q1142">
            <v>0</v>
          </cell>
          <cell r="R1142">
            <v>6</v>
          </cell>
          <cell r="S1142">
            <v>6</v>
          </cell>
          <cell r="T1142">
            <v>0</v>
          </cell>
          <cell r="U1142">
            <v>6</v>
          </cell>
          <cell r="V1142">
            <v>0</v>
          </cell>
          <cell r="W1142">
            <v>0</v>
          </cell>
        </row>
        <row r="1143">
          <cell r="B1143">
            <v>5</v>
          </cell>
          <cell r="C1143" t="str">
            <v>RESTRIÇÃO SISTEMA</v>
          </cell>
          <cell r="D1143" t="str">
            <v>039 Disponibilidade Esgotada</v>
          </cell>
          <cell r="E1143" t="str">
            <v>MALA DIRETA</v>
          </cell>
          <cell r="F1143" t="str">
            <v>0009 MALA DIRETA</v>
          </cell>
          <cell r="G1143" t="str">
            <v>0008 Não Identificado</v>
          </cell>
          <cell r="I1143">
            <v>1</v>
          </cell>
          <cell r="J1143">
            <v>0</v>
          </cell>
          <cell r="K1143">
            <v>0</v>
          </cell>
          <cell r="L1143">
            <v>1</v>
          </cell>
          <cell r="M1143">
            <v>1</v>
          </cell>
          <cell r="N1143">
            <v>0</v>
          </cell>
          <cell r="O1143">
            <v>1</v>
          </cell>
          <cell r="P1143">
            <v>0</v>
          </cell>
          <cell r="Q1143">
            <v>0</v>
          </cell>
          <cell r="R1143">
            <v>1</v>
          </cell>
          <cell r="S1143">
            <v>1</v>
          </cell>
          <cell r="T1143">
            <v>0</v>
          </cell>
          <cell r="U1143">
            <v>1</v>
          </cell>
          <cell r="V1143">
            <v>0</v>
          </cell>
          <cell r="W1143">
            <v>0</v>
          </cell>
        </row>
        <row r="1144">
          <cell r="B1144">
            <v>5</v>
          </cell>
          <cell r="C1144" t="str">
            <v>RESTRIÇÃO SISTEMA</v>
          </cell>
          <cell r="D1144" t="str">
            <v>039 Disponibilidade Esgotada</v>
          </cell>
          <cell r="E1144" t="str">
            <v>MALA DIRETA</v>
          </cell>
          <cell r="F1144" t="str">
            <v>0010 ENCARTE EM FATURA</v>
          </cell>
          <cell r="I1144">
            <v>2</v>
          </cell>
          <cell r="J1144">
            <v>0</v>
          </cell>
          <cell r="K1144">
            <v>0</v>
          </cell>
          <cell r="L1144">
            <v>2</v>
          </cell>
          <cell r="M1144">
            <v>2</v>
          </cell>
          <cell r="N1144">
            <v>0</v>
          </cell>
          <cell r="O1144">
            <v>2</v>
          </cell>
          <cell r="P1144">
            <v>0</v>
          </cell>
          <cell r="Q1144">
            <v>0</v>
          </cell>
          <cell r="R1144">
            <v>2</v>
          </cell>
          <cell r="S1144">
            <v>2</v>
          </cell>
          <cell r="T1144">
            <v>0</v>
          </cell>
          <cell r="U1144">
            <v>2</v>
          </cell>
          <cell r="V1144">
            <v>0</v>
          </cell>
          <cell r="W1144">
            <v>0</v>
          </cell>
        </row>
        <row r="1145">
          <cell r="B1145">
            <v>5</v>
          </cell>
          <cell r="C1145" t="str">
            <v>RESTRIÇÃO SISTEMA</v>
          </cell>
          <cell r="D1145" t="str">
            <v>039 Disponibilidade Esgotada</v>
          </cell>
          <cell r="E1145" t="str">
            <v>NÃO INFORMADO</v>
          </cell>
          <cell r="F1145" t="str">
            <v>0016 NÃO INFORMADO</v>
          </cell>
          <cell r="I1145">
            <v>13</v>
          </cell>
          <cell r="J1145">
            <v>0</v>
          </cell>
          <cell r="K1145">
            <v>0</v>
          </cell>
          <cell r="L1145">
            <v>13</v>
          </cell>
          <cell r="M1145">
            <v>13</v>
          </cell>
          <cell r="N1145">
            <v>0</v>
          </cell>
          <cell r="O1145">
            <v>13</v>
          </cell>
          <cell r="P1145">
            <v>0</v>
          </cell>
          <cell r="Q1145">
            <v>0</v>
          </cell>
          <cell r="R1145">
            <v>13</v>
          </cell>
          <cell r="S1145">
            <v>13</v>
          </cell>
          <cell r="T1145">
            <v>0</v>
          </cell>
          <cell r="U1145">
            <v>13</v>
          </cell>
          <cell r="V1145">
            <v>0</v>
          </cell>
          <cell r="W1145">
            <v>0</v>
          </cell>
        </row>
        <row r="1146">
          <cell r="B1146">
            <v>5</v>
          </cell>
          <cell r="C1146" t="str">
            <v>RESTRIÇÃO SISTEMA</v>
          </cell>
          <cell r="D1146" t="str">
            <v>039 Disponibilidade Esgotada</v>
          </cell>
          <cell r="E1146" t="str">
            <v>OUTRAS MÍDIAS</v>
          </cell>
          <cell r="F1146" t="str">
            <v>0002 INDICAÇÃO DE AMIGOS</v>
          </cell>
          <cell r="I1146">
            <v>63</v>
          </cell>
          <cell r="J1146">
            <v>0</v>
          </cell>
          <cell r="K1146">
            <v>0</v>
          </cell>
          <cell r="L1146">
            <v>63</v>
          </cell>
          <cell r="M1146">
            <v>63</v>
          </cell>
          <cell r="N1146">
            <v>0</v>
          </cell>
          <cell r="O1146">
            <v>63</v>
          </cell>
          <cell r="P1146">
            <v>0</v>
          </cell>
          <cell r="Q1146">
            <v>0</v>
          </cell>
          <cell r="R1146">
            <v>63</v>
          </cell>
          <cell r="S1146">
            <v>63</v>
          </cell>
          <cell r="T1146">
            <v>0</v>
          </cell>
          <cell r="U1146">
            <v>63</v>
          </cell>
          <cell r="V1146">
            <v>0</v>
          </cell>
          <cell r="W1146">
            <v>0</v>
          </cell>
        </row>
        <row r="1147">
          <cell r="B1147">
            <v>5</v>
          </cell>
          <cell r="C1147" t="str">
            <v>RESTRIÇÃO SISTEMA</v>
          </cell>
          <cell r="D1147" t="str">
            <v>039 Disponibilidade Esgotada</v>
          </cell>
          <cell r="E1147" t="str">
            <v>OUTRAS MÍDIAS</v>
          </cell>
          <cell r="F1147" t="str">
            <v>0003 104</v>
          </cell>
          <cell r="I1147">
            <v>5</v>
          </cell>
          <cell r="J1147">
            <v>0</v>
          </cell>
          <cell r="K1147">
            <v>0</v>
          </cell>
          <cell r="L1147">
            <v>5</v>
          </cell>
          <cell r="M1147">
            <v>5</v>
          </cell>
          <cell r="N1147">
            <v>0</v>
          </cell>
          <cell r="O1147">
            <v>5</v>
          </cell>
          <cell r="P1147">
            <v>0</v>
          </cell>
          <cell r="Q1147">
            <v>0</v>
          </cell>
          <cell r="R1147">
            <v>5</v>
          </cell>
          <cell r="S1147">
            <v>5</v>
          </cell>
          <cell r="T1147">
            <v>0</v>
          </cell>
          <cell r="U1147">
            <v>5</v>
          </cell>
          <cell r="V1147">
            <v>0</v>
          </cell>
          <cell r="W1147">
            <v>0</v>
          </cell>
        </row>
        <row r="1148">
          <cell r="B1148">
            <v>5</v>
          </cell>
          <cell r="C1148" t="str">
            <v>RESTRIÇÃO SISTEMA</v>
          </cell>
          <cell r="D1148" t="str">
            <v>039 Disponibilidade Esgotada</v>
          </cell>
          <cell r="E1148" t="str">
            <v>OUTRAS MÍDIAS</v>
          </cell>
          <cell r="F1148" t="str">
            <v>0013 INTERNET</v>
          </cell>
          <cell r="G1148" t="str">
            <v>0056 OUTROS</v>
          </cell>
          <cell r="I1148">
            <v>5</v>
          </cell>
          <cell r="J1148">
            <v>0</v>
          </cell>
          <cell r="K1148">
            <v>0</v>
          </cell>
          <cell r="L1148">
            <v>5</v>
          </cell>
          <cell r="M1148">
            <v>5</v>
          </cell>
          <cell r="N1148">
            <v>0</v>
          </cell>
          <cell r="O1148">
            <v>5</v>
          </cell>
          <cell r="P1148">
            <v>0</v>
          </cell>
          <cell r="Q1148">
            <v>0</v>
          </cell>
          <cell r="R1148">
            <v>5</v>
          </cell>
          <cell r="S1148">
            <v>5</v>
          </cell>
          <cell r="T1148">
            <v>0</v>
          </cell>
          <cell r="U1148">
            <v>5</v>
          </cell>
          <cell r="V1148">
            <v>0</v>
          </cell>
          <cell r="W1148">
            <v>0</v>
          </cell>
        </row>
        <row r="1149">
          <cell r="B1149">
            <v>5</v>
          </cell>
          <cell r="C1149" t="str">
            <v>RESTRIÇÃO SISTEMA</v>
          </cell>
          <cell r="D1149" t="str">
            <v>039 Disponibilidade Esgotada</v>
          </cell>
          <cell r="E1149" t="str">
            <v>OUTRAS MÍDIAS</v>
          </cell>
          <cell r="F1149" t="str">
            <v>0013 INTERNET</v>
          </cell>
          <cell r="G1149" t="str">
            <v>0170 SITE SPEEDY</v>
          </cell>
          <cell r="I1149">
            <v>2</v>
          </cell>
          <cell r="J1149">
            <v>0</v>
          </cell>
          <cell r="K1149">
            <v>0</v>
          </cell>
          <cell r="L1149">
            <v>2</v>
          </cell>
          <cell r="M1149">
            <v>2</v>
          </cell>
          <cell r="N1149">
            <v>0</v>
          </cell>
          <cell r="O1149">
            <v>2</v>
          </cell>
          <cell r="P1149">
            <v>0</v>
          </cell>
          <cell r="Q1149">
            <v>0</v>
          </cell>
          <cell r="R1149">
            <v>2</v>
          </cell>
          <cell r="S1149">
            <v>2</v>
          </cell>
          <cell r="T1149">
            <v>0</v>
          </cell>
          <cell r="U1149">
            <v>2</v>
          </cell>
          <cell r="V1149">
            <v>0</v>
          </cell>
          <cell r="W1149">
            <v>0</v>
          </cell>
        </row>
        <row r="1150">
          <cell r="B1150">
            <v>5</v>
          </cell>
          <cell r="C1150" t="str">
            <v>RESTRIÇÃO SISTEMA</v>
          </cell>
          <cell r="D1150" t="str">
            <v>039 Disponibilidade Esgotada</v>
          </cell>
          <cell r="E1150" t="str">
            <v>OUTRAS MÍDIAS</v>
          </cell>
          <cell r="F1150" t="str">
            <v>0018 CONTATADO PELO TLMKT</v>
          </cell>
          <cell r="I1150">
            <v>10</v>
          </cell>
          <cell r="J1150">
            <v>0</v>
          </cell>
          <cell r="K1150">
            <v>0</v>
          </cell>
          <cell r="L1150">
            <v>10</v>
          </cell>
          <cell r="M1150">
            <v>10</v>
          </cell>
          <cell r="N1150">
            <v>0</v>
          </cell>
          <cell r="O1150">
            <v>10</v>
          </cell>
          <cell r="P1150">
            <v>0</v>
          </cell>
          <cell r="Q1150">
            <v>0</v>
          </cell>
          <cell r="R1150">
            <v>10</v>
          </cell>
          <cell r="S1150">
            <v>10</v>
          </cell>
          <cell r="T1150">
            <v>0</v>
          </cell>
          <cell r="U1150">
            <v>10</v>
          </cell>
          <cell r="V1150">
            <v>0</v>
          </cell>
          <cell r="W1150">
            <v>0</v>
          </cell>
        </row>
        <row r="1151">
          <cell r="B1151">
            <v>5</v>
          </cell>
          <cell r="C1151" t="str">
            <v>RESTRIÇÃO SISTEMA</v>
          </cell>
          <cell r="D1151" t="str">
            <v>039 Disponibilidade Esgotada</v>
          </cell>
          <cell r="E1151" t="str">
            <v>OUTRAS MÍDIAS</v>
          </cell>
          <cell r="F1151" t="str">
            <v>0019 INDICAÇÃO DO PROVEDOR</v>
          </cell>
          <cell r="I1151">
            <v>3</v>
          </cell>
          <cell r="J1151">
            <v>0</v>
          </cell>
          <cell r="K1151">
            <v>0</v>
          </cell>
          <cell r="L1151">
            <v>3</v>
          </cell>
          <cell r="M1151">
            <v>3</v>
          </cell>
          <cell r="N1151">
            <v>0</v>
          </cell>
          <cell r="O1151">
            <v>3</v>
          </cell>
          <cell r="P1151">
            <v>0</v>
          </cell>
          <cell r="Q1151">
            <v>0</v>
          </cell>
          <cell r="R1151">
            <v>3</v>
          </cell>
          <cell r="S1151">
            <v>3</v>
          </cell>
          <cell r="T1151">
            <v>0</v>
          </cell>
          <cell r="U1151">
            <v>3</v>
          </cell>
          <cell r="V1151">
            <v>0</v>
          </cell>
          <cell r="W1151">
            <v>0</v>
          </cell>
        </row>
        <row r="1152">
          <cell r="B1152">
            <v>5</v>
          </cell>
          <cell r="C1152" t="str">
            <v>RESTRIÇÃO SISTEMA</v>
          </cell>
          <cell r="D1152" t="str">
            <v>039 Disponibilidade Esgotada</v>
          </cell>
          <cell r="E1152" t="str">
            <v>OUTRAS MÍDIAS</v>
          </cell>
          <cell r="F1152" t="str">
            <v>0020 JÁ POSSUI</v>
          </cell>
          <cell r="I1152">
            <v>8</v>
          </cell>
          <cell r="J1152">
            <v>0</v>
          </cell>
          <cell r="K1152">
            <v>0</v>
          </cell>
          <cell r="L1152">
            <v>8</v>
          </cell>
          <cell r="M1152">
            <v>8</v>
          </cell>
          <cell r="N1152">
            <v>0</v>
          </cell>
          <cell r="O1152">
            <v>8</v>
          </cell>
          <cell r="P1152">
            <v>0</v>
          </cell>
          <cell r="Q1152">
            <v>0</v>
          </cell>
          <cell r="R1152">
            <v>8</v>
          </cell>
          <cell r="S1152">
            <v>8</v>
          </cell>
          <cell r="T1152">
            <v>0</v>
          </cell>
          <cell r="U1152">
            <v>8</v>
          </cell>
          <cell r="V1152">
            <v>0</v>
          </cell>
          <cell r="W1152">
            <v>0</v>
          </cell>
        </row>
        <row r="1153">
          <cell r="B1153">
            <v>5</v>
          </cell>
          <cell r="C1153" t="str">
            <v>RESTRIÇÃO SISTEMA</v>
          </cell>
          <cell r="D1153" t="str">
            <v>039 Disponibilidade Esgotada</v>
          </cell>
          <cell r="E1153" t="str">
            <v>TELEVISÃO</v>
          </cell>
          <cell r="F1153" t="str">
            <v>0001 TELEVISÃO</v>
          </cell>
          <cell r="G1153" t="str">
            <v>0006 GLOBO</v>
          </cell>
          <cell r="H1153" t="str">
            <v>0023 JORNAL HOJE</v>
          </cell>
          <cell r="I1153">
            <v>3</v>
          </cell>
          <cell r="J1153">
            <v>0</v>
          </cell>
          <cell r="K1153">
            <v>0</v>
          </cell>
          <cell r="L1153">
            <v>3</v>
          </cell>
          <cell r="M1153">
            <v>3</v>
          </cell>
          <cell r="N1153">
            <v>0</v>
          </cell>
          <cell r="O1153">
            <v>3</v>
          </cell>
          <cell r="P1153">
            <v>0</v>
          </cell>
          <cell r="Q1153">
            <v>0</v>
          </cell>
          <cell r="R1153">
            <v>3</v>
          </cell>
          <cell r="S1153">
            <v>3</v>
          </cell>
          <cell r="T1153">
            <v>0</v>
          </cell>
          <cell r="U1153">
            <v>3</v>
          </cell>
          <cell r="V1153">
            <v>0</v>
          </cell>
          <cell r="W1153">
            <v>0</v>
          </cell>
        </row>
        <row r="1154">
          <cell r="B1154">
            <v>5</v>
          </cell>
          <cell r="C1154" t="str">
            <v>RESTRIÇÃO SISTEMA</v>
          </cell>
          <cell r="D1154" t="str">
            <v>039 Disponibilidade Esgotada</v>
          </cell>
          <cell r="E1154" t="str">
            <v>TELEVISÃO</v>
          </cell>
          <cell r="F1154" t="str">
            <v>0001 TELEVISÃO</v>
          </cell>
          <cell r="G1154" t="str">
            <v>0006 GLOBO</v>
          </cell>
          <cell r="H1154" t="str">
            <v>0024 JORNAL NACIONAL</v>
          </cell>
          <cell r="I1154">
            <v>1</v>
          </cell>
          <cell r="J1154">
            <v>0</v>
          </cell>
          <cell r="K1154">
            <v>0</v>
          </cell>
          <cell r="L1154">
            <v>1</v>
          </cell>
          <cell r="M1154">
            <v>1</v>
          </cell>
          <cell r="N1154">
            <v>0</v>
          </cell>
          <cell r="O1154">
            <v>1</v>
          </cell>
          <cell r="P1154">
            <v>0</v>
          </cell>
          <cell r="Q1154">
            <v>0</v>
          </cell>
          <cell r="R1154">
            <v>1</v>
          </cell>
          <cell r="S1154">
            <v>1</v>
          </cell>
          <cell r="T1154">
            <v>0</v>
          </cell>
          <cell r="U1154">
            <v>1</v>
          </cell>
          <cell r="V1154">
            <v>0</v>
          </cell>
          <cell r="W1154">
            <v>0</v>
          </cell>
        </row>
        <row r="1155">
          <cell r="B1155">
            <v>5</v>
          </cell>
          <cell r="C1155" t="str">
            <v>RESTRIÇÃO SISTEMA</v>
          </cell>
          <cell r="D1155" t="str">
            <v>039 Disponibilidade Esgotada</v>
          </cell>
          <cell r="E1155" t="str">
            <v>TELEVISÃO</v>
          </cell>
          <cell r="F1155" t="str">
            <v>0001 TELEVISÃO</v>
          </cell>
          <cell r="G1155" t="str">
            <v>0006 GLOBO</v>
          </cell>
          <cell r="H1155" t="str">
            <v>0026 NOVELA I</v>
          </cell>
          <cell r="I1155">
            <v>1</v>
          </cell>
          <cell r="J1155">
            <v>0</v>
          </cell>
          <cell r="K1155">
            <v>0</v>
          </cell>
          <cell r="L1155">
            <v>1</v>
          </cell>
          <cell r="M1155">
            <v>1</v>
          </cell>
          <cell r="N1155">
            <v>0</v>
          </cell>
          <cell r="O1155">
            <v>1</v>
          </cell>
          <cell r="P1155">
            <v>0</v>
          </cell>
          <cell r="Q1155">
            <v>0</v>
          </cell>
          <cell r="R1155">
            <v>1</v>
          </cell>
          <cell r="S1155">
            <v>1</v>
          </cell>
          <cell r="T1155">
            <v>0</v>
          </cell>
          <cell r="U1155">
            <v>1</v>
          </cell>
          <cell r="V1155">
            <v>0</v>
          </cell>
          <cell r="W1155">
            <v>0</v>
          </cell>
        </row>
        <row r="1156">
          <cell r="B1156">
            <v>5</v>
          </cell>
          <cell r="C1156" t="str">
            <v>RESTRIÇÃO SISTEMA</v>
          </cell>
          <cell r="D1156" t="str">
            <v>039 Disponibilidade Esgotada</v>
          </cell>
          <cell r="E1156" t="str">
            <v>TELEVISÃO</v>
          </cell>
          <cell r="F1156" t="str">
            <v>0001 TELEVISÃO</v>
          </cell>
          <cell r="G1156" t="str">
            <v>0006 GLOBO</v>
          </cell>
          <cell r="H1156" t="str">
            <v>0027 NOVELA II</v>
          </cell>
          <cell r="I1156">
            <v>4</v>
          </cell>
          <cell r="J1156">
            <v>0</v>
          </cell>
          <cell r="K1156">
            <v>0</v>
          </cell>
          <cell r="L1156">
            <v>4</v>
          </cell>
          <cell r="M1156">
            <v>4</v>
          </cell>
          <cell r="N1156">
            <v>0</v>
          </cell>
          <cell r="O1156">
            <v>4</v>
          </cell>
          <cell r="P1156">
            <v>0</v>
          </cell>
          <cell r="Q1156">
            <v>0</v>
          </cell>
          <cell r="R1156">
            <v>4</v>
          </cell>
          <cell r="S1156">
            <v>4</v>
          </cell>
          <cell r="T1156">
            <v>0</v>
          </cell>
          <cell r="U1156">
            <v>4</v>
          </cell>
          <cell r="V1156">
            <v>0</v>
          </cell>
          <cell r="W1156">
            <v>0</v>
          </cell>
        </row>
        <row r="1157">
          <cell r="B1157">
            <v>5</v>
          </cell>
          <cell r="C1157" t="str">
            <v>RESTRIÇÃO SISTEMA</v>
          </cell>
          <cell r="D1157" t="str">
            <v>039 Disponibilidade Esgotada</v>
          </cell>
          <cell r="E1157" t="str">
            <v>TELEVISÃO</v>
          </cell>
          <cell r="F1157" t="str">
            <v>0001 TELEVISÃO</v>
          </cell>
          <cell r="G1157" t="str">
            <v>0006 GLOBO</v>
          </cell>
          <cell r="H1157" t="str">
            <v>3825 NÃO INFORMADO</v>
          </cell>
          <cell r="I1157">
            <v>8</v>
          </cell>
          <cell r="J1157">
            <v>0</v>
          </cell>
          <cell r="K1157">
            <v>0</v>
          </cell>
          <cell r="L1157">
            <v>8</v>
          </cell>
          <cell r="M1157">
            <v>8</v>
          </cell>
          <cell r="N1157">
            <v>0</v>
          </cell>
          <cell r="O1157">
            <v>8</v>
          </cell>
          <cell r="P1157">
            <v>0</v>
          </cell>
          <cell r="Q1157">
            <v>0</v>
          </cell>
          <cell r="R1157">
            <v>8</v>
          </cell>
          <cell r="S1157">
            <v>8</v>
          </cell>
          <cell r="T1157">
            <v>0</v>
          </cell>
          <cell r="U1157">
            <v>8</v>
          </cell>
          <cell r="V1157">
            <v>0</v>
          </cell>
          <cell r="W1157">
            <v>0</v>
          </cell>
        </row>
        <row r="1158">
          <cell r="B1158">
            <v>5</v>
          </cell>
          <cell r="C1158" t="str">
            <v>RESTRIÇÃO SISTEMA</v>
          </cell>
          <cell r="D1158" t="str">
            <v>039 Disponibilidade Esgotada</v>
          </cell>
          <cell r="E1158" t="str">
            <v>TELEVISÃO</v>
          </cell>
          <cell r="F1158" t="str">
            <v>0001 TELEVISÃO</v>
          </cell>
          <cell r="G1158" t="str">
            <v>0006 GLOBO</v>
          </cell>
          <cell r="H1158" t="str">
            <v>5594 MAIS VOCÊ</v>
          </cell>
          <cell r="I1158">
            <v>1</v>
          </cell>
          <cell r="J1158">
            <v>0</v>
          </cell>
          <cell r="K1158">
            <v>0</v>
          </cell>
          <cell r="L1158">
            <v>1</v>
          </cell>
          <cell r="M1158">
            <v>1</v>
          </cell>
          <cell r="N1158">
            <v>0</v>
          </cell>
          <cell r="O1158">
            <v>1</v>
          </cell>
          <cell r="P1158">
            <v>0</v>
          </cell>
          <cell r="Q1158">
            <v>0</v>
          </cell>
          <cell r="R1158">
            <v>1</v>
          </cell>
          <cell r="S1158">
            <v>1</v>
          </cell>
          <cell r="T1158">
            <v>0</v>
          </cell>
          <cell r="U1158">
            <v>1</v>
          </cell>
          <cell r="V1158">
            <v>0</v>
          </cell>
          <cell r="W1158">
            <v>0</v>
          </cell>
        </row>
        <row r="1159">
          <cell r="B1159">
            <v>5</v>
          </cell>
          <cell r="C1159" t="str">
            <v>RESTRIÇÃO SISTEMA</v>
          </cell>
          <cell r="D1159" t="str">
            <v>039 Disponibilidade Esgotada</v>
          </cell>
          <cell r="E1159" t="str">
            <v>TELEVISÃO</v>
          </cell>
          <cell r="F1159" t="str">
            <v>0001 TELEVISÃO</v>
          </cell>
          <cell r="G1159" t="str">
            <v>0062 NÃO INFORMOU</v>
          </cell>
          <cell r="I1159">
            <v>14</v>
          </cell>
          <cell r="J1159">
            <v>0</v>
          </cell>
          <cell r="K1159">
            <v>0</v>
          </cell>
          <cell r="L1159">
            <v>14</v>
          </cell>
          <cell r="M1159">
            <v>14</v>
          </cell>
          <cell r="N1159">
            <v>0</v>
          </cell>
          <cell r="O1159">
            <v>14</v>
          </cell>
          <cell r="P1159">
            <v>0</v>
          </cell>
          <cell r="Q1159">
            <v>0</v>
          </cell>
          <cell r="R1159">
            <v>14</v>
          </cell>
          <cell r="S1159">
            <v>14</v>
          </cell>
          <cell r="T1159">
            <v>0</v>
          </cell>
          <cell r="U1159">
            <v>14</v>
          </cell>
          <cell r="V1159">
            <v>0</v>
          </cell>
          <cell r="W1159">
            <v>0</v>
          </cell>
        </row>
        <row r="1160">
          <cell r="B1160">
            <v>5</v>
          </cell>
          <cell r="C1160" t="str">
            <v>RESTRIÇÃO SISTEMA</v>
          </cell>
          <cell r="D1160" t="str">
            <v>042 Restrição técnica</v>
          </cell>
          <cell r="F1160" t="str">
            <v>0031 JÁ TEVE O PRODUTO</v>
          </cell>
          <cell r="I1160">
            <v>5</v>
          </cell>
          <cell r="J1160">
            <v>0</v>
          </cell>
          <cell r="K1160">
            <v>0</v>
          </cell>
          <cell r="L1160">
            <v>5</v>
          </cell>
          <cell r="M1160">
            <v>5</v>
          </cell>
          <cell r="N1160">
            <v>0</v>
          </cell>
          <cell r="O1160">
            <v>5</v>
          </cell>
          <cell r="P1160">
            <v>0</v>
          </cell>
          <cell r="Q1160">
            <v>0</v>
          </cell>
          <cell r="R1160">
            <v>5</v>
          </cell>
          <cell r="S1160">
            <v>5</v>
          </cell>
          <cell r="T1160">
            <v>0</v>
          </cell>
          <cell r="U1160">
            <v>5</v>
          </cell>
          <cell r="V1160">
            <v>0</v>
          </cell>
          <cell r="W1160">
            <v>0</v>
          </cell>
        </row>
        <row r="1161">
          <cell r="B1161">
            <v>5</v>
          </cell>
          <cell r="C1161" t="str">
            <v>RESTRIÇÃO SISTEMA</v>
          </cell>
          <cell r="D1161" t="str">
            <v>042 Restrição técnica</v>
          </cell>
          <cell r="E1161" t="str">
            <v>MALA DIRETA</v>
          </cell>
          <cell r="F1161" t="str">
            <v>0009 MALA DIRETA</v>
          </cell>
          <cell r="G1161" t="str">
            <v>0008 Não Identificado</v>
          </cell>
          <cell r="I1161">
            <v>1</v>
          </cell>
          <cell r="J1161">
            <v>0</v>
          </cell>
          <cell r="K1161">
            <v>0</v>
          </cell>
          <cell r="L1161">
            <v>1</v>
          </cell>
          <cell r="M1161">
            <v>1</v>
          </cell>
          <cell r="N1161">
            <v>0</v>
          </cell>
          <cell r="O1161">
            <v>1</v>
          </cell>
          <cell r="P1161">
            <v>0</v>
          </cell>
          <cell r="Q1161">
            <v>0</v>
          </cell>
          <cell r="R1161">
            <v>1</v>
          </cell>
          <cell r="S1161">
            <v>1</v>
          </cell>
          <cell r="T1161">
            <v>0</v>
          </cell>
          <cell r="U1161">
            <v>1</v>
          </cell>
          <cell r="V1161">
            <v>0</v>
          </cell>
          <cell r="W1161">
            <v>0</v>
          </cell>
        </row>
        <row r="1162">
          <cell r="B1162">
            <v>5</v>
          </cell>
          <cell r="C1162" t="str">
            <v>RESTRIÇÃO SISTEMA</v>
          </cell>
          <cell r="D1162" t="str">
            <v>042 Restrição técnica</v>
          </cell>
          <cell r="E1162" t="str">
            <v>MALA DIRETA</v>
          </cell>
          <cell r="F1162" t="str">
            <v>0009 MALA DIRETA</v>
          </cell>
          <cell r="G1162" t="str">
            <v>0173 CA0103</v>
          </cell>
          <cell r="I1162">
            <v>1</v>
          </cell>
          <cell r="J1162">
            <v>0</v>
          </cell>
          <cell r="K1162">
            <v>0</v>
          </cell>
          <cell r="L1162">
            <v>1</v>
          </cell>
          <cell r="M1162">
            <v>1</v>
          </cell>
          <cell r="N1162">
            <v>0</v>
          </cell>
          <cell r="O1162">
            <v>1</v>
          </cell>
          <cell r="P1162">
            <v>0</v>
          </cell>
          <cell r="Q1162">
            <v>0</v>
          </cell>
          <cell r="R1162">
            <v>1</v>
          </cell>
          <cell r="S1162">
            <v>1</v>
          </cell>
          <cell r="T1162">
            <v>0</v>
          </cell>
          <cell r="U1162">
            <v>1</v>
          </cell>
          <cell r="V1162">
            <v>0</v>
          </cell>
          <cell r="W1162">
            <v>0</v>
          </cell>
        </row>
        <row r="1163">
          <cell r="B1163">
            <v>5</v>
          </cell>
          <cell r="C1163" t="str">
            <v>RESTRIÇÃO SISTEMA</v>
          </cell>
          <cell r="D1163" t="str">
            <v>042 Restrição técnica</v>
          </cell>
          <cell r="E1163" t="str">
            <v>MALA DIRETA</v>
          </cell>
          <cell r="F1163" t="str">
            <v>0009 MALA DIRETA</v>
          </cell>
          <cell r="G1163" t="str">
            <v>0572 MD-05</v>
          </cell>
          <cell r="I1163">
            <v>1</v>
          </cell>
          <cell r="J1163">
            <v>0</v>
          </cell>
          <cell r="K1163">
            <v>0</v>
          </cell>
          <cell r="L1163">
            <v>1</v>
          </cell>
          <cell r="M1163">
            <v>1</v>
          </cell>
          <cell r="N1163">
            <v>0</v>
          </cell>
          <cell r="O1163">
            <v>1</v>
          </cell>
          <cell r="P1163">
            <v>0</v>
          </cell>
          <cell r="Q1163">
            <v>0</v>
          </cell>
          <cell r="R1163">
            <v>1</v>
          </cell>
          <cell r="S1163">
            <v>1</v>
          </cell>
          <cell r="T1163">
            <v>0</v>
          </cell>
          <cell r="U1163">
            <v>1</v>
          </cell>
          <cell r="V1163">
            <v>0</v>
          </cell>
          <cell r="W1163">
            <v>0</v>
          </cell>
        </row>
        <row r="1164">
          <cell r="B1164">
            <v>5</v>
          </cell>
          <cell r="C1164" t="str">
            <v>RESTRIÇÃO SISTEMA</v>
          </cell>
          <cell r="D1164" t="str">
            <v>042 Restrição técnica</v>
          </cell>
          <cell r="E1164" t="str">
            <v>MALA DIRETA</v>
          </cell>
          <cell r="F1164" t="str">
            <v>0010 ENCARTE EM FATURA</v>
          </cell>
          <cell r="I1164">
            <v>5</v>
          </cell>
          <cell r="J1164">
            <v>0</v>
          </cell>
          <cell r="K1164">
            <v>0</v>
          </cell>
          <cell r="L1164">
            <v>5</v>
          </cell>
          <cell r="M1164">
            <v>5</v>
          </cell>
          <cell r="N1164">
            <v>0</v>
          </cell>
          <cell r="O1164">
            <v>5</v>
          </cell>
          <cell r="P1164">
            <v>0</v>
          </cell>
          <cell r="Q1164">
            <v>0</v>
          </cell>
          <cell r="R1164">
            <v>5</v>
          </cell>
          <cell r="S1164">
            <v>5</v>
          </cell>
          <cell r="T1164">
            <v>0</v>
          </cell>
          <cell r="U1164">
            <v>5</v>
          </cell>
          <cell r="V1164">
            <v>0</v>
          </cell>
          <cell r="W1164">
            <v>0</v>
          </cell>
        </row>
        <row r="1165">
          <cell r="B1165">
            <v>5</v>
          </cell>
          <cell r="C1165" t="str">
            <v>RESTRIÇÃO SISTEMA</v>
          </cell>
          <cell r="D1165" t="str">
            <v>042 Restrição técnica</v>
          </cell>
          <cell r="E1165" t="str">
            <v>NÃO INFORMADO</v>
          </cell>
          <cell r="F1165" t="str">
            <v>0016 NÃO INFORMADO</v>
          </cell>
          <cell r="I1165">
            <v>16</v>
          </cell>
          <cell r="J1165">
            <v>0</v>
          </cell>
          <cell r="K1165">
            <v>0</v>
          </cell>
          <cell r="L1165">
            <v>16</v>
          </cell>
          <cell r="M1165">
            <v>16</v>
          </cell>
          <cell r="N1165">
            <v>0</v>
          </cell>
          <cell r="O1165">
            <v>16</v>
          </cell>
          <cell r="P1165">
            <v>0</v>
          </cell>
          <cell r="Q1165">
            <v>0</v>
          </cell>
          <cell r="R1165">
            <v>16</v>
          </cell>
          <cell r="S1165">
            <v>16</v>
          </cell>
          <cell r="T1165">
            <v>0</v>
          </cell>
          <cell r="U1165">
            <v>16</v>
          </cell>
          <cell r="V1165">
            <v>0</v>
          </cell>
          <cell r="W1165">
            <v>0</v>
          </cell>
        </row>
        <row r="1166">
          <cell r="B1166">
            <v>5</v>
          </cell>
          <cell r="C1166" t="str">
            <v>RESTRIÇÃO SISTEMA</v>
          </cell>
          <cell r="D1166" t="str">
            <v>042 Restrição técnica</v>
          </cell>
          <cell r="E1166" t="str">
            <v>OUTRAS MÍDIAS</v>
          </cell>
          <cell r="F1166" t="str">
            <v>0002 INDICAÇÃO DE AMIGOS</v>
          </cell>
          <cell r="I1166">
            <v>107</v>
          </cell>
          <cell r="J1166">
            <v>0</v>
          </cell>
          <cell r="K1166">
            <v>0</v>
          </cell>
          <cell r="L1166">
            <v>107</v>
          </cell>
          <cell r="M1166">
            <v>107</v>
          </cell>
          <cell r="N1166">
            <v>0</v>
          </cell>
          <cell r="O1166">
            <v>107</v>
          </cell>
          <cell r="P1166">
            <v>0</v>
          </cell>
          <cell r="Q1166">
            <v>0</v>
          </cell>
          <cell r="R1166">
            <v>107</v>
          </cell>
          <cell r="S1166">
            <v>107</v>
          </cell>
          <cell r="T1166">
            <v>0</v>
          </cell>
          <cell r="U1166">
            <v>107</v>
          </cell>
          <cell r="V1166">
            <v>0</v>
          </cell>
          <cell r="W1166">
            <v>0</v>
          </cell>
        </row>
        <row r="1167">
          <cell r="B1167">
            <v>5</v>
          </cell>
          <cell r="C1167" t="str">
            <v>RESTRIÇÃO SISTEMA</v>
          </cell>
          <cell r="D1167" t="str">
            <v>042 Restrição técnica</v>
          </cell>
          <cell r="E1167" t="str">
            <v>OUTRAS MÍDIAS</v>
          </cell>
          <cell r="F1167" t="str">
            <v>0003 104</v>
          </cell>
          <cell r="I1167">
            <v>5</v>
          </cell>
          <cell r="J1167">
            <v>0</v>
          </cell>
          <cell r="K1167">
            <v>0</v>
          </cell>
          <cell r="L1167">
            <v>5</v>
          </cell>
          <cell r="M1167">
            <v>5</v>
          </cell>
          <cell r="N1167">
            <v>0</v>
          </cell>
          <cell r="O1167">
            <v>5</v>
          </cell>
          <cell r="P1167">
            <v>0</v>
          </cell>
          <cell r="Q1167">
            <v>0</v>
          </cell>
          <cell r="R1167">
            <v>5</v>
          </cell>
          <cell r="S1167">
            <v>5</v>
          </cell>
          <cell r="T1167">
            <v>0</v>
          </cell>
          <cell r="U1167">
            <v>5</v>
          </cell>
          <cell r="V1167">
            <v>0</v>
          </cell>
          <cell r="W1167">
            <v>0</v>
          </cell>
        </row>
        <row r="1168">
          <cell r="B1168">
            <v>5</v>
          </cell>
          <cell r="C1168" t="str">
            <v>RESTRIÇÃO SISTEMA</v>
          </cell>
          <cell r="D1168" t="str">
            <v>042 Restrição técnica</v>
          </cell>
          <cell r="E1168" t="str">
            <v>OUTRAS MÍDIAS</v>
          </cell>
          <cell r="F1168" t="str">
            <v>0013 INTERNET</v>
          </cell>
          <cell r="G1168" t="str">
            <v>0056 OUTROS</v>
          </cell>
          <cell r="I1168">
            <v>3</v>
          </cell>
          <cell r="J1168">
            <v>0</v>
          </cell>
          <cell r="K1168">
            <v>0</v>
          </cell>
          <cell r="L1168">
            <v>3</v>
          </cell>
          <cell r="M1168">
            <v>3</v>
          </cell>
          <cell r="N1168">
            <v>0</v>
          </cell>
          <cell r="O1168">
            <v>3</v>
          </cell>
          <cell r="P1168">
            <v>0</v>
          </cell>
          <cell r="Q1168">
            <v>0</v>
          </cell>
          <cell r="R1168">
            <v>3</v>
          </cell>
          <cell r="S1168">
            <v>3</v>
          </cell>
          <cell r="T1168">
            <v>0</v>
          </cell>
          <cell r="U1168">
            <v>3</v>
          </cell>
          <cell r="V1168">
            <v>0</v>
          </cell>
          <cell r="W1168">
            <v>0</v>
          </cell>
        </row>
        <row r="1169">
          <cell r="B1169">
            <v>5</v>
          </cell>
          <cell r="C1169" t="str">
            <v>RESTRIÇÃO SISTEMA</v>
          </cell>
          <cell r="D1169" t="str">
            <v>042 Restrição técnica</v>
          </cell>
          <cell r="E1169" t="str">
            <v>OUTRAS MÍDIAS</v>
          </cell>
          <cell r="F1169" t="str">
            <v>0013 INTERNET</v>
          </cell>
          <cell r="G1169" t="str">
            <v>0170 SITE SPEEDY</v>
          </cell>
          <cell r="I1169">
            <v>4</v>
          </cell>
          <cell r="J1169">
            <v>0</v>
          </cell>
          <cell r="K1169">
            <v>0</v>
          </cell>
          <cell r="L1169">
            <v>4</v>
          </cell>
          <cell r="M1169">
            <v>4</v>
          </cell>
          <cell r="N1169">
            <v>0</v>
          </cell>
          <cell r="O1169">
            <v>4</v>
          </cell>
          <cell r="P1169">
            <v>0</v>
          </cell>
          <cell r="Q1169">
            <v>0</v>
          </cell>
          <cell r="R1169">
            <v>4</v>
          </cell>
          <cell r="S1169">
            <v>4</v>
          </cell>
          <cell r="T1169">
            <v>0</v>
          </cell>
          <cell r="U1169">
            <v>4</v>
          </cell>
          <cell r="V1169">
            <v>0</v>
          </cell>
          <cell r="W1169">
            <v>0</v>
          </cell>
        </row>
        <row r="1170">
          <cell r="B1170">
            <v>5</v>
          </cell>
          <cell r="C1170" t="str">
            <v>RESTRIÇÃO SISTEMA</v>
          </cell>
          <cell r="D1170" t="str">
            <v>042 Restrição técnica</v>
          </cell>
          <cell r="E1170" t="str">
            <v>OUTRAS MÍDIAS</v>
          </cell>
          <cell r="F1170" t="str">
            <v>0018 CONTATADO PELO TLMKT</v>
          </cell>
          <cell r="I1170">
            <v>16</v>
          </cell>
          <cell r="J1170">
            <v>0</v>
          </cell>
          <cell r="K1170">
            <v>0</v>
          </cell>
          <cell r="L1170">
            <v>16</v>
          </cell>
          <cell r="M1170">
            <v>16</v>
          </cell>
          <cell r="N1170">
            <v>0</v>
          </cell>
          <cell r="O1170">
            <v>16</v>
          </cell>
          <cell r="P1170">
            <v>0</v>
          </cell>
          <cell r="Q1170">
            <v>0</v>
          </cell>
          <cell r="R1170">
            <v>16</v>
          </cell>
          <cell r="S1170">
            <v>16</v>
          </cell>
          <cell r="T1170">
            <v>0</v>
          </cell>
          <cell r="U1170">
            <v>16</v>
          </cell>
          <cell r="V1170">
            <v>0</v>
          </cell>
          <cell r="W1170">
            <v>0</v>
          </cell>
        </row>
        <row r="1171">
          <cell r="B1171">
            <v>5</v>
          </cell>
          <cell r="C1171" t="str">
            <v>RESTRIÇÃO SISTEMA</v>
          </cell>
          <cell r="D1171" t="str">
            <v>042 Restrição técnica</v>
          </cell>
          <cell r="E1171" t="str">
            <v>OUTRAS MÍDIAS</v>
          </cell>
          <cell r="F1171" t="str">
            <v>0019 INDICAÇÃO DO PROVEDOR</v>
          </cell>
          <cell r="I1171">
            <v>5</v>
          </cell>
          <cell r="J1171">
            <v>0</v>
          </cell>
          <cell r="K1171">
            <v>0</v>
          </cell>
          <cell r="L1171">
            <v>5</v>
          </cell>
          <cell r="M1171">
            <v>5</v>
          </cell>
          <cell r="N1171">
            <v>0</v>
          </cell>
          <cell r="O1171">
            <v>5</v>
          </cell>
          <cell r="P1171">
            <v>0</v>
          </cell>
          <cell r="Q1171">
            <v>0</v>
          </cell>
          <cell r="R1171">
            <v>5</v>
          </cell>
          <cell r="S1171">
            <v>5</v>
          </cell>
          <cell r="T1171">
            <v>0</v>
          </cell>
          <cell r="U1171">
            <v>5</v>
          </cell>
          <cell r="V1171">
            <v>0</v>
          </cell>
          <cell r="W1171">
            <v>0</v>
          </cell>
        </row>
        <row r="1172">
          <cell r="B1172">
            <v>5</v>
          </cell>
          <cell r="C1172" t="str">
            <v>RESTRIÇÃO SISTEMA</v>
          </cell>
          <cell r="D1172" t="str">
            <v>042 Restrição técnica</v>
          </cell>
          <cell r="E1172" t="str">
            <v>OUTRAS MÍDIAS</v>
          </cell>
          <cell r="F1172" t="str">
            <v>0020 JÁ POSSUI</v>
          </cell>
          <cell r="I1172">
            <v>7</v>
          </cell>
          <cell r="J1172">
            <v>0</v>
          </cell>
          <cell r="K1172">
            <v>0</v>
          </cell>
          <cell r="L1172">
            <v>7</v>
          </cell>
          <cell r="M1172">
            <v>7</v>
          </cell>
          <cell r="N1172">
            <v>0</v>
          </cell>
          <cell r="O1172">
            <v>7</v>
          </cell>
          <cell r="P1172">
            <v>0</v>
          </cell>
          <cell r="Q1172">
            <v>0</v>
          </cell>
          <cell r="R1172">
            <v>7</v>
          </cell>
          <cell r="S1172">
            <v>7</v>
          </cell>
          <cell r="T1172">
            <v>0</v>
          </cell>
          <cell r="U1172">
            <v>7</v>
          </cell>
          <cell r="V1172">
            <v>0</v>
          </cell>
          <cell r="W1172">
            <v>0</v>
          </cell>
        </row>
        <row r="1173">
          <cell r="B1173">
            <v>5</v>
          </cell>
          <cell r="C1173" t="str">
            <v>RESTRIÇÃO SISTEMA</v>
          </cell>
          <cell r="D1173" t="str">
            <v>042 Restrição técnica</v>
          </cell>
          <cell r="E1173" t="str">
            <v>TELEVISÃO</v>
          </cell>
          <cell r="F1173" t="str">
            <v>0001 TELEVISÃO</v>
          </cell>
          <cell r="G1173" t="str">
            <v>0006 GLOBO</v>
          </cell>
          <cell r="H1173" t="str">
            <v>0023 JORNAL HOJE</v>
          </cell>
          <cell r="I1173">
            <v>5</v>
          </cell>
          <cell r="J1173">
            <v>0</v>
          </cell>
          <cell r="K1173">
            <v>0</v>
          </cell>
          <cell r="L1173">
            <v>5</v>
          </cell>
          <cell r="M1173">
            <v>5</v>
          </cell>
          <cell r="N1173">
            <v>0</v>
          </cell>
          <cell r="O1173">
            <v>5</v>
          </cell>
          <cell r="P1173">
            <v>0</v>
          </cell>
          <cell r="Q1173">
            <v>0</v>
          </cell>
          <cell r="R1173">
            <v>5</v>
          </cell>
          <cell r="S1173">
            <v>5</v>
          </cell>
          <cell r="T1173">
            <v>0</v>
          </cell>
          <cell r="U1173">
            <v>5</v>
          </cell>
          <cell r="V1173">
            <v>0</v>
          </cell>
          <cell r="W1173">
            <v>0</v>
          </cell>
        </row>
        <row r="1174">
          <cell r="B1174">
            <v>5</v>
          </cell>
          <cell r="C1174" t="str">
            <v>RESTRIÇÃO SISTEMA</v>
          </cell>
          <cell r="D1174" t="str">
            <v>042 Restrição técnica</v>
          </cell>
          <cell r="E1174" t="str">
            <v>TELEVISÃO</v>
          </cell>
          <cell r="F1174" t="str">
            <v>0001 TELEVISÃO</v>
          </cell>
          <cell r="G1174" t="str">
            <v>0006 GLOBO</v>
          </cell>
          <cell r="H1174" t="str">
            <v>0024 JORNAL NACIONAL</v>
          </cell>
          <cell r="I1174">
            <v>1</v>
          </cell>
          <cell r="J1174">
            <v>0</v>
          </cell>
          <cell r="K1174">
            <v>0</v>
          </cell>
          <cell r="L1174">
            <v>1</v>
          </cell>
          <cell r="M1174">
            <v>1</v>
          </cell>
          <cell r="N1174">
            <v>0</v>
          </cell>
          <cell r="O1174">
            <v>1</v>
          </cell>
          <cell r="P1174">
            <v>0</v>
          </cell>
          <cell r="Q1174">
            <v>0</v>
          </cell>
          <cell r="R1174">
            <v>1</v>
          </cell>
          <cell r="S1174">
            <v>1</v>
          </cell>
          <cell r="T1174">
            <v>0</v>
          </cell>
          <cell r="U1174">
            <v>1</v>
          </cell>
          <cell r="V1174">
            <v>0</v>
          </cell>
          <cell r="W1174">
            <v>0</v>
          </cell>
        </row>
        <row r="1175">
          <cell r="B1175">
            <v>5</v>
          </cell>
          <cell r="C1175" t="str">
            <v>RESTRIÇÃO SISTEMA</v>
          </cell>
          <cell r="D1175" t="str">
            <v>042 Restrição técnica</v>
          </cell>
          <cell r="E1175" t="str">
            <v>TELEVISÃO</v>
          </cell>
          <cell r="F1175" t="str">
            <v>0001 TELEVISÃO</v>
          </cell>
          <cell r="G1175" t="str">
            <v>0006 GLOBO</v>
          </cell>
          <cell r="H1175" t="str">
            <v>0026 NOVELA I</v>
          </cell>
          <cell r="I1175">
            <v>4</v>
          </cell>
          <cell r="J1175">
            <v>0</v>
          </cell>
          <cell r="K1175">
            <v>0</v>
          </cell>
          <cell r="L1175">
            <v>4</v>
          </cell>
          <cell r="M1175">
            <v>4</v>
          </cell>
          <cell r="N1175">
            <v>0</v>
          </cell>
          <cell r="O1175">
            <v>4</v>
          </cell>
          <cell r="P1175">
            <v>0</v>
          </cell>
          <cell r="Q1175">
            <v>0</v>
          </cell>
          <cell r="R1175">
            <v>4</v>
          </cell>
          <cell r="S1175">
            <v>4</v>
          </cell>
          <cell r="T1175">
            <v>0</v>
          </cell>
          <cell r="U1175">
            <v>4</v>
          </cell>
          <cell r="V1175">
            <v>0</v>
          </cell>
          <cell r="W1175">
            <v>0</v>
          </cell>
        </row>
        <row r="1176">
          <cell r="B1176">
            <v>5</v>
          </cell>
          <cell r="C1176" t="str">
            <v>RESTRIÇÃO SISTEMA</v>
          </cell>
          <cell r="D1176" t="str">
            <v>042 Restrição técnica</v>
          </cell>
          <cell r="E1176" t="str">
            <v>TELEVISÃO</v>
          </cell>
          <cell r="F1176" t="str">
            <v>0001 TELEVISÃO</v>
          </cell>
          <cell r="G1176" t="str">
            <v>0006 GLOBO</v>
          </cell>
          <cell r="H1176" t="str">
            <v>0027 NOVELA II</v>
          </cell>
          <cell r="I1176">
            <v>4</v>
          </cell>
          <cell r="J1176">
            <v>0</v>
          </cell>
          <cell r="K1176">
            <v>0</v>
          </cell>
          <cell r="L1176">
            <v>4</v>
          </cell>
          <cell r="M1176">
            <v>4</v>
          </cell>
          <cell r="N1176">
            <v>0</v>
          </cell>
          <cell r="O1176">
            <v>4</v>
          </cell>
          <cell r="P1176">
            <v>0</v>
          </cell>
          <cell r="Q1176">
            <v>0</v>
          </cell>
          <cell r="R1176">
            <v>4</v>
          </cell>
          <cell r="S1176">
            <v>4</v>
          </cell>
          <cell r="T1176">
            <v>0</v>
          </cell>
          <cell r="U1176">
            <v>4</v>
          </cell>
          <cell r="V1176">
            <v>0</v>
          </cell>
          <cell r="W1176">
            <v>0</v>
          </cell>
        </row>
        <row r="1177">
          <cell r="B1177">
            <v>5</v>
          </cell>
          <cell r="C1177" t="str">
            <v>RESTRIÇÃO SISTEMA</v>
          </cell>
          <cell r="D1177" t="str">
            <v>042 Restrição técnica</v>
          </cell>
          <cell r="E1177" t="str">
            <v>TELEVISÃO</v>
          </cell>
          <cell r="F1177" t="str">
            <v>0001 TELEVISÃO</v>
          </cell>
          <cell r="G1177" t="str">
            <v>0006 GLOBO</v>
          </cell>
          <cell r="H1177" t="str">
            <v>3825 NÃO INFORMADO</v>
          </cell>
          <cell r="I1177">
            <v>10</v>
          </cell>
          <cell r="J1177">
            <v>0</v>
          </cell>
          <cell r="K1177">
            <v>0</v>
          </cell>
          <cell r="L1177">
            <v>10</v>
          </cell>
          <cell r="M1177">
            <v>10</v>
          </cell>
          <cell r="N1177">
            <v>0</v>
          </cell>
          <cell r="O1177">
            <v>10</v>
          </cell>
          <cell r="P1177">
            <v>0</v>
          </cell>
          <cell r="Q1177">
            <v>0</v>
          </cell>
          <cell r="R1177">
            <v>10</v>
          </cell>
          <cell r="S1177">
            <v>10</v>
          </cell>
          <cell r="T1177">
            <v>0</v>
          </cell>
          <cell r="U1177">
            <v>10</v>
          </cell>
          <cell r="V1177">
            <v>0</v>
          </cell>
          <cell r="W1177">
            <v>0</v>
          </cell>
        </row>
        <row r="1178">
          <cell r="B1178">
            <v>5</v>
          </cell>
          <cell r="C1178" t="str">
            <v>RESTRIÇÃO SISTEMA</v>
          </cell>
          <cell r="D1178" t="str">
            <v>042 Restrição técnica</v>
          </cell>
          <cell r="E1178" t="str">
            <v>TELEVISÃO</v>
          </cell>
          <cell r="F1178" t="str">
            <v>0001 TELEVISÃO</v>
          </cell>
          <cell r="G1178" t="str">
            <v>0006 GLOBO</v>
          </cell>
          <cell r="H1178" t="str">
            <v>5593 MULHERES APAIXONADAS</v>
          </cell>
          <cell r="I1178">
            <v>2</v>
          </cell>
          <cell r="J1178">
            <v>0</v>
          </cell>
          <cell r="K1178">
            <v>0</v>
          </cell>
          <cell r="L1178">
            <v>2</v>
          </cell>
          <cell r="M1178">
            <v>2</v>
          </cell>
          <cell r="N1178">
            <v>0</v>
          </cell>
          <cell r="O1178">
            <v>2</v>
          </cell>
          <cell r="P1178">
            <v>0</v>
          </cell>
          <cell r="Q1178">
            <v>0</v>
          </cell>
          <cell r="R1178">
            <v>2</v>
          </cell>
          <cell r="S1178">
            <v>2</v>
          </cell>
          <cell r="T1178">
            <v>0</v>
          </cell>
          <cell r="U1178">
            <v>2</v>
          </cell>
          <cell r="V1178">
            <v>0</v>
          </cell>
          <cell r="W1178">
            <v>0</v>
          </cell>
        </row>
        <row r="1179">
          <cell r="B1179">
            <v>5</v>
          </cell>
          <cell r="C1179" t="str">
            <v>RESTRIÇÃO SISTEMA</v>
          </cell>
          <cell r="D1179" t="str">
            <v>042 Restrição técnica</v>
          </cell>
          <cell r="E1179" t="str">
            <v>TELEVISÃO</v>
          </cell>
          <cell r="F1179" t="str">
            <v>0001 TELEVISÃO</v>
          </cell>
          <cell r="G1179" t="str">
            <v>0062 NÃO INFORMOU</v>
          </cell>
          <cell r="I1179">
            <v>32</v>
          </cell>
          <cell r="J1179">
            <v>0</v>
          </cell>
          <cell r="K1179">
            <v>0</v>
          </cell>
          <cell r="L1179">
            <v>32</v>
          </cell>
          <cell r="M1179">
            <v>32</v>
          </cell>
          <cell r="N1179">
            <v>0</v>
          </cell>
          <cell r="O1179">
            <v>32</v>
          </cell>
          <cell r="P1179">
            <v>0</v>
          </cell>
          <cell r="Q1179">
            <v>0</v>
          </cell>
          <cell r="R1179">
            <v>32</v>
          </cell>
          <cell r="S1179">
            <v>32</v>
          </cell>
          <cell r="T1179">
            <v>0</v>
          </cell>
          <cell r="U1179">
            <v>32</v>
          </cell>
          <cell r="V1179">
            <v>0</v>
          </cell>
          <cell r="W1179">
            <v>0</v>
          </cell>
        </row>
        <row r="1180">
          <cell r="B1180">
            <v>5</v>
          </cell>
          <cell r="C1180" t="str">
            <v>RESTRIÇÃO SISTEMA</v>
          </cell>
          <cell r="D1180" t="str">
            <v>045 Central não cadastrada</v>
          </cell>
          <cell r="F1180" t="str">
            <v>0031 JÁ TEVE O PRODUTO</v>
          </cell>
          <cell r="I1180">
            <v>2</v>
          </cell>
          <cell r="J1180">
            <v>0</v>
          </cell>
          <cell r="K1180">
            <v>0</v>
          </cell>
          <cell r="L1180">
            <v>2</v>
          </cell>
          <cell r="M1180">
            <v>2</v>
          </cell>
          <cell r="N1180">
            <v>0</v>
          </cell>
          <cell r="O1180">
            <v>2</v>
          </cell>
          <cell r="P1180">
            <v>0</v>
          </cell>
          <cell r="Q1180">
            <v>0</v>
          </cell>
          <cell r="R1180">
            <v>2</v>
          </cell>
          <cell r="S1180">
            <v>2</v>
          </cell>
          <cell r="T1180">
            <v>0</v>
          </cell>
          <cell r="U1180">
            <v>2</v>
          </cell>
          <cell r="V1180">
            <v>0</v>
          </cell>
          <cell r="W1180">
            <v>0</v>
          </cell>
        </row>
        <row r="1181">
          <cell r="B1181">
            <v>5</v>
          </cell>
          <cell r="C1181" t="str">
            <v>RESTRIÇÃO SISTEMA</v>
          </cell>
          <cell r="D1181" t="str">
            <v>045 Central não cadastrada</v>
          </cell>
          <cell r="E1181" t="str">
            <v>MALA DIRETA</v>
          </cell>
          <cell r="F1181" t="str">
            <v>0009 MALA DIRETA</v>
          </cell>
          <cell r="G1181" t="str">
            <v>0008 Não Identificado</v>
          </cell>
          <cell r="I1181">
            <v>1</v>
          </cell>
          <cell r="J1181">
            <v>0</v>
          </cell>
          <cell r="K1181">
            <v>0</v>
          </cell>
          <cell r="L1181">
            <v>1</v>
          </cell>
          <cell r="M1181">
            <v>1</v>
          </cell>
          <cell r="N1181">
            <v>0</v>
          </cell>
          <cell r="O1181">
            <v>1</v>
          </cell>
          <cell r="P1181">
            <v>0</v>
          </cell>
          <cell r="Q1181">
            <v>0</v>
          </cell>
          <cell r="R1181">
            <v>1</v>
          </cell>
          <cell r="S1181">
            <v>1</v>
          </cell>
          <cell r="T1181">
            <v>0</v>
          </cell>
          <cell r="U1181">
            <v>1</v>
          </cell>
          <cell r="V1181">
            <v>0</v>
          </cell>
          <cell r="W1181">
            <v>0</v>
          </cell>
        </row>
        <row r="1182">
          <cell r="B1182">
            <v>5</v>
          </cell>
          <cell r="C1182" t="str">
            <v>RESTRIÇÃO SISTEMA</v>
          </cell>
          <cell r="D1182" t="str">
            <v>045 Central não cadastrada</v>
          </cell>
          <cell r="E1182" t="str">
            <v>MALA DIRETA</v>
          </cell>
          <cell r="F1182" t="str">
            <v>0010 ENCARTE EM FATURA</v>
          </cell>
          <cell r="I1182">
            <v>4</v>
          </cell>
          <cell r="J1182">
            <v>0</v>
          </cell>
          <cell r="K1182">
            <v>0</v>
          </cell>
          <cell r="L1182">
            <v>4</v>
          </cell>
          <cell r="M1182">
            <v>4</v>
          </cell>
          <cell r="N1182">
            <v>0</v>
          </cell>
          <cell r="O1182">
            <v>4</v>
          </cell>
          <cell r="P1182">
            <v>0</v>
          </cell>
          <cell r="Q1182">
            <v>0</v>
          </cell>
          <cell r="R1182">
            <v>4</v>
          </cell>
          <cell r="S1182">
            <v>4</v>
          </cell>
          <cell r="T1182">
            <v>0</v>
          </cell>
          <cell r="U1182">
            <v>4</v>
          </cell>
          <cell r="V1182">
            <v>0</v>
          </cell>
          <cell r="W1182">
            <v>0</v>
          </cell>
        </row>
        <row r="1183">
          <cell r="B1183">
            <v>5</v>
          </cell>
          <cell r="C1183" t="str">
            <v>RESTRIÇÃO SISTEMA</v>
          </cell>
          <cell r="D1183" t="str">
            <v>045 Central não cadastrada</v>
          </cell>
          <cell r="E1183" t="str">
            <v>NÃO INFORMADO</v>
          </cell>
          <cell r="F1183" t="str">
            <v>0016 NÃO INFORMADO</v>
          </cell>
          <cell r="I1183">
            <v>7</v>
          </cell>
          <cell r="J1183">
            <v>0</v>
          </cell>
          <cell r="K1183">
            <v>0</v>
          </cell>
          <cell r="L1183">
            <v>7</v>
          </cell>
          <cell r="M1183">
            <v>7</v>
          </cell>
          <cell r="N1183">
            <v>0</v>
          </cell>
          <cell r="O1183">
            <v>7</v>
          </cell>
          <cell r="P1183">
            <v>0</v>
          </cell>
          <cell r="Q1183">
            <v>0</v>
          </cell>
          <cell r="R1183">
            <v>7</v>
          </cell>
          <cell r="S1183">
            <v>7</v>
          </cell>
          <cell r="T1183">
            <v>0</v>
          </cell>
          <cell r="U1183">
            <v>7</v>
          </cell>
          <cell r="V1183">
            <v>0</v>
          </cell>
          <cell r="W1183">
            <v>0</v>
          </cell>
        </row>
        <row r="1184">
          <cell r="B1184">
            <v>5</v>
          </cell>
          <cell r="C1184" t="str">
            <v>RESTRIÇÃO SISTEMA</v>
          </cell>
          <cell r="D1184" t="str">
            <v>045 Central não cadastrada</v>
          </cell>
          <cell r="E1184" t="str">
            <v>OUTRAS MÍDIAS</v>
          </cell>
          <cell r="F1184" t="str">
            <v>0002 INDICAÇÃO DE AMIGOS</v>
          </cell>
          <cell r="I1184">
            <v>49</v>
          </cell>
          <cell r="J1184">
            <v>0</v>
          </cell>
          <cell r="K1184">
            <v>0</v>
          </cell>
          <cell r="L1184">
            <v>49</v>
          </cell>
          <cell r="M1184">
            <v>49</v>
          </cell>
          <cell r="N1184">
            <v>0</v>
          </cell>
          <cell r="O1184">
            <v>49</v>
          </cell>
          <cell r="P1184">
            <v>0</v>
          </cell>
          <cell r="Q1184">
            <v>0</v>
          </cell>
          <cell r="R1184">
            <v>49</v>
          </cell>
          <cell r="S1184">
            <v>49</v>
          </cell>
          <cell r="T1184">
            <v>0</v>
          </cell>
          <cell r="U1184">
            <v>49</v>
          </cell>
          <cell r="V1184">
            <v>0</v>
          </cell>
          <cell r="W1184">
            <v>0</v>
          </cell>
        </row>
        <row r="1185">
          <cell r="B1185">
            <v>5</v>
          </cell>
          <cell r="C1185" t="str">
            <v>RESTRIÇÃO SISTEMA</v>
          </cell>
          <cell r="D1185" t="str">
            <v>045 Central não cadastrada</v>
          </cell>
          <cell r="E1185" t="str">
            <v>OUTRAS MÍDIAS</v>
          </cell>
          <cell r="F1185" t="str">
            <v>0003 104</v>
          </cell>
          <cell r="I1185">
            <v>3</v>
          </cell>
          <cell r="J1185">
            <v>0</v>
          </cell>
          <cell r="K1185">
            <v>0</v>
          </cell>
          <cell r="L1185">
            <v>3</v>
          </cell>
          <cell r="M1185">
            <v>3</v>
          </cell>
          <cell r="N1185">
            <v>0</v>
          </cell>
          <cell r="O1185">
            <v>3</v>
          </cell>
          <cell r="P1185">
            <v>0</v>
          </cell>
          <cell r="Q1185">
            <v>0</v>
          </cell>
          <cell r="R1185">
            <v>3</v>
          </cell>
          <cell r="S1185">
            <v>3</v>
          </cell>
          <cell r="T1185">
            <v>0</v>
          </cell>
          <cell r="U1185">
            <v>3</v>
          </cell>
          <cell r="V1185">
            <v>0</v>
          </cell>
          <cell r="W1185">
            <v>0</v>
          </cell>
        </row>
        <row r="1186">
          <cell r="B1186">
            <v>5</v>
          </cell>
          <cell r="C1186" t="str">
            <v>RESTRIÇÃO SISTEMA</v>
          </cell>
          <cell r="D1186" t="str">
            <v>045 Central não cadastrada</v>
          </cell>
          <cell r="E1186" t="str">
            <v>OUTRAS MÍDIAS</v>
          </cell>
          <cell r="F1186" t="str">
            <v>0007 JORNAIS/REVISTAS</v>
          </cell>
          <cell r="G1186" t="str">
            <v>0125 NÃO INFORMADO</v>
          </cell>
          <cell r="I1186">
            <v>1</v>
          </cell>
          <cell r="J1186">
            <v>0</v>
          </cell>
          <cell r="K1186">
            <v>0</v>
          </cell>
          <cell r="L1186">
            <v>1</v>
          </cell>
          <cell r="M1186">
            <v>1</v>
          </cell>
          <cell r="N1186">
            <v>0</v>
          </cell>
          <cell r="O1186">
            <v>1</v>
          </cell>
          <cell r="P1186">
            <v>0</v>
          </cell>
          <cell r="Q1186">
            <v>0</v>
          </cell>
          <cell r="R1186">
            <v>1</v>
          </cell>
          <cell r="S1186">
            <v>1</v>
          </cell>
          <cell r="T1186">
            <v>0</v>
          </cell>
          <cell r="U1186">
            <v>1</v>
          </cell>
          <cell r="V1186">
            <v>0</v>
          </cell>
          <cell r="W1186">
            <v>0</v>
          </cell>
        </row>
        <row r="1187">
          <cell r="B1187">
            <v>5</v>
          </cell>
          <cell r="C1187" t="str">
            <v>RESTRIÇÃO SISTEMA</v>
          </cell>
          <cell r="D1187" t="str">
            <v>045 Central não cadastrada</v>
          </cell>
          <cell r="E1187" t="str">
            <v>OUTRAS MÍDIAS</v>
          </cell>
          <cell r="F1187" t="str">
            <v>0013 INTERNET</v>
          </cell>
          <cell r="G1187" t="str">
            <v>0170 SITE SPEEDY</v>
          </cell>
          <cell r="I1187">
            <v>1</v>
          </cell>
          <cell r="J1187">
            <v>0</v>
          </cell>
          <cell r="K1187">
            <v>0</v>
          </cell>
          <cell r="L1187">
            <v>1</v>
          </cell>
          <cell r="M1187">
            <v>1</v>
          </cell>
          <cell r="N1187">
            <v>0</v>
          </cell>
          <cell r="O1187">
            <v>1</v>
          </cell>
          <cell r="P1187">
            <v>0</v>
          </cell>
          <cell r="Q1187">
            <v>0</v>
          </cell>
          <cell r="R1187">
            <v>1</v>
          </cell>
          <cell r="S1187">
            <v>1</v>
          </cell>
          <cell r="T1187">
            <v>0</v>
          </cell>
          <cell r="U1187">
            <v>1</v>
          </cell>
          <cell r="V1187">
            <v>0</v>
          </cell>
          <cell r="W1187">
            <v>0</v>
          </cell>
        </row>
        <row r="1188">
          <cell r="B1188">
            <v>5</v>
          </cell>
          <cell r="C1188" t="str">
            <v>RESTRIÇÃO SISTEMA</v>
          </cell>
          <cell r="D1188" t="str">
            <v>045 Central não cadastrada</v>
          </cell>
          <cell r="E1188" t="str">
            <v>OUTRAS MÍDIAS</v>
          </cell>
          <cell r="F1188" t="str">
            <v>0018 CONTATADO PELO TLMKT</v>
          </cell>
          <cell r="I1188">
            <v>7</v>
          </cell>
          <cell r="J1188">
            <v>0</v>
          </cell>
          <cell r="K1188">
            <v>0</v>
          </cell>
          <cell r="L1188">
            <v>7</v>
          </cell>
          <cell r="M1188">
            <v>7</v>
          </cell>
          <cell r="N1188">
            <v>0</v>
          </cell>
          <cell r="O1188">
            <v>7</v>
          </cell>
          <cell r="P1188">
            <v>0</v>
          </cell>
          <cell r="Q1188">
            <v>0</v>
          </cell>
          <cell r="R1188">
            <v>7</v>
          </cell>
          <cell r="S1188">
            <v>7</v>
          </cell>
          <cell r="T1188">
            <v>0</v>
          </cell>
          <cell r="U1188">
            <v>7</v>
          </cell>
          <cell r="V1188">
            <v>0</v>
          </cell>
          <cell r="W1188">
            <v>0</v>
          </cell>
        </row>
        <row r="1189">
          <cell r="B1189">
            <v>5</v>
          </cell>
          <cell r="C1189" t="str">
            <v>RESTRIÇÃO SISTEMA</v>
          </cell>
          <cell r="D1189" t="str">
            <v>045 Central não cadastrada</v>
          </cell>
          <cell r="E1189" t="str">
            <v>OUTRAS MÍDIAS</v>
          </cell>
          <cell r="F1189" t="str">
            <v>0019 INDICAÇÃO DO PROVEDOR</v>
          </cell>
          <cell r="I1189">
            <v>1</v>
          </cell>
          <cell r="J1189">
            <v>0</v>
          </cell>
          <cell r="K1189">
            <v>0</v>
          </cell>
          <cell r="L1189">
            <v>1</v>
          </cell>
          <cell r="M1189">
            <v>1</v>
          </cell>
          <cell r="N1189">
            <v>0</v>
          </cell>
          <cell r="O1189">
            <v>1</v>
          </cell>
          <cell r="P1189">
            <v>0</v>
          </cell>
          <cell r="Q1189">
            <v>0</v>
          </cell>
          <cell r="R1189">
            <v>1</v>
          </cell>
          <cell r="S1189">
            <v>1</v>
          </cell>
          <cell r="T1189">
            <v>0</v>
          </cell>
          <cell r="U1189">
            <v>1</v>
          </cell>
          <cell r="V1189">
            <v>0</v>
          </cell>
          <cell r="W1189">
            <v>0</v>
          </cell>
        </row>
        <row r="1190">
          <cell r="B1190">
            <v>5</v>
          </cell>
          <cell r="C1190" t="str">
            <v>RESTRIÇÃO SISTEMA</v>
          </cell>
          <cell r="D1190" t="str">
            <v>045 Central não cadastrada</v>
          </cell>
          <cell r="E1190" t="str">
            <v>OUTRAS MÍDIAS</v>
          </cell>
          <cell r="F1190" t="str">
            <v>0020 JÁ POSSUI</v>
          </cell>
          <cell r="I1190">
            <v>3</v>
          </cell>
          <cell r="J1190">
            <v>0</v>
          </cell>
          <cell r="K1190">
            <v>0</v>
          </cell>
          <cell r="L1190">
            <v>3</v>
          </cell>
          <cell r="M1190">
            <v>3</v>
          </cell>
          <cell r="N1190">
            <v>0</v>
          </cell>
          <cell r="O1190">
            <v>3</v>
          </cell>
          <cell r="P1190">
            <v>0</v>
          </cell>
          <cell r="Q1190">
            <v>0</v>
          </cell>
          <cell r="R1190">
            <v>3</v>
          </cell>
          <cell r="S1190">
            <v>3</v>
          </cell>
          <cell r="T1190">
            <v>0</v>
          </cell>
          <cell r="U1190">
            <v>3</v>
          </cell>
          <cell r="V1190">
            <v>0</v>
          </cell>
          <cell r="W1190">
            <v>0</v>
          </cell>
        </row>
        <row r="1191">
          <cell r="B1191">
            <v>5</v>
          </cell>
          <cell r="C1191" t="str">
            <v>RESTRIÇÃO SISTEMA</v>
          </cell>
          <cell r="D1191" t="str">
            <v>045 Central não cadastrada</v>
          </cell>
          <cell r="E1191" t="str">
            <v>TELEVISÃO</v>
          </cell>
          <cell r="F1191" t="str">
            <v>0001 TELEVISÃO</v>
          </cell>
          <cell r="G1191" t="str">
            <v>0006 GLOBO</v>
          </cell>
          <cell r="H1191" t="str">
            <v>0021 GLOBO REPÓRTER</v>
          </cell>
          <cell r="I1191">
            <v>1</v>
          </cell>
          <cell r="J1191">
            <v>0</v>
          </cell>
          <cell r="K1191">
            <v>0</v>
          </cell>
          <cell r="L1191">
            <v>1</v>
          </cell>
          <cell r="M1191">
            <v>1</v>
          </cell>
          <cell r="N1191">
            <v>0</v>
          </cell>
          <cell r="O1191">
            <v>1</v>
          </cell>
          <cell r="P1191">
            <v>0</v>
          </cell>
          <cell r="Q1191">
            <v>0</v>
          </cell>
          <cell r="R1191">
            <v>1</v>
          </cell>
          <cell r="S1191">
            <v>1</v>
          </cell>
          <cell r="T1191">
            <v>0</v>
          </cell>
          <cell r="U1191">
            <v>1</v>
          </cell>
          <cell r="V1191">
            <v>0</v>
          </cell>
          <cell r="W1191">
            <v>0</v>
          </cell>
        </row>
        <row r="1192">
          <cell r="B1192">
            <v>5</v>
          </cell>
          <cell r="C1192" t="str">
            <v>RESTRIÇÃO SISTEMA</v>
          </cell>
          <cell r="D1192" t="str">
            <v>045 Central não cadastrada</v>
          </cell>
          <cell r="E1192" t="str">
            <v>TELEVISÃO</v>
          </cell>
          <cell r="F1192" t="str">
            <v>0001 TELEVISÃO</v>
          </cell>
          <cell r="G1192" t="str">
            <v>0006 GLOBO</v>
          </cell>
          <cell r="H1192" t="str">
            <v>0026 NOVELA I</v>
          </cell>
          <cell r="I1192">
            <v>7</v>
          </cell>
          <cell r="J1192">
            <v>0</v>
          </cell>
          <cell r="K1192">
            <v>0</v>
          </cell>
          <cell r="L1192">
            <v>7</v>
          </cell>
          <cell r="M1192">
            <v>7</v>
          </cell>
          <cell r="N1192">
            <v>0</v>
          </cell>
          <cell r="O1192">
            <v>7</v>
          </cell>
          <cell r="P1192">
            <v>0</v>
          </cell>
          <cell r="Q1192">
            <v>0</v>
          </cell>
          <cell r="R1192">
            <v>7</v>
          </cell>
          <cell r="S1192">
            <v>7</v>
          </cell>
          <cell r="T1192">
            <v>0</v>
          </cell>
          <cell r="U1192">
            <v>7</v>
          </cell>
          <cell r="V1192">
            <v>0</v>
          </cell>
          <cell r="W1192">
            <v>0</v>
          </cell>
        </row>
        <row r="1193">
          <cell r="B1193">
            <v>5</v>
          </cell>
          <cell r="C1193" t="str">
            <v>RESTRIÇÃO SISTEMA</v>
          </cell>
          <cell r="D1193" t="str">
            <v>045 Central não cadastrada</v>
          </cell>
          <cell r="E1193" t="str">
            <v>TELEVISÃO</v>
          </cell>
          <cell r="F1193" t="str">
            <v>0001 TELEVISÃO</v>
          </cell>
          <cell r="G1193" t="str">
            <v>0006 GLOBO</v>
          </cell>
          <cell r="H1193" t="str">
            <v>0027 NOVELA II</v>
          </cell>
          <cell r="I1193">
            <v>4</v>
          </cell>
          <cell r="J1193">
            <v>0</v>
          </cell>
          <cell r="K1193">
            <v>0</v>
          </cell>
          <cell r="L1193">
            <v>4</v>
          </cell>
          <cell r="M1193">
            <v>4</v>
          </cell>
          <cell r="N1193">
            <v>0</v>
          </cell>
          <cell r="O1193">
            <v>4</v>
          </cell>
          <cell r="P1193">
            <v>0</v>
          </cell>
          <cell r="Q1193">
            <v>0</v>
          </cell>
          <cell r="R1193">
            <v>4</v>
          </cell>
          <cell r="S1193">
            <v>4</v>
          </cell>
          <cell r="T1193">
            <v>0</v>
          </cell>
          <cell r="U1193">
            <v>4</v>
          </cell>
          <cell r="V1193">
            <v>0</v>
          </cell>
          <cell r="W1193">
            <v>0</v>
          </cell>
        </row>
        <row r="1194">
          <cell r="B1194">
            <v>5</v>
          </cell>
          <cell r="C1194" t="str">
            <v>RESTRIÇÃO SISTEMA</v>
          </cell>
          <cell r="D1194" t="str">
            <v>045 Central não cadastrada</v>
          </cell>
          <cell r="E1194" t="str">
            <v>TELEVISÃO</v>
          </cell>
          <cell r="F1194" t="str">
            <v>0001 TELEVISÃO</v>
          </cell>
          <cell r="G1194" t="str">
            <v>0006 GLOBO</v>
          </cell>
          <cell r="H1194" t="str">
            <v>3825 NÃO INFORMADO</v>
          </cell>
          <cell r="I1194">
            <v>3</v>
          </cell>
          <cell r="J1194">
            <v>0</v>
          </cell>
          <cell r="K1194">
            <v>0</v>
          </cell>
          <cell r="L1194">
            <v>3</v>
          </cell>
          <cell r="M1194">
            <v>3</v>
          </cell>
          <cell r="N1194">
            <v>0</v>
          </cell>
          <cell r="O1194">
            <v>3</v>
          </cell>
          <cell r="P1194">
            <v>0</v>
          </cell>
          <cell r="Q1194">
            <v>0</v>
          </cell>
          <cell r="R1194">
            <v>3</v>
          </cell>
          <cell r="S1194">
            <v>3</v>
          </cell>
          <cell r="T1194">
            <v>0</v>
          </cell>
          <cell r="U1194">
            <v>3</v>
          </cell>
          <cell r="V1194">
            <v>0</v>
          </cell>
          <cell r="W1194">
            <v>0</v>
          </cell>
        </row>
        <row r="1195">
          <cell r="B1195">
            <v>5</v>
          </cell>
          <cell r="C1195" t="str">
            <v>RESTRIÇÃO SISTEMA</v>
          </cell>
          <cell r="D1195" t="str">
            <v>045 Central não cadastrada</v>
          </cell>
          <cell r="E1195" t="str">
            <v>TELEVISÃO</v>
          </cell>
          <cell r="F1195" t="str">
            <v>0001 TELEVISÃO</v>
          </cell>
          <cell r="G1195" t="str">
            <v>0006 GLOBO</v>
          </cell>
          <cell r="H1195" t="str">
            <v>3826 VALE A PENA VER DE NOVO</v>
          </cell>
          <cell r="I1195">
            <v>1</v>
          </cell>
          <cell r="J1195">
            <v>0</v>
          </cell>
          <cell r="K1195">
            <v>0</v>
          </cell>
          <cell r="L1195">
            <v>1</v>
          </cell>
          <cell r="M1195">
            <v>1</v>
          </cell>
          <cell r="N1195">
            <v>0</v>
          </cell>
          <cell r="O1195">
            <v>1</v>
          </cell>
          <cell r="P1195">
            <v>0</v>
          </cell>
          <cell r="Q1195">
            <v>0</v>
          </cell>
          <cell r="R1195">
            <v>1</v>
          </cell>
          <cell r="S1195">
            <v>1</v>
          </cell>
          <cell r="T1195">
            <v>0</v>
          </cell>
          <cell r="U1195">
            <v>1</v>
          </cell>
          <cell r="V1195">
            <v>0</v>
          </cell>
          <cell r="W1195">
            <v>0</v>
          </cell>
        </row>
        <row r="1196">
          <cell r="B1196">
            <v>5</v>
          </cell>
          <cell r="C1196" t="str">
            <v>RESTRIÇÃO SISTEMA</v>
          </cell>
          <cell r="D1196" t="str">
            <v>045 Central não cadastrada</v>
          </cell>
          <cell r="E1196" t="str">
            <v>TELEVISÃO</v>
          </cell>
          <cell r="F1196" t="str">
            <v>0001 TELEVISÃO</v>
          </cell>
          <cell r="G1196" t="str">
            <v>0061 RECORD</v>
          </cell>
          <cell r="H1196" t="str">
            <v>0049 JORNAL DA RECORD</v>
          </cell>
          <cell r="I1196">
            <v>1</v>
          </cell>
          <cell r="J1196">
            <v>0</v>
          </cell>
          <cell r="K1196">
            <v>0</v>
          </cell>
          <cell r="L1196">
            <v>1</v>
          </cell>
          <cell r="M1196">
            <v>1</v>
          </cell>
          <cell r="N1196">
            <v>0</v>
          </cell>
          <cell r="O1196">
            <v>1</v>
          </cell>
          <cell r="P1196">
            <v>0</v>
          </cell>
          <cell r="Q1196">
            <v>0</v>
          </cell>
          <cell r="R1196">
            <v>1</v>
          </cell>
          <cell r="S1196">
            <v>1</v>
          </cell>
          <cell r="T1196">
            <v>0</v>
          </cell>
          <cell r="U1196">
            <v>1</v>
          </cell>
          <cell r="V1196">
            <v>0</v>
          </cell>
          <cell r="W1196">
            <v>0</v>
          </cell>
        </row>
        <row r="1197">
          <cell r="B1197">
            <v>5</v>
          </cell>
          <cell r="C1197" t="str">
            <v>RESTRIÇÃO SISTEMA</v>
          </cell>
          <cell r="D1197" t="str">
            <v>045 Central não cadastrada</v>
          </cell>
          <cell r="E1197" t="str">
            <v>TELEVISÃO</v>
          </cell>
          <cell r="F1197" t="str">
            <v>0001 TELEVISÃO</v>
          </cell>
          <cell r="G1197" t="str">
            <v>0062 NÃO INFORMOU</v>
          </cell>
          <cell r="I1197">
            <v>24</v>
          </cell>
          <cell r="J1197">
            <v>0</v>
          </cell>
          <cell r="K1197">
            <v>0</v>
          </cell>
          <cell r="L1197">
            <v>24</v>
          </cell>
          <cell r="M1197">
            <v>24</v>
          </cell>
          <cell r="N1197">
            <v>0</v>
          </cell>
          <cell r="O1197">
            <v>24</v>
          </cell>
          <cell r="P1197">
            <v>0</v>
          </cell>
          <cell r="Q1197">
            <v>0</v>
          </cell>
          <cell r="R1197">
            <v>24</v>
          </cell>
          <cell r="S1197">
            <v>24</v>
          </cell>
          <cell r="T1197">
            <v>0</v>
          </cell>
          <cell r="U1197">
            <v>24</v>
          </cell>
          <cell r="V1197">
            <v>0</v>
          </cell>
          <cell r="W1197">
            <v>0</v>
          </cell>
        </row>
        <row r="1198">
          <cell r="B1198">
            <v>5</v>
          </cell>
          <cell r="C1198" t="str">
            <v>RESTRIÇÃO SISTEMA</v>
          </cell>
          <cell r="D1198" t="str">
            <v>048 Segmento não permitido</v>
          </cell>
          <cell r="F1198" t="str">
            <v>0031 JÁ TEVE O PRODUTO</v>
          </cell>
          <cell r="I1198">
            <v>1</v>
          </cell>
          <cell r="J1198">
            <v>0</v>
          </cell>
          <cell r="K1198">
            <v>0</v>
          </cell>
          <cell r="L1198">
            <v>1</v>
          </cell>
          <cell r="M1198">
            <v>1</v>
          </cell>
          <cell r="N1198">
            <v>0</v>
          </cell>
          <cell r="O1198">
            <v>1</v>
          </cell>
          <cell r="P1198">
            <v>0</v>
          </cell>
          <cell r="Q1198">
            <v>0</v>
          </cell>
          <cell r="R1198">
            <v>1</v>
          </cell>
          <cell r="S1198">
            <v>1</v>
          </cell>
          <cell r="T1198">
            <v>0</v>
          </cell>
          <cell r="U1198">
            <v>1</v>
          </cell>
          <cell r="V1198">
            <v>0</v>
          </cell>
          <cell r="W1198">
            <v>0</v>
          </cell>
        </row>
        <row r="1199">
          <cell r="B1199">
            <v>5</v>
          </cell>
          <cell r="C1199" t="str">
            <v>RESTRIÇÃO SISTEMA</v>
          </cell>
          <cell r="D1199" t="str">
            <v>048 Segmento não permitido</v>
          </cell>
          <cell r="E1199" t="str">
            <v>NÃO INFORMADO</v>
          </cell>
          <cell r="F1199" t="str">
            <v>0016 NÃO INFORMADO</v>
          </cell>
          <cell r="I1199">
            <v>2</v>
          </cell>
          <cell r="J1199">
            <v>0</v>
          </cell>
          <cell r="K1199">
            <v>0</v>
          </cell>
          <cell r="L1199">
            <v>2</v>
          </cell>
          <cell r="M1199">
            <v>2</v>
          </cell>
          <cell r="N1199">
            <v>0</v>
          </cell>
          <cell r="O1199">
            <v>2</v>
          </cell>
          <cell r="P1199">
            <v>0</v>
          </cell>
          <cell r="Q1199">
            <v>0</v>
          </cell>
          <cell r="R1199">
            <v>2</v>
          </cell>
          <cell r="S1199">
            <v>2</v>
          </cell>
          <cell r="T1199">
            <v>0</v>
          </cell>
          <cell r="U1199">
            <v>2</v>
          </cell>
          <cell r="V1199">
            <v>0</v>
          </cell>
          <cell r="W1199">
            <v>0</v>
          </cell>
        </row>
        <row r="1200">
          <cell r="B1200">
            <v>5</v>
          </cell>
          <cell r="C1200" t="str">
            <v>RESTRIÇÃO SISTEMA</v>
          </cell>
          <cell r="D1200" t="str">
            <v>048 Segmento não permitido</v>
          </cell>
          <cell r="E1200" t="str">
            <v>OUTRAS MÍDIAS</v>
          </cell>
          <cell r="F1200" t="str">
            <v>0002 INDICAÇÃO DE AMIGOS</v>
          </cell>
          <cell r="I1200">
            <v>8</v>
          </cell>
          <cell r="J1200">
            <v>0</v>
          </cell>
          <cell r="K1200">
            <v>0</v>
          </cell>
          <cell r="L1200">
            <v>8</v>
          </cell>
          <cell r="M1200">
            <v>8</v>
          </cell>
          <cell r="N1200">
            <v>0</v>
          </cell>
          <cell r="O1200">
            <v>8</v>
          </cell>
          <cell r="P1200">
            <v>0</v>
          </cell>
          <cell r="Q1200">
            <v>0</v>
          </cell>
          <cell r="R1200">
            <v>8</v>
          </cell>
          <cell r="S1200">
            <v>8</v>
          </cell>
          <cell r="T1200">
            <v>0</v>
          </cell>
          <cell r="U1200">
            <v>8</v>
          </cell>
          <cell r="V1200">
            <v>0</v>
          </cell>
          <cell r="W1200">
            <v>0</v>
          </cell>
        </row>
        <row r="1201">
          <cell r="B1201">
            <v>5</v>
          </cell>
          <cell r="C1201" t="str">
            <v>RESTRIÇÃO SISTEMA</v>
          </cell>
          <cell r="D1201" t="str">
            <v>048 Segmento não permitido</v>
          </cell>
          <cell r="E1201" t="str">
            <v>OUTRAS MÍDIAS</v>
          </cell>
          <cell r="F1201" t="str">
            <v>0013 INTERNET</v>
          </cell>
          <cell r="G1201" t="str">
            <v>0056 OUTROS</v>
          </cell>
          <cell r="I1201">
            <v>3</v>
          </cell>
          <cell r="J1201">
            <v>0</v>
          </cell>
          <cell r="K1201">
            <v>0</v>
          </cell>
          <cell r="L1201">
            <v>3</v>
          </cell>
          <cell r="M1201">
            <v>3</v>
          </cell>
          <cell r="N1201">
            <v>0</v>
          </cell>
          <cell r="O1201">
            <v>3</v>
          </cell>
          <cell r="P1201">
            <v>0</v>
          </cell>
          <cell r="Q1201">
            <v>0</v>
          </cell>
          <cell r="R1201">
            <v>3</v>
          </cell>
          <cell r="S1201">
            <v>3</v>
          </cell>
          <cell r="T1201">
            <v>0</v>
          </cell>
          <cell r="U1201">
            <v>3</v>
          </cell>
          <cell r="V1201">
            <v>0</v>
          </cell>
          <cell r="W1201">
            <v>0</v>
          </cell>
        </row>
        <row r="1202">
          <cell r="B1202">
            <v>5</v>
          </cell>
          <cell r="C1202" t="str">
            <v>RESTRIÇÃO SISTEMA</v>
          </cell>
          <cell r="D1202" t="str">
            <v>048 Segmento não permitido</v>
          </cell>
          <cell r="E1202" t="str">
            <v>OUTRAS MÍDIAS</v>
          </cell>
          <cell r="F1202" t="str">
            <v>0018 CONTATADO PELO TLMKT</v>
          </cell>
          <cell r="I1202">
            <v>3</v>
          </cell>
          <cell r="J1202">
            <v>0</v>
          </cell>
          <cell r="K1202">
            <v>0</v>
          </cell>
          <cell r="L1202">
            <v>3</v>
          </cell>
          <cell r="M1202">
            <v>3</v>
          </cell>
          <cell r="N1202">
            <v>0</v>
          </cell>
          <cell r="O1202">
            <v>3</v>
          </cell>
          <cell r="P1202">
            <v>0</v>
          </cell>
          <cell r="Q1202">
            <v>0</v>
          </cell>
          <cell r="R1202">
            <v>3</v>
          </cell>
          <cell r="S1202">
            <v>3</v>
          </cell>
          <cell r="T1202">
            <v>0</v>
          </cell>
          <cell r="U1202">
            <v>3</v>
          </cell>
          <cell r="V1202">
            <v>0</v>
          </cell>
          <cell r="W1202">
            <v>0</v>
          </cell>
        </row>
        <row r="1203">
          <cell r="B1203">
            <v>5</v>
          </cell>
          <cell r="C1203" t="str">
            <v>RESTRIÇÃO SISTEMA</v>
          </cell>
          <cell r="D1203" t="str">
            <v>048 Segmento não permitido</v>
          </cell>
          <cell r="E1203" t="str">
            <v>OUTRAS MÍDIAS</v>
          </cell>
          <cell r="F1203" t="str">
            <v>0020 JÁ POSSUI</v>
          </cell>
          <cell r="I1203">
            <v>5</v>
          </cell>
          <cell r="J1203">
            <v>0</v>
          </cell>
          <cell r="K1203">
            <v>0</v>
          </cell>
          <cell r="L1203">
            <v>5</v>
          </cell>
          <cell r="M1203">
            <v>5</v>
          </cell>
          <cell r="N1203">
            <v>0</v>
          </cell>
          <cell r="O1203">
            <v>5</v>
          </cell>
          <cell r="P1203">
            <v>0</v>
          </cell>
          <cell r="Q1203">
            <v>0</v>
          </cell>
          <cell r="R1203">
            <v>5</v>
          </cell>
          <cell r="S1203">
            <v>5</v>
          </cell>
          <cell r="T1203">
            <v>0</v>
          </cell>
          <cell r="U1203">
            <v>5</v>
          </cell>
          <cell r="V1203">
            <v>0</v>
          </cell>
          <cell r="W1203">
            <v>0</v>
          </cell>
        </row>
        <row r="1204">
          <cell r="B1204">
            <v>5</v>
          </cell>
          <cell r="C1204" t="str">
            <v>RESTRIÇÃO SISTEMA</v>
          </cell>
          <cell r="D1204" t="str">
            <v>048 Segmento não permitido</v>
          </cell>
          <cell r="E1204" t="str">
            <v>TELEVISÃO</v>
          </cell>
          <cell r="F1204" t="str">
            <v>0001 TELEVISÃO</v>
          </cell>
          <cell r="G1204" t="str">
            <v>0006 GLOBO</v>
          </cell>
          <cell r="H1204" t="str">
            <v>0027 NOVELA II</v>
          </cell>
          <cell r="I1204">
            <v>1</v>
          </cell>
          <cell r="J1204">
            <v>0</v>
          </cell>
          <cell r="K1204">
            <v>0</v>
          </cell>
          <cell r="L1204">
            <v>1</v>
          </cell>
          <cell r="M1204">
            <v>1</v>
          </cell>
          <cell r="N1204">
            <v>0</v>
          </cell>
          <cell r="O1204">
            <v>1</v>
          </cell>
          <cell r="P1204">
            <v>0</v>
          </cell>
          <cell r="Q1204">
            <v>0</v>
          </cell>
          <cell r="R1204">
            <v>1</v>
          </cell>
          <cell r="S1204">
            <v>1</v>
          </cell>
          <cell r="T1204">
            <v>0</v>
          </cell>
          <cell r="U1204">
            <v>1</v>
          </cell>
          <cell r="V1204">
            <v>0</v>
          </cell>
          <cell r="W1204">
            <v>0</v>
          </cell>
        </row>
        <row r="1205">
          <cell r="B1205">
            <v>5</v>
          </cell>
          <cell r="C1205" t="str">
            <v>RESTRIÇÃO SISTEMA</v>
          </cell>
          <cell r="D1205" t="str">
            <v>048 Segmento não permitido</v>
          </cell>
          <cell r="E1205" t="str">
            <v>TELEVISÃO</v>
          </cell>
          <cell r="F1205" t="str">
            <v>0001 TELEVISÃO</v>
          </cell>
          <cell r="G1205" t="str">
            <v>0062 NÃO INFORMOU</v>
          </cell>
          <cell r="I1205">
            <v>2</v>
          </cell>
          <cell r="J1205">
            <v>0</v>
          </cell>
          <cell r="K1205">
            <v>0</v>
          </cell>
          <cell r="L1205">
            <v>2</v>
          </cell>
          <cell r="M1205">
            <v>2</v>
          </cell>
          <cell r="N1205">
            <v>0</v>
          </cell>
          <cell r="O1205">
            <v>2</v>
          </cell>
          <cell r="P1205">
            <v>0</v>
          </cell>
          <cell r="Q1205">
            <v>0</v>
          </cell>
          <cell r="R1205">
            <v>2</v>
          </cell>
          <cell r="S1205">
            <v>2</v>
          </cell>
          <cell r="T1205">
            <v>0</v>
          </cell>
          <cell r="U1205">
            <v>2</v>
          </cell>
          <cell r="V1205">
            <v>0</v>
          </cell>
          <cell r="W1205">
            <v>0</v>
          </cell>
        </row>
        <row r="1206">
          <cell r="B1206">
            <v>5</v>
          </cell>
          <cell r="C1206" t="str">
            <v>RESTRIÇÃO SISTEMA</v>
          </cell>
          <cell r="D1206" t="str">
            <v>060 Restrição Comercial</v>
          </cell>
          <cell r="F1206" t="str">
            <v>0031 JÁ TEVE O PRODUTO</v>
          </cell>
          <cell r="I1206">
            <v>4</v>
          </cell>
          <cell r="J1206">
            <v>0</v>
          </cell>
          <cell r="K1206">
            <v>0</v>
          </cell>
          <cell r="L1206">
            <v>4</v>
          </cell>
          <cell r="M1206">
            <v>4</v>
          </cell>
          <cell r="N1206">
            <v>0</v>
          </cell>
          <cell r="O1206">
            <v>4</v>
          </cell>
          <cell r="P1206">
            <v>0</v>
          </cell>
          <cell r="Q1206">
            <v>0</v>
          </cell>
          <cell r="R1206">
            <v>4</v>
          </cell>
          <cell r="S1206">
            <v>4</v>
          </cell>
          <cell r="T1206">
            <v>0</v>
          </cell>
          <cell r="U1206">
            <v>4</v>
          </cell>
          <cell r="V1206">
            <v>0</v>
          </cell>
          <cell r="W1206">
            <v>0</v>
          </cell>
        </row>
        <row r="1207">
          <cell r="B1207">
            <v>5</v>
          </cell>
          <cell r="C1207" t="str">
            <v>RESTRIÇÃO SISTEMA</v>
          </cell>
          <cell r="D1207" t="str">
            <v>060 Restrição Comercial</v>
          </cell>
          <cell r="E1207" t="str">
            <v>MALA DIRETA</v>
          </cell>
          <cell r="F1207" t="str">
            <v>0009 MALA DIRETA</v>
          </cell>
          <cell r="G1207" t="str">
            <v>0173 CA0103</v>
          </cell>
          <cell r="I1207">
            <v>1</v>
          </cell>
          <cell r="J1207">
            <v>0</v>
          </cell>
          <cell r="K1207">
            <v>0</v>
          </cell>
          <cell r="L1207">
            <v>1</v>
          </cell>
          <cell r="M1207">
            <v>1</v>
          </cell>
          <cell r="N1207">
            <v>0</v>
          </cell>
          <cell r="O1207">
            <v>1</v>
          </cell>
          <cell r="P1207">
            <v>0</v>
          </cell>
          <cell r="Q1207">
            <v>0</v>
          </cell>
          <cell r="R1207">
            <v>1</v>
          </cell>
          <cell r="S1207">
            <v>1</v>
          </cell>
          <cell r="T1207">
            <v>0</v>
          </cell>
          <cell r="U1207">
            <v>1</v>
          </cell>
          <cell r="V1207">
            <v>0</v>
          </cell>
          <cell r="W1207">
            <v>0</v>
          </cell>
        </row>
        <row r="1208">
          <cell r="B1208">
            <v>5</v>
          </cell>
          <cell r="C1208" t="str">
            <v>RESTRIÇÃO SISTEMA</v>
          </cell>
          <cell r="D1208" t="str">
            <v>060 Restrição Comercial</v>
          </cell>
          <cell r="E1208" t="str">
            <v>MALA DIRETA</v>
          </cell>
          <cell r="F1208" t="str">
            <v>0009 MALA DIRETA</v>
          </cell>
          <cell r="G1208" t="str">
            <v>0572 MD-05</v>
          </cell>
          <cell r="I1208">
            <v>3</v>
          </cell>
          <cell r="J1208">
            <v>0</v>
          </cell>
          <cell r="K1208">
            <v>0</v>
          </cell>
          <cell r="L1208">
            <v>3</v>
          </cell>
          <cell r="M1208">
            <v>3</v>
          </cell>
          <cell r="N1208">
            <v>0</v>
          </cell>
          <cell r="O1208">
            <v>3</v>
          </cell>
          <cell r="P1208">
            <v>0</v>
          </cell>
          <cell r="Q1208">
            <v>0</v>
          </cell>
          <cell r="R1208">
            <v>3</v>
          </cell>
          <cell r="S1208">
            <v>3</v>
          </cell>
          <cell r="T1208">
            <v>0</v>
          </cell>
          <cell r="U1208">
            <v>3</v>
          </cell>
          <cell r="V1208">
            <v>0</v>
          </cell>
          <cell r="W1208">
            <v>0</v>
          </cell>
        </row>
        <row r="1209">
          <cell r="B1209">
            <v>5</v>
          </cell>
          <cell r="C1209" t="str">
            <v>RESTRIÇÃO SISTEMA</v>
          </cell>
          <cell r="D1209" t="str">
            <v>060 Restrição Comercial</v>
          </cell>
          <cell r="E1209" t="str">
            <v>MALA DIRETA</v>
          </cell>
          <cell r="F1209" t="str">
            <v>0010 ENCARTE EM FATURA</v>
          </cell>
          <cell r="I1209">
            <v>2</v>
          </cell>
          <cell r="J1209">
            <v>0</v>
          </cell>
          <cell r="K1209">
            <v>0</v>
          </cell>
          <cell r="L1209">
            <v>2</v>
          </cell>
          <cell r="M1209">
            <v>2</v>
          </cell>
          <cell r="N1209">
            <v>0</v>
          </cell>
          <cell r="O1209">
            <v>2</v>
          </cell>
          <cell r="P1209">
            <v>0</v>
          </cell>
          <cell r="Q1209">
            <v>0</v>
          </cell>
          <cell r="R1209">
            <v>2</v>
          </cell>
          <cell r="S1209">
            <v>2</v>
          </cell>
          <cell r="T1209">
            <v>0</v>
          </cell>
          <cell r="U1209">
            <v>2</v>
          </cell>
          <cell r="V1209">
            <v>0</v>
          </cell>
          <cell r="W1209">
            <v>0</v>
          </cell>
        </row>
        <row r="1210">
          <cell r="B1210">
            <v>5</v>
          </cell>
          <cell r="C1210" t="str">
            <v>RESTRIÇÃO SISTEMA</v>
          </cell>
          <cell r="D1210" t="str">
            <v>060 Restrição Comercial</v>
          </cell>
          <cell r="E1210" t="str">
            <v>NÃO INFORMADO</v>
          </cell>
          <cell r="F1210" t="str">
            <v>0016 NÃO INFORMADO</v>
          </cell>
          <cell r="I1210">
            <v>8</v>
          </cell>
          <cell r="J1210">
            <v>0</v>
          </cell>
          <cell r="K1210">
            <v>0</v>
          </cell>
          <cell r="L1210">
            <v>8</v>
          </cell>
          <cell r="M1210">
            <v>8</v>
          </cell>
          <cell r="N1210">
            <v>0</v>
          </cell>
          <cell r="O1210">
            <v>8</v>
          </cell>
          <cell r="P1210">
            <v>0</v>
          </cell>
          <cell r="Q1210">
            <v>0</v>
          </cell>
          <cell r="R1210">
            <v>8</v>
          </cell>
          <cell r="S1210">
            <v>8</v>
          </cell>
          <cell r="T1210">
            <v>0</v>
          </cell>
          <cell r="U1210">
            <v>8</v>
          </cell>
          <cell r="V1210">
            <v>0</v>
          </cell>
          <cell r="W1210">
            <v>0</v>
          </cell>
        </row>
        <row r="1211">
          <cell r="B1211">
            <v>5</v>
          </cell>
          <cell r="C1211" t="str">
            <v>RESTRIÇÃO SISTEMA</v>
          </cell>
          <cell r="D1211" t="str">
            <v>060 Restrição Comercial</v>
          </cell>
          <cell r="E1211" t="str">
            <v>OUTRAS MÍDIAS</v>
          </cell>
          <cell r="F1211" t="str">
            <v>0002 INDICAÇÃO DE AMIGOS</v>
          </cell>
          <cell r="I1211">
            <v>51</v>
          </cell>
          <cell r="J1211">
            <v>0</v>
          </cell>
          <cell r="K1211">
            <v>0</v>
          </cell>
          <cell r="L1211">
            <v>51</v>
          </cell>
          <cell r="M1211">
            <v>51</v>
          </cell>
          <cell r="N1211">
            <v>0</v>
          </cell>
          <cell r="O1211">
            <v>51</v>
          </cell>
          <cell r="P1211">
            <v>0</v>
          </cell>
          <cell r="Q1211">
            <v>0</v>
          </cell>
          <cell r="R1211">
            <v>51</v>
          </cell>
          <cell r="S1211">
            <v>51</v>
          </cell>
          <cell r="T1211">
            <v>0</v>
          </cell>
          <cell r="U1211">
            <v>51</v>
          </cell>
          <cell r="V1211">
            <v>0</v>
          </cell>
          <cell r="W1211">
            <v>0</v>
          </cell>
        </row>
        <row r="1212">
          <cell r="B1212">
            <v>5</v>
          </cell>
          <cell r="C1212" t="str">
            <v>RESTRIÇÃO SISTEMA</v>
          </cell>
          <cell r="D1212" t="str">
            <v>060 Restrição Comercial</v>
          </cell>
          <cell r="E1212" t="str">
            <v>OUTRAS MÍDIAS</v>
          </cell>
          <cell r="F1212" t="str">
            <v>0003 104</v>
          </cell>
          <cell r="I1212">
            <v>2</v>
          </cell>
          <cell r="J1212">
            <v>0</v>
          </cell>
          <cell r="K1212">
            <v>0</v>
          </cell>
          <cell r="L1212">
            <v>2</v>
          </cell>
          <cell r="M1212">
            <v>2</v>
          </cell>
          <cell r="N1212">
            <v>0</v>
          </cell>
          <cell r="O1212">
            <v>2</v>
          </cell>
          <cell r="P1212">
            <v>0</v>
          </cell>
          <cell r="Q1212">
            <v>0</v>
          </cell>
          <cell r="R1212">
            <v>2</v>
          </cell>
          <cell r="S1212">
            <v>2</v>
          </cell>
          <cell r="T1212">
            <v>0</v>
          </cell>
          <cell r="U1212">
            <v>2</v>
          </cell>
          <cell r="V1212">
            <v>0</v>
          </cell>
          <cell r="W1212">
            <v>0</v>
          </cell>
        </row>
        <row r="1213">
          <cell r="B1213">
            <v>5</v>
          </cell>
          <cell r="C1213" t="str">
            <v>RESTRIÇÃO SISTEMA</v>
          </cell>
          <cell r="D1213" t="str">
            <v>060 Restrição Comercial</v>
          </cell>
          <cell r="E1213" t="str">
            <v>OUTRAS MÍDIAS</v>
          </cell>
          <cell r="F1213" t="str">
            <v>0013 INTERNET</v>
          </cell>
          <cell r="G1213" t="str">
            <v>0056 OUTROS</v>
          </cell>
          <cell r="I1213">
            <v>1</v>
          </cell>
          <cell r="J1213">
            <v>0</v>
          </cell>
          <cell r="K1213">
            <v>0</v>
          </cell>
          <cell r="L1213">
            <v>1</v>
          </cell>
          <cell r="M1213">
            <v>1</v>
          </cell>
          <cell r="N1213">
            <v>0</v>
          </cell>
          <cell r="O1213">
            <v>1</v>
          </cell>
          <cell r="P1213">
            <v>0</v>
          </cell>
          <cell r="Q1213">
            <v>0</v>
          </cell>
          <cell r="R1213">
            <v>1</v>
          </cell>
          <cell r="S1213">
            <v>1</v>
          </cell>
          <cell r="T1213">
            <v>0</v>
          </cell>
          <cell r="U1213">
            <v>1</v>
          </cell>
          <cell r="V1213">
            <v>0</v>
          </cell>
          <cell r="W1213">
            <v>0</v>
          </cell>
        </row>
        <row r="1214">
          <cell r="B1214">
            <v>5</v>
          </cell>
          <cell r="C1214" t="str">
            <v>RESTRIÇÃO SISTEMA</v>
          </cell>
          <cell r="D1214" t="str">
            <v>060 Restrição Comercial</v>
          </cell>
          <cell r="E1214" t="str">
            <v>OUTRAS MÍDIAS</v>
          </cell>
          <cell r="F1214" t="str">
            <v>0013 INTERNET</v>
          </cell>
          <cell r="G1214" t="str">
            <v>0170 SITE SPEEDY</v>
          </cell>
          <cell r="I1214">
            <v>4</v>
          </cell>
          <cell r="J1214">
            <v>0</v>
          </cell>
          <cell r="K1214">
            <v>0</v>
          </cell>
          <cell r="L1214">
            <v>4</v>
          </cell>
          <cell r="M1214">
            <v>4</v>
          </cell>
          <cell r="N1214">
            <v>0</v>
          </cell>
          <cell r="O1214">
            <v>4</v>
          </cell>
          <cell r="P1214">
            <v>0</v>
          </cell>
          <cell r="Q1214">
            <v>0</v>
          </cell>
          <cell r="R1214">
            <v>4</v>
          </cell>
          <cell r="S1214">
            <v>4</v>
          </cell>
          <cell r="T1214">
            <v>0</v>
          </cell>
          <cell r="U1214">
            <v>4</v>
          </cell>
          <cell r="V1214">
            <v>0</v>
          </cell>
          <cell r="W1214">
            <v>0</v>
          </cell>
        </row>
        <row r="1215">
          <cell r="B1215">
            <v>5</v>
          </cell>
          <cell r="C1215" t="str">
            <v>RESTRIÇÃO SISTEMA</v>
          </cell>
          <cell r="D1215" t="str">
            <v>060 Restrição Comercial</v>
          </cell>
          <cell r="E1215" t="str">
            <v>OUTRAS MÍDIAS</v>
          </cell>
          <cell r="F1215" t="str">
            <v>0018 CONTATADO PELO TLMKT</v>
          </cell>
          <cell r="I1215">
            <v>3</v>
          </cell>
          <cell r="J1215">
            <v>0</v>
          </cell>
          <cell r="K1215">
            <v>0</v>
          </cell>
          <cell r="L1215">
            <v>3</v>
          </cell>
          <cell r="M1215">
            <v>3</v>
          </cell>
          <cell r="N1215">
            <v>0</v>
          </cell>
          <cell r="O1215">
            <v>3</v>
          </cell>
          <cell r="P1215">
            <v>0</v>
          </cell>
          <cell r="Q1215">
            <v>0</v>
          </cell>
          <cell r="R1215">
            <v>3</v>
          </cell>
          <cell r="S1215">
            <v>3</v>
          </cell>
          <cell r="T1215">
            <v>0</v>
          </cell>
          <cell r="U1215">
            <v>3</v>
          </cell>
          <cell r="V1215">
            <v>0</v>
          </cell>
          <cell r="W1215">
            <v>0</v>
          </cell>
        </row>
        <row r="1216">
          <cell r="B1216">
            <v>5</v>
          </cell>
          <cell r="C1216" t="str">
            <v>RESTRIÇÃO SISTEMA</v>
          </cell>
          <cell r="D1216" t="str">
            <v>060 Restrição Comercial</v>
          </cell>
          <cell r="E1216" t="str">
            <v>OUTRAS MÍDIAS</v>
          </cell>
          <cell r="F1216" t="str">
            <v>0020 JÁ POSSUI</v>
          </cell>
          <cell r="I1216">
            <v>4</v>
          </cell>
          <cell r="J1216">
            <v>0</v>
          </cell>
          <cell r="K1216">
            <v>0</v>
          </cell>
          <cell r="L1216">
            <v>4</v>
          </cell>
          <cell r="M1216">
            <v>4</v>
          </cell>
          <cell r="N1216">
            <v>0</v>
          </cell>
          <cell r="O1216">
            <v>4</v>
          </cell>
          <cell r="P1216">
            <v>0</v>
          </cell>
          <cell r="Q1216">
            <v>0</v>
          </cell>
          <cell r="R1216">
            <v>4</v>
          </cell>
          <cell r="S1216">
            <v>4</v>
          </cell>
          <cell r="T1216">
            <v>0</v>
          </cell>
          <cell r="U1216">
            <v>4</v>
          </cell>
          <cell r="V1216">
            <v>0</v>
          </cell>
          <cell r="W1216">
            <v>0</v>
          </cell>
        </row>
        <row r="1217">
          <cell r="B1217">
            <v>5</v>
          </cell>
          <cell r="C1217" t="str">
            <v>RESTRIÇÃO SISTEMA</v>
          </cell>
          <cell r="D1217" t="str">
            <v>060 Restrição Comercial</v>
          </cell>
          <cell r="E1217" t="str">
            <v>TELEVISÃO</v>
          </cell>
          <cell r="F1217" t="str">
            <v>0001 TELEVISÃO</v>
          </cell>
          <cell r="G1217" t="str">
            <v>0006 GLOBO</v>
          </cell>
          <cell r="H1217" t="str">
            <v>0020 FANTÁSTICO</v>
          </cell>
          <cell r="I1217">
            <v>1</v>
          </cell>
          <cell r="J1217">
            <v>0</v>
          </cell>
          <cell r="K1217">
            <v>0</v>
          </cell>
          <cell r="L1217">
            <v>1</v>
          </cell>
          <cell r="M1217">
            <v>1</v>
          </cell>
          <cell r="N1217">
            <v>0</v>
          </cell>
          <cell r="O1217">
            <v>1</v>
          </cell>
          <cell r="P1217">
            <v>0</v>
          </cell>
          <cell r="Q1217">
            <v>0</v>
          </cell>
          <cell r="R1217">
            <v>1</v>
          </cell>
          <cell r="S1217">
            <v>1</v>
          </cell>
          <cell r="T1217">
            <v>0</v>
          </cell>
          <cell r="U1217">
            <v>1</v>
          </cell>
          <cell r="V1217">
            <v>0</v>
          </cell>
          <cell r="W1217">
            <v>0</v>
          </cell>
        </row>
        <row r="1218">
          <cell r="B1218">
            <v>5</v>
          </cell>
          <cell r="C1218" t="str">
            <v>RESTRIÇÃO SISTEMA</v>
          </cell>
          <cell r="D1218" t="str">
            <v>060 Restrição Comercial</v>
          </cell>
          <cell r="E1218" t="str">
            <v>TELEVISÃO</v>
          </cell>
          <cell r="F1218" t="str">
            <v>0001 TELEVISÃO</v>
          </cell>
          <cell r="G1218" t="str">
            <v>0006 GLOBO</v>
          </cell>
          <cell r="H1218" t="str">
            <v>0023 JORNAL HOJE</v>
          </cell>
          <cell r="I1218">
            <v>2</v>
          </cell>
          <cell r="J1218">
            <v>0</v>
          </cell>
          <cell r="K1218">
            <v>0</v>
          </cell>
          <cell r="L1218">
            <v>2</v>
          </cell>
          <cell r="M1218">
            <v>2</v>
          </cell>
          <cell r="N1218">
            <v>0</v>
          </cell>
          <cell r="O1218">
            <v>2</v>
          </cell>
          <cell r="P1218">
            <v>0</v>
          </cell>
          <cell r="Q1218">
            <v>0</v>
          </cell>
          <cell r="R1218">
            <v>2</v>
          </cell>
          <cell r="S1218">
            <v>2</v>
          </cell>
          <cell r="T1218">
            <v>0</v>
          </cell>
          <cell r="U1218">
            <v>2</v>
          </cell>
          <cell r="V1218">
            <v>0</v>
          </cell>
          <cell r="W1218">
            <v>0</v>
          </cell>
        </row>
        <row r="1219">
          <cell r="B1219">
            <v>5</v>
          </cell>
          <cell r="C1219" t="str">
            <v>RESTRIÇÃO SISTEMA</v>
          </cell>
          <cell r="D1219" t="str">
            <v>060 Restrição Comercial</v>
          </cell>
          <cell r="E1219" t="str">
            <v>TELEVISÃO</v>
          </cell>
          <cell r="F1219" t="str">
            <v>0001 TELEVISÃO</v>
          </cell>
          <cell r="G1219" t="str">
            <v>0006 GLOBO</v>
          </cell>
          <cell r="H1219" t="str">
            <v>0024 JORNAL NACIONAL</v>
          </cell>
          <cell r="I1219">
            <v>2</v>
          </cell>
          <cell r="J1219">
            <v>0</v>
          </cell>
          <cell r="K1219">
            <v>0</v>
          </cell>
          <cell r="L1219">
            <v>2</v>
          </cell>
          <cell r="M1219">
            <v>2</v>
          </cell>
          <cell r="N1219">
            <v>0</v>
          </cell>
          <cell r="O1219">
            <v>2</v>
          </cell>
          <cell r="P1219">
            <v>0</v>
          </cell>
          <cell r="Q1219">
            <v>0</v>
          </cell>
          <cell r="R1219">
            <v>2</v>
          </cell>
          <cell r="S1219">
            <v>2</v>
          </cell>
          <cell r="T1219">
            <v>0</v>
          </cell>
          <cell r="U1219">
            <v>2</v>
          </cell>
          <cell r="V1219">
            <v>0</v>
          </cell>
          <cell r="W1219">
            <v>0</v>
          </cell>
        </row>
        <row r="1220">
          <cell r="B1220">
            <v>5</v>
          </cell>
          <cell r="C1220" t="str">
            <v>RESTRIÇÃO SISTEMA</v>
          </cell>
          <cell r="D1220" t="str">
            <v>060 Restrição Comercial</v>
          </cell>
          <cell r="E1220" t="str">
            <v>TELEVISÃO</v>
          </cell>
          <cell r="F1220" t="str">
            <v>0001 TELEVISÃO</v>
          </cell>
          <cell r="G1220" t="str">
            <v>0006 GLOBO</v>
          </cell>
          <cell r="H1220" t="str">
            <v>0026 NOVELA I</v>
          </cell>
          <cell r="I1220">
            <v>1</v>
          </cell>
          <cell r="J1220">
            <v>0</v>
          </cell>
          <cell r="K1220">
            <v>0</v>
          </cell>
          <cell r="L1220">
            <v>1</v>
          </cell>
          <cell r="M1220">
            <v>1</v>
          </cell>
          <cell r="N1220">
            <v>0</v>
          </cell>
          <cell r="O1220">
            <v>1</v>
          </cell>
          <cell r="P1220">
            <v>0</v>
          </cell>
          <cell r="Q1220">
            <v>0</v>
          </cell>
          <cell r="R1220">
            <v>1</v>
          </cell>
          <cell r="S1220">
            <v>1</v>
          </cell>
          <cell r="T1220">
            <v>0</v>
          </cell>
          <cell r="U1220">
            <v>1</v>
          </cell>
          <cell r="V1220">
            <v>0</v>
          </cell>
          <cell r="W1220">
            <v>0</v>
          </cell>
        </row>
        <row r="1221">
          <cell r="B1221">
            <v>5</v>
          </cell>
          <cell r="C1221" t="str">
            <v>RESTRIÇÃO SISTEMA</v>
          </cell>
          <cell r="D1221" t="str">
            <v>060 Restrição Comercial</v>
          </cell>
          <cell r="E1221" t="str">
            <v>TELEVISÃO</v>
          </cell>
          <cell r="F1221" t="str">
            <v>0001 TELEVISÃO</v>
          </cell>
          <cell r="G1221" t="str">
            <v>0006 GLOBO</v>
          </cell>
          <cell r="H1221" t="str">
            <v>0027 NOVELA II</v>
          </cell>
          <cell r="I1221">
            <v>1</v>
          </cell>
          <cell r="J1221">
            <v>0</v>
          </cell>
          <cell r="K1221">
            <v>0</v>
          </cell>
          <cell r="L1221">
            <v>1</v>
          </cell>
          <cell r="M1221">
            <v>1</v>
          </cell>
          <cell r="N1221">
            <v>0</v>
          </cell>
          <cell r="O1221">
            <v>1</v>
          </cell>
          <cell r="P1221">
            <v>0</v>
          </cell>
          <cell r="Q1221">
            <v>0</v>
          </cell>
          <cell r="R1221">
            <v>1</v>
          </cell>
          <cell r="S1221">
            <v>1</v>
          </cell>
          <cell r="T1221">
            <v>0</v>
          </cell>
          <cell r="U1221">
            <v>1</v>
          </cell>
          <cell r="V1221">
            <v>0</v>
          </cell>
          <cell r="W1221">
            <v>0</v>
          </cell>
        </row>
        <row r="1222">
          <cell r="B1222">
            <v>5</v>
          </cell>
          <cell r="C1222" t="str">
            <v>RESTRIÇÃO SISTEMA</v>
          </cell>
          <cell r="D1222" t="str">
            <v>060 Restrição Comercial</v>
          </cell>
          <cell r="E1222" t="str">
            <v>TELEVISÃO</v>
          </cell>
          <cell r="F1222" t="str">
            <v>0001 TELEVISÃO</v>
          </cell>
          <cell r="G1222" t="str">
            <v>0006 GLOBO</v>
          </cell>
          <cell r="H1222" t="str">
            <v>3825 NÃO INFORMADO</v>
          </cell>
          <cell r="I1222">
            <v>2</v>
          </cell>
          <cell r="J1222">
            <v>0</v>
          </cell>
          <cell r="K1222">
            <v>0</v>
          </cell>
          <cell r="L1222">
            <v>2</v>
          </cell>
          <cell r="M1222">
            <v>2</v>
          </cell>
          <cell r="N1222">
            <v>0</v>
          </cell>
          <cell r="O1222">
            <v>2</v>
          </cell>
          <cell r="P1222">
            <v>0</v>
          </cell>
          <cell r="Q1222">
            <v>0</v>
          </cell>
          <cell r="R1222">
            <v>2</v>
          </cell>
          <cell r="S1222">
            <v>2</v>
          </cell>
          <cell r="T1222">
            <v>0</v>
          </cell>
          <cell r="U1222">
            <v>2</v>
          </cell>
          <cell r="V1222">
            <v>0</v>
          </cell>
          <cell r="W1222">
            <v>0</v>
          </cell>
        </row>
        <row r="1223">
          <cell r="B1223">
            <v>5</v>
          </cell>
          <cell r="C1223" t="str">
            <v>RESTRIÇÃO SISTEMA</v>
          </cell>
          <cell r="D1223" t="str">
            <v>060 Restrição Comercial</v>
          </cell>
          <cell r="E1223" t="str">
            <v>TELEVISÃO</v>
          </cell>
          <cell r="F1223" t="str">
            <v>0001 TELEVISÃO</v>
          </cell>
          <cell r="G1223" t="str">
            <v>0062 NÃO INFORMOU</v>
          </cell>
          <cell r="I1223">
            <v>19</v>
          </cell>
          <cell r="J1223">
            <v>0</v>
          </cell>
          <cell r="K1223">
            <v>0</v>
          </cell>
          <cell r="L1223">
            <v>19</v>
          </cell>
          <cell r="M1223">
            <v>19</v>
          </cell>
          <cell r="N1223">
            <v>0</v>
          </cell>
          <cell r="O1223">
            <v>19</v>
          </cell>
          <cell r="P1223">
            <v>0</v>
          </cell>
          <cell r="Q1223">
            <v>0</v>
          </cell>
          <cell r="R1223">
            <v>19</v>
          </cell>
          <cell r="S1223">
            <v>19</v>
          </cell>
          <cell r="T1223">
            <v>0</v>
          </cell>
          <cell r="U1223">
            <v>19</v>
          </cell>
          <cell r="V1223">
            <v>0</v>
          </cell>
          <cell r="W1223">
            <v>0</v>
          </cell>
        </row>
        <row r="1224">
          <cell r="B1224">
            <v>5</v>
          </cell>
          <cell r="C1224" t="str">
            <v>RESTRIÇÃO SISTEMA</v>
          </cell>
          <cell r="D1224" t="str">
            <v>071 Idade inferior a 18 anos</v>
          </cell>
          <cell r="F1224" t="str">
            <v>0024 STAND</v>
          </cell>
          <cell r="I1224">
            <v>1</v>
          </cell>
          <cell r="J1224">
            <v>0</v>
          </cell>
          <cell r="K1224">
            <v>0</v>
          </cell>
          <cell r="L1224">
            <v>1</v>
          </cell>
          <cell r="M1224">
            <v>1</v>
          </cell>
          <cell r="N1224">
            <v>0</v>
          </cell>
          <cell r="O1224">
            <v>1</v>
          </cell>
          <cell r="P1224">
            <v>0</v>
          </cell>
          <cell r="Q1224">
            <v>0</v>
          </cell>
          <cell r="R1224">
            <v>1</v>
          </cell>
          <cell r="S1224">
            <v>1</v>
          </cell>
          <cell r="T1224">
            <v>0</v>
          </cell>
          <cell r="U1224">
            <v>1</v>
          </cell>
          <cell r="V1224">
            <v>0</v>
          </cell>
          <cell r="W1224">
            <v>0</v>
          </cell>
        </row>
        <row r="1225">
          <cell r="B1225">
            <v>5</v>
          </cell>
          <cell r="C1225" t="str">
            <v>RESTRIÇÃO SISTEMA</v>
          </cell>
          <cell r="D1225" t="str">
            <v>071 Idade inferior a 18 anos</v>
          </cell>
          <cell r="F1225" t="str">
            <v>0031 JÁ TEVE O PRODUTO</v>
          </cell>
          <cell r="I1225">
            <v>3</v>
          </cell>
          <cell r="J1225">
            <v>0</v>
          </cell>
          <cell r="K1225">
            <v>0</v>
          </cell>
          <cell r="L1225">
            <v>3</v>
          </cell>
          <cell r="M1225">
            <v>3</v>
          </cell>
          <cell r="N1225">
            <v>0</v>
          </cell>
          <cell r="O1225">
            <v>3</v>
          </cell>
          <cell r="P1225">
            <v>0</v>
          </cell>
          <cell r="Q1225">
            <v>0</v>
          </cell>
          <cell r="R1225">
            <v>3</v>
          </cell>
          <cell r="S1225">
            <v>3</v>
          </cell>
          <cell r="T1225">
            <v>0</v>
          </cell>
          <cell r="U1225">
            <v>3</v>
          </cell>
          <cell r="V1225">
            <v>0</v>
          </cell>
          <cell r="W1225">
            <v>0</v>
          </cell>
        </row>
        <row r="1226">
          <cell r="B1226">
            <v>5</v>
          </cell>
          <cell r="C1226" t="str">
            <v>RESTRIÇÃO SISTEMA</v>
          </cell>
          <cell r="D1226" t="str">
            <v>071 Idade inferior a 18 anos</v>
          </cell>
          <cell r="E1226" t="str">
            <v>MALA DIRETA</v>
          </cell>
          <cell r="F1226" t="str">
            <v>0009 MALA DIRETA</v>
          </cell>
          <cell r="G1226" t="str">
            <v>0572 MD-05</v>
          </cell>
          <cell r="I1226">
            <v>3</v>
          </cell>
          <cell r="J1226">
            <v>0</v>
          </cell>
          <cell r="K1226">
            <v>0</v>
          </cell>
          <cell r="L1226">
            <v>3</v>
          </cell>
          <cell r="M1226">
            <v>3</v>
          </cell>
          <cell r="N1226">
            <v>0</v>
          </cell>
          <cell r="O1226">
            <v>3</v>
          </cell>
          <cell r="P1226">
            <v>0</v>
          </cell>
          <cell r="Q1226">
            <v>0</v>
          </cell>
          <cell r="R1226">
            <v>3</v>
          </cell>
          <cell r="S1226">
            <v>3</v>
          </cell>
          <cell r="T1226">
            <v>0</v>
          </cell>
          <cell r="U1226">
            <v>3</v>
          </cell>
          <cell r="V1226">
            <v>0</v>
          </cell>
          <cell r="W1226">
            <v>0</v>
          </cell>
        </row>
        <row r="1227">
          <cell r="B1227">
            <v>5</v>
          </cell>
          <cell r="C1227" t="str">
            <v>RESTRIÇÃO SISTEMA</v>
          </cell>
          <cell r="D1227" t="str">
            <v>071 Idade inferior a 18 anos</v>
          </cell>
          <cell r="E1227" t="str">
            <v>MALA DIRETA</v>
          </cell>
          <cell r="F1227" t="str">
            <v>0010 ENCARTE EM FATURA</v>
          </cell>
          <cell r="I1227">
            <v>2</v>
          </cell>
          <cell r="J1227">
            <v>0</v>
          </cell>
          <cell r="K1227">
            <v>0</v>
          </cell>
          <cell r="L1227">
            <v>2</v>
          </cell>
          <cell r="M1227">
            <v>2</v>
          </cell>
          <cell r="N1227">
            <v>0</v>
          </cell>
          <cell r="O1227">
            <v>2</v>
          </cell>
          <cell r="P1227">
            <v>0</v>
          </cell>
          <cell r="Q1227">
            <v>0</v>
          </cell>
          <cell r="R1227">
            <v>2</v>
          </cell>
          <cell r="S1227">
            <v>2</v>
          </cell>
          <cell r="T1227">
            <v>0</v>
          </cell>
          <cell r="U1227">
            <v>2</v>
          </cell>
          <cell r="V1227">
            <v>0</v>
          </cell>
          <cell r="W1227">
            <v>0</v>
          </cell>
        </row>
        <row r="1228">
          <cell r="B1228">
            <v>5</v>
          </cell>
          <cell r="C1228" t="str">
            <v>RESTRIÇÃO SISTEMA</v>
          </cell>
          <cell r="D1228" t="str">
            <v>071 Idade inferior a 18 anos</v>
          </cell>
          <cell r="E1228" t="str">
            <v>NÃO INFORMADO</v>
          </cell>
          <cell r="F1228" t="str">
            <v>0016 NÃO INFORMADO</v>
          </cell>
          <cell r="I1228">
            <v>4</v>
          </cell>
          <cell r="J1228">
            <v>0</v>
          </cell>
          <cell r="K1228">
            <v>0</v>
          </cell>
          <cell r="L1228">
            <v>4</v>
          </cell>
          <cell r="M1228">
            <v>4</v>
          </cell>
          <cell r="N1228">
            <v>0</v>
          </cell>
          <cell r="O1228">
            <v>4</v>
          </cell>
          <cell r="P1228">
            <v>0</v>
          </cell>
          <cell r="Q1228">
            <v>0</v>
          </cell>
          <cell r="R1228">
            <v>4</v>
          </cell>
          <cell r="S1228">
            <v>4</v>
          </cell>
          <cell r="T1228">
            <v>0</v>
          </cell>
          <cell r="U1228">
            <v>4</v>
          </cell>
          <cell r="V1228">
            <v>0</v>
          </cell>
          <cell r="W1228">
            <v>0</v>
          </cell>
        </row>
        <row r="1229">
          <cell r="B1229">
            <v>5</v>
          </cell>
          <cell r="C1229" t="str">
            <v>RESTRIÇÃO SISTEMA</v>
          </cell>
          <cell r="D1229" t="str">
            <v>071 Idade inferior a 18 anos</v>
          </cell>
          <cell r="E1229" t="str">
            <v>OUTRAS MÍDIAS</v>
          </cell>
          <cell r="F1229" t="str">
            <v>0002 INDICAÇÃO DE AMIGOS</v>
          </cell>
          <cell r="I1229">
            <v>20</v>
          </cell>
          <cell r="J1229">
            <v>0</v>
          </cell>
          <cell r="K1229">
            <v>0</v>
          </cell>
          <cell r="L1229">
            <v>20</v>
          </cell>
          <cell r="M1229">
            <v>20</v>
          </cell>
          <cell r="N1229">
            <v>0</v>
          </cell>
          <cell r="O1229">
            <v>20</v>
          </cell>
          <cell r="P1229">
            <v>0</v>
          </cell>
          <cell r="Q1229">
            <v>0</v>
          </cell>
          <cell r="R1229">
            <v>20</v>
          </cell>
          <cell r="S1229">
            <v>20</v>
          </cell>
          <cell r="T1229">
            <v>0</v>
          </cell>
          <cell r="U1229">
            <v>20</v>
          </cell>
          <cell r="V1229">
            <v>0</v>
          </cell>
          <cell r="W1229">
            <v>0</v>
          </cell>
        </row>
        <row r="1230">
          <cell r="B1230">
            <v>5</v>
          </cell>
          <cell r="C1230" t="str">
            <v>RESTRIÇÃO SISTEMA</v>
          </cell>
          <cell r="D1230" t="str">
            <v>071 Idade inferior a 18 anos</v>
          </cell>
          <cell r="E1230" t="str">
            <v>OUTRAS MÍDIAS</v>
          </cell>
          <cell r="F1230" t="str">
            <v>0003 104</v>
          </cell>
          <cell r="I1230">
            <v>1</v>
          </cell>
          <cell r="J1230">
            <v>0</v>
          </cell>
          <cell r="K1230">
            <v>0</v>
          </cell>
          <cell r="L1230">
            <v>1</v>
          </cell>
          <cell r="M1230">
            <v>1</v>
          </cell>
          <cell r="N1230">
            <v>0</v>
          </cell>
          <cell r="O1230">
            <v>1</v>
          </cell>
          <cell r="P1230">
            <v>0</v>
          </cell>
          <cell r="Q1230">
            <v>0</v>
          </cell>
          <cell r="R1230">
            <v>1</v>
          </cell>
          <cell r="S1230">
            <v>1</v>
          </cell>
          <cell r="T1230">
            <v>0</v>
          </cell>
          <cell r="U1230">
            <v>1</v>
          </cell>
          <cell r="V1230">
            <v>0</v>
          </cell>
          <cell r="W1230">
            <v>0</v>
          </cell>
        </row>
        <row r="1231">
          <cell r="B1231">
            <v>5</v>
          </cell>
          <cell r="C1231" t="str">
            <v>RESTRIÇÃO SISTEMA</v>
          </cell>
          <cell r="D1231" t="str">
            <v>071 Idade inferior a 18 anos</v>
          </cell>
          <cell r="E1231" t="str">
            <v>OUTRAS MÍDIAS</v>
          </cell>
          <cell r="F1231" t="str">
            <v>0013 INTERNET</v>
          </cell>
          <cell r="G1231" t="str">
            <v>0056 OUTROS</v>
          </cell>
          <cell r="I1231">
            <v>2</v>
          </cell>
          <cell r="J1231">
            <v>0</v>
          </cell>
          <cell r="K1231">
            <v>0</v>
          </cell>
          <cell r="L1231">
            <v>2</v>
          </cell>
          <cell r="M1231">
            <v>2</v>
          </cell>
          <cell r="N1231">
            <v>0</v>
          </cell>
          <cell r="O1231">
            <v>2</v>
          </cell>
          <cell r="P1231">
            <v>0</v>
          </cell>
          <cell r="Q1231">
            <v>0</v>
          </cell>
          <cell r="R1231">
            <v>2</v>
          </cell>
          <cell r="S1231">
            <v>2</v>
          </cell>
          <cell r="T1231">
            <v>0</v>
          </cell>
          <cell r="U1231">
            <v>2</v>
          </cell>
          <cell r="V1231">
            <v>0</v>
          </cell>
          <cell r="W1231">
            <v>0</v>
          </cell>
        </row>
        <row r="1232">
          <cell r="B1232">
            <v>5</v>
          </cell>
          <cell r="C1232" t="str">
            <v>RESTRIÇÃO SISTEMA</v>
          </cell>
          <cell r="D1232" t="str">
            <v>071 Idade inferior a 18 anos</v>
          </cell>
          <cell r="E1232" t="str">
            <v>OUTRAS MÍDIAS</v>
          </cell>
          <cell r="F1232" t="str">
            <v>0013 INTERNET</v>
          </cell>
          <cell r="G1232" t="str">
            <v>0170 SITE SPEEDY</v>
          </cell>
          <cell r="I1232">
            <v>1</v>
          </cell>
          <cell r="J1232">
            <v>0</v>
          </cell>
          <cell r="K1232">
            <v>0</v>
          </cell>
          <cell r="L1232">
            <v>1</v>
          </cell>
          <cell r="M1232">
            <v>1</v>
          </cell>
          <cell r="N1232">
            <v>0</v>
          </cell>
          <cell r="O1232">
            <v>1</v>
          </cell>
          <cell r="P1232">
            <v>0</v>
          </cell>
          <cell r="Q1232">
            <v>0</v>
          </cell>
          <cell r="R1232">
            <v>1</v>
          </cell>
          <cell r="S1232">
            <v>1</v>
          </cell>
          <cell r="T1232">
            <v>0</v>
          </cell>
          <cell r="U1232">
            <v>1</v>
          </cell>
          <cell r="V1232">
            <v>0</v>
          </cell>
          <cell r="W1232">
            <v>0</v>
          </cell>
        </row>
        <row r="1233">
          <cell r="B1233">
            <v>5</v>
          </cell>
          <cell r="C1233" t="str">
            <v>RESTRIÇÃO SISTEMA</v>
          </cell>
          <cell r="D1233" t="str">
            <v>071 Idade inferior a 18 anos</v>
          </cell>
          <cell r="E1233" t="str">
            <v>OUTRAS MÍDIAS</v>
          </cell>
          <cell r="F1233" t="str">
            <v>0018 CONTATADO PELO TLMKT</v>
          </cell>
          <cell r="I1233">
            <v>1</v>
          </cell>
          <cell r="J1233">
            <v>0</v>
          </cell>
          <cell r="K1233">
            <v>0</v>
          </cell>
          <cell r="L1233">
            <v>1</v>
          </cell>
          <cell r="M1233">
            <v>1</v>
          </cell>
          <cell r="N1233">
            <v>0</v>
          </cell>
          <cell r="O1233">
            <v>1</v>
          </cell>
          <cell r="P1233">
            <v>0</v>
          </cell>
          <cell r="Q1233">
            <v>0</v>
          </cell>
          <cell r="R1233">
            <v>1</v>
          </cell>
          <cell r="S1233">
            <v>1</v>
          </cell>
          <cell r="T1233">
            <v>0</v>
          </cell>
          <cell r="U1233">
            <v>1</v>
          </cell>
          <cell r="V1233">
            <v>0</v>
          </cell>
          <cell r="W1233">
            <v>0</v>
          </cell>
        </row>
        <row r="1234">
          <cell r="B1234">
            <v>5</v>
          </cell>
          <cell r="C1234" t="str">
            <v>RESTRIÇÃO SISTEMA</v>
          </cell>
          <cell r="D1234" t="str">
            <v>071 Idade inferior a 18 anos</v>
          </cell>
          <cell r="E1234" t="str">
            <v>OUTRAS MÍDIAS</v>
          </cell>
          <cell r="F1234" t="str">
            <v>0020 JÁ POSSUI</v>
          </cell>
          <cell r="I1234">
            <v>2</v>
          </cell>
          <cell r="J1234">
            <v>0</v>
          </cell>
          <cell r="K1234">
            <v>0</v>
          </cell>
          <cell r="L1234">
            <v>2</v>
          </cell>
          <cell r="M1234">
            <v>2</v>
          </cell>
          <cell r="N1234">
            <v>0</v>
          </cell>
          <cell r="O1234">
            <v>2</v>
          </cell>
          <cell r="P1234">
            <v>0</v>
          </cell>
          <cell r="Q1234">
            <v>0</v>
          </cell>
          <cell r="R1234">
            <v>2</v>
          </cell>
          <cell r="S1234">
            <v>2</v>
          </cell>
          <cell r="T1234">
            <v>0</v>
          </cell>
          <cell r="U1234">
            <v>2</v>
          </cell>
          <cell r="V1234">
            <v>0</v>
          </cell>
          <cell r="W1234">
            <v>0</v>
          </cell>
        </row>
        <row r="1235">
          <cell r="B1235">
            <v>5</v>
          </cell>
          <cell r="C1235" t="str">
            <v>RESTRIÇÃO SISTEMA</v>
          </cell>
          <cell r="D1235" t="str">
            <v>071 Idade inferior a 18 anos</v>
          </cell>
          <cell r="E1235" t="str">
            <v>TELEVISÃO</v>
          </cell>
          <cell r="F1235" t="str">
            <v>0001 TELEVISÃO</v>
          </cell>
          <cell r="G1235" t="str">
            <v>0006 GLOBO</v>
          </cell>
          <cell r="H1235" t="str">
            <v>0007 GLOBO ESPORTE</v>
          </cell>
          <cell r="I1235">
            <v>1</v>
          </cell>
          <cell r="J1235">
            <v>0</v>
          </cell>
          <cell r="K1235">
            <v>0</v>
          </cell>
          <cell r="L1235">
            <v>1</v>
          </cell>
          <cell r="M1235">
            <v>1</v>
          </cell>
          <cell r="N1235">
            <v>0</v>
          </cell>
          <cell r="O1235">
            <v>1</v>
          </cell>
          <cell r="P1235">
            <v>0</v>
          </cell>
          <cell r="Q1235">
            <v>0</v>
          </cell>
          <cell r="R1235">
            <v>1</v>
          </cell>
          <cell r="S1235">
            <v>1</v>
          </cell>
          <cell r="T1235">
            <v>0</v>
          </cell>
          <cell r="U1235">
            <v>1</v>
          </cell>
          <cell r="V1235">
            <v>0</v>
          </cell>
          <cell r="W1235">
            <v>0</v>
          </cell>
        </row>
        <row r="1236">
          <cell r="B1236">
            <v>5</v>
          </cell>
          <cell r="C1236" t="str">
            <v>RESTRIÇÃO SISTEMA</v>
          </cell>
          <cell r="D1236" t="str">
            <v>071 Idade inferior a 18 anos</v>
          </cell>
          <cell r="E1236" t="str">
            <v>TELEVISÃO</v>
          </cell>
          <cell r="F1236" t="str">
            <v>0001 TELEVISÃO</v>
          </cell>
          <cell r="G1236" t="str">
            <v>0006 GLOBO</v>
          </cell>
          <cell r="H1236" t="str">
            <v>0014 BOM DIA BRASIL</v>
          </cell>
          <cell r="I1236">
            <v>1</v>
          </cell>
          <cell r="J1236">
            <v>0</v>
          </cell>
          <cell r="K1236">
            <v>0</v>
          </cell>
          <cell r="L1236">
            <v>1</v>
          </cell>
          <cell r="M1236">
            <v>1</v>
          </cell>
          <cell r="N1236">
            <v>0</v>
          </cell>
          <cell r="O1236">
            <v>1</v>
          </cell>
          <cell r="P1236">
            <v>0</v>
          </cell>
          <cell r="Q1236">
            <v>0</v>
          </cell>
          <cell r="R1236">
            <v>1</v>
          </cell>
          <cell r="S1236">
            <v>1</v>
          </cell>
          <cell r="T1236">
            <v>0</v>
          </cell>
          <cell r="U1236">
            <v>1</v>
          </cell>
          <cell r="V1236">
            <v>0</v>
          </cell>
          <cell r="W1236">
            <v>0</v>
          </cell>
        </row>
        <row r="1237">
          <cell r="B1237">
            <v>5</v>
          </cell>
          <cell r="C1237" t="str">
            <v>RESTRIÇÃO SISTEMA</v>
          </cell>
          <cell r="D1237" t="str">
            <v>071 Idade inferior a 18 anos</v>
          </cell>
          <cell r="E1237" t="str">
            <v>TELEVISÃO</v>
          </cell>
          <cell r="F1237" t="str">
            <v>0001 TELEVISÃO</v>
          </cell>
          <cell r="G1237" t="str">
            <v>0006 GLOBO</v>
          </cell>
          <cell r="H1237" t="str">
            <v>0020 FANTÁSTICO</v>
          </cell>
          <cell r="I1237">
            <v>1</v>
          </cell>
          <cell r="J1237">
            <v>0</v>
          </cell>
          <cell r="K1237">
            <v>0</v>
          </cell>
          <cell r="L1237">
            <v>1</v>
          </cell>
          <cell r="M1237">
            <v>1</v>
          </cell>
          <cell r="N1237">
            <v>0</v>
          </cell>
          <cell r="O1237">
            <v>1</v>
          </cell>
          <cell r="P1237">
            <v>0</v>
          </cell>
          <cell r="Q1237">
            <v>0</v>
          </cell>
          <cell r="R1237">
            <v>1</v>
          </cell>
          <cell r="S1237">
            <v>1</v>
          </cell>
          <cell r="T1237">
            <v>0</v>
          </cell>
          <cell r="U1237">
            <v>1</v>
          </cell>
          <cell r="V1237">
            <v>0</v>
          </cell>
          <cell r="W1237">
            <v>0</v>
          </cell>
        </row>
        <row r="1238">
          <cell r="B1238">
            <v>5</v>
          </cell>
          <cell r="C1238" t="str">
            <v>RESTRIÇÃO SISTEMA</v>
          </cell>
          <cell r="D1238" t="str">
            <v>071 Idade inferior a 18 anos</v>
          </cell>
          <cell r="E1238" t="str">
            <v>TELEVISÃO</v>
          </cell>
          <cell r="F1238" t="str">
            <v>0001 TELEVISÃO</v>
          </cell>
          <cell r="G1238" t="str">
            <v>0006 GLOBO</v>
          </cell>
          <cell r="H1238" t="str">
            <v>0026 NOVELA I</v>
          </cell>
          <cell r="I1238">
            <v>1</v>
          </cell>
          <cell r="J1238">
            <v>0</v>
          </cell>
          <cell r="K1238">
            <v>0</v>
          </cell>
          <cell r="L1238">
            <v>1</v>
          </cell>
          <cell r="M1238">
            <v>1</v>
          </cell>
          <cell r="N1238">
            <v>0</v>
          </cell>
          <cell r="O1238">
            <v>1</v>
          </cell>
          <cell r="P1238">
            <v>0</v>
          </cell>
          <cell r="Q1238">
            <v>0</v>
          </cell>
          <cell r="R1238">
            <v>1</v>
          </cell>
          <cell r="S1238">
            <v>1</v>
          </cell>
          <cell r="T1238">
            <v>0</v>
          </cell>
          <cell r="U1238">
            <v>1</v>
          </cell>
          <cell r="V1238">
            <v>0</v>
          </cell>
          <cell r="W1238">
            <v>0</v>
          </cell>
        </row>
        <row r="1239">
          <cell r="B1239">
            <v>5</v>
          </cell>
          <cell r="C1239" t="str">
            <v>RESTRIÇÃO SISTEMA</v>
          </cell>
          <cell r="D1239" t="str">
            <v>071 Idade inferior a 18 anos</v>
          </cell>
          <cell r="E1239" t="str">
            <v>TELEVISÃO</v>
          </cell>
          <cell r="F1239" t="str">
            <v>0001 TELEVISÃO</v>
          </cell>
          <cell r="G1239" t="str">
            <v>0006 GLOBO</v>
          </cell>
          <cell r="H1239" t="str">
            <v>0027 NOVELA II</v>
          </cell>
          <cell r="I1239">
            <v>3</v>
          </cell>
          <cell r="J1239">
            <v>0</v>
          </cell>
          <cell r="K1239">
            <v>0</v>
          </cell>
          <cell r="L1239">
            <v>3</v>
          </cell>
          <cell r="M1239">
            <v>3</v>
          </cell>
          <cell r="N1239">
            <v>0</v>
          </cell>
          <cell r="O1239">
            <v>3</v>
          </cell>
          <cell r="P1239">
            <v>0</v>
          </cell>
          <cell r="Q1239">
            <v>0</v>
          </cell>
          <cell r="R1239">
            <v>3</v>
          </cell>
          <cell r="S1239">
            <v>3</v>
          </cell>
          <cell r="T1239">
            <v>0</v>
          </cell>
          <cell r="U1239">
            <v>3</v>
          </cell>
          <cell r="V1239">
            <v>0</v>
          </cell>
          <cell r="W1239">
            <v>0</v>
          </cell>
        </row>
        <row r="1240">
          <cell r="B1240">
            <v>5</v>
          </cell>
          <cell r="C1240" t="str">
            <v>RESTRIÇÃO SISTEMA</v>
          </cell>
          <cell r="D1240" t="str">
            <v>071 Idade inferior a 18 anos</v>
          </cell>
          <cell r="E1240" t="str">
            <v>TELEVISÃO</v>
          </cell>
          <cell r="F1240" t="str">
            <v>0001 TELEVISÃO</v>
          </cell>
          <cell r="G1240" t="str">
            <v>0006 GLOBO</v>
          </cell>
          <cell r="H1240" t="str">
            <v>3825 NÃO INFORMADO</v>
          </cell>
          <cell r="I1240">
            <v>4</v>
          </cell>
          <cell r="J1240">
            <v>0</v>
          </cell>
          <cell r="K1240">
            <v>0</v>
          </cell>
          <cell r="L1240">
            <v>4</v>
          </cell>
          <cell r="M1240">
            <v>4</v>
          </cell>
          <cell r="N1240">
            <v>0</v>
          </cell>
          <cell r="O1240">
            <v>4</v>
          </cell>
          <cell r="P1240">
            <v>0</v>
          </cell>
          <cell r="Q1240">
            <v>0</v>
          </cell>
          <cell r="R1240">
            <v>4</v>
          </cell>
          <cell r="S1240">
            <v>4</v>
          </cell>
          <cell r="T1240">
            <v>0</v>
          </cell>
          <cell r="U1240">
            <v>4</v>
          </cell>
          <cell r="V1240">
            <v>0</v>
          </cell>
          <cell r="W1240">
            <v>0</v>
          </cell>
        </row>
        <row r="1241">
          <cell r="B1241">
            <v>5</v>
          </cell>
          <cell r="C1241" t="str">
            <v>RESTRIÇÃO SISTEMA</v>
          </cell>
          <cell r="D1241" t="str">
            <v>071 Idade inferior a 18 anos</v>
          </cell>
          <cell r="E1241" t="str">
            <v>TELEVISÃO</v>
          </cell>
          <cell r="F1241" t="str">
            <v>0001 TELEVISÃO</v>
          </cell>
          <cell r="G1241" t="str">
            <v>0062 NÃO INFORMOU</v>
          </cell>
          <cell r="I1241">
            <v>12</v>
          </cell>
          <cell r="J1241">
            <v>0</v>
          </cell>
          <cell r="K1241">
            <v>0</v>
          </cell>
          <cell r="L1241">
            <v>12</v>
          </cell>
          <cell r="M1241">
            <v>12</v>
          </cell>
          <cell r="N1241">
            <v>0</v>
          </cell>
          <cell r="O1241">
            <v>12</v>
          </cell>
          <cell r="P1241">
            <v>0</v>
          </cell>
          <cell r="Q1241">
            <v>0</v>
          </cell>
          <cell r="R1241">
            <v>12</v>
          </cell>
          <cell r="S1241">
            <v>12</v>
          </cell>
          <cell r="T1241">
            <v>0</v>
          </cell>
          <cell r="U1241">
            <v>12</v>
          </cell>
          <cell r="V1241">
            <v>0</v>
          </cell>
          <cell r="W1241">
            <v>0</v>
          </cell>
        </row>
        <row r="1242">
          <cell r="B1242">
            <v>5</v>
          </cell>
          <cell r="C1242" t="str">
            <v>RESTRIÇÃO SISTEMA</v>
          </cell>
          <cell r="D1242" t="str">
            <v>407 Não Informou nº linha</v>
          </cell>
          <cell r="F1242" t="str">
            <v>0031 JÁ TEVE O PRODUTO</v>
          </cell>
          <cell r="I1242">
            <v>1</v>
          </cell>
          <cell r="J1242">
            <v>0</v>
          </cell>
          <cell r="K1242">
            <v>0</v>
          </cell>
          <cell r="L1242">
            <v>1</v>
          </cell>
          <cell r="M1242">
            <v>1</v>
          </cell>
          <cell r="N1242">
            <v>0</v>
          </cell>
          <cell r="O1242">
            <v>1</v>
          </cell>
          <cell r="P1242">
            <v>0</v>
          </cell>
          <cell r="Q1242">
            <v>0</v>
          </cell>
          <cell r="R1242">
            <v>1</v>
          </cell>
          <cell r="S1242">
            <v>1</v>
          </cell>
          <cell r="T1242">
            <v>0</v>
          </cell>
          <cell r="U1242">
            <v>1</v>
          </cell>
          <cell r="V1242">
            <v>0</v>
          </cell>
          <cell r="W1242">
            <v>0</v>
          </cell>
        </row>
        <row r="1243">
          <cell r="B1243">
            <v>5</v>
          </cell>
          <cell r="C1243" t="str">
            <v>RESTRIÇÃO SISTEMA</v>
          </cell>
          <cell r="D1243" t="str">
            <v>407 Não Informou nº linha</v>
          </cell>
          <cell r="E1243" t="str">
            <v>MALA DIRETA</v>
          </cell>
          <cell r="F1243" t="str">
            <v>0009 MALA DIRETA</v>
          </cell>
          <cell r="G1243" t="str">
            <v>0572 MD-05</v>
          </cell>
          <cell r="I1243">
            <v>1</v>
          </cell>
          <cell r="J1243">
            <v>0</v>
          </cell>
          <cell r="K1243">
            <v>0</v>
          </cell>
          <cell r="L1243">
            <v>1</v>
          </cell>
          <cell r="M1243">
            <v>1</v>
          </cell>
          <cell r="N1243">
            <v>0</v>
          </cell>
          <cell r="O1243">
            <v>1</v>
          </cell>
          <cell r="P1243">
            <v>0</v>
          </cell>
          <cell r="Q1243">
            <v>0</v>
          </cell>
          <cell r="R1243">
            <v>1</v>
          </cell>
          <cell r="S1243">
            <v>1</v>
          </cell>
          <cell r="T1243">
            <v>0</v>
          </cell>
          <cell r="U1243">
            <v>1</v>
          </cell>
          <cell r="V1243">
            <v>0</v>
          </cell>
          <cell r="W1243">
            <v>0</v>
          </cell>
        </row>
        <row r="1244">
          <cell r="B1244">
            <v>5</v>
          </cell>
          <cell r="C1244" t="str">
            <v>RESTRIÇÃO SISTEMA</v>
          </cell>
          <cell r="D1244" t="str">
            <v>407 Não Informou nº linha</v>
          </cell>
          <cell r="E1244" t="str">
            <v>MALA DIRETA</v>
          </cell>
          <cell r="F1244" t="str">
            <v>0010 ENCARTE EM FATURA</v>
          </cell>
          <cell r="I1244">
            <v>1</v>
          </cell>
          <cell r="J1244">
            <v>0</v>
          </cell>
          <cell r="K1244">
            <v>0</v>
          </cell>
          <cell r="L1244">
            <v>1</v>
          </cell>
          <cell r="M1244">
            <v>1</v>
          </cell>
          <cell r="N1244">
            <v>0</v>
          </cell>
          <cell r="O1244">
            <v>1</v>
          </cell>
          <cell r="P1244">
            <v>0</v>
          </cell>
          <cell r="Q1244">
            <v>0</v>
          </cell>
          <cell r="R1244">
            <v>1</v>
          </cell>
          <cell r="S1244">
            <v>1</v>
          </cell>
          <cell r="T1244">
            <v>0</v>
          </cell>
          <cell r="U1244">
            <v>1</v>
          </cell>
          <cell r="V1244">
            <v>0</v>
          </cell>
          <cell r="W1244">
            <v>0</v>
          </cell>
        </row>
        <row r="1245">
          <cell r="B1245">
            <v>5</v>
          </cell>
          <cell r="C1245" t="str">
            <v>RESTRIÇÃO SISTEMA</v>
          </cell>
          <cell r="D1245" t="str">
            <v>407 Não Informou nº linha</v>
          </cell>
          <cell r="E1245" t="str">
            <v>NÃO INFORMADO</v>
          </cell>
          <cell r="F1245" t="str">
            <v>0016 NÃO INFORMADO</v>
          </cell>
          <cell r="I1245">
            <v>4</v>
          </cell>
          <cell r="J1245">
            <v>0</v>
          </cell>
          <cell r="K1245">
            <v>0</v>
          </cell>
          <cell r="L1245">
            <v>4</v>
          </cell>
          <cell r="M1245">
            <v>4</v>
          </cell>
          <cell r="N1245">
            <v>0</v>
          </cell>
          <cell r="O1245">
            <v>4</v>
          </cell>
          <cell r="P1245">
            <v>0</v>
          </cell>
          <cell r="Q1245">
            <v>0</v>
          </cell>
          <cell r="R1245">
            <v>4</v>
          </cell>
          <cell r="S1245">
            <v>4</v>
          </cell>
          <cell r="T1245">
            <v>0</v>
          </cell>
          <cell r="U1245">
            <v>4</v>
          </cell>
          <cell r="V1245">
            <v>0</v>
          </cell>
          <cell r="W1245">
            <v>0</v>
          </cell>
        </row>
        <row r="1246">
          <cell r="B1246">
            <v>5</v>
          </cell>
          <cell r="C1246" t="str">
            <v>RESTRIÇÃO SISTEMA</v>
          </cell>
          <cell r="D1246" t="str">
            <v>407 Não Informou nº linha</v>
          </cell>
          <cell r="E1246" t="str">
            <v>OUTRAS MÍDIAS</v>
          </cell>
          <cell r="F1246" t="str">
            <v>0002 INDICAÇÃO DE AMIGOS</v>
          </cell>
          <cell r="I1246">
            <v>6</v>
          </cell>
          <cell r="J1246">
            <v>0</v>
          </cell>
          <cell r="K1246">
            <v>0</v>
          </cell>
          <cell r="L1246">
            <v>6</v>
          </cell>
          <cell r="M1246">
            <v>6</v>
          </cell>
          <cell r="N1246">
            <v>0</v>
          </cell>
          <cell r="O1246">
            <v>6</v>
          </cell>
          <cell r="P1246">
            <v>0</v>
          </cell>
          <cell r="Q1246">
            <v>0</v>
          </cell>
          <cell r="R1246">
            <v>6</v>
          </cell>
          <cell r="S1246">
            <v>6</v>
          </cell>
          <cell r="T1246">
            <v>0</v>
          </cell>
          <cell r="U1246">
            <v>6</v>
          </cell>
          <cell r="V1246">
            <v>0</v>
          </cell>
          <cell r="W1246">
            <v>0</v>
          </cell>
        </row>
        <row r="1247">
          <cell r="B1247">
            <v>5</v>
          </cell>
          <cell r="C1247" t="str">
            <v>RESTRIÇÃO SISTEMA</v>
          </cell>
          <cell r="D1247" t="str">
            <v>407 Não Informou nº linha</v>
          </cell>
          <cell r="E1247" t="str">
            <v>OUTRAS MÍDIAS</v>
          </cell>
          <cell r="F1247" t="str">
            <v>0018 CONTATADO PELO TLMKT</v>
          </cell>
          <cell r="I1247">
            <v>1</v>
          </cell>
          <cell r="J1247">
            <v>0</v>
          </cell>
          <cell r="K1247">
            <v>0</v>
          </cell>
          <cell r="L1247">
            <v>1</v>
          </cell>
          <cell r="M1247">
            <v>1</v>
          </cell>
          <cell r="N1247">
            <v>0</v>
          </cell>
          <cell r="O1247">
            <v>1</v>
          </cell>
          <cell r="P1247">
            <v>0</v>
          </cell>
          <cell r="Q1247">
            <v>0</v>
          </cell>
          <cell r="R1247">
            <v>1</v>
          </cell>
          <cell r="S1247">
            <v>1</v>
          </cell>
          <cell r="T1247">
            <v>0</v>
          </cell>
          <cell r="U1247">
            <v>1</v>
          </cell>
          <cell r="V1247">
            <v>0</v>
          </cell>
          <cell r="W1247">
            <v>0</v>
          </cell>
        </row>
        <row r="1248">
          <cell r="B1248">
            <v>5</v>
          </cell>
          <cell r="C1248" t="str">
            <v>RESTRIÇÃO SISTEMA</v>
          </cell>
          <cell r="D1248" t="str">
            <v>407 Não Informou nº linha</v>
          </cell>
          <cell r="E1248" t="str">
            <v>OUTRAS MÍDIAS</v>
          </cell>
          <cell r="F1248" t="str">
            <v>0019 INDICAÇÃO DO PROVEDOR</v>
          </cell>
          <cell r="I1248">
            <v>1</v>
          </cell>
          <cell r="J1248">
            <v>0</v>
          </cell>
          <cell r="K1248">
            <v>0</v>
          </cell>
          <cell r="L1248">
            <v>1</v>
          </cell>
          <cell r="M1248">
            <v>1</v>
          </cell>
          <cell r="N1248">
            <v>0</v>
          </cell>
          <cell r="O1248">
            <v>1</v>
          </cell>
          <cell r="P1248">
            <v>0</v>
          </cell>
          <cell r="Q1248">
            <v>0</v>
          </cell>
          <cell r="R1248">
            <v>1</v>
          </cell>
          <cell r="S1248">
            <v>1</v>
          </cell>
          <cell r="T1248">
            <v>0</v>
          </cell>
          <cell r="U1248">
            <v>1</v>
          </cell>
          <cell r="V1248">
            <v>0</v>
          </cell>
          <cell r="W1248">
            <v>0</v>
          </cell>
        </row>
        <row r="1249">
          <cell r="B1249">
            <v>5</v>
          </cell>
          <cell r="C1249" t="str">
            <v>RESTRIÇÃO SISTEMA</v>
          </cell>
          <cell r="D1249" t="str">
            <v>407 Não Informou nº linha</v>
          </cell>
          <cell r="E1249" t="str">
            <v>OUTRAS MÍDIAS</v>
          </cell>
          <cell r="F1249" t="str">
            <v>0020 JÁ POSSUI</v>
          </cell>
          <cell r="I1249">
            <v>1</v>
          </cell>
          <cell r="J1249">
            <v>0</v>
          </cell>
          <cell r="K1249">
            <v>0</v>
          </cell>
          <cell r="L1249">
            <v>1</v>
          </cell>
          <cell r="M1249">
            <v>1</v>
          </cell>
          <cell r="N1249">
            <v>0</v>
          </cell>
          <cell r="O1249">
            <v>1</v>
          </cell>
          <cell r="P1249">
            <v>0</v>
          </cell>
          <cell r="Q1249">
            <v>0</v>
          </cell>
          <cell r="R1249">
            <v>1</v>
          </cell>
          <cell r="S1249">
            <v>1</v>
          </cell>
          <cell r="T1249">
            <v>0</v>
          </cell>
          <cell r="U1249">
            <v>1</v>
          </cell>
          <cell r="V1249">
            <v>0</v>
          </cell>
          <cell r="W1249">
            <v>0</v>
          </cell>
        </row>
        <row r="1250">
          <cell r="B1250">
            <v>5</v>
          </cell>
          <cell r="C1250" t="str">
            <v>RESTRIÇÃO SISTEMA</v>
          </cell>
          <cell r="D1250" t="str">
            <v>407 Não Informou nº linha</v>
          </cell>
          <cell r="E1250" t="str">
            <v>TELEVISÃO</v>
          </cell>
          <cell r="F1250" t="str">
            <v>0001 TELEVISÃO</v>
          </cell>
          <cell r="G1250" t="str">
            <v>0006 GLOBO</v>
          </cell>
          <cell r="H1250" t="str">
            <v>0007 GLOBO ESPORTE</v>
          </cell>
          <cell r="I1250">
            <v>1</v>
          </cell>
          <cell r="J1250">
            <v>0</v>
          </cell>
          <cell r="K1250">
            <v>0</v>
          </cell>
          <cell r="L1250">
            <v>1</v>
          </cell>
          <cell r="M1250">
            <v>1</v>
          </cell>
          <cell r="N1250">
            <v>0</v>
          </cell>
          <cell r="O1250">
            <v>1</v>
          </cell>
          <cell r="P1250">
            <v>0</v>
          </cell>
          <cell r="Q1250">
            <v>0</v>
          </cell>
          <cell r="R1250">
            <v>1</v>
          </cell>
          <cell r="S1250">
            <v>1</v>
          </cell>
          <cell r="T1250">
            <v>0</v>
          </cell>
          <cell r="U1250">
            <v>1</v>
          </cell>
          <cell r="V1250">
            <v>0</v>
          </cell>
          <cell r="W1250">
            <v>0</v>
          </cell>
        </row>
        <row r="1251">
          <cell r="B1251">
            <v>5</v>
          </cell>
          <cell r="C1251" t="str">
            <v>RESTRIÇÃO SISTEMA</v>
          </cell>
          <cell r="D1251" t="str">
            <v>407 Não Informou nº linha</v>
          </cell>
          <cell r="E1251" t="str">
            <v>TELEVISÃO</v>
          </cell>
          <cell r="F1251" t="str">
            <v>0001 TELEVISÃO</v>
          </cell>
          <cell r="G1251" t="str">
            <v>0006 GLOBO</v>
          </cell>
          <cell r="H1251" t="str">
            <v>0021 GLOBO REPÓRTER</v>
          </cell>
          <cell r="I1251">
            <v>1</v>
          </cell>
          <cell r="J1251">
            <v>0</v>
          </cell>
          <cell r="K1251">
            <v>0</v>
          </cell>
          <cell r="L1251">
            <v>1</v>
          </cell>
          <cell r="M1251">
            <v>1</v>
          </cell>
          <cell r="N1251">
            <v>0</v>
          </cell>
          <cell r="O1251">
            <v>1</v>
          </cell>
          <cell r="P1251">
            <v>0</v>
          </cell>
          <cell r="Q1251">
            <v>0</v>
          </cell>
          <cell r="R1251">
            <v>1</v>
          </cell>
          <cell r="S1251">
            <v>1</v>
          </cell>
          <cell r="T1251">
            <v>0</v>
          </cell>
          <cell r="U1251">
            <v>1</v>
          </cell>
          <cell r="V1251">
            <v>0</v>
          </cell>
          <cell r="W1251">
            <v>0</v>
          </cell>
        </row>
        <row r="1252">
          <cell r="B1252">
            <v>5</v>
          </cell>
          <cell r="C1252" t="str">
            <v>RESTRIÇÃO SISTEMA</v>
          </cell>
          <cell r="D1252" t="str">
            <v>407 Não Informou nº linha</v>
          </cell>
          <cell r="E1252" t="str">
            <v>TELEVISÃO</v>
          </cell>
          <cell r="F1252" t="str">
            <v>0001 TELEVISÃO</v>
          </cell>
          <cell r="G1252" t="str">
            <v>0006 GLOBO</v>
          </cell>
          <cell r="H1252" t="str">
            <v>0027 NOVELA II</v>
          </cell>
          <cell r="I1252">
            <v>1</v>
          </cell>
          <cell r="J1252">
            <v>0</v>
          </cell>
          <cell r="K1252">
            <v>0</v>
          </cell>
          <cell r="L1252">
            <v>1</v>
          </cell>
          <cell r="M1252">
            <v>1</v>
          </cell>
          <cell r="N1252">
            <v>0</v>
          </cell>
          <cell r="O1252">
            <v>1</v>
          </cell>
          <cell r="P1252">
            <v>0</v>
          </cell>
          <cell r="Q1252">
            <v>0</v>
          </cell>
          <cell r="R1252">
            <v>1</v>
          </cell>
          <cell r="S1252">
            <v>1</v>
          </cell>
          <cell r="T1252">
            <v>0</v>
          </cell>
          <cell r="U1252">
            <v>1</v>
          </cell>
          <cell r="V1252">
            <v>0</v>
          </cell>
          <cell r="W1252">
            <v>0</v>
          </cell>
        </row>
        <row r="1253">
          <cell r="B1253">
            <v>5</v>
          </cell>
          <cell r="C1253" t="str">
            <v>RESTRIÇÃO SISTEMA</v>
          </cell>
          <cell r="D1253" t="str">
            <v>407 Não Informou nº linha</v>
          </cell>
          <cell r="E1253" t="str">
            <v>TELEVISÃO</v>
          </cell>
          <cell r="F1253" t="str">
            <v>0001 TELEVISÃO</v>
          </cell>
          <cell r="G1253" t="str">
            <v>0062 NÃO INFORMOU</v>
          </cell>
          <cell r="I1253">
            <v>6</v>
          </cell>
          <cell r="J1253">
            <v>0</v>
          </cell>
          <cell r="K1253">
            <v>0</v>
          </cell>
          <cell r="L1253">
            <v>6</v>
          </cell>
          <cell r="M1253">
            <v>6</v>
          </cell>
          <cell r="N1253">
            <v>0</v>
          </cell>
          <cell r="O1253">
            <v>6</v>
          </cell>
          <cell r="P1253">
            <v>0</v>
          </cell>
          <cell r="Q1253">
            <v>0</v>
          </cell>
          <cell r="R1253">
            <v>6</v>
          </cell>
          <cell r="S1253">
            <v>6</v>
          </cell>
          <cell r="T1253">
            <v>0</v>
          </cell>
          <cell r="U1253">
            <v>6</v>
          </cell>
          <cell r="V1253">
            <v>0</v>
          </cell>
          <cell r="W1253">
            <v>0</v>
          </cell>
        </row>
        <row r="1254">
          <cell r="B1254">
            <v>5</v>
          </cell>
          <cell r="C1254" t="str">
            <v>RESTRIÇÃO SISTEMA</v>
          </cell>
          <cell r="D1254" t="str">
            <v>408 Não possui linha instalada</v>
          </cell>
          <cell r="F1254" t="str">
            <v>0031 JÁ TEVE O PRODUTO</v>
          </cell>
          <cell r="I1254">
            <v>1</v>
          </cell>
          <cell r="J1254">
            <v>0</v>
          </cell>
          <cell r="K1254">
            <v>0</v>
          </cell>
          <cell r="L1254">
            <v>1</v>
          </cell>
          <cell r="M1254">
            <v>1</v>
          </cell>
          <cell r="N1254">
            <v>0</v>
          </cell>
          <cell r="O1254">
            <v>1</v>
          </cell>
          <cell r="P1254">
            <v>0</v>
          </cell>
          <cell r="Q1254">
            <v>0</v>
          </cell>
          <cell r="R1254">
            <v>1</v>
          </cell>
          <cell r="S1254">
            <v>1</v>
          </cell>
          <cell r="T1254">
            <v>0</v>
          </cell>
          <cell r="U1254">
            <v>1</v>
          </cell>
          <cell r="V1254">
            <v>0</v>
          </cell>
          <cell r="W1254">
            <v>0</v>
          </cell>
        </row>
        <row r="1255">
          <cell r="B1255">
            <v>5</v>
          </cell>
          <cell r="C1255" t="str">
            <v>RESTRIÇÃO SISTEMA</v>
          </cell>
          <cell r="D1255" t="str">
            <v>408 Não possui linha instalada</v>
          </cell>
          <cell r="E1255" t="str">
            <v>MALA DIRETA</v>
          </cell>
          <cell r="F1255" t="str">
            <v>0009 MALA DIRETA</v>
          </cell>
          <cell r="G1255" t="str">
            <v>0572 MD-05</v>
          </cell>
          <cell r="I1255">
            <v>1</v>
          </cell>
          <cell r="J1255">
            <v>0</v>
          </cell>
          <cell r="K1255">
            <v>0</v>
          </cell>
          <cell r="L1255">
            <v>1</v>
          </cell>
          <cell r="M1255">
            <v>1</v>
          </cell>
          <cell r="N1255">
            <v>0</v>
          </cell>
          <cell r="O1255">
            <v>1</v>
          </cell>
          <cell r="P1255">
            <v>0</v>
          </cell>
          <cell r="Q1255">
            <v>0</v>
          </cell>
          <cell r="R1255">
            <v>1</v>
          </cell>
          <cell r="S1255">
            <v>1</v>
          </cell>
          <cell r="T1255">
            <v>0</v>
          </cell>
          <cell r="U1255">
            <v>1</v>
          </cell>
          <cell r="V1255">
            <v>0</v>
          </cell>
          <cell r="W1255">
            <v>0</v>
          </cell>
        </row>
        <row r="1256">
          <cell r="B1256">
            <v>5</v>
          </cell>
          <cell r="C1256" t="str">
            <v>RESTRIÇÃO SISTEMA</v>
          </cell>
          <cell r="D1256" t="str">
            <v>408 Não possui linha instalada</v>
          </cell>
          <cell r="E1256" t="str">
            <v>NÃO INFORMADO</v>
          </cell>
          <cell r="F1256" t="str">
            <v>0016 NÃO INFORMADO</v>
          </cell>
          <cell r="I1256">
            <v>1</v>
          </cell>
          <cell r="J1256">
            <v>0</v>
          </cell>
          <cell r="K1256">
            <v>0</v>
          </cell>
          <cell r="L1256">
            <v>1</v>
          </cell>
          <cell r="M1256">
            <v>1</v>
          </cell>
          <cell r="N1256">
            <v>0</v>
          </cell>
          <cell r="O1256">
            <v>1</v>
          </cell>
          <cell r="P1256">
            <v>0</v>
          </cell>
          <cell r="Q1256">
            <v>0</v>
          </cell>
          <cell r="R1256">
            <v>1</v>
          </cell>
          <cell r="S1256">
            <v>1</v>
          </cell>
          <cell r="T1256">
            <v>0</v>
          </cell>
          <cell r="U1256">
            <v>1</v>
          </cell>
          <cell r="V1256">
            <v>0</v>
          </cell>
          <cell r="W1256">
            <v>0</v>
          </cell>
        </row>
        <row r="1257">
          <cell r="B1257">
            <v>5</v>
          </cell>
          <cell r="C1257" t="str">
            <v>RESTRIÇÃO SISTEMA</v>
          </cell>
          <cell r="D1257" t="str">
            <v>408 Não possui linha instalada</v>
          </cell>
          <cell r="E1257" t="str">
            <v>OUTRAS MÍDIAS</v>
          </cell>
          <cell r="F1257" t="str">
            <v>0002 INDICAÇÃO DE AMIGOS</v>
          </cell>
          <cell r="I1257">
            <v>15</v>
          </cell>
          <cell r="J1257">
            <v>0</v>
          </cell>
          <cell r="K1257">
            <v>0</v>
          </cell>
          <cell r="L1257">
            <v>15</v>
          </cell>
          <cell r="M1257">
            <v>15</v>
          </cell>
          <cell r="N1257">
            <v>0</v>
          </cell>
          <cell r="O1257">
            <v>15</v>
          </cell>
          <cell r="P1257">
            <v>0</v>
          </cell>
          <cell r="Q1257">
            <v>0</v>
          </cell>
          <cell r="R1257">
            <v>15</v>
          </cell>
          <cell r="S1257">
            <v>15</v>
          </cell>
          <cell r="T1257">
            <v>0</v>
          </cell>
          <cell r="U1257">
            <v>15</v>
          </cell>
          <cell r="V1257">
            <v>0</v>
          </cell>
          <cell r="W1257">
            <v>0</v>
          </cell>
        </row>
        <row r="1258">
          <cell r="B1258">
            <v>5</v>
          </cell>
          <cell r="C1258" t="str">
            <v>RESTRIÇÃO SISTEMA</v>
          </cell>
          <cell r="D1258" t="str">
            <v>408 Não possui linha instalada</v>
          </cell>
          <cell r="E1258" t="str">
            <v>OUTRAS MÍDIAS</v>
          </cell>
          <cell r="F1258" t="str">
            <v>0003 104</v>
          </cell>
          <cell r="I1258">
            <v>1</v>
          </cell>
          <cell r="J1258">
            <v>0</v>
          </cell>
          <cell r="K1258">
            <v>0</v>
          </cell>
          <cell r="L1258">
            <v>1</v>
          </cell>
          <cell r="M1258">
            <v>1</v>
          </cell>
          <cell r="N1258">
            <v>0</v>
          </cell>
          <cell r="O1258">
            <v>1</v>
          </cell>
          <cell r="P1258">
            <v>0</v>
          </cell>
          <cell r="Q1258">
            <v>0</v>
          </cell>
          <cell r="R1258">
            <v>1</v>
          </cell>
          <cell r="S1258">
            <v>1</v>
          </cell>
          <cell r="T1258">
            <v>0</v>
          </cell>
          <cell r="U1258">
            <v>1</v>
          </cell>
          <cell r="V1258">
            <v>0</v>
          </cell>
          <cell r="W1258">
            <v>0</v>
          </cell>
        </row>
        <row r="1259">
          <cell r="B1259">
            <v>5</v>
          </cell>
          <cell r="C1259" t="str">
            <v>RESTRIÇÃO SISTEMA</v>
          </cell>
          <cell r="D1259" t="str">
            <v>408 Não possui linha instalada</v>
          </cell>
          <cell r="E1259" t="str">
            <v>OUTRAS MÍDIAS</v>
          </cell>
          <cell r="F1259" t="str">
            <v>0018 CONTATADO PELO TLMKT</v>
          </cell>
          <cell r="I1259">
            <v>2</v>
          </cell>
          <cell r="J1259">
            <v>0</v>
          </cell>
          <cell r="K1259">
            <v>0</v>
          </cell>
          <cell r="L1259">
            <v>2</v>
          </cell>
          <cell r="M1259">
            <v>2</v>
          </cell>
          <cell r="N1259">
            <v>0</v>
          </cell>
          <cell r="O1259">
            <v>2</v>
          </cell>
          <cell r="P1259">
            <v>0</v>
          </cell>
          <cell r="Q1259">
            <v>0</v>
          </cell>
          <cell r="R1259">
            <v>2</v>
          </cell>
          <cell r="S1259">
            <v>2</v>
          </cell>
          <cell r="T1259">
            <v>0</v>
          </cell>
          <cell r="U1259">
            <v>2</v>
          </cell>
          <cell r="V1259">
            <v>0</v>
          </cell>
          <cell r="W1259">
            <v>0</v>
          </cell>
        </row>
        <row r="1260">
          <cell r="B1260">
            <v>5</v>
          </cell>
          <cell r="C1260" t="str">
            <v>RESTRIÇÃO SISTEMA</v>
          </cell>
          <cell r="D1260" t="str">
            <v>408 Não possui linha instalada</v>
          </cell>
          <cell r="E1260" t="str">
            <v>OUTRAS MÍDIAS</v>
          </cell>
          <cell r="F1260" t="str">
            <v>0019 INDICAÇÃO DO PROVEDOR</v>
          </cell>
          <cell r="I1260">
            <v>1</v>
          </cell>
          <cell r="J1260">
            <v>0</v>
          </cell>
          <cell r="K1260">
            <v>0</v>
          </cell>
          <cell r="L1260">
            <v>1</v>
          </cell>
          <cell r="M1260">
            <v>1</v>
          </cell>
          <cell r="N1260">
            <v>0</v>
          </cell>
          <cell r="O1260">
            <v>1</v>
          </cell>
          <cell r="P1260">
            <v>0</v>
          </cell>
          <cell r="Q1260">
            <v>0</v>
          </cell>
          <cell r="R1260">
            <v>1</v>
          </cell>
          <cell r="S1260">
            <v>1</v>
          </cell>
          <cell r="T1260">
            <v>0</v>
          </cell>
          <cell r="U1260">
            <v>1</v>
          </cell>
          <cell r="V1260">
            <v>0</v>
          </cell>
          <cell r="W1260">
            <v>0</v>
          </cell>
        </row>
        <row r="1261">
          <cell r="B1261">
            <v>5</v>
          </cell>
          <cell r="C1261" t="str">
            <v>RESTRIÇÃO SISTEMA</v>
          </cell>
          <cell r="D1261" t="str">
            <v>408 Não possui linha instalada</v>
          </cell>
          <cell r="E1261" t="str">
            <v>OUTRAS MÍDIAS</v>
          </cell>
          <cell r="F1261" t="str">
            <v>0020 JÁ POSSUI</v>
          </cell>
          <cell r="I1261">
            <v>2</v>
          </cell>
          <cell r="J1261">
            <v>0</v>
          </cell>
          <cell r="K1261">
            <v>0</v>
          </cell>
          <cell r="L1261">
            <v>2</v>
          </cell>
          <cell r="M1261">
            <v>2</v>
          </cell>
          <cell r="N1261">
            <v>0</v>
          </cell>
          <cell r="O1261">
            <v>2</v>
          </cell>
          <cell r="P1261">
            <v>0</v>
          </cell>
          <cell r="Q1261">
            <v>0</v>
          </cell>
          <cell r="R1261">
            <v>2</v>
          </cell>
          <cell r="S1261">
            <v>2</v>
          </cell>
          <cell r="T1261">
            <v>0</v>
          </cell>
          <cell r="U1261">
            <v>2</v>
          </cell>
          <cell r="V1261">
            <v>0</v>
          </cell>
          <cell r="W1261">
            <v>0</v>
          </cell>
        </row>
        <row r="1262">
          <cell r="B1262">
            <v>5</v>
          </cell>
          <cell r="C1262" t="str">
            <v>RESTRIÇÃO SISTEMA</v>
          </cell>
          <cell r="D1262" t="str">
            <v>408 Não possui linha instalada</v>
          </cell>
          <cell r="E1262" t="str">
            <v>TELEVISÃO</v>
          </cell>
          <cell r="F1262" t="str">
            <v>0001 TELEVISÃO</v>
          </cell>
          <cell r="G1262" t="str">
            <v>0006 GLOBO</v>
          </cell>
          <cell r="H1262" t="str">
            <v>0026 NOVELA I</v>
          </cell>
          <cell r="I1262">
            <v>1</v>
          </cell>
          <cell r="J1262">
            <v>0</v>
          </cell>
          <cell r="K1262">
            <v>0</v>
          </cell>
          <cell r="L1262">
            <v>1</v>
          </cell>
          <cell r="M1262">
            <v>1</v>
          </cell>
          <cell r="N1262">
            <v>0</v>
          </cell>
          <cell r="O1262">
            <v>1</v>
          </cell>
          <cell r="P1262">
            <v>0</v>
          </cell>
          <cell r="Q1262">
            <v>0</v>
          </cell>
          <cell r="R1262">
            <v>1</v>
          </cell>
          <cell r="S1262">
            <v>1</v>
          </cell>
          <cell r="T1262">
            <v>0</v>
          </cell>
          <cell r="U1262">
            <v>1</v>
          </cell>
          <cell r="V1262">
            <v>0</v>
          </cell>
          <cell r="W1262">
            <v>0</v>
          </cell>
        </row>
        <row r="1263">
          <cell r="B1263">
            <v>5</v>
          </cell>
          <cell r="C1263" t="str">
            <v>RESTRIÇÃO SISTEMA</v>
          </cell>
          <cell r="D1263" t="str">
            <v>408 Não possui linha instalada</v>
          </cell>
          <cell r="E1263" t="str">
            <v>TELEVISÃO</v>
          </cell>
          <cell r="F1263" t="str">
            <v>0001 TELEVISÃO</v>
          </cell>
          <cell r="G1263" t="str">
            <v>0006 GLOBO</v>
          </cell>
          <cell r="H1263" t="str">
            <v>0027 NOVELA II</v>
          </cell>
          <cell r="I1263">
            <v>2</v>
          </cell>
          <cell r="J1263">
            <v>0</v>
          </cell>
          <cell r="K1263">
            <v>0</v>
          </cell>
          <cell r="L1263">
            <v>2</v>
          </cell>
          <cell r="M1263">
            <v>2</v>
          </cell>
          <cell r="N1263">
            <v>0</v>
          </cell>
          <cell r="O1263">
            <v>2</v>
          </cell>
          <cell r="P1263">
            <v>0</v>
          </cell>
          <cell r="Q1263">
            <v>0</v>
          </cell>
          <cell r="R1263">
            <v>2</v>
          </cell>
          <cell r="S1263">
            <v>2</v>
          </cell>
          <cell r="T1263">
            <v>0</v>
          </cell>
          <cell r="U1263">
            <v>2</v>
          </cell>
          <cell r="V1263">
            <v>0</v>
          </cell>
          <cell r="W1263">
            <v>0</v>
          </cell>
        </row>
        <row r="1264">
          <cell r="B1264">
            <v>5</v>
          </cell>
          <cell r="C1264" t="str">
            <v>RESTRIÇÃO SISTEMA</v>
          </cell>
          <cell r="D1264" t="str">
            <v>408 Não possui linha instalada</v>
          </cell>
          <cell r="E1264" t="str">
            <v>TELEVISÃO</v>
          </cell>
          <cell r="F1264" t="str">
            <v>0001 TELEVISÃO</v>
          </cell>
          <cell r="G1264" t="str">
            <v>0062 NÃO INFORMOU</v>
          </cell>
          <cell r="I1264">
            <v>2</v>
          </cell>
          <cell r="J1264">
            <v>0</v>
          </cell>
          <cell r="K1264">
            <v>0</v>
          </cell>
          <cell r="L1264">
            <v>2</v>
          </cell>
          <cell r="M1264">
            <v>2</v>
          </cell>
          <cell r="N1264">
            <v>0</v>
          </cell>
          <cell r="O1264">
            <v>2</v>
          </cell>
          <cell r="P1264">
            <v>0</v>
          </cell>
          <cell r="Q1264">
            <v>0</v>
          </cell>
          <cell r="R1264">
            <v>2</v>
          </cell>
          <cell r="S1264">
            <v>2</v>
          </cell>
          <cell r="T1264">
            <v>0</v>
          </cell>
          <cell r="U1264">
            <v>2</v>
          </cell>
          <cell r="V1264">
            <v>0</v>
          </cell>
          <cell r="W1264">
            <v>0</v>
          </cell>
        </row>
        <row r="1265">
          <cell r="B1265">
            <v>5</v>
          </cell>
          <cell r="C1265" t="str">
            <v>VENDA</v>
          </cell>
          <cell r="D1265" t="str">
            <v>001 *** Vendas OS Emitidas</v>
          </cell>
          <cell r="F1265" t="str">
            <v>0024 STAND</v>
          </cell>
          <cell r="I1265">
            <v>1</v>
          </cell>
          <cell r="J1265">
            <v>1</v>
          </cell>
          <cell r="K1265">
            <v>0</v>
          </cell>
          <cell r="L1265">
            <v>1</v>
          </cell>
          <cell r="M1265">
            <v>0</v>
          </cell>
          <cell r="N1265">
            <v>0</v>
          </cell>
          <cell r="O1265">
            <v>1</v>
          </cell>
          <cell r="P1265">
            <v>1</v>
          </cell>
          <cell r="Q1265">
            <v>0</v>
          </cell>
          <cell r="R1265">
            <v>1</v>
          </cell>
          <cell r="S1265">
            <v>0</v>
          </cell>
          <cell r="T1265">
            <v>0</v>
          </cell>
          <cell r="U1265">
            <v>0</v>
          </cell>
          <cell r="V1265">
            <v>1</v>
          </cell>
          <cell r="W1265">
            <v>0</v>
          </cell>
        </row>
        <row r="1266">
          <cell r="B1266">
            <v>5</v>
          </cell>
          <cell r="C1266" t="str">
            <v>VENDA</v>
          </cell>
          <cell r="D1266" t="str">
            <v>001 *** Vendas OS Emitidas</v>
          </cell>
          <cell r="F1266" t="str">
            <v>0031 JÁ TEVE O PRODUTO</v>
          </cell>
          <cell r="I1266">
            <v>17</v>
          </cell>
          <cell r="J1266">
            <v>17</v>
          </cell>
          <cell r="K1266">
            <v>0</v>
          </cell>
          <cell r="L1266">
            <v>17</v>
          </cell>
          <cell r="M1266">
            <v>0</v>
          </cell>
          <cell r="N1266">
            <v>0</v>
          </cell>
          <cell r="O1266">
            <v>17</v>
          </cell>
          <cell r="P1266">
            <v>17</v>
          </cell>
          <cell r="Q1266">
            <v>0</v>
          </cell>
          <cell r="R1266">
            <v>17</v>
          </cell>
          <cell r="S1266">
            <v>0</v>
          </cell>
          <cell r="T1266">
            <v>0</v>
          </cell>
          <cell r="U1266">
            <v>0</v>
          </cell>
          <cell r="V1266">
            <v>17</v>
          </cell>
          <cell r="W1266">
            <v>0</v>
          </cell>
        </row>
        <row r="1267">
          <cell r="B1267">
            <v>5</v>
          </cell>
          <cell r="C1267" t="str">
            <v>VENDA</v>
          </cell>
          <cell r="D1267" t="str">
            <v>001 *** Vendas OS Emitidas</v>
          </cell>
          <cell r="E1267" t="str">
            <v>MALA DIRETA</v>
          </cell>
          <cell r="F1267" t="str">
            <v>0009 MALA DIRETA</v>
          </cell>
          <cell r="G1267" t="str">
            <v>0008 Não Identificado</v>
          </cell>
          <cell r="I1267">
            <v>3</v>
          </cell>
          <cell r="J1267">
            <v>3</v>
          </cell>
          <cell r="K1267">
            <v>0</v>
          </cell>
          <cell r="L1267">
            <v>3</v>
          </cell>
          <cell r="M1267">
            <v>0</v>
          </cell>
          <cell r="N1267">
            <v>0</v>
          </cell>
          <cell r="O1267">
            <v>3</v>
          </cell>
          <cell r="P1267">
            <v>3</v>
          </cell>
          <cell r="Q1267">
            <v>0</v>
          </cell>
          <cell r="R1267">
            <v>3</v>
          </cell>
          <cell r="S1267">
            <v>0</v>
          </cell>
          <cell r="T1267">
            <v>0</v>
          </cell>
          <cell r="U1267">
            <v>0</v>
          </cell>
          <cell r="V1267">
            <v>3</v>
          </cell>
          <cell r="W1267">
            <v>0</v>
          </cell>
        </row>
        <row r="1268">
          <cell r="B1268">
            <v>5</v>
          </cell>
          <cell r="C1268" t="str">
            <v>VENDA</v>
          </cell>
          <cell r="D1268" t="str">
            <v>001 *** Vendas OS Emitidas</v>
          </cell>
          <cell r="E1268" t="str">
            <v>MALA DIRETA</v>
          </cell>
          <cell r="F1268" t="str">
            <v>0009 MALA DIRETA</v>
          </cell>
          <cell r="G1268" t="str">
            <v>0173 CA0103</v>
          </cell>
          <cell r="I1268">
            <v>3</v>
          </cell>
          <cell r="J1268">
            <v>3</v>
          </cell>
          <cell r="K1268">
            <v>0</v>
          </cell>
          <cell r="L1268">
            <v>3</v>
          </cell>
          <cell r="M1268">
            <v>0</v>
          </cell>
          <cell r="N1268">
            <v>0</v>
          </cell>
          <cell r="O1268">
            <v>3</v>
          </cell>
          <cell r="P1268">
            <v>3</v>
          </cell>
          <cell r="Q1268">
            <v>0</v>
          </cell>
          <cell r="R1268">
            <v>3</v>
          </cell>
          <cell r="S1268">
            <v>0</v>
          </cell>
          <cell r="T1268">
            <v>0</v>
          </cell>
          <cell r="U1268">
            <v>0</v>
          </cell>
          <cell r="V1268">
            <v>3</v>
          </cell>
          <cell r="W1268">
            <v>0</v>
          </cell>
        </row>
        <row r="1269">
          <cell r="B1269">
            <v>5</v>
          </cell>
          <cell r="C1269" t="str">
            <v>VENDA</v>
          </cell>
          <cell r="D1269" t="str">
            <v>001 *** Vendas OS Emitidas</v>
          </cell>
          <cell r="E1269" t="str">
            <v>MALA DIRETA</v>
          </cell>
          <cell r="F1269" t="str">
            <v>0009 MALA DIRETA</v>
          </cell>
          <cell r="G1269" t="str">
            <v>0572 MD-05</v>
          </cell>
          <cell r="I1269">
            <v>8</v>
          </cell>
          <cell r="J1269">
            <v>8</v>
          </cell>
          <cell r="K1269">
            <v>0</v>
          </cell>
          <cell r="L1269">
            <v>8</v>
          </cell>
          <cell r="M1269">
            <v>0</v>
          </cell>
          <cell r="N1269">
            <v>0</v>
          </cell>
          <cell r="O1269">
            <v>8</v>
          </cell>
          <cell r="P1269">
            <v>8</v>
          </cell>
          <cell r="Q1269">
            <v>0</v>
          </cell>
          <cell r="R1269">
            <v>8</v>
          </cell>
          <cell r="S1269">
            <v>0</v>
          </cell>
          <cell r="T1269">
            <v>0</v>
          </cell>
          <cell r="U1269">
            <v>0</v>
          </cell>
          <cell r="V1269">
            <v>8</v>
          </cell>
          <cell r="W1269">
            <v>0</v>
          </cell>
        </row>
        <row r="1270">
          <cell r="B1270">
            <v>5</v>
          </cell>
          <cell r="C1270" t="str">
            <v>VENDA</v>
          </cell>
          <cell r="D1270" t="str">
            <v>001 *** Vendas OS Emitidas</v>
          </cell>
          <cell r="E1270" t="str">
            <v>MALA DIRETA</v>
          </cell>
          <cell r="F1270" t="str">
            <v>0010 ENCARTE EM FATURA</v>
          </cell>
          <cell r="I1270">
            <v>8</v>
          </cell>
          <cell r="J1270">
            <v>8</v>
          </cell>
          <cell r="K1270">
            <v>0</v>
          </cell>
          <cell r="L1270">
            <v>8</v>
          </cell>
          <cell r="M1270">
            <v>0</v>
          </cell>
          <cell r="N1270">
            <v>0</v>
          </cell>
          <cell r="O1270">
            <v>7</v>
          </cell>
          <cell r="P1270">
            <v>7</v>
          </cell>
          <cell r="Q1270">
            <v>0</v>
          </cell>
          <cell r="R1270">
            <v>7</v>
          </cell>
          <cell r="S1270">
            <v>0</v>
          </cell>
          <cell r="T1270">
            <v>0</v>
          </cell>
          <cell r="U1270">
            <v>0</v>
          </cell>
          <cell r="V1270">
            <v>8</v>
          </cell>
          <cell r="W1270">
            <v>0</v>
          </cell>
        </row>
        <row r="1271">
          <cell r="B1271">
            <v>5</v>
          </cell>
          <cell r="C1271" t="str">
            <v>VENDA</v>
          </cell>
          <cell r="D1271" t="str">
            <v>001 *** Vendas OS Emitidas</v>
          </cell>
          <cell r="E1271" t="str">
            <v>NÃO INFORMADO</v>
          </cell>
          <cell r="F1271" t="str">
            <v>0016 NÃO INFORMADO</v>
          </cell>
          <cell r="I1271">
            <v>16</v>
          </cell>
          <cell r="J1271">
            <v>16</v>
          </cell>
          <cell r="K1271">
            <v>0</v>
          </cell>
          <cell r="L1271">
            <v>16</v>
          </cell>
          <cell r="M1271">
            <v>0</v>
          </cell>
          <cell r="N1271">
            <v>0</v>
          </cell>
          <cell r="O1271">
            <v>15</v>
          </cell>
          <cell r="P1271">
            <v>15</v>
          </cell>
          <cell r="Q1271">
            <v>0</v>
          </cell>
          <cell r="R1271">
            <v>15</v>
          </cell>
          <cell r="S1271">
            <v>0</v>
          </cell>
          <cell r="T1271">
            <v>0</v>
          </cell>
          <cell r="U1271">
            <v>0</v>
          </cell>
          <cell r="V1271">
            <v>16</v>
          </cell>
          <cell r="W1271">
            <v>0</v>
          </cell>
        </row>
        <row r="1272">
          <cell r="B1272">
            <v>5</v>
          </cell>
          <cell r="C1272" t="str">
            <v>VENDA</v>
          </cell>
          <cell r="D1272" t="str">
            <v>001 *** Vendas OS Emitidas</v>
          </cell>
          <cell r="E1272" t="str">
            <v>OUTRAS MÍDIAS</v>
          </cell>
          <cell r="F1272" t="str">
            <v>0002 INDICAÇÃO DE AMIGOS</v>
          </cell>
          <cell r="I1272">
            <v>144</v>
          </cell>
          <cell r="J1272">
            <v>144</v>
          </cell>
          <cell r="K1272">
            <v>0</v>
          </cell>
          <cell r="L1272">
            <v>144</v>
          </cell>
          <cell r="M1272">
            <v>0</v>
          </cell>
          <cell r="N1272">
            <v>0</v>
          </cell>
          <cell r="O1272">
            <v>144</v>
          </cell>
          <cell r="P1272">
            <v>144</v>
          </cell>
          <cell r="Q1272">
            <v>0</v>
          </cell>
          <cell r="R1272">
            <v>144</v>
          </cell>
          <cell r="S1272">
            <v>0</v>
          </cell>
          <cell r="T1272">
            <v>0</v>
          </cell>
          <cell r="U1272">
            <v>0</v>
          </cell>
          <cell r="V1272">
            <v>144</v>
          </cell>
          <cell r="W1272">
            <v>0</v>
          </cell>
        </row>
        <row r="1273">
          <cell r="B1273">
            <v>5</v>
          </cell>
          <cell r="C1273" t="str">
            <v>VENDA</v>
          </cell>
          <cell r="D1273" t="str">
            <v>001 *** Vendas OS Emitidas</v>
          </cell>
          <cell r="E1273" t="str">
            <v>OUTRAS MÍDIAS</v>
          </cell>
          <cell r="F1273" t="str">
            <v>0003 104</v>
          </cell>
          <cell r="I1273">
            <v>5</v>
          </cell>
          <cell r="J1273">
            <v>5</v>
          </cell>
          <cell r="K1273">
            <v>0</v>
          </cell>
          <cell r="L1273">
            <v>5</v>
          </cell>
          <cell r="M1273">
            <v>0</v>
          </cell>
          <cell r="N1273">
            <v>0</v>
          </cell>
          <cell r="O1273">
            <v>5</v>
          </cell>
          <cell r="P1273">
            <v>5</v>
          </cell>
          <cell r="Q1273">
            <v>0</v>
          </cell>
          <cell r="R1273">
            <v>5</v>
          </cell>
          <cell r="S1273">
            <v>0</v>
          </cell>
          <cell r="T1273">
            <v>0</v>
          </cell>
          <cell r="U1273">
            <v>0</v>
          </cell>
          <cell r="V1273">
            <v>5</v>
          </cell>
          <cell r="W1273">
            <v>0</v>
          </cell>
        </row>
        <row r="1274">
          <cell r="B1274">
            <v>5</v>
          </cell>
          <cell r="C1274" t="str">
            <v>VENDA</v>
          </cell>
          <cell r="D1274" t="str">
            <v>001 *** Vendas OS Emitidas</v>
          </cell>
          <cell r="E1274" t="str">
            <v>OUTRAS MÍDIAS</v>
          </cell>
          <cell r="F1274" t="str">
            <v>0007 JORNAIS/REVISTAS</v>
          </cell>
          <cell r="G1274" t="str">
            <v>0125 NÃO INFORMADO</v>
          </cell>
          <cell r="I1274">
            <v>1</v>
          </cell>
          <cell r="J1274">
            <v>1</v>
          </cell>
          <cell r="K1274">
            <v>0</v>
          </cell>
          <cell r="L1274">
            <v>1</v>
          </cell>
          <cell r="M1274">
            <v>0</v>
          </cell>
          <cell r="N1274">
            <v>0</v>
          </cell>
          <cell r="O1274">
            <v>1</v>
          </cell>
          <cell r="P1274">
            <v>1</v>
          </cell>
          <cell r="Q1274">
            <v>0</v>
          </cell>
          <cell r="R1274">
            <v>1</v>
          </cell>
          <cell r="S1274">
            <v>0</v>
          </cell>
          <cell r="T1274">
            <v>0</v>
          </cell>
          <cell r="U1274">
            <v>0</v>
          </cell>
          <cell r="V1274">
            <v>1</v>
          </cell>
          <cell r="W1274">
            <v>0</v>
          </cell>
        </row>
        <row r="1275">
          <cell r="B1275">
            <v>5</v>
          </cell>
          <cell r="C1275" t="str">
            <v>VENDA</v>
          </cell>
          <cell r="D1275" t="str">
            <v>001 *** Vendas OS Emitidas</v>
          </cell>
          <cell r="E1275" t="str">
            <v>OUTRAS MÍDIAS</v>
          </cell>
          <cell r="F1275" t="str">
            <v>0013 INTERNET</v>
          </cell>
          <cell r="G1275" t="str">
            <v>0056 OUTROS</v>
          </cell>
          <cell r="I1275">
            <v>2</v>
          </cell>
          <cell r="J1275">
            <v>2</v>
          </cell>
          <cell r="K1275">
            <v>0</v>
          </cell>
          <cell r="L1275">
            <v>2</v>
          </cell>
          <cell r="M1275">
            <v>0</v>
          </cell>
          <cell r="N1275">
            <v>0</v>
          </cell>
          <cell r="O1275">
            <v>2</v>
          </cell>
          <cell r="P1275">
            <v>2</v>
          </cell>
          <cell r="Q1275">
            <v>0</v>
          </cell>
          <cell r="R1275">
            <v>2</v>
          </cell>
          <cell r="S1275">
            <v>0</v>
          </cell>
          <cell r="T1275">
            <v>0</v>
          </cell>
          <cell r="U1275">
            <v>0</v>
          </cell>
          <cell r="V1275">
            <v>2</v>
          </cell>
          <cell r="W1275">
            <v>0</v>
          </cell>
        </row>
        <row r="1276">
          <cell r="B1276">
            <v>5</v>
          </cell>
          <cell r="C1276" t="str">
            <v>VENDA</v>
          </cell>
          <cell r="D1276" t="str">
            <v>001 *** Vendas OS Emitidas</v>
          </cell>
          <cell r="E1276" t="str">
            <v>OUTRAS MÍDIAS</v>
          </cell>
          <cell r="F1276" t="str">
            <v>0013 INTERNET</v>
          </cell>
          <cell r="G1276" t="str">
            <v>0170 SITE SPEEDY</v>
          </cell>
          <cell r="I1276">
            <v>12</v>
          </cell>
          <cell r="J1276">
            <v>12</v>
          </cell>
          <cell r="K1276">
            <v>0</v>
          </cell>
          <cell r="L1276">
            <v>12</v>
          </cell>
          <cell r="M1276">
            <v>0</v>
          </cell>
          <cell r="N1276">
            <v>0</v>
          </cell>
          <cell r="O1276">
            <v>12</v>
          </cell>
          <cell r="P1276">
            <v>12</v>
          </cell>
          <cell r="Q1276">
            <v>0</v>
          </cell>
          <cell r="R1276">
            <v>12</v>
          </cell>
          <cell r="S1276">
            <v>0</v>
          </cell>
          <cell r="T1276">
            <v>0</v>
          </cell>
          <cell r="U1276">
            <v>0</v>
          </cell>
          <cell r="V1276">
            <v>12</v>
          </cell>
          <cell r="W1276">
            <v>0</v>
          </cell>
        </row>
        <row r="1277">
          <cell r="B1277">
            <v>5</v>
          </cell>
          <cell r="C1277" t="str">
            <v>VENDA</v>
          </cell>
          <cell r="D1277" t="str">
            <v>001 *** Vendas OS Emitidas</v>
          </cell>
          <cell r="E1277" t="str">
            <v>OUTRAS MÍDIAS</v>
          </cell>
          <cell r="F1277" t="str">
            <v>0018 CONTATADO PELO TLMKT</v>
          </cell>
          <cell r="I1277">
            <v>13</v>
          </cell>
          <cell r="J1277">
            <v>13</v>
          </cell>
          <cell r="K1277">
            <v>0</v>
          </cell>
          <cell r="L1277">
            <v>13</v>
          </cell>
          <cell r="M1277">
            <v>0</v>
          </cell>
          <cell r="N1277">
            <v>0</v>
          </cell>
          <cell r="O1277">
            <v>13</v>
          </cell>
          <cell r="P1277">
            <v>13</v>
          </cell>
          <cell r="Q1277">
            <v>0</v>
          </cell>
          <cell r="R1277">
            <v>13</v>
          </cell>
          <cell r="S1277">
            <v>0</v>
          </cell>
          <cell r="T1277">
            <v>0</v>
          </cell>
          <cell r="U1277">
            <v>0</v>
          </cell>
          <cell r="V1277">
            <v>13</v>
          </cell>
          <cell r="W1277">
            <v>0</v>
          </cell>
        </row>
        <row r="1278">
          <cell r="B1278">
            <v>5</v>
          </cell>
          <cell r="C1278" t="str">
            <v>VENDA</v>
          </cell>
          <cell r="D1278" t="str">
            <v>001 *** Vendas OS Emitidas</v>
          </cell>
          <cell r="E1278" t="str">
            <v>OUTRAS MÍDIAS</v>
          </cell>
          <cell r="F1278" t="str">
            <v>0019 INDICAÇÃO DO PROVEDOR</v>
          </cell>
          <cell r="I1278">
            <v>5</v>
          </cell>
          <cell r="J1278">
            <v>5</v>
          </cell>
          <cell r="K1278">
            <v>0</v>
          </cell>
          <cell r="L1278">
            <v>5</v>
          </cell>
          <cell r="M1278">
            <v>0</v>
          </cell>
          <cell r="N1278">
            <v>0</v>
          </cell>
          <cell r="O1278">
            <v>5</v>
          </cell>
          <cell r="P1278">
            <v>5</v>
          </cell>
          <cell r="Q1278">
            <v>0</v>
          </cell>
          <cell r="R1278">
            <v>5</v>
          </cell>
          <cell r="S1278">
            <v>0</v>
          </cell>
          <cell r="T1278">
            <v>0</v>
          </cell>
          <cell r="U1278">
            <v>0</v>
          </cell>
          <cell r="V1278">
            <v>5</v>
          </cell>
          <cell r="W1278">
            <v>0</v>
          </cell>
        </row>
        <row r="1279">
          <cell r="B1279">
            <v>5</v>
          </cell>
          <cell r="C1279" t="str">
            <v>VENDA</v>
          </cell>
          <cell r="D1279" t="str">
            <v>001 *** Vendas OS Emitidas</v>
          </cell>
          <cell r="E1279" t="str">
            <v>OUTRAS MÍDIAS</v>
          </cell>
          <cell r="F1279" t="str">
            <v>0020 JÁ POSSUI</v>
          </cell>
          <cell r="I1279">
            <v>27</v>
          </cell>
          <cell r="J1279">
            <v>27</v>
          </cell>
          <cell r="K1279">
            <v>0</v>
          </cell>
          <cell r="L1279">
            <v>27</v>
          </cell>
          <cell r="M1279">
            <v>0</v>
          </cell>
          <cell r="N1279">
            <v>0</v>
          </cell>
          <cell r="O1279">
            <v>27</v>
          </cell>
          <cell r="P1279">
            <v>27</v>
          </cell>
          <cell r="Q1279">
            <v>0</v>
          </cell>
          <cell r="R1279">
            <v>27</v>
          </cell>
          <cell r="S1279">
            <v>0</v>
          </cell>
          <cell r="T1279">
            <v>0</v>
          </cell>
          <cell r="U1279">
            <v>0</v>
          </cell>
          <cell r="V1279">
            <v>27</v>
          </cell>
          <cell r="W1279">
            <v>0</v>
          </cell>
        </row>
        <row r="1280">
          <cell r="B1280">
            <v>5</v>
          </cell>
          <cell r="C1280" t="str">
            <v>VENDA</v>
          </cell>
          <cell r="D1280" t="str">
            <v>001 *** Vendas OS Emitidas</v>
          </cell>
          <cell r="E1280" t="str">
            <v>TELEVISÃO</v>
          </cell>
          <cell r="F1280" t="str">
            <v>0001 TELEVISÃO</v>
          </cell>
          <cell r="G1280" t="str">
            <v>0006 GLOBO</v>
          </cell>
          <cell r="H1280" t="str">
            <v>0014 BOM DIA BRASIL</v>
          </cell>
          <cell r="I1280">
            <v>1</v>
          </cell>
          <cell r="J1280">
            <v>1</v>
          </cell>
          <cell r="K1280">
            <v>0</v>
          </cell>
          <cell r="L1280">
            <v>1</v>
          </cell>
          <cell r="M1280">
            <v>0</v>
          </cell>
          <cell r="N1280">
            <v>0</v>
          </cell>
          <cell r="O1280">
            <v>1</v>
          </cell>
          <cell r="P1280">
            <v>1</v>
          </cell>
          <cell r="Q1280">
            <v>0</v>
          </cell>
          <cell r="R1280">
            <v>1</v>
          </cell>
          <cell r="S1280">
            <v>0</v>
          </cell>
          <cell r="T1280">
            <v>0</v>
          </cell>
          <cell r="U1280">
            <v>0</v>
          </cell>
          <cell r="V1280">
            <v>1</v>
          </cell>
          <cell r="W1280">
            <v>0</v>
          </cell>
        </row>
        <row r="1281">
          <cell r="B1281">
            <v>5</v>
          </cell>
          <cell r="C1281" t="str">
            <v>VENDA</v>
          </cell>
          <cell r="D1281" t="str">
            <v>001 *** Vendas OS Emitidas</v>
          </cell>
          <cell r="E1281" t="str">
            <v>TELEVISÃO</v>
          </cell>
          <cell r="F1281" t="str">
            <v>0001 TELEVISÃO</v>
          </cell>
          <cell r="G1281" t="str">
            <v>0006 GLOBO</v>
          </cell>
          <cell r="H1281" t="str">
            <v>0023 JORNAL HOJE</v>
          </cell>
          <cell r="I1281">
            <v>2</v>
          </cell>
          <cell r="J1281">
            <v>2</v>
          </cell>
          <cell r="K1281">
            <v>0</v>
          </cell>
          <cell r="L1281">
            <v>2</v>
          </cell>
          <cell r="M1281">
            <v>0</v>
          </cell>
          <cell r="N1281">
            <v>0</v>
          </cell>
          <cell r="O1281">
            <v>2</v>
          </cell>
          <cell r="P1281">
            <v>2</v>
          </cell>
          <cell r="Q1281">
            <v>0</v>
          </cell>
          <cell r="R1281">
            <v>2</v>
          </cell>
          <cell r="S1281">
            <v>0</v>
          </cell>
          <cell r="T1281">
            <v>0</v>
          </cell>
          <cell r="U1281">
            <v>0</v>
          </cell>
          <cell r="V1281">
            <v>2</v>
          </cell>
          <cell r="W1281">
            <v>0</v>
          </cell>
        </row>
        <row r="1282">
          <cell r="B1282">
            <v>5</v>
          </cell>
          <cell r="C1282" t="str">
            <v>VENDA</v>
          </cell>
          <cell r="D1282" t="str">
            <v>001 *** Vendas OS Emitidas</v>
          </cell>
          <cell r="E1282" t="str">
            <v>TELEVISÃO</v>
          </cell>
          <cell r="F1282" t="str">
            <v>0001 TELEVISÃO</v>
          </cell>
          <cell r="G1282" t="str">
            <v>0006 GLOBO</v>
          </cell>
          <cell r="H1282" t="str">
            <v>0024 JORNAL NACIONAL</v>
          </cell>
          <cell r="I1282">
            <v>2</v>
          </cell>
          <cell r="J1282">
            <v>2</v>
          </cell>
          <cell r="K1282">
            <v>0</v>
          </cell>
          <cell r="L1282">
            <v>2</v>
          </cell>
          <cell r="M1282">
            <v>0</v>
          </cell>
          <cell r="N1282">
            <v>0</v>
          </cell>
          <cell r="O1282">
            <v>2</v>
          </cell>
          <cell r="P1282">
            <v>2</v>
          </cell>
          <cell r="Q1282">
            <v>0</v>
          </cell>
          <cell r="R1282">
            <v>2</v>
          </cell>
          <cell r="S1282">
            <v>0</v>
          </cell>
          <cell r="T1282">
            <v>0</v>
          </cell>
          <cell r="U1282">
            <v>0</v>
          </cell>
          <cell r="V1282">
            <v>2</v>
          </cell>
          <cell r="W1282">
            <v>0</v>
          </cell>
        </row>
        <row r="1283">
          <cell r="B1283">
            <v>5</v>
          </cell>
          <cell r="C1283" t="str">
            <v>VENDA</v>
          </cell>
          <cell r="D1283" t="str">
            <v>001 *** Vendas OS Emitidas</v>
          </cell>
          <cell r="E1283" t="str">
            <v>TELEVISÃO</v>
          </cell>
          <cell r="F1283" t="str">
            <v>0001 TELEVISÃO</v>
          </cell>
          <cell r="G1283" t="str">
            <v>0006 GLOBO</v>
          </cell>
          <cell r="H1283" t="str">
            <v>0026 NOVELA I</v>
          </cell>
          <cell r="I1283">
            <v>1</v>
          </cell>
          <cell r="J1283">
            <v>1</v>
          </cell>
          <cell r="K1283">
            <v>0</v>
          </cell>
          <cell r="L1283">
            <v>1</v>
          </cell>
          <cell r="M1283">
            <v>0</v>
          </cell>
          <cell r="N1283">
            <v>0</v>
          </cell>
          <cell r="O1283">
            <v>1</v>
          </cell>
          <cell r="P1283">
            <v>1</v>
          </cell>
          <cell r="Q1283">
            <v>0</v>
          </cell>
          <cell r="R1283">
            <v>1</v>
          </cell>
          <cell r="S1283">
            <v>0</v>
          </cell>
          <cell r="T1283">
            <v>0</v>
          </cell>
          <cell r="U1283">
            <v>0</v>
          </cell>
          <cell r="V1283">
            <v>1</v>
          </cell>
          <cell r="W1283">
            <v>0</v>
          </cell>
        </row>
        <row r="1284">
          <cell r="B1284">
            <v>5</v>
          </cell>
          <cell r="C1284" t="str">
            <v>VENDA</v>
          </cell>
          <cell r="D1284" t="str">
            <v>001 *** Vendas OS Emitidas</v>
          </cell>
          <cell r="E1284" t="str">
            <v>TELEVISÃO</v>
          </cell>
          <cell r="F1284" t="str">
            <v>0001 TELEVISÃO</v>
          </cell>
          <cell r="G1284" t="str">
            <v>0006 GLOBO</v>
          </cell>
          <cell r="H1284" t="str">
            <v>0027 NOVELA II</v>
          </cell>
          <cell r="I1284">
            <v>5</v>
          </cell>
          <cell r="J1284">
            <v>5</v>
          </cell>
          <cell r="K1284">
            <v>0</v>
          </cell>
          <cell r="L1284">
            <v>5</v>
          </cell>
          <cell r="M1284">
            <v>0</v>
          </cell>
          <cell r="N1284">
            <v>0</v>
          </cell>
          <cell r="O1284">
            <v>5</v>
          </cell>
          <cell r="P1284">
            <v>5</v>
          </cell>
          <cell r="Q1284">
            <v>0</v>
          </cell>
          <cell r="R1284">
            <v>5</v>
          </cell>
          <cell r="S1284">
            <v>0</v>
          </cell>
          <cell r="T1284">
            <v>0</v>
          </cell>
          <cell r="U1284">
            <v>0</v>
          </cell>
          <cell r="V1284">
            <v>5</v>
          </cell>
          <cell r="W1284">
            <v>0</v>
          </cell>
        </row>
        <row r="1285">
          <cell r="B1285">
            <v>5</v>
          </cell>
          <cell r="C1285" t="str">
            <v>VENDA</v>
          </cell>
          <cell r="D1285" t="str">
            <v>001 *** Vendas OS Emitidas</v>
          </cell>
          <cell r="E1285" t="str">
            <v>TELEVISÃO</v>
          </cell>
          <cell r="F1285" t="str">
            <v>0001 TELEVISÃO</v>
          </cell>
          <cell r="G1285" t="str">
            <v>0006 GLOBO</v>
          </cell>
          <cell r="H1285" t="str">
            <v>0033 VÍDEO SHOW</v>
          </cell>
          <cell r="I1285">
            <v>1</v>
          </cell>
          <cell r="J1285">
            <v>1</v>
          </cell>
          <cell r="K1285">
            <v>0</v>
          </cell>
          <cell r="L1285">
            <v>1</v>
          </cell>
          <cell r="M1285">
            <v>0</v>
          </cell>
          <cell r="N1285">
            <v>0</v>
          </cell>
          <cell r="O1285">
            <v>1</v>
          </cell>
          <cell r="P1285">
            <v>1</v>
          </cell>
          <cell r="Q1285">
            <v>0</v>
          </cell>
          <cell r="R1285">
            <v>1</v>
          </cell>
          <cell r="S1285">
            <v>0</v>
          </cell>
          <cell r="T1285">
            <v>0</v>
          </cell>
          <cell r="U1285">
            <v>0</v>
          </cell>
          <cell r="V1285">
            <v>1</v>
          </cell>
          <cell r="W1285">
            <v>0</v>
          </cell>
        </row>
        <row r="1286">
          <cell r="B1286">
            <v>5</v>
          </cell>
          <cell r="C1286" t="str">
            <v>VENDA</v>
          </cell>
          <cell r="D1286" t="str">
            <v>001 *** Vendas OS Emitidas</v>
          </cell>
          <cell r="E1286" t="str">
            <v>TELEVISÃO</v>
          </cell>
          <cell r="F1286" t="str">
            <v>0001 TELEVISÃO</v>
          </cell>
          <cell r="G1286" t="str">
            <v>0006 GLOBO</v>
          </cell>
          <cell r="H1286" t="str">
            <v>3825 NÃO INFORMADO</v>
          </cell>
          <cell r="I1286">
            <v>7</v>
          </cell>
          <cell r="J1286">
            <v>7</v>
          </cell>
          <cell r="K1286">
            <v>0</v>
          </cell>
          <cell r="L1286">
            <v>7</v>
          </cell>
          <cell r="M1286">
            <v>0</v>
          </cell>
          <cell r="N1286">
            <v>0</v>
          </cell>
          <cell r="O1286">
            <v>7</v>
          </cell>
          <cell r="P1286">
            <v>7</v>
          </cell>
          <cell r="Q1286">
            <v>0</v>
          </cell>
          <cell r="R1286">
            <v>7</v>
          </cell>
          <cell r="S1286">
            <v>0</v>
          </cell>
          <cell r="T1286">
            <v>0</v>
          </cell>
          <cell r="U1286">
            <v>0</v>
          </cell>
          <cell r="V1286">
            <v>7</v>
          </cell>
          <cell r="W1286">
            <v>0</v>
          </cell>
        </row>
        <row r="1287">
          <cell r="B1287">
            <v>5</v>
          </cell>
          <cell r="C1287" t="str">
            <v>VENDA</v>
          </cell>
          <cell r="D1287" t="str">
            <v>001 *** Vendas OS Emitidas</v>
          </cell>
          <cell r="E1287" t="str">
            <v>TELEVISÃO</v>
          </cell>
          <cell r="F1287" t="str">
            <v>0001 TELEVISÃO</v>
          </cell>
          <cell r="G1287" t="str">
            <v>0062 NÃO INFORMOU</v>
          </cell>
          <cell r="I1287">
            <v>26</v>
          </cell>
          <cell r="J1287">
            <v>26</v>
          </cell>
          <cell r="K1287">
            <v>0</v>
          </cell>
          <cell r="L1287">
            <v>26</v>
          </cell>
          <cell r="M1287">
            <v>0</v>
          </cell>
          <cell r="N1287">
            <v>0</v>
          </cell>
          <cell r="O1287">
            <v>26</v>
          </cell>
          <cell r="P1287">
            <v>26</v>
          </cell>
          <cell r="Q1287">
            <v>0</v>
          </cell>
          <cell r="R1287">
            <v>26</v>
          </cell>
          <cell r="S1287">
            <v>0</v>
          </cell>
          <cell r="T1287">
            <v>0</v>
          </cell>
          <cell r="U1287">
            <v>0</v>
          </cell>
          <cell r="V1287">
            <v>26</v>
          </cell>
          <cell r="W1287">
            <v>0</v>
          </cell>
        </row>
        <row r="1288">
          <cell r="B1288">
            <v>5</v>
          </cell>
          <cell r="C1288" t="str">
            <v>VENDA</v>
          </cell>
          <cell r="D1288" t="str">
            <v>001 *** Vendas OS Emitidas</v>
          </cell>
          <cell r="E1288" t="str">
            <v>TELEVISÃO</v>
          </cell>
          <cell r="F1288" t="str">
            <v>0001 TELEVISÃO</v>
          </cell>
          <cell r="G1288" t="str">
            <v>0130 ASS - SONY</v>
          </cell>
          <cell r="H1288" t="str">
            <v>5609 WILL &amp; GRACE</v>
          </cell>
          <cell r="I1288">
            <v>1</v>
          </cell>
          <cell r="J1288">
            <v>1</v>
          </cell>
          <cell r="K1288">
            <v>0</v>
          </cell>
          <cell r="L1288">
            <v>1</v>
          </cell>
          <cell r="M1288">
            <v>0</v>
          </cell>
          <cell r="N1288">
            <v>0</v>
          </cell>
          <cell r="O1288">
            <v>1</v>
          </cell>
          <cell r="P1288">
            <v>1</v>
          </cell>
          <cell r="Q1288">
            <v>0</v>
          </cell>
          <cell r="R1288">
            <v>1</v>
          </cell>
          <cell r="S1288">
            <v>0</v>
          </cell>
          <cell r="T1288">
            <v>0</v>
          </cell>
          <cell r="U1288">
            <v>0</v>
          </cell>
          <cell r="V1288">
            <v>1</v>
          </cell>
          <cell r="W1288">
            <v>0</v>
          </cell>
        </row>
        <row r="1289">
          <cell r="B1289">
            <v>5</v>
          </cell>
          <cell r="C1289" t="str">
            <v>VENDA</v>
          </cell>
          <cell r="D1289" t="str">
            <v>022 Sem IP Dinâmico disponível na Área</v>
          </cell>
          <cell r="F1289" t="str">
            <v>0031 JÁ TEVE O PRODUTO</v>
          </cell>
          <cell r="I1289">
            <v>1</v>
          </cell>
          <cell r="J1289">
            <v>1</v>
          </cell>
          <cell r="K1289">
            <v>0</v>
          </cell>
          <cell r="L1289">
            <v>1</v>
          </cell>
          <cell r="M1289">
            <v>0</v>
          </cell>
          <cell r="N1289">
            <v>0</v>
          </cell>
          <cell r="O1289">
            <v>1</v>
          </cell>
          <cell r="P1289">
            <v>1</v>
          </cell>
          <cell r="Q1289">
            <v>0</v>
          </cell>
          <cell r="R1289">
            <v>1</v>
          </cell>
          <cell r="S1289">
            <v>0</v>
          </cell>
          <cell r="T1289">
            <v>0</v>
          </cell>
          <cell r="U1289">
            <v>0</v>
          </cell>
          <cell r="V1289">
            <v>1</v>
          </cell>
          <cell r="W1289">
            <v>0</v>
          </cell>
        </row>
        <row r="1290">
          <cell r="B1290">
            <v>5</v>
          </cell>
          <cell r="C1290" t="str">
            <v>VENDA</v>
          </cell>
          <cell r="D1290" t="str">
            <v>022 Sem IP Dinâmico disponível na Área</v>
          </cell>
          <cell r="E1290" t="str">
            <v>MALA DIRETA</v>
          </cell>
          <cell r="F1290" t="str">
            <v>0009 MALA DIRETA</v>
          </cell>
          <cell r="G1290" t="str">
            <v>0008 Não Identificado</v>
          </cell>
          <cell r="I1290">
            <v>1</v>
          </cell>
          <cell r="J1290">
            <v>1</v>
          </cell>
          <cell r="K1290">
            <v>0</v>
          </cell>
          <cell r="L1290">
            <v>1</v>
          </cell>
          <cell r="M1290">
            <v>0</v>
          </cell>
          <cell r="N1290">
            <v>0</v>
          </cell>
          <cell r="O1290">
            <v>1</v>
          </cell>
          <cell r="P1290">
            <v>1</v>
          </cell>
          <cell r="Q1290">
            <v>0</v>
          </cell>
          <cell r="R1290">
            <v>1</v>
          </cell>
          <cell r="S1290">
            <v>0</v>
          </cell>
          <cell r="T1290">
            <v>0</v>
          </cell>
          <cell r="U1290">
            <v>0</v>
          </cell>
          <cell r="V1290">
            <v>1</v>
          </cell>
          <cell r="W1290">
            <v>0</v>
          </cell>
        </row>
        <row r="1291">
          <cell r="B1291">
            <v>5</v>
          </cell>
          <cell r="C1291" t="str">
            <v>VENDA</v>
          </cell>
          <cell r="D1291" t="str">
            <v>022 Sem IP Dinâmico disponível na Área</v>
          </cell>
          <cell r="E1291" t="str">
            <v>MALA DIRETA</v>
          </cell>
          <cell r="F1291" t="str">
            <v>0009 MALA DIRETA</v>
          </cell>
          <cell r="G1291" t="str">
            <v>0572 MD-05</v>
          </cell>
          <cell r="I1291">
            <v>1</v>
          </cell>
          <cell r="J1291">
            <v>1</v>
          </cell>
          <cell r="K1291">
            <v>0</v>
          </cell>
          <cell r="L1291">
            <v>1</v>
          </cell>
          <cell r="M1291">
            <v>0</v>
          </cell>
          <cell r="N1291">
            <v>0</v>
          </cell>
          <cell r="O1291">
            <v>1</v>
          </cell>
          <cell r="P1291">
            <v>1</v>
          </cell>
          <cell r="Q1291">
            <v>0</v>
          </cell>
          <cell r="R1291">
            <v>1</v>
          </cell>
          <cell r="S1291">
            <v>0</v>
          </cell>
          <cell r="T1291">
            <v>0</v>
          </cell>
          <cell r="U1291">
            <v>0</v>
          </cell>
          <cell r="V1291">
            <v>1</v>
          </cell>
          <cell r="W1291">
            <v>0</v>
          </cell>
        </row>
        <row r="1292">
          <cell r="B1292">
            <v>5</v>
          </cell>
          <cell r="C1292" t="str">
            <v>VENDA</v>
          </cell>
          <cell r="D1292" t="str">
            <v>022 Sem IP Dinâmico disponível na Área</v>
          </cell>
          <cell r="E1292" t="str">
            <v>MALA DIRETA</v>
          </cell>
          <cell r="F1292" t="str">
            <v>0010 ENCARTE EM FATURA</v>
          </cell>
          <cell r="I1292">
            <v>2</v>
          </cell>
          <cell r="J1292">
            <v>2</v>
          </cell>
          <cell r="K1292">
            <v>0</v>
          </cell>
          <cell r="L1292">
            <v>2</v>
          </cell>
          <cell r="M1292">
            <v>0</v>
          </cell>
          <cell r="N1292">
            <v>0</v>
          </cell>
          <cell r="O1292">
            <v>2</v>
          </cell>
          <cell r="P1292">
            <v>2</v>
          </cell>
          <cell r="Q1292">
            <v>0</v>
          </cell>
          <cell r="R1292">
            <v>2</v>
          </cell>
          <cell r="S1292">
            <v>0</v>
          </cell>
          <cell r="T1292">
            <v>0</v>
          </cell>
          <cell r="U1292">
            <v>0</v>
          </cell>
          <cell r="V1292">
            <v>2</v>
          </cell>
          <cell r="W1292">
            <v>0</v>
          </cell>
        </row>
        <row r="1293">
          <cell r="B1293">
            <v>5</v>
          </cell>
          <cell r="C1293" t="str">
            <v>VENDA</v>
          </cell>
          <cell r="D1293" t="str">
            <v>022 Sem IP Dinâmico disponível na Área</v>
          </cell>
          <cell r="E1293" t="str">
            <v>NÃO INFORMADO</v>
          </cell>
          <cell r="F1293" t="str">
            <v>0016 NÃO INFORMADO</v>
          </cell>
          <cell r="I1293">
            <v>3</v>
          </cell>
          <cell r="J1293">
            <v>3</v>
          </cell>
          <cell r="K1293">
            <v>0</v>
          </cell>
          <cell r="L1293">
            <v>3</v>
          </cell>
          <cell r="M1293">
            <v>0</v>
          </cell>
          <cell r="N1293">
            <v>0</v>
          </cell>
          <cell r="O1293">
            <v>3</v>
          </cell>
          <cell r="P1293">
            <v>3</v>
          </cell>
          <cell r="Q1293">
            <v>0</v>
          </cell>
          <cell r="R1293">
            <v>3</v>
          </cell>
          <cell r="S1293">
            <v>0</v>
          </cell>
          <cell r="T1293">
            <v>0</v>
          </cell>
          <cell r="U1293">
            <v>0</v>
          </cell>
          <cell r="V1293">
            <v>3</v>
          </cell>
          <cell r="W1293">
            <v>0</v>
          </cell>
        </row>
        <row r="1294">
          <cell r="B1294">
            <v>5</v>
          </cell>
          <cell r="C1294" t="str">
            <v>VENDA</v>
          </cell>
          <cell r="D1294" t="str">
            <v>022 Sem IP Dinâmico disponível na Área</v>
          </cell>
          <cell r="E1294" t="str">
            <v>OUTRAS MÍDIAS</v>
          </cell>
          <cell r="F1294" t="str">
            <v>0002 INDICAÇÃO DE AMIGOS</v>
          </cell>
          <cell r="I1294">
            <v>36</v>
          </cell>
          <cell r="J1294">
            <v>36</v>
          </cell>
          <cell r="K1294">
            <v>0</v>
          </cell>
          <cell r="L1294">
            <v>36</v>
          </cell>
          <cell r="M1294">
            <v>0</v>
          </cell>
          <cell r="N1294">
            <v>0</v>
          </cell>
          <cell r="O1294">
            <v>36</v>
          </cell>
          <cell r="P1294">
            <v>36</v>
          </cell>
          <cell r="Q1294">
            <v>0</v>
          </cell>
          <cell r="R1294">
            <v>36</v>
          </cell>
          <cell r="S1294">
            <v>0</v>
          </cell>
          <cell r="T1294">
            <v>0</v>
          </cell>
          <cell r="U1294">
            <v>0</v>
          </cell>
          <cell r="V1294">
            <v>36</v>
          </cell>
          <cell r="W1294">
            <v>0</v>
          </cell>
        </row>
        <row r="1295">
          <cell r="B1295">
            <v>5</v>
          </cell>
          <cell r="C1295" t="str">
            <v>VENDA</v>
          </cell>
          <cell r="D1295" t="str">
            <v>022 Sem IP Dinâmico disponível na Área</v>
          </cell>
          <cell r="E1295" t="str">
            <v>OUTRAS MÍDIAS</v>
          </cell>
          <cell r="F1295" t="str">
            <v>0013 INTERNET</v>
          </cell>
          <cell r="G1295" t="str">
            <v>0170 SITE SPEEDY</v>
          </cell>
          <cell r="I1295">
            <v>3</v>
          </cell>
          <cell r="J1295">
            <v>3</v>
          </cell>
          <cell r="K1295">
            <v>0</v>
          </cell>
          <cell r="L1295">
            <v>3</v>
          </cell>
          <cell r="M1295">
            <v>0</v>
          </cell>
          <cell r="N1295">
            <v>0</v>
          </cell>
          <cell r="O1295">
            <v>3</v>
          </cell>
          <cell r="P1295">
            <v>3</v>
          </cell>
          <cell r="Q1295">
            <v>0</v>
          </cell>
          <cell r="R1295">
            <v>3</v>
          </cell>
          <cell r="S1295">
            <v>0</v>
          </cell>
          <cell r="T1295">
            <v>0</v>
          </cell>
          <cell r="U1295">
            <v>0</v>
          </cell>
          <cell r="V1295">
            <v>3</v>
          </cell>
          <cell r="W1295">
            <v>0</v>
          </cell>
        </row>
        <row r="1296">
          <cell r="B1296">
            <v>5</v>
          </cell>
          <cell r="C1296" t="str">
            <v>VENDA</v>
          </cell>
          <cell r="D1296" t="str">
            <v>022 Sem IP Dinâmico disponível na Área</v>
          </cell>
          <cell r="E1296" t="str">
            <v>OUTRAS MÍDIAS</v>
          </cell>
          <cell r="F1296" t="str">
            <v>0018 CONTATADO PELO TLMKT</v>
          </cell>
          <cell r="I1296">
            <v>8</v>
          </cell>
          <cell r="J1296">
            <v>8</v>
          </cell>
          <cell r="K1296">
            <v>0</v>
          </cell>
          <cell r="L1296">
            <v>8</v>
          </cell>
          <cell r="M1296">
            <v>0</v>
          </cell>
          <cell r="N1296">
            <v>0</v>
          </cell>
          <cell r="O1296">
            <v>8</v>
          </cell>
          <cell r="P1296">
            <v>8</v>
          </cell>
          <cell r="Q1296">
            <v>0</v>
          </cell>
          <cell r="R1296">
            <v>8</v>
          </cell>
          <cell r="S1296">
            <v>0</v>
          </cell>
          <cell r="T1296">
            <v>0</v>
          </cell>
          <cell r="U1296">
            <v>0</v>
          </cell>
          <cell r="V1296">
            <v>8</v>
          </cell>
          <cell r="W1296">
            <v>0</v>
          </cell>
        </row>
        <row r="1297">
          <cell r="B1297">
            <v>5</v>
          </cell>
          <cell r="C1297" t="str">
            <v>VENDA</v>
          </cell>
          <cell r="D1297" t="str">
            <v>022 Sem IP Dinâmico disponível na Área</v>
          </cell>
          <cell r="E1297" t="str">
            <v>OUTRAS MÍDIAS</v>
          </cell>
          <cell r="F1297" t="str">
            <v>0019 INDICAÇÃO DO PROVEDOR</v>
          </cell>
          <cell r="I1297">
            <v>1</v>
          </cell>
          <cell r="J1297">
            <v>1</v>
          </cell>
          <cell r="K1297">
            <v>0</v>
          </cell>
          <cell r="L1297">
            <v>1</v>
          </cell>
          <cell r="M1297">
            <v>0</v>
          </cell>
          <cell r="N1297">
            <v>0</v>
          </cell>
          <cell r="O1297">
            <v>1</v>
          </cell>
          <cell r="P1297">
            <v>1</v>
          </cell>
          <cell r="Q1297">
            <v>0</v>
          </cell>
          <cell r="R1297">
            <v>1</v>
          </cell>
          <cell r="S1297">
            <v>0</v>
          </cell>
          <cell r="T1297">
            <v>0</v>
          </cell>
          <cell r="U1297">
            <v>0</v>
          </cell>
          <cell r="V1297">
            <v>1</v>
          </cell>
          <cell r="W1297">
            <v>0</v>
          </cell>
        </row>
        <row r="1298">
          <cell r="B1298">
            <v>5</v>
          </cell>
          <cell r="C1298" t="str">
            <v>VENDA</v>
          </cell>
          <cell r="D1298" t="str">
            <v>022 Sem IP Dinâmico disponível na Área</v>
          </cell>
          <cell r="E1298" t="str">
            <v>OUTRAS MÍDIAS</v>
          </cell>
          <cell r="F1298" t="str">
            <v>0020 JÁ POSSUI</v>
          </cell>
          <cell r="I1298">
            <v>7</v>
          </cell>
          <cell r="J1298">
            <v>7</v>
          </cell>
          <cell r="K1298">
            <v>0</v>
          </cell>
          <cell r="L1298">
            <v>7</v>
          </cell>
          <cell r="M1298">
            <v>0</v>
          </cell>
          <cell r="N1298">
            <v>0</v>
          </cell>
          <cell r="O1298">
            <v>6</v>
          </cell>
          <cell r="P1298">
            <v>6</v>
          </cell>
          <cell r="Q1298">
            <v>0</v>
          </cell>
          <cell r="R1298">
            <v>6</v>
          </cell>
          <cell r="S1298">
            <v>0</v>
          </cell>
          <cell r="T1298">
            <v>0</v>
          </cell>
          <cell r="U1298">
            <v>0</v>
          </cell>
          <cell r="V1298">
            <v>7</v>
          </cell>
          <cell r="W1298">
            <v>0</v>
          </cell>
        </row>
        <row r="1299">
          <cell r="B1299">
            <v>5</v>
          </cell>
          <cell r="C1299" t="str">
            <v>VENDA</v>
          </cell>
          <cell r="D1299" t="str">
            <v>022 Sem IP Dinâmico disponível na Área</v>
          </cell>
          <cell r="E1299" t="str">
            <v>TELEVISÃO</v>
          </cell>
          <cell r="F1299" t="str">
            <v>0001 TELEVISÃO</v>
          </cell>
          <cell r="G1299" t="str">
            <v>0006 GLOBO</v>
          </cell>
          <cell r="H1299" t="str">
            <v>0026 NOVELA I</v>
          </cell>
          <cell r="I1299">
            <v>1</v>
          </cell>
          <cell r="J1299">
            <v>1</v>
          </cell>
          <cell r="K1299">
            <v>0</v>
          </cell>
          <cell r="L1299">
            <v>1</v>
          </cell>
          <cell r="M1299">
            <v>0</v>
          </cell>
          <cell r="N1299">
            <v>0</v>
          </cell>
          <cell r="O1299">
            <v>1</v>
          </cell>
          <cell r="P1299">
            <v>1</v>
          </cell>
          <cell r="Q1299">
            <v>0</v>
          </cell>
          <cell r="R1299">
            <v>1</v>
          </cell>
          <cell r="S1299">
            <v>0</v>
          </cell>
          <cell r="T1299">
            <v>0</v>
          </cell>
          <cell r="U1299">
            <v>0</v>
          </cell>
          <cell r="V1299">
            <v>1</v>
          </cell>
          <cell r="W1299">
            <v>0</v>
          </cell>
        </row>
        <row r="1300">
          <cell r="B1300">
            <v>5</v>
          </cell>
          <cell r="C1300" t="str">
            <v>VENDA</v>
          </cell>
          <cell r="D1300" t="str">
            <v>022 Sem IP Dinâmico disponível na Área</v>
          </cell>
          <cell r="E1300" t="str">
            <v>TELEVISÃO</v>
          </cell>
          <cell r="F1300" t="str">
            <v>0001 TELEVISÃO</v>
          </cell>
          <cell r="G1300" t="str">
            <v>0062 NÃO INFORMOU</v>
          </cell>
          <cell r="I1300">
            <v>8</v>
          </cell>
          <cell r="J1300">
            <v>8</v>
          </cell>
          <cell r="K1300">
            <v>0</v>
          </cell>
          <cell r="L1300">
            <v>8</v>
          </cell>
          <cell r="M1300">
            <v>0</v>
          </cell>
          <cell r="N1300">
            <v>0</v>
          </cell>
          <cell r="O1300">
            <v>8</v>
          </cell>
          <cell r="P1300">
            <v>8</v>
          </cell>
          <cell r="Q1300">
            <v>0</v>
          </cell>
          <cell r="R1300">
            <v>8</v>
          </cell>
          <cell r="S1300">
            <v>0</v>
          </cell>
          <cell r="T1300">
            <v>0</v>
          </cell>
          <cell r="U1300">
            <v>0</v>
          </cell>
          <cell r="V1300">
            <v>8</v>
          </cell>
          <cell r="W1300">
            <v>0</v>
          </cell>
        </row>
        <row r="1301">
          <cell r="B1301">
            <v>5</v>
          </cell>
          <cell r="C1301" t="str">
            <v>VENDA</v>
          </cell>
          <cell r="D1301" t="str">
            <v>035 Conta Pendente menor que 30 dias</v>
          </cell>
          <cell r="E1301" t="str">
            <v>MALA DIRETA</v>
          </cell>
          <cell r="F1301" t="str">
            <v>0009 MALA DIRETA</v>
          </cell>
          <cell r="G1301" t="str">
            <v>0173 CA0103</v>
          </cell>
          <cell r="I1301">
            <v>1</v>
          </cell>
          <cell r="J1301">
            <v>1</v>
          </cell>
          <cell r="K1301">
            <v>0</v>
          </cell>
          <cell r="L1301">
            <v>1</v>
          </cell>
          <cell r="M1301">
            <v>0</v>
          </cell>
          <cell r="N1301">
            <v>0</v>
          </cell>
          <cell r="O1301">
            <v>1</v>
          </cell>
          <cell r="P1301">
            <v>1</v>
          </cell>
          <cell r="Q1301">
            <v>0</v>
          </cell>
          <cell r="R1301">
            <v>1</v>
          </cell>
          <cell r="S1301">
            <v>0</v>
          </cell>
          <cell r="T1301">
            <v>0</v>
          </cell>
          <cell r="U1301">
            <v>0</v>
          </cell>
          <cell r="V1301">
            <v>1</v>
          </cell>
          <cell r="W1301">
            <v>0</v>
          </cell>
        </row>
        <row r="1302">
          <cell r="B1302">
            <v>5</v>
          </cell>
          <cell r="C1302" t="str">
            <v>VENDA</v>
          </cell>
          <cell r="D1302" t="str">
            <v>035 Conta Pendente menor que 30 dias</v>
          </cell>
          <cell r="E1302" t="str">
            <v>OUTRAS MÍDIAS</v>
          </cell>
          <cell r="F1302" t="str">
            <v>0002 INDICAÇÃO DE AMIGOS</v>
          </cell>
          <cell r="I1302">
            <v>10</v>
          </cell>
          <cell r="J1302">
            <v>10</v>
          </cell>
          <cell r="K1302">
            <v>0</v>
          </cell>
          <cell r="L1302">
            <v>10</v>
          </cell>
          <cell r="M1302">
            <v>0</v>
          </cell>
          <cell r="N1302">
            <v>0</v>
          </cell>
          <cell r="O1302">
            <v>10</v>
          </cell>
          <cell r="P1302">
            <v>10</v>
          </cell>
          <cell r="Q1302">
            <v>0</v>
          </cell>
          <cell r="R1302">
            <v>10</v>
          </cell>
          <cell r="S1302">
            <v>0</v>
          </cell>
          <cell r="T1302">
            <v>0</v>
          </cell>
          <cell r="U1302">
            <v>0</v>
          </cell>
          <cell r="V1302">
            <v>10</v>
          </cell>
          <cell r="W1302">
            <v>0</v>
          </cell>
        </row>
        <row r="1303">
          <cell r="B1303">
            <v>5</v>
          </cell>
          <cell r="C1303" t="str">
            <v>VENDA</v>
          </cell>
          <cell r="D1303" t="str">
            <v>035 Conta Pendente menor que 30 dias</v>
          </cell>
          <cell r="E1303" t="str">
            <v>OUTRAS MÍDIAS</v>
          </cell>
          <cell r="F1303" t="str">
            <v>0020 JÁ POSSUI</v>
          </cell>
          <cell r="I1303">
            <v>3</v>
          </cell>
          <cell r="J1303">
            <v>3</v>
          </cell>
          <cell r="K1303">
            <v>0</v>
          </cell>
          <cell r="L1303">
            <v>3</v>
          </cell>
          <cell r="M1303">
            <v>0</v>
          </cell>
          <cell r="N1303">
            <v>0</v>
          </cell>
          <cell r="O1303">
            <v>3</v>
          </cell>
          <cell r="P1303">
            <v>3</v>
          </cell>
          <cell r="Q1303">
            <v>0</v>
          </cell>
          <cell r="R1303">
            <v>3</v>
          </cell>
          <cell r="S1303">
            <v>0</v>
          </cell>
          <cell r="T1303">
            <v>0</v>
          </cell>
          <cell r="U1303">
            <v>0</v>
          </cell>
          <cell r="V1303">
            <v>3</v>
          </cell>
          <cell r="W1303">
            <v>0</v>
          </cell>
        </row>
        <row r="1304">
          <cell r="B1304">
            <v>5</v>
          </cell>
          <cell r="C1304" t="str">
            <v>VENDA</v>
          </cell>
          <cell r="D1304" t="str">
            <v>035 Conta Pendente menor que 30 dias</v>
          </cell>
          <cell r="E1304" t="str">
            <v>TELEVISÃO</v>
          </cell>
          <cell r="F1304" t="str">
            <v>0001 TELEVISÃO</v>
          </cell>
          <cell r="G1304" t="str">
            <v>0062 NÃO INFORMOU</v>
          </cell>
          <cell r="I1304">
            <v>1</v>
          </cell>
          <cell r="J1304">
            <v>1</v>
          </cell>
          <cell r="K1304">
            <v>0</v>
          </cell>
          <cell r="L1304">
            <v>1</v>
          </cell>
          <cell r="M1304">
            <v>0</v>
          </cell>
          <cell r="N1304">
            <v>0</v>
          </cell>
          <cell r="O1304">
            <v>1</v>
          </cell>
          <cell r="P1304">
            <v>1</v>
          </cell>
          <cell r="Q1304">
            <v>0</v>
          </cell>
          <cell r="R1304">
            <v>1</v>
          </cell>
          <cell r="S1304">
            <v>0</v>
          </cell>
          <cell r="T1304">
            <v>0</v>
          </cell>
          <cell r="U1304">
            <v>0</v>
          </cell>
          <cell r="V1304">
            <v>1</v>
          </cell>
          <cell r="W1304">
            <v>0</v>
          </cell>
        </row>
        <row r="1305">
          <cell r="B1305">
            <v>5</v>
          </cell>
          <cell r="C1305" t="str">
            <v>VENDA</v>
          </cell>
          <cell r="D1305" t="str">
            <v>038 Sem disponibilidade de agenda</v>
          </cell>
          <cell r="F1305" t="str">
            <v>0031 JÁ TEVE O PRODUTO</v>
          </cell>
          <cell r="I1305">
            <v>7</v>
          </cell>
          <cell r="J1305">
            <v>7</v>
          </cell>
          <cell r="K1305">
            <v>0</v>
          </cell>
          <cell r="L1305">
            <v>7</v>
          </cell>
          <cell r="M1305">
            <v>0</v>
          </cell>
          <cell r="N1305">
            <v>0</v>
          </cell>
          <cell r="O1305">
            <v>7</v>
          </cell>
          <cell r="P1305">
            <v>7</v>
          </cell>
          <cell r="Q1305">
            <v>0</v>
          </cell>
          <cell r="R1305">
            <v>7</v>
          </cell>
          <cell r="S1305">
            <v>0</v>
          </cell>
          <cell r="T1305">
            <v>0</v>
          </cell>
          <cell r="U1305">
            <v>0</v>
          </cell>
          <cell r="V1305">
            <v>7</v>
          </cell>
          <cell r="W1305">
            <v>0</v>
          </cell>
        </row>
        <row r="1306">
          <cell r="B1306">
            <v>5</v>
          </cell>
          <cell r="C1306" t="str">
            <v>VENDA</v>
          </cell>
          <cell r="D1306" t="str">
            <v>038 Sem disponibilidade de agenda</v>
          </cell>
          <cell r="E1306" t="str">
            <v>MALA DIRETA</v>
          </cell>
          <cell r="F1306" t="str">
            <v>0009 MALA DIRETA</v>
          </cell>
          <cell r="G1306" t="str">
            <v>0008 Não Identificado</v>
          </cell>
          <cell r="I1306">
            <v>1</v>
          </cell>
          <cell r="J1306">
            <v>1</v>
          </cell>
          <cell r="K1306">
            <v>0</v>
          </cell>
          <cell r="L1306">
            <v>1</v>
          </cell>
          <cell r="M1306">
            <v>0</v>
          </cell>
          <cell r="N1306">
            <v>0</v>
          </cell>
          <cell r="O1306">
            <v>1</v>
          </cell>
          <cell r="P1306">
            <v>1</v>
          </cell>
          <cell r="Q1306">
            <v>0</v>
          </cell>
          <cell r="R1306">
            <v>1</v>
          </cell>
          <cell r="S1306">
            <v>0</v>
          </cell>
          <cell r="T1306">
            <v>0</v>
          </cell>
          <cell r="U1306">
            <v>0</v>
          </cell>
          <cell r="V1306">
            <v>1</v>
          </cell>
          <cell r="W1306">
            <v>0</v>
          </cell>
        </row>
        <row r="1307">
          <cell r="B1307">
            <v>5</v>
          </cell>
          <cell r="C1307" t="str">
            <v>VENDA</v>
          </cell>
          <cell r="D1307" t="str">
            <v>038 Sem disponibilidade de agenda</v>
          </cell>
          <cell r="E1307" t="str">
            <v>MALA DIRETA</v>
          </cell>
          <cell r="F1307" t="str">
            <v>0009 MALA DIRETA</v>
          </cell>
          <cell r="G1307" t="str">
            <v>0572 MD-05</v>
          </cell>
          <cell r="I1307">
            <v>3</v>
          </cell>
          <cell r="J1307">
            <v>3</v>
          </cell>
          <cell r="K1307">
            <v>0</v>
          </cell>
          <cell r="L1307">
            <v>3</v>
          </cell>
          <cell r="M1307">
            <v>0</v>
          </cell>
          <cell r="N1307">
            <v>0</v>
          </cell>
          <cell r="O1307">
            <v>3</v>
          </cell>
          <cell r="P1307">
            <v>3</v>
          </cell>
          <cell r="Q1307">
            <v>0</v>
          </cell>
          <cell r="R1307">
            <v>3</v>
          </cell>
          <cell r="S1307">
            <v>0</v>
          </cell>
          <cell r="T1307">
            <v>0</v>
          </cell>
          <cell r="U1307">
            <v>0</v>
          </cell>
          <cell r="V1307">
            <v>3</v>
          </cell>
          <cell r="W1307">
            <v>0</v>
          </cell>
        </row>
        <row r="1308">
          <cell r="B1308">
            <v>5</v>
          </cell>
          <cell r="C1308" t="str">
            <v>VENDA</v>
          </cell>
          <cell r="D1308" t="str">
            <v>038 Sem disponibilidade de agenda</v>
          </cell>
          <cell r="E1308" t="str">
            <v>NÃO INFORMADO</v>
          </cell>
          <cell r="F1308" t="str">
            <v>0016 NÃO INFORMADO</v>
          </cell>
          <cell r="I1308">
            <v>10</v>
          </cell>
          <cell r="J1308">
            <v>10</v>
          </cell>
          <cell r="K1308">
            <v>0</v>
          </cell>
          <cell r="L1308">
            <v>10</v>
          </cell>
          <cell r="M1308">
            <v>0</v>
          </cell>
          <cell r="N1308">
            <v>0</v>
          </cell>
          <cell r="O1308">
            <v>10</v>
          </cell>
          <cell r="P1308">
            <v>10</v>
          </cell>
          <cell r="Q1308">
            <v>0</v>
          </cell>
          <cell r="R1308">
            <v>10</v>
          </cell>
          <cell r="S1308">
            <v>0</v>
          </cell>
          <cell r="T1308">
            <v>0</v>
          </cell>
          <cell r="U1308">
            <v>0</v>
          </cell>
          <cell r="V1308">
            <v>10</v>
          </cell>
          <cell r="W1308">
            <v>0</v>
          </cell>
        </row>
        <row r="1309">
          <cell r="B1309">
            <v>5</v>
          </cell>
          <cell r="C1309" t="str">
            <v>VENDA</v>
          </cell>
          <cell r="D1309" t="str">
            <v>038 Sem disponibilidade de agenda</v>
          </cell>
          <cell r="E1309" t="str">
            <v>OUTRAS MÍDIAS</v>
          </cell>
          <cell r="F1309" t="str">
            <v>0002 INDICAÇÃO DE AMIGOS</v>
          </cell>
          <cell r="I1309">
            <v>46</v>
          </cell>
          <cell r="J1309">
            <v>46</v>
          </cell>
          <cell r="K1309">
            <v>0</v>
          </cell>
          <cell r="L1309">
            <v>46</v>
          </cell>
          <cell r="M1309">
            <v>0</v>
          </cell>
          <cell r="N1309">
            <v>0</v>
          </cell>
          <cell r="O1309">
            <v>46</v>
          </cell>
          <cell r="P1309">
            <v>46</v>
          </cell>
          <cell r="Q1309">
            <v>0</v>
          </cell>
          <cell r="R1309">
            <v>46</v>
          </cell>
          <cell r="S1309">
            <v>0</v>
          </cell>
          <cell r="T1309">
            <v>0</v>
          </cell>
          <cell r="U1309">
            <v>0</v>
          </cell>
          <cell r="V1309">
            <v>46</v>
          </cell>
          <cell r="W1309">
            <v>0</v>
          </cell>
        </row>
        <row r="1310">
          <cell r="B1310">
            <v>5</v>
          </cell>
          <cell r="C1310" t="str">
            <v>VENDA</v>
          </cell>
          <cell r="D1310" t="str">
            <v>038 Sem disponibilidade de agenda</v>
          </cell>
          <cell r="E1310" t="str">
            <v>OUTRAS MÍDIAS</v>
          </cell>
          <cell r="F1310" t="str">
            <v>0003 104</v>
          </cell>
          <cell r="I1310">
            <v>1</v>
          </cell>
          <cell r="J1310">
            <v>1</v>
          </cell>
          <cell r="K1310">
            <v>0</v>
          </cell>
          <cell r="L1310">
            <v>1</v>
          </cell>
          <cell r="M1310">
            <v>0</v>
          </cell>
          <cell r="N1310">
            <v>0</v>
          </cell>
          <cell r="O1310">
            <v>1</v>
          </cell>
          <cell r="P1310">
            <v>1</v>
          </cell>
          <cell r="Q1310">
            <v>0</v>
          </cell>
          <cell r="R1310">
            <v>1</v>
          </cell>
          <cell r="S1310">
            <v>0</v>
          </cell>
          <cell r="T1310">
            <v>0</v>
          </cell>
          <cell r="U1310">
            <v>0</v>
          </cell>
          <cell r="V1310">
            <v>1</v>
          </cell>
          <cell r="W1310">
            <v>0</v>
          </cell>
        </row>
        <row r="1311">
          <cell r="B1311">
            <v>5</v>
          </cell>
          <cell r="C1311" t="str">
            <v>VENDA</v>
          </cell>
          <cell r="D1311" t="str">
            <v>038 Sem disponibilidade de agenda</v>
          </cell>
          <cell r="E1311" t="str">
            <v>OUTRAS MÍDIAS</v>
          </cell>
          <cell r="F1311" t="str">
            <v>0013 INTERNET</v>
          </cell>
          <cell r="G1311" t="str">
            <v>0056 OUTROS</v>
          </cell>
          <cell r="I1311">
            <v>2</v>
          </cell>
          <cell r="J1311">
            <v>2</v>
          </cell>
          <cell r="K1311">
            <v>0</v>
          </cell>
          <cell r="L1311">
            <v>2</v>
          </cell>
          <cell r="M1311">
            <v>0</v>
          </cell>
          <cell r="N1311">
            <v>0</v>
          </cell>
          <cell r="O1311">
            <v>2</v>
          </cell>
          <cell r="P1311">
            <v>2</v>
          </cell>
          <cell r="Q1311">
            <v>0</v>
          </cell>
          <cell r="R1311">
            <v>2</v>
          </cell>
          <cell r="S1311">
            <v>0</v>
          </cell>
          <cell r="T1311">
            <v>0</v>
          </cell>
          <cell r="U1311">
            <v>0</v>
          </cell>
          <cell r="V1311">
            <v>2</v>
          </cell>
          <cell r="W1311">
            <v>0</v>
          </cell>
        </row>
        <row r="1312">
          <cell r="B1312">
            <v>5</v>
          </cell>
          <cell r="C1312" t="str">
            <v>VENDA</v>
          </cell>
          <cell r="D1312" t="str">
            <v>038 Sem disponibilidade de agenda</v>
          </cell>
          <cell r="E1312" t="str">
            <v>OUTRAS MÍDIAS</v>
          </cell>
          <cell r="F1312" t="str">
            <v>0013 INTERNET</v>
          </cell>
          <cell r="G1312" t="str">
            <v>0170 SITE SPEEDY</v>
          </cell>
          <cell r="I1312">
            <v>3</v>
          </cell>
          <cell r="J1312">
            <v>3</v>
          </cell>
          <cell r="K1312">
            <v>0</v>
          </cell>
          <cell r="L1312">
            <v>3</v>
          </cell>
          <cell r="M1312">
            <v>0</v>
          </cell>
          <cell r="N1312">
            <v>0</v>
          </cell>
          <cell r="O1312">
            <v>3</v>
          </cell>
          <cell r="P1312">
            <v>3</v>
          </cell>
          <cell r="Q1312">
            <v>0</v>
          </cell>
          <cell r="R1312">
            <v>3</v>
          </cell>
          <cell r="S1312">
            <v>0</v>
          </cell>
          <cell r="T1312">
            <v>0</v>
          </cell>
          <cell r="U1312">
            <v>0</v>
          </cell>
          <cell r="V1312">
            <v>3</v>
          </cell>
          <cell r="W1312">
            <v>0</v>
          </cell>
        </row>
        <row r="1313">
          <cell r="B1313">
            <v>5</v>
          </cell>
          <cell r="C1313" t="str">
            <v>VENDA</v>
          </cell>
          <cell r="D1313" t="str">
            <v>038 Sem disponibilidade de agenda</v>
          </cell>
          <cell r="E1313" t="str">
            <v>OUTRAS MÍDIAS</v>
          </cell>
          <cell r="F1313" t="str">
            <v>0018 CONTATADO PELO TLMKT</v>
          </cell>
          <cell r="I1313">
            <v>4</v>
          </cell>
          <cell r="J1313">
            <v>4</v>
          </cell>
          <cell r="K1313">
            <v>0</v>
          </cell>
          <cell r="L1313">
            <v>4</v>
          </cell>
          <cell r="M1313">
            <v>0</v>
          </cell>
          <cell r="N1313">
            <v>0</v>
          </cell>
          <cell r="O1313">
            <v>4</v>
          </cell>
          <cell r="P1313">
            <v>4</v>
          </cell>
          <cell r="Q1313">
            <v>0</v>
          </cell>
          <cell r="R1313">
            <v>4</v>
          </cell>
          <cell r="S1313">
            <v>0</v>
          </cell>
          <cell r="T1313">
            <v>0</v>
          </cell>
          <cell r="U1313">
            <v>0</v>
          </cell>
          <cell r="V1313">
            <v>4</v>
          </cell>
          <cell r="W1313">
            <v>0</v>
          </cell>
        </row>
        <row r="1314">
          <cell r="B1314">
            <v>5</v>
          </cell>
          <cell r="C1314" t="str">
            <v>VENDA</v>
          </cell>
          <cell r="D1314" t="str">
            <v>038 Sem disponibilidade de agenda</v>
          </cell>
          <cell r="E1314" t="str">
            <v>OUTRAS MÍDIAS</v>
          </cell>
          <cell r="F1314" t="str">
            <v>0020 JÁ POSSUI</v>
          </cell>
          <cell r="I1314">
            <v>2</v>
          </cell>
          <cell r="J1314">
            <v>2</v>
          </cell>
          <cell r="K1314">
            <v>0</v>
          </cell>
          <cell r="L1314">
            <v>2</v>
          </cell>
          <cell r="M1314">
            <v>0</v>
          </cell>
          <cell r="N1314">
            <v>0</v>
          </cell>
          <cell r="O1314">
            <v>2</v>
          </cell>
          <cell r="P1314">
            <v>2</v>
          </cell>
          <cell r="Q1314">
            <v>0</v>
          </cell>
          <cell r="R1314">
            <v>2</v>
          </cell>
          <cell r="S1314">
            <v>0</v>
          </cell>
          <cell r="T1314">
            <v>0</v>
          </cell>
          <cell r="U1314">
            <v>0</v>
          </cell>
          <cell r="V1314">
            <v>2</v>
          </cell>
          <cell r="W1314">
            <v>0</v>
          </cell>
        </row>
        <row r="1315">
          <cell r="B1315">
            <v>5</v>
          </cell>
          <cell r="C1315" t="str">
            <v>VENDA</v>
          </cell>
          <cell r="D1315" t="str">
            <v>038 Sem disponibilidade de agenda</v>
          </cell>
          <cell r="E1315" t="str">
            <v>TELEVISÃO</v>
          </cell>
          <cell r="F1315" t="str">
            <v>0001 TELEVISÃO</v>
          </cell>
          <cell r="G1315" t="str">
            <v>0006 GLOBO</v>
          </cell>
          <cell r="H1315" t="str">
            <v>3825 NÃO INFORMADO</v>
          </cell>
          <cell r="I1315">
            <v>4</v>
          </cell>
          <cell r="J1315">
            <v>4</v>
          </cell>
          <cell r="K1315">
            <v>0</v>
          </cell>
          <cell r="L1315">
            <v>4</v>
          </cell>
          <cell r="M1315">
            <v>0</v>
          </cell>
          <cell r="N1315">
            <v>0</v>
          </cell>
          <cell r="O1315">
            <v>4</v>
          </cell>
          <cell r="P1315">
            <v>4</v>
          </cell>
          <cell r="Q1315">
            <v>0</v>
          </cell>
          <cell r="R1315">
            <v>4</v>
          </cell>
          <cell r="S1315">
            <v>0</v>
          </cell>
          <cell r="T1315">
            <v>0</v>
          </cell>
          <cell r="U1315">
            <v>0</v>
          </cell>
          <cell r="V1315">
            <v>4</v>
          </cell>
          <cell r="W1315">
            <v>0</v>
          </cell>
        </row>
        <row r="1316">
          <cell r="B1316">
            <v>5</v>
          </cell>
          <cell r="C1316" t="str">
            <v>VENDA</v>
          </cell>
          <cell r="D1316" t="str">
            <v>038 Sem disponibilidade de agenda</v>
          </cell>
          <cell r="E1316" t="str">
            <v>TELEVISÃO</v>
          </cell>
          <cell r="F1316" t="str">
            <v>0001 TELEVISÃO</v>
          </cell>
          <cell r="G1316" t="str">
            <v>0062 NÃO INFORMOU</v>
          </cell>
          <cell r="I1316">
            <v>9</v>
          </cell>
          <cell r="J1316">
            <v>9</v>
          </cell>
          <cell r="K1316">
            <v>0</v>
          </cell>
          <cell r="L1316">
            <v>9</v>
          </cell>
          <cell r="M1316">
            <v>0</v>
          </cell>
          <cell r="N1316">
            <v>0</v>
          </cell>
          <cell r="O1316">
            <v>9</v>
          </cell>
          <cell r="P1316">
            <v>9</v>
          </cell>
          <cell r="Q1316">
            <v>0</v>
          </cell>
          <cell r="R1316">
            <v>9</v>
          </cell>
          <cell r="S1316">
            <v>0</v>
          </cell>
          <cell r="T1316">
            <v>0</v>
          </cell>
          <cell r="U1316">
            <v>0</v>
          </cell>
          <cell r="V1316">
            <v>9</v>
          </cell>
          <cell r="W1316">
            <v>0</v>
          </cell>
        </row>
        <row r="1317">
          <cell r="B1317">
            <v>5</v>
          </cell>
          <cell r="C1317" t="str">
            <v>VENDA</v>
          </cell>
          <cell r="D1317" t="str">
            <v>055 Classe de serviço inválida</v>
          </cell>
          <cell r="E1317" t="str">
            <v>NÃO INFORMADO</v>
          </cell>
          <cell r="F1317" t="str">
            <v>0016 NÃO INFORMADO</v>
          </cell>
          <cell r="I1317">
            <v>1</v>
          </cell>
          <cell r="J1317">
            <v>1</v>
          </cell>
          <cell r="K1317">
            <v>0</v>
          </cell>
          <cell r="L1317">
            <v>1</v>
          </cell>
          <cell r="M1317">
            <v>0</v>
          </cell>
          <cell r="N1317">
            <v>0</v>
          </cell>
          <cell r="O1317">
            <v>1</v>
          </cell>
          <cell r="P1317">
            <v>1</v>
          </cell>
          <cell r="Q1317">
            <v>0</v>
          </cell>
          <cell r="R1317">
            <v>1</v>
          </cell>
          <cell r="S1317">
            <v>0</v>
          </cell>
          <cell r="T1317">
            <v>0</v>
          </cell>
          <cell r="U1317">
            <v>0</v>
          </cell>
          <cell r="V1317">
            <v>1</v>
          </cell>
          <cell r="W1317">
            <v>0</v>
          </cell>
        </row>
        <row r="1318">
          <cell r="B1318">
            <v>5</v>
          </cell>
          <cell r="C1318" t="str">
            <v>VENDA</v>
          </cell>
          <cell r="D1318" t="str">
            <v>055 Classe de serviço inválida</v>
          </cell>
          <cell r="E1318" t="str">
            <v>OUTRAS MÍDIAS</v>
          </cell>
          <cell r="F1318" t="str">
            <v>0002 INDICAÇÃO DE AMIGOS</v>
          </cell>
          <cell r="I1318">
            <v>10</v>
          </cell>
          <cell r="J1318">
            <v>10</v>
          </cell>
          <cell r="K1318">
            <v>0</v>
          </cell>
          <cell r="L1318">
            <v>10</v>
          </cell>
          <cell r="M1318">
            <v>0</v>
          </cell>
          <cell r="N1318">
            <v>0</v>
          </cell>
          <cell r="O1318">
            <v>10</v>
          </cell>
          <cell r="P1318">
            <v>10</v>
          </cell>
          <cell r="Q1318">
            <v>0</v>
          </cell>
          <cell r="R1318">
            <v>10</v>
          </cell>
          <cell r="S1318">
            <v>0</v>
          </cell>
          <cell r="T1318">
            <v>0</v>
          </cell>
          <cell r="U1318">
            <v>0</v>
          </cell>
          <cell r="V1318">
            <v>10</v>
          </cell>
          <cell r="W1318">
            <v>0</v>
          </cell>
        </row>
        <row r="1319">
          <cell r="B1319">
            <v>5</v>
          </cell>
          <cell r="C1319" t="str">
            <v>VENDA</v>
          </cell>
          <cell r="D1319" t="str">
            <v>055 Classe de serviço inválida</v>
          </cell>
          <cell r="E1319" t="str">
            <v>OUTRAS MÍDIAS</v>
          </cell>
          <cell r="F1319" t="str">
            <v>0003 104</v>
          </cell>
          <cell r="I1319">
            <v>1</v>
          </cell>
          <cell r="J1319">
            <v>1</v>
          </cell>
          <cell r="K1319">
            <v>0</v>
          </cell>
          <cell r="L1319">
            <v>1</v>
          </cell>
          <cell r="M1319">
            <v>0</v>
          </cell>
          <cell r="N1319">
            <v>0</v>
          </cell>
          <cell r="O1319">
            <v>1</v>
          </cell>
          <cell r="P1319">
            <v>1</v>
          </cell>
          <cell r="Q1319">
            <v>0</v>
          </cell>
          <cell r="R1319">
            <v>1</v>
          </cell>
          <cell r="S1319">
            <v>0</v>
          </cell>
          <cell r="T1319">
            <v>0</v>
          </cell>
          <cell r="U1319">
            <v>0</v>
          </cell>
          <cell r="V1319">
            <v>1</v>
          </cell>
          <cell r="W1319">
            <v>0</v>
          </cell>
        </row>
        <row r="1320">
          <cell r="B1320">
            <v>5</v>
          </cell>
          <cell r="C1320" t="str">
            <v>VENDA</v>
          </cell>
          <cell r="D1320" t="str">
            <v>055 Classe de serviço inválida</v>
          </cell>
          <cell r="E1320" t="str">
            <v>OUTRAS MÍDIAS</v>
          </cell>
          <cell r="F1320" t="str">
            <v>0018 CONTATADO PELO TLMKT</v>
          </cell>
          <cell r="I1320">
            <v>1</v>
          </cell>
          <cell r="J1320">
            <v>1</v>
          </cell>
          <cell r="K1320">
            <v>0</v>
          </cell>
          <cell r="L1320">
            <v>1</v>
          </cell>
          <cell r="M1320">
            <v>0</v>
          </cell>
          <cell r="N1320">
            <v>0</v>
          </cell>
          <cell r="O1320">
            <v>1</v>
          </cell>
          <cell r="P1320">
            <v>1</v>
          </cell>
          <cell r="Q1320">
            <v>0</v>
          </cell>
          <cell r="R1320">
            <v>1</v>
          </cell>
          <cell r="S1320">
            <v>0</v>
          </cell>
          <cell r="T1320">
            <v>0</v>
          </cell>
          <cell r="U1320">
            <v>0</v>
          </cell>
          <cell r="V1320">
            <v>1</v>
          </cell>
          <cell r="W1320">
            <v>0</v>
          </cell>
        </row>
        <row r="1321">
          <cell r="B1321">
            <v>5</v>
          </cell>
          <cell r="C1321" t="str">
            <v>VENDA</v>
          </cell>
          <cell r="D1321" t="str">
            <v>055 Classe de serviço inválida</v>
          </cell>
          <cell r="E1321" t="str">
            <v>OUTRAS MÍDIAS</v>
          </cell>
          <cell r="F1321" t="str">
            <v>0020 JÁ POSSUI</v>
          </cell>
          <cell r="I1321">
            <v>2</v>
          </cell>
          <cell r="J1321">
            <v>2</v>
          </cell>
          <cell r="K1321">
            <v>0</v>
          </cell>
          <cell r="L1321">
            <v>2</v>
          </cell>
          <cell r="M1321">
            <v>0</v>
          </cell>
          <cell r="N1321">
            <v>0</v>
          </cell>
          <cell r="O1321">
            <v>2</v>
          </cell>
          <cell r="P1321">
            <v>2</v>
          </cell>
          <cell r="Q1321">
            <v>0</v>
          </cell>
          <cell r="R1321">
            <v>2</v>
          </cell>
          <cell r="S1321">
            <v>0</v>
          </cell>
          <cell r="T1321">
            <v>0</v>
          </cell>
          <cell r="U1321">
            <v>0</v>
          </cell>
          <cell r="V1321">
            <v>2</v>
          </cell>
          <cell r="W1321">
            <v>0</v>
          </cell>
        </row>
        <row r="1322">
          <cell r="B1322">
            <v>5</v>
          </cell>
          <cell r="C1322" t="str">
            <v>VENDA</v>
          </cell>
          <cell r="D1322" t="str">
            <v>070 Endereço Divergente</v>
          </cell>
          <cell r="E1322" t="str">
            <v>NÃO INFORMADO</v>
          </cell>
          <cell r="F1322" t="str">
            <v>0016 NÃO INFORMADO</v>
          </cell>
          <cell r="I1322">
            <v>1</v>
          </cell>
          <cell r="J1322">
            <v>1</v>
          </cell>
          <cell r="K1322">
            <v>0</v>
          </cell>
          <cell r="L1322">
            <v>1</v>
          </cell>
          <cell r="M1322">
            <v>0</v>
          </cell>
          <cell r="N1322">
            <v>0</v>
          </cell>
          <cell r="O1322">
            <v>1</v>
          </cell>
          <cell r="P1322">
            <v>1</v>
          </cell>
          <cell r="Q1322">
            <v>0</v>
          </cell>
          <cell r="R1322">
            <v>1</v>
          </cell>
          <cell r="S1322">
            <v>0</v>
          </cell>
          <cell r="T1322">
            <v>0</v>
          </cell>
          <cell r="U1322">
            <v>0</v>
          </cell>
          <cell r="V1322">
            <v>1</v>
          </cell>
          <cell r="W1322">
            <v>0</v>
          </cell>
        </row>
        <row r="1323">
          <cell r="B1323">
            <v>5</v>
          </cell>
          <cell r="C1323" t="str">
            <v>VENDA</v>
          </cell>
          <cell r="D1323" t="str">
            <v>070 Endereço Divergente</v>
          </cell>
          <cell r="E1323" t="str">
            <v>OUTRAS MÍDIAS</v>
          </cell>
          <cell r="F1323" t="str">
            <v>0002 INDICAÇÃO DE AMIGOS</v>
          </cell>
          <cell r="I1323">
            <v>5</v>
          </cell>
          <cell r="J1323">
            <v>5</v>
          </cell>
          <cell r="K1323">
            <v>0</v>
          </cell>
          <cell r="L1323">
            <v>5</v>
          </cell>
          <cell r="M1323">
            <v>0</v>
          </cell>
          <cell r="N1323">
            <v>0</v>
          </cell>
          <cell r="O1323">
            <v>5</v>
          </cell>
          <cell r="P1323">
            <v>5</v>
          </cell>
          <cell r="Q1323">
            <v>0</v>
          </cell>
          <cell r="R1323">
            <v>5</v>
          </cell>
          <cell r="S1323">
            <v>0</v>
          </cell>
          <cell r="T1323">
            <v>0</v>
          </cell>
          <cell r="U1323">
            <v>0</v>
          </cell>
          <cell r="V1323">
            <v>5</v>
          </cell>
          <cell r="W1323">
            <v>0</v>
          </cell>
        </row>
        <row r="1324">
          <cell r="B1324">
            <v>5</v>
          </cell>
          <cell r="C1324" t="str">
            <v>VENDA</v>
          </cell>
          <cell r="D1324" t="str">
            <v>070 Endereço Divergente</v>
          </cell>
          <cell r="E1324" t="str">
            <v>OUTRAS MÍDIAS</v>
          </cell>
          <cell r="F1324" t="str">
            <v>0013 INTERNET</v>
          </cell>
          <cell r="G1324" t="str">
            <v>0056 OUTROS</v>
          </cell>
          <cell r="I1324">
            <v>1</v>
          </cell>
          <cell r="J1324">
            <v>1</v>
          </cell>
          <cell r="K1324">
            <v>0</v>
          </cell>
          <cell r="L1324">
            <v>1</v>
          </cell>
          <cell r="M1324">
            <v>0</v>
          </cell>
          <cell r="N1324">
            <v>0</v>
          </cell>
          <cell r="O1324">
            <v>1</v>
          </cell>
          <cell r="P1324">
            <v>1</v>
          </cell>
          <cell r="Q1324">
            <v>0</v>
          </cell>
          <cell r="R1324">
            <v>1</v>
          </cell>
          <cell r="S1324">
            <v>0</v>
          </cell>
          <cell r="T1324">
            <v>0</v>
          </cell>
          <cell r="U1324">
            <v>0</v>
          </cell>
          <cell r="V1324">
            <v>1</v>
          </cell>
          <cell r="W1324">
            <v>0</v>
          </cell>
        </row>
        <row r="1325">
          <cell r="B1325">
            <v>5</v>
          </cell>
          <cell r="C1325" t="str">
            <v>VENDA</v>
          </cell>
          <cell r="D1325" t="str">
            <v>070 Endereço Divergente</v>
          </cell>
          <cell r="E1325" t="str">
            <v>OUTRAS MÍDIAS</v>
          </cell>
          <cell r="F1325" t="str">
            <v>0013 INTERNET</v>
          </cell>
          <cell r="G1325" t="str">
            <v>0170 SITE SPEEDY</v>
          </cell>
          <cell r="I1325">
            <v>1</v>
          </cell>
          <cell r="J1325">
            <v>1</v>
          </cell>
          <cell r="K1325">
            <v>0</v>
          </cell>
          <cell r="L1325">
            <v>1</v>
          </cell>
          <cell r="M1325">
            <v>0</v>
          </cell>
          <cell r="N1325">
            <v>0</v>
          </cell>
          <cell r="O1325">
            <v>1</v>
          </cell>
          <cell r="P1325">
            <v>1</v>
          </cell>
          <cell r="Q1325">
            <v>0</v>
          </cell>
          <cell r="R1325">
            <v>1</v>
          </cell>
          <cell r="S1325">
            <v>0</v>
          </cell>
          <cell r="T1325">
            <v>0</v>
          </cell>
          <cell r="U1325">
            <v>0</v>
          </cell>
          <cell r="V1325">
            <v>1</v>
          </cell>
          <cell r="W1325">
            <v>0</v>
          </cell>
        </row>
        <row r="1326">
          <cell r="B1326">
            <v>5</v>
          </cell>
          <cell r="C1326" t="str">
            <v>VENDA</v>
          </cell>
          <cell r="D1326" t="str">
            <v>070 Endereço Divergente</v>
          </cell>
          <cell r="E1326" t="str">
            <v>OUTRAS MÍDIAS</v>
          </cell>
          <cell r="F1326" t="str">
            <v>0020 JÁ POSSUI</v>
          </cell>
          <cell r="I1326">
            <v>1</v>
          </cell>
          <cell r="J1326">
            <v>1</v>
          </cell>
          <cell r="K1326">
            <v>0</v>
          </cell>
          <cell r="L1326">
            <v>1</v>
          </cell>
          <cell r="M1326">
            <v>0</v>
          </cell>
          <cell r="N1326">
            <v>0</v>
          </cell>
          <cell r="O1326">
            <v>1</v>
          </cell>
          <cell r="P1326">
            <v>1</v>
          </cell>
          <cell r="Q1326">
            <v>0</v>
          </cell>
          <cell r="R1326">
            <v>1</v>
          </cell>
          <cell r="S1326">
            <v>0</v>
          </cell>
          <cell r="T1326">
            <v>0</v>
          </cell>
          <cell r="U1326">
            <v>0</v>
          </cell>
          <cell r="V1326">
            <v>1</v>
          </cell>
          <cell r="W1326">
            <v>0</v>
          </cell>
        </row>
        <row r="1327">
          <cell r="B1327">
            <v>5</v>
          </cell>
          <cell r="C1327" t="str">
            <v>VENDA</v>
          </cell>
          <cell r="D1327" t="str">
            <v>070 Endereço Divergente</v>
          </cell>
          <cell r="E1327" t="str">
            <v>TELEVISÃO</v>
          </cell>
          <cell r="F1327" t="str">
            <v>0001 TELEVISÃO</v>
          </cell>
          <cell r="G1327" t="str">
            <v>0006 GLOBO</v>
          </cell>
          <cell r="H1327" t="str">
            <v>0023 JORNAL HOJE</v>
          </cell>
          <cell r="I1327">
            <v>1</v>
          </cell>
          <cell r="J1327">
            <v>1</v>
          </cell>
          <cell r="K1327">
            <v>0</v>
          </cell>
          <cell r="L1327">
            <v>1</v>
          </cell>
          <cell r="M1327">
            <v>0</v>
          </cell>
          <cell r="N1327">
            <v>0</v>
          </cell>
          <cell r="O1327">
            <v>1</v>
          </cell>
          <cell r="P1327">
            <v>1</v>
          </cell>
          <cell r="Q1327">
            <v>0</v>
          </cell>
          <cell r="R1327">
            <v>1</v>
          </cell>
          <cell r="S1327">
            <v>0</v>
          </cell>
          <cell r="T1327">
            <v>0</v>
          </cell>
          <cell r="U1327">
            <v>0</v>
          </cell>
          <cell r="V1327">
            <v>1</v>
          </cell>
          <cell r="W1327">
            <v>0</v>
          </cell>
        </row>
        <row r="1328">
          <cell r="B1328">
            <v>5</v>
          </cell>
          <cell r="C1328" t="str">
            <v>VENDA</v>
          </cell>
          <cell r="D1328" t="str">
            <v>070 Endereço Divergente</v>
          </cell>
          <cell r="E1328" t="str">
            <v>TELEVISÃO</v>
          </cell>
          <cell r="F1328" t="str">
            <v>0001 TELEVISÃO</v>
          </cell>
          <cell r="G1328" t="str">
            <v>0062 NÃO INFORMOU</v>
          </cell>
          <cell r="I1328">
            <v>2</v>
          </cell>
          <cell r="J1328">
            <v>2</v>
          </cell>
          <cell r="K1328">
            <v>0</v>
          </cell>
          <cell r="L1328">
            <v>2</v>
          </cell>
          <cell r="M1328">
            <v>0</v>
          </cell>
          <cell r="N1328">
            <v>0</v>
          </cell>
          <cell r="O1328">
            <v>2</v>
          </cell>
          <cell r="P1328">
            <v>2</v>
          </cell>
          <cell r="Q1328">
            <v>0</v>
          </cell>
          <cell r="R1328">
            <v>2</v>
          </cell>
          <cell r="S1328">
            <v>0</v>
          </cell>
          <cell r="T1328">
            <v>0</v>
          </cell>
          <cell r="U1328">
            <v>0</v>
          </cell>
          <cell r="V1328">
            <v>2</v>
          </cell>
          <cell r="W1328">
            <v>0</v>
          </cell>
        </row>
        <row r="1329">
          <cell r="B1329">
            <v>6</v>
          </cell>
          <cell r="C1329" t="str">
            <v>INVALIDAS - ABANDONO</v>
          </cell>
          <cell r="D1329" t="str">
            <v>052 Ligações não completadas</v>
          </cell>
          <cell r="I1329">
            <v>31</v>
          </cell>
          <cell r="J1329">
            <v>0</v>
          </cell>
          <cell r="K1329">
            <v>31</v>
          </cell>
          <cell r="L1329">
            <v>0</v>
          </cell>
          <cell r="M1329">
            <v>0</v>
          </cell>
          <cell r="N1329">
            <v>0</v>
          </cell>
          <cell r="O1329">
            <v>31</v>
          </cell>
          <cell r="P1329">
            <v>0</v>
          </cell>
          <cell r="Q1329">
            <v>31</v>
          </cell>
          <cell r="R1329">
            <v>0</v>
          </cell>
          <cell r="S1329">
            <v>0</v>
          </cell>
          <cell r="T1329">
            <v>0</v>
          </cell>
          <cell r="U1329">
            <v>31</v>
          </cell>
          <cell r="V1329">
            <v>0</v>
          </cell>
          <cell r="W1329">
            <v>0</v>
          </cell>
        </row>
        <row r="1330">
          <cell r="B1330">
            <v>6</v>
          </cell>
          <cell r="C1330" t="str">
            <v>INVALIDAS - ABANDONO</v>
          </cell>
          <cell r="D1330" t="str">
            <v>224 Linha Muda</v>
          </cell>
          <cell r="I1330">
            <v>113</v>
          </cell>
          <cell r="J1330">
            <v>0</v>
          </cell>
          <cell r="K1330">
            <v>113</v>
          </cell>
          <cell r="L1330">
            <v>0</v>
          </cell>
          <cell r="M1330">
            <v>0</v>
          </cell>
          <cell r="N1330">
            <v>0</v>
          </cell>
          <cell r="O1330">
            <v>113</v>
          </cell>
          <cell r="P1330">
            <v>0</v>
          </cell>
          <cell r="Q1330">
            <v>113</v>
          </cell>
          <cell r="R1330">
            <v>0</v>
          </cell>
          <cell r="S1330">
            <v>0</v>
          </cell>
          <cell r="T1330">
            <v>0</v>
          </cell>
          <cell r="U1330">
            <v>113</v>
          </cell>
          <cell r="V1330">
            <v>0</v>
          </cell>
          <cell r="W1330">
            <v>0</v>
          </cell>
        </row>
        <row r="1331">
          <cell r="B1331">
            <v>6</v>
          </cell>
          <cell r="C1331" t="str">
            <v>INVALIDAS - ABANDONO</v>
          </cell>
          <cell r="D1331" t="str">
            <v>410 Ligação Caiu</v>
          </cell>
          <cell r="I1331">
            <v>36</v>
          </cell>
          <cell r="J1331">
            <v>0</v>
          </cell>
          <cell r="K1331">
            <v>36</v>
          </cell>
          <cell r="L1331">
            <v>0</v>
          </cell>
          <cell r="M1331">
            <v>0</v>
          </cell>
          <cell r="N1331">
            <v>0</v>
          </cell>
          <cell r="O1331">
            <v>36</v>
          </cell>
          <cell r="P1331">
            <v>0</v>
          </cell>
          <cell r="Q1331">
            <v>36</v>
          </cell>
          <cell r="R1331">
            <v>0</v>
          </cell>
          <cell r="S1331">
            <v>0</v>
          </cell>
          <cell r="T1331">
            <v>0</v>
          </cell>
          <cell r="U1331">
            <v>36</v>
          </cell>
          <cell r="V1331">
            <v>0</v>
          </cell>
          <cell r="W1331">
            <v>0</v>
          </cell>
        </row>
        <row r="1332">
          <cell r="B1332">
            <v>6</v>
          </cell>
          <cell r="C1332" t="str">
            <v>INVALIDAS - ABANDONO</v>
          </cell>
          <cell r="D1332" t="str">
            <v>410 Ligação Caiu</v>
          </cell>
          <cell r="F1332" t="str">
            <v>0031 JÁ TEVE O PRODUTO</v>
          </cell>
          <cell r="I1332">
            <v>1</v>
          </cell>
          <cell r="J1332">
            <v>0</v>
          </cell>
          <cell r="K1332">
            <v>1</v>
          </cell>
          <cell r="L1332">
            <v>0</v>
          </cell>
          <cell r="M1332">
            <v>0</v>
          </cell>
          <cell r="N1332">
            <v>0</v>
          </cell>
          <cell r="O1332">
            <v>1</v>
          </cell>
          <cell r="P1332">
            <v>0</v>
          </cell>
          <cell r="Q1332">
            <v>1</v>
          </cell>
          <cell r="R1332">
            <v>0</v>
          </cell>
          <cell r="S1332">
            <v>0</v>
          </cell>
          <cell r="T1332">
            <v>0</v>
          </cell>
          <cell r="U1332">
            <v>1</v>
          </cell>
          <cell r="V1332">
            <v>0</v>
          </cell>
          <cell r="W1332">
            <v>0</v>
          </cell>
        </row>
        <row r="1333">
          <cell r="B1333">
            <v>6</v>
          </cell>
          <cell r="C1333" t="str">
            <v>INVALIDAS - ABANDONO</v>
          </cell>
          <cell r="D1333" t="str">
            <v>410 Ligação Caiu</v>
          </cell>
          <cell r="E1333" t="str">
            <v>OUTRAS MÍDIAS</v>
          </cell>
          <cell r="F1333" t="str">
            <v>0002 INDICAÇÃO DE AMIGOS</v>
          </cell>
          <cell r="I1333">
            <v>1</v>
          </cell>
          <cell r="J1333">
            <v>0</v>
          </cell>
          <cell r="K1333">
            <v>1</v>
          </cell>
          <cell r="L1333">
            <v>0</v>
          </cell>
          <cell r="M1333">
            <v>0</v>
          </cell>
          <cell r="N1333">
            <v>0</v>
          </cell>
          <cell r="O1333">
            <v>1</v>
          </cell>
          <cell r="P1333">
            <v>0</v>
          </cell>
          <cell r="Q1333">
            <v>1</v>
          </cell>
          <cell r="R1333">
            <v>0</v>
          </cell>
          <cell r="S1333">
            <v>0</v>
          </cell>
          <cell r="T1333">
            <v>0</v>
          </cell>
          <cell r="U1333">
            <v>1</v>
          </cell>
          <cell r="V1333">
            <v>0</v>
          </cell>
          <cell r="W1333">
            <v>0</v>
          </cell>
        </row>
        <row r="1334">
          <cell r="B1334">
            <v>6</v>
          </cell>
          <cell r="C1334" t="str">
            <v>INVALIDAS - ABANDONO</v>
          </cell>
          <cell r="D1334" t="str">
            <v>410 Ligação Caiu</v>
          </cell>
          <cell r="E1334" t="str">
            <v>TELEVISÃO</v>
          </cell>
          <cell r="F1334" t="str">
            <v>0001 TELEVISÃO</v>
          </cell>
          <cell r="G1334" t="str">
            <v>0006 GLOBO</v>
          </cell>
          <cell r="H1334" t="str">
            <v>0023 JORNAL HOJE</v>
          </cell>
          <cell r="I1334">
            <v>1</v>
          </cell>
          <cell r="J1334">
            <v>0</v>
          </cell>
          <cell r="K1334">
            <v>1</v>
          </cell>
          <cell r="L1334">
            <v>0</v>
          </cell>
          <cell r="M1334">
            <v>0</v>
          </cell>
          <cell r="N1334">
            <v>0</v>
          </cell>
          <cell r="O1334">
            <v>1</v>
          </cell>
          <cell r="P1334">
            <v>0</v>
          </cell>
          <cell r="Q1334">
            <v>1</v>
          </cell>
          <cell r="R1334">
            <v>0</v>
          </cell>
          <cell r="S1334">
            <v>0</v>
          </cell>
          <cell r="T1334">
            <v>0</v>
          </cell>
          <cell r="U1334">
            <v>1</v>
          </cell>
          <cell r="V1334">
            <v>0</v>
          </cell>
          <cell r="W1334">
            <v>0</v>
          </cell>
        </row>
        <row r="1335">
          <cell r="B1335">
            <v>6</v>
          </cell>
          <cell r="C1335" t="str">
            <v>INVALIDAS - ABANDONO</v>
          </cell>
          <cell r="D1335" t="str">
            <v>410 Ligação Caiu</v>
          </cell>
          <cell r="E1335" t="str">
            <v>TELEVISÃO</v>
          </cell>
          <cell r="F1335" t="str">
            <v>0001 TELEVISÃO</v>
          </cell>
          <cell r="G1335" t="str">
            <v>0062 NÃO INFORMOU</v>
          </cell>
          <cell r="I1335">
            <v>1</v>
          </cell>
          <cell r="J1335">
            <v>0</v>
          </cell>
          <cell r="K1335">
            <v>1</v>
          </cell>
          <cell r="L1335">
            <v>0</v>
          </cell>
          <cell r="M1335">
            <v>0</v>
          </cell>
          <cell r="N1335">
            <v>0</v>
          </cell>
          <cell r="O1335">
            <v>1</v>
          </cell>
          <cell r="P1335">
            <v>0</v>
          </cell>
          <cell r="Q1335">
            <v>1</v>
          </cell>
          <cell r="R1335">
            <v>0</v>
          </cell>
          <cell r="S1335">
            <v>0</v>
          </cell>
          <cell r="T1335">
            <v>0</v>
          </cell>
          <cell r="U1335">
            <v>1</v>
          </cell>
          <cell r="V1335">
            <v>0</v>
          </cell>
          <cell r="W1335">
            <v>0</v>
          </cell>
        </row>
        <row r="1336">
          <cell r="B1336">
            <v>6</v>
          </cell>
          <cell r="C1336" t="str">
            <v>INVALIDAS - INVÁLIDAS</v>
          </cell>
          <cell r="D1336" t="str">
            <v>016 Já Foi Contatado</v>
          </cell>
          <cell r="I1336">
            <v>12</v>
          </cell>
          <cell r="J1336">
            <v>0</v>
          </cell>
          <cell r="K1336">
            <v>12</v>
          </cell>
          <cell r="L1336">
            <v>0</v>
          </cell>
          <cell r="M1336">
            <v>0</v>
          </cell>
          <cell r="N1336">
            <v>0</v>
          </cell>
          <cell r="O1336">
            <v>12</v>
          </cell>
          <cell r="P1336">
            <v>0</v>
          </cell>
          <cell r="Q1336">
            <v>12</v>
          </cell>
          <cell r="R1336">
            <v>0</v>
          </cell>
          <cell r="S1336">
            <v>0</v>
          </cell>
          <cell r="T1336">
            <v>0</v>
          </cell>
          <cell r="U1336">
            <v>12</v>
          </cell>
          <cell r="V1336">
            <v>0</v>
          </cell>
          <cell r="W1336">
            <v>0</v>
          </cell>
        </row>
        <row r="1337">
          <cell r="B1337">
            <v>6</v>
          </cell>
          <cell r="C1337" t="str">
            <v>INVALIDAS - INVÁLIDAS</v>
          </cell>
          <cell r="D1337" t="str">
            <v>061 Sisitema Inoperante</v>
          </cell>
          <cell r="I1337">
            <v>81</v>
          </cell>
          <cell r="J1337">
            <v>0</v>
          </cell>
          <cell r="K1337">
            <v>81</v>
          </cell>
          <cell r="L1337">
            <v>0</v>
          </cell>
          <cell r="M1337">
            <v>0</v>
          </cell>
          <cell r="N1337">
            <v>0</v>
          </cell>
          <cell r="O1337">
            <v>81</v>
          </cell>
          <cell r="P1337">
            <v>0</v>
          </cell>
          <cell r="Q1337">
            <v>81</v>
          </cell>
          <cell r="R1337">
            <v>0</v>
          </cell>
          <cell r="S1337">
            <v>0</v>
          </cell>
          <cell r="T1337">
            <v>0</v>
          </cell>
          <cell r="U1337">
            <v>81</v>
          </cell>
          <cell r="V1337">
            <v>0</v>
          </cell>
          <cell r="W1337">
            <v>0</v>
          </cell>
        </row>
        <row r="1338">
          <cell r="B1338">
            <v>6</v>
          </cell>
          <cell r="C1338" t="str">
            <v>INVALIDAS - INVÁLIDAS</v>
          </cell>
          <cell r="D1338" t="str">
            <v>061 Sisitema Inoperante</v>
          </cell>
          <cell r="E1338" t="str">
            <v>MALA DIRETA</v>
          </cell>
          <cell r="F1338" t="str">
            <v>0010 ENCARTE EM FATURA</v>
          </cell>
          <cell r="I1338">
            <v>1</v>
          </cell>
          <cell r="J1338">
            <v>0</v>
          </cell>
          <cell r="K1338">
            <v>1</v>
          </cell>
          <cell r="L1338">
            <v>0</v>
          </cell>
          <cell r="M1338">
            <v>0</v>
          </cell>
          <cell r="N1338">
            <v>0</v>
          </cell>
          <cell r="O1338">
            <v>1</v>
          </cell>
          <cell r="P1338">
            <v>0</v>
          </cell>
          <cell r="Q1338">
            <v>1</v>
          </cell>
          <cell r="R1338">
            <v>0</v>
          </cell>
          <cell r="S1338">
            <v>0</v>
          </cell>
          <cell r="T1338">
            <v>0</v>
          </cell>
          <cell r="U1338">
            <v>1</v>
          </cell>
          <cell r="V1338">
            <v>0</v>
          </cell>
          <cell r="W1338">
            <v>0</v>
          </cell>
        </row>
        <row r="1339">
          <cell r="B1339">
            <v>6</v>
          </cell>
          <cell r="C1339" t="str">
            <v>INVALIDAS - INVÁLIDAS</v>
          </cell>
          <cell r="D1339" t="str">
            <v>061 Sisitema Inoperante</v>
          </cell>
          <cell r="E1339" t="str">
            <v>OUTRAS MÍDIAS</v>
          </cell>
          <cell r="F1339" t="str">
            <v>0002 INDICAÇÃO DE AMIGOS</v>
          </cell>
          <cell r="I1339">
            <v>3</v>
          </cell>
          <cell r="J1339">
            <v>0</v>
          </cell>
          <cell r="K1339">
            <v>3</v>
          </cell>
          <cell r="L1339">
            <v>0</v>
          </cell>
          <cell r="M1339">
            <v>0</v>
          </cell>
          <cell r="N1339">
            <v>0</v>
          </cell>
          <cell r="O1339">
            <v>3</v>
          </cell>
          <cell r="P1339">
            <v>0</v>
          </cell>
          <cell r="Q1339">
            <v>3</v>
          </cell>
          <cell r="R1339">
            <v>0</v>
          </cell>
          <cell r="S1339">
            <v>0</v>
          </cell>
          <cell r="T1339">
            <v>0</v>
          </cell>
          <cell r="U1339">
            <v>3</v>
          </cell>
          <cell r="V1339">
            <v>0</v>
          </cell>
          <cell r="W1339">
            <v>0</v>
          </cell>
        </row>
        <row r="1340">
          <cell r="B1340">
            <v>6</v>
          </cell>
          <cell r="C1340" t="str">
            <v>INVALIDAS - INVÁLIDAS</v>
          </cell>
          <cell r="D1340" t="str">
            <v>061 Sisitema Inoperante</v>
          </cell>
          <cell r="E1340" t="str">
            <v>TELEVISÃO</v>
          </cell>
          <cell r="F1340" t="str">
            <v>0001 TELEVISÃO</v>
          </cell>
          <cell r="G1340" t="str">
            <v>0006 GLOBO</v>
          </cell>
          <cell r="H1340" t="str">
            <v>0026 NOVELA I</v>
          </cell>
          <cell r="I1340">
            <v>1</v>
          </cell>
          <cell r="J1340">
            <v>0</v>
          </cell>
          <cell r="K1340">
            <v>1</v>
          </cell>
          <cell r="L1340">
            <v>0</v>
          </cell>
          <cell r="M1340">
            <v>0</v>
          </cell>
          <cell r="N1340">
            <v>0</v>
          </cell>
          <cell r="O1340">
            <v>1</v>
          </cell>
          <cell r="P1340">
            <v>0</v>
          </cell>
          <cell r="Q1340">
            <v>1</v>
          </cell>
          <cell r="R1340">
            <v>0</v>
          </cell>
          <cell r="S1340">
            <v>0</v>
          </cell>
          <cell r="T1340">
            <v>0</v>
          </cell>
          <cell r="U1340">
            <v>1</v>
          </cell>
          <cell r="V1340">
            <v>0</v>
          </cell>
          <cell r="W1340">
            <v>0</v>
          </cell>
        </row>
        <row r="1341">
          <cell r="B1341">
            <v>6</v>
          </cell>
          <cell r="C1341" t="str">
            <v>INVALIDAS - INVÁLIDAS</v>
          </cell>
          <cell r="D1341" t="str">
            <v>061 Sisitema Inoperante</v>
          </cell>
          <cell r="E1341" t="str">
            <v>TELEVISÃO</v>
          </cell>
          <cell r="F1341" t="str">
            <v>0001 TELEVISÃO</v>
          </cell>
          <cell r="G1341" t="str">
            <v>0006 GLOBO</v>
          </cell>
          <cell r="H1341" t="str">
            <v>3825 NÃO INFORMADO</v>
          </cell>
          <cell r="I1341">
            <v>1</v>
          </cell>
          <cell r="J1341">
            <v>0</v>
          </cell>
          <cell r="K1341">
            <v>1</v>
          </cell>
          <cell r="L1341">
            <v>0</v>
          </cell>
          <cell r="M1341">
            <v>0</v>
          </cell>
          <cell r="N1341">
            <v>0</v>
          </cell>
          <cell r="O1341">
            <v>1</v>
          </cell>
          <cell r="P1341">
            <v>0</v>
          </cell>
          <cell r="Q1341">
            <v>1</v>
          </cell>
          <cell r="R1341">
            <v>0</v>
          </cell>
          <cell r="S1341">
            <v>0</v>
          </cell>
          <cell r="T1341">
            <v>0</v>
          </cell>
          <cell r="U1341">
            <v>1</v>
          </cell>
          <cell r="V1341">
            <v>0</v>
          </cell>
          <cell r="W1341">
            <v>0</v>
          </cell>
        </row>
        <row r="1342">
          <cell r="B1342">
            <v>6</v>
          </cell>
          <cell r="C1342" t="str">
            <v>INVALIDAS - INVÁLIDAS</v>
          </cell>
          <cell r="D1342" t="str">
            <v>061 Sisitema Inoperante</v>
          </cell>
          <cell r="E1342" t="str">
            <v>TELEVISÃO</v>
          </cell>
          <cell r="F1342" t="str">
            <v>0001 TELEVISÃO</v>
          </cell>
          <cell r="G1342" t="str">
            <v>0062 NÃO INFORMOU</v>
          </cell>
          <cell r="I1342">
            <v>1</v>
          </cell>
          <cell r="J1342">
            <v>0</v>
          </cell>
          <cell r="K1342">
            <v>1</v>
          </cell>
          <cell r="L1342">
            <v>0</v>
          </cell>
          <cell r="M1342">
            <v>0</v>
          </cell>
          <cell r="N1342">
            <v>0</v>
          </cell>
          <cell r="O1342">
            <v>1</v>
          </cell>
          <cell r="P1342">
            <v>0</v>
          </cell>
          <cell r="Q1342">
            <v>1</v>
          </cell>
          <cell r="R1342">
            <v>0</v>
          </cell>
          <cell r="S1342">
            <v>0</v>
          </cell>
          <cell r="T1342">
            <v>0</v>
          </cell>
          <cell r="U1342">
            <v>1</v>
          </cell>
          <cell r="V1342">
            <v>0</v>
          </cell>
          <cell r="W1342">
            <v>0</v>
          </cell>
        </row>
        <row r="1343">
          <cell r="B1343">
            <v>6</v>
          </cell>
          <cell r="C1343" t="str">
            <v>INVALIDAS - INVÁLIDAS</v>
          </cell>
          <cell r="D1343" t="str">
            <v>188 Fora do Estado</v>
          </cell>
          <cell r="I1343">
            <v>19</v>
          </cell>
          <cell r="J1343">
            <v>0</v>
          </cell>
          <cell r="K1343">
            <v>19</v>
          </cell>
          <cell r="L1343">
            <v>0</v>
          </cell>
          <cell r="M1343">
            <v>0</v>
          </cell>
          <cell r="N1343">
            <v>0</v>
          </cell>
          <cell r="O1343">
            <v>19</v>
          </cell>
          <cell r="P1343">
            <v>0</v>
          </cell>
          <cell r="Q1343">
            <v>19</v>
          </cell>
          <cell r="R1343">
            <v>0</v>
          </cell>
          <cell r="S1343">
            <v>0</v>
          </cell>
          <cell r="T1343">
            <v>0</v>
          </cell>
          <cell r="U1343">
            <v>19</v>
          </cell>
          <cell r="V1343">
            <v>0</v>
          </cell>
          <cell r="W1343">
            <v>0</v>
          </cell>
        </row>
        <row r="1344">
          <cell r="B1344">
            <v>6</v>
          </cell>
          <cell r="C1344" t="str">
            <v>INVALIDAS - INVÁLIDAS</v>
          </cell>
          <cell r="D1344" t="str">
            <v>188 Fora do Estado</v>
          </cell>
          <cell r="E1344" t="str">
            <v>OUTRAS MÍDIAS</v>
          </cell>
          <cell r="F1344" t="str">
            <v>0002 INDICAÇÃO DE AMIGOS</v>
          </cell>
          <cell r="I1344">
            <v>1</v>
          </cell>
          <cell r="J1344">
            <v>0</v>
          </cell>
          <cell r="K1344">
            <v>1</v>
          </cell>
          <cell r="L1344">
            <v>0</v>
          </cell>
          <cell r="M1344">
            <v>0</v>
          </cell>
          <cell r="N1344">
            <v>0</v>
          </cell>
          <cell r="O1344">
            <v>1</v>
          </cell>
          <cell r="P1344">
            <v>0</v>
          </cell>
          <cell r="Q1344">
            <v>1</v>
          </cell>
          <cell r="R1344">
            <v>0</v>
          </cell>
          <cell r="S1344">
            <v>0</v>
          </cell>
          <cell r="T1344">
            <v>0</v>
          </cell>
          <cell r="U1344">
            <v>1</v>
          </cell>
          <cell r="V1344">
            <v>0</v>
          </cell>
          <cell r="W1344">
            <v>0</v>
          </cell>
        </row>
        <row r="1345">
          <cell r="B1345">
            <v>6</v>
          </cell>
          <cell r="C1345" t="str">
            <v>INVALIDAS - INVÁLIDAS</v>
          </cell>
          <cell r="D1345" t="str">
            <v>188 Fora do Estado</v>
          </cell>
          <cell r="E1345" t="str">
            <v>TELEVISÃO</v>
          </cell>
          <cell r="F1345" t="str">
            <v>0001 TELEVISÃO</v>
          </cell>
          <cell r="G1345" t="str">
            <v>0062 NÃO INFORMOU</v>
          </cell>
          <cell r="I1345">
            <v>1</v>
          </cell>
          <cell r="J1345">
            <v>0</v>
          </cell>
          <cell r="K1345">
            <v>1</v>
          </cell>
          <cell r="L1345">
            <v>0</v>
          </cell>
          <cell r="M1345">
            <v>0</v>
          </cell>
          <cell r="N1345">
            <v>0</v>
          </cell>
          <cell r="O1345">
            <v>1</v>
          </cell>
          <cell r="P1345">
            <v>0</v>
          </cell>
          <cell r="Q1345">
            <v>1</v>
          </cell>
          <cell r="R1345">
            <v>0</v>
          </cell>
          <cell r="S1345">
            <v>0</v>
          </cell>
          <cell r="T1345">
            <v>0</v>
          </cell>
          <cell r="U1345">
            <v>1</v>
          </cell>
          <cell r="V1345">
            <v>0</v>
          </cell>
          <cell r="W1345">
            <v>0</v>
          </cell>
        </row>
        <row r="1346">
          <cell r="B1346">
            <v>6</v>
          </cell>
          <cell r="C1346" t="str">
            <v>INVALIDAS - INVÁLIDAS</v>
          </cell>
          <cell r="D1346" t="str">
            <v>219 Trote</v>
          </cell>
          <cell r="I1346">
            <v>20</v>
          </cell>
          <cell r="J1346">
            <v>0</v>
          </cell>
          <cell r="K1346">
            <v>20</v>
          </cell>
          <cell r="L1346">
            <v>0</v>
          </cell>
          <cell r="M1346">
            <v>0</v>
          </cell>
          <cell r="N1346">
            <v>0</v>
          </cell>
          <cell r="O1346">
            <v>20</v>
          </cell>
          <cell r="P1346">
            <v>0</v>
          </cell>
          <cell r="Q1346">
            <v>20</v>
          </cell>
          <cell r="R1346">
            <v>0</v>
          </cell>
          <cell r="S1346">
            <v>0</v>
          </cell>
          <cell r="T1346">
            <v>0</v>
          </cell>
          <cell r="U1346">
            <v>20</v>
          </cell>
          <cell r="V1346">
            <v>0</v>
          </cell>
          <cell r="W1346">
            <v>0</v>
          </cell>
        </row>
        <row r="1347">
          <cell r="B1347">
            <v>6</v>
          </cell>
          <cell r="C1347" t="str">
            <v>INVALIDAS - INVÁLIDAS</v>
          </cell>
          <cell r="D1347" t="str">
            <v>221 Engano</v>
          </cell>
          <cell r="I1347">
            <v>111</v>
          </cell>
          <cell r="J1347">
            <v>0</v>
          </cell>
          <cell r="K1347">
            <v>111</v>
          </cell>
          <cell r="L1347">
            <v>0</v>
          </cell>
          <cell r="M1347">
            <v>0</v>
          </cell>
          <cell r="N1347">
            <v>0</v>
          </cell>
          <cell r="O1347">
            <v>111</v>
          </cell>
          <cell r="P1347">
            <v>0</v>
          </cell>
          <cell r="Q1347">
            <v>111</v>
          </cell>
          <cell r="R1347">
            <v>0</v>
          </cell>
          <cell r="S1347">
            <v>0</v>
          </cell>
          <cell r="T1347">
            <v>0</v>
          </cell>
          <cell r="U1347">
            <v>111</v>
          </cell>
          <cell r="V1347">
            <v>0</v>
          </cell>
          <cell r="W1347">
            <v>0</v>
          </cell>
        </row>
        <row r="1348">
          <cell r="B1348">
            <v>6</v>
          </cell>
          <cell r="C1348" t="str">
            <v>INVALIDAS - INVÁLIDAS</v>
          </cell>
          <cell r="D1348" t="str">
            <v>221 Engano</v>
          </cell>
          <cell r="F1348" t="str">
            <v>0031 JÁ TEVE O PRODUTO</v>
          </cell>
          <cell r="I1348">
            <v>1</v>
          </cell>
          <cell r="J1348">
            <v>0</v>
          </cell>
          <cell r="K1348">
            <v>1</v>
          </cell>
          <cell r="L1348">
            <v>0</v>
          </cell>
          <cell r="M1348">
            <v>0</v>
          </cell>
          <cell r="N1348">
            <v>0</v>
          </cell>
          <cell r="O1348">
            <v>1</v>
          </cell>
          <cell r="P1348">
            <v>0</v>
          </cell>
          <cell r="Q1348">
            <v>1</v>
          </cell>
          <cell r="R1348">
            <v>0</v>
          </cell>
          <cell r="S1348">
            <v>0</v>
          </cell>
          <cell r="T1348">
            <v>0</v>
          </cell>
          <cell r="U1348">
            <v>1</v>
          </cell>
          <cell r="V1348">
            <v>0</v>
          </cell>
          <cell r="W1348">
            <v>0</v>
          </cell>
        </row>
        <row r="1349">
          <cell r="B1349">
            <v>6</v>
          </cell>
          <cell r="C1349" t="str">
            <v>INVALIDAS - INVÁLIDAS</v>
          </cell>
          <cell r="D1349" t="str">
            <v>221 Engano</v>
          </cell>
          <cell r="E1349" t="str">
            <v>OUTRAS MÍDIAS</v>
          </cell>
          <cell r="F1349" t="str">
            <v>0002 INDICAÇÃO DE AMIGOS</v>
          </cell>
          <cell r="I1349">
            <v>3</v>
          </cell>
          <cell r="J1349">
            <v>0</v>
          </cell>
          <cell r="K1349">
            <v>3</v>
          </cell>
          <cell r="L1349">
            <v>0</v>
          </cell>
          <cell r="M1349">
            <v>0</v>
          </cell>
          <cell r="N1349">
            <v>0</v>
          </cell>
          <cell r="O1349">
            <v>3</v>
          </cell>
          <cell r="P1349">
            <v>0</v>
          </cell>
          <cell r="Q1349">
            <v>3</v>
          </cell>
          <cell r="R1349">
            <v>0</v>
          </cell>
          <cell r="S1349">
            <v>0</v>
          </cell>
          <cell r="T1349">
            <v>0</v>
          </cell>
          <cell r="U1349">
            <v>3</v>
          </cell>
          <cell r="V1349">
            <v>0</v>
          </cell>
          <cell r="W1349">
            <v>0</v>
          </cell>
        </row>
        <row r="1350">
          <cell r="B1350">
            <v>6</v>
          </cell>
          <cell r="C1350" t="str">
            <v>INVALIDAS - INVÁLIDAS</v>
          </cell>
          <cell r="D1350" t="str">
            <v>221 Engano</v>
          </cell>
          <cell r="E1350" t="str">
            <v>TELEVISÃO</v>
          </cell>
          <cell r="F1350" t="str">
            <v>0001 TELEVISÃO</v>
          </cell>
          <cell r="G1350" t="str">
            <v>0062 NÃO INFORMOU</v>
          </cell>
          <cell r="I1350">
            <v>1</v>
          </cell>
          <cell r="J1350">
            <v>0</v>
          </cell>
          <cell r="K1350">
            <v>1</v>
          </cell>
          <cell r="L1350">
            <v>0</v>
          </cell>
          <cell r="M1350">
            <v>0</v>
          </cell>
          <cell r="N1350">
            <v>0</v>
          </cell>
          <cell r="O1350">
            <v>1</v>
          </cell>
          <cell r="P1350">
            <v>0</v>
          </cell>
          <cell r="Q1350">
            <v>1</v>
          </cell>
          <cell r="R1350">
            <v>0</v>
          </cell>
          <cell r="S1350">
            <v>0</v>
          </cell>
          <cell r="T1350">
            <v>0</v>
          </cell>
          <cell r="U1350">
            <v>1</v>
          </cell>
          <cell r="V1350">
            <v>0</v>
          </cell>
          <cell r="W1350">
            <v>0</v>
          </cell>
        </row>
        <row r="1351">
          <cell r="B1351">
            <v>6</v>
          </cell>
          <cell r="C1351" t="str">
            <v>INVALIDAS - INVÁLIDAS</v>
          </cell>
          <cell r="D1351" t="str">
            <v>310 Retorno sem Sucesso</v>
          </cell>
          <cell r="I1351">
            <v>25</v>
          </cell>
          <cell r="J1351">
            <v>0</v>
          </cell>
          <cell r="K1351">
            <v>25</v>
          </cell>
          <cell r="L1351">
            <v>0</v>
          </cell>
          <cell r="M1351">
            <v>0</v>
          </cell>
          <cell r="N1351">
            <v>0</v>
          </cell>
          <cell r="O1351">
            <v>25</v>
          </cell>
          <cell r="P1351">
            <v>0</v>
          </cell>
          <cell r="Q1351">
            <v>25</v>
          </cell>
          <cell r="R1351">
            <v>0</v>
          </cell>
          <cell r="S1351">
            <v>0</v>
          </cell>
          <cell r="T1351">
            <v>0</v>
          </cell>
          <cell r="U1351">
            <v>25</v>
          </cell>
          <cell r="V1351">
            <v>0</v>
          </cell>
          <cell r="W1351">
            <v>0</v>
          </cell>
        </row>
        <row r="1352">
          <cell r="B1352">
            <v>6</v>
          </cell>
          <cell r="C1352" t="str">
            <v>INVALIDAS - INVÁLIDAS</v>
          </cell>
          <cell r="D1352" t="str">
            <v>310 Retorno sem Sucesso</v>
          </cell>
          <cell r="E1352" t="str">
            <v>TELEVISÃO</v>
          </cell>
          <cell r="F1352" t="str">
            <v>0001 TELEVISÃO</v>
          </cell>
          <cell r="G1352" t="str">
            <v>0062 NÃO INFORMOU</v>
          </cell>
          <cell r="I1352">
            <v>1</v>
          </cell>
          <cell r="J1352">
            <v>0</v>
          </cell>
          <cell r="K1352">
            <v>1</v>
          </cell>
          <cell r="L1352">
            <v>0</v>
          </cell>
          <cell r="M1352">
            <v>0</v>
          </cell>
          <cell r="N1352">
            <v>0</v>
          </cell>
          <cell r="O1352">
            <v>1</v>
          </cell>
          <cell r="P1352">
            <v>0</v>
          </cell>
          <cell r="Q1352">
            <v>1</v>
          </cell>
          <cell r="R1352">
            <v>0</v>
          </cell>
          <cell r="S1352">
            <v>0</v>
          </cell>
          <cell r="T1352">
            <v>0</v>
          </cell>
          <cell r="U1352">
            <v>1</v>
          </cell>
          <cell r="V1352">
            <v>0</v>
          </cell>
          <cell r="W1352">
            <v>0</v>
          </cell>
        </row>
        <row r="1353">
          <cell r="B1353">
            <v>6</v>
          </cell>
          <cell r="C1353" t="str">
            <v>INVALIDAS - INVÁLIDAS</v>
          </cell>
          <cell r="D1353" t="str">
            <v>405 Papa Fila</v>
          </cell>
          <cell r="I1353">
            <v>221</v>
          </cell>
          <cell r="J1353">
            <v>0</v>
          </cell>
          <cell r="K1353">
            <v>221</v>
          </cell>
          <cell r="L1353">
            <v>0</v>
          </cell>
          <cell r="M1353">
            <v>0</v>
          </cell>
          <cell r="N1353">
            <v>0</v>
          </cell>
          <cell r="O1353">
            <v>221</v>
          </cell>
          <cell r="P1353">
            <v>0</v>
          </cell>
          <cell r="Q1353">
            <v>221</v>
          </cell>
          <cell r="R1353">
            <v>0</v>
          </cell>
          <cell r="S1353">
            <v>0</v>
          </cell>
          <cell r="T1353">
            <v>0</v>
          </cell>
          <cell r="U1353">
            <v>221</v>
          </cell>
          <cell r="V1353">
            <v>0</v>
          </cell>
          <cell r="W1353">
            <v>0</v>
          </cell>
        </row>
        <row r="1354">
          <cell r="B1354">
            <v>6</v>
          </cell>
          <cell r="C1354" t="str">
            <v>INVALIDAS - INVÁLIDAS</v>
          </cell>
          <cell r="D1354" t="str">
            <v>405 Papa Fila</v>
          </cell>
          <cell r="E1354" t="str">
            <v>TELEVISÃO</v>
          </cell>
          <cell r="F1354" t="str">
            <v>0001 TELEVISÃO</v>
          </cell>
          <cell r="G1354" t="str">
            <v>0062 NÃO INFORMOU</v>
          </cell>
          <cell r="I1354">
            <v>1</v>
          </cell>
          <cell r="J1354">
            <v>0</v>
          </cell>
          <cell r="K1354">
            <v>1</v>
          </cell>
          <cell r="L1354">
            <v>0</v>
          </cell>
          <cell r="M1354">
            <v>0</v>
          </cell>
          <cell r="N1354">
            <v>0</v>
          </cell>
          <cell r="O1354">
            <v>1</v>
          </cell>
          <cell r="P1354">
            <v>0</v>
          </cell>
          <cell r="Q1354">
            <v>1</v>
          </cell>
          <cell r="R1354">
            <v>0</v>
          </cell>
          <cell r="S1354">
            <v>0</v>
          </cell>
          <cell r="T1354">
            <v>0</v>
          </cell>
          <cell r="U1354">
            <v>1</v>
          </cell>
          <cell r="V1354">
            <v>0</v>
          </cell>
          <cell r="W1354">
            <v>0</v>
          </cell>
        </row>
        <row r="1355">
          <cell r="B1355">
            <v>6</v>
          </cell>
          <cell r="C1355" t="str">
            <v>INVALIDAS - INVÁLIDAS</v>
          </cell>
          <cell r="D1355" t="str">
            <v>406 Transferência Auditoria</v>
          </cell>
          <cell r="I1355">
            <v>6</v>
          </cell>
          <cell r="J1355">
            <v>0</v>
          </cell>
          <cell r="K1355">
            <v>6</v>
          </cell>
          <cell r="L1355">
            <v>0</v>
          </cell>
          <cell r="M1355">
            <v>0</v>
          </cell>
          <cell r="N1355">
            <v>0</v>
          </cell>
          <cell r="O1355">
            <v>6</v>
          </cell>
          <cell r="P1355">
            <v>0</v>
          </cell>
          <cell r="Q1355">
            <v>6</v>
          </cell>
          <cell r="R1355">
            <v>0</v>
          </cell>
          <cell r="S1355">
            <v>0</v>
          </cell>
          <cell r="T1355">
            <v>0</v>
          </cell>
          <cell r="U1355">
            <v>6</v>
          </cell>
          <cell r="V1355">
            <v>0</v>
          </cell>
          <cell r="W1355">
            <v>0</v>
          </cell>
        </row>
        <row r="1356">
          <cell r="B1356">
            <v>6</v>
          </cell>
          <cell r="C1356" t="str">
            <v>INVALIDAS - INVÁLIDAS</v>
          </cell>
          <cell r="D1356" t="str">
            <v>406 Transferência Auditoria</v>
          </cell>
          <cell r="E1356" t="str">
            <v>OUTRAS MÍDIAS</v>
          </cell>
          <cell r="F1356" t="str">
            <v>0002 INDICAÇÃO DE AMIGOS</v>
          </cell>
          <cell r="I1356">
            <v>1</v>
          </cell>
          <cell r="J1356">
            <v>0</v>
          </cell>
          <cell r="K1356">
            <v>1</v>
          </cell>
          <cell r="L1356">
            <v>0</v>
          </cell>
          <cell r="M1356">
            <v>0</v>
          </cell>
          <cell r="N1356">
            <v>0</v>
          </cell>
          <cell r="O1356">
            <v>1</v>
          </cell>
          <cell r="P1356">
            <v>0</v>
          </cell>
          <cell r="Q1356">
            <v>1</v>
          </cell>
          <cell r="R1356">
            <v>0</v>
          </cell>
          <cell r="S1356">
            <v>0</v>
          </cell>
          <cell r="T1356">
            <v>0</v>
          </cell>
          <cell r="U1356">
            <v>1</v>
          </cell>
          <cell r="V1356">
            <v>0</v>
          </cell>
          <cell r="W1356">
            <v>0</v>
          </cell>
        </row>
        <row r="1357">
          <cell r="B1357">
            <v>6</v>
          </cell>
          <cell r="C1357" t="str">
            <v>INVALIDAS - INVÁLIDAS</v>
          </cell>
          <cell r="D1357" t="str">
            <v>409 Transferência Condomínio</v>
          </cell>
          <cell r="I1357">
            <v>3</v>
          </cell>
          <cell r="J1357">
            <v>0</v>
          </cell>
          <cell r="K1357">
            <v>3</v>
          </cell>
          <cell r="L1357">
            <v>0</v>
          </cell>
          <cell r="M1357">
            <v>0</v>
          </cell>
          <cell r="N1357">
            <v>0</v>
          </cell>
          <cell r="O1357">
            <v>3</v>
          </cell>
          <cell r="P1357">
            <v>0</v>
          </cell>
          <cell r="Q1357">
            <v>3</v>
          </cell>
          <cell r="R1357">
            <v>0</v>
          </cell>
          <cell r="S1357">
            <v>0</v>
          </cell>
          <cell r="T1357">
            <v>0</v>
          </cell>
          <cell r="U1357">
            <v>3</v>
          </cell>
          <cell r="V1357">
            <v>0</v>
          </cell>
          <cell r="W1357">
            <v>0</v>
          </cell>
        </row>
        <row r="1358">
          <cell r="B1358">
            <v>6</v>
          </cell>
          <cell r="C1358" t="str">
            <v>INVALIDAS - INVÁLIDAS</v>
          </cell>
          <cell r="D1358" t="str">
            <v>409 Transferência Condomínio</v>
          </cell>
          <cell r="E1358" t="str">
            <v>OUTRAS MÍDIAS</v>
          </cell>
          <cell r="F1358" t="str">
            <v>0018 CONTATADO PELO TLMKT</v>
          </cell>
          <cell r="I1358">
            <v>1</v>
          </cell>
          <cell r="J1358">
            <v>0</v>
          </cell>
          <cell r="K1358">
            <v>1</v>
          </cell>
          <cell r="L1358">
            <v>0</v>
          </cell>
          <cell r="M1358">
            <v>0</v>
          </cell>
          <cell r="N1358">
            <v>0</v>
          </cell>
          <cell r="O1358">
            <v>1</v>
          </cell>
          <cell r="P1358">
            <v>0</v>
          </cell>
          <cell r="Q1358">
            <v>1</v>
          </cell>
          <cell r="R1358">
            <v>0</v>
          </cell>
          <cell r="S1358">
            <v>0</v>
          </cell>
          <cell r="T1358">
            <v>0</v>
          </cell>
          <cell r="U1358">
            <v>1</v>
          </cell>
          <cell r="V1358">
            <v>0</v>
          </cell>
          <cell r="W1358">
            <v>0</v>
          </cell>
        </row>
        <row r="1359">
          <cell r="B1359">
            <v>6</v>
          </cell>
          <cell r="C1359" t="str">
            <v>INVALIDAS - TRANSFERIDAS</v>
          </cell>
          <cell r="D1359" t="str">
            <v>073 Transferência Retenção</v>
          </cell>
          <cell r="I1359">
            <v>25</v>
          </cell>
          <cell r="J1359">
            <v>0</v>
          </cell>
          <cell r="K1359">
            <v>25</v>
          </cell>
          <cell r="L1359">
            <v>0</v>
          </cell>
          <cell r="M1359">
            <v>0</v>
          </cell>
          <cell r="N1359">
            <v>0</v>
          </cell>
          <cell r="O1359">
            <v>25</v>
          </cell>
          <cell r="P1359">
            <v>0</v>
          </cell>
          <cell r="Q1359">
            <v>25</v>
          </cell>
          <cell r="R1359">
            <v>0</v>
          </cell>
          <cell r="S1359">
            <v>0</v>
          </cell>
          <cell r="T1359">
            <v>0</v>
          </cell>
          <cell r="U1359">
            <v>25</v>
          </cell>
          <cell r="V1359">
            <v>0</v>
          </cell>
          <cell r="W1359">
            <v>0</v>
          </cell>
        </row>
        <row r="1360">
          <cell r="B1360">
            <v>6</v>
          </cell>
          <cell r="C1360" t="str">
            <v>INVALIDAS - TRANSFERIDAS</v>
          </cell>
          <cell r="D1360" t="str">
            <v>220 Transferência 70100 (104)</v>
          </cell>
          <cell r="I1360">
            <v>348</v>
          </cell>
          <cell r="J1360">
            <v>0</v>
          </cell>
          <cell r="K1360">
            <v>348</v>
          </cell>
          <cell r="L1360">
            <v>0</v>
          </cell>
          <cell r="M1360">
            <v>0</v>
          </cell>
          <cell r="N1360">
            <v>0</v>
          </cell>
          <cell r="O1360">
            <v>348</v>
          </cell>
          <cell r="P1360">
            <v>0</v>
          </cell>
          <cell r="Q1360">
            <v>348</v>
          </cell>
          <cell r="R1360">
            <v>0</v>
          </cell>
          <cell r="S1360">
            <v>0</v>
          </cell>
          <cell r="T1360">
            <v>0</v>
          </cell>
          <cell r="U1360">
            <v>348</v>
          </cell>
          <cell r="V1360">
            <v>0</v>
          </cell>
          <cell r="W1360">
            <v>0</v>
          </cell>
        </row>
        <row r="1361">
          <cell r="B1361">
            <v>6</v>
          </cell>
          <cell r="C1361" t="str">
            <v>INVALIDAS - TRANSFERIDAS</v>
          </cell>
          <cell r="D1361" t="str">
            <v>220 Transferência 70100 (104)</v>
          </cell>
          <cell r="F1361" t="str">
            <v>0031 JÁ TEVE O PRODUTO</v>
          </cell>
          <cell r="I1361">
            <v>1</v>
          </cell>
          <cell r="J1361">
            <v>0</v>
          </cell>
          <cell r="K1361">
            <v>1</v>
          </cell>
          <cell r="L1361">
            <v>0</v>
          </cell>
          <cell r="M1361">
            <v>0</v>
          </cell>
          <cell r="N1361">
            <v>0</v>
          </cell>
          <cell r="O1361">
            <v>1</v>
          </cell>
          <cell r="P1361">
            <v>0</v>
          </cell>
          <cell r="Q1361">
            <v>1</v>
          </cell>
          <cell r="R1361">
            <v>0</v>
          </cell>
          <cell r="S1361">
            <v>0</v>
          </cell>
          <cell r="T1361">
            <v>0</v>
          </cell>
          <cell r="U1361">
            <v>1</v>
          </cell>
          <cell r="V1361">
            <v>0</v>
          </cell>
          <cell r="W1361">
            <v>0</v>
          </cell>
        </row>
        <row r="1362">
          <cell r="B1362">
            <v>6</v>
          </cell>
          <cell r="C1362" t="str">
            <v>INVALIDAS - TRANSFERIDAS</v>
          </cell>
          <cell r="D1362" t="str">
            <v>220 Transferência 70100 (104)</v>
          </cell>
          <cell r="E1362" t="str">
            <v>MALA DIRETA</v>
          </cell>
          <cell r="F1362" t="str">
            <v>0009 MALA DIRETA</v>
          </cell>
          <cell r="G1362" t="str">
            <v>0008 Não Identificado</v>
          </cell>
          <cell r="I1362">
            <v>1</v>
          </cell>
          <cell r="J1362">
            <v>0</v>
          </cell>
          <cell r="K1362">
            <v>1</v>
          </cell>
          <cell r="L1362">
            <v>0</v>
          </cell>
          <cell r="M1362">
            <v>0</v>
          </cell>
          <cell r="N1362">
            <v>0</v>
          </cell>
          <cell r="O1362">
            <v>1</v>
          </cell>
          <cell r="P1362">
            <v>0</v>
          </cell>
          <cell r="Q1362">
            <v>1</v>
          </cell>
          <cell r="R1362">
            <v>0</v>
          </cell>
          <cell r="S1362">
            <v>0</v>
          </cell>
          <cell r="T1362">
            <v>0</v>
          </cell>
          <cell r="U1362">
            <v>1</v>
          </cell>
          <cell r="V1362">
            <v>0</v>
          </cell>
          <cell r="W1362">
            <v>0</v>
          </cell>
        </row>
        <row r="1363">
          <cell r="B1363">
            <v>6</v>
          </cell>
          <cell r="C1363" t="str">
            <v>INVALIDAS - TRANSFERIDAS</v>
          </cell>
          <cell r="D1363" t="str">
            <v>220 Transferência 70100 (104)</v>
          </cell>
          <cell r="E1363" t="str">
            <v>OUTRAS MÍDIAS</v>
          </cell>
          <cell r="F1363" t="str">
            <v>0002 INDICAÇÃO DE AMIGOS</v>
          </cell>
          <cell r="I1363">
            <v>4</v>
          </cell>
          <cell r="J1363">
            <v>0</v>
          </cell>
          <cell r="K1363">
            <v>4</v>
          </cell>
          <cell r="L1363">
            <v>0</v>
          </cell>
          <cell r="M1363">
            <v>0</v>
          </cell>
          <cell r="N1363">
            <v>0</v>
          </cell>
          <cell r="O1363">
            <v>4</v>
          </cell>
          <cell r="P1363">
            <v>0</v>
          </cell>
          <cell r="Q1363">
            <v>4</v>
          </cell>
          <cell r="R1363">
            <v>0</v>
          </cell>
          <cell r="S1363">
            <v>0</v>
          </cell>
          <cell r="T1363">
            <v>0</v>
          </cell>
          <cell r="U1363">
            <v>4</v>
          </cell>
          <cell r="V1363">
            <v>0</v>
          </cell>
          <cell r="W1363">
            <v>0</v>
          </cell>
        </row>
        <row r="1364">
          <cell r="B1364">
            <v>6</v>
          </cell>
          <cell r="C1364" t="str">
            <v>INVALIDAS - TRANSFERIDAS</v>
          </cell>
          <cell r="D1364" t="str">
            <v>220 Transferência 70100 (104)</v>
          </cell>
          <cell r="E1364" t="str">
            <v>OUTRAS MÍDIAS</v>
          </cell>
          <cell r="F1364" t="str">
            <v>0003 104</v>
          </cell>
          <cell r="I1364">
            <v>1</v>
          </cell>
          <cell r="J1364">
            <v>0</v>
          </cell>
          <cell r="K1364">
            <v>1</v>
          </cell>
          <cell r="L1364">
            <v>0</v>
          </cell>
          <cell r="M1364">
            <v>0</v>
          </cell>
          <cell r="N1364">
            <v>0</v>
          </cell>
          <cell r="O1364">
            <v>1</v>
          </cell>
          <cell r="P1364">
            <v>0</v>
          </cell>
          <cell r="Q1364">
            <v>1</v>
          </cell>
          <cell r="R1364">
            <v>0</v>
          </cell>
          <cell r="S1364">
            <v>0</v>
          </cell>
          <cell r="T1364">
            <v>0</v>
          </cell>
          <cell r="U1364">
            <v>1</v>
          </cell>
          <cell r="V1364">
            <v>0</v>
          </cell>
          <cell r="W1364">
            <v>0</v>
          </cell>
        </row>
        <row r="1365">
          <cell r="B1365">
            <v>6</v>
          </cell>
          <cell r="C1365" t="str">
            <v>INVALIDAS - TRANSFERIDAS</v>
          </cell>
          <cell r="D1365" t="str">
            <v>220 Transferência 70100 (104)</v>
          </cell>
          <cell r="E1365" t="str">
            <v>OUTRAS MÍDIAS</v>
          </cell>
          <cell r="F1365" t="str">
            <v>0013 INTERNET</v>
          </cell>
          <cell r="G1365" t="str">
            <v>0056 OUTROS</v>
          </cell>
          <cell r="I1365">
            <v>1</v>
          </cell>
          <cell r="J1365">
            <v>0</v>
          </cell>
          <cell r="K1365">
            <v>1</v>
          </cell>
          <cell r="L1365">
            <v>0</v>
          </cell>
          <cell r="M1365">
            <v>0</v>
          </cell>
          <cell r="N1365">
            <v>0</v>
          </cell>
          <cell r="O1365">
            <v>1</v>
          </cell>
          <cell r="P1365">
            <v>0</v>
          </cell>
          <cell r="Q1365">
            <v>1</v>
          </cell>
          <cell r="R1365">
            <v>0</v>
          </cell>
          <cell r="S1365">
            <v>0</v>
          </cell>
          <cell r="T1365">
            <v>0</v>
          </cell>
          <cell r="U1365">
            <v>1</v>
          </cell>
          <cell r="V1365">
            <v>0</v>
          </cell>
          <cell r="W1365">
            <v>0</v>
          </cell>
        </row>
        <row r="1366">
          <cell r="B1366">
            <v>6</v>
          </cell>
          <cell r="C1366" t="str">
            <v>INVALIDAS - TRANSFERIDAS</v>
          </cell>
          <cell r="D1366" t="str">
            <v>220 Transferência 70100 (104)</v>
          </cell>
          <cell r="E1366" t="str">
            <v>OUTRAS MÍDIAS</v>
          </cell>
          <cell r="F1366" t="str">
            <v>0013 INTERNET</v>
          </cell>
          <cell r="G1366" t="str">
            <v>0170 SITE SPEEDY</v>
          </cell>
          <cell r="I1366">
            <v>1</v>
          </cell>
          <cell r="J1366">
            <v>0</v>
          </cell>
          <cell r="K1366">
            <v>1</v>
          </cell>
          <cell r="L1366">
            <v>0</v>
          </cell>
          <cell r="M1366">
            <v>0</v>
          </cell>
          <cell r="N1366">
            <v>0</v>
          </cell>
          <cell r="O1366">
            <v>1</v>
          </cell>
          <cell r="P1366">
            <v>0</v>
          </cell>
          <cell r="Q1366">
            <v>1</v>
          </cell>
          <cell r="R1366">
            <v>0</v>
          </cell>
          <cell r="S1366">
            <v>0</v>
          </cell>
          <cell r="T1366">
            <v>0</v>
          </cell>
          <cell r="U1366">
            <v>1</v>
          </cell>
          <cell r="V1366">
            <v>0</v>
          </cell>
          <cell r="W1366">
            <v>0</v>
          </cell>
        </row>
        <row r="1367">
          <cell r="B1367">
            <v>6</v>
          </cell>
          <cell r="C1367" t="str">
            <v>INVALIDAS - TRANSFERIDAS</v>
          </cell>
          <cell r="D1367" t="str">
            <v>220 Transferência 70100 (104)</v>
          </cell>
          <cell r="E1367" t="str">
            <v>OUTRAS MÍDIAS</v>
          </cell>
          <cell r="F1367" t="str">
            <v>0020 JÁ POSSUI</v>
          </cell>
          <cell r="I1367">
            <v>2</v>
          </cell>
          <cell r="J1367">
            <v>0</v>
          </cell>
          <cell r="K1367">
            <v>2</v>
          </cell>
          <cell r="L1367">
            <v>0</v>
          </cell>
          <cell r="M1367">
            <v>0</v>
          </cell>
          <cell r="N1367">
            <v>0</v>
          </cell>
          <cell r="O1367">
            <v>2</v>
          </cell>
          <cell r="P1367">
            <v>0</v>
          </cell>
          <cell r="Q1367">
            <v>2</v>
          </cell>
          <cell r="R1367">
            <v>0</v>
          </cell>
          <cell r="S1367">
            <v>0</v>
          </cell>
          <cell r="T1367">
            <v>0</v>
          </cell>
          <cell r="U1367">
            <v>2</v>
          </cell>
          <cell r="V1367">
            <v>0</v>
          </cell>
          <cell r="W1367">
            <v>0</v>
          </cell>
        </row>
        <row r="1368">
          <cell r="B1368">
            <v>6</v>
          </cell>
          <cell r="C1368" t="str">
            <v>REST CLIENTE - INFORMAÇÕES</v>
          </cell>
          <cell r="D1368" t="str">
            <v>003 Não Informou</v>
          </cell>
          <cell r="E1368" t="str">
            <v>OUTRAS MÍDIAS</v>
          </cell>
          <cell r="F1368" t="str">
            <v>0002 INDICAÇÃO DE AMIGOS</v>
          </cell>
          <cell r="I1368">
            <v>3</v>
          </cell>
          <cell r="J1368">
            <v>3</v>
          </cell>
          <cell r="K1368">
            <v>0</v>
          </cell>
          <cell r="L1368">
            <v>3</v>
          </cell>
          <cell r="M1368">
            <v>0</v>
          </cell>
          <cell r="N1368">
            <v>3</v>
          </cell>
          <cell r="O1368">
            <v>3</v>
          </cell>
          <cell r="P1368">
            <v>3</v>
          </cell>
          <cell r="Q1368">
            <v>0</v>
          </cell>
          <cell r="R1368">
            <v>3</v>
          </cell>
          <cell r="S1368">
            <v>0</v>
          </cell>
          <cell r="T1368">
            <v>3</v>
          </cell>
          <cell r="U1368">
            <v>3</v>
          </cell>
          <cell r="V1368">
            <v>0</v>
          </cell>
          <cell r="W1368">
            <v>0</v>
          </cell>
        </row>
        <row r="1369">
          <cell r="B1369">
            <v>6</v>
          </cell>
          <cell r="C1369" t="str">
            <v>REST CLIENTE - INFORMAÇÕES</v>
          </cell>
          <cell r="D1369" t="str">
            <v>012 Informações</v>
          </cell>
          <cell r="E1369" t="str">
            <v>MALA DIRETA</v>
          </cell>
          <cell r="F1369" t="str">
            <v>0009 MALA DIRETA</v>
          </cell>
          <cell r="G1369" t="str">
            <v>0008 Não Identificado</v>
          </cell>
          <cell r="I1369">
            <v>1</v>
          </cell>
          <cell r="J1369">
            <v>1</v>
          </cell>
          <cell r="K1369">
            <v>0</v>
          </cell>
          <cell r="L1369">
            <v>1</v>
          </cell>
          <cell r="M1369">
            <v>0</v>
          </cell>
          <cell r="N1369">
            <v>1</v>
          </cell>
          <cell r="O1369">
            <v>1</v>
          </cell>
          <cell r="P1369">
            <v>1</v>
          </cell>
          <cell r="Q1369">
            <v>0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0</v>
          </cell>
          <cell r="W1369">
            <v>0</v>
          </cell>
        </row>
        <row r="1370">
          <cell r="B1370">
            <v>6</v>
          </cell>
          <cell r="C1370" t="str">
            <v>REST CLIENTE - INFORMAÇÕES</v>
          </cell>
          <cell r="D1370" t="str">
            <v>012 Informações</v>
          </cell>
          <cell r="E1370" t="str">
            <v>MALA DIRETA</v>
          </cell>
          <cell r="F1370" t="str">
            <v>0009 MALA DIRETA</v>
          </cell>
          <cell r="G1370" t="str">
            <v>0572 MD-05</v>
          </cell>
          <cell r="I1370">
            <v>2</v>
          </cell>
          <cell r="J1370">
            <v>2</v>
          </cell>
          <cell r="K1370">
            <v>0</v>
          </cell>
          <cell r="L1370">
            <v>2</v>
          </cell>
          <cell r="M1370">
            <v>0</v>
          </cell>
          <cell r="N1370">
            <v>2</v>
          </cell>
          <cell r="O1370">
            <v>2</v>
          </cell>
          <cell r="P1370">
            <v>2</v>
          </cell>
          <cell r="Q1370">
            <v>0</v>
          </cell>
          <cell r="R1370">
            <v>2</v>
          </cell>
          <cell r="S1370">
            <v>0</v>
          </cell>
          <cell r="T1370">
            <v>2</v>
          </cell>
          <cell r="U1370">
            <v>2</v>
          </cell>
          <cell r="V1370">
            <v>0</v>
          </cell>
          <cell r="W1370">
            <v>0</v>
          </cell>
        </row>
        <row r="1371">
          <cell r="B1371">
            <v>6</v>
          </cell>
          <cell r="C1371" t="str">
            <v>REST CLIENTE - INFORMAÇÕES</v>
          </cell>
          <cell r="D1371" t="str">
            <v>012 Informações</v>
          </cell>
          <cell r="E1371" t="str">
            <v>NÃO INFORMADO</v>
          </cell>
          <cell r="F1371" t="str">
            <v>0016 NÃO INFORMADO</v>
          </cell>
          <cell r="I1371">
            <v>8</v>
          </cell>
          <cell r="J1371">
            <v>8</v>
          </cell>
          <cell r="K1371">
            <v>0</v>
          </cell>
          <cell r="L1371">
            <v>8</v>
          </cell>
          <cell r="M1371">
            <v>0</v>
          </cell>
          <cell r="N1371">
            <v>8</v>
          </cell>
          <cell r="O1371">
            <v>8</v>
          </cell>
          <cell r="P1371">
            <v>8</v>
          </cell>
          <cell r="Q1371">
            <v>0</v>
          </cell>
          <cell r="R1371">
            <v>8</v>
          </cell>
          <cell r="S1371">
            <v>0</v>
          </cell>
          <cell r="T1371">
            <v>8</v>
          </cell>
          <cell r="U1371">
            <v>8</v>
          </cell>
          <cell r="V1371">
            <v>0</v>
          </cell>
          <cell r="W1371">
            <v>0</v>
          </cell>
        </row>
        <row r="1372">
          <cell r="B1372">
            <v>6</v>
          </cell>
          <cell r="C1372" t="str">
            <v>REST CLIENTE - INFORMAÇÕES</v>
          </cell>
          <cell r="D1372" t="str">
            <v>012 Informações</v>
          </cell>
          <cell r="E1372" t="str">
            <v>OUTRAS MÍDIAS</v>
          </cell>
          <cell r="F1372" t="str">
            <v>0002 INDICAÇÃO DE AMIGOS</v>
          </cell>
          <cell r="I1372">
            <v>20</v>
          </cell>
          <cell r="J1372">
            <v>20</v>
          </cell>
          <cell r="K1372">
            <v>0</v>
          </cell>
          <cell r="L1372">
            <v>20</v>
          </cell>
          <cell r="M1372">
            <v>0</v>
          </cell>
          <cell r="N1372">
            <v>20</v>
          </cell>
          <cell r="O1372">
            <v>20</v>
          </cell>
          <cell r="P1372">
            <v>20</v>
          </cell>
          <cell r="Q1372">
            <v>0</v>
          </cell>
          <cell r="R1372">
            <v>20</v>
          </cell>
          <cell r="S1372">
            <v>0</v>
          </cell>
          <cell r="T1372">
            <v>20</v>
          </cell>
          <cell r="U1372">
            <v>20</v>
          </cell>
          <cell r="V1372">
            <v>0</v>
          </cell>
          <cell r="W1372">
            <v>0</v>
          </cell>
        </row>
        <row r="1373">
          <cell r="B1373">
            <v>6</v>
          </cell>
          <cell r="C1373" t="str">
            <v>REST CLIENTE - INFORMAÇÕES</v>
          </cell>
          <cell r="D1373" t="str">
            <v>012 Informações</v>
          </cell>
          <cell r="E1373" t="str">
            <v>OUTRAS MÍDIAS</v>
          </cell>
          <cell r="F1373" t="str">
            <v>0003 104</v>
          </cell>
          <cell r="I1373">
            <v>1</v>
          </cell>
          <cell r="J1373">
            <v>1</v>
          </cell>
          <cell r="K1373">
            <v>0</v>
          </cell>
          <cell r="L1373">
            <v>1</v>
          </cell>
          <cell r="M1373">
            <v>0</v>
          </cell>
          <cell r="N1373">
            <v>1</v>
          </cell>
          <cell r="O1373">
            <v>1</v>
          </cell>
          <cell r="P1373">
            <v>1</v>
          </cell>
          <cell r="Q1373">
            <v>0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0</v>
          </cell>
          <cell r="W1373">
            <v>0</v>
          </cell>
        </row>
        <row r="1374">
          <cell r="B1374">
            <v>6</v>
          </cell>
          <cell r="C1374" t="str">
            <v>REST CLIENTE - INFORMAÇÕES</v>
          </cell>
          <cell r="D1374" t="str">
            <v>012 Informações</v>
          </cell>
          <cell r="E1374" t="str">
            <v>OUTRAS MÍDIAS</v>
          </cell>
          <cell r="F1374" t="str">
            <v>0013 INTERNET</v>
          </cell>
          <cell r="G1374" t="str">
            <v>0056 OUTROS</v>
          </cell>
          <cell r="I1374">
            <v>1</v>
          </cell>
          <cell r="J1374">
            <v>1</v>
          </cell>
          <cell r="K1374">
            <v>0</v>
          </cell>
          <cell r="L1374">
            <v>1</v>
          </cell>
          <cell r="M1374">
            <v>0</v>
          </cell>
          <cell r="N1374">
            <v>1</v>
          </cell>
          <cell r="O1374">
            <v>1</v>
          </cell>
          <cell r="P1374">
            <v>1</v>
          </cell>
          <cell r="Q1374">
            <v>0</v>
          </cell>
          <cell r="R1374">
            <v>1</v>
          </cell>
          <cell r="S1374">
            <v>0</v>
          </cell>
          <cell r="T1374">
            <v>1</v>
          </cell>
          <cell r="U1374">
            <v>1</v>
          </cell>
          <cell r="V1374">
            <v>0</v>
          </cell>
          <cell r="W1374">
            <v>0</v>
          </cell>
        </row>
        <row r="1375">
          <cell r="B1375">
            <v>6</v>
          </cell>
          <cell r="C1375" t="str">
            <v>REST CLIENTE - INFORMAÇÕES</v>
          </cell>
          <cell r="D1375" t="str">
            <v>012 Informações</v>
          </cell>
          <cell r="E1375" t="str">
            <v>OUTRAS MÍDIAS</v>
          </cell>
          <cell r="F1375" t="str">
            <v>0013 INTERNET</v>
          </cell>
          <cell r="G1375" t="str">
            <v>0170 SITE SPEEDY</v>
          </cell>
          <cell r="I1375">
            <v>1</v>
          </cell>
          <cell r="J1375">
            <v>1</v>
          </cell>
          <cell r="K1375">
            <v>0</v>
          </cell>
          <cell r="L1375">
            <v>1</v>
          </cell>
          <cell r="M1375">
            <v>0</v>
          </cell>
          <cell r="N1375">
            <v>1</v>
          </cell>
          <cell r="O1375">
            <v>1</v>
          </cell>
          <cell r="P1375">
            <v>1</v>
          </cell>
          <cell r="Q1375">
            <v>0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0</v>
          </cell>
          <cell r="W1375">
            <v>0</v>
          </cell>
        </row>
        <row r="1376">
          <cell r="B1376">
            <v>6</v>
          </cell>
          <cell r="C1376" t="str">
            <v>REST CLIENTE - INFORMAÇÕES</v>
          </cell>
          <cell r="D1376" t="str">
            <v>012 Informações</v>
          </cell>
          <cell r="E1376" t="str">
            <v>OUTRAS MÍDIAS</v>
          </cell>
          <cell r="F1376" t="str">
            <v>0019 INDICAÇÃO DO PROVEDOR</v>
          </cell>
          <cell r="I1376">
            <v>1</v>
          </cell>
          <cell r="J1376">
            <v>1</v>
          </cell>
          <cell r="K1376">
            <v>0</v>
          </cell>
          <cell r="L1376">
            <v>1</v>
          </cell>
          <cell r="M1376">
            <v>0</v>
          </cell>
          <cell r="N1376">
            <v>1</v>
          </cell>
          <cell r="O1376">
            <v>1</v>
          </cell>
          <cell r="P1376">
            <v>1</v>
          </cell>
          <cell r="Q1376">
            <v>0</v>
          </cell>
          <cell r="R1376">
            <v>1</v>
          </cell>
          <cell r="S1376">
            <v>0</v>
          </cell>
          <cell r="T1376">
            <v>1</v>
          </cell>
          <cell r="U1376">
            <v>1</v>
          </cell>
          <cell r="V1376">
            <v>0</v>
          </cell>
          <cell r="W1376">
            <v>0</v>
          </cell>
        </row>
        <row r="1377">
          <cell r="B1377">
            <v>6</v>
          </cell>
          <cell r="C1377" t="str">
            <v>REST CLIENTE - INFORMAÇÕES</v>
          </cell>
          <cell r="D1377" t="str">
            <v>012 Informações</v>
          </cell>
          <cell r="E1377" t="str">
            <v>OUTRAS MÍDIAS</v>
          </cell>
          <cell r="F1377" t="str">
            <v>0020 JÁ POSSUI</v>
          </cell>
          <cell r="I1377">
            <v>4</v>
          </cell>
          <cell r="J1377">
            <v>4</v>
          </cell>
          <cell r="K1377">
            <v>0</v>
          </cell>
          <cell r="L1377">
            <v>4</v>
          </cell>
          <cell r="M1377">
            <v>0</v>
          </cell>
          <cell r="N1377">
            <v>4</v>
          </cell>
          <cell r="O1377">
            <v>4</v>
          </cell>
          <cell r="P1377">
            <v>4</v>
          </cell>
          <cell r="Q1377">
            <v>0</v>
          </cell>
          <cell r="R1377">
            <v>4</v>
          </cell>
          <cell r="S1377">
            <v>0</v>
          </cell>
          <cell r="T1377">
            <v>4</v>
          </cell>
          <cell r="U1377">
            <v>4</v>
          </cell>
          <cell r="V1377">
            <v>0</v>
          </cell>
          <cell r="W1377">
            <v>0</v>
          </cell>
        </row>
        <row r="1378">
          <cell r="B1378">
            <v>6</v>
          </cell>
          <cell r="C1378" t="str">
            <v>REST CLIENTE - INFORMAÇÕES</v>
          </cell>
          <cell r="D1378" t="str">
            <v>012 Informações</v>
          </cell>
          <cell r="E1378" t="str">
            <v>TELEVISÃO</v>
          </cell>
          <cell r="F1378" t="str">
            <v>0001 TELEVISÃO</v>
          </cell>
          <cell r="G1378" t="str">
            <v>0006 GLOBO</v>
          </cell>
          <cell r="H1378" t="str">
            <v>0014 BOM DIA BRASIL</v>
          </cell>
          <cell r="I1378">
            <v>1</v>
          </cell>
          <cell r="J1378">
            <v>1</v>
          </cell>
          <cell r="K1378">
            <v>0</v>
          </cell>
          <cell r="L1378">
            <v>1</v>
          </cell>
          <cell r="M1378">
            <v>0</v>
          </cell>
          <cell r="N1378">
            <v>1</v>
          </cell>
          <cell r="O1378">
            <v>1</v>
          </cell>
          <cell r="P1378">
            <v>1</v>
          </cell>
          <cell r="Q1378">
            <v>0</v>
          </cell>
          <cell r="R1378">
            <v>1</v>
          </cell>
          <cell r="S1378">
            <v>0</v>
          </cell>
          <cell r="T1378">
            <v>1</v>
          </cell>
          <cell r="U1378">
            <v>1</v>
          </cell>
          <cell r="V1378">
            <v>0</v>
          </cell>
          <cell r="W1378">
            <v>0</v>
          </cell>
        </row>
        <row r="1379">
          <cell r="B1379">
            <v>6</v>
          </cell>
          <cell r="C1379" t="str">
            <v>REST CLIENTE - INFORMAÇÕES</v>
          </cell>
          <cell r="D1379" t="str">
            <v>012 Informações</v>
          </cell>
          <cell r="E1379" t="str">
            <v>TELEVISÃO</v>
          </cell>
          <cell r="F1379" t="str">
            <v>0001 TELEVISÃO</v>
          </cell>
          <cell r="G1379" t="str">
            <v>0006 GLOBO</v>
          </cell>
          <cell r="H1379" t="str">
            <v>0023 JORNAL HOJE</v>
          </cell>
          <cell r="I1379">
            <v>1</v>
          </cell>
          <cell r="J1379">
            <v>1</v>
          </cell>
          <cell r="K1379">
            <v>0</v>
          </cell>
          <cell r="L1379">
            <v>1</v>
          </cell>
          <cell r="M1379">
            <v>0</v>
          </cell>
          <cell r="N1379">
            <v>1</v>
          </cell>
          <cell r="O1379">
            <v>1</v>
          </cell>
          <cell r="P1379">
            <v>1</v>
          </cell>
          <cell r="Q1379">
            <v>0</v>
          </cell>
          <cell r="R1379">
            <v>1</v>
          </cell>
          <cell r="S1379">
            <v>0</v>
          </cell>
          <cell r="T1379">
            <v>1</v>
          </cell>
          <cell r="U1379">
            <v>1</v>
          </cell>
          <cell r="V1379">
            <v>0</v>
          </cell>
          <cell r="W1379">
            <v>0</v>
          </cell>
        </row>
        <row r="1380">
          <cell r="B1380">
            <v>6</v>
          </cell>
          <cell r="C1380" t="str">
            <v>REST CLIENTE - INFORMAÇÕES</v>
          </cell>
          <cell r="D1380" t="str">
            <v>012 Informações</v>
          </cell>
          <cell r="E1380" t="str">
            <v>TELEVISÃO</v>
          </cell>
          <cell r="F1380" t="str">
            <v>0001 TELEVISÃO</v>
          </cell>
          <cell r="G1380" t="str">
            <v>0006 GLOBO</v>
          </cell>
          <cell r="H1380" t="str">
            <v>0028 OS NORMAIS</v>
          </cell>
          <cell r="I1380">
            <v>1</v>
          </cell>
          <cell r="J1380">
            <v>1</v>
          </cell>
          <cell r="K1380">
            <v>0</v>
          </cell>
          <cell r="L1380">
            <v>1</v>
          </cell>
          <cell r="M1380">
            <v>0</v>
          </cell>
          <cell r="N1380">
            <v>1</v>
          </cell>
          <cell r="O1380">
            <v>1</v>
          </cell>
          <cell r="P1380">
            <v>1</v>
          </cell>
          <cell r="Q1380">
            <v>0</v>
          </cell>
          <cell r="R1380">
            <v>1</v>
          </cell>
          <cell r="S1380">
            <v>0</v>
          </cell>
          <cell r="T1380">
            <v>1</v>
          </cell>
          <cell r="U1380">
            <v>1</v>
          </cell>
          <cell r="V1380">
            <v>0</v>
          </cell>
          <cell r="W1380">
            <v>0</v>
          </cell>
        </row>
        <row r="1381">
          <cell r="B1381">
            <v>6</v>
          </cell>
          <cell r="C1381" t="str">
            <v>REST CLIENTE - INFORMAÇÕES</v>
          </cell>
          <cell r="D1381" t="str">
            <v>012 Informações</v>
          </cell>
          <cell r="E1381" t="str">
            <v>TELEVISÃO</v>
          </cell>
          <cell r="F1381" t="str">
            <v>0001 TELEVISÃO</v>
          </cell>
          <cell r="G1381" t="str">
            <v>0006 GLOBO</v>
          </cell>
          <cell r="H1381" t="str">
            <v>3825 NÃO INFORMADO</v>
          </cell>
          <cell r="I1381">
            <v>3</v>
          </cell>
          <cell r="J1381">
            <v>3</v>
          </cell>
          <cell r="K1381">
            <v>0</v>
          </cell>
          <cell r="L1381">
            <v>3</v>
          </cell>
          <cell r="M1381">
            <v>0</v>
          </cell>
          <cell r="N1381">
            <v>3</v>
          </cell>
          <cell r="O1381">
            <v>3</v>
          </cell>
          <cell r="P1381">
            <v>3</v>
          </cell>
          <cell r="Q1381">
            <v>0</v>
          </cell>
          <cell r="R1381">
            <v>3</v>
          </cell>
          <cell r="S1381">
            <v>0</v>
          </cell>
          <cell r="T1381">
            <v>3</v>
          </cell>
          <cell r="U1381">
            <v>3</v>
          </cell>
          <cell r="V1381">
            <v>0</v>
          </cell>
          <cell r="W1381">
            <v>0</v>
          </cell>
        </row>
        <row r="1382">
          <cell r="B1382">
            <v>6</v>
          </cell>
          <cell r="C1382" t="str">
            <v>REST CLIENTE - INFORMAÇÕES</v>
          </cell>
          <cell r="D1382" t="str">
            <v>012 Informações</v>
          </cell>
          <cell r="E1382" t="str">
            <v>TELEVISÃO</v>
          </cell>
          <cell r="F1382" t="str">
            <v>0001 TELEVISÃO</v>
          </cell>
          <cell r="G1382" t="str">
            <v>0062 NÃO INFORMOU</v>
          </cell>
          <cell r="I1382">
            <v>10</v>
          </cell>
          <cell r="J1382">
            <v>10</v>
          </cell>
          <cell r="K1382">
            <v>0</v>
          </cell>
          <cell r="L1382">
            <v>10</v>
          </cell>
          <cell r="M1382">
            <v>0</v>
          </cell>
          <cell r="N1382">
            <v>10</v>
          </cell>
          <cell r="O1382">
            <v>10</v>
          </cell>
          <cell r="P1382">
            <v>10</v>
          </cell>
          <cell r="Q1382">
            <v>0</v>
          </cell>
          <cell r="R1382">
            <v>10</v>
          </cell>
          <cell r="S1382">
            <v>0</v>
          </cell>
          <cell r="T1382">
            <v>10</v>
          </cell>
          <cell r="U1382">
            <v>10</v>
          </cell>
          <cell r="V1382">
            <v>0</v>
          </cell>
          <cell r="W1382">
            <v>0</v>
          </cell>
        </row>
        <row r="1383">
          <cell r="B1383">
            <v>6</v>
          </cell>
          <cell r="C1383" t="str">
            <v>REST CLIENTE - OUTRAS</v>
          </cell>
          <cell r="D1383" t="str">
            <v>005 Problemas Financeiros</v>
          </cell>
          <cell r="E1383" t="str">
            <v>OUTRAS MÍDIAS</v>
          </cell>
          <cell r="F1383" t="str">
            <v>0002 INDICAÇÃO DE AMIGOS</v>
          </cell>
          <cell r="I1383">
            <v>2</v>
          </cell>
          <cell r="J1383">
            <v>2</v>
          </cell>
          <cell r="K1383">
            <v>0</v>
          </cell>
          <cell r="L1383">
            <v>2</v>
          </cell>
          <cell r="M1383">
            <v>0</v>
          </cell>
          <cell r="N1383">
            <v>2</v>
          </cell>
          <cell r="O1383">
            <v>2</v>
          </cell>
          <cell r="P1383">
            <v>2</v>
          </cell>
          <cell r="Q1383">
            <v>0</v>
          </cell>
          <cell r="R1383">
            <v>2</v>
          </cell>
          <cell r="S1383">
            <v>0</v>
          </cell>
          <cell r="T1383">
            <v>2</v>
          </cell>
          <cell r="U1383">
            <v>2</v>
          </cell>
          <cell r="V1383">
            <v>0</v>
          </cell>
          <cell r="W1383">
            <v>0</v>
          </cell>
        </row>
        <row r="1384">
          <cell r="B1384">
            <v>6</v>
          </cell>
          <cell r="C1384" t="str">
            <v>REST CLIENTE - OUTRAS</v>
          </cell>
          <cell r="D1384" t="str">
            <v>005 Problemas Financeiros</v>
          </cell>
          <cell r="E1384" t="str">
            <v>OUTRAS MÍDIAS</v>
          </cell>
          <cell r="F1384" t="str">
            <v>0013 INTERNET</v>
          </cell>
          <cell r="G1384" t="str">
            <v>0056 OUTROS</v>
          </cell>
          <cell r="I1384">
            <v>1</v>
          </cell>
          <cell r="J1384">
            <v>1</v>
          </cell>
          <cell r="K1384">
            <v>0</v>
          </cell>
          <cell r="L1384">
            <v>1</v>
          </cell>
          <cell r="M1384">
            <v>0</v>
          </cell>
          <cell r="N1384">
            <v>1</v>
          </cell>
          <cell r="O1384">
            <v>1</v>
          </cell>
          <cell r="P1384">
            <v>1</v>
          </cell>
          <cell r="Q1384">
            <v>0</v>
          </cell>
          <cell r="R1384">
            <v>1</v>
          </cell>
          <cell r="S1384">
            <v>0</v>
          </cell>
          <cell r="T1384">
            <v>1</v>
          </cell>
          <cell r="U1384">
            <v>1</v>
          </cell>
          <cell r="V1384">
            <v>0</v>
          </cell>
          <cell r="W1384">
            <v>0</v>
          </cell>
        </row>
        <row r="1385">
          <cell r="B1385">
            <v>6</v>
          </cell>
          <cell r="C1385" t="str">
            <v>REST CLIENTE - OUTRAS</v>
          </cell>
          <cell r="D1385" t="str">
            <v>005 Problemas Financeiros</v>
          </cell>
          <cell r="E1385" t="str">
            <v>OUTRAS MÍDIAS</v>
          </cell>
          <cell r="F1385" t="str">
            <v>0020 JÁ POSSUI</v>
          </cell>
          <cell r="I1385">
            <v>1</v>
          </cell>
          <cell r="J1385">
            <v>1</v>
          </cell>
          <cell r="K1385">
            <v>0</v>
          </cell>
          <cell r="L1385">
            <v>1</v>
          </cell>
          <cell r="M1385">
            <v>0</v>
          </cell>
          <cell r="N1385">
            <v>1</v>
          </cell>
          <cell r="O1385">
            <v>1</v>
          </cell>
          <cell r="P1385">
            <v>1</v>
          </cell>
          <cell r="Q1385">
            <v>0</v>
          </cell>
          <cell r="R1385">
            <v>1</v>
          </cell>
          <cell r="S1385">
            <v>0</v>
          </cell>
          <cell r="T1385">
            <v>1</v>
          </cell>
          <cell r="U1385">
            <v>1</v>
          </cell>
          <cell r="V1385">
            <v>0</v>
          </cell>
          <cell r="W1385">
            <v>0</v>
          </cell>
        </row>
        <row r="1386">
          <cell r="B1386">
            <v>6</v>
          </cell>
          <cell r="C1386" t="str">
            <v>REST CLIENTE - OUTRAS</v>
          </cell>
          <cell r="D1386" t="str">
            <v>005 Problemas Financeiros</v>
          </cell>
          <cell r="E1386" t="str">
            <v>TELEVISÃO</v>
          </cell>
          <cell r="F1386" t="str">
            <v>0001 TELEVISÃO</v>
          </cell>
          <cell r="G1386" t="str">
            <v>0006 GLOBO</v>
          </cell>
          <cell r="H1386" t="str">
            <v>0024 JORNAL NACIONAL</v>
          </cell>
          <cell r="I1386">
            <v>1</v>
          </cell>
          <cell r="J1386">
            <v>1</v>
          </cell>
          <cell r="K1386">
            <v>0</v>
          </cell>
          <cell r="L1386">
            <v>1</v>
          </cell>
          <cell r="M1386">
            <v>0</v>
          </cell>
          <cell r="N1386">
            <v>1</v>
          </cell>
          <cell r="O1386">
            <v>1</v>
          </cell>
          <cell r="P1386">
            <v>1</v>
          </cell>
          <cell r="Q1386">
            <v>0</v>
          </cell>
          <cell r="R1386">
            <v>1</v>
          </cell>
          <cell r="S1386">
            <v>0</v>
          </cell>
          <cell r="T1386">
            <v>1</v>
          </cell>
          <cell r="U1386">
            <v>1</v>
          </cell>
          <cell r="V1386">
            <v>0</v>
          </cell>
          <cell r="W1386">
            <v>0</v>
          </cell>
        </row>
        <row r="1387">
          <cell r="B1387">
            <v>6</v>
          </cell>
          <cell r="C1387" t="str">
            <v>REST CLIENTE - OUTRAS</v>
          </cell>
          <cell r="D1387" t="str">
            <v>005 Problemas Financeiros</v>
          </cell>
          <cell r="E1387" t="str">
            <v>TELEVISÃO</v>
          </cell>
          <cell r="F1387" t="str">
            <v>0001 TELEVISÃO</v>
          </cell>
          <cell r="G1387" t="str">
            <v>0062 NÃO INFORMOU</v>
          </cell>
          <cell r="I1387">
            <v>1</v>
          </cell>
          <cell r="J1387">
            <v>1</v>
          </cell>
          <cell r="K1387">
            <v>0</v>
          </cell>
          <cell r="L1387">
            <v>1</v>
          </cell>
          <cell r="M1387">
            <v>0</v>
          </cell>
          <cell r="N1387">
            <v>1</v>
          </cell>
          <cell r="O1387">
            <v>1</v>
          </cell>
          <cell r="P1387">
            <v>1</v>
          </cell>
          <cell r="Q1387">
            <v>0</v>
          </cell>
          <cell r="R1387">
            <v>1</v>
          </cell>
          <cell r="S1387">
            <v>0</v>
          </cell>
          <cell r="T1387">
            <v>1</v>
          </cell>
          <cell r="U1387">
            <v>1</v>
          </cell>
          <cell r="V1387">
            <v>0</v>
          </cell>
          <cell r="W1387">
            <v>0</v>
          </cell>
        </row>
        <row r="1388">
          <cell r="B1388">
            <v>6</v>
          </cell>
          <cell r="C1388" t="str">
            <v>REST CLIENTE - OUTRAS</v>
          </cell>
          <cell r="D1388" t="str">
            <v>006 Outros Motivos</v>
          </cell>
          <cell r="F1388" t="str">
            <v>0031 JÁ TEVE O PRODUTO</v>
          </cell>
          <cell r="I1388">
            <v>2</v>
          </cell>
          <cell r="J1388">
            <v>2</v>
          </cell>
          <cell r="K1388">
            <v>0</v>
          </cell>
          <cell r="L1388">
            <v>2</v>
          </cell>
          <cell r="M1388">
            <v>0</v>
          </cell>
          <cell r="N1388">
            <v>2</v>
          </cell>
          <cell r="O1388">
            <v>2</v>
          </cell>
          <cell r="P1388">
            <v>2</v>
          </cell>
          <cell r="Q1388">
            <v>0</v>
          </cell>
          <cell r="R1388">
            <v>2</v>
          </cell>
          <cell r="S1388">
            <v>0</v>
          </cell>
          <cell r="T1388">
            <v>2</v>
          </cell>
          <cell r="U1388">
            <v>2</v>
          </cell>
          <cell r="V1388">
            <v>0</v>
          </cell>
          <cell r="W1388">
            <v>0</v>
          </cell>
        </row>
        <row r="1389">
          <cell r="B1389">
            <v>6</v>
          </cell>
          <cell r="C1389" t="str">
            <v>REST CLIENTE - OUTRAS</v>
          </cell>
          <cell r="D1389" t="str">
            <v>006 Outros Motivos</v>
          </cell>
          <cell r="E1389" t="str">
            <v>MALA DIRETA</v>
          </cell>
          <cell r="F1389" t="str">
            <v>0009 MALA DIRETA</v>
          </cell>
          <cell r="G1389" t="str">
            <v>0008 Não Identificado</v>
          </cell>
          <cell r="I1389">
            <v>1</v>
          </cell>
          <cell r="J1389">
            <v>1</v>
          </cell>
          <cell r="K1389">
            <v>0</v>
          </cell>
          <cell r="L1389">
            <v>1</v>
          </cell>
          <cell r="M1389">
            <v>0</v>
          </cell>
          <cell r="N1389">
            <v>1</v>
          </cell>
          <cell r="O1389">
            <v>1</v>
          </cell>
          <cell r="P1389">
            <v>1</v>
          </cell>
          <cell r="Q1389">
            <v>0</v>
          </cell>
          <cell r="R1389">
            <v>1</v>
          </cell>
          <cell r="S1389">
            <v>0</v>
          </cell>
          <cell r="T1389">
            <v>1</v>
          </cell>
          <cell r="U1389">
            <v>1</v>
          </cell>
          <cell r="V1389">
            <v>0</v>
          </cell>
          <cell r="W1389">
            <v>0</v>
          </cell>
        </row>
        <row r="1390">
          <cell r="B1390">
            <v>6</v>
          </cell>
          <cell r="C1390" t="str">
            <v>REST CLIENTE - OUTRAS</v>
          </cell>
          <cell r="D1390" t="str">
            <v>006 Outros Motivos</v>
          </cell>
          <cell r="E1390" t="str">
            <v>NÃO INFORMADO</v>
          </cell>
          <cell r="F1390" t="str">
            <v>0016 NÃO INFORMADO</v>
          </cell>
          <cell r="I1390">
            <v>1</v>
          </cell>
          <cell r="J1390">
            <v>1</v>
          </cell>
          <cell r="K1390">
            <v>0</v>
          </cell>
          <cell r="L1390">
            <v>1</v>
          </cell>
          <cell r="M1390">
            <v>0</v>
          </cell>
          <cell r="N1390">
            <v>1</v>
          </cell>
          <cell r="O1390">
            <v>1</v>
          </cell>
          <cell r="P1390">
            <v>1</v>
          </cell>
          <cell r="Q1390">
            <v>0</v>
          </cell>
          <cell r="R1390">
            <v>1</v>
          </cell>
          <cell r="S1390">
            <v>0</v>
          </cell>
          <cell r="T1390">
            <v>1</v>
          </cell>
          <cell r="U1390">
            <v>1</v>
          </cell>
          <cell r="V1390">
            <v>0</v>
          </cell>
          <cell r="W1390">
            <v>0</v>
          </cell>
        </row>
        <row r="1391">
          <cell r="B1391">
            <v>6</v>
          </cell>
          <cell r="C1391" t="str">
            <v>REST CLIENTE - OUTRAS</v>
          </cell>
          <cell r="D1391" t="str">
            <v>006 Outros Motivos</v>
          </cell>
          <cell r="E1391" t="str">
            <v>OUTRAS MÍDIAS</v>
          </cell>
          <cell r="F1391" t="str">
            <v>0002 INDICAÇÃO DE AMIGOS</v>
          </cell>
          <cell r="I1391">
            <v>11</v>
          </cell>
          <cell r="J1391">
            <v>11</v>
          </cell>
          <cell r="K1391">
            <v>0</v>
          </cell>
          <cell r="L1391">
            <v>11</v>
          </cell>
          <cell r="M1391">
            <v>0</v>
          </cell>
          <cell r="N1391">
            <v>11</v>
          </cell>
          <cell r="O1391">
            <v>11</v>
          </cell>
          <cell r="P1391">
            <v>11</v>
          </cell>
          <cell r="Q1391">
            <v>0</v>
          </cell>
          <cell r="R1391">
            <v>11</v>
          </cell>
          <cell r="S1391">
            <v>0</v>
          </cell>
          <cell r="T1391">
            <v>11</v>
          </cell>
          <cell r="U1391">
            <v>11</v>
          </cell>
          <cell r="V1391">
            <v>0</v>
          </cell>
          <cell r="W1391">
            <v>0</v>
          </cell>
        </row>
        <row r="1392">
          <cell r="B1392">
            <v>6</v>
          </cell>
          <cell r="C1392" t="str">
            <v>REST CLIENTE - OUTRAS</v>
          </cell>
          <cell r="D1392" t="str">
            <v>006 Outros Motivos</v>
          </cell>
          <cell r="E1392" t="str">
            <v>OUTRAS MÍDIAS</v>
          </cell>
          <cell r="F1392" t="str">
            <v>0013 INTERNET</v>
          </cell>
          <cell r="G1392" t="str">
            <v>0170 SITE SPEEDY</v>
          </cell>
          <cell r="I1392">
            <v>1</v>
          </cell>
          <cell r="J1392">
            <v>1</v>
          </cell>
          <cell r="K1392">
            <v>0</v>
          </cell>
          <cell r="L1392">
            <v>1</v>
          </cell>
          <cell r="M1392">
            <v>0</v>
          </cell>
          <cell r="N1392">
            <v>1</v>
          </cell>
          <cell r="O1392">
            <v>1</v>
          </cell>
          <cell r="P1392">
            <v>1</v>
          </cell>
          <cell r="Q1392">
            <v>0</v>
          </cell>
          <cell r="R1392">
            <v>1</v>
          </cell>
          <cell r="S1392">
            <v>0</v>
          </cell>
          <cell r="T1392">
            <v>1</v>
          </cell>
          <cell r="U1392">
            <v>1</v>
          </cell>
          <cell r="V1392">
            <v>0</v>
          </cell>
          <cell r="W1392">
            <v>0</v>
          </cell>
        </row>
        <row r="1393">
          <cell r="B1393">
            <v>6</v>
          </cell>
          <cell r="C1393" t="str">
            <v>REST CLIENTE - OUTRAS</v>
          </cell>
          <cell r="D1393" t="str">
            <v>006 Outros Motivos</v>
          </cell>
          <cell r="E1393" t="str">
            <v>OUTRAS MÍDIAS</v>
          </cell>
          <cell r="F1393" t="str">
            <v>0018 CONTATADO PELO TLMKT</v>
          </cell>
          <cell r="I1393">
            <v>1</v>
          </cell>
          <cell r="J1393">
            <v>1</v>
          </cell>
          <cell r="K1393">
            <v>0</v>
          </cell>
          <cell r="L1393">
            <v>1</v>
          </cell>
          <cell r="M1393">
            <v>0</v>
          </cell>
          <cell r="N1393">
            <v>1</v>
          </cell>
          <cell r="O1393">
            <v>1</v>
          </cell>
          <cell r="P1393">
            <v>1</v>
          </cell>
          <cell r="Q1393">
            <v>0</v>
          </cell>
          <cell r="R1393">
            <v>1</v>
          </cell>
          <cell r="S1393">
            <v>0</v>
          </cell>
          <cell r="T1393">
            <v>1</v>
          </cell>
          <cell r="U1393">
            <v>1</v>
          </cell>
          <cell r="V1393">
            <v>0</v>
          </cell>
          <cell r="W1393">
            <v>0</v>
          </cell>
        </row>
        <row r="1394">
          <cell r="B1394">
            <v>6</v>
          </cell>
          <cell r="C1394" t="str">
            <v>REST CLIENTE - OUTRAS</v>
          </cell>
          <cell r="D1394" t="str">
            <v>006 Outros Motivos</v>
          </cell>
          <cell r="E1394" t="str">
            <v>OUTRAS MÍDIAS</v>
          </cell>
          <cell r="F1394" t="str">
            <v>0020 JÁ POSSUI</v>
          </cell>
          <cell r="I1394">
            <v>3</v>
          </cell>
          <cell r="J1394">
            <v>3</v>
          </cell>
          <cell r="K1394">
            <v>0</v>
          </cell>
          <cell r="L1394">
            <v>3</v>
          </cell>
          <cell r="M1394">
            <v>0</v>
          </cell>
          <cell r="N1394">
            <v>3</v>
          </cell>
          <cell r="O1394">
            <v>3</v>
          </cell>
          <cell r="P1394">
            <v>3</v>
          </cell>
          <cell r="Q1394">
            <v>0</v>
          </cell>
          <cell r="R1394">
            <v>3</v>
          </cell>
          <cell r="S1394">
            <v>0</v>
          </cell>
          <cell r="T1394">
            <v>3</v>
          </cell>
          <cell r="U1394">
            <v>3</v>
          </cell>
          <cell r="V1394">
            <v>0</v>
          </cell>
          <cell r="W1394">
            <v>0</v>
          </cell>
        </row>
        <row r="1395">
          <cell r="B1395">
            <v>6</v>
          </cell>
          <cell r="C1395" t="str">
            <v>REST CLIENTE - OUTRAS</v>
          </cell>
          <cell r="D1395" t="str">
            <v>006 Outros Motivos</v>
          </cell>
          <cell r="E1395" t="str">
            <v>TELEVISÃO</v>
          </cell>
          <cell r="F1395" t="str">
            <v>0001 TELEVISÃO</v>
          </cell>
          <cell r="G1395" t="str">
            <v>0006 GLOBO</v>
          </cell>
          <cell r="H1395" t="str">
            <v>3825 NÃO INFORMADO</v>
          </cell>
          <cell r="I1395">
            <v>2</v>
          </cell>
          <cell r="J1395">
            <v>2</v>
          </cell>
          <cell r="K1395">
            <v>0</v>
          </cell>
          <cell r="L1395">
            <v>2</v>
          </cell>
          <cell r="M1395">
            <v>0</v>
          </cell>
          <cell r="N1395">
            <v>2</v>
          </cell>
          <cell r="O1395">
            <v>2</v>
          </cell>
          <cell r="P1395">
            <v>2</v>
          </cell>
          <cell r="Q1395">
            <v>0</v>
          </cell>
          <cell r="R1395">
            <v>2</v>
          </cell>
          <cell r="S1395">
            <v>0</v>
          </cell>
          <cell r="T1395">
            <v>2</v>
          </cell>
          <cell r="U1395">
            <v>2</v>
          </cell>
          <cell r="V1395">
            <v>0</v>
          </cell>
          <cell r="W1395">
            <v>0</v>
          </cell>
        </row>
        <row r="1396">
          <cell r="B1396">
            <v>6</v>
          </cell>
          <cell r="C1396" t="str">
            <v>REST CLIENTE - OUTRAS</v>
          </cell>
          <cell r="D1396" t="str">
            <v>006 Outros Motivos</v>
          </cell>
          <cell r="E1396" t="str">
            <v>TELEVISÃO</v>
          </cell>
          <cell r="F1396" t="str">
            <v>0001 TELEVISÃO</v>
          </cell>
          <cell r="G1396" t="str">
            <v>0062 NÃO INFORMOU</v>
          </cell>
          <cell r="I1396">
            <v>4</v>
          </cell>
          <cell r="J1396">
            <v>4</v>
          </cell>
          <cell r="K1396">
            <v>0</v>
          </cell>
          <cell r="L1396">
            <v>4</v>
          </cell>
          <cell r="M1396">
            <v>0</v>
          </cell>
          <cell r="N1396">
            <v>4</v>
          </cell>
          <cell r="O1396">
            <v>4</v>
          </cell>
          <cell r="P1396">
            <v>4</v>
          </cell>
          <cell r="Q1396">
            <v>0</v>
          </cell>
          <cell r="R1396">
            <v>4</v>
          </cell>
          <cell r="S1396">
            <v>0</v>
          </cell>
          <cell r="T1396">
            <v>4</v>
          </cell>
          <cell r="U1396">
            <v>4</v>
          </cell>
          <cell r="V1396">
            <v>0</v>
          </cell>
          <cell r="W1396">
            <v>0</v>
          </cell>
        </row>
        <row r="1397">
          <cell r="B1397">
            <v>6</v>
          </cell>
          <cell r="C1397" t="str">
            <v>REST CLIENTE - OUTRAS</v>
          </cell>
          <cell r="D1397" t="str">
            <v>011 Insatisfação</v>
          </cell>
          <cell r="F1397" t="str">
            <v>0031 JÁ TEVE O PRODUTO</v>
          </cell>
          <cell r="I1397">
            <v>2</v>
          </cell>
          <cell r="J1397">
            <v>2</v>
          </cell>
          <cell r="K1397">
            <v>0</v>
          </cell>
          <cell r="L1397">
            <v>2</v>
          </cell>
          <cell r="M1397">
            <v>0</v>
          </cell>
          <cell r="N1397">
            <v>2</v>
          </cell>
          <cell r="O1397">
            <v>2</v>
          </cell>
          <cell r="P1397">
            <v>2</v>
          </cell>
          <cell r="Q1397">
            <v>0</v>
          </cell>
          <cell r="R1397">
            <v>2</v>
          </cell>
          <cell r="S1397">
            <v>0</v>
          </cell>
          <cell r="T1397">
            <v>2</v>
          </cell>
          <cell r="U1397">
            <v>2</v>
          </cell>
          <cell r="V1397">
            <v>0</v>
          </cell>
          <cell r="W1397">
            <v>0</v>
          </cell>
        </row>
        <row r="1398">
          <cell r="B1398">
            <v>6</v>
          </cell>
          <cell r="C1398" t="str">
            <v>REST CLIENTE - OUTRAS</v>
          </cell>
          <cell r="D1398" t="str">
            <v>011 Insatisfação</v>
          </cell>
          <cell r="E1398" t="str">
            <v>OUTRAS MÍDIAS</v>
          </cell>
          <cell r="F1398" t="str">
            <v>0002 INDICAÇÃO DE AMIGOS</v>
          </cell>
          <cell r="I1398">
            <v>2</v>
          </cell>
          <cell r="J1398">
            <v>2</v>
          </cell>
          <cell r="K1398">
            <v>0</v>
          </cell>
          <cell r="L1398">
            <v>2</v>
          </cell>
          <cell r="M1398">
            <v>0</v>
          </cell>
          <cell r="N1398">
            <v>2</v>
          </cell>
          <cell r="O1398">
            <v>2</v>
          </cell>
          <cell r="P1398">
            <v>2</v>
          </cell>
          <cell r="Q1398">
            <v>0</v>
          </cell>
          <cell r="R1398">
            <v>2</v>
          </cell>
          <cell r="S1398">
            <v>0</v>
          </cell>
          <cell r="T1398">
            <v>2</v>
          </cell>
          <cell r="U1398">
            <v>2</v>
          </cell>
          <cell r="V1398">
            <v>0</v>
          </cell>
          <cell r="W1398">
            <v>0</v>
          </cell>
        </row>
        <row r="1399">
          <cell r="B1399">
            <v>6</v>
          </cell>
          <cell r="C1399" t="str">
            <v>REST CLIENTE - OUTRAS</v>
          </cell>
          <cell r="D1399" t="str">
            <v>011 Insatisfação</v>
          </cell>
          <cell r="E1399" t="str">
            <v>OUTRAS MÍDIAS</v>
          </cell>
          <cell r="F1399" t="str">
            <v>0018 CONTATADO PELO TLMKT</v>
          </cell>
          <cell r="I1399">
            <v>1</v>
          </cell>
          <cell r="J1399">
            <v>1</v>
          </cell>
          <cell r="K1399">
            <v>0</v>
          </cell>
          <cell r="L1399">
            <v>1</v>
          </cell>
          <cell r="M1399">
            <v>0</v>
          </cell>
          <cell r="N1399">
            <v>1</v>
          </cell>
          <cell r="O1399">
            <v>1</v>
          </cell>
          <cell r="P1399">
            <v>1</v>
          </cell>
          <cell r="Q1399">
            <v>0</v>
          </cell>
          <cell r="R1399">
            <v>1</v>
          </cell>
          <cell r="S1399">
            <v>0</v>
          </cell>
          <cell r="T1399">
            <v>1</v>
          </cell>
          <cell r="U1399">
            <v>1</v>
          </cell>
          <cell r="V1399">
            <v>0</v>
          </cell>
          <cell r="W1399">
            <v>0</v>
          </cell>
        </row>
        <row r="1400">
          <cell r="B1400">
            <v>6</v>
          </cell>
          <cell r="C1400" t="str">
            <v>REST CLIENTE - OUTRAS</v>
          </cell>
          <cell r="D1400" t="str">
            <v>088 +NÃO AUTORIZOU A RET DA BUSCA</v>
          </cell>
          <cell r="E1400" t="str">
            <v>OUTRAS MÍDIAS</v>
          </cell>
          <cell r="F1400" t="str">
            <v>0003 104</v>
          </cell>
          <cell r="I1400">
            <v>1</v>
          </cell>
          <cell r="J1400">
            <v>1</v>
          </cell>
          <cell r="K1400">
            <v>0</v>
          </cell>
          <cell r="L1400">
            <v>1</v>
          </cell>
          <cell r="M1400">
            <v>0</v>
          </cell>
          <cell r="N1400">
            <v>1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1</v>
          </cell>
          <cell r="V1400">
            <v>0</v>
          </cell>
          <cell r="W1400">
            <v>0</v>
          </cell>
        </row>
        <row r="1401">
          <cell r="B1401">
            <v>6</v>
          </cell>
          <cell r="C1401" t="str">
            <v>REST CLIENTE - PREÇO</v>
          </cell>
          <cell r="D1401" t="str">
            <v>008 Preço Mensalidade</v>
          </cell>
          <cell r="E1401" t="str">
            <v>MALA DIRETA</v>
          </cell>
          <cell r="F1401" t="str">
            <v>0009 MALA DIRETA</v>
          </cell>
          <cell r="G1401" t="str">
            <v>0008 Não Identificado</v>
          </cell>
          <cell r="I1401">
            <v>1</v>
          </cell>
          <cell r="J1401">
            <v>1</v>
          </cell>
          <cell r="K1401">
            <v>0</v>
          </cell>
          <cell r="L1401">
            <v>1</v>
          </cell>
          <cell r="M1401">
            <v>0</v>
          </cell>
          <cell r="N1401">
            <v>1</v>
          </cell>
          <cell r="O1401">
            <v>1</v>
          </cell>
          <cell r="P1401">
            <v>1</v>
          </cell>
          <cell r="Q1401">
            <v>0</v>
          </cell>
          <cell r="R1401">
            <v>1</v>
          </cell>
          <cell r="S1401">
            <v>0</v>
          </cell>
          <cell r="T1401">
            <v>1</v>
          </cell>
          <cell r="U1401">
            <v>1</v>
          </cell>
          <cell r="V1401">
            <v>0</v>
          </cell>
          <cell r="W1401">
            <v>0</v>
          </cell>
        </row>
        <row r="1402">
          <cell r="B1402">
            <v>6</v>
          </cell>
          <cell r="C1402" t="str">
            <v>REST CLIENTE - PREÇO</v>
          </cell>
          <cell r="D1402" t="str">
            <v>008 Preço Mensalidade</v>
          </cell>
          <cell r="E1402" t="str">
            <v>NÃO INFORMADO</v>
          </cell>
          <cell r="F1402" t="str">
            <v>0016 NÃO INFORMADO</v>
          </cell>
          <cell r="I1402">
            <v>2</v>
          </cell>
          <cell r="J1402">
            <v>2</v>
          </cell>
          <cell r="K1402">
            <v>0</v>
          </cell>
          <cell r="L1402">
            <v>2</v>
          </cell>
          <cell r="M1402">
            <v>0</v>
          </cell>
          <cell r="N1402">
            <v>2</v>
          </cell>
          <cell r="O1402">
            <v>2</v>
          </cell>
          <cell r="P1402">
            <v>2</v>
          </cell>
          <cell r="Q1402">
            <v>0</v>
          </cell>
          <cell r="R1402">
            <v>2</v>
          </cell>
          <cell r="S1402">
            <v>0</v>
          </cell>
          <cell r="T1402">
            <v>2</v>
          </cell>
          <cell r="U1402">
            <v>2</v>
          </cell>
          <cell r="V1402">
            <v>0</v>
          </cell>
          <cell r="W1402">
            <v>0</v>
          </cell>
        </row>
        <row r="1403">
          <cell r="B1403">
            <v>6</v>
          </cell>
          <cell r="C1403" t="str">
            <v>REST CLIENTE - PREÇO</v>
          </cell>
          <cell r="D1403" t="str">
            <v>008 Preço Mensalidade</v>
          </cell>
          <cell r="E1403" t="str">
            <v>OUTRAS MÍDIAS</v>
          </cell>
          <cell r="F1403" t="str">
            <v>0002 INDICAÇÃO DE AMIGOS</v>
          </cell>
          <cell r="I1403">
            <v>8</v>
          </cell>
          <cell r="J1403">
            <v>8</v>
          </cell>
          <cell r="K1403">
            <v>0</v>
          </cell>
          <cell r="L1403">
            <v>8</v>
          </cell>
          <cell r="M1403">
            <v>0</v>
          </cell>
          <cell r="N1403">
            <v>8</v>
          </cell>
          <cell r="O1403">
            <v>8</v>
          </cell>
          <cell r="P1403">
            <v>8</v>
          </cell>
          <cell r="Q1403">
            <v>0</v>
          </cell>
          <cell r="R1403">
            <v>8</v>
          </cell>
          <cell r="S1403">
            <v>0</v>
          </cell>
          <cell r="T1403">
            <v>8</v>
          </cell>
          <cell r="U1403">
            <v>8</v>
          </cell>
          <cell r="V1403">
            <v>0</v>
          </cell>
          <cell r="W1403">
            <v>0</v>
          </cell>
        </row>
        <row r="1404">
          <cell r="B1404">
            <v>6</v>
          </cell>
          <cell r="C1404" t="str">
            <v>REST CLIENTE - PREÇO</v>
          </cell>
          <cell r="D1404" t="str">
            <v>008 Preço Mensalidade</v>
          </cell>
          <cell r="E1404" t="str">
            <v>OUTRAS MÍDIAS</v>
          </cell>
          <cell r="F1404" t="str">
            <v>0013 INTERNET</v>
          </cell>
          <cell r="G1404" t="str">
            <v>0170 SITE SPEEDY</v>
          </cell>
          <cell r="I1404">
            <v>1</v>
          </cell>
          <cell r="J1404">
            <v>1</v>
          </cell>
          <cell r="K1404">
            <v>0</v>
          </cell>
          <cell r="L1404">
            <v>1</v>
          </cell>
          <cell r="M1404">
            <v>0</v>
          </cell>
          <cell r="N1404">
            <v>1</v>
          </cell>
          <cell r="O1404">
            <v>1</v>
          </cell>
          <cell r="P1404">
            <v>1</v>
          </cell>
          <cell r="Q1404">
            <v>0</v>
          </cell>
          <cell r="R1404">
            <v>1</v>
          </cell>
          <cell r="S1404">
            <v>0</v>
          </cell>
          <cell r="T1404">
            <v>1</v>
          </cell>
          <cell r="U1404">
            <v>1</v>
          </cell>
          <cell r="V1404">
            <v>0</v>
          </cell>
          <cell r="W1404">
            <v>0</v>
          </cell>
        </row>
        <row r="1405">
          <cell r="B1405">
            <v>6</v>
          </cell>
          <cell r="C1405" t="str">
            <v>REST CLIENTE - PREÇO</v>
          </cell>
          <cell r="D1405" t="str">
            <v>008 Preço Mensalidade</v>
          </cell>
          <cell r="E1405" t="str">
            <v>TELEVISÃO</v>
          </cell>
          <cell r="F1405" t="str">
            <v>0001 TELEVISÃO</v>
          </cell>
          <cell r="G1405" t="str">
            <v>0062 NÃO INFORMOU</v>
          </cell>
          <cell r="I1405">
            <v>7</v>
          </cell>
          <cell r="J1405">
            <v>7</v>
          </cell>
          <cell r="K1405">
            <v>0</v>
          </cell>
          <cell r="L1405">
            <v>7</v>
          </cell>
          <cell r="M1405">
            <v>0</v>
          </cell>
          <cell r="N1405">
            <v>7</v>
          </cell>
          <cell r="O1405">
            <v>7</v>
          </cell>
          <cell r="P1405">
            <v>7</v>
          </cell>
          <cell r="Q1405">
            <v>0</v>
          </cell>
          <cell r="R1405">
            <v>7</v>
          </cell>
          <cell r="S1405">
            <v>0</v>
          </cell>
          <cell r="T1405">
            <v>7</v>
          </cell>
          <cell r="U1405">
            <v>7</v>
          </cell>
          <cell r="V1405">
            <v>0</v>
          </cell>
          <cell r="W1405">
            <v>0</v>
          </cell>
        </row>
        <row r="1406">
          <cell r="B1406">
            <v>6</v>
          </cell>
          <cell r="C1406" t="str">
            <v>REST CLIENTE - PREÇO</v>
          </cell>
          <cell r="D1406" t="str">
            <v>009 Preço Provedor</v>
          </cell>
          <cell r="F1406" t="str">
            <v>0031 JÁ TEVE O PRODUTO</v>
          </cell>
          <cell r="I1406">
            <v>1</v>
          </cell>
          <cell r="J1406">
            <v>1</v>
          </cell>
          <cell r="K1406">
            <v>0</v>
          </cell>
          <cell r="L1406">
            <v>1</v>
          </cell>
          <cell r="M1406">
            <v>0</v>
          </cell>
          <cell r="N1406">
            <v>1</v>
          </cell>
          <cell r="O1406">
            <v>1</v>
          </cell>
          <cell r="P1406">
            <v>1</v>
          </cell>
          <cell r="Q1406">
            <v>0</v>
          </cell>
          <cell r="R1406">
            <v>1</v>
          </cell>
          <cell r="S1406">
            <v>0</v>
          </cell>
          <cell r="T1406">
            <v>1</v>
          </cell>
          <cell r="U1406">
            <v>1</v>
          </cell>
          <cell r="V1406">
            <v>0</v>
          </cell>
          <cell r="W1406">
            <v>0</v>
          </cell>
        </row>
        <row r="1407">
          <cell r="B1407">
            <v>6</v>
          </cell>
          <cell r="C1407" t="str">
            <v>REST CLIENTE - PREÇO</v>
          </cell>
          <cell r="D1407" t="str">
            <v>009 Preço Provedor</v>
          </cell>
          <cell r="E1407" t="str">
            <v>MALA DIRETA</v>
          </cell>
          <cell r="F1407" t="str">
            <v>0009 MALA DIRETA</v>
          </cell>
          <cell r="G1407" t="str">
            <v>0008 Não Identificado</v>
          </cell>
          <cell r="I1407">
            <v>1</v>
          </cell>
          <cell r="J1407">
            <v>1</v>
          </cell>
          <cell r="K1407">
            <v>0</v>
          </cell>
          <cell r="L1407">
            <v>1</v>
          </cell>
          <cell r="M1407">
            <v>0</v>
          </cell>
          <cell r="N1407">
            <v>1</v>
          </cell>
          <cell r="O1407">
            <v>1</v>
          </cell>
          <cell r="P1407">
            <v>1</v>
          </cell>
          <cell r="Q1407">
            <v>0</v>
          </cell>
          <cell r="R1407">
            <v>1</v>
          </cell>
          <cell r="S1407">
            <v>0</v>
          </cell>
          <cell r="T1407">
            <v>1</v>
          </cell>
          <cell r="U1407">
            <v>1</v>
          </cell>
          <cell r="V1407">
            <v>0</v>
          </cell>
          <cell r="W1407">
            <v>0</v>
          </cell>
        </row>
        <row r="1408">
          <cell r="B1408">
            <v>6</v>
          </cell>
          <cell r="C1408" t="str">
            <v>REST CLIENTE - PREÇO</v>
          </cell>
          <cell r="D1408" t="str">
            <v>009 Preço Provedor</v>
          </cell>
          <cell r="E1408" t="str">
            <v>MALA DIRETA</v>
          </cell>
          <cell r="F1408" t="str">
            <v>0009 MALA DIRETA</v>
          </cell>
          <cell r="G1408" t="str">
            <v>0572 MD-05</v>
          </cell>
          <cell r="I1408">
            <v>2</v>
          </cell>
          <cell r="J1408">
            <v>2</v>
          </cell>
          <cell r="K1408">
            <v>0</v>
          </cell>
          <cell r="L1408">
            <v>2</v>
          </cell>
          <cell r="M1408">
            <v>0</v>
          </cell>
          <cell r="N1408">
            <v>2</v>
          </cell>
          <cell r="O1408">
            <v>2</v>
          </cell>
          <cell r="P1408">
            <v>2</v>
          </cell>
          <cell r="Q1408">
            <v>0</v>
          </cell>
          <cell r="R1408">
            <v>2</v>
          </cell>
          <cell r="S1408">
            <v>0</v>
          </cell>
          <cell r="T1408">
            <v>2</v>
          </cell>
          <cell r="U1408">
            <v>2</v>
          </cell>
          <cell r="V1408">
            <v>0</v>
          </cell>
          <cell r="W1408">
            <v>0</v>
          </cell>
        </row>
        <row r="1409">
          <cell r="B1409">
            <v>6</v>
          </cell>
          <cell r="C1409" t="str">
            <v>REST CLIENTE - PREÇO</v>
          </cell>
          <cell r="D1409" t="str">
            <v>009 Preço Provedor</v>
          </cell>
          <cell r="E1409" t="str">
            <v>NÃO INFORMADO</v>
          </cell>
          <cell r="F1409" t="str">
            <v>0016 NÃO INFORMADO</v>
          </cell>
          <cell r="I1409">
            <v>1</v>
          </cell>
          <cell r="J1409">
            <v>1</v>
          </cell>
          <cell r="K1409">
            <v>0</v>
          </cell>
          <cell r="L1409">
            <v>1</v>
          </cell>
          <cell r="M1409">
            <v>0</v>
          </cell>
          <cell r="N1409">
            <v>1</v>
          </cell>
          <cell r="O1409">
            <v>1</v>
          </cell>
          <cell r="P1409">
            <v>1</v>
          </cell>
          <cell r="Q1409">
            <v>0</v>
          </cell>
          <cell r="R1409">
            <v>1</v>
          </cell>
          <cell r="S1409">
            <v>0</v>
          </cell>
          <cell r="T1409">
            <v>1</v>
          </cell>
          <cell r="U1409">
            <v>1</v>
          </cell>
          <cell r="V1409">
            <v>0</v>
          </cell>
          <cell r="W1409">
            <v>0</v>
          </cell>
        </row>
        <row r="1410">
          <cell r="B1410">
            <v>6</v>
          </cell>
          <cell r="C1410" t="str">
            <v>REST CLIENTE - PREÇO</v>
          </cell>
          <cell r="D1410" t="str">
            <v>009 Preço Provedor</v>
          </cell>
          <cell r="E1410" t="str">
            <v>OUTRAS MÍDIAS</v>
          </cell>
          <cell r="F1410" t="str">
            <v>0002 INDICAÇÃO DE AMIGOS</v>
          </cell>
          <cell r="I1410">
            <v>23</v>
          </cell>
          <cell r="J1410">
            <v>23</v>
          </cell>
          <cell r="K1410">
            <v>0</v>
          </cell>
          <cell r="L1410">
            <v>23</v>
          </cell>
          <cell r="M1410">
            <v>0</v>
          </cell>
          <cell r="N1410">
            <v>23</v>
          </cell>
          <cell r="O1410">
            <v>23</v>
          </cell>
          <cell r="P1410">
            <v>23</v>
          </cell>
          <cell r="Q1410">
            <v>0</v>
          </cell>
          <cell r="R1410">
            <v>23</v>
          </cell>
          <cell r="S1410">
            <v>0</v>
          </cell>
          <cell r="T1410">
            <v>23</v>
          </cell>
          <cell r="U1410">
            <v>23</v>
          </cell>
          <cell r="V1410">
            <v>0</v>
          </cell>
          <cell r="W1410">
            <v>0</v>
          </cell>
        </row>
        <row r="1411">
          <cell r="B1411">
            <v>6</v>
          </cell>
          <cell r="C1411" t="str">
            <v>REST CLIENTE - PREÇO</v>
          </cell>
          <cell r="D1411" t="str">
            <v>009 Preço Provedor</v>
          </cell>
          <cell r="E1411" t="str">
            <v>OUTRAS MÍDIAS</v>
          </cell>
          <cell r="F1411" t="str">
            <v>0003 104</v>
          </cell>
          <cell r="I1411">
            <v>1</v>
          </cell>
          <cell r="J1411">
            <v>1</v>
          </cell>
          <cell r="K1411">
            <v>0</v>
          </cell>
          <cell r="L1411">
            <v>1</v>
          </cell>
          <cell r="M1411">
            <v>0</v>
          </cell>
          <cell r="N1411">
            <v>1</v>
          </cell>
          <cell r="O1411">
            <v>1</v>
          </cell>
          <cell r="P1411">
            <v>1</v>
          </cell>
          <cell r="Q1411">
            <v>0</v>
          </cell>
          <cell r="R1411">
            <v>1</v>
          </cell>
          <cell r="S1411">
            <v>0</v>
          </cell>
          <cell r="T1411">
            <v>1</v>
          </cell>
          <cell r="U1411">
            <v>1</v>
          </cell>
          <cell r="V1411">
            <v>0</v>
          </cell>
          <cell r="W1411">
            <v>0</v>
          </cell>
        </row>
        <row r="1412">
          <cell r="B1412">
            <v>6</v>
          </cell>
          <cell r="C1412" t="str">
            <v>REST CLIENTE - PREÇO</v>
          </cell>
          <cell r="D1412" t="str">
            <v>009 Preço Provedor</v>
          </cell>
          <cell r="E1412" t="str">
            <v>OUTRAS MÍDIAS</v>
          </cell>
          <cell r="F1412" t="str">
            <v>0013 INTERNET</v>
          </cell>
          <cell r="G1412" t="str">
            <v>0170 SITE SPEEDY</v>
          </cell>
          <cell r="I1412">
            <v>2</v>
          </cell>
          <cell r="J1412">
            <v>2</v>
          </cell>
          <cell r="K1412">
            <v>0</v>
          </cell>
          <cell r="L1412">
            <v>2</v>
          </cell>
          <cell r="M1412">
            <v>0</v>
          </cell>
          <cell r="N1412">
            <v>2</v>
          </cell>
          <cell r="O1412">
            <v>2</v>
          </cell>
          <cell r="P1412">
            <v>2</v>
          </cell>
          <cell r="Q1412">
            <v>0</v>
          </cell>
          <cell r="R1412">
            <v>2</v>
          </cell>
          <cell r="S1412">
            <v>0</v>
          </cell>
          <cell r="T1412">
            <v>2</v>
          </cell>
          <cell r="U1412">
            <v>2</v>
          </cell>
          <cell r="V1412">
            <v>0</v>
          </cell>
          <cell r="W1412">
            <v>0</v>
          </cell>
        </row>
        <row r="1413">
          <cell r="B1413">
            <v>6</v>
          </cell>
          <cell r="C1413" t="str">
            <v>REST CLIENTE - PREÇO</v>
          </cell>
          <cell r="D1413" t="str">
            <v>009 Preço Provedor</v>
          </cell>
          <cell r="E1413" t="str">
            <v>OUTRAS MÍDIAS</v>
          </cell>
          <cell r="F1413" t="str">
            <v>0018 CONTATADO PELO TLMKT</v>
          </cell>
          <cell r="I1413">
            <v>1</v>
          </cell>
          <cell r="J1413">
            <v>1</v>
          </cell>
          <cell r="K1413">
            <v>0</v>
          </cell>
          <cell r="L1413">
            <v>1</v>
          </cell>
          <cell r="M1413">
            <v>0</v>
          </cell>
          <cell r="N1413">
            <v>1</v>
          </cell>
          <cell r="O1413">
            <v>1</v>
          </cell>
          <cell r="P1413">
            <v>1</v>
          </cell>
          <cell r="Q1413">
            <v>0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0</v>
          </cell>
          <cell r="W1413">
            <v>0</v>
          </cell>
        </row>
        <row r="1414">
          <cell r="B1414">
            <v>6</v>
          </cell>
          <cell r="C1414" t="str">
            <v>REST CLIENTE - PREÇO</v>
          </cell>
          <cell r="D1414" t="str">
            <v>009 Preço Provedor</v>
          </cell>
          <cell r="E1414" t="str">
            <v>TELEVISÃO</v>
          </cell>
          <cell r="F1414" t="str">
            <v>0001 TELEVISÃO</v>
          </cell>
          <cell r="G1414" t="str">
            <v>0006 GLOBO</v>
          </cell>
          <cell r="H1414" t="str">
            <v>3825 NÃO INFORMADO</v>
          </cell>
          <cell r="I1414">
            <v>3</v>
          </cell>
          <cell r="J1414">
            <v>3</v>
          </cell>
          <cell r="K1414">
            <v>0</v>
          </cell>
          <cell r="L1414">
            <v>3</v>
          </cell>
          <cell r="M1414">
            <v>0</v>
          </cell>
          <cell r="N1414">
            <v>3</v>
          </cell>
          <cell r="O1414">
            <v>3</v>
          </cell>
          <cell r="P1414">
            <v>3</v>
          </cell>
          <cell r="Q1414">
            <v>0</v>
          </cell>
          <cell r="R1414">
            <v>3</v>
          </cell>
          <cell r="S1414">
            <v>0</v>
          </cell>
          <cell r="T1414">
            <v>3</v>
          </cell>
          <cell r="U1414">
            <v>3</v>
          </cell>
          <cell r="V1414">
            <v>0</v>
          </cell>
          <cell r="W1414">
            <v>0</v>
          </cell>
        </row>
        <row r="1415">
          <cell r="B1415">
            <v>6</v>
          </cell>
          <cell r="C1415" t="str">
            <v>REST CLIENTE - PREÇO</v>
          </cell>
          <cell r="D1415" t="str">
            <v>009 Preço Provedor</v>
          </cell>
          <cell r="E1415" t="str">
            <v>TELEVISÃO</v>
          </cell>
          <cell r="F1415" t="str">
            <v>0001 TELEVISÃO</v>
          </cell>
          <cell r="G1415" t="str">
            <v>0062 NÃO INFORMOU</v>
          </cell>
          <cell r="I1415">
            <v>6</v>
          </cell>
          <cell r="J1415">
            <v>6</v>
          </cell>
          <cell r="K1415">
            <v>0</v>
          </cell>
          <cell r="L1415">
            <v>6</v>
          </cell>
          <cell r="M1415">
            <v>0</v>
          </cell>
          <cell r="N1415">
            <v>6</v>
          </cell>
          <cell r="O1415">
            <v>6</v>
          </cell>
          <cell r="P1415">
            <v>6</v>
          </cell>
          <cell r="Q1415">
            <v>0</v>
          </cell>
          <cell r="R1415">
            <v>6</v>
          </cell>
          <cell r="S1415">
            <v>0</v>
          </cell>
          <cell r="T1415">
            <v>6</v>
          </cell>
          <cell r="U1415">
            <v>6</v>
          </cell>
          <cell r="V1415">
            <v>0</v>
          </cell>
          <cell r="W1415">
            <v>0</v>
          </cell>
        </row>
        <row r="1416">
          <cell r="B1416">
            <v>6</v>
          </cell>
          <cell r="C1416" t="str">
            <v>REST CLIENTE - PREÇO</v>
          </cell>
          <cell r="D1416" t="str">
            <v>047 Preço Instalação</v>
          </cell>
          <cell r="E1416" t="str">
            <v>MALA DIRETA</v>
          </cell>
          <cell r="F1416" t="str">
            <v>0010 ENCARTE EM FATURA</v>
          </cell>
          <cell r="I1416">
            <v>1</v>
          </cell>
          <cell r="J1416">
            <v>1</v>
          </cell>
          <cell r="K1416">
            <v>0</v>
          </cell>
          <cell r="L1416">
            <v>1</v>
          </cell>
          <cell r="M1416">
            <v>0</v>
          </cell>
          <cell r="N1416">
            <v>1</v>
          </cell>
          <cell r="O1416">
            <v>1</v>
          </cell>
          <cell r="P1416">
            <v>1</v>
          </cell>
          <cell r="Q1416">
            <v>0</v>
          </cell>
          <cell r="R1416">
            <v>1</v>
          </cell>
          <cell r="S1416">
            <v>0</v>
          </cell>
          <cell r="T1416">
            <v>1</v>
          </cell>
          <cell r="U1416">
            <v>1</v>
          </cell>
          <cell r="V1416">
            <v>0</v>
          </cell>
          <cell r="W1416">
            <v>0</v>
          </cell>
        </row>
        <row r="1417">
          <cell r="B1417">
            <v>6</v>
          </cell>
          <cell r="C1417" t="str">
            <v>REST CLIENTE - PREÇO</v>
          </cell>
          <cell r="D1417" t="str">
            <v>047 Preço Instalação</v>
          </cell>
          <cell r="E1417" t="str">
            <v>OUTRAS MÍDIAS</v>
          </cell>
          <cell r="F1417" t="str">
            <v>0002 INDICAÇÃO DE AMIGOS</v>
          </cell>
          <cell r="I1417">
            <v>1</v>
          </cell>
          <cell r="J1417">
            <v>1</v>
          </cell>
          <cell r="K1417">
            <v>0</v>
          </cell>
          <cell r="L1417">
            <v>1</v>
          </cell>
          <cell r="M1417">
            <v>0</v>
          </cell>
          <cell r="N1417">
            <v>1</v>
          </cell>
          <cell r="O1417">
            <v>1</v>
          </cell>
          <cell r="P1417">
            <v>1</v>
          </cell>
          <cell r="Q1417">
            <v>0</v>
          </cell>
          <cell r="R1417">
            <v>1</v>
          </cell>
          <cell r="S1417">
            <v>0</v>
          </cell>
          <cell r="T1417">
            <v>1</v>
          </cell>
          <cell r="U1417">
            <v>1</v>
          </cell>
          <cell r="V1417">
            <v>0</v>
          </cell>
          <cell r="W1417">
            <v>0</v>
          </cell>
        </row>
        <row r="1418">
          <cell r="B1418">
            <v>6</v>
          </cell>
          <cell r="C1418" t="str">
            <v>REST CLIENTE - PREÇO</v>
          </cell>
          <cell r="D1418" t="str">
            <v>047 Preço Instalação</v>
          </cell>
          <cell r="E1418" t="str">
            <v>TELEVISÃO</v>
          </cell>
          <cell r="F1418" t="str">
            <v>0001 TELEVISÃO</v>
          </cell>
          <cell r="G1418" t="str">
            <v>0006 GLOBO</v>
          </cell>
          <cell r="H1418" t="str">
            <v>3825 NÃO INFORMADO</v>
          </cell>
          <cell r="I1418">
            <v>1</v>
          </cell>
          <cell r="J1418">
            <v>1</v>
          </cell>
          <cell r="K1418">
            <v>0</v>
          </cell>
          <cell r="L1418">
            <v>1</v>
          </cell>
          <cell r="M1418">
            <v>0</v>
          </cell>
          <cell r="N1418">
            <v>1</v>
          </cell>
          <cell r="O1418">
            <v>1</v>
          </cell>
          <cell r="P1418">
            <v>1</v>
          </cell>
          <cell r="Q1418">
            <v>0</v>
          </cell>
          <cell r="R1418">
            <v>1</v>
          </cell>
          <cell r="S1418">
            <v>0</v>
          </cell>
          <cell r="T1418">
            <v>1</v>
          </cell>
          <cell r="U1418">
            <v>1</v>
          </cell>
          <cell r="V1418">
            <v>0</v>
          </cell>
          <cell r="W1418">
            <v>0</v>
          </cell>
        </row>
        <row r="1419">
          <cell r="B1419">
            <v>6</v>
          </cell>
          <cell r="C1419" t="str">
            <v>REST CLIENTE - PREÇO</v>
          </cell>
          <cell r="D1419" t="str">
            <v>047 Preço Instalação</v>
          </cell>
          <cell r="E1419" t="str">
            <v>TELEVISÃO</v>
          </cell>
          <cell r="F1419" t="str">
            <v>0001 TELEVISÃO</v>
          </cell>
          <cell r="G1419" t="str">
            <v>0062 NÃO INFORMOU</v>
          </cell>
          <cell r="I1419">
            <v>1</v>
          </cell>
          <cell r="J1419">
            <v>1</v>
          </cell>
          <cell r="K1419">
            <v>0</v>
          </cell>
          <cell r="L1419">
            <v>1</v>
          </cell>
          <cell r="M1419">
            <v>0</v>
          </cell>
          <cell r="N1419">
            <v>1</v>
          </cell>
          <cell r="O1419">
            <v>1</v>
          </cell>
          <cell r="P1419">
            <v>1</v>
          </cell>
          <cell r="Q1419">
            <v>0</v>
          </cell>
          <cell r="R1419">
            <v>1</v>
          </cell>
          <cell r="S1419">
            <v>0</v>
          </cell>
          <cell r="T1419">
            <v>1</v>
          </cell>
          <cell r="U1419">
            <v>1</v>
          </cell>
          <cell r="V1419">
            <v>0</v>
          </cell>
          <cell r="W1419">
            <v>0</v>
          </cell>
        </row>
        <row r="1420">
          <cell r="B1420">
            <v>6</v>
          </cell>
          <cell r="C1420" t="str">
            <v>REST CLIENTE - PREFERE CONCORRÊNCIA</v>
          </cell>
          <cell r="D1420" t="str">
            <v>028 Prefere concorrência</v>
          </cell>
          <cell r="E1420" t="str">
            <v>OUTRAS MÍDIAS</v>
          </cell>
          <cell r="F1420" t="str">
            <v>0002 INDICAÇÃO DE AMIGOS</v>
          </cell>
          <cell r="I1420">
            <v>1</v>
          </cell>
          <cell r="J1420">
            <v>1</v>
          </cell>
          <cell r="K1420">
            <v>0</v>
          </cell>
          <cell r="L1420">
            <v>1</v>
          </cell>
          <cell r="M1420">
            <v>0</v>
          </cell>
          <cell r="N1420">
            <v>1</v>
          </cell>
          <cell r="O1420">
            <v>1</v>
          </cell>
          <cell r="P1420">
            <v>1</v>
          </cell>
          <cell r="Q1420">
            <v>0</v>
          </cell>
          <cell r="R1420">
            <v>1</v>
          </cell>
          <cell r="S1420">
            <v>0</v>
          </cell>
          <cell r="T1420">
            <v>1</v>
          </cell>
          <cell r="U1420">
            <v>1</v>
          </cell>
          <cell r="V1420">
            <v>0</v>
          </cell>
          <cell r="W1420">
            <v>0</v>
          </cell>
        </row>
        <row r="1421">
          <cell r="B1421">
            <v>6</v>
          </cell>
          <cell r="C1421" t="str">
            <v>REST CLIENTE - PREFERE CONCORRÊNCIA</v>
          </cell>
          <cell r="D1421" t="str">
            <v>028 Prefere concorrência</v>
          </cell>
          <cell r="E1421" t="str">
            <v>TELEVISÃO</v>
          </cell>
          <cell r="F1421" t="str">
            <v>0001 TELEVISÃO</v>
          </cell>
          <cell r="G1421" t="str">
            <v>0062 NÃO INFORMOU</v>
          </cell>
          <cell r="I1421">
            <v>1</v>
          </cell>
          <cell r="J1421">
            <v>1</v>
          </cell>
          <cell r="K1421">
            <v>0</v>
          </cell>
          <cell r="L1421">
            <v>1</v>
          </cell>
          <cell r="M1421">
            <v>0</v>
          </cell>
          <cell r="N1421">
            <v>1</v>
          </cell>
          <cell r="O1421">
            <v>1</v>
          </cell>
          <cell r="P1421">
            <v>1</v>
          </cell>
          <cell r="Q1421">
            <v>0</v>
          </cell>
          <cell r="R1421">
            <v>1</v>
          </cell>
          <cell r="S1421">
            <v>0</v>
          </cell>
          <cell r="T1421">
            <v>1</v>
          </cell>
          <cell r="U1421">
            <v>1</v>
          </cell>
          <cell r="V1421">
            <v>0</v>
          </cell>
          <cell r="W1421">
            <v>0</v>
          </cell>
        </row>
        <row r="1422">
          <cell r="B1422">
            <v>6</v>
          </cell>
          <cell r="C1422" t="str">
            <v>REST CLIENTE - RESTRIÇÃO EQUIPAMENTO</v>
          </cell>
          <cell r="D1422" t="str">
            <v>029 Restrição Equipamento</v>
          </cell>
          <cell r="E1422" t="str">
            <v>OUTRAS MÍDIAS</v>
          </cell>
          <cell r="F1422" t="str">
            <v>0002 INDICAÇÃO DE AMIGOS</v>
          </cell>
          <cell r="I1422">
            <v>6</v>
          </cell>
          <cell r="J1422">
            <v>6</v>
          </cell>
          <cell r="K1422">
            <v>0</v>
          </cell>
          <cell r="L1422">
            <v>6</v>
          </cell>
          <cell r="M1422">
            <v>0</v>
          </cell>
          <cell r="N1422">
            <v>6</v>
          </cell>
          <cell r="O1422">
            <v>6</v>
          </cell>
          <cell r="P1422">
            <v>6</v>
          </cell>
          <cell r="Q1422">
            <v>0</v>
          </cell>
          <cell r="R1422">
            <v>6</v>
          </cell>
          <cell r="S1422">
            <v>0</v>
          </cell>
          <cell r="T1422">
            <v>6</v>
          </cell>
          <cell r="U1422">
            <v>6</v>
          </cell>
          <cell r="V1422">
            <v>0</v>
          </cell>
          <cell r="W1422">
            <v>0</v>
          </cell>
        </row>
        <row r="1423">
          <cell r="B1423">
            <v>6</v>
          </cell>
          <cell r="C1423" t="str">
            <v>REST CLIENTE - RESTRIÇÃO EQUIPAMENTO</v>
          </cell>
          <cell r="D1423" t="str">
            <v>029 Restrição Equipamento</v>
          </cell>
          <cell r="E1423" t="str">
            <v>OUTRAS MÍDIAS</v>
          </cell>
          <cell r="F1423" t="str">
            <v>0018 CONTATADO PELO TLMKT</v>
          </cell>
          <cell r="I1423">
            <v>1</v>
          </cell>
          <cell r="J1423">
            <v>1</v>
          </cell>
          <cell r="K1423">
            <v>0</v>
          </cell>
          <cell r="L1423">
            <v>1</v>
          </cell>
          <cell r="M1423">
            <v>0</v>
          </cell>
          <cell r="N1423">
            <v>1</v>
          </cell>
          <cell r="O1423">
            <v>1</v>
          </cell>
          <cell r="P1423">
            <v>1</v>
          </cell>
          <cell r="Q1423">
            <v>0</v>
          </cell>
          <cell r="R1423">
            <v>1</v>
          </cell>
          <cell r="S1423">
            <v>0</v>
          </cell>
          <cell r="T1423">
            <v>1</v>
          </cell>
          <cell r="U1423">
            <v>1</v>
          </cell>
          <cell r="V1423">
            <v>0</v>
          </cell>
          <cell r="W1423">
            <v>0</v>
          </cell>
        </row>
        <row r="1424">
          <cell r="B1424">
            <v>6</v>
          </cell>
          <cell r="C1424" t="str">
            <v>REST CLIENTE - RESTRIÇÃO EQUIPAMENTO</v>
          </cell>
          <cell r="D1424" t="str">
            <v>029 Restrição Equipamento</v>
          </cell>
          <cell r="E1424" t="str">
            <v>TELEVISÃO</v>
          </cell>
          <cell r="F1424" t="str">
            <v>0001 TELEVISÃO</v>
          </cell>
          <cell r="G1424" t="str">
            <v>0006 GLOBO</v>
          </cell>
          <cell r="H1424" t="str">
            <v>0033 VÍDEO SHOW</v>
          </cell>
          <cell r="I1424">
            <v>1</v>
          </cell>
          <cell r="J1424">
            <v>1</v>
          </cell>
          <cell r="K1424">
            <v>0</v>
          </cell>
          <cell r="L1424">
            <v>1</v>
          </cell>
          <cell r="M1424">
            <v>0</v>
          </cell>
          <cell r="N1424">
            <v>1</v>
          </cell>
          <cell r="O1424">
            <v>1</v>
          </cell>
          <cell r="P1424">
            <v>1</v>
          </cell>
          <cell r="Q1424">
            <v>0</v>
          </cell>
          <cell r="R1424">
            <v>1</v>
          </cell>
          <cell r="S1424">
            <v>0</v>
          </cell>
          <cell r="T1424">
            <v>1</v>
          </cell>
          <cell r="U1424">
            <v>1</v>
          </cell>
          <cell r="V1424">
            <v>0</v>
          </cell>
          <cell r="W1424">
            <v>0</v>
          </cell>
        </row>
        <row r="1425">
          <cell r="B1425">
            <v>6</v>
          </cell>
          <cell r="C1425" t="str">
            <v>REST CLIENTE - RESTRIÇÃO EQUIPAMENTO</v>
          </cell>
          <cell r="D1425" t="str">
            <v>029 Restrição Equipamento</v>
          </cell>
          <cell r="E1425" t="str">
            <v>TELEVISÃO</v>
          </cell>
          <cell r="F1425" t="str">
            <v>0001 TELEVISÃO</v>
          </cell>
          <cell r="G1425" t="str">
            <v>0062 NÃO INFORMOU</v>
          </cell>
          <cell r="I1425">
            <v>2</v>
          </cell>
          <cell r="J1425">
            <v>2</v>
          </cell>
          <cell r="K1425">
            <v>0</v>
          </cell>
          <cell r="L1425">
            <v>2</v>
          </cell>
          <cell r="M1425">
            <v>0</v>
          </cell>
          <cell r="N1425">
            <v>2</v>
          </cell>
          <cell r="O1425">
            <v>2</v>
          </cell>
          <cell r="P1425">
            <v>2</v>
          </cell>
          <cell r="Q1425">
            <v>0</v>
          </cell>
          <cell r="R1425">
            <v>2</v>
          </cell>
          <cell r="S1425">
            <v>0</v>
          </cell>
          <cell r="T1425">
            <v>2</v>
          </cell>
          <cell r="U1425">
            <v>2</v>
          </cell>
          <cell r="V1425">
            <v>0</v>
          </cell>
          <cell r="W1425">
            <v>0</v>
          </cell>
        </row>
        <row r="1426">
          <cell r="B1426">
            <v>6</v>
          </cell>
          <cell r="C1426" t="str">
            <v>REST CLIENTE - RESTRIÇÃO PROVEDOR</v>
          </cell>
          <cell r="D1426" t="str">
            <v>049 Não quer trocar de Provedor</v>
          </cell>
          <cell r="E1426" t="str">
            <v>TELEVISÃO</v>
          </cell>
          <cell r="F1426" t="str">
            <v>0001 TELEVISÃO</v>
          </cell>
          <cell r="G1426" t="str">
            <v>0062 NÃO INFORMOU</v>
          </cell>
          <cell r="I1426">
            <v>1</v>
          </cell>
          <cell r="J1426">
            <v>1</v>
          </cell>
          <cell r="K1426">
            <v>0</v>
          </cell>
          <cell r="L1426">
            <v>1</v>
          </cell>
          <cell r="M1426">
            <v>0</v>
          </cell>
          <cell r="N1426">
            <v>1</v>
          </cell>
          <cell r="O1426">
            <v>1</v>
          </cell>
          <cell r="P1426">
            <v>1</v>
          </cell>
          <cell r="Q1426">
            <v>0</v>
          </cell>
          <cell r="R1426">
            <v>1</v>
          </cell>
          <cell r="S1426">
            <v>0</v>
          </cell>
          <cell r="T1426">
            <v>1</v>
          </cell>
          <cell r="U1426">
            <v>1</v>
          </cell>
          <cell r="V1426">
            <v>0</v>
          </cell>
          <cell r="W1426">
            <v>0</v>
          </cell>
        </row>
        <row r="1427">
          <cell r="B1427">
            <v>6</v>
          </cell>
          <cell r="C1427" t="str">
            <v>REST CLIENTE - RESTRIÇÃO PROVEDOR</v>
          </cell>
          <cell r="D1427" t="str">
            <v>072 Não Concorda com uso de Provedor</v>
          </cell>
          <cell r="E1427" t="str">
            <v>OUTRAS MÍDIAS</v>
          </cell>
          <cell r="F1427" t="str">
            <v>0002 INDICAÇÃO DE AMIGOS</v>
          </cell>
          <cell r="I1427">
            <v>2</v>
          </cell>
          <cell r="J1427">
            <v>2</v>
          </cell>
          <cell r="K1427">
            <v>0</v>
          </cell>
          <cell r="L1427">
            <v>2</v>
          </cell>
          <cell r="M1427">
            <v>0</v>
          </cell>
          <cell r="N1427">
            <v>2</v>
          </cell>
          <cell r="O1427">
            <v>2</v>
          </cell>
          <cell r="P1427">
            <v>2</v>
          </cell>
          <cell r="Q1427">
            <v>0</v>
          </cell>
          <cell r="R1427">
            <v>2</v>
          </cell>
          <cell r="S1427">
            <v>0</v>
          </cell>
          <cell r="T1427">
            <v>2</v>
          </cell>
          <cell r="U1427">
            <v>2</v>
          </cell>
          <cell r="V1427">
            <v>0</v>
          </cell>
          <cell r="W1427">
            <v>0</v>
          </cell>
        </row>
        <row r="1428">
          <cell r="B1428">
            <v>6</v>
          </cell>
          <cell r="C1428" t="str">
            <v>REST CLIENTE - RESTRIÇÃO PROVEDOR</v>
          </cell>
          <cell r="D1428" t="str">
            <v>072 Não Concorda com uso de Provedor</v>
          </cell>
          <cell r="E1428" t="str">
            <v>OUTRAS MÍDIAS</v>
          </cell>
          <cell r="F1428" t="str">
            <v>0018 CONTATADO PELO TLMKT</v>
          </cell>
          <cell r="I1428">
            <v>1</v>
          </cell>
          <cell r="J1428">
            <v>1</v>
          </cell>
          <cell r="K1428">
            <v>0</v>
          </cell>
          <cell r="L1428">
            <v>1</v>
          </cell>
          <cell r="M1428">
            <v>0</v>
          </cell>
          <cell r="N1428">
            <v>1</v>
          </cell>
          <cell r="O1428">
            <v>1</v>
          </cell>
          <cell r="P1428">
            <v>1</v>
          </cell>
          <cell r="Q1428">
            <v>0</v>
          </cell>
          <cell r="R1428">
            <v>1</v>
          </cell>
          <cell r="S1428">
            <v>0</v>
          </cell>
          <cell r="T1428">
            <v>1</v>
          </cell>
          <cell r="U1428">
            <v>1</v>
          </cell>
          <cell r="V1428">
            <v>0</v>
          </cell>
          <cell r="W1428">
            <v>0</v>
          </cell>
        </row>
        <row r="1429">
          <cell r="B1429">
            <v>6</v>
          </cell>
          <cell r="C1429" t="str">
            <v>REST CLIENTE - VAI PENSAR</v>
          </cell>
          <cell r="D1429" t="str">
            <v>007 Vai Pensar</v>
          </cell>
          <cell r="F1429" t="str">
            <v>0024 STAND</v>
          </cell>
          <cell r="I1429">
            <v>1</v>
          </cell>
          <cell r="J1429">
            <v>1</v>
          </cell>
          <cell r="K1429">
            <v>0</v>
          </cell>
          <cell r="L1429">
            <v>1</v>
          </cell>
          <cell r="M1429">
            <v>0</v>
          </cell>
          <cell r="N1429">
            <v>1</v>
          </cell>
          <cell r="O1429">
            <v>1</v>
          </cell>
          <cell r="P1429">
            <v>1</v>
          </cell>
          <cell r="Q1429">
            <v>0</v>
          </cell>
          <cell r="R1429">
            <v>1</v>
          </cell>
          <cell r="S1429">
            <v>0</v>
          </cell>
          <cell r="T1429">
            <v>1</v>
          </cell>
          <cell r="U1429">
            <v>1</v>
          </cell>
          <cell r="V1429">
            <v>0</v>
          </cell>
          <cell r="W1429">
            <v>0</v>
          </cell>
        </row>
        <row r="1430">
          <cell r="B1430">
            <v>6</v>
          </cell>
          <cell r="C1430" t="str">
            <v>REST CLIENTE - VAI PENSAR</v>
          </cell>
          <cell r="D1430" t="str">
            <v>007 Vai Pensar</v>
          </cell>
          <cell r="E1430" t="str">
            <v>MALA DIRETA</v>
          </cell>
          <cell r="F1430" t="str">
            <v>0009 MALA DIRETA</v>
          </cell>
          <cell r="G1430" t="str">
            <v>0572 MD-05</v>
          </cell>
          <cell r="I1430">
            <v>2</v>
          </cell>
          <cell r="J1430">
            <v>2</v>
          </cell>
          <cell r="K1430">
            <v>0</v>
          </cell>
          <cell r="L1430">
            <v>2</v>
          </cell>
          <cell r="M1430">
            <v>0</v>
          </cell>
          <cell r="N1430">
            <v>2</v>
          </cell>
          <cell r="O1430">
            <v>2</v>
          </cell>
          <cell r="P1430">
            <v>2</v>
          </cell>
          <cell r="Q1430">
            <v>0</v>
          </cell>
          <cell r="R1430">
            <v>2</v>
          </cell>
          <cell r="S1430">
            <v>0</v>
          </cell>
          <cell r="T1430">
            <v>2</v>
          </cell>
          <cell r="U1430">
            <v>2</v>
          </cell>
          <cell r="V1430">
            <v>0</v>
          </cell>
          <cell r="W1430">
            <v>0</v>
          </cell>
        </row>
        <row r="1431">
          <cell r="B1431">
            <v>6</v>
          </cell>
          <cell r="C1431" t="str">
            <v>REST CLIENTE - VAI PENSAR</v>
          </cell>
          <cell r="D1431" t="str">
            <v>007 Vai Pensar</v>
          </cell>
          <cell r="E1431" t="str">
            <v>NÃO INFORMADO</v>
          </cell>
          <cell r="F1431" t="str">
            <v>0016 NÃO INFORMADO</v>
          </cell>
          <cell r="I1431">
            <v>1</v>
          </cell>
          <cell r="J1431">
            <v>1</v>
          </cell>
          <cell r="K1431">
            <v>0</v>
          </cell>
          <cell r="L1431">
            <v>1</v>
          </cell>
          <cell r="M1431">
            <v>0</v>
          </cell>
          <cell r="N1431">
            <v>1</v>
          </cell>
          <cell r="O1431">
            <v>1</v>
          </cell>
          <cell r="P1431">
            <v>1</v>
          </cell>
          <cell r="Q1431">
            <v>0</v>
          </cell>
          <cell r="R1431">
            <v>1</v>
          </cell>
          <cell r="S1431">
            <v>0</v>
          </cell>
          <cell r="T1431">
            <v>1</v>
          </cell>
          <cell r="U1431">
            <v>1</v>
          </cell>
          <cell r="V1431">
            <v>0</v>
          </cell>
          <cell r="W1431">
            <v>0</v>
          </cell>
        </row>
        <row r="1432">
          <cell r="B1432">
            <v>6</v>
          </cell>
          <cell r="C1432" t="str">
            <v>REST CLIENTE - VAI PENSAR</v>
          </cell>
          <cell r="D1432" t="str">
            <v>007 Vai Pensar</v>
          </cell>
          <cell r="E1432" t="str">
            <v>OUTRAS MÍDIAS</v>
          </cell>
          <cell r="F1432" t="str">
            <v>0002 INDICAÇÃO DE AMIGOS</v>
          </cell>
          <cell r="I1432">
            <v>5</v>
          </cell>
          <cell r="J1432">
            <v>5</v>
          </cell>
          <cell r="K1432">
            <v>0</v>
          </cell>
          <cell r="L1432">
            <v>5</v>
          </cell>
          <cell r="M1432">
            <v>0</v>
          </cell>
          <cell r="N1432">
            <v>5</v>
          </cell>
          <cell r="O1432">
            <v>5</v>
          </cell>
          <cell r="P1432">
            <v>5</v>
          </cell>
          <cell r="Q1432">
            <v>0</v>
          </cell>
          <cell r="R1432">
            <v>5</v>
          </cell>
          <cell r="S1432">
            <v>0</v>
          </cell>
          <cell r="T1432">
            <v>5</v>
          </cell>
          <cell r="U1432">
            <v>5</v>
          </cell>
          <cell r="V1432">
            <v>0</v>
          </cell>
          <cell r="W1432">
            <v>0</v>
          </cell>
        </row>
        <row r="1433">
          <cell r="B1433">
            <v>6</v>
          </cell>
          <cell r="C1433" t="str">
            <v>REST CLIENTE - VAI PENSAR</v>
          </cell>
          <cell r="D1433" t="str">
            <v>007 Vai Pensar</v>
          </cell>
          <cell r="E1433" t="str">
            <v>OUTRAS MÍDIAS</v>
          </cell>
          <cell r="F1433" t="str">
            <v>0018 CONTATADO PELO TLMKT</v>
          </cell>
          <cell r="I1433">
            <v>1</v>
          </cell>
          <cell r="J1433">
            <v>1</v>
          </cell>
          <cell r="K1433">
            <v>0</v>
          </cell>
          <cell r="L1433">
            <v>1</v>
          </cell>
          <cell r="M1433">
            <v>0</v>
          </cell>
          <cell r="N1433">
            <v>1</v>
          </cell>
          <cell r="O1433">
            <v>1</v>
          </cell>
          <cell r="P1433">
            <v>1</v>
          </cell>
          <cell r="Q1433">
            <v>0</v>
          </cell>
          <cell r="R1433">
            <v>1</v>
          </cell>
          <cell r="S1433">
            <v>0</v>
          </cell>
          <cell r="T1433">
            <v>1</v>
          </cell>
          <cell r="U1433">
            <v>1</v>
          </cell>
          <cell r="V1433">
            <v>0</v>
          </cell>
          <cell r="W1433">
            <v>0</v>
          </cell>
        </row>
        <row r="1434">
          <cell r="B1434">
            <v>6</v>
          </cell>
          <cell r="C1434" t="str">
            <v>REST CLIENTE - VAI PENSAR</v>
          </cell>
          <cell r="D1434" t="str">
            <v>007 Vai Pensar</v>
          </cell>
          <cell r="E1434" t="str">
            <v>TELEVISÃO</v>
          </cell>
          <cell r="F1434" t="str">
            <v>0001 TELEVISÃO</v>
          </cell>
          <cell r="G1434" t="str">
            <v>0062 NÃO INFORMOU</v>
          </cell>
          <cell r="I1434">
            <v>3</v>
          </cell>
          <cell r="J1434">
            <v>3</v>
          </cell>
          <cell r="K1434">
            <v>0</v>
          </cell>
          <cell r="L1434">
            <v>3</v>
          </cell>
          <cell r="M1434">
            <v>0</v>
          </cell>
          <cell r="N1434">
            <v>3</v>
          </cell>
          <cell r="O1434">
            <v>3</v>
          </cell>
          <cell r="P1434">
            <v>3</v>
          </cell>
          <cell r="Q1434">
            <v>0</v>
          </cell>
          <cell r="R1434">
            <v>3</v>
          </cell>
          <cell r="S1434">
            <v>0</v>
          </cell>
          <cell r="T1434">
            <v>3</v>
          </cell>
          <cell r="U1434">
            <v>3</v>
          </cell>
          <cell r="V1434">
            <v>0</v>
          </cell>
          <cell r="W1434">
            <v>0</v>
          </cell>
        </row>
        <row r="1435">
          <cell r="B1435">
            <v>6</v>
          </cell>
          <cell r="C1435" t="str">
            <v>RESTRIÇÃO SISTEMA</v>
          </cell>
          <cell r="D1435" t="str">
            <v>034 Não tem internet</v>
          </cell>
          <cell r="E1435" t="str">
            <v>OUTRAS MÍDIAS</v>
          </cell>
          <cell r="F1435" t="str">
            <v>0002 INDICAÇÃO DE AMIGOS</v>
          </cell>
          <cell r="I1435">
            <v>3</v>
          </cell>
          <cell r="J1435">
            <v>0</v>
          </cell>
          <cell r="K1435">
            <v>0</v>
          </cell>
          <cell r="L1435">
            <v>3</v>
          </cell>
          <cell r="M1435">
            <v>3</v>
          </cell>
          <cell r="N1435">
            <v>0</v>
          </cell>
          <cell r="O1435">
            <v>3</v>
          </cell>
          <cell r="P1435">
            <v>0</v>
          </cell>
          <cell r="Q1435">
            <v>0</v>
          </cell>
          <cell r="R1435">
            <v>3</v>
          </cell>
          <cell r="S1435">
            <v>3</v>
          </cell>
          <cell r="T1435">
            <v>0</v>
          </cell>
          <cell r="U1435">
            <v>3</v>
          </cell>
          <cell r="V1435">
            <v>0</v>
          </cell>
          <cell r="W1435">
            <v>0</v>
          </cell>
        </row>
        <row r="1436">
          <cell r="B1436">
            <v>6</v>
          </cell>
          <cell r="C1436" t="str">
            <v>RESTRIÇÃO SISTEMA</v>
          </cell>
          <cell r="D1436" t="str">
            <v>034 Não tem internet</v>
          </cell>
          <cell r="E1436" t="str">
            <v>OUTRAS MÍDIAS</v>
          </cell>
          <cell r="F1436" t="str">
            <v>0018 CONTATADO PELO TLMKT</v>
          </cell>
          <cell r="I1436">
            <v>1</v>
          </cell>
          <cell r="J1436">
            <v>0</v>
          </cell>
          <cell r="K1436">
            <v>0</v>
          </cell>
          <cell r="L1436">
            <v>1</v>
          </cell>
          <cell r="M1436">
            <v>1</v>
          </cell>
          <cell r="N1436">
            <v>0</v>
          </cell>
          <cell r="O1436">
            <v>1</v>
          </cell>
          <cell r="P1436">
            <v>0</v>
          </cell>
          <cell r="Q1436">
            <v>0</v>
          </cell>
          <cell r="R1436">
            <v>1</v>
          </cell>
          <cell r="S1436">
            <v>1</v>
          </cell>
          <cell r="T1436">
            <v>0</v>
          </cell>
          <cell r="U1436">
            <v>1</v>
          </cell>
          <cell r="V1436">
            <v>0</v>
          </cell>
          <cell r="W1436">
            <v>0</v>
          </cell>
        </row>
        <row r="1437">
          <cell r="B1437">
            <v>6</v>
          </cell>
          <cell r="C1437" t="str">
            <v>RESTRIÇÃO SISTEMA</v>
          </cell>
          <cell r="D1437" t="str">
            <v>034 Não tem internet</v>
          </cell>
          <cell r="E1437" t="str">
            <v>TELEVISÃO</v>
          </cell>
          <cell r="F1437" t="str">
            <v>0001 TELEVISÃO</v>
          </cell>
          <cell r="G1437" t="str">
            <v>0062 NÃO INFORMOU</v>
          </cell>
          <cell r="I1437">
            <v>1</v>
          </cell>
          <cell r="J1437">
            <v>0</v>
          </cell>
          <cell r="K1437">
            <v>0</v>
          </cell>
          <cell r="L1437">
            <v>1</v>
          </cell>
          <cell r="M1437">
            <v>1</v>
          </cell>
          <cell r="N1437">
            <v>0</v>
          </cell>
          <cell r="O1437">
            <v>1</v>
          </cell>
          <cell r="P1437">
            <v>0</v>
          </cell>
          <cell r="Q1437">
            <v>0</v>
          </cell>
          <cell r="R1437">
            <v>1</v>
          </cell>
          <cell r="S1437">
            <v>1</v>
          </cell>
          <cell r="T1437">
            <v>0</v>
          </cell>
          <cell r="U1437">
            <v>1</v>
          </cell>
          <cell r="V1437">
            <v>0</v>
          </cell>
          <cell r="W1437">
            <v>0</v>
          </cell>
        </row>
        <row r="1438">
          <cell r="B1438">
            <v>6</v>
          </cell>
          <cell r="C1438" t="str">
            <v>RESTRIÇÃO SISTEMA</v>
          </cell>
          <cell r="D1438" t="str">
            <v>039 Disponibilidade Esgotada</v>
          </cell>
          <cell r="F1438" t="str">
            <v>0031 JÁ TEVE O PRODUTO</v>
          </cell>
          <cell r="I1438">
            <v>5</v>
          </cell>
          <cell r="J1438">
            <v>0</v>
          </cell>
          <cell r="K1438">
            <v>0</v>
          </cell>
          <cell r="L1438">
            <v>5</v>
          </cell>
          <cell r="M1438">
            <v>5</v>
          </cell>
          <cell r="N1438">
            <v>0</v>
          </cell>
          <cell r="O1438">
            <v>5</v>
          </cell>
          <cell r="P1438">
            <v>0</v>
          </cell>
          <cell r="Q1438">
            <v>0</v>
          </cell>
          <cell r="R1438">
            <v>5</v>
          </cell>
          <cell r="S1438">
            <v>5</v>
          </cell>
          <cell r="T1438">
            <v>0</v>
          </cell>
          <cell r="U1438">
            <v>5</v>
          </cell>
          <cell r="V1438">
            <v>0</v>
          </cell>
          <cell r="W1438">
            <v>0</v>
          </cell>
        </row>
        <row r="1439">
          <cell r="B1439">
            <v>6</v>
          </cell>
          <cell r="C1439" t="str">
            <v>RESTRIÇÃO SISTEMA</v>
          </cell>
          <cell r="D1439" t="str">
            <v>039 Disponibilidade Esgotada</v>
          </cell>
          <cell r="E1439" t="str">
            <v>MALA DIRETA</v>
          </cell>
          <cell r="F1439" t="str">
            <v>0009 MALA DIRETA</v>
          </cell>
          <cell r="G1439" t="str">
            <v>0008 Não Identificado</v>
          </cell>
          <cell r="I1439">
            <v>1</v>
          </cell>
          <cell r="J1439">
            <v>0</v>
          </cell>
          <cell r="K1439">
            <v>0</v>
          </cell>
          <cell r="L1439">
            <v>1</v>
          </cell>
          <cell r="M1439">
            <v>1</v>
          </cell>
          <cell r="N1439">
            <v>0</v>
          </cell>
          <cell r="O1439">
            <v>1</v>
          </cell>
          <cell r="P1439">
            <v>0</v>
          </cell>
          <cell r="Q1439">
            <v>0</v>
          </cell>
          <cell r="R1439">
            <v>1</v>
          </cell>
          <cell r="S1439">
            <v>1</v>
          </cell>
          <cell r="T1439">
            <v>0</v>
          </cell>
          <cell r="U1439">
            <v>1</v>
          </cell>
          <cell r="V1439">
            <v>0</v>
          </cell>
          <cell r="W1439">
            <v>0</v>
          </cell>
        </row>
        <row r="1440">
          <cell r="B1440">
            <v>6</v>
          </cell>
          <cell r="C1440" t="str">
            <v>RESTRIÇÃO SISTEMA</v>
          </cell>
          <cell r="D1440" t="str">
            <v>039 Disponibilidade Esgotada</v>
          </cell>
          <cell r="E1440" t="str">
            <v>MALA DIRETA</v>
          </cell>
          <cell r="F1440" t="str">
            <v>0009 MALA DIRETA</v>
          </cell>
          <cell r="G1440" t="str">
            <v>0173 CA0103</v>
          </cell>
          <cell r="I1440">
            <v>2</v>
          </cell>
          <cell r="J1440">
            <v>0</v>
          </cell>
          <cell r="K1440">
            <v>0</v>
          </cell>
          <cell r="L1440">
            <v>2</v>
          </cell>
          <cell r="M1440">
            <v>2</v>
          </cell>
          <cell r="N1440">
            <v>0</v>
          </cell>
          <cell r="O1440">
            <v>2</v>
          </cell>
          <cell r="P1440">
            <v>0</v>
          </cell>
          <cell r="Q1440">
            <v>0</v>
          </cell>
          <cell r="R1440">
            <v>2</v>
          </cell>
          <cell r="S1440">
            <v>2</v>
          </cell>
          <cell r="T1440">
            <v>0</v>
          </cell>
          <cell r="U1440">
            <v>2</v>
          </cell>
          <cell r="V1440">
            <v>0</v>
          </cell>
          <cell r="W1440">
            <v>0</v>
          </cell>
        </row>
        <row r="1441">
          <cell r="B1441">
            <v>6</v>
          </cell>
          <cell r="C1441" t="str">
            <v>RESTRIÇÃO SISTEMA</v>
          </cell>
          <cell r="D1441" t="str">
            <v>039 Disponibilidade Esgotada</v>
          </cell>
          <cell r="E1441" t="str">
            <v>MALA DIRETA</v>
          </cell>
          <cell r="F1441" t="str">
            <v>0009 MALA DIRETA</v>
          </cell>
          <cell r="G1441" t="str">
            <v>0572 MD-05</v>
          </cell>
          <cell r="I1441">
            <v>1</v>
          </cell>
          <cell r="J1441">
            <v>0</v>
          </cell>
          <cell r="K1441">
            <v>0</v>
          </cell>
          <cell r="L1441">
            <v>1</v>
          </cell>
          <cell r="M1441">
            <v>1</v>
          </cell>
          <cell r="N1441">
            <v>0</v>
          </cell>
          <cell r="O1441">
            <v>1</v>
          </cell>
          <cell r="P1441">
            <v>0</v>
          </cell>
          <cell r="Q1441">
            <v>0</v>
          </cell>
          <cell r="R1441">
            <v>1</v>
          </cell>
          <cell r="S1441">
            <v>1</v>
          </cell>
          <cell r="T1441">
            <v>0</v>
          </cell>
          <cell r="U1441">
            <v>1</v>
          </cell>
          <cell r="V1441">
            <v>0</v>
          </cell>
          <cell r="W1441">
            <v>0</v>
          </cell>
        </row>
        <row r="1442">
          <cell r="B1442">
            <v>6</v>
          </cell>
          <cell r="C1442" t="str">
            <v>RESTRIÇÃO SISTEMA</v>
          </cell>
          <cell r="D1442" t="str">
            <v>039 Disponibilidade Esgotada</v>
          </cell>
          <cell r="E1442" t="str">
            <v>NÃO INFORMADO</v>
          </cell>
          <cell r="F1442" t="str">
            <v>0016 NÃO INFORMADO</v>
          </cell>
          <cell r="I1442">
            <v>4</v>
          </cell>
          <cell r="J1442">
            <v>0</v>
          </cell>
          <cell r="K1442">
            <v>0</v>
          </cell>
          <cell r="L1442">
            <v>4</v>
          </cell>
          <cell r="M1442">
            <v>4</v>
          </cell>
          <cell r="N1442">
            <v>0</v>
          </cell>
          <cell r="O1442">
            <v>4</v>
          </cell>
          <cell r="P1442">
            <v>0</v>
          </cell>
          <cell r="Q1442">
            <v>0</v>
          </cell>
          <cell r="R1442">
            <v>4</v>
          </cell>
          <cell r="S1442">
            <v>4</v>
          </cell>
          <cell r="T1442">
            <v>0</v>
          </cell>
          <cell r="U1442">
            <v>4</v>
          </cell>
          <cell r="V1442">
            <v>0</v>
          </cell>
          <cell r="W1442">
            <v>0</v>
          </cell>
        </row>
        <row r="1443">
          <cell r="B1443">
            <v>6</v>
          </cell>
          <cell r="C1443" t="str">
            <v>RESTRIÇÃO SISTEMA</v>
          </cell>
          <cell r="D1443" t="str">
            <v>039 Disponibilidade Esgotada</v>
          </cell>
          <cell r="E1443" t="str">
            <v>OUTRAS MÍDIAS</v>
          </cell>
          <cell r="F1443" t="str">
            <v>0002 INDICAÇÃO DE AMIGOS</v>
          </cell>
          <cell r="I1443">
            <v>53</v>
          </cell>
          <cell r="J1443">
            <v>0</v>
          </cell>
          <cell r="K1443">
            <v>0</v>
          </cell>
          <cell r="L1443">
            <v>53</v>
          </cell>
          <cell r="M1443">
            <v>53</v>
          </cell>
          <cell r="N1443">
            <v>0</v>
          </cell>
          <cell r="O1443">
            <v>53</v>
          </cell>
          <cell r="P1443">
            <v>0</v>
          </cell>
          <cell r="Q1443">
            <v>0</v>
          </cell>
          <cell r="R1443">
            <v>53</v>
          </cell>
          <cell r="S1443">
            <v>53</v>
          </cell>
          <cell r="T1443">
            <v>0</v>
          </cell>
          <cell r="U1443">
            <v>53</v>
          </cell>
          <cell r="V1443">
            <v>0</v>
          </cell>
          <cell r="W1443">
            <v>0</v>
          </cell>
        </row>
        <row r="1444">
          <cell r="B1444">
            <v>6</v>
          </cell>
          <cell r="C1444" t="str">
            <v>RESTRIÇÃO SISTEMA</v>
          </cell>
          <cell r="D1444" t="str">
            <v>039 Disponibilidade Esgotada</v>
          </cell>
          <cell r="E1444" t="str">
            <v>OUTRAS MÍDIAS</v>
          </cell>
          <cell r="F1444" t="str">
            <v>0003 104</v>
          </cell>
          <cell r="I1444">
            <v>3</v>
          </cell>
          <cell r="J1444">
            <v>0</v>
          </cell>
          <cell r="K1444">
            <v>0</v>
          </cell>
          <cell r="L1444">
            <v>3</v>
          </cell>
          <cell r="M1444">
            <v>3</v>
          </cell>
          <cell r="N1444">
            <v>0</v>
          </cell>
          <cell r="O1444">
            <v>3</v>
          </cell>
          <cell r="P1444">
            <v>0</v>
          </cell>
          <cell r="Q1444">
            <v>0</v>
          </cell>
          <cell r="R1444">
            <v>3</v>
          </cell>
          <cell r="S1444">
            <v>3</v>
          </cell>
          <cell r="T1444">
            <v>0</v>
          </cell>
          <cell r="U1444">
            <v>3</v>
          </cell>
          <cell r="V1444">
            <v>0</v>
          </cell>
          <cell r="W1444">
            <v>0</v>
          </cell>
        </row>
        <row r="1445">
          <cell r="B1445">
            <v>6</v>
          </cell>
          <cell r="C1445" t="str">
            <v>RESTRIÇÃO SISTEMA</v>
          </cell>
          <cell r="D1445" t="str">
            <v>039 Disponibilidade Esgotada</v>
          </cell>
          <cell r="E1445" t="str">
            <v>OUTRAS MÍDIAS</v>
          </cell>
          <cell r="F1445" t="str">
            <v>0013 INTERNET</v>
          </cell>
          <cell r="G1445" t="str">
            <v>0056 OUTROS</v>
          </cell>
          <cell r="I1445">
            <v>2</v>
          </cell>
          <cell r="J1445">
            <v>0</v>
          </cell>
          <cell r="K1445">
            <v>0</v>
          </cell>
          <cell r="L1445">
            <v>2</v>
          </cell>
          <cell r="M1445">
            <v>2</v>
          </cell>
          <cell r="N1445">
            <v>0</v>
          </cell>
          <cell r="O1445">
            <v>2</v>
          </cell>
          <cell r="P1445">
            <v>0</v>
          </cell>
          <cell r="Q1445">
            <v>0</v>
          </cell>
          <cell r="R1445">
            <v>2</v>
          </cell>
          <cell r="S1445">
            <v>2</v>
          </cell>
          <cell r="T1445">
            <v>0</v>
          </cell>
          <cell r="U1445">
            <v>2</v>
          </cell>
          <cell r="V1445">
            <v>0</v>
          </cell>
          <cell r="W1445">
            <v>0</v>
          </cell>
        </row>
        <row r="1446">
          <cell r="B1446">
            <v>6</v>
          </cell>
          <cell r="C1446" t="str">
            <v>RESTRIÇÃO SISTEMA</v>
          </cell>
          <cell r="D1446" t="str">
            <v>039 Disponibilidade Esgotada</v>
          </cell>
          <cell r="E1446" t="str">
            <v>OUTRAS MÍDIAS</v>
          </cell>
          <cell r="F1446" t="str">
            <v>0013 INTERNET</v>
          </cell>
          <cell r="G1446" t="str">
            <v>0170 SITE SPEEDY</v>
          </cell>
          <cell r="I1446">
            <v>3</v>
          </cell>
          <cell r="J1446">
            <v>0</v>
          </cell>
          <cell r="K1446">
            <v>0</v>
          </cell>
          <cell r="L1446">
            <v>3</v>
          </cell>
          <cell r="M1446">
            <v>3</v>
          </cell>
          <cell r="N1446">
            <v>0</v>
          </cell>
          <cell r="O1446">
            <v>3</v>
          </cell>
          <cell r="P1446">
            <v>0</v>
          </cell>
          <cell r="Q1446">
            <v>0</v>
          </cell>
          <cell r="R1446">
            <v>3</v>
          </cell>
          <cell r="S1446">
            <v>3</v>
          </cell>
          <cell r="T1446">
            <v>0</v>
          </cell>
          <cell r="U1446">
            <v>3</v>
          </cell>
          <cell r="V1446">
            <v>0</v>
          </cell>
          <cell r="W1446">
            <v>0</v>
          </cell>
        </row>
        <row r="1447">
          <cell r="B1447">
            <v>6</v>
          </cell>
          <cell r="C1447" t="str">
            <v>RESTRIÇÃO SISTEMA</v>
          </cell>
          <cell r="D1447" t="str">
            <v>039 Disponibilidade Esgotada</v>
          </cell>
          <cell r="E1447" t="str">
            <v>OUTRAS MÍDIAS</v>
          </cell>
          <cell r="F1447" t="str">
            <v>0018 CONTATADO PELO TLMKT</v>
          </cell>
          <cell r="I1447">
            <v>6</v>
          </cell>
          <cell r="J1447">
            <v>0</v>
          </cell>
          <cell r="K1447">
            <v>0</v>
          </cell>
          <cell r="L1447">
            <v>6</v>
          </cell>
          <cell r="M1447">
            <v>6</v>
          </cell>
          <cell r="N1447">
            <v>0</v>
          </cell>
          <cell r="O1447">
            <v>6</v>
          </cell>
          <cell r="P1447">
            <v>0</v>
          </cell>
          <cell r="Q1447">
            <v>0</v>
          </cell>
          <cell r="R1447">
            <v>6</v>
          </cell>
          <cell r="S1447">
            <v>6</v>
          </cell>
          <cell r="T1447">
            <v>0</v>
          </cell>
          <cell r="U1447">
            <v>6</v>
          </cell>
          <cell r="V1447">
            <v>0</v>
          </cell>
          <cell r="W1447">
            <v>0</v>
          </cell>
        </row>
        <row r="1448">
          <cell r="B1448">
            <v>6</v>
          </cell>
          <cell r="C1448" t="str">
            <v>RESTRIÇÃO SISTEMA</v>
          </cell>
          <cell r="D1448" t="str">
            <v>039 Disponibilidade Esgotada</v>
          </cell>
          <cell r="E1448" t="str">
            <v>OUTRAS MÍDIAS</v>
          </cell>
          <cell r="F1448" t="str">
            <v>0020 JÁ POSSUI</v>
          </cell>
          <cell r="I1448">
            <v>6</v>
          </cell>
          <cell r="J1448">
            <v>0</v>
          </cell>
          <cell r="K1448">
            <v>0</v>
          </cell>
          <cell r="L1448">
            <v>6</v>
          </cell>
          <cell r="M1448">
            <v>6</v>
          </cell>
          <cell r="N1448">
            <v>0</v>
          </cell>
          <cell r="O1448">
            <v>6</v>
          </cell>
          <cell r="P1448">
            <v>0</v>
          </cell>
          <cell r="Q1448">
            <v>0</v>
          </cell>
          <cell r="R1448">
            <v>6</v>
          </cell>
          <cell r="S1448">
            <v>6</v>
          </cell>
          <cell r="T1448">
            <v>0</v>
          </cell>
          <cell r="U1448">
            <v>6</v>
          </cell>
          <cell r="V1448">
            <v>0</v>
          </cell>
          <cell r="W1448">
            <v>0</v>
          </cell>
        </row>
        <row r="1449">
          <cell r="B1449">
            <v>6</v>
          </cell>
          <cell r="C1449" t="str">
            <v>RESTRIÇÃO SISTEMA</v>
          </cell>
          <cell r="D1449" t="str">
            <v>039 Disponibilidade Esgotada</v>
          </cell>
          <cell r="E1449" t="str">
            <v>TELEVISÃO</v>
          </cell>
          <cell r="F1449" t="str">
            <v>0001 TELEVISÃO</v>
          </cell>
          <cell r="G1449" t="str">
            <v>0006 GLOBO</v>
          </cell>
          <cell r="H1449" t="str">
            <v>0024 JORNAL NACIONAL</v>
          </cell>
          <cell r="I1449">
            <v>1</v>
          </cell>
          <cell r="J1449">
            <v>0</v>
          </cell>
          <cell r="K1449">
            <v>0</v>
          </cell>
          <cell r="L1449">
            <v>1</v>
          </cell>
          <cell r="M1449">
            <v>1</v>
          </cell>
          <cell r="N1449">
            <v>0</v>
          </cell>
          <cell r="O1449">
            <v>1</v>
          </cell>
          <cell r="P1449">
            <v>0</v>
          </cell>
          <cell r="Q1449">
            <v>0</v>
          </cell>
          <cell r="R1449">
            <v>1</v>
          </cell>
          <cell r="S1449">
            <v>1</v>
          </cell>
          <cell r="T1449">
            <v>0</v>
          </cell>
          <cell r="U1449">
            <v>1</v>
          </cell>
          <cell r="V1449">
            <v>0</v>
          </cell>
          <cell r="W1449">
            <v>0</v>
          </cell>
        </row>
        <row r="1450">
          <cell r="B1450">
            <v>6</v>
          </cell>
          <cell r="C1450" t="str">
            <v>RESTRIÇÃO SISTEMA</v>
          </cell>
          <cell r="D1450" t="str">
            <v>039 Disponibilidade Esgotada</v>
          </cell>
          <cell r="E1450" t="str">
            <v>TELEVISÃO</v>
          </cell>
          <cell r="F1450" t="str">
            <v>0001 TELEVISÃO</v>
          </cell>
          <cell r="G1450" t="str">
            <v>0006 GLOBO</v>
          </cell>
          <cell r="H1450" t="str">
            <v>0026 NOVELA I</v>
          </cell>
          <cell r="I1450">
            <v>3</v>
          </cell>
          <cell r="J1450">
            <v>0</v>
          </cell>
          <cell r="K1450">
            <v>0</v>
          </cell>
          <cell r="L1450">
            <v>3</v>
          </cell>
          <cell r="M1450">
            <v>3</v>
          </cell>
          <cell r="N1450">
            <v>0</v>
          </cell>
          <cell r="O1450">
            <v>3</v>
          </cell>
          <cell r="P1450">
            <v>0</v>
          </cell>
          <cell r="Q1450">
            <v>0</v>
          </cell>
          <cell r="R1450">
            <v>3</v>
          </cell>
          <cell r="S1450">
            <v>3</v>
          </cell>
          <cell r="T1450">
            <v>0</v>
          </cell>
          <cell r="U1450">
            <v>3</v>
          </cell>
          <cell r="V1450">
            <v>0</v>
          </cell>
          <cell r="W1450">
            <v>0</v>
          </cell>
        </row>
        <row r="1451">
          <cell r="B1451">
            <v>6</v>
          </cell>
          <cell r="C1451" t="str">
            <v>RESTRIÇÃO SISTEMA</v>
          </cell>
          <cell r="D1451" t="str">
            <v>039 Disponibilidade Esgotada</v>
          </cell>
          <cell r="E1451" t="str">
            <v>TELEVISÃO</v>
          </cell>
          <cell r="F1451" t="str">
            <v>0001 TELEVISÃO</v>
          </cell>
          <cell r="G1451" t="str">
            <v>0006 GLOBO</v>
          </cell>
          <cell r="H1451" t="str">
            <v>0027 NOVELA II</v>
          </cell>
          <cell r="I1451">
            <v>1</v>
          </cell>
          <cell r="J1451">
            <v>0</v>
          </cell>
          <cell r="K1451">
            <v>0</v>
          </cell>
          <cell r="L1451">
            <v>1</v>
          </cell>
          <cell r="M1451">
            <v>1</v>
          </cell>
          <cell r="N1451">
            <v>0</v>
          </cell>
          <cell r="O1451">
            <v>1</v>
          </cell>
          <cell r="P1451">
            <v>0</v>
          </cell>
          <cell r="Q1451">
            <v>0</v>
          </cell>
          <cell r="R1451">
            <v>1</v>
          </cell>
          <cell r="S1451">
            <v>1</v>
          </cell>
          <cell r="T1451">
            <v>0</v>
          </cell>
          <cell r="U1451">
            <v>1</v>
          </cell>
          <cell r="V1451">
            <v>0</v>
          </cell>
          <cell r="W1451">
            <v>0</v>
          </cell>
        </row>
        <row r="1452">
          <cell r="B1452">
            <v>6</v>
          </cell>
          <cell r="C1452" t="str">
            <v>RESTRIÇÃO SISTEMA</v>
          </cell>
          <cell r="D1452" t="str">
            <v>039 Disponibilidade Esgotada</v>
          </cell>
          <cell r="E1452" t="str">
            <v>TELEVISÃO</v>
          </cell>
          <cell r="F1452" t="str">
            <v>0001 TELEVISÃO</v>
          </cell>
          <cell r="G1452" t="str">
            <v>0006 GLOBO</v>
          </cell>
          <cell r="H1452" t="str">
            <v>0028 OS NORMAIS</v>
          </cell>
          <cell r="I1452">
            <v>1</v>
          </cell>
          <cell r="J1452">
            <v>0</v>
          </cell>
          <cell r="K1452">
            <v>0</v>
          </cell>
          <cell r="L1452">
            <v>1</v>
          </cell>
          <cell r="M1452">
            <v>1</v>
          </cell>
          <cell r="N1452">
            <v>0</v>
          </cell>
          <cell r="O1452">
            <v>1</v>
          </cell>
          <cell r="P1452">
            <v>0</v>
          </cell>
          <cell r="Q1452">
            <v>0</v>
          </cell>
          <cell r="R1452">
            <v>1</v>
          </cell>
          <cell r="S1452">
            <v>1</v>
          </cell>
          <cell r="T1452">
            <v>0</v>
          </cell>
          <cell r="U1452">
            <v>1</v>
          </cell>
          <cell r="V1452">
            <v>0</v>
          </cell>
          <cell r="W1452">
            <v>0</v>
          </cell>
        </row>
        <row r="1453">
          <cell r="B1453">
            <v>6</v>
          </cell>
          <cell r="C1453" t="str">
            <v>RESTRIÇÃO SISTEMA</v>
          </cell>
          <cell r="D1453" t="str">
            <v>039 Disponibilidade Esgotada</v>
          </cell>
          <cell r="E1453" t="str">
            <v>TELEVISÃO</v>
          </cell>
          <cell r="F1453" t="str">
            <v>0001 TELEVISÃO</v>
          </cell>
          <cell r="G1453" t="str">
            <v>0006 GLOBO</v>
          </cell>
          <cell r="H1453" t="str">
            <v>3825 NÃO INFORMADO</v>
          </cell>
          <cell r="I1453">
            <v>7</v>
          </cell>
          <cell r="J1453">
            <v>0</v>
          </cell>
          <cell r="K1453">
            <v>0</v>
          </cell>
          <cell r="L1453">
            <v>7</v>
          </cell>
          <cell r="M1453">
            <v>7</v>
          </cell>
          <cell r="N1453">
            <v>0</v>
          </cell>
          <cell r="O1453">
            <v>7</v>
          </cell>
          <cell r="P1453">
            <v>0</v>
          </cell>
          <cell r="Q1453">
            <v>0</v>
          </cell>
          <cell r="R1453">
            <v>7</v>
          </cell>
          <cell r="S1453">
            <v>7</v>
          </cell>
          <cell r="T1453">
            <v>0</v>
          </cell>
          <cell r="U1453">
            <v>7</v>
          </cell>
          <cell r="V1453">
            <v>0</v>
          </cell>
          <cell r="W1453">
            <v>0</v>
          </cell>
        </row>
        <row r="1454">
          <cell r="B1454">
            <v>6</v>
          </cell>
          <cell r="C1454" t="str">
            <v>RESTRIÇÃO SISTEMA</v>
          </cell>
          <cell r="D1454" t="str">
            <v>039 Disponibilidade Esgotada</v>
          </cell>
          <cell r="E1454" t="str">
            <v>TELEVISÃO</v>
          </cell>
          <cell r="F1454" t="str">
            <v>0001 TELEVISÃO</v>
          </cell>
          <cell r="G1454" t="str">
            <v>0062 NÃO INFORMOU</v>
          </cell>
          <cell r="I1454">
            <v>14</v>
          </cell>
          <cell r="J1454">
            <v>0</v>
          </cell>
          <cell r="K1454">
            <v>0</v>
          </cell>
          <cell r="L1454">
            <v>14</v>
          </cell>
          <cell r="M1454">
            <v>14</v>
          </cell>
          <cell r="N1454">
            <v>0</v>
          </cell>
          <cell r="O1454">
            <v>14</v>
          </cell>
          <cell r="P1454">
            <v>0</v>
          </cell>
          <cell r="Q1454">
            <v>0</v>
          </cell>
          <cell r="R1454">
            <v>14</v>
          </cell>
          <cell r="S1454">
            <v>14</v>
          </cell>
          <cell r="T1454">
            <v>0</v>
          </cell>
          <cell r="U1454">
            <v>14</v>
          </cell>
          <cell r="V1454">
            <v>0</v>
          </cell>
          <cell r="W1454">
            <v>0</v>
          </cell>
        </row>
        <row r="1455">
          <cell r="B1455">
            <v>6</v>
          </cell>
          <cell r="C1455" t="str">
            <v>RESTRIÇÃO SISTEMA</v>
          </cell>
          <cell r="D1455" t="str">
            <v>042 Restrição técnica</v>
          </cell>
          <cell r="F1455" t="str">
            <v>0031 JÁ TEVE O PRODUTO</v>
          </cell>
          <cell r="I1455">
            <v>12</v>
          </cell>
          <cell r="J1455">
            <v>0</v>
          </cell>
          <cell r="K1455">
            <v>0</v>
          </cell>
          <cell r="L1455">
            <v>12</v>
          </cell>
          <cell r="M1455">
            <v>12</v>
          </cell>
          <cell r="N1455">
            <v>0</v>
          </cell>
          <cell r="O1455">
            <v>12</v>
          </cell>
          <cell r="P1455">
            <v>0</v>
          </cell>
          <cell r="Q1455">
            <v>0</v>
          </cell>
          <cell r="R1455">
            <v>12</v>
          </cell>
          <cell r="S1455">
            <v>12</v>
          </cell>
          <cell r="T1455">
            <v>0</v>
          </cell>
          <cell r="U1455">
            <v>12</v>
          </cell>
          <cell r="V1455">
            <v>0</v>
          </cell>
          <cell r="W1455">
            <v>0</v>
          </cell>
        </row>
        <row r="1456">
          <cell r="B1456">
            <v>6</v>
          </cell>
          <cell r="C1456" t="str">
            <v>RESTRIÇÃO SISTEMA</v>
          </cell>
          <cell r="D1456" t="str">
            <v>042 Restrição técnica</v>
          </cell>
          <cell r="E1456" t="str">
            <v>MALA DIRETA</v>
          </cell>
          <cell r="F1456" t="str">
            <v>0009 MALA DIRETA</v>
          </cell>
          <cell r="G1456" t="str">
            <v>0008 Não Identificado</v>
          </cell>
          <cell r="I1456">
            <v>1</v>
          </cell>
          <cell r="J1456">
            <v>0</v>
          </cell>
          <cell r="K1456">
            <v>0</v>
          </cell>
          <cell r="L1456">
            <v>1</v>
          </cell>
          <cell r="M1456">
            <v>1</v>
          </cell>
          <cell r="N1456">
            <v>0</v>
          </cell>
          <cell r="O1456">
            <v>1</v>
          </cell>
          <cell r="P1456">
            <v>0</v>
          </cell>
          <cell r="Q1456">
            <v>0</v>
          </cell>
          <cell r="R1456">
            <v>1</v>
          </cell>
          <cell r="S1456">
            <v>1</v>
          </cell>
          <cell r="T1456">
            <v>0</v>
          </cell>
          <cell r="U1456">
            <v>1</v>
          </cell>
          <cell r="V1456">
            <v>0</v>
          </cell>
          <cell r="W1456">
            <v>0</v>
          </cell>
        </row>
        <row r="1457">
          <cell r="B1457">
            <v>6</v>
          </cell>
          <cell r="C1457" t="str">
            <v>RESTRIÇÃO SISTEMA</v>
          </cell>
          <cell r="D1457" t="str">
            <v>042 Restrição técnica</v>
          </cell>
          <cell r="E1457" t="str">
            <v>MALA DIRETA</v>
          </cell>
          <cell r="F1457" t="str">
            <v>0009 MALA DIRETA</v>
          </cell>
          <cell r="G1457" t="str">
            <v>0075 KE-056</v>
          </cell>
          <cell r="I1457">
            <v>1</v>
          </cell>
          <cell r="J1457">
            <v>0</v>
          </cell>
          <cell r="K1457">
            <v>0</v>
          </cell>
          <cell r="L1457">
            <v>1</v>
          </cell>
          <cell r="M1457">
            <v>1</v>
          </cell>
          <cell r="N1457">
            <v>0</v>
          </cell>
          <cell r="O1457">
            <v>1</v>
          </cell>
          <cell r="P1457">
            <v>0</v>
          </cell>
          <cell r="Q1457">
            <v>0</v>
          </cell>
          <cell r="R1457">
            <v>1</v>
          </cell>
          <cell r="S1457">
            <v>1</v>
          </cell>
          <cell r="T1457">
            <v>0</v>
          </cell>
          <cell r="U1457">
            <v>1</v>
          </cell>
          <cell r="V1457">
            <v>0</v>
          </cell>
          <cell r="W1457">
            <v>0</v>
          </cell>
        </row>
        <row r="1458">
          <cell r="B1458">
            <v>6</v>
          </cell>
          <cell r="C1458" t="str">
            <v>RESTRIÇÃO SISTEMA</v>
          </cell>
          <cell r="D1458" t="str">
            <v>042 Restrição técnica</v>
          </cell>
          <cell r="E1458" t="str">
            <v>MALA DIRETA</v>
          </cell>
          <cell r="F1458" t="str">
            <v>0009 MALA DIRETA</v>
          </cell>
          <cell r="G1458" t="str">
            <v>0173 CA0103</v>
          </cell>
          <cell r="I1458">
            <v>1</v>
          </cell>
          <cell r="J1458">
            <v>0</v>
          </cell>
          <cell r="K1458">
            <v>0</v>
          </cell>
          <cell r="L1458">
            <v>1</v>
          </cell>
          <cell r="M1458">
            <v>1</v>
          </cell>
          <cell r="N1458">
            <v>0</v>
          </cell>
          <cell r="O1458">
            <v>1</v>
          </cell>
          <cell r="P1458">
            <v>0</v>
          </cell>
          <cell r="Q1458">
            <v>0</v>
          </cell>
          <cell r="R1458">
            <v>1</v>
          </cell>
          <cell r="S1458">
            <v>1</v>
          </cell>
          <cell r="T1458">
            <v>0</v>
          </cell>
          <cell r="U1458">
            <v>1</v>
          </cell>
          <cell r="V1458">
            <v>0</v>
          </cell>
          <cell r="W1458">
            <v>0</v>
          </cell>
        </row>
        <row r="1459">
          <cell r="B1459">
            <v>6</v>
          </cell>
          <cell r="C1459" t="str">
            <v>RESTRIÇÃO SISTEMA</v>
          </cell>
          <cell r="D1459" t="str">
            <v>042 Restrição técnica</v>
          </cell>
          <cell r="E1459" t="str">
            <v>MALA DIRETA</v>
          </cell>
          <cell r="F1459" t="str">
            <v>0009 MALA DIRETA</v>
          </cell>
          <cell r="G1459" t="str">
            <v>0572 MD-05</v>
          </cell>
          <cell r="I1459">
            <v>2</v>
          </cell>
          <cell r="J1459">
            <v>0</v>
          </cell>
          <cell r="K1459">
            <v>0</v>
          </cell>
          <cell r="L1459">
            <v>2</v>
          </cell>
          <cell r="M1459">
            <v>2</v>
          </cell>
          <cell r="N1459">
            <v>0</v>
          </cell>
          <cell r="O1459">
            <v>2</v>
          </cell>
          <cell r="P1459">
            <v>0</v>
          </cell>
          <cell r="Q1459">
            <v>0</v>
          </cell>
          <cell r="R1459">
            <v>2</v>
          </cell>
          <cell r="S1459">
            <v>2</v>
          </cell>
          <cell r="T1459">
            <v>0</v>
          </cell>
          <cell r="U1459">
            <v>2</v>
          </cell>
          <cell r="V1459">
            <v>0</v>
          </cell>
          <cell r="W1459">
            <v>0</v>
          </cell>
        </row>
        <row r="1460">
          <cell r="B1460">
            <v>6</v>
          </cell>
          <cell r="C1460" t="str">
            <v>RESTRIÇÃO SISTEMA</v>
          </cell>
          <cell r="D1460" t="str">
            <v>042 Restrição técnica</v>
          </cell>
          <cell r="E1460" t="str">
            <v>MALA DIRETA</v>
          </cell>
          <cell r="F1460" t="str">
            <v>0010 ENCARTE EM FATURA</v>
          </cell>
          <cell r="I1460">
            <v>2</v>
          </cell>
          <cell r="J1460">
            <v>0</v>
          </cell>
          <cell r="K1460">
            <v>0</v>
          </cell>
          <cell r="L1460">
            <v>2</v>
          </cell>
          <cell r="M1460">
            <v>2</v>
          </cell>
          <cell r="N1460">
            <v>0</v>
          </cell>
          <cell r="O1460">
            <v>2</v>
          </cell>
          <cell r="P1460">
            <v>0</v>
          </cell>
          <cell r="Q1460">
            <v>0</v>
          </cell>
          <cell r="R1460">
            <v>2</v>
          </cell>
          <cell r="S1460">
            <v>2</v>
          </cell>
          <cell r="T1460">
            <v>0</v>
          </cell>
          <cell r="U1460">
            <v>2</v>
          </cell>
          <cell r="V1460">
            <v>0</v>
          </cell>
          <cell r="W1460">
            <v>0</v>
          </cell>
        </row>
        <row r="1461">
          <cell r="B1461">
            <v>6</v>
          </cell>
          <cell r="C1461" t="str">
            <v>RESTRIÇÃO SISTEMA</v>
          </cell>
          <cell r="D1461" t="str">
            <v>042 Restrição técnica</v>
          </cell>
          <cell r="E1461" t="str">
            <v>NÃO INFORMADO</v>
          </cell>
          <cell r="F1461" t="str">
            <v>0016 NÃO INFORMADO</v>
          </cell>
          <cell r="I1461">
            <v>13</v>
          </cell>
          <cell r="J1461">
            <v>0</v>
          </cell>
          <cell r="K1461">
            <v>0</v>
          </cell>
          <cell r="L1461">
            <v>13</v>
          </cell>
          <cell r="M1461">
            <v>13</v>
          </cell>
          <cell r="N1461">
            <v>0</v>
          </cell>
          <cell r="O1461">
            <v>13</v>
          </cell>
          <cell r="P1461">
            <v>0</v>
          </cell>
          <cell r="Q1461">
            <v>0</v>
          </cell>
          <cell r="R1461">
            <v>13</v>
          </cell>
          <cell r="S1461">
            <v>13</v>
          </cell>
          <cell r="T1461">
            <v>0</v>
          </cell>
          <cell r="U1461">
            <v>13</v>
          </cell>
          <cell r="V1461">
            <v>0</v>
          </cell>
          <cell r="W1461">
            <v>0</v>
          </cell>
        </row>
        <row r="1462">
          <cell r="B1462">
            <v>6</v>
          </cell>
          <cell r="C1462" t="str">
            <v>RESTRIÇÃO SISTEMA</v>
          </cell>
          <cell r="D1462" t="str">
            <v>042 Restrição técnica</v>
          </cell>
          <cell r="E1462" t="str">
            <v>OUTRAS MÍDIAS</v>
          </cell>
          <cell r="F1462" t="str">
            <v>0002 INDICAÇÃO DE AMIGOS</v>
          </cell>
          <cell r="I1462">
            <v>87</v>
          </cell>
          <cell r="J1462">
            <v>0</v>
          </cell>
          <cell r="K1462">
            <v>0</v>
          </cell>
          <cell r="L1462">
            <v>87</v>
          </cell>
          <cell r="M1462">
            <v>87</v>
          </cell>
          <cell r="N1462">
            <v>0</v>
          </cell>
          <cell r="O1462">
            <v>87</v>
          </cell>
          <cell r="P1462">
            <v>0</v>
          </cell>
          <cell r="Q1462">
            <v>0</v>
          </cell>
          <cell r="R1462">
            <v>87</v>
          </cell>
          <cell r="S1462">
            <v>87</v>
          </cell>
          <cell r="T1462">
            <v>0</v>
          </cell>
          <cell r="U1462">
            <v>87</v>
          </cell>
          <cell r="V1462">
            <v>0</v>
          </cell>
          <cell r="W1462">
            <v>0</v>
          </cell>
        </row>
        <row r="1463">
          <cell r="B1463">
            <v>6</v>
          </cell>
          <cell r="C1463" t="str">
            <v>RESTRIÇÃO SISTEMA</v>
          </cell>
          <cell r="D1463" t="str">
            <v>042 Restrição técnica</v>
          </cell>
          <cell r="E1463" t="str">
            <v>OUTRAS MÍDIAS</v>
          </cell>
          <cell r="F1463" t="str">
            <v>0003 104</v>
          </cell>
          <cell r="I1463">
            <v>3</v>
          </cell>
          <cell r="J1463">
            <v>0</v>
          </cell>
          <cell r="K1463">
            <v>0</v>
          </cell>
          <cell r="L1463">
            <v>3</v>
          </cell>
          <cell r="M1463">
            <v>3</v>
          </cell>
          <cell r="N1463">
            <v>0</v>
          </cell>
          <cell r="O1463">
            <v>3</v>
          </cell>
          <cell r="P1463">
            <v>0</v>
          </cell>
          <cell r="Q1463">
            <v>0</v>
          </cell>
          <cell r="R1463">
            <v>3</v>
          </cell>
          <cell r="S1463">
            <v>3</v>
          </cell>
          <cell r="T1463">
            <v>0</v>
          </cell>
          <cell r="U1463">
            <v>3</v>
          </cell>
          <cell r="V1463">
            <v>0</v>
          </cell>
          <cell r="W1463">
            <v>0</v>
          </cell>
        </row>
        <row r="1464">
          <cell r="B1464">
            <v>6</v>
          </cell>
          <cell r="C1464" t="str">
            <v>RESTRIÇÃO SISTEMA</v>
          </cell>
          <cell r="D1464" t="str">
            <v>042 Restrição técnica</v>
          </cell>
          <cell r="E1464" t="str">
            <v>OUTRAS MÍDIAS</v>
          </cell>
          <cell r="F1464" t="str">
            <v>0013 INTERNET</v>
          </cell>
          <cell r="G1464" t="str">
            <v>0056 OUTROS</v>
          </cell>
          <cell r="I1464">
            <v>3</v>
          </cell>
          <cell r="J1464">
            <v>0</v>
          </cell>
          <cell r="K1464">
            <v>0</v>
          </cell>
          <cell r="L1464">
            <v>3</v>
          </cell>
          <cell r="M1464">
            <v>3</v>
          </cell>
          <cell r="N1464">
            <v>0</v>
          </cell>
          <cell r="O1464">
            <v>3</v>
          </cell>
          <cell r="P1464">
            <v>0</v>
          </cell>
          <cell r="Q1464">
            <v>0</v>
          </cell>
          <cell r="R1464">
            <v>3</v>
          </cell>
          <cell r="S1464">
            <v>3</v>
          </cell>
          <cell r="T1464">
            <v>0</v>
          </cell>
          <cell r="U1464">
            <v>3</v>
          </cell>
          <cell r="V1464">
            <v>0</v>
          </cell>
          <cell r="W1464">
            <v>0</v>
          </cell>
        </row>
        <row r="1465">
          <cell r="B1465">
            <v>6</v>
          </cell>
          <cell r="C1465" t="str">
            <v>RESTRIÇÃO SISTEMA</v>
          </cell>
          <cell r="D1465" t="str">
            <v>042 Restrição técnica</v>
          </cell>
          <cell r="E1465" t="str">
            <v>OUTRAS MÍDIAS</v>
          </cell>
          <cell r="F1465" t="str">
            <v>0013 INTERNET</v>
          </cell>
          <cell r="G1465" t="str">
            <v>0170 SITE SPEEDY</v>
          </cell>
          <cell r="I1465">
            <v>1</v>
          </cell>
          <cell r="J1465">
            <v>0</v>
          </cell>
          <cell r="K1465">
            <v>0</v>
          </cell>
          <cell r="L1465">
            <v>1</v>
          </cell>
          <cell r="M1465">
            <v>1</v>
          </cell>
          <cell r="N1465">
            <v>0</v>
          </cell>
          <cell r="O1465">
            <v>1</v>
          </cell>
          <cell r="P1465">
            <v>0</v>
          </cell>
          <cell r="Q1465">
            <v>0</v>
          </cell>
          <cell r="R1465">
            <v>1</v>
          </cell>
          <cell r="S1465">
            <v>1</v>
          </cell>
          <cell r="T1465">
            <v>0</v>
          </cell>
          <cell r="U1465">
            <v>1</v>
          </cell>
          <cell r="V1465">
            <v>0</v>
          </cell>
          <cell r="W1465">
            <v>0</v>
          </cell>
        </row>
        <row r="1466">
          <cell r="B1466">
            <v>6</v>
          </cell>
          <cell r="C1466" t="str">
            <v>RESTRIÇÃO SISTEMA</v>
          </cell>
          <cell r="D1466" t="str">
            <v>042 Restrição técnica</v>
          </cell>
          <cell r="E1466" t="str">
            <v>OUTRAS MÍDIAS</v>
          </cell>
          <cell r="F1466" t="str">
            <v>0018 CONTATADO PELO TLMKT</v>
          </cell>
          <cell r="I1466">
            <v>11</v>
          </cell>
          <cell r="J1466">
            <v>0</v>
          </cell>
          <cell r="K1466">
            <v>0</v>
          </cell>
          <cell r="L1466">
            <v>11</v>
          </cell>
          <cell r="M1466">
            <v>11</v>
          </cell>
          <cell r="N1466">
            <v>0</v>
          </cell>
          <cell r="O1466">
            <v>11</v>
          </cell>
          <cell r="P1466">
            <v>0</v>
          </cell>
          <cell r="Q1466">
            <v>0</v>
          </cell>
          <cell r="R1466">
            <v>11</v>
          </cell>
          <cell r="S1466">
            <v>11</v>
          </cell>
          <cell r="T1466">
            <v>0</v>
          </cell>
          <cell r="U1466">
            <v>11</v>
          </cell>
          <cell r="V1466">
            <v>0</v>
          </cell>
          <cell r="W1466">
            <v>0</v>
          </cell>
        </row>
        <row r="1467">
          <cell r="B1467">
            <v>6</v>
          </cell>
          <cell r="C1467" t="str">
            <v>RESTRIÇÃO SISTEMA</v>
          </cell>
          <cell r="D1467" t="str">
            <v>042 Restrição técnica</v>
          </cell>
          <cell r="E1467" t="str">
            <v>OUTRAS MÍDIAS</v>
          </cell>
          <cell r="F1467" t="str">
            <v>0019 INDICAÇÃO DO PROVEDOR</v>
          </cell>
          <cell r="I1467">
            <v>4</v>
          </cell>
          <cell r="J1467">
            <v>0</v>
          </cell>
          <cell r="K1467">
            <v>0</v>
          </cell>
          <cell r="L1467">
            <v>4</v>
          </cell>
          <cell r="M1467">
            <v>4</v>
          </cell>
          <cell r="N1467">
            <v>0</v>
          </cell>
          <cell r="O1467">
            <v>4</v>
          </cell>
          <cell r="P1467">
            <v>0</v>
          </cell>
          <cell r="Q1467">
            <v>0</v>
          </cell>
          <cell r="R1467">
            <v>4</v>
          </cell>
          <cell r="S1467">
            <v>4</v>
          </cell>
          <cell r="T1467">
            <v>0</v>
          </cell>
          <cell r="U1467">
            <v>4</v>
          </cell>
          <cell r="V1467">
            <v>0</v>
          </cell>
          <cell r="W1467">
            <v>0</v>
          </cell>
        </row>
        <row r="1468">
          <cell r="B1468">
            <v>6</v>
          </cell>
          <cell r="C1468" t="str">
            <v>RESTRIÇÃO SISTEMA</v>
          </cell>
          <cell r="D1468" t="str">
            <v>042 Restrição técnica</v>
          </cell>
          <cell r="E1468" t="str">
            <v>OUTRAS MÍDIAS</v>
          </cell>
          <cell r="F1468" t="str">
            <v>0020 JÁ POSSUI</v>
          </cell>
          <cell r="I1468">
            <v>16</v>
          </cell>
          <cell r="J1468">
            <v>0</v>
          </cell>
          <cell r="K1468">
            <v>0</v>
          </cell>
          <cell r="L1468">
            <v>16</v>
          </cell>
          <cell r="M1468">
            <v>16</v>
          </cell>
          <cell r="N1468">
            <v>0</v>
          </cell>
          <cell r="O1468">
            <v>16</v>
          </cell>
          <cell r="P1468">
            <v>0</v>
          </cell>
          <cell r="Q1468">
            <v>0</v>
          </cell>
          <cell r="R1468">
            <v>16</v>
          </cell>
          <cell r="S1468">
            <v>16</v>
          </cell>
          <cell r="T1468">
            <v>0</v>
          </cell>
          <cell r="U1468">
            <v>16</v>
          </cell>
          <cell r="V1468">
            <v>0</v>
          </cell>
          <cell r="W1468">
            <v>0</v>
          </cell>
        </row>
        <row r="1469">
          <cell r="B1469">
            <v>6</v>
          </cell>
          <cell r="C1469" t="str">
            <v>RESTRIÇÃO SISTEMA</v>
          </cell>
          <cell r="D1469" t="str">
            <v>042 Restrição técnica</v>
          </cell>
          <cell r="E1469" t="str">
            <v>TELEVISÃO</v>
          </cell>
          <cell r="F1469" t="str">
            <v>0001 TELEVISÃO</v>
          </cell>
          <cell r="G1469" t="str">
            <v>0006 GLOBO</v>
          </cell>
          <cell r="H1469" t="str">
            <v>0007 GLOBO ESPORTE</v>
          </cell>
          <cell r="I1469">
            <v>1</v>
          </cell>
          <cell r="J1469">
            <v>0</v>
          </cell>
          <cell r="K1469">
            <v>0</v>
          </cell>
          <cell r="L1469">
            <v>1</v>
          </cell>
          <cell r="M1469">
            <v>1</v>
          </cell>
          <cell r="N1469">
            <v>0</v>
          </cell>
          <cell r="O1469">
            <v>1</v>
          </cell>
          <cell r="P1469">
            <v>0</v>
          </cell>
          <cell r="Q1469">
            <v>0</v>
          </cell>
          <cell r="R1469">
            <v>1</v>
          </cell>
          <cell r="S1469">
            <v>1</v>
          </cell>
          <cell r="T1469">
            <v>0</v>
          </cell>
          <cell r="U1469">
            <v>1</v>
          </cell>
          <cell r="V1469">
            <v>0</v>
          </cell>
          <cell r="W1469">
            <v>0</v>
          </cell>
        </row>
        <row r="1470">
          <cell r="B1470">
            <v>6</v>
          </cell>
          <cell r="C1470" t="str">
            <v>RESTRIÇÃO SISTEMA</v>
          </cell>
          <cell r="D1470" t="str">
            <v>042 Restrição técnica</v>
          </cell>
          <cell r="E1470" t="str">
            <v>TELEVISÃO</v>
          </cell>
          <cell r="F1470" t="str">
            <v>0001 TELEVISÃO</v>
          </cell>
          <cell r="G1470" t="str">
            <v>0006 GLOBO</v>
          </cell>
          <cell r="H1470" t="str">
            <v>0014 BOM DIA BRASIL</v>
          </cell>
          <cell r="I1470">
            <v>2</v>
          </cell>
          <cell r="J1470">
            <v>0</v>
          </cell>
          <cell r="K1470">
            <v>0</v>
          </cell>
          <cell r="L1470">
            <v>2</v>
          </cell>
          <cell r="M1470">
            <v>2</v>
          </cell>
          <cell r="N1470">
            <v>0</v>
          </cell>
          <cell r="O1470">
            <v>2</v>
          </cell>
          <cell r="P1470">
            <v>0</v>
          </cell>
          <cell r="Q1470">
            <v>0</v>
          </cell>
          <cell r="R1470">
            <v>2</v>
          </cell>
          <cell r="S1470">
            <v>2</v>
          </cell>
          <cell r="T1470">
            <v>0</v>
          </cell>
          <cell r="U1470">
            <v>2</v>
          </cell>
          <cell r="V1470">
            <v>0</v>
          </cell>
          <cell r="W1470">
            <v>0</v>
          </cell>
        </row>
        <row r="1471">
          <cell r="B1471">
            <v>6</v>
          </cell>
          <cell r="C1471" t="str">
            <v>RESTRIÇÃO SISTEMA</v>
          </cell>
          <cell r="D1471" t="str">
            <v>042 Restrição técnica</v>
          </cell>
          <cell r="E1471" t="str">
            <v>TELEVISÃO</v>
          </cell>
          <cell r="F1471" t="str">
            <v>0001 TELEVISÃO</v>
          </cell>
          <cell r="G1471" t="str">
            <v>0006 GLOBO</v>
          </cell>
          <cell r="H1471" t="str">
            <v>0023 JORNAL HOJE</v>
          </cell>
          <cell r="I1471">
            <v>3</v>
          </cell>
          <cell r="J1471">
            <v>0</v>
          </cell>
          <cell r="K1471">
            <v>0</v>
          </cell>
          <cell r="L1471">
            <v>3</v>
          </cell>
          <cell r="M1471">
            <v>3</v>
          </cell>
          <cell r="N1471">
            <v>0</v>
          </cell>
          <cell r="O1471">
            <v>3</v>
          </cell>
          <cell r="P1471">
            <v>0</v>
          </cell>
          <cell r="Q1471">
            <v>0</v>
          </cell>
          <cell r="R1471">
            <v>3</v>
          </cell>
          <cell r="S1471">
            <v>3</v>
          </cell>
          <cell r="T1471">
            <v>0</v>
          </cell>
          <cell r="U1471">
            <v>3</v>
          </cell>
          <cell r="V1471">
            <v>0</v>
          </cell>
          <cell r="W1471">
            <v>0</v>
          </cell>
        </row>
        <row r="1472">
          <cell r="B1472">
            <v>6</v>
          </cell>
          <cell r="C1472" t="str">
            <v>RESTRIÇÃO SISTEMA</v>
          </cell>
          <cell r="D1472" t="str">
            <v>042 Restrição técnica</v>
          </cell>
          <cell r="E1472" t="str">
            <v>TELEVISÃO</v>
          </cell>
          <cell r="F1472" t="str">
            <v>0001 TELEVISÃO</v>
          </cell>
          <cell r="G1472" t="str">
            <v>0006 GLOBO</v>
          </cell>
          <cell r="H1472" t="str">
            <v>0026 NOVELA I</v>
          </cell>
          <cell r="I1472">
            <v>1</v>
          </cell>
          <cell r="J1472">
            <v>0</v>
          </cell>
          <cell r="K1472">
            <v>0</v>
          </cell>
          <cell r="L1472">
            <v>1</v>
          </cell>
          <cell r="M1472">
            <v>1</v>
          </cell>
          <cell r="N1472">
            <v>0</v>
          </cell>
          <cell r="O1472">
            <v>1</v>
          </cell>
          <cell r="P1472">
            <v>0</v>
          </cell>
          <cell r="Q1472">
            <v>0</v>
          </cell>
          <cell r="R1472">
            <v>1</v>
          </cell>
          <cell r="S1472">
            <v>1</v>
          </cell>
          <cell r="T1472">
            <v>0</v>
          </cell>
          <cell r="U1472">
            <v>1</v>
          </cell>
          <cell r="V1472">
            <v>0</v>
          </cell>
          <cell r="W1472">
            <v>0</v>
          </cell>
        </row>
        <row r="1473">
          <cell r="B1473">
            <v>6</v>
          </cell>
          <cell r="C1473" t="str">
            <v>RESTRIÇÃO SISTEMA</v>
          </cell>
          <cell r="D1473" t="str">
            <v>042 Restrição técnica</v>
          </cell>
          <cell r="E1473" t="str">
            <v>TELEVISÃO</v>
          </cell>
          <cell r="F1473" t="str">
            <v>0001 TELEVISÃO</v>
          </cell>
          <cell r="G1473" t="str">
            <v>0006 GLOBO</v>
          </cell>
          <cell r="H1473" t="str">
            <v>0027 NOVELA II</v>
          </cell>
          <cell r="I1473">
            <v>3</v>
          </cell>
          <cell r="J1473">
            <v>0</v>
          </cell>
          <cell r="K1473">
            <v>0</v>
          </cell>
          <cell r="L1473">
            <v>3</v>
          </cell>
          <cell r="M1473">
            <v>3</v>
          </cell>
          <cell r="N1473">
            <v>0</v>
          </cell>
          <cell r="O1473">
            <v>3</v>
          </cell>
          <cell r="P1473">
            <v>0</v>
          </cell>
          <cell r="Q1473">
            <v>0</v>
          </cell>
          <cell r="R1473">
            <v>3</v>
          </cell>
          <cell r="S1473">
            <v>3</v>
          </cell>
          <cell r="T1473">
            <v>0</v>
          </cell>
          <cell r="U1473">
            <v>3</v>
          </cell>
          <cell r="V1473">
            <v>0</v>
          </cell>
          <cell r="W1473">
            <v>0</v>
          </cell>
        </row>
        <row r="1474">
          <cell r="B1474">
            <v>6</v>
          </cell>
          <cell r="C1474" t="str">
            <v>RESTRIÇÃO SISTEMA</v>
          </cell>
          <cell r="D1474" t="str">
            <v>042 Restrição técnica</v>
          </cell>
          <cell r="E1474" t="str">
            <v>TELEVISÃO</v>
          </cell>
          <cell r="F1474" t="str">
            <v>0001 TELEVISÃO</v>
          </cell>
          <cell r="G1474" t="str">
            <v>0006 GLOBO</v>
          </cell>
          <cell r="H1474" t="str">
            <v>0028 OS NORMAIS</v>
          </cell>
          <cell r="I1474">
            <v>1</v>
          </cell>
          <cell r="J1474">
            <v>0</v>
          </cell>
          <cell r="K1474">
            <v>0</v>
          </cell>
          <cell r="L1474">
            <v>1</v>
          </cell>
          <cell r="M1474">
            <v>1</v>
          </cell>
          <cell r="N1474">
            <v>0</v>
          </cell>
          <cell r="O1474">
            <v>1</v>
          </cell>
          <cell r="P1474">
            <v>0</v>
          </cell>
          <cell r="Q1474">
            <v>0</v>
          </cell>
          <cell r="R1474">
            <v>1</v>
          </cell>
          <cell r="S1474">
            <v>1</v>
          </cell>
          <cell r="T1474">
            <v>0</v>
          </cell>
          <cell r="U1474">
            <v>1</v>
          </cell>
          <cell r="V1474">
            <v>0</v>
          </cell>
          <cell r="W1474">
            <v>0</v>
          </cell>
        </row>
        <row r="1475">
          <cell r="B1475">
            <v>6</v>
          </cell>
          <cell r="C1475" t="str">
            <v>RESTRIÇÃO SISTEMA</v>
          </cell>
          <cell r="D1475" t="str">
            <v>042 Restrição técnica</v>
          </cell>
          <cell r="E1475" t="str">
            <v>TELEVISÃO</v>
          </cell>
          <cell r="F1475" t="str">
            <v>0001 TELEVISÃO</v>
          </cell>
          <cell r="G1475" t="str">
            <v>0006 GLOBO</v>
          </cell>
          <cell r="H1475" t="str">
            <v>3825 NÃO INFORMADO</v>
          </cell>
          <cell r="I1475">
            <v>4</v>
          </cell>
          <cell r="J1475">
            <v>0</v>
          </cell>
          <cell r="K1475">
            <v>0</v>
          </cell>
          <cell r="L1475">
            <v>4</v>
          </cell>
          <cell r="M1475">
            <v>4</v>
          </cell>
          <cell r="N1475">
            <v>0</v>
          </cell>
          <cell r="O1475">
            <v>4</v>
          </cell>
          <cell r="P1475">
            <v>0</v>
          </cell>
          <cell r="Q1475">
            <v>0</v>
          </cell>
          <cell r="R1475">
            <v>4</v>
          </cell>
          <cell r="S1475">
            <v>4</v>
          </cell>
          <cell r="T1475">
            <v>0</v>
          </cell>
          <cell r="U1475">
            <v>4</v>
          </cell>
          <cell r="V1475">
            <v>0</v>
          </cell>
          <cell r="W1475">
            <v>0</v>
          </cell>
        </row>
        <row r="1476">
          <cell r="B1476">
            <v>6</v>
          </cell>
          <cell r="C1476" t="str">
            <v>RESTRIÇÃO SISTEMA</v>
          </cell>
          <cell r="D1476" t="str">
            <v>042 Restrição técnica</v>
          </cell>
          <cell r="E1476" t="str">
            <v>TELEVISÃO</v>
          </cell>
          <cell r="F1476" t="str">
            <v>0001 TELEVISÃO</v>
          </cell>
          <cell r="G1476" t="str">
            <v>0062 NÃO INFORMOU</v>
          </cell>
          <cell r="I1476">
            <v>27</v>
          </cell>
          <cell r="J1476">
            <v>0</v>
          </cell>
          <cell r="K1476">
            <v>0</v>
          </cell>
          <cell r="L1476">
            <v>27</v>
          </cell>
          <cell r="M1476">
            <v>27</v>
          </cell>
          <cell r="N1476">
            <v>0</v>
          </cell>
          <cell r="O1476">
            <v>27</v>
          </cell>
          <cell r="P1476">
            <v>0</v>
          </cell>
          <cell r="Q1476">
            <v>0</v>
          </cell>
          <cell r="R1476">
            <v>27</v>
          </cell>
          <cell r="S1476">
            <v>27</v>
          </cell>
          <cell r="T1476">
            <v>0</v>
          </cell>
          <cell r="U1476">
            <v>27</v>
          </cell>
          <cell r="V1476">
            <v>0</v>
          </cell>
          <cell r="W1476">
            <v>0</v>
          </cell>
        </row>
        <row r="1477">
          <cell r="B1477">
            <v>6</v>
          </cell>
          <cell r="C1477" t="str">
            <v>RESTRIÇÃO SISTEMA</v>
          </cell>
          <cell r="D1477" t="str">
            <v>045 Central não cadastrada</v>
          </cell>
          <cell r="F1477" t="str">
            <v>0031 JÁ TEVE O PRODUTO</v>
          </cell>
          <cell r="I1477">
            <v>1</v>
          </cell>
          <cell r="J1477">
            <v>0</v>
          </cell>
          <cell r="K1477">
            <v>0</v>
          </cell>
          <cell r="L1477">
            <v>1</v>
          </cell>
          <cell r="M1477">
            <v>1</v>
          </cell>
          <cell r="N1477">
            <v>0</v>
          </cell>
          <cell r="O1477">
            <v>1</v>
          </cell>
          <cell r="P1477">
            <v>0</v>
          </cell>
          <cell r="Q1477">
            <v>0</v>
          </cell>
          <cell r="R1477">
            <v>1</v>
          </cell>
          <cell r="S1477">
            <v>1</v>
          </cell>
          <cell r="T1477">
            <v>0</v>
          </cell>
          <cell r="U1477">
            <v>1</v>
          </cell>
          <cell r="V1477">
            <v>0</v>
          </cell>
          <cell r="W1477">
            <v>0</v>
          </cell>
        </row>
        <row r="1478">
          <cell r="B1478">
            <v>6</v>
          </cell>
          <cell r="C1478" t="str">
            <v>RESTRIÇÃO SISTEMA</v>
          </cell>
          <cell r="D1478" t="str">
            <v>045 Central não cadastrada</v>
          </cell>
          <cell r="E1478" t="str">
            <v>MALA DIRETA</v>
          </cell>
          <cell r="F1478" t="str">
            <v>0009 MALA DIRETA</v>
          </cell>
          <cell r="G1478" t="str">
            <v>0008 Não Identificado</v>
          </cell>
          <cell r="I1478">
            <v>1</v>
          </cell>
          <cell r="J1478">
            <v>0</v>
          </cell>
          <cell r="K1478">
            <v>0</v>
          </cell>
          <cell r="L1478">
            <v>1</v>
          </cell>
          <cell r="M1478">
            <v>1</v>
          </cell>
          <cell r="N1478">
            <v>0</v>
          </cell>
          <cell r="O1478">
            <v>1</v>
          </cell>
          <cell r="P1478">
            <v>0</v>
          </cell>
          <cell r="Q1478">
            <v>0</v>
          </cell>
          <cell r="R1478">
            <v>1</v>
          </cell>
          <cell r="S1478">
            <v>1</v>
          </cell>
          <cell r="T1478">
            <v>0</v>
          </cell>
          <cell r="U1478">
            <v>1</v>
          </cell>
          <cell r="V1478">
            <v>0</v>
          </cell>
          <cell r="W1478">
            <v>0</v>
          </cell>
        </row>
        <row r="1479">
          <cell r="B1479">
            <v>6</v>
          </cell>
          <cell r="C1479" t="str">
            <v>RESTRIÇÃO SISTEMA</v>
          </cell>
          <cell r="D1479" t="str">
            <v>045 Central não cadastrada</v>
          </cell>
          <cell r="E1479" t="str">
            <v>MALA DIRETA</v>
          </cell>
          <cell r="F1479" t="str">
            <v>0009 MALA DIRETA</v>
          </cell>
          <cell r="G1479" t="str">
            <v>0124 VU-078</v>
          </cell>
          <cell r="I1479">
            <v>1</v>
          </cell>
          <cell r="J1479">
            <v>0</v>
          </cell>
          <cell r="K1479">
            <v>0</v>
          </cell>
          <cell r="L1479">
            <v>1</v>
          </cell>
          <cell r="M1479">
            <v>1</v>
          </cell>
          <cell r="N1479">
            <v>0</v>
          </cell>
          <cell r="O1479">
            <v>1</v>
          </cell>
          <cell r="P1479">
            <v>0</v>
          </cell>
          <cell r="Q1479">
            <v>0</v>
          </cell>
          <cell r="R1479">
            <v>1</v>
          </cell>
          <cell r="S1479">
            <v>1</v>
          </cell>
          <cell r="T1479">
            <v>0</v>
          </cell>
          <cell r="U1479">
            <v>1</v>
          </cell>
          <cell r="V1479">
            <v>0</v>
          </cell>
          <cell r="W1479">
            <v>0</v>
          </cell>
        </row>
        <row r="1480">
          <cell r="B1480">
            <v>6</v>
          </cell>
          <cell r="C1480" t="str">
            <v>RESTRIÇÃO SISTEMA</v>
          </cell>
          <cell r="D1480" t="str">
            <v>045 Central não cadastrada</v>
          </cell>
          <cell r="E1480" t="str">
            <v>MALA DIRETA</v>
          </cell>
          <cell r="F1480" t="str">
            <v>0010 ENCARTE EM FATURA</v>
          </cell>
          <cell r="I1480">
            <v>2</v>
          </cell>
          <cell r="J1480">
            <v>0</v>
          </cell>
          <cell r="K1480">
            <v>0</v>
          </cell>
          <cell r="L1480">
            <v>2</v>
          </cell>
          <cell r="M1480">
            <v>2</v>
          </cell>
          <cell r="N1480">
            <v>0</v>
          </cell>
          <cell r="O1480">
            <v>2</v>
          </cell>
          <cell r="P1480">
            <v>0</v>
          </cell>
          <cell r="Q1480">
            <v>0</v>
          </cell>
          <cell r="R1480">
            <v>2</v>
          </cell>
          <cell r="S1480">
            <v>2</v>
          </cell>
          <cell r="T1480">
            <v>0</v>
          </cell>
          <cell r="U1480">
            <v>2</v>
          </cell>
          <cell r="V1480">
            <v>0</v>
          </cell>
          <cell r="W1480">
            <v>0</v>
          </cell>
        </row>
        <row r="1481">
          <cell r="B1481">
            <v>6</v>
          </cell>
          <cell r="C1481" t="str">
            <v>RESTRIÇÃO SISTEMA</v>
          </cell>
          <cell r="D1481" t="str">
            <v>045 Central não cadastrada</v>
          </cell>
          <cell r="E1481" t="str">
            <v>NÃO INFORMADO</v>
          </cell>
          <cell r="F1481" t="str">
            <v>0016 NÃO INFORMADO</v>
          </cell>
          <cell r="I1481">
            <v>6</v>
          </cell>
          <cell r="J1481">
            <v>0</v>
          </cell>
          <cell r="K1481">
            <v>0</v>
          </cell>
          <cell r="L1481">
            <v>6</v>
          </cell>
          <cell r="M1481">
            <v>6</v>
          </cell>
          <cell r="N1481">
            <v>0</v>
          </cell>
          <cell r="O1481">
            <v>6</v>
          </cell>
          <cell r="P1481">
            <v>0</v>
          </cell>
          <cell r="Q1481">
            <v>0</v>
          </cell>
          <cell r="R1481">
            <v>6</v>
          </cell>
          <cell r="S1481">
            <v>6</v>
          </cell>
          <cell r="T1481">
            <v>0</v>
          </cell>
          <cell r="U1481">
            <v>6</v>
          </cell>
          <cell r="V1481">
            <v>0</v>
          </cell>
          <cell r="W1481">
            <v>0</v>
          </cell>
        </row>
        <row r="1482">
          <cell r="B1482">
            <v>6</v>
          </cell>
          <cell r="C1482" t="str">
            <v>RESTRIÇÃO SISTEMA</v>
          </cell>
          <cell r="D1482" t="str">
            <v>045 Central não cadastrada</v>
          </cell>
          <cell r="E1482" t="str">
            <v>OUTRAS MÍDIAS</v>
          </cell>
          <cell r="F1482" t="str">
            <v>0002 INDICAÇÃO DE AMIGOS</v>
          </cell>
          <cell r="I1482">
            <v>24</v>
          </cell>
          <cell r="J1482">
            <v>0</v>
          </cell>
          <cell r="K1482">
            <v>0</v>
          </cell>
          <cell r="L1482">
            <v>24</v>
          </cell>
          <cell r="M1482">
            <v>24</v>
          </cell>
          <cell r="N1482">
            <v>0</v>
          </cell>
          <cell r="O1482">
            <v>24</v>
          </cell>
          <cell r="P1482">
            <v>0</v>
          </cell>
          <cell r="Q1482">
            <v>0</v>
          </cell>
          <cell r="R1482">
            <v>24</v>
          </cell>
          <cell r="S1482">
            <v>24</v>
          </cell>
          <cell r="T1482">
            <v>0</v>
          </cell>
          <cell r="U1482">
            <v>24</v>
          </cell>
          <cell r="V1482">
            <v>0</v>
          </cell>
          <cell r="W1482">
            <v>0</v>
          </cell>
        </row>
        <row r="1483">
          <cell r="B1483">
            <v>6</v>
          </cell>
          <cell r="C1483" t="str">
            <v>RESTRIÇÃO SISTEMA</v>
          </cell>
          <cell r="D1483" t="str">
            <v>045 Central não cadastrada</v>
          </cell>
          <cell r="E1483" t="str">
            <v>OUTRAS MÍDIAS</v>
          </cell>
          <cell r="F1483" t="str">
            <v>0003 104</v>
          </cell>
          <cell r="I1483">
            <v>1</v>
          </cell>
          <cell r="J1483">
            <v>0</v>
          </cell>
          <cell r="K1483">
            <v>0</v>
          </cell>
          <cell r="L1483">
            <v>1</v>
          </cell>
          <cell r="M1483">
            <v>1</v>
          </cell>
          <cell r="N1483">
            <v>0</v>
          </cell>
          <cell r="O1483">
            <v>1</v>
          </cell>
          <cell r="P1483">
            <v>0</v>
          </cell>
          <cell r="Q1483">
            <v>0</v>
          </cell>
          <cell r="R1483">
            <v>1</v>
          </cell>
          <cell r="S1483">
            <v>1</v>
          </cell>
          <cell r="T1483">
            <v>0</v>
          </cell>
          <cell r="U1483">
            <v>1</v>
          </cell>
          <cell r="V1483">
            <v>0</v>
          </cell>
          <cell r="W1483">
            <v>0</v>
          </cell>
        </row>
        <row r="1484">
          <cell r="B1484">
            <v>6</v>
          </cell>
          <cell r="C1484" t="str">
            <v>RESTRIÇÃO SISTEMA</v>
          </cell>
          <cell r="D1484" t="str">
            <v>045 Central não cadastrada</v>
          </cell>
          <cell r="E1484" t="str">
            <v>OUTRAS MÍDIAS</v>
          </cell>
          <cell r="F1484" t="str">
            <v>0013 INTERNET</v>
          </cell>
          <cell r="G1484" t="str">
            <v>0170 SITE SPEEDY</v>
          </cell>
          <cell r="I1484">
            <v>1</v>
          </cell>
          <cell r="J1484">
            <v>0</v>
          </cell>
          <cell r="K1484">
            <v>0</v>
          </cell>
          <cell r="L1484">
            <v>1</v>
          </cell>
          <cell r="M1484">
            <v>1</v>
          </cell>
          <cell r="N1484">
            <v>0</v>
          </cell>
          <cell r="O1484">
            <v>1</v>
          </cell>
          <cell r="P1484">
            <v>0</v>
          </cell>
          <cell r="Q1484">
            <v>0</v>
          </cell>
          <cell r="R1484">
            <v>1</v>
          </cell>
          <cell r="S1484">
            <v>1</v>
          </cell>
          <cell r="T1484">
            <v>0</v>
          </cell>
          <cell r="U1484">
            <v>1</v>
          </cell>
          <cell r="V1484">
            <v>0</v>
          </cell>
          <cell r="W1484">
            <v>0</v>
          </cell>
        </row>
        <row r="1485">
          <cell r="B1485">
            <v>6</v>
          </cell>
          <cell r="C1485" t="str">
            <v>RESTRIÇÃO SISTEMA</v>
          </cell>
          <cell r="D1485" t="str">
            <v>045 Central não cadastrada</v>
          </cell>
          <cell r="E1485" t="str">
            <v>OUTRAS MÍDIAS</v>
          </cell>
          <cell r="F1485" t="str">
            <v>0018 CONTATADO PELO TLMKT</v>
          </cell>
          <cell r="I1485">
            <v>7</v>
          </cell>
          <cell r="J1485">
            <v>0</v>
          </cell>
          <cell r="K1485">
            <v>0</v>
          </cell>
          <cell r="L1485">
            <v>7</v>
          </cell>
          <cell r="M1485">
            <v>7</v>
          </cell>
          <cell r="N1485">
            <v>0</v>
          </cell>
          <cell r="O1485">
            <v>7</v>
          </cell>
          <cell r="P1485">
            <v>0</v>
          </cell>
          <cell r="Q1485">
            <v>0</v>
          </cell>
          <cell r="R1485">
            <v>7</v>
          </cell>
          <cell r="S1485">
            <v>7</v>
          </cell>
          <cell r="T1485">
            <v>0</v>
          </cell>
          <cell r="U1485">
            <v>7</v>
          </cell>
          <cell r="V1485">
            <v>0</v>
          </cell>
          <cell r="W1485">
            <v>0</v>
          </cell>
        </row>
        <row r="1486">
          <cell r="B1486">
            <v>6</v>
          </cell>
          <cell r="C1486" t="str">
            <v>RESTRIÇÃO SISTEMA</v>
          </cell>
          <cell r="D1486" t="str">
            <v>045 Central não cadastrada</v>
          </cell>
          <cell r="E1486" t="str">
            <v>OUTRAS MÍDIAS</v>
          </cell>
          <cell r="F1486" t="str">
            <v>0020 JÁ POSSUI</v>
          </cell>
          <cell r="I1486">
            <v>1</v>
          </cell>
          <cell r="J1486">
            <v>0</v>
          </cell>
          <cell r="K1486">
            <v>0</v>
          </cell>
          <cell r="L1486">
            <v>1</v>
          </cell>
          <cell r="M1486">
            <v>1</v>
          </cell>
          <cell r="N1486">
            <v>0</v>
          </cell>
          <cell r="O1486">
            <v>1</v>
          </cell>
          <cell r="P1486">
            <v>0</v>
          </cell>
          <cell r="Q1486">
            <v>0</v>
          </cell>
          <cell r="R1486">
            <v>1</v>
          </cell>
          <cell r="S1486">
            <v>1</v>
          </cell>
          <cell r="T1486">
            <v>0</v>
          </cell>
          <cell r="U1486">
            <v>1</v>
          </cell>
          <cell r="V1486">
            <v>0</v>
          </cell>
          <cell r="W1486">
            <v>0</v>
          </cell>
        </row>
        <row r="1487">
          <cell r="B1487">
            <v>6</v>
          </cell>
          <cell r="C1487" t="str">
            <v>RESTRIÇÃO SISTEMA</v>
          </cell>
          <cell r="D1487" t="str">
            <v>045 Central não cadastrada</v>
          </cell>
          <cell r="E1487" t="str">
            <v>TELEVISÃO</v>
          </cell>
          <cell r="F1487" t="str">
            <v>0001 TELEVISÃO</v>
          </cell>
          <cell r="G1487" t="str">
            <v>0006 GLOBO</v>
          </cell>
          <cell r="H1487" t="str">
            <v>0014 BOM DIA BRASIL</v>
          </cell>
          <cell r="I1487">
            <v>3</v>
          </cell>
          <cell r="J1487">
            <v>0</v>
          </cell>
          <cell r="K1487">
            <v>0</v>
          </cell>
          <cell r="L1487">
            <v>3</v>
          </cell>
          <cell r="M1487">
            <v>3</v>
          </cell>
          <cell r="N1487">
            <v>0</v>
          </cell>
          <cell r="O1487">
            <v>3</v>
          </cell>
          <cell r="P1487">
            <v>0</v>
          </cell>
          <cell r="Q1487">
            <v>0</v>
          </cell>
          <cell r="R1487">
            <v>3</v>
          </cell>
          <cell r="S1487">
            <v>3</v>
          </cell>
          <cell r="T1487">
            <v>0</v>
          </cell>
          <cell r="U1487">
            <v>3</v>
          </cell>
          <cell r="V1487">
            <v>0</v>
          </cell>
          <cell r="W1487">
            <v>0</v>
          </cell>
        </row>
        <row r="1488">
          <cell r="B1488">
            <v>6</v>
          </cell>
          <cell r="C1488" t="str">
            <v>RESTRIÇÃO SISTEMA</v>
          </cell>
          <cell r="D1488" t="str">
            <v>045 Central não cadastrada</v>
          </cell>
          <cell r="E1488" t="str">
            <v>TELEVISÃO</v>
          </cell>
          <cell r="F1488" t="str">
            <v>0001 TELEVISÃO</v>
          </cell>
          <cell r="G1488" t="str">
            <v>0006 GLOBO</v>
          </cell>
          <cell r="H1488" t="str">
            <v>0015 BOM DIA PRAÇA</v>
          </cell>
          <cell r="I1488">
            <v>1</v>
          </cell>
          <cell r="J1488">
            <v>0</v>
          </cell>
          <cell r="K1488">
            <v>0</v>
          </cell>
          <cell r="L1488">
            <v>1</v>
          </cell>
          <cell r="M1488">
            <v>1</v>
          </cell>
          <cell r="N1488">
            <v>0</v>
          </cell>
          <cell r="O1488">
            <v>1</v>
          </cell>
          <cell r="P1488">
            <v>0</v>
          </cell>
          <cell r="Q1488">
            <v>0</v>
          </cell>
          <cell r="R1488">
            <v>1</v>
          </cell>
          <cell r="S1488">
            <v>1</v>
          </cell>
          <cell r="T1488">
            <v>0</v>
          </cell>
          <cell r="U1488">
            <v>1</v>
          </cell>
          <cell r="V1488">
            <v>0</v>
          </cell>
          <cell r="W1488">
            <v>0</v>
          </cell>
        </row>
        <row r="1489">
          <cell r="B1489">
            <v>6</v>
          </cell>
          <cell r="C1489" t="str">
            <v>RESTRIÇÃO SISTEMA</v>
          </cell>
          <cell r="D1489" t="str">
            <v>045 Central não cadastrada</v>
          </cell>
          <cell r="E1489" t="str">
            <v>TELEVISÃO</v>
          </cell>
          <cell r="F1489" t="str">
            <v>0001 TELEVISÃO</v>
          </cell>
          <cell r="G1489" t="str">
            <v>0006 GLOBO</v>
          </cell>
          <cell r="H1489" t="str">
            <v>0021 GLOBO REPÓRTER</v>
          </cell>
          <cell r="I1489">
            <v>1</v>
          </cell>
          <cell r="J1489">
            <v>0</v>
          </cell>
          <cell r="K1489">
            <v>0</v>
          </cell>
          <cell r="L1489">
            <v>1</v>
          </cell>
          <cell r="M1489">
            <v>1</v>
          </cell>
          <cell r="N1489">
            <v>0</v>
          </cell>
          <cell r="O1489">
            <v>1</v>
          </cell>
          <cell r="P1489">
            <v>0</v>
          </cell>
          <cell r="Q1489">
            <v>0</v>
          </cell>
          <cell r="R1489">
            <v>1</v>
          </cell>
          <cell r="S1489">
            <v>1</v>
          </cell>
          <cell r="T1489">
            <v>0</v>
          </cell>
          <cell r="U1489">
            <v>1</v>
          </cell>
          <cell r="V1489">
            <v>0</v>
          </cell>
          <cell r="W1489">
            <v>0</v>
          </cell>
        </row>
        <row r="1490">
          <cell r="B1490">
            <v>6</v>
          </cell>
          <cell r="C1490" t="str">
            <v>RESTRIÇÃO SISTEMA</v>
          </cell>
          <cell r="D1490" t="str">
            <v>045 Central não cadastrada</v>
          </cell>
          <cell r="E1490" t="str">
            <v>TELEVISÃO</v>
          </cell>
          <cell r="F1490" t="str">
            <v>0001 TELEVISÃO</v>
          </cell>
          <cell r="G1490" t="str">
            <v>0006 GLOBO</v>
          </cell>
          <cell r="H1490" t="str">
            <v>0023 JORNAL HOJE</v>
          </cell>
          <cell r="I1490">
            <v>2</v>
          </cell>
          <cell r="J1490">
            <v>0</v>
          </cell>
          <cell r="K1490">
            <v>0</v>
          </cell>
          <cell r="L1490">
            <v>2</v>
          </cell>
          <cell r="M1490">
            <v>2</v>
          </cell>
          <cell r="N1490">
            <v>0</v>
          </cell>
          <cell r="O1490">
            <v>2</v>
          </cell>
          <cell r="P1490">
            <v>0</v>
          </cell>
          <cell r="Q1490">
            <v>0</v>
          </cell>
          <cell r="R1490">
            <v>2</v>
          </cell>
          <cell r="S1490">
            <v>2</v>
          </cell>
          <cell r="T1490">
            <v>0</v>
          </cell>
          <cell r="U1490">
            <v>2</v>
          </cell>
          <cell r="V1490">
            <v>0</v>
          </cell>
          <cell r="W1490">
            <v>0</v>
          </cell>
        </row>
        <row r="1491">
          <cell r="B1491">
            <v>6</v>
          </cell>
          <cell r="C1491" t="str">
            <v>RESTRIÇÃO SISTEMA</v>
          </cell>
          <cell r="D1491" t="str">
            <v>045 Central não cadastrada</v>
          </cell>
          <cell r="E1491" t="str">
            <v>TELEVISÃO</v>
          </cell>
          <cell r="F1491" t="str">
            <v>0001 TELEVISÃO</v>
          </cell>
          <cell r="G1491" t="str">
            <v>0006 GLOBO</v>
          </cell>
          <cell r="H1491" t="str">
            <v>0028 OS NORMAIS</v>
          </cell>
          <cell r="I1491">
            <v>1</v>
          </cell>
          <cell r="J1491">
            <v>0</v>
          </cell>
          <cell r="K1491">
            <v>0</v>
          </cell>
          <cell r="L1491">
            <v>1</v>
          </cell>
          <cell r="M1491">
            <v>1</v>
          </cell>
          <cell r="N1491">
            <v>0</v>
          </cell>
          <cell r="O1491">
            <v>1</v>
          </cell>
          <cell r="P1491">
            <v>0</v>
          </cell>
          <cell r="Q1491">
            <v>0</v>
          </cell>
          <cell r="R1491">
            <v>1</v>
          </cell>
          <cell r="S1491">
            <v>1</v>
          </cell>
          <cell r="T1491">
            <v>0</v>
          </cell>
          <cell r="U1491">
            <v>1</v>
          </cell>
          <cell r="V1491">
            <v>0</v>
          </cell>
          <cell r="W1491">
            <v>0</v>
          </cell>
        </row>
        <row r="1492">
          <cell r="B1492">
            <v>6</v>
          </cell>
          <cell r="C1492" t="str">
            <v>RESTRIÇÃO SISTEMA</v>
          </cell>
          <cell r="D1492" t="str">
            <v>045 Central não cadastrada</v>
          </cell>
          <cell r="E1492" t="str">
            <v>TELEVISÃO</v>
          </cell>
          <cell r="F1492" t="str">
            <v>0001 TELEVISÃO</v>
          </cell>
          <cell r="G1492" t="str">
            <v>0006 GLOBO</v>
          </cell>
          <cell r="H1492" t="str">
            <v>3825 NÃO INFORMADO</v>
          </cell>
          <cell r="I1492">
            <v>4</v>
          </cell>
          <cell r="J1492">
            <v>0</v>
          </cell>
          <cell r="K1492">
            <v>0</v>
          </cell>
          <cell r="L1492">
            <v>4</v>
          </cell>
          <cell r="M1492">
            <v>4</v>
          </cell>
          <cell r="N1492">
            <v>0</v>
          </cell>
          <cell r="O1492">
            <v>4</v>
          </cell>
          <cell r="P1492">
            <v>0</v>
          </cell>
          <cell r="Q1492">
            <v>0</v>
          </cell>
          <cell r="R1492">
            <v>4</v>
          </cell>
          <cell r="S1492">
            <v>4</v>
          </cell>
          <cell r="T1492">
            <v>0</v>
          </cell>
          <cell r="U1492">
            <v>4</v>
          </cell>
          <cell r="V1492">
            <v>0</v>
          </cell>
          <cell r="W1492">
            <v>0</v>
          </cell>
        </row>
        <row r="1493">
          <cell r="B1493">
            <v>6</v>
          </cell>
          <cell r="C1493" t="str">
            <v>RESTRIÇÃO SISTEMA</v>
          </cell>
          <cell r="D1493" t="str">
            <v>045 Central não cadastrada</v>
          </cell>
          <cell r="E1493" t="str">
            <v>TELEVISÃO</v>
          </cell>
          <cell r="F1493" t="str">
            <v>0001 TELEVISÃO</v>
          </cell>
          <cell r="G1493" t="str">
            <v>0062 NÃO INFORMOU</v>
          </cell>
          <cell r="I1493">
            <v>25</v>
          </cell>
          <cell r="J1493">
            <v>0</v>
          </cell>
          <cell r="K1493">
            <v>0</v>
          </cell>
          <cell r="L1493">
            <v>25</v>
          </cell>
          <cell r="M1493">
            <v>25</v>
          </cell>
          <cell r="N1493">
            <v>0</v>
          </cell>
          <cell r="O1493">
            <v>25</v>
          </cell>
          <cell r="P1493">
            <v>0</v>
          </cell>
          <cell r="Q1493">
            <v>0</v>
          </cell>
          <cell r="R1493">
            <v>25</v>
          </cell>
          <cell r="S1493">
            <v>25</v>
          </cell>
          <cell r="T1493">
            <v>0</v>
          </cell>
          <cell r="U1493">
            <v>25</v>
          </cell>
          <cell r="V1493">
            <v>0</v>
          </cell>
          <cell r="W1493">
            <v>0</v>
          </cell>
        </row>
        <row r="1494">
          <cell r="B1494">
            <v>6</v>
          </cell>
          <cell r="C1494" t="str">
            <v>RESTRIÇÃO SISTEMA</v>
          </cell>
          <cell r="D1494" t="str">
            <v>045 Central não cadastrada</v>
          </cell>
          <cell r="E1494" t="str">
            <v>TELEVISÃO</v>
          </cell>
          <cell r="F1494" t="str">
            <v>0001 TELEVISÃO</v>
          </cell>
          <cell r="G1494" t="str">
            <v>0128 ASS - GLOBO NEWS</v>
          </cell>
          <cell r="H1494" t="str">
            <v>3907 ESPAÇO ABERTO</v>
          </cell>
          <cell r="I1494">
            <v>1</v>
          </cell>
          <cell r="J1494">
            <v>0</v>
          </cell>
          <cell r="K1494">
            <v>0</v>
          </cell>
          <cell r="L1494">
            <v>1</v>
          </cell>
          <cell r="M1494">
            <v>1</v>
          </cell>
          <cell r="N1494">
            <v>0</v>
          </cell>
          <cell r="O1494">
            <v>1</v>
          </cell>
          <cell r="P1494">
            <v>0</v>
          </cell>
          <cell r="Q1494">
            <v>0</v>
          </cell>
          <cell r="R1494">
            <v>1</v>
          </cell>
          <cell r="S1494">
            <v>1</v>
          </cell>
          <cell r="T1494">
            <v>0</v>
          </cell>
          <cell r="U1494">
            <v>1</v>
          </cell>
          <cell r="V1494">
            <v>0</v>
          </cell>
          <cell r="W1494">
            <v>0</v>
          </cell>
        </row>
        <row r="1495">
          <cell r="B1495">
            <v>6</v>
          </cell>
          <cell r="C1495" t="str">
            <v>RESTRIÇÃO SISTEMA</v>
          </cell>
          <cell r="D1495" t="str">
            <v>048 Segmento não permitido</v>
          </cell>
          <cell r="F1495" t="str">
            <v>0031 JÁ TEVE O PRODUTO</v>
          </cell>
          <cell r="I1495">
            <v>1</v>
          </cell>
          <cell r="J1495">
            <v>0</v>
          </cell>
          <cell r="K1495">
            <v>0</v>
          </cell>
          <cell r="L1495">
            <v>1</v>
          </cell>
          <cell r="M1495">
            <v>1</v>
          </cell>
          <cell r="N1495">
            <v>0</v>
          </cell>
          <cell r="O1495">
            <v>1</v>
          </cell>
          <cell r="P1495">
            <v>0</v>
          </cell>
          <cell r="Q1495">
            <v>0</v>
          </cell>
          <cell r="R1495">
            <v>1</v>
          </cell>
          <cell r="S1495">
            <v>1</v>
          </cell>
          <cell r="T1495">
            <v>0</v>
          </cell>
          <cell r="U1495">
            <v>1</v>
          </cell>
          <cell r="V1495">
            <v>0</v>
          </cell>
          <cell r="W1495">
            <v>0</v>
          </cell>
        </row>
        <row r="1496">
          <cell r="B1496">
            <v>6</v>
          </cell>
          <cell r="C1496" t="str">
            <v>RESTRIÇÃO SISTEMA</v>
          </cell>
          <cell r="D1496" t="str">
            <v>048 Segmento não permitido</v>
          </cell>
          <cell r="E1496" t="str">
            <v>MALA DIRETA</v>
          </cell>
          <cell r="F1496" t="str">
            <v>0009 MALA DIRETA</v>
          </cell>
          <cell r="G1496" t="str">
            <v>0008 Não Identificado</v>
          </cell>
          <cell r="I1496">
            <v>1</v>
          </cell>
          <cell r="J1496">
            <v>0</v>
          </cell>
          <cell r="K1496">
            <v>0</v>
          </cell>
          <cell r="L1496">
            <v>1</v>
          </cell>
          <cell r="M1496">
            <v>1</v>
          </cell>
          <cell r="N1496">
            <v>0</v>
          </cell>
          <cell r="O1496">
            <v>1</v>
          </cell>
          <cell r="P1496">
            <v>0</v>
          </cell>
          <cell r="Q1496">
            <v>0</v>
          </cell>
          <cell r="R1496">
            <v>1</v>
          </cell>
          <cell r="S1496">
            <v>1</v>
          </cell>
          <cell r="T1496">
            <v>0</v>
          </cell>
          <cell r="U1496">
            <v>1</v>
          </cell>
          <cell r="V1496">
            <v>0</v>
          </cell>
          <cell r="W1496">
            <v>0</v>
          </cell>
        </row>
        <row r="1497">
          <cell r="B1497">
            <v>6</v>
          </cell>
          <cell r="C1497" t="str">
            <v>RESTRIÇÃO SISTEMA</v>
          </cell>
          <cell r="D1497" t="str">
            <v>048 Segmento não permitido</v>
          </cell>
          <cell r="E1497" t="str">
            <v>NÃO INFORMADO</v>
          </cell>
          <cell r="F1497" t="str">
            <v>0016 NÃO INFORMADO</v>
          </cell>
          <cell r="I1497">
            <v>1</v>
          </cell>
          <cell r="J1497">
            <v>0</v>
          </cell>
          <cell r="K1497">
            <v>0</v>
          </cell>
          <cell r="L1497">
            <v>1</v>
          </cell>
          <cell r="M1497">
            <v>1</v>
          </cell>
          <cell r="N1497">
            <v>0</v>
          </cell>
          <cell r="O1497">
            <v>1</v>
          </cell>
          <cell r="P1497">
            <v>0</v>
          </cell>
          <cell r="Q1497">
            <v>0</v>
          </cell>
          <cell r="R1497">
            <v>1</v>
          </cell>
          <cell r="S1497">
            <v>1</v>
          </cell>
          <cell r="T1497">
            <v>0</v>
          </cell>
          <cell r="U1497">
            <v>1</v>
          </cell>
          <cell r="V1497">
            <v>0</v>
          </cell>
          <cell r="W1497">
            <v>0</v>
          </cell>
        </row>
        <row r="1498">
          <cell r="B1498">
            <v>6</v>
          </cell>
          <cell r="C1498" t="str">
            <v>RESTRIÇÃO SISTEMA</v>
          </cell>
          <cell r="D1498" t="str">
            <v>048 Segmento não permitido</v>
          </cell>
          <cell r="E1498" t="str">
            <v>OUTRAS MÍDIAS</v>
          </cell>
          <cell r="F1498" t="str">
            <v>0002 INDICAÇÃO DE AMIGOS</v>
          </cell>
          <cell r="I1498">
            <v>10</v>
          </cell>
          <cell r="J1498">
            <v>0</v>
          </cell>
          <cell r="K1498">
            <v>0</v>
          </cell>
          <cell r="L1498">
            <v>10</v>
          </cell>
          <cell r="M1498">
            <v>10</v>
          </cell>
          <cell r="N1498">
            <v>0</v>
          </cell>
          <cell r="O1498">
            <v>10</v>
          </cell>
          <cell r="P1498">
            <v>0</v>
          </cell>
          <cell r="Q1498">
            <v>0</v>
          </cell>
          <cell r="R1498">
            <v>10</v>
          </cell>
          <cell r="S1498">
            <v>10</v>
          </cell>
          <cell r="T1498">
            <v>0</v>
          </cell>
          <cell r="U1498">
            <v>10</v>
          </cell>
          <cell r="V1498">
            <v>0</v>
          </cell>
          <cell r="W1498">
            <v>0</v>
          </cell>
        </row>
        <row r="1499">
          <cell r="B1499">
            <v>6</v>
          </cell>
          <cell r="C1499" t="str">
            <v>RESTRIÇÃO SISTEMA</v>
          </cell>
          <cell r="D1499" t="str">
            <v>048 Segmento não permitido</v>
          </cell>
          <cell r="E1499" t="str">
            <v>OUTRAS MÍDIAS</v>
          </cell>
          <cell r="F1499" t="str">
            <v>0020 JÁ POSSUI</v>
          </cell>
          <cell r="I1499">
            <v>8</v>
          </cell>
          <cell r="J1499">
            <v>0</v>
          </cell>
          <cell r="K1499">
            <v>0</v>
          </cell>
          <cell r="L1499">
            <v>8</v>
          </cell>
          <cell r="M1499">
            <v>8</v>
          </cell>
          <cell r="N1499">
            <v>0</v>
          </cell>
          <cell r="O1499">
            <v>8</v>
          </cell>
          <cell r="P1499">
            <v>0</v>
          </cell>
          <cell r="Q1499">
            <v>0</v>
          </cell>
          <cell r="R1499">
            <v>8</v>
          </cell>
          <cell r="S1499">
            <v>8</v>
          </cell>
          <cell r="T1499">
            <v>0</v>
          </cell>
          <cell r="U1499">
            <v>8</v>
          </cell>
          <cell r="V1499">
            <v>0</v>
          </cell>
          <cell r="W1499">
            <v>0</v>
          </cell>
        </row>
        <row r="1500">
          <cell r="B1500">
            <v>6</v>
          </cell>
          <cell r="C1500" t="str">
            <v>RESTRIÇÃO SISTEMA</v>
          </cell>
          <cell r="D1500" t="str">
            <v>048 Segmento não permitido</v>
          </cell>
          <cell r="E1500" t="str">
            <v>TELEVISÃO</v>
          </cell>
          <cell r="F1500" t="str">
            <v>0001 TELEVISÃO</v>
          </cell>
          <cell r="G1500" t="str">
            <v>0062 NÃO INFORMOU</v>
          </cell>
          <cell r="I1500">
            <v>2</v>
          </cell>
          <cell r="J1500">
            <v>0</v>
          </cell>
          <cell r="K1500">
            <v>0</v>
          </cell>
          <cell r="L1500">
            <v>2</v>
          </cell>
          <cell r="M1500">
            <v>2</v>
          </cell>
          <cell r="N1500">
            <v>0</v>
          </cell>
          <cell r="O1500">
            <v>2</v>
          </cell>
          <cell r="P1500">
            <v>0</v>
          </cell>
          <cell r="Q1500">
            <v>0</v>
          </cell>
          <cell r="R1500">
            <v>2</v>
          </cell>
          <cell r="S1500">
            <v>2</v>
          </cell>
          <cell r="T1500">
            <v>0</v>
          </cell>
          <cell r="U1500">
            <v>2</v>
          </cell>
          <cell r="V1500">
            <v>0</v>
          </cell>
          <cell r="W1500">
            <v>0</v>
          </cell>
        </row>
        <row r="1501">
          <cell r="B1501">
            <v>6</v>
          </cell>
          <cell r="C1501" t="str">
            <v>RESTRIÇÃO SISTEMA</v>
          </cell>
          <cell r="D1501" t="str">
            <v>060 Restrição Comercial</v>
          </cell>
          <cell r="F1501" t="str">
            <v>0031 JÁ TEVE O PRODUTO</v>
          </cell>
          <cell r="I1501">
            <v>3</v>
          </cell>
          <cell r="J1501">
            <v>0</v>
          </cell>
          <cell r="K1501">
            <v>0</v>
          </cell>
          <cell r="L1501">
            <v>3</v>
          </cell>
          <cell r="M1501">
            <v>3</v>
          </cell>
          <cell r="N1501">
            <v>0</v>
          </cell>
          <cell r="O1501">
            <v>3</v>
          </cell>
          <cell r="P1501">
            <v>0</v>
          </cell>
          <cell r="Q1501">
            <v>0</v>
          </cell>
          <cell r="R1501">
            <v>3</v>
          </cell>
          <cell r="S1501">
            <v>3</v>
          </cell>
          <cell r="T1501">
            <v>0</v>
          </cell>
          <cell r="U1501">
            <v>3</v>
          </cell>
          <cell r="V1501">
            <v>0</v>
          </cell>
          <cell r="W1501">
            <v>0</v>
          </cell>
        </row>
        <row r="1502">
          <cell r="B1502">
            <v>6</v>
          </cell>
          <cell r="C1502" t="str">
            <v>RESTRIÇÃO SISTEMA</v>
          </cell>
          <cell r="D1502" t="str">
            <v>060 Restrição Comercial</v>
          </cell>
          <cell r="E1502" t="str">
            <v>MALA DIRETA</v>
          </cell>
          <cell r="F1502" t="str">
            <v>0009 MALA DIRETA</v>
          </cell>
          <cell r="G1502" t="str">
            <v>0572 MD-05</v>
          </cell>
          <cell r="I1502">
            <v>2</v>
          </cell>
          <cell r="J1502">
            <v>0</v>
          </cell>
          <cell r="K1502">
            <v>0</v>
          </cell>
          <cell r="L1502">
            <v>2</v>
          </cell>
          <cell r="M1502">
            <v>2</v>
          </cell>
          <cell r="N1502">
            <v>0</v>
          </cell>
          <cell r="O1502">
            <v>2</v>
          </cell>
          <cell r="P1502">
            <v>0</v>
          </cell>
          <cell r="Q1502">
            <v>0</v>
          </cell>
          <cell r="R1502">
            <v>2</v>
          </cell>
          <cell r="S1502">
            <v>2</v>
          </cell>
          <cell r="T1502">
            <v>0</v>
          </cell>
          <cell r="U1502">
            <v>2</v>
          </cell>
          <cell r="V1502">
            <v>0</v>
          </cell>
          <cell r="W1502">
            <v>0</v>
          </cell>
        </row>
        <row r="1503">
          <cell r="B1503">
            <v>6</v>
          </cell>
          <cell r="C1503" t="str">
            <v>RESTRIÇÃO SISTEMA</v>
          </cell>
          <cell r="D1503" t="str">
            <v>060 Restrição Comercial</v>
          </cell>
          <cell r="E1503" t="str">
            <v>NÃO INFORMADO</v>
          </cell>
          <cell r="F1503" t="str">
            <v>0016 NÃO INFORMADO</v>
          </cell>
          <cell r="I1503">
            <v>4</v>
          </cell>
          <cell r="J1503">
            <v>0</v>
          </cell>
          <cell r="K1503">
            <v>0</v>
          </cell>
          <cell r="L1503">
            <v>4</v>
          </cell>
          <cell r="M1503">
            <v>4</v>
          </cell>
          <cell r="N1503">
            <v>0</v>
          </cell>
          <cell r="O1503">
            <v>4</v>
          </cell>
          <cell r="P1503">
            <v>0</v>
          </cell>
          <cell r="Q1503">
            <v>0</v>
          </cell>
          <cell r="R1503">
            <v>4</v>
          </cell>
          <cell r="S1503">
            <v>4</v>
          </cell>
          <cell r="T1503">
            <v>0</v>
          </cell>
          <cell r="U1503">
            <v>4</v>
          </cell>
          <cell r="V1503">
            <v>0</v>
          </cell>
          <cell r="W1503">
            <v>0</v>
          </cell>
        </row>
        <row r="1504">
          <cell r="B1504">
            <v>6</v>
          </cell>
          <cell r="C1504" t="str">
            <v>RESTRIÇÃO SISTEMA</v>
          </cell>
          <cell r="D1504" t="str">
            <v>060 Restrição Comercial</v>
          </cell>
          <cell r="E1504" t="str">
            <v>OUTRAS MÍDIAS</v>
          </cell>
          <cell r="F1504" t="str">
            <v>0002 INDICAÇÃO DE AMIGOS</v>
          </cell>
          <cell r="I1504">
            <v>41</v>
          </cell>
          <cell r="J1504">
            <v>0</v>
          </cell>
          <cell r="K1504">
            <v>0</v>
          </cell>
          <cell r="L1504">
            <v>41</v>
          </cell>
          <cell r="M1504">
            <v>41</v>
          </cell>
          <cell r="N1504">
            <v>0</v>
          </cell>
          <cell r="O1504">
            <v>41</v>
          </cell>
          <cell r="P1504">
            <v>0</v>
          </cell>
          <cell r="Q1504">
            <v>0</v>
          </cell>
          <cell r="R1504">
            <v>41</v>
          </cell>
          <cell r="S1504">
            <v>41</v>
          </cell>
          <cell r="T1504">
            <v>0</v>
          </cell>
          <cell r="U1504">
            <v>41</v>
          </cell>
          <cell r="V1504">
            <v>0</v>
          </cell>
          <cell r="W1504">
            <v>0</v>
          </cell>
        </row>
        <row r="1505">
          <cell r="B1505">
            <v>6</v>
          </cell>
          <cell r="C1505" t="str">
            <v>RESTRIÇÃO SISTEMA</v>
          </cell>
          <cell r="D1505" t="str">
            <v>060 Restrição Comercial</v>
          </cell>
          <cell r="E1505" t="str">
            <v>OUTRAS MÍDIAS</v>
          </cell>
          <cell r="F1505" t="str">
            <v>0003 104</v>
          </cell>
          <cell r="I1505">
            <v>5</v>
          </cell>
          <cell r="J1505">
            <v>0</v>
          </cell>
          <cell r="K1505">
            <v>0</v>
          </cell>
          <cell r="L1505">
            <v>5</v>
          </cell>
          <cell r="M1505">
            <v>5</v>
          </cell>
          <cell r="N1505">
            <v>0</v>
          </cell>
          <cell r="O1505">
            <v>5</v>
          </cell>
          <cell r="P1505">
            <v>0</v>
          </cell>
          <cell r="Q1505">
            <v>0</v>
          </cell>
          <cell r="R1505">
            <v>5</v>
          </cell>
          <cell r="S1505">
            <v>5</v>
          </cell>
          <cell r="T1505">
            <v>0</v>
          </cell>
          <cell r="U1505">
            <v>5</v>
          </cell>
          <cell r="V1505">
            <v>0</v>
          </cell>
          <cell r="W1505">
            <v>0</v>
          </cell>
        </row>
        <row r="1506">
          <cell r="B1506">
            <v>6</v>
          </cell>
          <cell r="C1506" t="str">
            <v>RESTRIÇÃO SISTEMA</v>
          </cell>
          <cell r="D1506" t="str">
            <v>060 Restrição Comercial</v>
          </cell>
          <cell r="E1506" t="str">
            <v>OUTRAS MÍDIAS</v>
          </cell>
          <cell r="F1506" t="str">
            <v>0013 INTERNET</v>
          </cell>
          <cell r="G1506" t="str">
            <v>0056 OUTROS</v>
          </cell>
          <cell r="I1506">
            <v>1</v>
          </cell>
          <cell r="J1506">
            <v>0</v>
          </cell>
          <cell r="K1506">
            <v>0</v>
          </cell>
          <cell r="L1506">
            <v>1</v>
          </cell>
          <cell r="M1506">
            <v>1</v>
          </cell>
          <cell r="N1506">
            <v>0</v>
          </cell>
          <cell r="O1506">
            <v>1</v>
          </cell>
          <cell r="P1506">
            <v>0</v>
          </cell>
          <cell r="Q1506">
            <v>0</v>
          </cell>
          <cell r="R1506">
            <v>1</v>
          </cell>
          <cell r="S1506">
            <v>1</v>
          </cell>
          <cell r="T1506">
            <v>0</v>
          </cell>
          <cell r="U1506">
            <v>1</v>
          </cell>
          <cell r="V1506">
            <v>0</v>
          </cell>
          <cell r="W1506">
            <v>0</v>
          </cell>
        </row>
        <row r="1507">
          <cell r="B1507">
            <v>6</v>
          </cell>
          <cell r="C1507" t="str">
            <v>RESTRIÇÃO SISTEMA</v>
          </cell>
          <cell r="D1507" t="str">
            <v>060 Restrição Comercial</v>
          </cell>
          <cell r="E1507" t="str">
            <v>OUTRAS MÍDIAS</v>
          </cell>
          <cell r="F1507" t="str">
            <v>0013 INTERNET</v>
          </cell>
          <cell r="G1507" t="str">
            <v>0170 SITE SPEEDY</v>
          </cell>
          <cell r="I1507">
            <v>4</v>
          </cell>
          <cell r="J1507">
            <v>0</v>
          </cell>
          <cell r="K1507">
            <v>0</v>
          </cell>
          <cell r="L1507">
            <v>4</v>
          </cell>
          <cell r="M1507">
            <v>4</v>
          </cell>
          <cell r="N1507">
            <v>0</v>
          </cell>
          <cell r="O1507">
            <v>4</v>
          </cell>
          <cell r="P1507">
            <v>0</v>
          </cell>
          <cell r="Q1507">
            <v>0</v>
          </cell>
          <cell r="R1507">
            <v>4</v>
          </cell>
          <cell r="S1507">
            <v>4</v>
          </cell>
          <cell r="T1507">
            <v>0</v>
          </cell>
          <cell r="U1507">
            <v>4</v>
          </cell>
          <cell r="V1507">
            <v>0</v>
          </cell>
          <cell r="W1507">
            <v>0</v>
          </cell>
        </row>
        <row r="1508">
          <cell r="B1508">
            <v>6</v>
          </cell>
          <cell r="C1508" t="str">
            <v>RESTRIÇÃO SISTEMA</v>
          </cell>
          <cell r="D1508" t="str">
            <v>060 Restrição Comercial</v>
          </cell>
          <cell r="E1508" t="str">
            <v>OUTRAS MÍDIAS</v>
          </cell>
          <cell r="F1508" t="str">
            <v>0018 CONTATADO PELO TLMKT</v>
          </cell>
          <cell r="I1508">
            <v>4</v>
          </cell>
          <cell r="J1508">
            <v>0</v>
          </cell>
          <cell r="K1508">
            <v>0</v>
          </cell>
          <cell r="L1508">
            <v>4</v>
          </cell>
          <cell r="M1508">
            <v>4</v>
          </cell>
          <cell r="N1508">
            <v>0</v>
          </cell>
          <cell r="O1508">
            <v>4</v>
          </cell>
          <cell r="P1508">
            <v>0</v>
          </cell>
          <cell r="Q1508">
            <v>0</v>
          </cell>
          <cell r="R1508">
            <v>4</v>
          </cell>
          <cell r="S1508">
            <v>4</v>
          </cell>
          <cell r="T1508">
            <v>0</v>
          </cell>
          <cell r="U1508">
            <v>4</v>
          </cell>
          <cell r="V1508">
            <v>0</v>
          </cell>
          <cell r="W1508">
            <v>0</v>
          </cell>
        </row>
        <row r="1509">
          <cell r="B1509">
            <v>6</v>
          </cell>
          <cell r="C1509" t="str">
            <v>RESTRIÇÃO SISTEMA</v>
          </cell>
          <cell r="D1509" t="str">
            <v>060 Restrição Comercial</v>
          </cell>
          <cell r="E1509" t="str">
            <v>OUTRAS MÍDIAS</v>
          </cell>
          <cell r="F1509" t="str">
            <v>0019 INDICAÇÃO DO PROVEDOR</v>
          </cell>
          <cell r="I1509">
            <v>1</v>
          </cell>
          <cell r="J1509">
            <v>0</v>
          </cell>
          <cell r="K1509">
            <v>0</v>
          </cell>
          <cell r="L1509">
            <v>1</v>
          </cell>
          <cell r="M1509">
            <v>1</v>
          </cell>
          <cell r="N1509">
            <v>0</v>
          </cell>
          <cell r="O1509">
            <v>1</v>
          </cell>
          <cell r="P1509">
            <v>0</v>
          </cell>
          <cell r="Q1509">
            <v>0</v>
          </cell>
          <cell r="R1509">
            <v>1</v>
          </cell>
          <cell r="S1509">
            <v>1</v>
          </cell>
          <cell r="T1509">
            <v>0</v>
          </cell>
          <cell r="U1509">
            <v>1</v>
          </cell>
          <cell r="V1509">
            <v>0</v>
          </cell>
          <cell r="W1509">
            <v>0</v>
          </cell>
        </row>
        <row r="1510">
          <cell r="B1510">
            <v>6</v>
          </cell>
          <cell r="C1510" t="str">
            <v>RESTRIÇÃO SISTEMA</v>
          </cell>
          <cell r="D1510" t="str">
            <v>060 Restrição Comercial</v>
          </cell>
          <cell r="E1510" t="str">
            <v>OUTRAS MÍDIAS</v>
          </cell>
          <cell r="F1510" t="str">
            <v>0020 JÁ POSSUI</v>
          </cell>
          <cell r="I1510">
            <v>8</v>
          </cell>
          <cell r="J1510">
            <v>0</v>
          </cell>
          <cell r="K1510">
            <v>0</v>
          </cell>
          <cell r="L1510">
            <v>8</v>
          </cell>
          <cell r="M1510">
            <v>8</v>
          </cell>
          <cell r="N1510">
            <v>0</v>
          </cell>
          <cell r="O1510">
            <v>8</v>
          </cell>
          <cell r="P1510">
            <v>0</v>
          </cell>
          <cell r="Q1510">
            <v>0</v>
          </cell>
          <cell r="R1510">
            <v>8</v>
          </cell>
          <cell r="S1510">
            <v>8</v>
          </cell>
          <cell r="T1510">
            <v>0</v>
          </cell>
          <cell r="U1510">
            <v>8</v>
          </cell>
          <cell r="V1510">
            <v>0</v>
          </cell>
          <cell r="W1510">
            <v>0</v>
          </cell>
        </row>
        <row r="1511">
          <cell r="B1511">
            <v>6</v>
          </cell>
          <cell r="C1511" t="str">
            <v>RESTRIÇÃO SISTEMA</v>
          </cell>
          <cell r="D1511" t="str">
            <v>060 Restrição Comercial</v>
          </cell>
          <cell r="E1511" t="str">
            <v>TELEVISÃO</v>
          </cell>
          <cell r="F1511" t="str">
            <v>0001 TELEVISÃO</v>
          </cell>
          <cell r="G1511" t="str">
            <v>0006 GLOBO</v>
          </cell>
          <cell r="H1511" t="str">
            <v>0007 GLOBO ESPORTE</v>
          </cell>
          <cell r="I1511">
            <v>1</v>
          </cell>
          <cell r="J1511">
            <v>0</v>
          </cell>
          <cell r="K1511">
            <v>0</v>
          </cell>
          <cell r="L1511">
            <v>1</v>
          </cell>
          <cell r="M1511">
            <v>1</v>
          </cell>
          <cell r="N1511">
            <v>0</v>
          </cell>
          <cell r="O1511">
            <v>1</v>
          </cell>
          <cell r="P1511">
            <v>0</v>
          </cell>
          <cell r="Q1511">
            <v>0</v>
          </cell>
          <cell r="R1511">
            <v>1</v>
          </cell>
          <cell r="S1511">
            <v>1</v>
          </cell>
          <cell r="T1511">
            <v>0</v>
          </cell>
          <cell r="U1511">
            <v>1</v>
          </cell>
          <cell r="V1511">
            <v>0</v>
          </cell>
          <cell r="W1511">
            <v>0</v>
          </cell>
        </row>
        <row r="1512">
          <cell r="B1512">
            <v>6</v>
          </cell>
          <cell r="C1512" t="str">
            <v>RESTRIÇÃO SISTEMA</v>
          </cell>
          <cell r="D1512" t="str">
            <v>060 Restrição Comercial</v>
          </cell>
          <cell r="E1512" t="str">
            <v>TELEVISÃO</v>
          </cell>
          <cell r="F1512" t="str">
            <v>0001 TELEVISÃO</v>
          </cell>
          <cell r="G1512" t="str">
            <v>0006 GLOBO</v>
          </cell>
          <cell r="H1512" t="str">
            <v>0014 BOM DIA BRASIL</v>
          </cell>
          <cell r="I1512">
            <v>1</v>
          </cell>
          <cell r="J1512">
            <v>0</v>
          </cell>
          <cell r="K1512">
            <v>0</v>
          </cell>
          <cell r="L1512">
            <v>1</v>
          </cell>
          <cell r="M1512">
            <v>1</v>
          </cell>
          <cell r="N1512">
            <v>0</v>
          </cell>
          <cell r="O1512">
            <v>1</v>
          </cell>
          <cell r="P1512">
            <v>0</v>
          </cell>
          <cell r="Q1512">
            <v>0</v>
          </cell>
          <cell r="R1512">
            <v>1</v>
          </cell>
          <cell r="S1512">
            <v>1</v>
          </cell>
          <cell r="T1512">
            <v>0</v>
          </cell>
          <cell r="U1512">
            <v>1</v>
          </cell>
          <cell r="V1512">
            <v>0</v>
          </cell>
          <cell r="W1512">
            <v>0</v>
          </cell>
        </row>
        <row r="1513">
          <cell r="B1513">
            <v>6</v>
          </cell>
          <cell r="C1513" t="str">
            <v>RESTRIÇÃO SISTEMA</v>
          </cell>
          <cell r="D1513" t="str">
            <v>060 Restrição Comercial</v>
          </cell>
          <cell r="E1513" t="str">
            <v>TELEVISÃO</v>
          </cell>
          <cell r="F1513" t="str">
            <v>0001 TELEVISÃO</v>
          </cell>
          <cell r="G1513" t="str">
            <v>0006 GLOBO</v>
          </cell>
          <cell r="H1513" t="str">
            <v>0021 GLOBO REPÓRTER</v>
          </cell>
          <cell r="I1513">
            <v>1</v>
          </cell>
          <cell r="J1513">
            <v>0</v>
          </cell>
          <cell r="K1513">
            <v>0</v>
          </cell>
          <cell r="L1513">
            <v>1</v>
          </cell>
          <cell r="M1513">
            <v>1</v>
          </cell>
          <cell r="N1513">
            <v>0</v>
          </cell>
          <cell r="O1513">
            <v>1</v>
          </cell>
          <cell r="P1513">
            <v>0</v>
          </cell>
          <cell r="Q1513">
            <v>0</v>
          </cell>
          <cell r="R1513">
            <v>1</v>
          </cell>
          <cell r="S1513">
            <v>1</v>
          </cell>
          <cell r="T1513">
            <v>0</v>
          </cell>
          <cell r="U1513">
            <v>1</v>
          </cell>
          <cell r="V1513">
            <v>0</v>
          </cell>
          <cell r="W1513">
            <v>0</v>
          </cell>
        </row>
        <row r="1514">
          <cell r="B1514">
            <v>6</v>
          </cell>
          <cell r="C1514" t="str">
            <v>RESTRIÇÃO SISTEMA</v>
          </cell>
          <cell r="D1514" t="str">
            <v>060 Restrição Comercial</v>
          </cell>
          <cell r="E1514" t="str">
            <v>TELEVISÃO</v>
          </cell>
          <cell r="F1514" t="str">
            <v>0001 TELEVISÃO</v>
          </cell>
          <cell r="G1514" t="str">
            <v>0006 GLOBO</v>
          </cell>
          <cell r="H1514" t="str">
            <v>0023 JORNAL HOJE</v>
          </cell>
          <cell r="I1514">
            <v>1</v>
          </cell>
          <cell r="J1514">
            <v>0</v>
          </cell>
          <cell r="K1514">
            <v>0</v>
          </cell>
          <cell r="L1514">
            <v>1</v>
          </cell>
          <cell r="M1514">
            <v>1</v>
          </cell>
          <cell r="N1514">
            <v>0</v>
          </cell>
          <cell r="O1514">
            <v>1</v>
          </cell>
          <cell r="P1514">
            <v>0</v>
          </cell>
          <cell r="Q1514">
            <v>0</v>
          </cell>
          <cell r="R1514">
            <v>1</v>
          </cell>
          <cell r="S1514">
            <v>1</v>
          </cell>
          <cell r="T1514">
            <v>0</v>
          </cell>
          <cell r="U1514">
            <v>1</v>
          </cell>
          <cell r="V1514">
            <v>0</v>
          </cell>
          <cell r="W1514">
            <v>0</v>
          </cell>
        </row>
        <row r="1515">
          <cell r="B1515">
            <v>6</v>
          </cell>
          <cell r="C1515" t="str">
            <v>RESTRIÇÃO SISTEMA</v>
          </cell>
          <cell r="D1515" t="str">
            <v>060 Restrição Comercial</v>
          </cell>
          <cell r="E1515" t="str">
            <v>TELEVISÃO</v>
          </cell>
          <cell r="F1515" t="str">
            <v>0001 TELEVISÃO</v>
          </cell>
          <cell r="G1515" t="str">
            <v>0006 GLOBO</v>
          </cell>
          <cell r="H1515" t="str">
            <v>0026 NOVELA I</v>
          </cell>
          <cell r="I1515">
            <v>1</v>
          </cell>
          <cell r="J1515">
            <v>0</v>
          </cell>
          <cell r="K1515">
            <v>0</v>
          </cell>
          <cell r="L1515">
            <v>1</v>
          </cell>
          <cell r="M1515">
            <v>1</v>
          </cell>
          <cell r="N1515">
            <v>0</v>
          </cell>
          <cell r="O1515">
            <v>1</v>
          </cell>
          <cell r="P1515">
            <v>0</v>
          </cell>
          <cell r="Q1515">
            <v>0</v>
          </cell>
          <cell r="R1515">
            <v>1</v>
          </cell>
          <cell r="S1515">
            <v>1</v>
          </cell>
          <cell r="T1515">
            <v>0</v>
          </cell>
          <cell r="U1515">
            <v>1</v>
          </cell>
          <cell r="V1515">
            <v>0</v>
          </cell>
          <cell r="W1515">
            <v>0</v>
          </cell>
        </row>
        <row r="1516">
          <cell r="B1516">
            <v>6</v>
          </cell>
          <cell r="C1516" t="str">
            <v>RESTRIÇÃO SISTEMA</v>
          </cell>
          <cell r="D1516" t="str">
            <v>060 Restrição Comercial</v>
          </cell>
          <cell r="E1516" t="str">
            <v>TELEVISÃO</v>
          </cell>
          <cell r="F1516" t="str">
            <v>0001 TELEVISÃO</v>
          </cell>
          <cell r="G1516" t="str">
            <v>0006 GLOBO</v>
          </cell>
          <cell r="H1516" t="str">
            <v>0027 NOVELA II</v>
          </cell>
          <cell r="I1516">
            <v>1</v>
          </cell>
          <cell r="J1516">
            <v>0</v>
          </cell>
          <cell r="K1516">
            <v>0</v>
          </cell>
          <cell r="L1516">
            <v>1</v>
          </cell>
          <cell r="M1516">
            <v>1</v>
          </cell>
          <cell r="N1516">
            <v>0</v>
          </cell>
          <cell r="O1516">
            <v>1</v>
          </cell>
          <cell r="P1516">
            <v>0</v>
          </cell>
          <cell r="Q1516">
            <v>0</v>
          </cell>
          <cell r="R1516">
            <v>1</v>
          </cell>
          <cell r="S1516">
            <v>1</v>
          </cell>
          <cell r="T1516">
            <v>0</v>
          </cell>
          <cell r="U1516">
            <v>1</v>
          </cell>
          <cell r="V1516">
            <v>0</v>
          </cell>
          <cell r="W1516">
            <v>0</v>
          </cell>
        </row>
        <row r="1517">
          <cell r="B1517">
            <v>6</v>
          </cell>
          <cell r="C1517" t="str">
            <v>RESTRIÇÃO SISTEMA</v>
          </cell>
          <cell r="D1517" t="str">
            <v>060 Restrição Comercial</v>
          </cell>
          <cell r="E1517" t="str">
            <v>TELEVISÃO</v>
          </cell>
          <cell r="F1517" t="str">
            <v>0001 TELEVISÃO</v>
          </cell>
          <cell r="G1517" t="str">
            <v>0006 GLOBO</v>
          </cell>
          <cell r="H1517" t="str">
            <v>0028 OS NORMAIS</v>
          </cell>
          <cell r="I1517">
            <v>1</v>
          </cell>
          <cell r="J1517">
            <v>0</v>
          </cell>
          <cell r="K1517">
            <v>0</v>
          </cell>
          <cell r="L1517">
            <v>1</v>
          </cell>
          <cell r="M1517">
            <v>1</v>
          </cell>
          <cell r="N1517">
            <v>0</v>
          </cell>
          <cell r="O1517">
            <v>1</v>
          </cell>
          <cell r="P1517">
            <v>0</v>
          </cell>
          <cell r="Q1517">
            <v>0</v>
          </cell>
          <cell r="R1517">
            <v>1</v>
          </cell>
          <cell r="S1517">
            <v>1</v>
          </cell>
          <cell r="T1517">
            <v>0</v>
          </cell>
          <cell r="U1517">
            <v>1</v>
          </cell>
          <cell r="V1517">
            <v>0</v>
          </cell>
          <cell r="W1517">
            <v>0</v>
          </cell>
        </row>
        <row r="1518">
          <cell r="B1518">
            <v>6</v>
          </cell>
          <cell r="C1518" t="str">
            <v>RESTRIÇÃO SISTEMA</v>
          </cell>
          <cell r="D1518" t="str">
            <v>060 Restrição Comercial</v>
          </cell>
          <cell r="E1518" t="str">
            <v>TELEVISÃO</v>
          </cell>
          <cell r="F1518" t="str">
            <v>0001 TELEVISÃO</v>
          </cell>
          <cell r="G1518" t="str">
            <v>0006 GLOBO</v>
          </cell>
          <cell r="H1518" t="str">
            <v>3825 NÃO INFORMADO</v>
          </cell>
          <cell r="I1518">
            <v>6</v>
          </cell>
          <cell r="J1518">
            <v>0</v>
          </cell>
          <cell r="K1518">
            <v>0</v>
          </cell>
          <cell r="L1518">
            <v>6</v>
          </cell>
          <cell r="M1518">
            <v>6</v>
          </cell>
          <cell r="N1518">
            <v>0</v>
          </cell>
          <cell r="O1518">
            <v>6</v>
          </cell>
          <cell r="P1518">
            <v>0</v>
          </cell>
          <cell r="Q1518">
            <v>0</v>
          </cell>
          <cell r="R1518">
            <v>6</v>
          </cell>
          <cell r="S1518">
            <v>6</v>
          </cell>
          <cell r="T1518">
            <v>0</v>
          </cell>
          <cell r="U1518">
            <v>6</v>
          </cell>
          <cell r="V1518">
            <v>0</v>
          </cell>
          <cell r="W1518">
            <v>0</v>
          </cell>
        </row>
        <row r="1519">
          <cell r="B1519">
            <v>6</v>
          </cell>
          <cell r="C1519" t="str">
            <v>RESTRIÇÃO SISTEMA</v>
          </cell>
          <cell r="D1519" t="str">
            <v>060 Restrição Comercial</v>
          </cell>
          <cell r="E1519" t="str">
            <v>TELEVISÃO</v>
          </cell>
          <cell r="F1519" t="str">
            <v>0001 TELEVISÃO</v>
          </cell>
          <cell r="G1519" t="str">
            <v>0062 NÃO INFORMOU</v>
          </cell>
          <cell r="I1519">
            <v>13</v>
          </cell>
          <cell r="J1519">
            <v>0</v>
          </cell>
          <cell r="K1519">
            <v>0</v>
          </cell>
          <cell r="L1519">
            <v>13</v>
          </cell>
          <cell r="M1519">
            <v>13</v>
          </cell>
          <cell r="N1519">
            <v>0</v>
          </cell>
          <cell r="O1519">
            <v>13</v>
          </cell>
          <cell r="P1519">
            <v>0</v>
          </cell>
          <cell r="Q1519">
            <v>0</v>
          </cell>
          <cell r="R1519">
            <v>13</v>
          </cell>
          <cell r="S1519">
            <v>13</v>
          </cell>
          <cell r="T1519">
            <v>0</v>
          </cell>
          <cell r="U1519">
            <v>13</v>
          </cell>
          <cell r="V1519">
            <v>0</v>
          </cell>
          <cell r="W1519">
            <v>0</v>
          </cell>
        </row>
        <row r="1520">
          <cell r="B1520">
            <v>6</v>
          </cell>
          <cell r="C1520" t="str">
            <v>RESTRIÇÃO SISTEMA</v>
          </cell>
          <cell r="D1520" t="str">
            <v>071 Idade inferior a 18 anos</v>
          </cell>
          <cell r="E1520" t="str">
            <v>MALA DIRETA</v>
          </cell>
          <cell r="F1520" t="str">
            <v>0009 MALA DIRETA</v>
          </cell>
          <cell r="G1520" t="str">
            <v>0173 CA0103</v>
          </cell>
          <cell r="I1520">
            <v>1</v>
          </cell>
          <cell r="J1520">
            <v>0</v>
          </cell>
          <cell r="K1520">
            <v>0</v>
          </cell>
          <cell r="L1520">
            <v>1</v>
          </cell>
          <cell r="M1520">
            <v>1</v>
          </cell>
          <cell r="N1520">
            <v>0</v>
          </cell>
          <cell r="O1520">
            <v>1</v>
          </cell>
          <cell r="P1520">
            <v>0</v>
          </cell>
          <cell r="Q1520">
            <v>0</v>
          </cell>
          <cell r="R1520">
            <v>1</v>
          </cell>
          <cell r="S1520">
            <v>1</v>
          </cell>
          <cell r="T1520">
            <v>0</v>
          </cell>
          <cell r="U1520">
            <v>1</v>
          </cell>
          <cell r="V1520">
            <v>0</v>
          </cell>
          <cell r="W1520">
            <v>0</v>
          </cell>
        </row>
        <row r="1521">
          <cell r="B1521">
            <v>6</v>
          </cell>
          <cell r="C1521" t="str">
            <v>RESTRIÇÃO SISTEMA</v>
          </cell>
          <cell r="D1521" t="str">
            <v>071 Idade inferior a 18 anos</v>
          </cell>
          <cell r="E1521" t="str">
            <v>MALA DIRETA</v>
          </cell>
          <cell r="F1521" t="str">
            <v>0010 ENCARTE EM FATURA</v>
          </cell>
          <cell r="I1521">
            <v>1</v>
          </cell>
          <cell r="J1521">
            <v>0</v>
          </cell>
          <cell r="K1521">
            <v>0</v>
          </cell>
          <cell r="L1521">
            <v>1</v>
          </cell>
          <cell r="M1521">
            <v>1</v>
          </cell>
          <cell r="N1521">
            <v>0</v>
          </cell>
          <cell r="O1521">
            <v>1</v>
          </cell>
          <cell r="P1521">
            <v>0</v>
          </cell>
          <cell r="Q1521">
            <v>0</v>
          </cell>
          <cell r="R1521">
            <v>1</v>
          </cell>
          <cell r="S1521">
            <v>1</v>
          </cell>
          <cell r="T1521">
            <v>0</v>
          </cell>
          <cell r="U1521">
            <v>1</v>
          </cell>
          <cell r="V1521">
            <v>0</v>
          </cell>
          <cell r="W1521">
            <v>0</v>
          </cell>
        </row>
        <row r="1522">
          <cell r="B1522">
            <v>6</v>
          </cell>
          <cell r="C1522" t="str">
            <v>RESTRIÇÃO SISTEMA</v>
          </cell>
          <cell r="D1522" t="str">
            <v>071 Idade inferior a 18 anos</v>
          </cell>
          <cell r="E1522" t="str">
            <v>NÃO INFORMADO</v>
          </cell>
          <cell r="F1522" t="str">
            <v>0016 NÃO INFORMADO</v>
          </cell>
          <cell r="I1522">
            <v>2</v>
          </cell>
          <cell r="J1522">
            <v>0</v>
          </cell>
          <cell r="K1522">
            <v>0</v>
          </cell>
          <cell r="L1522">
            <v>2</v>
          </cell>
          <cell r="M1522">
            <v>2</v>
          </cell>
          <cell r="N1522">
            <v>0</v>
          </cell>
          <cell r="O1522">
            <v>2</v>
          </cell>
          <cell r="P1522">
            <v>0</v>
          </cell>
          <cell r="Q1522">
            <v>0</v>
          </cell>
          <cell r="R1522">
            <v>2</v>
          </cell>
          <cell r="S1522">
            <v>2</v>
          </cell>
          <cell r="T1522">
            <v>0</v>
          </cell>
          <cell r="U1522">
            <v>2</v>
          </cell>
          <cell r="V1522">
            <v>0</v>
          </cell>
          <cell r="W1522">
            <v>0</v>
          </cell>
        </row>
        <row r="1523">
          <cell r="B1523">
            <v>6</v>
          </cell>
          <cell r="C1523" t="str">
            <v>RESTRIÇÃO SISTEMA</v>
          </cell>
          <cell r="D1523" t="str">
            <v>071 Idade inferior a 18 anos</v>
          </cell>
          <cell r="E1523" t="str">
            <v>OUTRAS MÍDIAS</v>
          </cell>
          <cell r="F1523" t="str">
            <v>0002 INDICAÇÃO DE AMIGOS</v>
          </cell>
          <cell r="I1523">
            <v>23</v>
          </cell>
          <cell r="J1523">
            <v>0</v>
          </cell>
          <cell r="K1523">
            <v>0</v>
          </cell>
          <cell r="L1523">
            <v>23</v>
          </cell>
          <cell r="M1523">
            <v>23</v>
          </cell>
          <cell r="N1523">
            <v>0</v>
          </cell>
          <cell r="O1523">
            <v>23</v>
          </cell>
          <cell r="P1523">
            <v>0</v>
          </cell>
          <cell r="Q1523">
            <v>0</v>
          </cell>
          <cell r="R1523">
            <v>23</v>
          </cell>
          <cell r="S1523">
            <v>23</v>
          </cell>
          <cell r="T1523">
            <v>0</v>
          </cell>
          <cell r="U1523">
            <v>23</v>
          </cell>
          <cell r="V1523">
            <v>0</v>
          </cell>
          <cell r="W1523">
            <v>0</v>
          </cell>
        </row>
        <row r="1524">
          <cell r="B1524">
            <v>6</v>
          </cell>
          <cell r="C1524" t="str">
            <v>RESTRIÇÃO SISTEMA</v>
          </cell>
          <cell r="D1524" t="str">
            <v>071 Idade inferior a 18 anos</v>
          </cell>
          <cell r="E1524" t="str">
            <v>OUTRAS MÍDIAS</v>
          </cell>
          <cell r="F1524" t="str">
            <v>0003 104</v>
          </cell>
          <cell r="I1524">
            <v>2</v>
          </cell>
          <cell r="J1524">
            <v>0</v>
          </cell>
          <cell r="K1524">
            <v>0</v>
          </cell>
          <cell r="L1524">
            <v>2</v>
          </cell>
          <cell r="M1524">
            <v>2</v>
          </cell>
          <cell r="N1524">
            <v>0</v>
          </cell>
          <cell r="O1524">
            <v>2</v>
          </cell>
          <cell r="P1524">
            <v>0</v>
          </cell>
          <cell r="Q1524">
            <v>0</v>
          </cell>
          <cell r="R1524">
            <v>2</v>
          </cell>
          <cell r="S1524">
            <v>2</v>
          </cell>
          <cell r="T1524">
            <v>0</v>
          </cell>
          <cell r="U1524">
            <v>2</v>
          </cell>
          <cell r="V1524">
            <v>0</v>
          </cell>
          <cell r="W1524">
            <v>0</v>
          </cell>
        </row>
        <row r="1525">
          <cell r="B1525">
            <v>6</v>
          </cell>
          <cell r="C1525" t="str">
            <v>RESTRIÇÃO SISTEMA</v>
          </cell>
          <cell r="D1525" t="str">
            <v>071 Idade inferior a 18 anos</v>
          </cell>
          <cell r="E1525" t="str">
            <v>OUTRAS MÍDIAS</v>
          </cell>
          <cell r="F1525" t="str">
            <v>0013 INTERNET</v>
          </cell>
          <cell r="G1525" t="str">
            <v>0056 OUTROS</v>
          </cell>
          <cell r="I1525">
            <v>2</v>
          </cell>
          <cell r="J1525">
            <v>0</v>
          </cell>
          <cell r="K1525">
            <v>0</v>
          </cell>
          <cell r="L1525">
            <v>2</v>
          </cell>
          <cell r="M1525">
            <v>2</v>
          </cell>
          <cell r="N1525">
            <v>0</v>
          </cell>
          <cell r="O1525">
            <v>2</v>
          </cell>
          <cell r="P1525">
            <v>0</v>
          </cell>
          <cell r="Q1525">
            <v>0</v>
          </cell>
          <cell r="R1525">
            <v>2</v>
          </cell>
          <cell r="S1525">
            <v>2</v>
          </cell>
          <cell r="T1525">
            <v>0</v>
          </cell>
          <cell r="U1525">
            <v>2</v>
          </cell>
          <cell r="V1525">
            <v>0</v>
          </cell>
          <cell r="W1525">
            <v>0</v>
          </cell>
        </row>
        <row r="1526">
          <cell r="B1526">
            <v>6</v>
          </cell>
          <cell r="C1526" t="str">
            <v>RESTRIÇÃO SISTEMA</v>
          </cell>
          <cell r="D1526" t="str">
            <v>071 Idade inferior a 18 anos</v>
          </cell>
          <cell r="E1526" t="str">
            <v>OUTRAS MÍDIAS</v>
          </cell>
          <cell r="F1526" t="str">
            <v>0018 CONTATADO PELO TLMKT</v>
          </cell>
          <cell r="I1526">
            <v>1</v>
          </cell>
          <cell r="J1526">
            <v>0</v>
          </cell>
          <cell r="K1526">
            <v>0</v>
          </cell>
          <cell r="L1526">
            <v>1</v>
          </cell>
          <cell r="M1526">
            <v>1</v>
          </cell>
          <cell r="N1526">
            <v>0</v>
          </cell>
          <cell r="O1526">
            <v>1</v>
          </cell>
          <cell r="P1526">
            <v>0</v>
          </cell>
          <cell r="Q1526">
            <v>0</v>
          </cell>
          <cell r="R1526">
            <v>1</v>
          </cell>
          <cell r="S1526">
            <v>1</v>
          </cell>
          <cell r="T1526">
            <v>0</v>
          </cell>
          <cell r="U1526">
            <v>1</v>
          </cell>
          <cell r="V1526">
            <v>0</v>
          </cell>
          <cell r="W1526">
            <v>0</v>
          </cell>
        </row>
        <row r="1527">
          <cell r="B1527">
            <v>6</v>
          </cell>
          <cell r="C1527" t="str">
            <v>RESTRIÇÃO SISTEMA</v>
          </cell>
          <cell r="D1527" t="str">
            <v>071 Idade inferior a 18 anos</v>
          </cell>
          <cell r="E1527" t="str">
            <v>OUTRAS MÍDIAS</v>
          </cell>
          <cell r="F1527" t="str">
            <v>0019 INDICAÇÃO DO PROVEDOR</v>
          </cell>
          <cell r="I1527">
            <v>1</v>
          </cell>
          <cell r="J1527">
            <v>0</v>
          </cell>
          <cell r="K1527">
            <v>0</v>
          </cell>
          <cell r="L1527">
            <v>1</v>
          </cell>
          <cell r="M1527">
            <v>1</v>
          </cell>
          <cell r="N1527">
            <v>0</v>
          </cell>
          <cell r="O1527">
            <v>1</v>
          </cell>
          <cell r="P1527">
            <v>0</v>
          </cell>
          <cell r="Q1527">
            <v>0</v>
          </cell>
          <cell r="R1527">
            <v>1</v>
          </cell>
          <cell r="S1527">
            <v>1</v>
          </cell>
          <cell r="T1527">
            <v>0</v>
          </cell>
          <cell r="U1527">
            <v>1</v>
          </cell>
          <cell r="V1527">
            <v>0</v>
          </cell>
          <cell r="W1527">
            <v>0</v>
          </cell>
        </row>
        <row r="1528">
          <cell r="B1528">
            <v>6</v>
          </cell>
          <cell r="C1528" t="str">
            <v>RESTRIÇÃO SISTEMA</v>
          </cell>
          <cell r="D1528" t="str">
            <v>071 Idade inferior a 18 anos</v>
          </cell>
          <cell r="E1528" t="str">
            <v>TELEVISÃO</v>
          </cell>
          <cell r="F1528" t="str">
            <v>0001 TELEVISÃO</v>
          </cell>
          <cell r="G1528" t="str">
            <v>0006 GLOBO</v>
          </cell>
          <cell r="H1528" t="str">
            <v>0014 BOM DIA BRASIL</v>
          </cell>
          <cell r="I1528">
            <v>1</v>
          </cell>
          <cell r="J1528">
            <v>0</v>
          </cell>
          <cell r="K1528">
            <v>0</v>
          </cell>
          <cell r="L1528">
            <v>1</v>
          </cell>
          <cell r="M1528">
            <v>1</v>
          </cell>
          <cell r="N1528">
            <v>0</v>
          </cell>
          <cell r="O1528">
            <v>1</v>
          </cell>
          <cell r="P1528">
            <v>0</v>
          </cell>
          <cell r="Q1528">
            <v>0</v>
          </cell>
          <cell r="R1528">
            <v>1</v>
          </cell>
          <cell r="S1528">
            <v>1</v>
          </cell>
          <cell r="T1528">
            <v>0</v>
          </cell>
          <cell r="U1528">
            <v>1</v>
          </cell>
          <cell r="V1528">
            <v>0</v>
          </cell>
          <cell r="W1528">
            <v>0</v>
          </cell>
        </row>
        <row r="1529">
          <cell r="B1529">
            <v>6</v>
          </cell>
          <cell r="C1529" t="str">
            <v>RESTRIÇÃO SISTEMA</v>
          </cell>
          <cell r="D1529" t="str">
            <v>071 Idade inferior a 18 anos</v>
          </cell>
          <cell r="E1529" t="str">
            <v>TELEVISÃO</v>
          </cell>
          <cell r="F1529" t="str">
            <v>0001 TELEVISÃO</v>
          </cell>
          <cell r="G1529" t="str">
            <v>0006 GLOBO</v>
          </cell>
          <cell r="H1529" t="str">
            <v>0024 JORNAL NACIONAL</v>
          </cell>
          <cell r="I1529">
            <v>1</v>
          </cell>
          <cell r="J1529">
            <v>0</v>
          </cell>
          <cell r="K1529">
            <v>0</v>
          </cell>
          <cell r="L1529">
            <v>1</v>
          </cell>
          <cell r="M1529">
            <v>1</v>
          </cell>
          <cell r="N1529">
            <v>0</v>
          </cell>
          <cell r="O1529">
            <v>1</v>
          </cell>
          <cell r="P1529">
            <v>0</v>
          </cell>
          <cell r="Q1529">
            <v>0</v>
          </cell>
          <cell r="R1529">
            <v>1</v>
          </cell>
          <cell r="S1529">
            <v>1</v>
          </cell>
          <cell r="T1529">
            <v>0</v>
          </cell>
          <cell r="U1529">
            <v>1</v>
          </cell>
          <cell r="V1529">
            <v>0</v>
          </cell>
          <cell r="W1529">
            <v>0</v>
          </cell>
        </row>
        <row r="1530">
          <cell r="B1530">
            <v>6</v>
          </cell>
          <cell r="C1530" t="str">
            <v>RESTRIÇÃO SISTEMA</v>
          </cell>
          <cell r="D1530" t="str">
            <v>071 Idade inferior a 18 anos</v>
          </cell>
          <cell r="E1530" t="str">
            <v>TELEVISÃO</v>
          </cell>
          <cell r="F1530" t="str">
            <v>0001 TELEVISÃO</v>
          </cell>
          <cell r="G1530" t="str">
            <v>0006 GLOBO</v>
          </cell>
          <cell r="H1530" t="str">
            <v>0028 OS NORMAIS</v>
          </cell>
          <cell r="I1530">
            <v>1</v>
          </cell>
          <cell r="J1530">
            <v>0</v>
          </cell>
          <cell r="K1530">
            <v>0</v>
          </cell>
          <cell r="L1530">
            <v>1</v>
          </cell>
          <cell r="M1530">
            <v>1</v>
          </cell>
          <cell r="N1530">
            <v>0</v>
          </cell>
          <cell r="O1530">
            <v>1</v>
          </cell>
          <cell r="P1530">
            <v>0</v>
          </cell>
          <cell r="Q1530">
            <v>0</v>
          </cell>
          <cell r="R1530">
            <v>1</v>
          </cell>
          <cell r="S1530">
            <v>1</v>
          </cell>
          <cell r="T1530">
            <v>0</v>
          </cell>
          <cell r="U1530">
            <v>1</v>
          </cell>
          <cell r="V1530">
            <v>0</v>
          </cell>
          <cell r="W1530">
            <v>0</v>
          </cell>
        </row>
        <row r="1531">
          <cell r="B1531">
            <v>6</v>
          </cell>
          <cell r="C1531" t="str">
            <v>RESTRIÇÃO SISTEMA</v>
          </cell>
          <cell r="D1531" t="str">
            <v>071 Idade inferior a 18 anos</v>
          </cell>
          <cell r="E1531" t="str">
            <v>TELEVISÃO</v>
          </cell>
          <cell r="F1531" t="str">
            <v>0001 TELEVISÃO</v>
          </cell>
          <cell r="G1531" t="str">
            <v>0006 GLOBO</v>
          </cell>
          <cell r="H1531" t="str">
            <v>3825 NÃO INFORMADO</v>
          </cell>
          <cell r="I1531">
            <v>3</v>
          </cell>
          <cell r="J1531">
            <v>0</v>
          </cell>
          <cell r="K1531">
            <v>0</v>
          </cell>
          <cell r="L1531">
            <v>3</v>
          </cell>
          <cell r="M1531">
            <v>3</v>
          </cell>
          <cell r="N1531">
            <v>0</v>
          </cell>
          <cell r="O1531">
            <v>3</v>
          </cell>
          <cell r="P1531">
            <v>0</v>
          </cell>
          <cell r="Q1531">
            <v>0</v>
          </cell>
          <cell r="R1531">
            <v>3</v>
          </cell>
          <cell r="S1531">
            <v>3</v>
          </cell>
          <cell r="T1531">
            <v>0</v>
          </cell>
          <cell r="U1531">
            <v>3</v>
          </cell>
          <cell r="V1531">
            <v>0</v>
          </cell>
          <cell r="W1531">
            <v>0</v>
          </cell>
        </row>
        <row r="1532">
          <cell r="B1532">
            <v>6</v>
          </cell>
          <cell r="C1532" t="str">
            <v>RESTRIÇÃO SISTEMA</v>
          </cell>
          <cell r="D1532" t="str">
            <v>071 Idade inferior a 18 anos</v>
          </cell>
          <cell r="E1532" t="str">
            <v>TELEVISÃO</v>
          </cell>
          <cell r="F1532" t="str">
            <v>0001 TELEVISÃO</v>
          </cell>
          <cell r="G1532" t="str">
            <v>0062 NÃO INFORMOU</v>
          </cell>
          <cell r="I1532">
            <v>15</v>
          </cell>
          <cell r="J1532">
            <v>0</v>
          </cell>
          <cell r="K1532">
            <v>0</v>
          </cell>
          <cell r="L1532">
            <v>15</v>
          </cell>
          <cell r="M1532">
            <v>15</v>
          </cell>
          <cell r="N1532">
            <v>0</v>
          </cell>
          <cell r="O1532">
            <v>15</v>
          </cell>
          <cell r="P1532">
            <v>0</v>
          </cell>
          <cell r="Q1532">
            <v>0</v>
          </cell>
          <cell r="R1532">
            <v>15</v>
          </cell>
          <cell r="S1532">
            <v>15</v>
          </cell>
          <cell r="T1532">
            <v>0</v>
          </cell>
          <cell r="U1532">
            <v>15</v>
          </cell>
          <cell r="V1532">
            <v>0</v>
          </cell>
          <cell r="W1532">
            <v>0</v>
          </cell>
        </row>
        <row r="1533">
          <cell r="B1533">
            <v>6</v>
          </cell>
          <cell r="C1533" t="str">
            <v>RESTRIÇÃO SISTEMA</v>
          </cell>
          <cell r="D1533" t="str">
            <v>407 Não Informou nº linha</v>
          </cell>
          <cell r="E1533" t="str">
            <v>MALA DIRETA</v>
          </cell>
          <cell r="F1533" t="str">
            <v>0009 MALA DIRETA</v>
          </cell>
          <cell r="G1533" t="str">
            <v>0173 CA0103</v>
          </cell>
          <cell r="I1533">
            <v>1</v>
          </cell>
          <cell r="J1533">
            <v>0</v>
          </cell>
          <cell r="K1533">
            <v>0</v>
          </cell>
          <cell r="L1533">
            <v>1</v>
          </cell>
          <cell r="M1533">
            <v>1</v>
          </cell>
          <cell r="N1533">
            <v>0</v>
          </cell>
          <cell r="O1533">
            <v>1</v>
          </cell>
          <cell r="P1533">
            <v>0</v>
          </cell>
          <cell r="Q1533">
            <v>0</v>
          </cell>
          <cell r="R1533">
            <v>1</v>
          </cell>
          <cell r="S1533">
            <v>1</v>
          </cell>
          <cell r="T1533">
            <v>0</v>
          </cell>
          <cell r="U1533">
            <v>1</v>
          </cell>
          <cell r="V1533">
            <v>0</v>
          </cell>
          <cell r="W1533">
            <v>0</v>
          </cell>
        </row>
        <row r="1534">
          <cell r="B1534">
            <v>6</v>
          </cell>
          <cell r="C1534" t="str">
            <v>RESTRIÇÃO SISTEMA</v>
          </cell>
          <cell r="D1534" t="str">
            <v>407 Não Informou nº linha</v>
          </cell>
          <cell r="E1534" t="str">
            <v>NÃO INFORMADO</v>
          </cell>
          <cell r="F1534" t="str">
            <v>0016 NÃO INFORMADO</v>
          </cell>
          <cell r="I1534">
            <v>2</v>
          </cell>
          <cell r="J1534">
            <v>0</v>
          </cell>
          <cell r="K1534">
            <v>0</v>
          </cell>
          <cell r="L1534">
            <v>2</v>
          </cell>
          <cell r="M1534">
            <v>2</v>
          </cell>
          <cell r="N1534">
            <v>0</v>
          </cell>
          <cell r="O1534">
            <v>2</v>
          </cell>
          <cell r="P1534">
            <v>0</v>
          </cell>
          <cell r="Q1534">
            <v>0</v>
          </cell>
          <cell r="R1534">
            <v>2</v>
          </cell>
          <cell r="S1534">
            <v>2</v>
          </cell>
          <cell r="T1534">
            <v>0</v>
          </cell>
          <cell r="U1534">
            <v>2</v>
          </cell>
          <cell r="V1534">
            <v>0</v>
          </cell>
          <cell r="W1534">
            <v>0</v>
          </cell>
        </row>
        <row r="1535">
          <cell r="B1535">
            <v>6</v>
          </cell>
          <cell r="C1535" t="str">
            <v>RESTRIÇÃO SISTEMA</v>
          </cell>
          <cell r="D1535" t="str">
            <v>407 Não Informou nº linha</v>
          </cell>
          <cell r="E1535" t="str">
            <v>OUTRAS MÍDIAS</v>
          </cell>
          <cell r="F1535" t="str">
            <v>0002 INDICAÇÃO DE AMIGOS</v>
          </cell>
          <cell r="I1535">
            <v>1</v>
          </cell>
          <cell r="J1535">
            <v>0</v>
          </cell>
          <cell r="K1535">
            <v>0</v>
          </cell>
          <cell r="L1535">
            <v>1</v>
          </cell>
          <cell r="M1535">
            <v>1</v>
          </cell>
          <cell r="N1535">
            <v>0</v>
          </cell>
          <cell r="O1535">
            <v>1</v>
          </cell>
          <cell r="P1535">
            <v>0</v>
          </cell>
          <cell r="Q1535">
            <v>0</v>
          </cell>
          <cell r="R1535">
            <v>1</v>
          </cell>
          <cell r="S1535">
            <v>1</v>
          </cell>
          <cell r="T1535">
            <v>0</v>
          </cell>
          <cell r="U1535">
            <v>1</v>
          </cell>
          <cell r="V1535">
            <v>0</v>
          </cell>
          <cell r="W1535">
            <v>0</v>
          </cell>
        </row>
        <row r="1536">
          <cell r="B1536">
            <v>6</v>
          </cell>
          <cell r="C1536" t="str">
            <v>RESTRIÇÃO SISTEMA</v>
          </cell>
          <cell r="D1536" t="str">
            <v>407 Não Informou nº linha</v>
          </cell>
          <cell r="E1536" t="str">
            <v>OUTRAS MÍDIAS</v>
          </cell>
          <cell r="F1536" t="str">
            <v>0018 CONTATADO PELO TLMKT</v>
          </cell>
          <cell r="I1536">
            <v>1</v>
          </cell>
          <cell r="J1536">
            <v>0</v>
          </cell>
          <cell r="K1536">
            <v>0</v>
          </cell>
          <cell r="L1536">
            <v>1</v>
          </cell>
          <cell r="M1536">
            <v>1</v>
          </cell>
          <cell r="N1536">
            <v>0</v>
          </cell>
          <cell r="O1536">
            <v>1</v>
          </cell>
          <cell r="P1536">
            <v>0</v>
          </cell>
          <cell r="Q1536">
            <v>0</v>
          </cell>
          <cell r="R1536">
            <v>1</v>
          </cell>
          <cell r="S1536">
            <v>1</v>
          </cell>
          <cell r="T1536">
            <v>0</v>
          </cell>
          <cell r="U1536">
            <v>1</v>
          </cell>
          <cell r="V1536">
            <v>0</v>
          </cell>
          <cell r="W1536">
            <v>0</v>
          </cell>
        </row>
        <row r="1537">
          <cell r="B1537">
            <v>6</v>
          </cell>
          <cell r="C1537" t="str">
            <v>RESTRIÇÃO SISTEMA</v>
          </cell>
          <cell r="D1537" t="str">
            <v>407 Não Informou nº linha</v>
          </cell>
          <cell r="E1537" t="str">
            <v>OUTRAS MÍDIAS</v>
          </cell>
          <cell r="F1537" t="str">
            <v>0020 JÁ POSSUI</v>
          </cell>
          <cell r="I1537">
            <v>1</v>
          </cell>
          <cell r="J1537">
            <v>0</v>
          </cell>
          <cell r="K1537">
            <v>0</v>
          </cell>
          <cell r="L1537">
            <v>1</v>
          </cell>
          <cell r="M1537">
            <v>1</v>
          </cell>
          <cell r="N1537">
            <v>0</v>
          </cell>
          <cell r="O1537">
            <v>1</v>
          </cell>
          <cell r="P1537">
            <v>0</v>
          </cell>
          <cell r="Q1537">
            <v>0</v>
          </cell>
          <cell r="R1537">
            <v>1</v>
          </cell>
          <cell r="S1537">
            <v>1</v>
          </cell>
          <cell r="T1537">
            <v>0</v>
          </cell>
          <cell r="U1537">
            <v>1</v>
          </cell>
          <cell r="V1537">
            <v>0</v>
          </cell>
          <cell r="W1537">
            <v>0</v>
          </cell>
        </row>
        <row r="1538">
          <cell r="B1538">
            <v>6</v>
          </cell>
          <cell r="C1538" t="str">
            <v>RESTRIÇÃO SISTEMA</v>
          </cell>
          <cell r="D1538" t="str">
            <v>407 Não Informou nº linha</v>
          </cell>
          <cell r="E1538" t="str">
            <v>TELEVISÃO</v>
          </cell>
          <cell r="F1538" t="str">
            <v>0001 TELEVISÃO</v>
          </cell>
          <cell r="G1538" t="str">
            <v>0006 GLOBO</v>
          </cell>
          <cell r="H1538" t="str">
            <v>0015 BOM DIA PRAÇA</v>
          </cell>
          <cell r="I1538">
            <v>1</v>
          </cell>
          <cell r="J1538">
            <v>0</v>
          </cell>
          <cell r="K1538">
            <v>0</v>
          </cell>
          <cell r="L1538">
            <v>1</v>
          </cell>
          <cell r="M1538">
            <v>1</v>
          </cell>
          <cell r="N1538">
            <v>0</v>
          </cell>
          <cell r="O1538">
            <v>1</v>
          </cell>
          <cell r="P1538">
            <v>0</v>
          </cell>
          <cell r="Q1538">
            <v>0</v>
          </cell>
          <cell r="R1538">
            <v>1</v>
          </cell>
          <cell r="S1538">
            <v>1</v>
          </cell>
          <cell r="T1538">
            <v>0</v>
          </cell>
          <cell r="U1538">
            <v>1</v>
          </cell>
          <cell r="V1538">
            <v>0</v>
          </cell>
          <cell r="W1538">
            <v>0</v>
          </cell>
        </row>
        <row r="1539">
          <cell r="B1539">
            <v>6</v>
          </cell>
          <cell r="C1539" t="str">
            <v>RESTRIÇÃO SISTEMA</v>
          </cell>
          <cell r="D1539" t="str">
            <v>407 Não Informou nº linha</v>
          </cell>
          <cell r="E1539" t="str">
            <v>TELEVISÃO</v>
          </cell>
          <cell r="F1539" t="str">
            <v>0001 TELEVISÃO</v>
          </cell>
          <cell r="G1539" t="str">
            <v>0006 GLOBO</v>
          </cell>
          <cell r="H1539" t="str">
            <v>0023 JORNAL HOJE</v>
          </cell>
          <cell r="I1539">
            <v>2</v>
          </cell>
          <cell r="J1539">
            <v>0</v>
          </cell>
          <cell r="K1539">
            <v>0</v>
          </cell>
          <cell r="L1539">
            <v>2</v>
          </cell>
          <cell r="M1539">
            <v>2</v>
          </cell>
          <cell r="N1539">
            <v>0</v>
          </cell>
          <cell r="O1539">
            <v>2</v>
          </cell>
          <cell r="P1539">
            <v>0</v>
          </cell>
          <cell r="Q1539">
            <v>0</v>
          </cell>
          <cell r="R1539">
            <v>2</v>
          </cell>
          <cell r="S1539">
            <v>2</v>
          </cell>
          <cell r="T1539">
            <v>0</v>
          </cell>
          <cell r="U1539">
            <v>2</v>
          </cell>
          <cell r="V1539">
            <v>0</v>
          </cell>
          <cell r="W1539">
            <v>0</v>
          </cell>
        </row>
        <row r="1540">
          <cell r="B1540">
            <v>6</v>
          </cell>
          <cell r="C1540" t="str">
            <v>RESTRIÇÃO SISTEMA</v>
          </cell>
          <cell r="D1540" t="str">
            <v>407 Não Informou nº linha</v>
          </cell>
          <cell r="E1540" t="str">
            <v>TELEVISÃO</v>
          </cell>
          <cell r="F1540" t="str">
            <v>0001 TELEVISÃO</v>
          </cell>
          <cell r="G1540" t="str">
            <v>0062 NÃO INFORMOU</v>
          </cell>
          <cell r="I1540">
            <v>2</v>
          </cell>
          <cell r="J1540">
            <v>0</v>
          </cell>
          <cell r="K1540">
            <v>0</v>
          </cell>
          <cell r="L1540">
            <v>2</v>
          </cell>
          <cell r="M1540">
            <v>2</v>
          </cell>
          <cell r="N1540">
            <v>0</v>
          </cell>
          <cell r="O1540">
            <v>2</v>
          </cell>
          <cell r="P1540">
            <v>0</v>
          </cell>
          <cell r="Q1540">
            <v>0</v>
          </cell>
          <cell r="R1540">
            <v>2</v>
          </cell>
          <cell r="S1540">
            <v>2</v>
          </cell>
          <cell r="T1540">
            <v>0</v>
          </cell>
          <cell r="U1540">
            <v>2</v>
          </cell>
          <cell r="V1540">
            <v>0</v>
          </cell>
          <cell r="W1540">
            <v>0</v>
          </cell>
        </row>
        <row r="1541">
          <cell r="B1541">
            <v>6</v>
          </cell>
          <cell r="C1541" t="str">
            <v>RESTRIÇÃO SISTEMA</v>
          </cell>
          <cell r="D1541" t="str">
            <v>408 Não possui linha instalada</v>
          </cell>
          <cell r="F1541" t="str">
            <v>0031 JÁ TEVE O PRODUTO</v>
          </cell>
          <cell r="I1541">
            <v>1</v>
          </cell>
          <cell r="J1541">
            <v>0</v>
          </cell>
          <cell r="K1541">
            <v>0</v>
          </cell>
          <cell r="L1541">
            <v>1</v>
          </cell>
          <cell r="M1541">
            <v>1</v>
          </cell>
          <cell r="N1541">
            <v>0</v>
          </cell>
          <cell r="O1541">
            <v>1</v>
          </cell>
          <cell r="P1541">
            <v>0</v>
          </cell>
          <cell r="Q1541">
            <v>0</v>
          </cell>
          <cell r="R1541">
            <v>1</v>
          </cell>
          <cell r="S1541">
            <v>1</v>
          </cell>
          <cell r="T1541">
            <v>0</v>
          </cell>
          <cell r="U1541">
            <v>1</v>
          </cell>
          <cell r="V1541">
            <v>0</v>
          </cell>
          <cell r="W1541">
            <v>0</v>
          </cell>
        </row>
        <row r="1542">
          <cell r="B1542">
            <v>6</v>
          </cell>
          <cell r="C1542" t="str">
            <v>RESTRIÇÃO SISTEMA</v>
          </cell>
          <cell r="D1542" t="str">
            <v>408 Não possui linha instalada</v>
          </cell>
          <cell r="E1542" t="str">
            <v>MALA DIRETA</v>
          </cell>
          <cell r="F1542" t="str">
            <v>0009 MALA DIRETA</v>
          </cell>
          <cell r="G1542" t="str">
            <v>0173 CA0103</v>
          </cell>
          <cell r="I1542">
            <v>1</v>
          </cell>
          <cell r="J1542">
            <v>0</v>
          </cell>
          <cell r="K1542">
            <v>0</v>
          </cell>
          <cell r="L1542">
            <v>1</v>
          </cell>
          <cell r="M1542">
            <v>1</v>
          </cell>
          <cell r="N1542">
            <v>0</v>
          </cell>
          <cell r="O1542">
            <v>1</v>
          </cell>
          <cell r="P1542">
            <v>0</v>
          </cell>
          <cell r="Q1542">
            <v>0</v>
          </cell>
          <cell r="R1542">
            <v>1</v>
          </cell>
          <cell r="S1542">
            <v>1</v>
          </cell>
          <cell r="T1542">
            <v>0</v>
          </cell>
          <cell r="U1542">
            <v>1</v>
          </cell>
          <cell r="V1542">
            <v>0</v>
          </cell>
          <cell r="W1542">
            <v>0</v>
          </cell>
        </row>
        <row r="1543">
          <cell r="B1543">
            <v>6</v>
          </cell>
          <cell r="C1543" t="str">
            <v>RESTRIÇÃO SISTEMA</v>
          </cell>
          <cell r="D1543" t="str">
            <v>408 Não possui linha instalada</v>
          </cell>
          <cell r="E1543" t="str">
            <v>MALA DIRETA</v>
          </cell>
          <cell r="F1543" t="str">
            <v>0010 ENCARTE EM FATURA</v>
          </cell>
          <cell r="I1543">
            <v>1</v>
          </cell>
          <cell r="J1543">
            <v>0</v>
          </cell>
          <cell r="K1543">
            <v>0</v>
          </cell>
          <cell r="L1543">
            <v>1</v>
          </cell>
          <cell r="M1543">
            <v>1</v>
          </cell>
          <cell r="N1543">
            <v>0</v>
          </cell>
          <cell r="O1543">
            <v>1</v>
          </cell>
          <cell r="P1543">
            <v>0</v>
          </cell>
          <cell r="Q1543">
            <v>0</v>
          </cell>
          <cell r="R1543">
            <v>1</v>
          </cell>
          <cell r="S1543">
            <v>1</v>
          </cell>
          <cell r="T1543">
            <v>0</v>
          </cell>
          <cell r="U1543">
            <v>1</v>
          </cell>
          <cell r="V1543">
            <v>0</v>
          </cell>
          <cell r="W1543">
            <v>0</v>
          </cell>
        </row>
        <row r="1544">
          <cell r="B1544">
            <v>6</v>
          </cell>
          <cell r="C1544" t="str">
            <v>RESTRIÇÃO SISTEMA</v>
          </cell>
          <cell r="D1544" t="str">
            <v>408 Não possui linha instalada</v>
          </cell>
          <cell r="E1544" t="str">
            <v>NÃO INFORMADO</v>
          </cell>
          <cell r="F1544" t="str">
            <v>0016 NÃO INFORMADO</v>
          </cell>
          <cell r="I1544">
            <v>2</v>
          </cell>
          <cell r="J1544">
            <v>0</v>
          </cell>
          <cell r="K1544">
            <v>0</v>
          </cell>
          <cell r="L1544">
            <v>2</v>
          </cell>
          <cell r="M1544">
            <v>2</v>
          </cell>
          <cell r="N1544">
            <v>0</v>
          </cell>
          <cell r="O1544">
            <v>2</v>
          </cell>
          <cell r="P1544">
            <v>0</v>
          </cell>
          <cell r="Q1544">
            <v>0</v>
          </cell>
          <cell r="R1544">
            <v>2</v>
          </cell>
          <cell r="S1544">
            <v>2</v>
          </cell>
          <cell r="T1544">
            <v>0</v>
          </cell>
          <cell r="U1544">
            <v>2</v>
          </cell>
          <cell r="V1544">
            <v>0</v>
          </cell>
          <cell r="W1544">
            <v>0</v>
          </cell>
        </row>
        <row r="1545">
          <cell r="B1545">
            <v>6</v>
          </cell>
          <cell r="C1545" t="str">
            <v>RESTRIÇÃO SISTEMA</v>
          </cell>
          <cell r="D1545" t="str">
            <v>408 Não possui linha instalada</v>
          </cell>
          <cell r="E1545" t="str">
            <v>OUTRAS MÍDIAS</v>
          </cell>
          <cell r="F1545" t="str">
            <v>0002 INDICAÇÃO DE AMIGOS</v>
          </cell>
          <cell r="I1545">
            <v>8</v>
          </cell>
          <cell r="J1545">
            <v>0</v>
          </cell>
          <cell r="K1545">
            <v>0</v>
          </cell>
          <cell r="L1545">
            <v>8</v>
          </cell>
          <cell r="M1545">
            <v>8</v>
          </cell>
          <cell r="N1545">
            <v>0</v>
          </cell>
          <cell r="O1545">
            <v>8</v>
          </cell>
          <cell r="P1545">
            <v>0</v>
          </cell>
          <cell r="Q1545">
            <v>0</v>
          </cell>
          <cell r="R1545">
            <v>8</v>
          </cell>
          <cell r="S1545">
            <v>8</v>
          </cell>
          <cell r="T1545">
            <v>0</v>
          </cell>
          <cell r="U1545">
            <v>8</v>
          </cell>
          <cell r="V1545">
            <v>0</v>
          </cell>
          <cell r="W1545">
            <v>0</v>
          </cell>
        </row>
        <row r="1546">
          <cell r="B1546">
            <v>6</v>
          </cell>
          <cell r="C1546" t="str">
            <v>RESTRIÇÃO SISTEMA</v>
          </cell>
          <cell r="D1546" t="str">
            <v>408 Não possui linha instalada</v>
          </cell>
          <cell r="E1546" t="str">
            <v>OUTRAS MÍDIAS</v>
          </cell>
          <cell r="F1546" t="str">
            <v>0003 104</v>
          </cell>
          <cell r="I1546">
            <v>1</v>
          </cell>
          <cell r="J1546">
            <v>0</v>
          </cell>
          <cell r="K1546">
            <v>0</v>
          </cell>
          <cell r="L1546">
            <v>1</v>
          </cell>
          <cell r="M1546">
            <v>1</v>
          </cell>
          <cell r="N1546">
            <v>0</v>
          </cell>
          <cell r="O1546">
            <v>1</v>
          </cell>
          <cell r="P1546">
            <v>0</v>
          </cell>
          <cell r="Q1546">
            <v>0</v>
          </cell>
          <cell r="R1546">
            <v>1</v>
          </cell>
          <cell r="S1546">
            <v>1</v>
          </cell>
          <cell r="T1546">
            <v>0</v>
          </cell>
          <cell r="U1546">
            <v>1</v>
          </cell>
          <cell r="V1546">
            <v>0</v>
          </cell>
          <cell r="W1546">
            <v>0</v>
          </cell>
        </row>
        <row r="1547">
          <cell r="B1547">
            <v>6</v>
          </cell>
          <cell r="C1547" t="str">
            <v>RESTRIÇÃO SISTEMA</v>
          </cell>
          <cell r="D1547" t="str">
            <v>408 Não possui linha instalada</v>
          </cell>
          <cell r="E1547" t="str">
            <v>OUTRAS MÍDIAS</v>
          </cell>
          <cell r="F1547" t="str">
            <v>0018 CONTATADO PELO TLMKT</v>
          </cell>
          <cell r="I1547">
            <v>1</v>
          </cell>
          <cell r="J1547">
            <v>0</v>
          </cell>
          <cell r="K1547">
            <v>0</v>
          </cell>
          <cell r="L1547">
            <v>1</v>
          </cell>
          <cell r="M1547">
            <v>1</v>
          </cell>
          <cell r="N1547">
            <v>0</v>
          </cell>
          <cell r="O1547">
            <v>1</v>
          </cell>
          <cell r="P1547">
            <v>0</v>
          </cell>
          <cell r="Q1547">
            <v>0</v>
          </cell>
          <cell r="R1547">
            <v>1</v>
          </cell>
          <cell r="S1547">
            <v>1</v>
          </cell>
          <cell r="T1547">
            <v>0</v>
          </cell>
          <cell r="U1547">
            <v>1</v>
          </cell>
          <cell r="V1547">
            <v>0</v>
          </cell>
          <cell r="W1547">
            <v>0</v>
          </cell>
        </row>
        <row r="1548">
          <cell r="B1548">
            <v>6</v>
          </cell>
          <cell r="C1548" t="str">
            <v>RESTRIÇÃO SISTEMA</v>
          </cell>
          <cell r="D1548" t="str">
            <v>408 Não possui linha instalada</v>
          </cell>
          <cell r="E1548" t="str">
            <v>OUTRAS MÍDIAS</v>
          </cell>
          <cell r="F1548" t="str">
            <v>0019 INDICAÇÃO DO PROVEDOR</v>
          </cell>
          <cell r="I1548">
            <v>1</v>
          </cell>
          <cell r="J1548">
            <v>0</v>
          </cell>
          <cell r="K1548">
            <v>0</v>
          </cell>
          <cell r="L1548">
            <v>1</v>
          </cell>
          <cell r="M1548">
            <v>1</v>
          </cell>
          <cell r="N1548">
            <v>0</v>
          </cell>
          <cell r="O1548">
            <v>1</v>
          </cell>
          <cell r="P1548">
            <v>0</v>
          </cell>
          <cell r="Q1548">
            <v>0</v>
          </cell>
          <cell r="R1548">
            <v>1</v>
          </cell>
          <cell r="S1548">
            <v>1</v>
          </cell>
          <cell r="T1548">
            <v>0</v>
          </cell>
          <cell r="U1548">
            <v>1</v>
          </cell>
          <cell r="V1548">
            <v>0</v>
          </cell>
          <cell r="W1548">
            <v>0</v>
          </cell>
        </row>
        <row r="1549">
          <cell r="B1549">
            <v>6</v>
          </cell>
          <cell r="C1549" t="str">
            <v>RESTRIÇÃO SISTEMA</v>
          </cell>
          <cell r="D1549" t="str">
            <v>408 Não possui linha instalada</v>
          </cell>
          <cell r="E1549" t="str">
            <v>OUTRAS MÍDIAS</v>
          </cell>
          <cell r="F1549" t="str">
            <v>0020 JÁ POSSUI</v>
          </cell>
          <cell r="I1549">
            <v>1</v>
          </cell>
          <cell r="J1549">
            <v>0</v>
          </cell>
          <cell r="K1549">
            <v>0</v>
          </cell>
          <cell r="L1549">
            <v>1</v>
          </cell>
          <cell r="M1549">
            <v>1</v>
          </cell>
          <cell r="N1549">
            <v>0</v>
          </cell>
          <cell r="O1549">
            <v>1</v>
          </cell>
          <cell r="P1549">
            <v>0</v>
          </cell>
          <cell r="Q1549">
            <v>0</v>
          </cell>
          <cell r="R1549">
            <v>1</v>
          </cell>
          <cell r="S1549">
            <v>1</v>
          </cell>
          <cell r="T1549">
            <v>0</v>
          </cell>
          <cell r="U1549">
            <v>1</v>
          </cell>
          <cell r="V1549">
            <v>0</v>
          </cell>
          <cell r="W1549">
            <v>0</v>
          </cell>
        </row>
        <row r="1550">
          <cell r="B1550">
            <v>6</v>
          </cell>
          <cell r="C1550" t="str">
            <v>RESTRIÇÃO SISTEMA</v>
          </cell>
          <cell r="D1550" t="str">
            <v>408 Não possui linha instalada</v>
          </cell>
          <cell r="E1550" t="str">
            <v>TELEVISÃO</v>
          </cell>
          <cell r="F1550" t="str">
            <v>0001 TELEVISÃO</v>
          </cell>
          <cell r="G1550" t="str">
            <v>0062 NÃO INFORMOU</v>
          </cell>
          <cell r="I1550">
            <v>4</v>
          </cell>
          <cell r="J1550">
            <v>0</v>
          </cell>
          <cell r="K1550">
            <v>0</v>
          </cell>
          <cell r="L1550">
            <v>4</v>
          </cell>
          <cell r="M1550">
            <v>4</v>
          </cell>
          <cell r="N1550">
            <v>0</v>
          </cell>
          <cell r="O1550">
            <v>4</v>
          </cell>
          <cell r="P1550">
            <v>0</v>
          </cell>
          <cell r="Q1550">
            <v>0</v>
          </cell>
          <cell r="R1550">
            <v>4</v>
          </cell>
          <cell r="S1550">
            <v>4</v>
          </cell>
          <cell r="T1550">
            <v>0</v>
          </cell>
          <cell r="U1550">
            <v>4</v>
          </cell>
          <cell r="V1550">
            <v>0</v>
          </cell>
          <cell r="W1550">
            <v>0</v>
          </cell>
        </row>
        <row r="1551">
          <cell r="B1551">
            <v>6</v>
          </cell>
          <cell r="C1551" t="str">
            <v>VENDA</v>
          </cell>
          <cell r="D1551" t="str">
            <v>001 *** Vendas OS Emitidas</v>
          </cell>
          <cell r="F1551" t="str">
            <v>0024 STAND</v>
          </cell>
          <cell r="I1551">
            <v>1</v>
          </cell>
          <cell r="J1551">
            <v>1</v>
          </cell>
          <cell r="K1551">
            <v>0</v>
          </cell>
          <cell r="L1551">
            <v>1</v>
          </cell>
          <cell r="M1551">
            <v>0</v>
          </cell>
          <cell r="N1551">
            <v>0</v>
          </cell>
          <cell r="O1551">
            <v>1</v>
          </cell>
          <cell r="P1551">
            <v>1</v>
          </cell>
          <cell r="Q1551">
            <v>0</v>
          </cell>
          <cell r="R1551">
            <v>1</v>
          </cell>
          <cell r="S1551">
            <v>0</v>
          </cell>
          <cell r="T1551">
            <v>0</v>
          </cell>
          <cell r="U1551">
            <v>0</v>
          </cell>
          <cell r="V1551">
            <v>1</v>
          </cell>
          <cell r="W1551">
            <v>0</v>
          </cell>
        </row>
        <row r="1552">
          <cell r="B1552">
            <v>6</v>
          </cell>
          <cell r="C1552" t="str">
            <v>VENDA</v>
          </cell>
          <cell r="D1552" t="str">
            <v>001 *** Vendas OS Emitidas</v>
          </cell>
          <cell r="F1552" t="str">
            <v>0031 JÁ TEVE O PRODUTO</v>
          </cell>
          <cell r="I1552">
            <v>11</v>
          </cell>
          <cell r="J1552">
            <v>11</v>
          </cell>
          <cell r="K1552">
            <v>0</v>
          </cell>
          <cell r="L1552">
            <v>11</v>
          </cell>
          <cell r="M1552">
            <v>0</v>
          </cell>
          <cell r="N1552">
            <v>0</v>
          </cell>
          <cell r="O1552">
            <v>11</v>
          </cell>
          <cell r="P1552">
            <v>11</v>
          </cell>
          <cell r="Q1552">
            <v>0</v>
          </cell>
          <cell r="R1552">
            <v>11</v>
          </cell>
          <cell r="S1552">
            <v>0</v>
          </cell>
          <cell r="T1552">
            <v>0</v>
          </cell>
          <cell r="U1552">
            <v>0</v>
          </cell>
          <cell r="V1552">
            <v>11</v>
          </cell>
          <cell r="W1552">
            <v>0</v>
          </cell>
        </row>
        <row r="1553">
          <cell r="B1553">
            <v>6</v>
          </cell>
          <cell r="C1553" t="str">
            <v>VENDA</v>
          </cell>
          <cell r="D1553" t="str">
            <v>001 *** Vendas OS Emitidas</v>
          </cell>
          <cell r="E1553" t="str">
            <v>MALA DIRETA</v>
          </cell>
          <cell r="F1553" t="str">
            <v>0009 MALA DIRETA</v>
          </cell>
          <cell r="G1553" t="str">
            <v>0008 Não Identificado</v>
          </cell>
          <cell r="I1553">
            <v>4</v>
          </cell>
          <cell r="J1553">
            <v>4</v>
          </cell>
          <cell r="K1553">
            <v>0</v>
          </cell>
          <cell r="L1553">
            <v>4</v>
          </cell>
          <cell r="M1553">
            <v>0</v>
          </cell>
          <cell r="N1553">
            <v>0</v>
          </cell>
          <cell r="O1553">
            <v>4</v>
          </cell>
          <cell r="P1553">
            <v>4</v>
          </cell>
          <cell r="Q1553">
            <v>0</v>
          </cell>
          <cell r="R1553">
            <v>4</v>
          </cell>
          <cell r="S1553">
            <v>0</v>
          </cell>
          <cell r="T1553">
            <v>0</v>
          </cell>
          <cell r="U1553">
            <v>0</v>
          </cell>
          <cell r="V1553">
            <v>4</v>
          </cell>
          <cell r="W1553">
            <v>0</v>
          </cell>
        </row>
        <row r="1554">
          <cell r="B1554">
            <v>6</v>
          </cell>
          <cell r="C1554" t="str">
            <v>VENDA</v>
          </cell>
          <cell r="D1554" t="str">
            <v>001 *** Vendas OS Emitidas</v>
          </cell>
          <cell r="E1554" t="str">
            <v>MALA DIRETA</v>
          </cell>
          <cell r="F1554" t="str">
            <v>0009 MALA DIRETA</v>
          </cell>
          <cell r="G1554" t="str">
            <v>0572 MD-05</v>
          </cell>
          <cell r="I1554">
            <v>5</v>
          </cell>
          <cell r="J1554">
            <v>5</v>
          </cell>
          <cell r="K1554">
            <v>0</v>
          </cell>
          <cell r="L1554">
            <v>5</v>
          </cell>
          <cell r="M1554">
            <v>0</v>
          </cell>
          <cell r="N1554">
            <v>0</v>
          </cell>
          <cell r="O1554">
            <v>5</v>
          </cell>
          <cell r="P1554">
            <v>5</v>
          </cell>
          <cell r="Q1554">
            <v>0</v>
          </cell>
          <cell r="R1554">
            <v>5</v>
          </cell>
          <cell r="S1554">
            <v>0</v>
          </cell>
          <cell r="T1554">
            <v>0</v>
          </cell>
          <cell r="U1554">
            <v>0</v>
          </cell>
          <cell r="V1554">
            <v>5</v>
          </cell>
          <cell r="W1554">
            <v>0</v>
          </cell>
        </row>
        <row r="1555">
          <cell r="B1555">
            <v>6</v>
          </cell>
          <cell r="C1555" t="str">
            <v>VENDA</v>
          </cell>
          <cell r="D1555" t="str">
            <v>001 *** Vendas OS Emitidas</v>
          </cell>
          <cell r="E1555" t="str">
            <v>MALA DIRETA</v>
          </cell>
          <cell r="F1555" t="str">
            <v>0010 ENCARTE EM FATURA</v>
          </cell>
          <cell r="I1555">
            <v>1</v>
          </cell>
          <cell r="J1555">
            <v>1</v>
          </cell>
          <cell r="K1555">
            <v>0</v>
          </cell>
          <cell r="L1555">
            <v>1</v>
          </cell>
          <cell r="M1555">
            <v>0</v>
          </cell>
          <cell r="N1555">
            <v>0</v>
          </cell>
          <cell r="O1555">
            <v>1</v>
          </cell>
          <cell r="P1555">
            <v>1</v>
          </cell>
          <cell r="Q1555">
            <v>0</v>
          </cell>
          <cell r="R1555">
            <v>1</v>
          </cell>
          <cell r="S1555">
            <v>0</v>
          </cell>
          <cell r="T1555">
            <v>0</v>
          </cell>
          <cell r="U1555">
            <v>0</v>
          </cell>
          <cell r="V1555">
            <v>1</v>
          </cell>
          <cell r="W1555">
            <v>0</v>
          </cell>
        </row>
        <row r="1556">
          <cell r="B1556">
            <v>6</v>
          </cell>
          <cell r="C1556" t="str">
            <v>VENDA</v>
          </cell>
          <cell r="D1556" t="str">
            <v>001 *** Vendas OS Emitidas</v>
          </cell>
          <cell r="E1556" t="str">
            <v>NÃO INFORMADO</v>
          </cell>
          <cell r="F1556" t="str">
            <v>0016 NÃO INFORMADO</v>
          </cell>
          <cell r="I1556">
            <v>10</v>
          </cell>
          <cell r="J1556">
            <v>10</v>
          </cell>
          <cell r="K1556">
            <v>0</v>
          </cell>
          <cell r="L1556">
            <v>10</v>
          </cell>
          <cell r="M1556">
            <v>0</v>
          </cell>
          <cell r="N1556">
            <v>0</v>
          </cell>
          <cell r="O1556">
            <v>10</v>
          </cell>
          <cell r="P1556">
            <v>10</v>
          </cell>
          <cell r="Q1556">
            <v>0</v>
          </cell>
          <cell r="R1556">
            <v>10</v>
          </cell>
          <cell r="S1556">
            <v>0</v>
          </cell>
          <cell r="T1556">
            <v>0</v>
          </cell>
          <cell r="U1556">
            <v>0</v>
          </cell>
          <cell r="V1556">
            <v>10</v>
          </cell>
          <cell r="W1556">
            <v>0</v>
          </cell>
        </row>
        <row r="1557">
          <cell r="B1557">
            <v>6</v>
          </cell>
          <cell r="C1557" t="str">
            <v>VENDA</v>
          </cell>
          <cell r="D1557" t="str">
            <v>001 *** Vendas OS Emitidas</v>
          </cell>
          <cell r="E1557" t="str">
            <v>OUTRAS MÍDIAS</v>
          </cell>
          <cell r="F1557" t="str">
            <v>0002 INDICAÇÃO DE AMIGOS</v>
          </cell>
          <cell r="I1557">
            <v>76</v>
          </cell>
          <cell r="J1557">
            <v>76</v>
          </cell>
          <cell r="K1557">
            <v>0</v>
          </cell>
          <cell r="L1557">
            <v>76</v>
          </cell>
          <cell r="M1557">
            <v>0</v>
          </cell>
          <cell r="N1557">
            <v>0</v>
          </cell>
          <cell r="O1557">
            <v>76</v>
          </cell>
          <cell r="P1557">
            <v>76</v>
          </cell>
          <cell r="Q1557">
            <v>0</v>
          </cell>
          <cell r="R1557">
            <v>76</v>
          </cell>
          <cell r="S1557">
            <v>0</v>
          </cell>
          <cell r="T1557">
            <v>0</v>
          </cell>
          <cell r="U1557">
            <v>0</v>
          </cell>
          <cell r="V1557">
            <v>76</v>
          </cell>
          <cell r="W1557">
            <v>0</v>
          </cell>
        </row>
        <row r="1558">
          <cell r="B1558">
            <v>6</v>
          </cell>
          <cell r="C1558" t="str">
            <v>VENDA</v>
          </cell>
          <cell r="D1558" t="str">
            <v>001 *** Vendas OS Emitidas</v>
          </cell>
          <cell r="E1558" t="str">
            <v>OUTRAS MÍDIAS</v>
          </cell>
          <cell r="F1558" t="str">
            <v>0003 104</v>
          </cell>
          <cell r="I1558">
            <v>2</v>
          </cell>
          <cell r="J1558">
            <v>2</v>
          </cell>
          <cell r="K1558">
            <v>0</v>
          </cell>
          <cell r="L1558">
            <v>2</v>
          </cell>
          <cell r="M1558">
            <v>0</v>
          </cell>
          <cell r="N1558">
            <v>0</v>
          </cell>
          <cell r="O1558">
            <v>2</v>
          </cell>
          <cell r="P1558">
            <v>2</v>
          </cell>
          <cell r="Q1558">
            <v>0</v>
          </cell>
          <cell r="R1558">
            <v>2</v>
          </cell>
          <cell r="S1558">
            <v>0</v>
          </cell>
          <cell r="T1558">
            <v>0</v>
          </cell>
          <cell r="U1558">
            <v>0</v>
          </cell>
          <cell r="V1558">
            <v>2</v>
          </cell>
          <cell r="W1558">
            <v>0</v>
          </cell>
        </row>
        <row r="1559">
          <cell r="B1559">
            <v>6</v>
          </cell>
          <cell r="C1559" t="str">
            <v>VENDA</v>
          </cell>
          <cell r="D1559" t="str">
            <v>001 *** Vendas OS Emitidas</v>
          </cell>
          <cell r="E1559" t="str">
            <v>OUTRAS MÍDIAS</v>
          </cell>
          <cell r="F1559" t="str">
            <v>0013 INTERNET</v>
          </cell>
          <cell r="G1559" t="str">
            <v>0056 OUTROS</v>
          </cell>
          <cell r="I1559">
            <v>3</v>
          </cell>
          <cell r="J1559">
            <v>3</v>
          </cell>
          <cell r="K1559">
            <v>0</v>
          </cell>
          <cell r="L1559">
            <v>3</v>
          </cell>
          <cell r="M1559">
            <v>0</v>
          </cell>
          <cell r="N1559">
            <v>0</v>
          </cell>
          <cell r="O1559">
            <v>3</v>
          </cell>
          <cell r="P1559">
            <v>3</v>
          </cell>
          <cell r="Q1559">
            <v>0</v>
          </cell>
          <cell r="R1559">
            <v>3</v>
          </cell>
          <cell r="S1559">
            <v>0</v>
          </cell>
          <cell r="T1559">
            <v>0</v>
          </cell>
          <cell r="U1559">
            <v>0</v>
          </cell>
          <cell r="V1559">
            <v>3</v>
          </cell>
          <cell r="W1559">
            <v>0</v>
          </cell>
        </row>
        <row r="1560">
          <cell r="B1560">
            <v>6</v>
          </cell>
          <cell r="C1560" t="str">
            <v>VENDA</v>
          </cell>
          <cell r="D1560" t="str">
            <v>001 *** Vendas OS Emitidas</v>
          </cell>
          <cell r="E1560" t="str">
            <v>OUTRAS MÍDIAS</v>
          </cell>
          <cell r="F1560" t="str">
            <v>0013 INTERNET</v>
          </cell>
          <cell r="G1560" t="str">
            <v>0170 SITE SPEEDY</v>
          </cell>
          <cell r="I1560">
            <v>4</v>
          </cell>
          <cell r="J1560">
            <v>4</v>
          </cell>
          <cell r="K1560">
            <v>0</v>
          </cell>
          <cell r="L1560">
            <v>4</v>
          </cell>
          <cell r="M1560">
            <v>0</v>
          </cell>
          <cell r="N1560">
            <v>0</v>
          </cell>
          <cell r="O1560">
            <v>4</v>
          </cell>
          <cell r="P1560">
            <v>4</v>
          </cell>
          <cell r="Q1560">
            <v>0</v>
          </cell>
          <cell r="R1560">
            <v>4</v>
          </cell>
          <cell r="S1560">
            <v>0</v>
          </cell>
          <cell r="T1560">
            <v>0</v>
          </cell>
          <cell r="U1560">
            <v>0</v>
          </cell>
          <cell r="V1560">
            <v>4</v>
          </cell>
          <cell r="W1560">
            <v>0</v>
          </cell>
        </row>
        <row r="1561">
          <cell r="B1561">
            <v>6</v>
          </cell>
          <cell r="C1561" t="str">
            <v>VENDA</v>
          </cell>
          <cell r="D1561" t="str">
            <v>001 *** Vendas OS Emitidas</v>
          </cell>
          <cell r="E1561" t="str">
            <v>OUTRAS MÍDIAS</v>
          </cell>
          <cell r="F1561" t="str">
            <v>0018 CONTATADO PELO TLMKT</v>
          </cell>
          <cell r="I1561">
            <v>15</v>
          </cell>
          <cell r="J1561">
            <v>15</v>
          </cell>
          <cell r="K1561">
            <v>0</v>
          </cell>
          <cell r="L1561">
            <v>15</v>
          </cell>
          <cell r="M1561">
            <v>0</v>
          </cell>
          <cell r="N1561">
            <v>0</v>
          </cell>
          <cell r="O1561">
            <v>15</v>
          </cell>
          <cell r="P1561">
            <v>15</v>
          </cell>
          <cell r="Q1561">
            <v>0</v>
          </cell>
          <cell r="R1561">
            <v>15</v>
          </cell>
          <cell r="S1561">
            <v>0</v>
          </cell>
          <cell r="T1561">
            <v>0</v>
          </cell>
          <cell r="U1561">
            <v>0</v>
          </cell>
          <cell r="V1561">
            <v>15</v>
          </cell>
          <cell r="W1561">
            <v>0</v>
          </cell>
        </row>
        <row r="1562">
          <cell r="B1562">
            <v>6</v>
          </cell>
          <cell r="C1562" t="str">
            <v>VENDA</v>
          </cell>
          <cell r="D1562" t="str">
            <v>001 *** Vendas OS Emitidas</v>
          </cell>
          <cell r="E1562" t="str">
            <v>OUTRAS MÍDIAS</v>
          </cell>
          <cell r="F1562" t="str">
            <v>0019 INDICAÇÃO DO PROVEDOR</v>
          </cell>
          <cell r="I1562">
            <v>5</v>
          </cell>
          <cell r="J1562">
            <v>5</v>
          </cell>
          <cell r="K1562">
            <v>0</v>
          </cell>
          <cell r="L1562">
            <v>5</v>
          </cell>
          <cell r="M1562">
            <v>0</v>
          </cell>
          <cell r="N1562">
            <v>0</v>
          </cell>
          <cell r="O1562">
            <v>5</v>
          </cell>
          <cell r="P1562">
            <v>5</v>
          </cell>
          <cell r="Q1562">
            <v>0</v>
          </cell>
          <cell r="R1562">
            <v>5</v>
          </cell>
          <cell r="S1562">
            <v>0</v>
          </cell>
          <cell r="T1562">
            <v>0</v>
          </cell>
          <cell r="U1562">
            <v>0</v>
          </cell>
          <cell r="V1562">
            <v>5</v>
          </cell>
          <cell r="W1562">
            <v>0</v>
          </cell>
        </row>
        <row r="1563">
          <cell r="B1563">
            <v>6</v>
          </cell>
          <cell r="C1563" t="str">
            <v>VENDA</v>
          </cell>
          <cell r="D1563" t="str">
            <v>001 *** Vendas OS Emitidas</v>
          </cell>
          <cell r="E1563" t="str">
            <v>OUTRAS MÍDIAS</v>
          </cell>
          <cell r="F1563" t="str">
            <v>0020 JÁ POSSUI</v>
          </cell>
          <cell r="I1563">
            <v>25</v>
          </cell>
          <cell r="J1563">
            <v>25</v>
          </cell>
          <cell r="K1563">
            <v>0</v>
          </cell>
          <cell r="L1563">
            <v>25</v>
          </cell>
          <cell r="M1563">
            <v>0</v>
          </cell>
          <cell r="N1563">
            <v>0</v>
          </cell>
          <cell r="O1563">
            <v>23</v>
          </cell>
          <cell r="P1563">
            <v>23</v>
          </cell>
          <cell r="Q1563">
            <v>0</v>
          </cell>
          <cell r="R1563">
            <v>23</v>
          </cell>
          <cell r="S1563">
            <v>0</v>
          </cell>
          <cell r="T1563">
            <v>0</v>
          </cell>
          <cell r="U1563">
            <v>0</v>
          </cell>
          <cell r="V1563">
            <v>25</v>
          </cell>
          <cell r="W1563">
            <v>0</v>
          </cell>
        </row>
        <row r="1564">
          <cell r="B1564">
            <v>6</v>
          </cell>
          <cell r="C1564" t="str">
            <v>VENDA</v>
          </cell>
          <cell r="D1564" t="str">
            <v>001 *** Vendas OS Emitidas</v>
          </cell>
          <cell r="E1564" t="str">
            <v>TELEVISÃO</v>
          </cell>
          <cell r="F1564" t="str">
            <v>0001 TELEVISÃO</v>
          </cell>
          <cell r="G1564" t="str">
            <v>0006 GLOBO</v>
          </cell>
          <cell r="H1564" t="str">
            <v>0014 BOM DIA BRASIL</v>
          </cell>
          <cell r="I1564">
            <v>1</v>
          </cell>
          <cell r="J1564">
            <v>1</v>
          </cell>
          <cell r="K1564">
            <v>0</v>
          </cell>
          <cell r="L1564">
            <v>1</v>
          </cell>
          <cell r="M1564">
            <v>0</v>
          </cell>
          <cell r="N1564">
            <v>0</v>
          </cell>
          <cell r="O1564">
            <v>1</v>
          </cell>
          <cell r="P1564">
            <v>1</v>
          </cell>
          <cell r="Q1564">
            <v>0</v>
          </cell>
          <cell r="R1564">
            <v>1</v>
          </cell>
          <cell r="S1564">
            <v>0</v>
          </cell>
          <cell r="T1564">
            <v>0</v>
          </cell>
          <cell r="U1564">
            <v>0</v>
          </cell>
          <cell r="V1564">
            <v>1</v>
          </cell>
          <cell r="W1564">
            <v>0</v>
          </cell>
        </row>
        <row r="1565">
          <cell r="B1565">
            <v>6</v>
          </cell>
          <cell r="C1565" t="str">
            <v>VENDA</v>
          </cell>
          <cell r="D1565" t="str">
            <v>001 *** Vendas OS Emitidas</v>
          </cell>
          <cell r="E1565" t="str">
            <v>TELEVISÃO</v>
          </cell>
          <cell r="F1565" t="str">
            <v>0001 TELEVISÃO</v>
          </cell>
          <cell r="G1565" t="str">
            <v>0006 GLOBO</v>
          </cell>
          <cell r="H1565" t="str">
            <v>0021 GLOBO REPÓRTER</v>
          </cell>
          <cell r="I1565">
            <v>1</v>
          </cell>
          <cell r="J1565">
            <v>1</v>
          </cell>
          <cell r="K1565">
            <v>0</v>
          </cell>
          <cell r="L1565">
            <v>1</v>
          </cell>
          <cell r="M1565">
            <v>0</v>
          </cell>
          <cell r="N1565">
            <v>0</v>
          </cell>
          <cell r="O1565">
            <v>1</v>
          </cell>
          <cell r="P1565">
            <v>1</v>
          </cell>
          <cell r="Q1565">
            <v>0</v>
          </cell>
          <cell r="R1565">
            <v>1</v>
          </cell>
          <cell r="S1565">
            <v>0</v>
          </cell>
          <cell r="T1565">
            <v>0</v>
          </cell>
          <cell r="U1565">
            <v>0</v>
          </cell>
          <cell r="V1565">
            <v>1</v>
          </cell>
          <cell r="W1565">
            <v>0</v>
          </cell>
        </row>
        <row r="1566">
          <cell r="B1566">
            <v>6</v>
          </cell>
          <cell r="C1566" t="str">
            <v>VENDA</v>
          </cell>
          <cell r="D1566" t="str">
            <v>001 *** Vendas OS Emitidas</v>
          </cell>
          <cell r="E1566" t="str">
            <v>TELEVISÃO</v>
          </cell>
          <cell r="F1566" t="str">
            <v>0001 TELEVISÃO</v>
          </cell>
          <cell r="G1566" t="str">
            <v>0006 GLOBO</v>
          </cell>
          <cell r="H1566" t="str">
            <v>0023 JORNAL HOJE</v>
          </cell>
          <cell r="I1566">
            <v>4</v>
          </cell>
          <cell r="J1566">
            <v>4</v>
          </cell>
          <cell r="K1566">
            <v>0</v>
          </cell>
          <cell r="L1566">
            <v>4</v>
          </cell>
          <cell r="M1566">
            <v>0</v>
          </cell>
          <cell r="N1566">
            <v>0</v>
          </cell>
          <cell r="O1566">
            <v>4</v>
          </cell>
          <cell r="P1566">
            <v>4</v>
          </cell>
          <cell r="Q1566">
            <v>0</v>
          </cell>
          <cell r="R1566">
            <v>4</v>
          </cell>
          <cell r="S1566">
            <v>0</v>
          </cell>
          <cell r="T1566">
            <v>0</v>
          </cell>
          <cell r="U1566">
            <v>0</v>
          </cell>
          <cell r="V1566">
            <v>4</v>
          </cell>
          <cell r="W1566">
            <v>0</v>
          </cell>
        </row>
        <row r="1567">
          <cell r="B1567">
            <v>6</v>
          </cell>
          <cell r="C1567" t="str">
            <v>VENDA</v>
          </cell>
          <cell r="D1567" t="str">
            <v>001 *** Vendas OS Emitidas</v>
          </cell>
          <cell r="E1567" t="str">
            <v>TELEVISÃO</v>
          </cell>
          <cell r="F1567" t="str">
            <v>0001 TELEVISÃO</v>
          </cell>
          <cell r="G1567" t="str">
            <v>0006 GLOBO</v>
          </cell>
          <cell r="H1567" t="str">
            <v>0026 NOVELA I</v>
          </cell>
          <cell r="I1567">
            <v>5</v>
          </cell>
          <cell r="J1567">
            <v>5</v>
          </cell>
          <cell r="K1567">
            <v>0</v>
          </cell>
          <cell r="L1567">
            <v>5</v>
          </cell>
          <cell r="M1567">
            <v>0</v>
          </cell>
          <cell r="N1567">
            <v>0</v>
          </cell>
          <cell r="O1567">
            <v>5</v>
          </cell>
          <cell r="P1567">
            <v>5</v>
          </cell>
          <cell r="Q1567">
            <v>0</v>
          </cell>
          <cell r="R1567">
            <v>5</v>
          </cell>
          <cell r="S1567">
            <v>0</v>
          </cell>
          <cell r="T1567">
            <v>0</v>
          </cell>
          <cell r="U1567">
            <v>0</v>
          </cell>
          <cell r="V1567">
            <v>5</v>
          </cell>
          <cell r="W1567">
            <v>0</v>
          </cell>
        </row>
        <row r="1568">
          <cell r="B1568">
            <v>6</v>
          </cell>
          <cell r="C1568" t="str">
            <v>VENDA</v>
          </cell>
          <cell r="D1568" t="str">
            <v>001 *** Vendas OS Emitidas</v>
          </cell>
          <cell r="E1568" t="str">
            <v>TELEVISÃO</v>
          </cell>
          <cell r="F1568" t="str">
            <v>0001 TELEVISÃO</v>
          </cell>
          <cell r="G1568" t="str">
            <v>0006 GLOBO</v>
          </cell>
          <cell r="H1568" t="str">
            <v>0027 NOVELA II</v>
          </cell>
          <cell r="I1568">
            <v>1</v>
          </cell>
          <cell r="J1568">
            <v>1</v>
          </cell>
          <cell r="K1568">
            <v>0</v>
          </cell>
          <cell r="L1568">
            <v>1</v>
          </cell>
          <cell r="M1568">
            <v>0</v>
          </cell>
          <cell r="N1568">
            <v>0</v>
          </cell>
          <cell r="O1568">
            <v>1</v>
          </cell>
          <cell r="P1568">
            <v>1</v>
          </cell>
          <cell r="Q1568">
            <v>0</v>
          </cell>
          <cell r="R1568">
            <v>1</v>
          </cell>
          <cell r="S1568">
            <v>0</v>
          </cell>
          <cell r="T1568">
            <v>0</v>
          </cell>
          <cell r="U1568">
            <v>0</v>
          </cell>
          <cell r="V1568">
            <v>1</v>
          </cell>
          <cell r="W1568">
            <v>0</v>
          </cell>
        </row>
        <row r="1569">
          <cell r="B1569">
            <v>6</v>
          </cell>
          <cell r="C1569" t="str">
            <v>VENDA</v>
          </cell>
          <cell r="D1569" t="str">
            <v>001 *** Vendas OS Emitidas</v>
          </cell>
          <cell r="E1569" t="str">
            <v>TELEVISÃO</v>
          </cell>
          <cell r="F1569" t="str">
            <v>0001 TELEVISÃO</v>
          </cell>
          <cell r="G1569" t="str">
            <v>0006 GLOBO</v>
          </cell>
          <cell r="H1569" t="str">
            <v>3825 NÃO INFORMADO</v>
          </cell>
          <cell r="I1569">
            <v>4</v>
          </cell>
          <cell r="J1569">
            <v>4</v>
          </cell>
          <cell r="K1569">
            <v>0</v>
          </cell>
          <cell r="L1569">
            <v>4</v>
          </cell>
          <cell r="M1569">
            <v>0</v>
          </cell>
          <cell r="N1569">
            <v>0</v>
          </cell>
          <cell r="O1569">
            <v>4</v>
          </cell>
          <cell r="P1569">
            <v>4</v>
          </cell>
          <cell r="Q1569">
            <v>0</v>
          </cell>
          <cell r="R1569">
            <v>4</v>
          </cell>
          <cell r="S1569">
            <v>0</v>
          </cell>
          <cell r="T1569">
            <v>0</v>
          </cell>
          <cell r="U1569">
            <v>0</v>
          </cell>
          <cell r="V1569">
            <v>4</v>
          </cell>
          <cell r="W1569">
            <v>0</v>
          </cell>
        </row>
        <row r="1570">
          <cell r="B1570">
            <v>6</v>
          </cell>
          <cell r="C1570" t="str">
            <v>VENDA</v>
          </cell>
          <cell r="D1570" t="str">
            <v>001 *** Vendas OS Emitidas</v>
          </cell>
          <cell r="E1570" t="str">
            <v>TELEVISÃO</v>
          </cell>
          <cell r="F1570" t="str">
            <v>0001 TELEVISÃO</v>
          </cell>
          <cell r="G1570" t="str">
            <v>0062 NÃO INFORMOU</v>
          </cell>
          <cell r="I1570">
            <v>23</v>
          </cell>
          <cell r="J1570">
            <v>23</v>
          </cell>
          <cell r="K1570">
            <v>0</v>
          </cell>
          <cell r="L1570">
            <v>23</v>
          </cell>
          <cell r="M1570">
            <v>0</v>
          </cell>
          <cell r="N1570">
            <v>0</v>
          </cell>
          <cell r="O1570">
            <v>23</v>
          </cell>
          <cell r="P1570">
            <v>23</v>
          </cell>
          <cell r="Q1570">
            <v>0</v>
          </cell>
          <cell r="R1570">
            <v>23</v>
          </cell>
          <cell r="S1570">
            <v>0</v>
          </cell>
          <cell r="T1570">
            <v>0</v>
          </cell>
          <cell r="U1570">
            <v>0</v>
          </cell>
          <cell r="V1570">
            <v>23</v>
          </cell>
          <cell r="W1570">
            <v>0</v>
          </cell>
        </row>
        <row r="1571">
          <cell r="B1571">
            <v>6</v>
          </cell>
          <cell r="C1571" t="str">
            <v>VENDA</v>
          </cell>
          <cell r="D1571" t="str">
            <v>001 *** Vendas OS Emitidas</v>
          </cell>
          <cell r="E1571" t="str">
            <v>TELEVISÃO</v>
          </cell>
          <cell r="F1571" t="str">
            <v>0001 TELEVISÃO</v>
          </cell>
          <cell r="G1571" t="str">
            <v>0128 ASS - GLOBO NEWS</v>
          </cell>
          <cell r="H1571" t="str">
            <v>5599 ARQUIVO N</v>
          </cell>
          <cell r="I1571">
            <v>1</v>
          </cell>
          <cell r="J1571">
            <v>1</v>
          </cell>
          <cell r="K1571">
            <v>0</v>
          </cell>
          <cell r="L1571">
            <v>1</v>
          </cell>
          <cell r="M1571">
            <v>0</v>
          </cell>
          <cell r="N1571">
            <v>0</v>
          </cell>
          <cell r="O1571">
            <v>1</v>
          </cell>
          <cell r="P1571">
            <v>1</v>
          </cell>
          <cell r="Q1571">
            <v>0</v>
          </cell>
          <cell r="R1571">
            <v>1</v>
          </cell>
          <cell r="S1571">
            <v>0</v>
          </cell>
          <cell r="T1571">
            <v>0</v>
          </cell>
          <cell r="U1571">
            <v>0</v>
          </cell>
          <cell r="V1571">
            <v>1</v>
          </cell>
          <cell r="W1571">
            <v>0</v>
          </cell>
        </row>
        <row r="1572">
          <cell r="B1572">
            <v>6</v>
          </cell>
          <cell r="C1572" t="str">
            <v>VENDA</v>
          </cell>
          <cell r="D1572" t="str">
            <v>022 Sem IP Dinâmico disponível na Área</v>
          </cell>
          <cell r="F1572" t="str">
            <v>0031 JÁ TEVE O PRODUTO</v>
          </cell>
          <cell r="I1572">
            <v>7</v>
          </cell>
          <cell r="J1572">
            <v>7</v>
          </cell>
          <cell r="K1572">
            <v>0</v>
          </cell>
          <cell r="L1572">
            <v>7</v>
          </cell>
          <cell r="M1572">
            <v>0</v>
          </cell>
          <cell r="N1572">
            <v>0</v>
          </cell>
          <cell r="O1572">
            <v>7</v>
          </cell>
          <cell r="P1572">
            <v>7</v>
          </cell>
          <cell r="Q1572">
            <v>0</v>
          </cell>
          <cell r="R1572">
            <v>7</v>
          </cell>
          <cell r="S1572">
            <v>0</v>
          </cell>
          <cell r="T1572">
            <v>0</v>
          </cell>
          <cell r="U1572">
            <v>0</v>
          </cell>
          <cell r="V1572">
            <v>7</v>
          </cell>
          <cell r="W1572">
            <v>0</v>
          </cell>
        </row>
        <row r="1573">
          <cell r="B1573">
            <v>6</v>
          </cell>
          <cell r="C1573" t="str">
            <v>VENDA</v>
          </cell>
          <cell r="D1573" t="str">
            <v>022 Sem IP Dinâmico disponível na Área</v>
          </cell>
          <cell r="E1573" t="str">
            <v>MALA DIRETA</v>
          </cell>
          <cell r="F1573" t="str">
            <v>0009 MALA DIRETA</v>
          </cell>
          <cell r="G1573" t="str">
            <v>0173 CA0103</v>
          </cell>
          <cell r="I1573">
            <v>1</v>
          </cell>
          <cell r="J1573">
            <v>1</v>
          </cell>
          <cell r="K1573">
            <v>0</v>
          </cell>
          <cell r="L1573">
            <v>1</v>
          </cell>
          <cell r="M1573">
            <v>0</v>
          </cell>
          <cell r="N1573">
            <v>0</v>
          </cell>
          <cell r="O1573">
            <v>1</v>
          </cell>
          <cell r="P1573">
            <v>1</v>
          </cell>
          <cell r="Q1573">
            <v>0</v>
          </cell>
          <cell r="R1573">
            <v>1</v>
          </cell>
          <cell r="S1573">
            <v>0</v>
          </cell>
          <cell r="T1573">
            <v>0</v>
          </cell>
          <cell r="U1573">
            <v>0</v>
          </cell>
          <cell r="V1573">
            <v>1</v>
          </cell>
          <cell r="W1573">
            <v>0</v>
          </cell>
        </row>
        <row r="1574">
          <cell r="B1574">
            <v>6</v>
          </cell>
          <cell r="C1574" t="str">
            <v>VENDA</v>
          </cell>
          <cell r="D1574" t="str">
            <v>022 Sem IP Dinâmico disponível na Área</v>
          </cell>
          <cell r="E1574" t="str">
            <v>MALA DIRETA</v>
          </cell>
          <cell r="F1574" t="str">
            <v>0010 ENCARTE EM FATURA</v>
          </cell>
          <cell r="I1574">
            <v>1</v>
          </cell>
          <cell r="J1574">
            <v>1</v>
          </cell>
          <cell r="K1574">
            <v>0</v>
          </cell>
          <cell r="L1574">
            <v>1</v>
          </cell>
          <cell r="M1574">
            <v>0</v>
          </cell>
          <cell r="N1574">
            <v>0</v>
          </cell>
          <cell r="O1574">
            <v>1</v>
          </cell>
          <cell r="P1574">
            <v>1</v>
          </cell>
          <cell r="Q1574">
            <v>0</v>
          </cell>
          <cell r="R1574">
            <v>1</v>
          </cell>
          <cell r="S1574">
            <v>0</v>
          </cell>
          <cell r="T1574">
            <v>0</v>
          </cell>
          <cell r="U1574">
            <v>0</v>
          </cell>
          <cell r="V1574">
            <v>1</v>
          </cell>
          <cell r="W1574">
            <v>0</v>
          </cell>
        </row>
        <row r="1575">
          <cell r="B1575">
            <v>6</v>
          </cell>
          <cell r="C1575" t="str">
            <v>VENDA</v>
          </cell>
          <cell r="D1575" t="str">
            <v>022 Sem IP Dinâmico disponível na Área</v>
          </cell>
          <cell r="E1575" t="str">
            <v>NÃO INFORMADO</v>
          </cell>
          <cell r="F1575" t="str">
            <v>0016 NÃO INFORMADO</v>
          </cell>
          <cell r="I1575">
            <v>13</v>
          </cell>
          <cell r="J1575">
            <v>13</v>
          </cell>
          <cell r="K1575">
            <v>0</v>
          </cell>
          <cell r="L1575">
            <v>13</v>
          </cell>
          <cell r="M1575">
            <v>0</v>
          </cell>
          <cell r="N1575">
            <v>0</v>
          </cell>
          <cell r="O1575">
            <v>13</v>
          </cell>
          <cell r="P1575">
            <v>13</v>
          </cell>
          <cell r="Q1575">
            <v>0</v>
          </cell>
          <cell r="R1575">
            <v>13</v>
          </cell>
          <cell r="S1575">
            <v>0</v>
          </cell>
          <cell r="T1575">
            <v>0</v>
          </cell>
          <cell r="U1575">
            <v>0</v>
          </cell>
          <cell r="V1575">
            <v>13</v>
          </cell>
          <cell r="W1575">
            <v>0</v>
          </cell>
        </row>
        <row r="1576">
          <cell r="B1576">
            <v>6</v>
          </cell>
          <cell r="C1576" t="str">
            <v>VENDA</v>
          </cell>
          <cell r="D1576" t="str">
            <v>022 Sem IP Dinâmico disponível na Área</v>
          </cell>
          <cell r="E1576" t="str">
            <v>OUTRAS MÍDIAS</v>
          </cell>
          <cell r="F1576" t="str">
            <v>0002 INDICAÇÃO DE AMIGOS</v>
          </cell>
          <cell r="I1576">
            <v>52</v>
          </cell>
          <cell r="J1576">
            <v>52</v>
          </cell>
          <cell r="K1576">
            <v>0</v>
          </cell>
          <cell r="L1576">
            <v>52</v>
          </cell>
          <cell r="M1576">
            <v>0</v>
          </cell>
          <cell r="N1576">
            <v>0</v>
          </cell>
          <cell r="O1576">
            <v>52</v>
          </cell>
          <cell r="P1576">
            <v>52</v>
          </cell>
          <cell r="Q1576">
            <v>0</v>
          </cell>
          <cell r="R1576">
            <v>52</v>
          </cell>
          <cell r="S1576">
            <v>0</v>
          </cell>
          <cell r="T1576">
            <v>0</v>
          </cell>
          <cell r="U1576">
            <v>0</v>
          </cell>
          <cell r="V1576">
            <v>52</v>
          </cell>
          <cell r="W1576">
            <v>0</v>
          </cell>
        </row>
        <row r="1577">
          <cell r="B1577">
            <v>6</v>
          </cell>
          <cell r="C1577" t="str">
            <v>VENDA</v>
          </cell>
          <cell r="D1577" t="str">
            <v>022 Sem IP Dinâmico disponível na Área</v>
          </cell>
          <cell r="E1577" t="str">
            <v>OUTRAS MÍDIAS</v>
          </cell>
          <cell r="F1577" t="str">
            <v>0003 104</v>
          </cell>
          <cell r="I1577">
            <v>9</v>
          </cell>
          <cell r="J1577">
            <v>9</v>
          </cell>
          <cell r="K1577">
            <v>0</v>
          </cell>
          <cell r="L1577">
            <v>9</v>
          </cell>
          <cell r="M1577">
            <v>0</v>
          </cell>
          <cell r="N1577">
            <v>0</v>
          </cell>
          <cell r="O1577">
            <v>9</v>
          </cell>
          <cell r="P1577">
            <v>9</v>
          </cell>
          <cell r="Q1577">
            <v>0</v>
          </cell>
          <cell r="R1577">
            <v>9</v>
          </cell>
          <cell r="S1577">
            <v>0</v>
          </cell>
          <cell r="T1577">
            <v>0</v>
          </cell>
          <cell r="U1577">
            <v>0</v>
          </cell>
          <cell r="V1577">
            <v>9</v>
          </cell>
          <cell r="W1577">
            <v>0</v>
          </cell>
        </row>
        <row r="1578">
          <cell r="B1578">
            <v>6</v>
          </cell>
          <cell r="C1578" t="str">
            <v>VENDA</v>
          </cell>
          <cell r="D1578" t="str">
            <v>022 Sem IP Dinâmico disponível na Área</v>
          </cell>
          <cell r="E1578" t="str">
            <v>OUTRAS MÍDIAS</v>
          </cell>
          <cell r="F1578" t="str">
            <v>0007 JORNAIS/REVISTAS</v>
          </cell>
          <cell r="G1578" t="str">
            <v>0125 NÃO INFORMADO</v>
          </cell>
          <cell r="I1578">
            <v>1</v>
          </cell>
          <cell r="J1578">
            <v>1</v>
          </cell>
          <cell r="K1578">
            <v>0</v>
          </cell>
          <cell r="L1578">
            <v>1</v>
          </cell>
          <cell r="M1578">
            <v>0</v>
          </cell>
          <cell r="N1578">
            <v>0</v>
          </cell>
          <cell r="O1578">
            <v>1</v>
          </cell>
          <cell r="P1578">
            <v>1</v>
          </cell>
          <cell r="Q1578">
            <v>0</v>
          </cell>
          <cell r="R1578">
            <v>1</v>
          </cell>
          <cell r="S1578">
            <v>0</v>
          </cell>
          <cell r="T1578">
            <v>0</v>
          </cell>
          <cell r="U1578">
            <v>0</v>
          </cell>
          <cell r="V1578">
            <v>1</v>
          </cell>
          <cell r="W1578">
            <v>0</v>
          </cell>
        </row>
        <row r="1579">
          <cell r="B1579">
            <v>6</v>
          </cell>
          <cell r="C1579" t="str">
            <v>VENDA</v>
          </cell>
          <cell r="D1579" t="str">
            <v>022 Sem IP Dinâmico disponível na Área</v>
          </cell>
          <cell r="E1579" t="str">
            <v>OUTRAS MÍDIAS</v>
          </cell>
          <cell r="F1579" t="str">
            <v>0013 INTERNET</v>
          </cell>
          <cell r="G1579" t="str">
            <v>0056 OUTROS</v>
          </cell>
          <cell r="I1579">
            <v>2</v>
          </cell>
          <cell r="J1579">
            <v>2</v>
          </cell>
          <cell r="K1579">
            <v>0</v>
          </cell>
          <cell r="L1579">
            <v>2</v>
          </cell>
          <cell r="M1579">
            <v>0</v>
          </cell>
          <cell r="N1579">
            <v>0</v>
          </cell>
          <cell r="O1579">
            <v>2</v>
          </cell>
          <cell r="P1579">
            <v>2</v>
          </cell>
          <cell r="Q1579">
            <v>0</v>
          </cell>
          <cell r="R1579">
            <v>2</v>
          </cell>
          <cell r="S1579">
            <v>0</v>
          </cell>
          <cell r="T1579">
            <v>0</v>
          </cell>
          <cell r="U1579">
            <v>0</v>
          </cell>
          <cell r="V1579">
            <v>2</v>
          </cell>
          <cell r="W1579">
            <v>0</v>
          </cell>
        </row>
        <row r="1580">
          <cell r="B1580">
            <v>6</v>
          </cell>
          <cell r="C1580" t="str">
            <v>VENDA</v>
          </cell>
          <cell r="D1580" t="str">
            <v>022 Sem IP Dinâmico disponível na Área</v>
          </cell>
          <cell r="E1580" t="str">
            <v>OUTRAS MÍDIAS</v>
          </cell>
          <cell r="F1580" t="str">
            <v>0018 CONTATADO PELO TLMKT</v>
          </cell>
          <cell r="I1580">
            <v>3</v>
          </cell>
          <cell r="J1580">
            <v>3</v>
          </cell>
          <cell r="K1580">
            <v>0</v>
          </cell>
          <cell r="L1580">
            <v>3</v>
          </cell>
          <cell r="M1580">
            <v>0</v>
          </cell>
          <cell r="N1580">
            <v>0</v>
          </cell>
          <cell r="O1580">
            <v>3</v>
          </cell>
          <cell r="P1580">
            <v>3</v>
          </cell>
          <cell r="Q1580">
            <v>0</v>
          </cell>
          <cell r="R1580">
            <v>3</v>
          </cell>
          <cell r="S1580">
            <v>0</v>
          </cell>
          <cell r="T1580">
            <v>0</v>
          </cell>
          <cell r="U1580">
            <v>0</v>
          </cell>
          <cell r="V1580">
            <v>3</v>
          </cell>
          <cell r="W1580">
            <v>0</v>
          </cell>
        </row>
        <row r="1581">
          <cell r="B1581">
            <v>6</v>
          </cell>
          <cell r="C1581" t="str">
            <v>VENDA</v>
          </cell>
          <cell r="D1581" t="str">
            <v>022 Sem IP Dinâmico disponível na Área</v>
          </cell>
          <cell r="E1581" t="str">
            <v>OUTRAS MÍDIAS</v>
          </cell>
          <cell r="F1581" t="str">
            <v>0019 INDICAÇÃO DO PROVEDOR</v>
          </cell>
          <cell r="I1581">
            <v>2</v>
          </cell>
          <cell r="J1581">
            <v>2</v>
          </cell>
          <cell r="K1581">
            <v>0</v>
          </cell>
          <cell r="L1581">
            <v>2</v>
          </cell>
          <cell r="M1581">
            <v>0</v>
          </cell>
          <cell r="N1581">
            <v>0</v>
          </cell>
          <cell r="O1581">
            <v>2</v>
          </cell>
          <cell r="P1581">
            <v>2</v>
          </cell>
          <cell r="Q1581">
            <v>0</v>
          </cell>
          <cell r="R1581">
            <v>2</v>
          </cell>
          <cell r="S1581">
            <v>0</v>
          </cell>
          <cell r="T1581">
            <v>0</v>
          </cell>
          <cell r="U1581">
            <v>0</v>
          </cell>
          <cell r="V1581">
            <v>2</v>
          </cell>
          <cell r="W1581">
            <v>0</v>
          </cell>
        </row>
        <row r="1582">
          <cell r="B1582">
            <v>6</v>
          </cell>
          <cell r="C1582" t="str">
            <v>VENDA</v>
          </cell>
          <cell r="D1582" t="str">
            <v>022 Sem IP Dinâmico disponível na Área</v>
          </cell>
          <cell r="E1582" t="str">
            <v>OUTRAS MÍDIAS</v>
          </cell>
          <cell r="F1582" t="str">
            <v>0020 JÁ POSSUI</v>
          </cell>
          <cell r="I1582">
            <v>8</v>
          </cell>
          <cell r="J1582">
            <v>8</v>
          </cell>
          <cell r="K1582">
            <v>0</v>
          </cell>
          <cell r="L1582">
            <v>8</v>
          </cell>
          <cell r="M1582">
            <v>0</v>
          </cell>
          <cell r="N1582">
            <v>0</v>
          </cell>
          <cell r="O1582">
            <v>8</v>
          </cell>
          <cell r="P1582">
            <v>8</v>
          </cell>
          <cell r="Q1582">
            <v>0</v>
          </cell>
          <cell r="R1582">
            <v>8</v>
          </cell>
          <cell r="S1582">
            <v>0</v>
          </cell>
          <cell r="T1582">
            <v>0</v>
          </cell>
          <cell r="U1582">
            <v>0</v>
          </cell>
          <cell r="V1582">
            <v>8</v>
          </cell>
          <cell r="W1582">
            <v>0</v>
          </cell>
        </row>
        <row r="1583">
          <cell r="B1583">
            <v>6</v>
          </cell>
          <cell r="C1583" t="str">
            <v>VENDA</v>
          </cell>
          <cell r="D1583" t="str">
            <v>022 Sem IP Dinâmico disponível na Área</v>
          </cell>
          <cell r="E1583" t="str">
            <v>TELEVISÃO</v>
          </cell>
          <cell r="F1583" t="str">
            <v>0001 TELEVISÃO</v>
          </cell>
          <cell r="G1583" t="str">
            <v>0006 GLOBO</v>
          </cell>
          <cell r="H1583" t="str">
            <v>3825 NÃO INFORMADO</v>
          </cell>
          <cell r="I1583">
            <v>1</v>
          </cell>
          <cell r="J1583">
            <v>1</v>
          </cell>
          <cell r="K1583">
            <v>0</v>
          </cell>
          <cell r="L1583">
            <v>1</v>
          </cell>
          <cell r="M1583">
            <v>0</v>
          </cell>
          <cell r="N1583">
            <v>0</v>
          </cell>
          <cell r="O1583">
            <v>1</v>
          </cell>
          <cell r="P1583">
            <v>1</v>
          </cell>
          <cell r="Q1583">
            <v>0</v>
          </cell>
          <cell r="R1583">
            <v>1</v>
          </cell>
          <cell r="S1583">
            <v>0</v>
          </cell>
          <cell r="T1583">
            <v>0</v>
          </cell>
          <cell r="U1583">
            <v>0</v>
          </cell>
          <cell r="V1583">
            <v>1</v>
          </cell>
          <cell r="W1583">
            <v>0</v>
          </cell>
        </row>
        <row r="1584">
          <cell r="B1584">
            <v>6</v>
          </cell>
          <cell r="C1584" t="str">
            <v>VENDA</v>
          </cell>
          <cell r="D1584" t="str">
            <v>022 Sem IP Dinâmico disponível na Área</v>
          </cell>
          <cell r="E1584" t="str">
            <v>TELEVISÃO</v>
          </cell>
          <cell r="F1584" t="str">
            <v>0001 TELEVISÃO</v>
          </cell>
          <cell r="G1584" t="str">
            <v>0062 NÃO INFORMOU</v>
          </cell>
          <cell r="I1584">
            <v>11</v>
          </cell>
          <cell r="J1584">
            <v>11</v>
          </cell>
          <cell r="K1584">
            <v>0</v>
          </cell>
          <cell r="L1584">
            <v>11</v>
          </cell>
          <cell r="M1584">
            <v>0</v>
          </cell>
          <cell r="N1584">
            <v>0</v>
          </cell>
          <cell r="O1584">
            <v>11</v>
          </cell>
          <cell r="P1584">
            <v>11</v>
          </cell>
          <cell r="Q1584">
            <v>0</v>
          </cell>
          <cell r="R1584">
            <v>11</v>
          </cell>
          <cell r="S1584">
            <v>0</v>
          </cell>
          <cell r="T1584">
            <v>0</v>
          </cell>
          <cell r="U1584">
            <v>0</v>
          </cell>
          <cell r="V1584">
            <v>11</v>
          </cell>
          <cell r="W1584">
            <v>0</v>
          </cell>
        </row>
        <row r="1585">
          <cell r="B1585">
            <v>6</v>
          </cell>
          <cell r="C1585" t="str">
            <v>VENDA</v>
          </cell>
          <cell r="D1585" t="str">
            <v>035 Conta Pendente menor que 30 dias</v>
          </cell>
          <cell r="F1585" t="str">
            <v>0031 JÁ TEVE O PRODUTO</v>
          </cell>
          <cell r="I1585">
            <v>2</v>
          </cell>
          <cell r="J1585">
            <v>2</v>
          </cell>
          <cell r="K1585">
            <v>0</v>
          </cell>
          <cell r="L1585">
            <v>2</v>
          </cell>
          <cell r="M1585">
            <v>0</v>
          </cell>
          <cell r="N1585">
            <v>0</v>
          </cell>
          <cell r="O1585">
            <v>2</v>
          </cell>
          <cell r="P1585">
            <v>2</v>
          </cell>
          <cell r="Q1585">
            <v>0</v>
          </cell>
          <cell r="R1585">
            <v>2</v>
          </cell>
          <cell r="S1585">
            <v>0</v>
          </cell>
          <cell r="T1585">
            <v>0</v>
          </cell>
          <cell r="U1585">
            <v>0</v>
          </cell>
          <cell r="V1585">
            <v>2</v>
          </cell>
          <cell r="W1585">
            <v>0</v>
          </cell>
        </row>
        <row r="1586">
          <cell r="B1586">
            <v>6</v>
          </cell>
          <cell r="C1586" t="str">
            <v>VENDA</v>
          </cell>
          <cell r="D1586" t="str">
            <v>035 Conta Pendente menor que 30 dias</v>
          </cell>
          <cell r="E1586" t="str">
            <v>OUTRAS MÍDIAS</v>
          </cell>
          <cell r="F1586" t="str">
            <v>0002 INDICAÇÃO DE AMIGOS</v>
          </cell>
          <cell r="I1586">
            <v>11</v>
          </cell>
          <cell r="J1586">
            <v>11</v>
          </cell>
          <cell r="K1586">
            <v>0</v>
          </cell>
          <cell r="L1586">
            <v>11</v>
          </cell>
          <cell r="M1586">
            <v>0</v>
          </cell>
          <cell r="N1586">
            <v>0</v>
          </cell>
          <cell r="O1586">
            <v>11</v>
          </cell>
          <cell r="P1586">
            <v>11</v>
          </cell>
          <cell r="Q1586">
            <v>0</v>
          </cell>
          <cell r="R1586">
            <v>11</v>
          </cell>
          <cell r="S1586">
            <v>0</v>
          </cell>
          <cell r="T1586">
            <v>0</v>
          </cell>
          <cell r="U1586">
            <v>0</v>
          </cell>
          <cell r="V1586">
            <v>11</v>
          </cell>
          <cell r="W1586">
            <v>0</v>
          </cell>
        </row>
        <row r="1587">
          <cell r="B1587">
            <v>6</v>
          </cell>
          <cell r="C1587" t="str">
            <v>VENDA</v>
          </cell>
          <cell r="D1587" t="str">
            <v>035 Conta Pendente menor que 30 dias</v>
          </cell>
          <cell r="E1587" t="str">
            <v>OUTRAS MÍDIAS</v>
          </cell>
          <cell r="F1587" t="str">
            <v>0003 104</v>
          </cell>
          <cell r="I1587">
            <v>4</v>
          </cell>
          <cell r="J1587">
            <v>4</v>
          </cell>
          <cell r="K1587">
            <v>0</v>
          </cell>
          <cell r="L1587">
            <v>4</v>
          </cell>
          <cell r="M1587">
            <v>0</v>
          </cell>
          <cell r="N1587">
            <v>0</v>
          </cell>
          <cell r="O1587">
            <v>1</v>
          </cell>
          <cell r="P1587">
            <v>1</v>
          </cell>
          <cell r="Q1587">
            <v>0</v>
          </cell>
          <cell r="R1587">
            <v>1</v>
          </cell>
          <cell r="S1587">
            <v>0</v>
          </cell>
          <cell r="T1587">
            <v>0</v>
          </cell>
          <cell r="U1587">
            <v>0</v>
          </cell>
          <cell r="V1587">
            <v>4</v>
          </cell>
          <cell r="W1587">
            <v>0</v>
          </cell>
        </row>
        <row r="1588">
          <cell r="B1588">
            <v>6</v>
          </cell>
          <cell r="C1588" t="str">
            <v>VENDA</v>
          </cell>
          <cell r="D1588" t="str">
            <v>035 Conta Pendente menor que 30 dias</v>
          </cell>
          <cell r="E1588" t="str">
            <v>OUTRAS MÍDIAS</v>
          </cell>
          <cell r="F1588" t="str">
            <v>0020 JÁ POSSUI</v>
          </cell>
          <cell r="I1588">
            <v>1</v>
          </cell>
          <cell r="J1588">
            <v>1</v>
          </cell>
          <cell r="K1588">
            <v>0</v>
          </cell>
          <cell r="L1588">
            <v>1</v>
          </cell>
          <cell r="M1588">
            <v>0</v>
          </cell>
          <cell r="N1588">
            <v>0</v>
          </cell>
          <cell r="O1588">
            <v>1</v>
          </cell>
          <cell r="P1588">
            <v>1</v>
          </cell>
          <cell r="Q1588">
            <v>0</v>
          </cell>
          <cell r="R1588">
            <v>1</v>
          </cell>
          <cell r="S1588">
            <v>0</v>
          </cell>
          <cell r="T1588">
            <v>0</v>
          </cell>
          <cell r="U1588">
            <v>0</v>
          </cell>
          <cell r="V1588">
            <v>1</v>
          </cell>
          <cell r="W1588">
            <v>0</v>
          </cell>
        </row>
        <row r="1589">
          <cell r="B1589">
            <v>6</v>
          </cell>
          <cell r="C1589" t="str">
            <v>VENDA</v>
          </cell>
          <cell r="D1589" t="str">
            <v>035 Conta Pendente menor que 30 dias</v>
          </cell>
          <cell r="E1589" t="str">
            <v>TELEVISÃO</v>
          </cell>
          <cell r="F1589" t="str">
            <v>0001 TELEVISÃO</v>
          </cell>
          <cell r="G1589" t="str">
            <v>0062 NÃO INFORMOU</v>
          </cell>
          <cell r="I1589">
            <v>1</v>
          </cell>
          <cell r="J1589">
            <v>1</v>
          </cell>
          <cell r="K1589">
            <v>0</v>
          </cell>
          <cell r="L1589">
            <v>1</v>
          </cell>
          <cell r="M1589">
            <v>0</v>
          </cell>
          <cell r="N1589">
            <v>0</v>
          </cell>
          <cell r="O1589">
            <v>1</v>
          </cell>
          <cell r="P1589">
            <v>1</v>
          </cell>
          <cell r="Q1589">
            <v>0</v>
          </cell>
          <cell r="R1589">
            <v>1</v>
          </cell>
          <cell r="S1589">
            <v>0</v>
          </cell>
          <cell r="T1589">
            <v>0</v>
          </cell>
          <cell r="U1589">
            <v>0</v>
          </cell>
          <cell r="V1589">
            <v>1</v>
          </cell>
          <cell r="W1589">
            <v>0</v>
          </cell>
        </row>
        <row r="1590">
          <cell r="B1590">
            <v>6</v>
          </cell>
          <cell r="C1590" t="str">
            <v>VENDA</v>
          </cell>
          <cell r="D1590" t="str">
            <v>038 Sem disponibilidade de agenda</v>
          </cell>
          <cell r="F1590" t="str">
            <v>0031 JÁ TEVE O PRODUTO</v>
          </cell>
          <cell r="I1590">
            <v>3</v>
          </cell>
          <cell r="J1590">
            <v>3</v>
          </cell>
          <cell r="K1590">
            <v>0</v>
          </cell>
          <cell r="L1590">
            <v>3</v>
          </cell>
          <cell r="M1590">
            <v>0</v>
          </cell>
          <cell r="N1590">
            <v>0</v>
          </cell>
          <cell r="O1590">
            <v>3</v>
          </cell>
          <cell r="P1590">
            <v>3</v>
          </cell>
          <cell r="Q1590">
            <v>0</v>
          </cell>
          <cell r="R1590">
            <v>3</v>
          </cell>
          <cell r="S1590">
            <v>0</v>
          </cell>
          <cell r="T1590">
            <v>0</v>
          </cell>
          <cell r="U1590">
            <v>0</v>
          </cell>
          <cell r="V1590">
            <v>3</v>
          </cell>
          <cell r="W1590">
            <v>0</v>
          </cell>
        </row>
        <row r="1591">
          <cell r="B1591">
            <v>6</v>
          </cell>
          <cell r="C1591" t="str">
            <v>VENDA</v>
          </cell>
          <cell r="D1591" t="str">
            <v>038 Sem disponibilidade de agenda</v>
          </cell>
          <cell r="E1591" t="str">
            <v>MALA DIRETA</v>
          </cell>
          <cell r="F1591" t="str">
            <v>0009 MALA DIRETA</v>
          </cell>
          <cell r="G1591" t="str">
            <v>0008 Não Identificado</v>
          </cell>
          <cell r="I1591">
            <v>3</v>
          </cell>
          <cell r="J1591">
            <v>3</v>
          </cell>
          <cell r="K1591">
            <v>0</v>
          </cell>
          <cell r="L1591">
            <v>3</v>
          </cell>
          <cell r="M1591">
            <v>0</v>
          </cell>
          <cell r="N1591">
            <v>0</v>
          </cell>
          <cell r="O1591">
            <v>3</v>
          </cell>
          <cell r="P1591">
            <v>3</v>
          </cell>
          <cell r="Q1591">
            <v>0</v>
          </cell>
          <cell r="R1591">
            <v>3</v>
          </cell>
          <cell r="S1591">
            <v>0</v>
          </cell>
          <cell r="T1591">
            <v>0</v>
          </cell>
          <cell r="U1591">
            <v>0</v>
          </cell>
          <cell r="V1591">
            <v>3</v>
          </cell>
          <cell r="W1591">
            <v>0</v>
          </cell>
        </row>
        <row r="1592">
          <cell r="B1592">
            <v>6</v>
          </cell>
          <cell r="C1592" t="str">
            <v>VENDA</v>
          </cell>
          <cell r="D1592" t="str">
            <v>038 Sem disponibilidade de agenda</v>
          </cell>
          <cell r="E1592" t="str">
            <v>MALA DIRETA</v>
          </cell>
          <cell r="F1592" t="str">
            <v>0009 MALA DIRETA</v>
          </cell>
          <cell r="G1592" t="str">
            <v>0572 MD-05</v>
          </cell>
          <cell r="I1592">
            <v>2</v>
          </cell>
          <cell r="J1592">
            <v>2</v>
          </cell>
          <cell r="K1592">
            <v>0</v>
          </cell>
          <cell r="L1592">
            <v>2</v>
          </cell>
          <cell r="M1592">
            <v>0</v>
          </cell>
          <cell r="N1592">
            <v>0</v>
          </cell>
          <cell r="O1592">
            <v>2</v>
          </cell>
          <cell r="P1592">
            <v>2</v>
          </cell>
          <cell r="Q1592">
            <v>0</v>
          </cell>
          <cell r="R1592">
            <v>2</v>
          </cell>
          <cell r="S1592">
            <v>0</v>
          </cell>
          <cell r="T1592">
            <v>0</v>
          </cell>
          <cell r="U1592">
            <v>0</v>
          </cell>
          <cell r="V1592">
            <v>2</v>
          </cell>
          <cell r="W1592">
            <v>0</v>
          </cell>
        </row>
        <row r="1593">
          <cell r="B1593">
            <v>6</v>
          </cell>
          <cell r="C1593" t="str">
            <v>VENDA</v>
          </cell>
          <cell r="D1593" t="str">
            <v>038 Sem disponibilidade de agenda</v>
          </cell>
          <cell r="E1593" t="str">
            <v>MALA DIRETA</v>
          </cell>
          <cell r="F1593" t="str">
            <v>0010 ENCARTE EM FATURA</v>
          </cell>
          <cell r="I1593">
            <v>1</v>
          </cell>
          <cell r="J1593">
            <v>1</v>
          </cell>
          <cell r="K1593">
            <v>0</v>
          </cell>
          <cell r="L1593">
            <v>1</v>
          </cell>
          <cell r="M1593">
            <v>0</v>
          </cell>
          <cell r="N1593">
            <v>0</v>
          </cell>
          <cell r="O1593">
            <v>1</v>
          </cell>
          <cell r="P1593">
            <v>1</v>
          </cell>
          <cell r="Q1593">
            <v>0</v>
          </cell>
          <cell r="R1593">
            <v>1</v>
          </cell>
          <cell r="S1593">
            <v>0</v>
          </cell>
          <cell r="T1593">
            <v>0</v>
          </cell>
          <cell r="U1593">
            <v>0</v>
          </cell>
          <cell r="V1593">
            <v>1</v>
          </cell>
          <cell r="W1593">
            <v>0</v>
          </cell>
        </row>
        <row r="1594">
          <cell r="B1594">
            <v>6</v>
          </cell>
          <cell r="C1594" t="str">
            <v>VENDA</v>
          </cell>
          <cell r="D1594" t="str">
            <v>038 Sem disponibilidade de agenda</v>
          </cell>
          <cell r="E1594" t="str">
            <v>NÃO INFORMADO</v>
          </cell>
          <cell r="F1594" t="str">
            <v>0016 NÃO INFORMADO</v>
          </cell>
          <cell r="I1594">
            <v>5</v>
          </cell>
          <cell r="J1594">
            <v>5</v>
          </cell>
          <cell r="K1594">
            <v>0</v>
          </cell>
          <cell r="L1594">
            <v>5</v>
          </cell>
          <cell r="M1594">
            <v>0</v>
          </cell>
          <cell r="N1594">
            <v>0</v>
          </cell>
          <cell r="O1594">
            <v>5</v>
          </cell>
          <cell r="P1594">
            <v>5</v>
          </cell>
          <cell r="Q1594">
            <v>0</v>
          </cell>
          <cell r="R1594">
            <v>5</v>
          </cell>
          <cell r="S1594">
            <v>0</v>
          </cell>
          <cell r="T1594">
            <v>0</v>
          </cell>
          <cell r="U1594">
            <v>0</v>
          </cell>
          <cell r="V1594">
            <v>5</v>
          </cell>
          <cell r="W1594">
            <v>0</v>
          </cell>
        </row>
        <row r="1595">
          <cell r="B1595">
            <v>6</v>
          </cell>
          <cell r="C1595" t="str">
            <v>VENDA</v>
          </cell>
          <cell r="D1595" t="str">
            <v>038 Sem disponibilidade de agenda</v>
          </cell>
          <cell r="E1595" t="str">
            <v>OUTRAS MÍDIAS</v>
          </cell>
          <cell r="F1595" t="str">
            <v>0002 INDICAÇÃO DE AMIGOS</v>
          </cell>
          <cell r="I1595">
            <v>74</v>
          </cell>
          <cell r="J1595">
            <v>74</v>
          </cell>
          <cell r="K1595">
            <v>0</v>
          </cell>
          <cell r="L1595">
            <v>74</v>
          </cell>
          <cell r="M1595">
            <v>0</v>
          </cell>
          <cell r="N1595">
            <v>0</v>
          </cell>
          <cell r="O1595">
            <v>74</v>
          </cell>
          <cell r="P1595">
            <v>74</v>
          </cell>
          <cell r="Q1595">
            <v>0</v>
          </cell>
          <cell r="R1595">
            <v>74</v>
          </cell>
          <cell r="S1595">
            <v>0</v>
          </cell>
          <cell r="T1595">
            <v>0</v>
          </cell>
          <cell r="U1595">
            <v>0</v>
          </cell>
          <cell r="V1595">
            <v>74</v>
          </cell>
          <cell r="W1595">
            <v>0</v>
          </cell>
        </row>
        <row r="1596">
          <cell r="B1596">
            <v>6</v>
          </cell>
          <cell r="C1596" t="str">
            <v>VENDA</v>
          </cell>
          <cell r="D1596" t="str">
            <v>038 Sem disponibilidade de agenda</v>
          </cell>
          <cell r="E1596" t="str">
            <v>OUTRAS MÍDIAS</v>
          </cell>
          <cell r="F1596" t="str">
            <v>0003 104</v>
          </cell>
          <cell r="I1596">
            <v>5</v>
          </cell>
          <cell r="J1596">
            <v>5</v>
          </cell>
          <cell r="K1596">
            <v>0</v>
          </cell>
          <cell r="L1596">
            <v>5</v>
          </cell>
          <cell r="M1596">
            <v>0</v>
          </cell>
          <cell r="N1596">
            <v>0</v>
          </cell>
          <cell r="O1596">
            <v>5</v>
          </cell>
          <cell r="P1596">
            <v>5</v>
          </cell>
          <cell r="Q1596">
            <v>0</v>
          </cell>
          <cell r="R1596">
            <v>5</v>
          </cell>
          <cell r="S1596">
            <v>0</v>
          </cell>
          <cell r="T1596">
            <v>0</v>
          </cell>
          <cell r="U1596">
            <v>0</v>
          </cell>
          <cell r="V1596">
            <v>5</v>
          </cell>
          <cell r="W1596">
            <v>0</v>
          </cell>
        </row>
        <row r="1597">
          <cell r="B1597">
            <v>6</v>
          </cell>
          <cell r="C1597" t="str">
            <v>VENDA</v>
          </cell>
          <cell r="D1597" t="str">
            <v>038 Sem disponibilidade de agenda</v>
          </cell>
          <cell r="E1597" t="str">
            <v>OUTRAS MÍDIAS</v>
          </cell>
          <cell r="F1597" t="str">
            <v>0013 INTERNET</v>
          </cell>
          <cell r="G1597" t="str">
            <v>0056 OUTROS</v>
          </cell>
          <cell r="I1597">
            <v>1</v>
          </cell>
          <cell r="J1597">
            <v>1</v>
          </cell>
          <cell r="K1597">
            <v>0</v>
          </cell>
          <cell r="L1597">
            <v>1</v>
          </cell>
          <cell r="M1597">
            <v>0</v>
          </cell>
          <cell r="N1597">
            <v>0</v>
          </cell>
          <cell r="O1597">
            <v>1</v>
          </cell>
          <cell r="P1597">
            <v>1</v>
          </cell>
          <cell r="Q1597">
            <v>0</v>
          </cell>
          <cell r="R1597">
            <v>1</v>
          </cell>
          <cell r="S1597">
            <v>0</v>
          </cell>
          <cell r="T1597">
            <v>0</v>
          </cell>
          <cell r="U1597">
            <v>0</v>
          </cell>
          <cell r="V1597">
            <v>1</v>
          </cell>
          <cell r="W1597">
            <v>0</v>
          </cell>
        </row>
        <row r="1598">
          <cell r="B1598">
            <v>6</v>
          </cell>
          <cell r="C1598" t="str">
            <v>VENDA</v>
          </cell>
          <cell r="D1598" t="str">
            <v>038 Sem disponibilidade de agenda</v>
          </cell>
          <cell r="E1598" t="str">
            <v>OUTRAS MÍDIAS</v>
          </cell>
          <cell r="F1598" t="str">
            <v>0013 INTERNET</v>
          </cell>
          <cell r="G1598" t="str">
            <v>0170 SITE SPEEDY</v>
          </cell>
          <cell r="I1598">
            <v>2</v>
          </cell>
          <cell r="J1598">
            <v>2</v>
          </cell>
          <cell r="K1598">
            <v>0</v>
          </cell>
          <cell r="L1598">
            <v>2</v>
          </cell>
          <cell r="M1598">
            <v>0</v>
          </cell>
          <cell r="N1598">
            <v>0</v>
          </cell>
          <cell r="O1598">
            <v>2</v>
          </cell>
          <cell r="P1598">
            <v>2</v>
          </cell>
          <cell r="Q1598">
            <v>0</v>
          </cell>
          <cell r="R1598">
            <v>2</v>
          </cell>
          <cell r="S1598">
            <v>0</v>
          </cell>
          <cell r="T1598">
            <v>0</v>
          </cell>
          <cell r="U1598">
            <v>0</v>
          </cell>
          <cell r="V1598">
            <v>2</v>
          </cell>
          <cell r="W1598">
            <v>0</v>
          </cell>
        </row>
        <row r="1599">
          <cell r="B1599">
            <v>6</v>
          </cell>
          <cell r="C1599" t="str">
            <v>VENDA</v>
          </cell>
          <cell r="D1599" t="str">
            <v>038 Sem disponibilidade de agenda</v>
          </cell>
          <cell r="E1599" t="str">
            <v>OUTRAS MÍDIAS</v>
          </cell>
          <cell r="F1599" t="str">
            <v>0018 CONTATADO PELO TLMKT</v>
          </cell>
          <cell r="I1599">
            <v>8</v>
          </cell>
          <cell r="J1599">
            <v>8</v>
          </cell>
          <cell r="K1599">
            <v>0</v>
          </cell>
          <cell r="L1599">
            <v>8</v>
          </cell>
          <cell r="M1599">
            <v>0</v>
          </cell>
          <cell r="N1599">
            <v>0</v>
          </cell>
          <cell r="O1599">
            <v>8</v>
          </cell>
          <cell r="P1599">
            <v>8</v>
          </cell>
          <cell r="Q1599">
            <v>0</v>
          </cell>
          <cell r="R1599">
            <v>8</v>
          </cell>
          <cell r="S1599">
            <v>0</v>
          </cell>
          <cell r="T1599">
            <v>0</v>
          </cell>
          <cell r="U1599">
            <v>0</v>
          </cell>
          <cell r="V1599">
            <v>8</v>
          </cell>
          <cell r="W1599">
            <v>0</v>
          </cell>
        </row>
        <row r="1600">
          <cell r="B1600">
            <v>6</v>
          </cell>
          <cell r="C1600" t="str">
            <v>VENDA</v>
          </cell>
          <cell r="D1600" t="str">
            <v>038 Sem disponibilidade de agenda</v>
          </cell>
          <cell r="E1600" t="str">
            <v>OUTRAS MÍDIAS</v>
          </cell>
          <cell r="F1600" t="str">
            <v>0019 INDICAÇÃO DO PROVEDOR</v>
          </cell>
          <cell r="I1600">
            <v>1</v>
          </cell>
          <cell r="J1600">
            <v>1</v>
          </cell>
          <cell r="K1600">
            <v>0</v>
          </cell>
          <cell r="L1600">
            <v>1</v>
          </cell>
          <cell r="M1600">
            <v>0</v>
          </cell>
          <cell r="N1600">
            <v>0</v>
          </cell>
          <cell r="O1600">
            <v>1</v>
          </cell>
          <cell r="P1600">
            <v>1</v>
          </cell>
          <cell r="Q1600">
            <v>0</v>
          </cell>
          <cell r="R1600">
            <v>1</v>
          </cell>
          <cell r="S1600">
            <v>0</v>
          </cell>
          <cell r="T1600">
            <v>0</v>
          </cell>
          <cell r="U1600">
            <v>0</v>
          </cell>
          <cell r="V1600">
            <v>1</v>
          </cell>
          <cell r="W1600">
            <v>0</v>
          </cell>
        </row>
        <row r="1601">
          <cell r="B1601">
            <v>6</v>
          </cell>
          <cell r="C1601" t="str">
            <v>VENDA</v>
          </cell>
          <cell r="D1601" t="str">
            <v>038 Sem disponibilidade de agenda</v>
          </cell>
          <cell r="E1601" t="str">
            <v>OUTRAS MÍDIAS</v>
          </cell>
          <cell r="F1601" t="str">
            <v>0020 JÁ POSSUI</v>
          </cell>
          <cell r="I1601">
            <v>12</v>
          </cell>
          <cell r="J1601">
            <v>12</v>
          </cell>
          <cell r="K1601">
            <v>0</v>
          </cell>
          <cell r="L1601">
            <v>12</v>
          </cell>
          <cell r="M1601">
            <v>0</v>
          </cell>
          <cell r="N1601">
            <v>0</v>
          </cell>
          <cell r="O1601">
            <v>10</v>
          </cell>
          <cell r="P1601">
            <v>10</v>
          </cell>
          <cell r="Q1601">
            <v>0</v>
          </cell>
          <cell r="R1601">
            <v>10</v>
          </cell>
          <cell r="S1601">
            <v>0</v>
          </cell>
          <cell r="T1601">
            <v>0</v>
          </cell>
          <cell r="U1601">
            <v>0</v>
          </cell>
          <cell r="V1601">
            <v>12</v>
          </cell>
          <cell r="W1601">
            <v>0</v>
          </cell>
        </row>
        <row r="1602">
          <cell r="B1602">
            <v>6</v>
          </cell>
          <cell r="C1602" t="str">
            <v>VENDA</v>
          </cell>
          <cell r="D1602" t="str">
            <v>038 Sem disponibilidade de agenda</v>
          </cell>
          <cell r="E1602" t="str">
            <v>TELEVISÃO</v>
          </cell>
          <cell r="F1602" t="str">
            <v>0001 TELEVISÃO</v>
          </cell>
          <cell r="G1602" t="str">
            <v>0006 GLOBO</v>
          </cell>
          <cell r="H1602" t="str">
            <v>0024 JORNAL NACIONAL</v>
          </cell>
          <cell r="I1602">
            <v>2</v>
          </cell>
          <cell r="J1602">
            <v>2</v>
          </cell>
          <cell r="K1602">
            <v>0</v>
          </cell>
          <cell r="L1602">
            <v>2</v>
          </cell>
          <cell r="M1602">
            <v>0</v>
          </cell>
          <cell r="N1602">
            <v>0</v>
          </cell>
          <cell r="O1602">
            <v>2</v>
          </cell>
          <cell r="P1602">
            <v>2</v>
          </cell>
          <cell r="Q1602">
            <v>0</v>
          </cell>
          <cell r="R1602">
            <v>2</v>
          </cell>
          <cell r="S1602">
            <v>0</v>
          </cell>
          <cell r="T1602">
            <v>0</v>
          </cell>
          <cell r="U1602">
            <v>0</v>
          </cell>
          <cell r="V1602">
            <v>2</v>
          </cell>
          <cell r="W1602">
            <v>0</v>
          </cell>
        </row>
        <row r="1603">
          <cell r="B1603">
            <v>6</v>
          </cell>
          <cell r="C1603" t="str">
            <v>VENDA</v>
          </cell>
          <cell r="D1603" t="str">
            <v>038 Sem disponibilidade de agenda</v>
          </cell>
          <cell r="E1603" t="str">
            <v>TELEVISÃO</v>
          </cell>
          <cell r="F1603" t="str">
            <v>0001 TELEVISÃO</v>
          </cell>
          <cell r="G1603" t="str">
            <v>0006 GLOBO</v>
          </cell>
          <cell r="H1603" t="str">
            <v>3825 NÃO INFORMADO</v>
          </cell>
          <cell r="I1603">
            <v>4</v>
          </cell>
          <cell r="J1603">
            <v>4</v>
          </cell>
          <cell r="K1603">
            <v>0</v>
          </cell>
          <cell r="L1603">
            <v>4</v>
          </cell>
          <cell r="M1603">
            <v>0</v>
          </cell>
          <cell r="N1603">
            <v>0</v>
          </cell>
          <cell r="O1603">
            <v>4</v>
          </cell>
          <cell r="P1603">
            <v>4</v>
          </cell>
          <cell r="Q1603">
            <v>0</v>
          </cell>
          <cell r="R1603">
            <v>4</v>
          </cell>
          <cell r="S1603">
            <v>0</v>
          </cell>
          <cell r="T1603">
            <v>0</v>
          </cell>
          <cell r="U1603">
            <v>0</v>
          </cell>
          <cell r="V1603">
            <v>4</v>
          </cell>
          <cell r="W1603">
            <v>0</v>
          </cell>
        </row>
        <row r="1604">
          <cell r="B1604">
            <v>6</v>
          </cell>
          <cell r="C1604" t="str">
            <v>VENDA</v>
          </cell>
          <cell r="D1604" t="str">
            <v>038 Sem disponibilidade de agenda</v>
          </cell>
          <cell r="E1604" t="str">
            <v>TELEVISÃO</v>
          </cell>
          <cell r="F1604" t="str">
            <v>0001 TELEVISÃO</v>
          </cell>
          <cell r="G1604" t="str">
            <v>0062 NÃO INFORMOU</v>
          </cell>
          <cell r="I1604">
            <v>10</v>
          </cell>
          <cell r="J1604">
            <v>10</v>
          </cell>
          <cell r="K1604">
            <v>0</v>
          </cell>
          <cell r="L1604">
            <v>10</v>
          </cell>
          <cell r="M1604">
            <v>0</v>
          </cell>
          <cell r="N1604">
            <v>0</v>
          </cell>
          <cell r="O1604">
            <v>10</v>
          </cell>
          <cell r="P1604">
            <v>10</v>
          </cell>
          <cell r="Q1604">
            <v>0</v>
          </cell>
          <cell r="R1604">
            <v>10</v>
          </cell>
          <cell r="S1604">
            <v>0</v>
          </cell>
          <cell r="T1604">
            <v>0</v>
          </cell>
          <cell r="U1604">
            <v>0</v>
          </cell>
          <cell r="V1604">
            <v>10</v>
          </cell>
          <cell r="W1604">
            <v>0</v>
          </cell>
        </row>
        <row r="1605">
          <cell r="B1605">
            <v>6</v>
          </cell>
          <cell r="C1605" t="str">
            <v>VENDA</v>
          </cell>
          <cell r="D1605" t="str">
            <v>055 Classe de serviço inválida</v>
          </cell>
          <cell r="E1605" t="str">
            <v>OUTRAS MÍDIAS</v>
          </cell>
          <cell r="F1605" t="str">
            <v>0002 INDICAÇÃO DE AMIGOS</v>
          </cell>
          <cell r="I1605">
            <v>3</v>
          </cell>
          <cell r="J1605">
            <v>3</v>
          </cell>
          <cell r="K1605">
            <v>0</v>
          </cell>
          <cell r="L1605">
            <v>3</v>
          </cell>
          <cell r="M1605">
            <v>0</v>
          </cell>
          <cell r="N1605">
            <v>0</v>
          </cell>
          <cell r="O1605">
            <v>3</v>
          </cell>
          <cell r="P1605">
            <v>3</v>
          </cell>
          <cell r="Q1605">
            <v>0</v>
          </cell>
          <cell r="R1605">
            <v>3</v>
          </cell>
          <cell r="S1605">
            <v>0</v>
          </cell>
          <cell r="T1605">
            <v>0</v>
          </cell>
          <cell r="U1605">
            <v>0</v>
          </cell>
          <cell r="V1605">
            <v>3</v>
          </cell>
          <cell r="W1605">
            <v>0</v>
          </cell>
        </row>
        <row r="1606">
          <cell r="B1606">
            <v>6</v>
          </cell>
          <cell r="C1606" t="str">
            <v>VENDA</v>
          </cell>
          <cell r="D1606" t="str">
            <v>055 Classe de serviço inválida</v>
          </cell>
          <cell r="E1606" t="str">
            <v>TELEVISÃO</v>
          </cell>
          <cell r="F1606" t="str">
            <v>0001 TELEVISÃO</v>
          </cell>
          <cell r="G1606" t="str">
            <v>0062 NÃO INFORMOU</v>
          </cell>
          <cell r="I1606">
            <v>1</v>
          </cell>
          <cell r="J1606">
            <v>1</v>
          </cell>
          <cell r="K1606">
            <v>0</v>
          </cell>
          <cell r="L1606">
            <v>1</v>
          </cell>
          <cell r="M1606">
            <v>0</v>
          </cell>
          <cell r="N1606">
            <v>0</v>
          </cell>
          <cell r="O1606">
            <v>1</v>
          </cell>
          <cell r="P1606">
            <v>1</v>
          </cell>
          <cell r="Q1606">
            <v>0</v>
          </cell>
          <cell r="R1606">
            <v>1</v>
          </cell>
          <cell r="S1606">
            <v>0</v>
          </cell>
          <cell r="T1606">
            <v>0</v>
          </cell>
          <cell r="U1606">
            <v>0</v>
          </cell>
          <cell r="V1606">
            <v>1</v>
          </cell>
          <cell r="W1606">
            <v>0</v>
          </cell>
        </row>
        <row r="1607">
          <cell r="B1607">
            <v>6</v>
          </cell>
          <cell r="C1607" t="str">
            <v>VENDA</v>
          </cell>
          <cell r="D1607" t="str">
            <v>057 Busca</v>
          </cell>
          <cell r="E1607" t="str">
            <v>TELEVISÃO</v>
          </cell>
          <cell r="F1607" t="str">
            <v>0001 TELEVISÃO</v>
          </cell>
          <cell r="G1607" t="str">
            <v>0006 GLOBO</v>
          </cell>
          <cell r="H1607" t="str">
            <v>5597 O JOGO</v>
          </cell>
          <cell r="I1607">
            <v>1</v>
          </cell>
          <cell r="J1607">
            <v>1</v>
          </cell>
          <cell r="K1607">
            <v>0</v>
          </cell>
          <cell r="L1607">
            <v>1</v>
          </cell>
          <cell r="M1607">
            <v>0</v>
          </cell>
          <cell r="N1607">
            <v>0</v>
          </cell>
          <cell r="O1607">
            <v>1</v>
          </cell>
          <cell r="P1607">
            <v>1</v>
          </cell>
          <cell r="Q1607">
            <v>0</v>
          </cell>
          <cell r="R1607">
            <v>1</v>
          </cell>
          <cell r="S1607">
            <v>0</v>
          </cell>
          <cell r="T1607">
            <v>0</v>
          </cell>
          <cell r="U1607">
            <v>0</v>
          </cell>
          <cell r="V1607">
            <v>1</v>
          </cell>
          <cell r="W1607">
            <v>0</v>
          </cell>
        </row>
        <row r="1608">
          <cell r="B1608">
            <v>6</v>
          </cell>
          <cell r="C1608" t="str">
            <v>VENDA</v>
          </cell>
          <cell r="D1608" t="str">
            <v>070 Endereço Divergente</v>
          </cell>
          <cell r="E1608" t="str">
            <v>OUTRAS MÍDIAS</v>
          </cell>
          <cell r="F1608" t="str">
            <v>0002 INDICAÇÃO DE AMIGOS</v>
          </cell>
          <cell r="I1608">
            <v>2</v>
          </cell>
          <cell r="J1608">
            <v>2</v>
          </cell>
          <cell r="K1608">
            <v>0</v>
          </cell>
          <cell r="L1608">
            <v>2</v>
          </cell>
          <cell r="M1608">
            <v>0</v>
          </cell>
          <cell r="N1608">
            <v>0</v>
          </cell>
          <cell r="O1608">
            <v>2</v>
          </cell>
          <cell r="P1608">
            <v>2</v>
          </cell>
          <cell r="Q1608">
            <v>0</v>
          </cell>
          <cell r="R1608">
            <v>2</v>
          </cell>
          <cell r="S1608">
            <v>0</v>
          </cell>
          <cell r="T1608">
            <v>0</v>
          </cell>
          <cell r="U1608">
            <v>0</v>
          </cell>
          <cell r="V1608">
            <v>2</v>
          </cell>
          <cell r="W1608">
            <v>0</v>
          </cell>
        </row>
        <row r="1609">
          <cell r="B1609">
            <v>6</v>
          </cell>
          <cell r="C1609" t="str">
            <v>VENDA</v>
          </cell>
          <cell r="D1609" t="str">
            <v>070 Endereço Divergente</v>
          </cell>
          <cell r="E1609" t="str">
            <v>TELEVISÃO</v>
          </cell>
          <cell r="F1609" t="str">
            <v>0001 TELEVISÃO</v>
          </cell>
          <cell r="G1609" t="str">
            <v>0062 NÃO INFORMOU</v>
          </cell>
          <cell r="I1609">
            <v>1</v>
          </cell>
          <cell r="J1609">
            <v>1</v>
          </cell>
          <cell r="K1609">
            <v>0</v>
          </cell>
          <cell r="L1609">
            <v>1</v>
          </cell>
          <cell r="M1609">
            <v>0</v>
          </cell>
          <cell r="N1609">
            <v>0</v>
          </cell>
          <cell r="O1609">
            <v>1</v>
          </cell>
          <cell r="P1609">
            <v>1</v>
          </cell>
          <cell r="Q1609">
            <v>0</v>
          </cell>
          <cell r="R1609">
            <v>1</v>
          </cell>
          <cell r="S1609">
            <v>0</v>
          </cell>
          <cell r="T1609">
            <v>0</v>
          </cell>
          <cell r="U1609">
            <v>0</v>
          </cell>
          <cell r="V1609">
            <v>1</v>
          </cell>
          <cell r="W1609">
            <v>0</v>
          </cell>
        </row>
        <row r="1610">
          <cell r="B1610">
            <v>6</v>
          </cell>
          <cell r="C1610" t="str">
            <v>VENDA</v>
          </cell>
          <cell r="D1610" t="str">
            <v>075 MultiLink</v>
          </cell>
          <cell r="E1610" t="str">
            <v>OUTRAS MÍDIAS</v>
          </cell>
          <cell r="F1610" t="str">
            <v>0013 INTERNET</v>
          </cell>
          <cell r="G1610" t="str">
            <v>0056 OUTROS</v>
          </cell>
          <cell r="I1610">
            <v>1</v>
          </cell>
          <cell r="J1610">
            <v>1</v>
          </cell>
          <cell r="K1610">
            <v>0</v>
          </cell>
          <cell r="L1610">
            <v>1</v>
          </cell>
          <cell r="M1610">
            <v>0</v>
          </cell>
          <cell r="N1610">
            <v>0</v>
          </cell>
          <cell r="O1610">
            <v>1</v>
          </cell>
          <cell r="P1610">
            <v>1</v>
          </cell>
          <cell r="Q1610">
            <v>0</v>
          </cell>
          <cell r="R1610">
            <v>1</v>
          </cell>
          <cell r="S1610">
            <v>0</v>
          </cell>
          <cell r="T1610">
            <v>0</v>
          </cell>
          <cell r="U1610">
            <v>0</v>
          </cell>
          <cell r="V1610">
            <v>1</v>
          </cell>
          <cell r="W1610">
            <v>0</v>
          </cell>
        </row>
        <row r="1611">
          <cell r="B1611">
            <v>7</v>
          </cell>
          <cell r="C1611" t="str">
            <v>INVALIDAS - ABANDONO</v>
          </cell>
          <cell r="D1611" t="str">
            <v>052 Ligações não completadas</v>
          </cell>
          <cell r="I1611">
            <v>19</v>
          </cell>
          <cell r="J1611">
            <v>0</v>
          </cell>
          <cell r="K1611">
            <v>19</v>
          </cell>
          <cell r="L1611">
            <v>0</v>
          </cell>
          <cell r="M1611">
            <v>0</v>
          </cell>
          <cell r="N1611">
            <v>0</v>
          </cell>
          <cell r="O1611">
            <v>19</v>
          </cell>
          <cell r="P1611">
            <v>0</v>
          </cell>
          <cell r="Q1611">
            <v>19</v>
          </cell>
          <cell r="R1611">
            <v>0</v>
          </cell>
          <cell r="S1611">
            <v>0</v>
          </cell>
          <cell r="T1611">
            <v>0</v>
          </cell>
          <cell r="U1611">
            <v>19</v>
          </cell>
          <cell r="V1611">
            <v>0</v>
          </cell>
          <cell r="W1611">
            <v>0</v>
          </cell>
        </row>
        <row r="1612">
          <cell r="B1612">
            <v>7</v>
          </cell>
          <cell r="C1612" t="str">
            <v>INVALIDAS - ABANDONO</v>
          </cell>
          <cell r="D1612" t="str">
            <v>052 Ligações não completadas</v>
          </cell>
          <cell r="F1612" t="str">
            <v>0031 JÁ TEVE O PRODUTO</v>
          </cell>
          <cell r="I1612">
            <v>1</v>
          </cell>
          <cell r="J1612">
            <v>0</v>
          </cell>
          <cell r="K1612">
            <v>1</v>
          </cell>
          <cell r="L1612">
            <v>0</v>
          </cell>
          <cell r="M1612">
            <v>0</v>
          </cell>
          <cell r="N1612">
            <v>0</v>
          </cell>
          <cell r="O1612">
            <v>1</v>
          </cell>
          <cell r="P1612">
            <v>0</v>
          </cell>
          <cell r="Q1612">
            <v>1</v>
          </cell>
          <cell r="R1612">
            <v>0</v>
          </cell>
          <cell r="S1612">
            <v>0</v>
          </cell>
          <cell r="T1612">
            <v>0</v>
          </cell>
          <cell r="U1612">
            <v>1</v>
          </cell>
          <cell r="V1612">
            <v>0</v>
          </cell>
          <cell r="W1612">
            <v>0</v>
          </cell>
        </row>
        <row r="1613">
          <cell r="B1613">
            <v>7</v>
          </cell>
          <cell r="C1613" t="str">
            <v>INVALIDAS - ABANDONO</v>
          </cell>
          <cell r="D1613" t="str">
            <v>224 Linha Muda</v>
          </cell>
          <cell r="I1613">
            <v>45</v>
          </cell>
          <cell r="J1613">
            <v>0</v>
          </cell>
          <cell r="K1613">
            <v>45</v>
          </cell>
          <cell r="L1613">
            <v>0</v>
          </cell>
          <cell r="M1613">
            <v>0</v>
          </cell>
          <cell r="N1613">
            <v>0</v>
          </cell>
          <cell r="O1613">
            <v>45</v>
          </cell>
          <cell r="P1613">
            <v>0</v>
          </cell>
          <cell r="Q1613">
            <v>45</v>
          </cell>
          <cell r="R1613">
            <v>0</v>
          </cell>
          <cell r="S1613">
            <v>0</v>
          </cell>
          <cell r="T1613">
            <v>0</v>
          </cell>
          <cell r="U1613">
            <v>45</v>
          </cell>
          <cell r="V1613">
            <v>0</v>
          </cell>
          <cell r="W1613">
            <v>0</v>
          </cell>
        </row>
        <row r="1614">
          <cell r="B1614">
            <v>7</v>
          </cell>
          <cell r="C1614" t="str">
            <v>INVALIDAS - ABANDONO</v>
          </cell>
          <cell r="D1614" t="str">
            <v>410 Ligação Caiu</v>
          </cell>
          <cell r="I1614">
            <v>11</v>
          </cell>
          <cell r="J1614">
            <v>0</v>
          </cell>
          <cell r="K1614">
            <v>11</v>
          </cell>
          <cell r="L1614">
            <v>0</v>
          </cell>
          <cell r="M1614">
            <v>0</v>
          </cell>
          <cell r="N1614">
            <v>0</v>
          </cell>
          <cell r="O1614">
            <v>11</v>
          </cell>
          <cell r="P1614">
            <v>0</v>
          </cell>
          <cell r="Q1614">
            <v>11</v>
          </cell>
          <cell r="R1614">
            <v>0</v>
          </cell>
          <cell r="S1614">
            <v>0</v>
          </cell>
          <cell r="T1614">
            <v>0</v>
          </cell>
          <cell r="U1614">
            <v>11</v>
          </cell>
          <cell r="V1614">
            <v>0</v>
          </cell>
          <cell r="W1614">
            <v>0</v>
          </cell>
        </row>
        <row r="1615">
          <cell r="B1615">
            <v>7</v>
          </cell>
          <cell r="C1615" t="str">
            <v>INVALIDAS - ABANDONO</v>
          </cell>
          <cell r="D1615" t="str">
            <v>410 Ligação Caiu</v>
          </cell>
          <cell r="E1615" t="str">
            <v>OUTRAS MÍDIAS</v>
          </cell>
          <cell r="F1615" t="str">
            <v>0002 INDICAÇÃO DE AMIGOS</v>
          </cell>
          <cell r="I1615">
            <v>2</v>
          </cell>
          <cell r="J1615">
            <v>0</v>
          </cell>
          <cell r="K1615">
            <v>2</v>
          </cell>
          <cell r="L1615">
            <v>0</v>
          </cell>
          <cell r="M1615">
            <v>0</v>
          </cell>
          <cell r="N1615">
            <v>0</v>
          </cell>
          <cell r="O1615">
            <v>2</v>
          </cell>
          <cell r="P1615">
            <v>0</v>
          </cell>
          <cell r="Q1615">
            <v>2</v>
          </cell>
          <cell r="R1615">
            <v>0</v>
          </cell>
          <cell r="S1615">
            <v>0</v>
          </cell>
          <cell r="T1615">
            <v>0</v>
          </cell>
          <cell r="U1615">
            <v>2</v>
          </cell>
          <cell r="V1615">
            <v>0</v>
          </cell>
          <cell r="W1615">
            <v>0</v>
          </cell>
        </row>
        <row r="1616">
          <cell r="B1616">
            <v>7</v>
          </cell>
          <cell r="C1616" t="str">
            <v>INVALIDAS - ABANDONO</v>
          </cell>
          <cell r="D1616" t="str">
            <v>410 Ligação Caiu</v>
          </cell>
          <cell r="E1616" t="str">
            <v>OUTRAS MÍDIAS</v>
          </cell>
          <cell r="F1616" t="str">
            <v>0013 INTERNET</v>
          </cell>
          <cell r="G1616" t="str">
            <v>0170 SITE SPEEDY</v>
          </cell>
          <cell r="I1616">
            <v>1</v>
          </cell>
          <cell r="J1616">
            <v>0</v>
          </cell>
          <cell r="K1616">
            <v>1</v>
          </cell>
          <cell r="L1616">
            <v>0</v>
          </cell>
          <cell r="M1616">
            <v>0</v>
          </cell>
          <cell r="N1616">
            <v>0</v>
          </cell>
          <cell r="O1616">
            <v>1</v>
          </cell>
          <cell r="P1616">
            <v>0</v>
          </cell>
          <cell r="Q1616">
            <v>1</v>
          </cell>
          <cell r="R1616">
            <v>0</v>
          </cell>
          <cell r="S1616">
            <v>0</v>
          </cell>
          <cell r="T1616">
            <v>0</v>
          </cell>
          <cell r="U1616">
            <v>1</v>
          </cell>
          <cell r="V1616">
            <v>0</v>
          </cell>
          <cell r="W1616">
            <v>0</v>
          </cell>
        </row>
        <row r="1617">
          <cell r="B1617">
            <v>7</v>
          </cell>
          <cell r="C1617" t="str">
            <v>INVALIDAS - INVÁLIDAS</v>
          </cell>
          <cell r="D1617" t="str">
            <v>016 Já Foi Contatado</v>
          </cell>
          <cell r="I1617">
            <v>3</v>
          </cell>
          <cell r="J1617">
            <v>0</v>
          </cell>
          <cell r="K1617">
            <v>3</v>
          </cell>
          <cell r="L1617">
            <v>0</v>
          </cell>
          <cell r="M1617">
            <v>0</v>
          </cell>
          <cell r="N1617">
            <v>0</v>
          </cell>
          <cell r="O1617">
            <v>3</v>
          </cell>
          <cell r="P1617">
            <v>0</v>
          </cell>
          <cell r="Q1617">
            <v>3</v>
          </cell>
          <cell r="R1617">
            <v>0</v>
          </cell>
          <cell r="S1617">
            <v>0</v>
          </cell>
          <cell r="T1617">
            <v>0</v>
          </cell>
          <cell r="U1617">
            <v>3</v>
          </cell>
          <cell r="V1617">
            <v>0</v>
          </cell>
          <cell r="W1617">
            <v>0</v>
          </cell>
        </row>
        <row r="1618">
          <cell r="B1618">
            <v>7</v>
          </cell>
          <cell r="C1618" t="str">
            <v>INVALIDAS - INVÁLIDAS</v>
          </cell>
          <cell r="D1618" t="str">
            <v>061 Sisitema Inoperante</v>
          </cell>
          <cell r="I1618">
            <v>31</v>
          </cell>
          <cell r="J1618">
            <v>0</v>
          </cell>
          <cell r="K1618">
            <v>31</v>
          </cell>
          <cell r="L1618">
            <v>0</v>
          </cell>
          <cell r="M1618">
            <v>0</v>
          </cell>
          <cell r="N1618">
            <v>0</v>
          </cell>
          <cell r="O1618">
            <v>31</v>
          </cell>
          <cell r="P1618">
            <v>0</v>
          </cell>
          <cell r="Q1618">
            <v>31</v>
          </cell>
          <cell r="R1618">
            <v>0</v>
          </cell>
          <cell r="S1618">
            <v>0</v>
          </cell>
          <cell r="T1618">
            <v>0</v>
          </cell>
          <cell r="U1618">
            <v>31</v>
          </cell>
          <cell r="V1618">
            <v>0</v>
          </cell>
          <cell r="W1618">
            <v>0</v>
          </cell>
        </row>
        <row r="1619">
          <cell r="B1619">
            <v>7</v>
          </cell>
          <cell r="C1619" t="str">
            <v>INVALIDAS - INVÁLIDAS</v>
          </cell>
          <cell r="D1619" t="str">
            <v>188 Fora do Estado</v>
          </cell>
          <cell r="I1619">
            <v>4</v>
          </cell>
          <cell r="J1619">
            <v>0</v>
          </cell>
          <cell r="K1619">
            <v>4</v>
          </cell>
          <cell r="L1619">
            <v>0</v>
          </cell>
          <cell r="M1619">
            <v>0</v>
          </cell>
          <cell r="N1619">
            <v>0</v>
          </cell>
          <cell r="O1619">
            <v>4</v>
          </cell>
          <cell r="P1619">
            <v>0</v>
          </cell>
          <cell r="Q1619">
            <v>4</v>
          </cell>
          <cell r="R1619">
            <v>0</v>
          </cell>
          <cell r="S1619">
            <v>0</v>
          </cell>
          <cell r="T1619">
            <v>0</v>
          </cell>
          <cell r="U1619">
            <v>4</v>
          </cell>
          <cell r="V1619">
            <v>0</v>
          </cell>
          <cell r="W1619">
            <v>0</v>
          </cell>
        </row>
        <row r="1620">
          <cell r="B1620">
            <v>7</v>
          </cell>
          <cell r="C1620" t="str">
            <v>INVALIDAS - INVÁLIDAS</v>
          </cell>
          <cell r="D1620" t="str">
            <v>219 Trote</v>
          </cell>
          <cell r="I1620">
            <v>32</v>
          </cell>
          <cell r="J1620">
            <v>0</v>
          </cell>
          <cell r="K1620">
            <v>32</v>
          </cell>
          <cell r="L1620">
            <v>0</v>
          </cell>
          <cell r="M1620">
            <v>0</v>
          </cell>
          <cell r="N1620">
            <v>0</v>
          </cell>
          <cell r="O1620">
            <v>32</v>
          </cell>
          <cell r="P1620">
            <v>0</v>
          </cell>
          <cell r="Q1620">
            <v>32</v>
          </cell>
          <cell r="R1620">
            <v>0</v>
          </cell>
          <cell r="S1620">
            <v>0</v>
          </cell>
          <cell r="T1620">
            <v>0</v>
          </cell>
          <cell r="U1620">
            <v>32</v>
          </cell>
          <cell r="V1620">
            <v>0</v>
          </cell>
          <cell r="W1620">
            <v>0</v>
          </cell>
        </row>
        <row r="1621">
          <cell r="B1621">
            <v>7</v>
          </cell>
          <cell r="C1621" t="str">
            <v>INVALIDAS - INVÁLIDAS</v>
          </cell>
          <cell r="D1621" t="str">
            <v>221 Engano</v>
          </cell>
          <cell r="I1621">
            <v>48</v>
          </cell>
          <cell r="J1621">
            <v>0</v>
          </cell>
          <cell r="K1621">
            <v>48</v>
          </cell>
          <cell r="L1621">
            <v>0</v>
          </cell>
          <cell r="M1621">
            <v>0</v>
          </cell>
          <cell r="N1621">
            <v>0</v>
          </cell>
          <cell r="O1621">
            <v>48</v>
          </cell>
          <cell r="P1621">
            <v>0</v>
          </cell>
          <cell r="Q1621">
            <v>48</v>
          </cell>
          <cell r="R1621">
            <v>0</v>
          </cell>
          <cell r="S1621">
            <v>0</v>
          </cell>
          <cell r="T1621">
            <v>0</v>
          </cell>
          <cell r="U1621">
            <v>48</v>
          </cell>
          <cell r="V1621">
            <v>0</v>
          </cell>
          <cell r="W1621">
            <v>0</v>
          </cell>
        </row>
        <row r="1622">
          <cell r="B1622">
            <v>7</v>
          </cell>
          <cell r="C1622" t="str">
            <v>INVALIDAS - INVÁLIDAS</v>
          </cell>
          <cell r="D1622" t="str">
            <v>221 Engano</v>
          </cell>
          <cell r="E1622" t="str">
            <v>OUTRAS MÍDIAS</v>
          </cell>
          <cell r="F1622" t="str">
            <v>0002 INDICAÇÃO DE AMIGOS</v>
          </cell>
          <cell r="I1622">
            <v>2</v>
          </cell>
          <cell r="J1622">
            <v>0</v>
          </cell>
          <cell r="K1622">
            <v>2</v>
          </cell>
          <cell r="L1622">
            <v>0</v>
          </cell>
          <cell r="M1622">
            <v>0</v>
          </cell>
          <cell r="N1622">
            <v>0</v>
          </cell>
          <cell r="O1622">
            <v>2</v>
          </cell>
          <cell r="P1622">
            <v>0</v>
          </cell>
          <cell r="Q1622">
            <v>2</v>
          </cell>
          <cell r="R1622">
            <v>0</v>
          </cell>
          <cell r="S1622">
            <v>0</v>
          </cell>
          <cell r="T1622">
            <v>0</v>
          </cell>
          <cell r="U1622">
            <v>2</v>
          </cell>
          <cell r="V1622">
            <v>0</v>
          </cell>
          <cell r="W1622">
            <v>0</v>
          </cell>
        </row>
        <row r="1623">
          <cell r="B1623">
            <v>7</v>
          </cell>
          <cell r="C1623" t="str">
            <v>INVALIDAS - INVÁLIDAS</v>
          </cell>
          <cell r="D1623" t="str">
            <v>221 Engano</v>
          </cell>
          <cell r="E1623" t="str">
            <v>OUTRAS MÍDIAS</v>
          </cell>
          <cell r="F1623" t="str">
            <v>0018 CONTATADO PELO TLMKT</v>
          </cell>
          <cell r="I1623">
            <v>1</v>
          </cell>
          <cell r="J1623">
            <v>0</v>
          </cell>
          <cell r="K1623">
            <v>1</v>
          </cell>
          <cell r="L1623">
            <v>0</v>
          </cell>
          <cell r="M1623">
            <v>0</v>
          </cell>
          <cell r="N1623">
            <v>0</v>
          </cell>
          <cell r="O1623">
            <v>1</v>
          </cell>
          <cell r="P1623">
            <v>0</v>
          </cell>
          <cell r="Q1623">
            <v>1</v>
          </cell>
          <cell r="R1623">
            <v>0</v>
          </cell>
          <cell r="S1623">
            <v>0</v>
          </cell>
          <cell r="T1623">
            <v>0</v>
          </cell>
          <cell r="U1623">
            <v>1</v>
          </cell>
          <cell r="V1623">
            <v>0</v>
          </cell>
          <cell r="W1623">
            <v>0</v>
          </cell>
        </row>
        <row r="1624">
          <cell r="B1624">
            <v>7</v>
          </cell>
          <cell r="C1624" t="str">
            <v>INVALIDAS - INVÁLIDAS</v>
          </cell>
          <cell r="D1624" t="str">
            <v>221 Engano</v>
          </cell>
          <cell r="E1624" t="str">
            <v>OUTRAS MÍDIAS</v>
          </cell>
          <cell r="F1624" t="str">
            <v>0020 JÁ POSSUI</v>
          </cell>
          <cell r="I1624">
            <v>1</v>
          </cell>
          <cell r="J1624">
            <v>0</v>
          </cell>
          <cell r="K1624">
            <v>1</v>
          </cell>
          <cell r="L1624">
            <v>0</v>
          </cell>
          <cell r="M1624">
            <v>0</v>
          </cell>
          <cell r="N1624">
            <v>0</v>
          </cell>
          <cell r="O1624">
            <v>1</v>
          </cell>
          <cell r="P1624">
            <v>0</v>
          </cell>
          <cell r="Q1624">
            <v>1</v>
          </cell>
          <cell r="R1624">
            <v>0</v>
          </cell>
          <cell r="S1624">
            <v>0</v>
          </cell>
          <cell r="T1624">
            <v>0</v>
          </cell>
          <cell r="U1624">
            <v>1</v>
          </cell>
          <cell r="V1624">
            <v>0</v>
          </cell>
          <cell r="W1624">
            <v>0</v>
          </cell>
        </row>
        <row r="1625">
          <cell r="B1625">
            <v>7</v>
          </cell>
          <cell r="C1625" t="str">
            <v>INVALIDAS - INVÁLIDAS</v>
          </cell>
          <cell r="D1625" t="str">
            <v>310 Retorno sem Sucesso</v>
          </cell>
          <cell r="I1625">
            <v>3</v>
          </cell>
          <cell r="J1625">
            <v>0</v>
          </cell>
          <cell r="K1625">
            <v>3</v>
          </cell>
          <cell r="L1625">
            <v>0</v>
          </cell>
          <cell r="M1625">
            <v>0</v>
          </cell>
          <cell r="N1625">
            <v>0</v>
          </cell>
          <cell r="O1625">
            <v>3</v>
          </cell>
          <cell r="P1625">
            <v>0</v>
          </cell>
          <cell r="Q1625">
            <v>3</v>
          </cell>
          <cell r="R1625">
            <v>0</v>
          </cell>
          <cell r="S1625">
            <v>0</v>
          </cell>
          <cell r="T1625">
            <v>0</v>
          </cell>
          <cell r="U1625">
            <v>3</v>
          </cell>
          <cell r="V1625">
            <v>0</v>
          </cell>
          <cell r="W1625">
            <v>0</v>
          </cell>
        </row>
        <row r="1626">
          <cell r="B1626">
            <v>7</v>
          </cell>
          <cell r="C1626" t="str">
            <v>INVALIDAS - INVÁLIDAS</v>
          </cell>
          <cell r="D1626" t="str">
            <v>405 Papa Fila</v>
          </cell>
          <cell r="I1626">
            <v>71</v>
          </cell>
          <cell r="J1626">
            <v>0</v>
          </cell>
          <cell r="K1626">
            <v>71</v>
          </cell>
          <cell r="L1626">
            <v>0</v>
          </cell>
          <cell r="M1626">
            <v>0</v>
          </cell>
          <cell r="N1626">
            <v>0</v>
          </cell>
          <cell r="O1626">
            <v>71</v>
          </cell>
          <cell r="P1626">
            <v>0</v>
          </cell>
          <cell r="Q1626">
            <v>71</v>
          </cell>
          <cell r="R1626">
            <v>0</v>
          </cell>
          <cell r="S1626">
            <v>0</v>
          </cell>
          <cell r="T1626">
            <v>0</v>
          </cell>
          <cell r="U1626">
            <v>71</v>
          </cell>
          <cell r="V1626">
            <v>0</v>
          </cell>
          <cell r="W1626">
            <v>0</v>
          </cell>
        </row>
        <row r="1627">
          <cell r="B1627">
            <v>7</v>
          </cell>
          <cell r="C1627" t="str">
            <v>INVALIDAS - INVÁLIDAS</v>
          </cell>
          <cell r="D1627" t="str">
            <v>405 Papa Fila</v>
          </cell>
          <cell r="E1627" t="str">
            <v>NÃO INFORMADO</v>
          </cell>
          <cell r="F1627" t="str">
            <v>0016 NÃO INFORMADO</v>
          </cell>
          <cell r="I1627">
            <v>1</v>
          </cell>
          <cell r="J1627">
            <v>0</v>
          </cell>
          <cell r="K1627">
            <v>1</v>
          </cell>
          <cell r="L1627">
            <v>0</v>
          </cell>
          <cell r="M1627">
            <v>0</v>
          </cell>
          <cell r="N1627">
            <v>0</v>
          </cell>
          <cell r="O1627">
            <v>1</v>
          </cell>
          <cell r="P1627">
            <v>0</v>
          </cell>
          <cell r="Q1627">
            <v>1</v>
          </cell>
          <cell r="R1627">
            <v>0</v>
          </cell>
          <cell r="S1627">
            <v>0</v>
          </cell>
          <cell r="T1627">
            <v>0</v>
          </cell>
          <cell r="U1627">
            <v>1</v>
          </cell>
          <cell r="V1627">
            <v>0</v>
          </cell>
          <cell r="W1627">
            <v>0</v>
          </cell>
        </row>
        <row r="1628">
          <cell r="B1628">
            <v>7</v>
          </cell>
          <cell r="C1628" t="str">
            <v>INVALIDAS - INVÁLIDAS</v>
          </cell>
          <cell r="D1628" t="str">
            <v>406 Transferência Auditoria</v>
          </cell>
          <cell r="I1628">
            <v>6</v>
          </cell>
          <cell r="J1628">
            <v>0</v>
          </cell>
          <cell r="K1628">
            <v>6</v>
          </cell>
          <cell r="L1628">
            <v>0</v>
          </cell>
          <cell r="M1628">
            <v>0</v>
          </cell>
          <cell r="N1628">
            <v>0</v>
          </cell>
          <cell r="O1628">
            <v>6</v>
          </cell>
          <cell r="P1628">
            <v>0</v>
          </cell>
          <cell r="Q1628">
            <v>6</v>
          </cell>
          <cell r="R1628">
            <v>0</v>
          </cell>
          <cell r="S1628">
            <v>0</v>
          </cell>
          <cell r="T1628">
            <v>0</v>
          </cell>
          <cell r="U1628">
            <v>6</v>
          </cell>
          <cell r="V1628">
            <v>0</v>
          </cell>
          <cell r="W1628">
            <v>0</v>
          </cell>
        </row>
        <row r="1629">
          <cell r="B1629">
            <v>7</v>
          </cell>
          <cell r="C1629" t="str">
            <v>INVALIDAS - INVÁLIDAS</v>
          </cell>
          <cell r="D1629" t="str">
            <v>409 Transferência Condomínio</v>
          </cell>
          <cell r="I1629">
            <v>1</v>
          </cell>
          <cell r="J1629">
            <v>0</v>
          </cell>
          <cell r="K1629">
            <v>1</v>
          </cell>
          <cell r="L1629">
            <v>0</v>
          </cell>
          <cell r="M1629">
            <v>0</v>
          </cell>
          <cell r="N1629">
            <v>0</v>
          </cell>
          <cell r="O1629">
            <v>1</v>
          </cell>
          <cell r="P1629">
            <v>0</v>
          </cell>
          <cell r="Q1629">
            <v>1</v>
          </cell>
          <cell r="R1629">
            <v>0</v>
          </cell>
          <cell r="S1629">
            <v>0</v>
          </cell>
          <cell r="T1629">
            <v>0</v>
          </cell>
          <cell r="U1629">
            <v>1</v>
          </cell>
          <cell r="V1629">
            <v>0</v>
          </cell>
          <cell r="W1629">
            <v>0</v>
          </cell>
        </row>
        <row r="1630">
          <cell r="B1630">
            <v>7</v>
          </cell>
          <cell r="C1630" t="str">
            <v>INVALIDAS - TRANSFERIDAS</v>
          </cell>
          <cell r="D1630" t="str">
            <v>073 Transferência Retenção</v>
          </cell>
          <cell r="I1630">
            <v>3</v>
          </cell>
          <cell r="J1630">
            <v>0</v>
          </cell>
          <cell r="K1630">
            <v>3</v>
          </cell>
          <cell r="L1630">
            <v>0</v>
          </cell>
          <cell r="M1630">
            <v>0</v>
          </cell>
          <cell r="N1630">
            <v>0</v>
          </cell>
          <cell r="O1630">
            <v>3</v>
          </cell>
          <cell r="P1630">
            <v>0</v>
          </cell>
          <cell r="Q1630">
            <v>3</v>
          </cell>
          <cell r="R1630">
            <v>0</v>
          </cell>
          <cell r="S1630">
            <v>0</v>
          </cell>
          <cell r="T1630">
            <v>0</v>
          </cell>
          <cell r="U1630">
            <v>3</v>
          </cell>
          <cell r="V1630">
            <v>0</v>
          </cell>
          <cell r="W1630">
            <v>0</v>
          </cell>
        </row>
        <row r="1631">
          <cell r="B1631">
            <v>7</v>
          </cell>
          <cell r="C1631" t="str">
            <v>INVALIDAS - TRANSFERIDAS</v>
          </cell>
          <cell r="D1631" t="str">
            <v>220 Transferência 70100 (104)</v>
          </cell>
          <cell r="I1631">
            <v>171</v>
          </cell>
          <cell r="J1631">
            <v>0</v>
          </cell>
          <cell r="K1631">
            <v>171</v>
          </cell>
          <cell r="L1631">
            <v>0</v>
          </cell>
          <cell r="M1631">
            <v>0</v>
          </cell>
          <cell r="N1631">
            <v>0</v>
          </cell>
          <cell r="O1631">
            <v>171</v>
          </cell>
          <cell r="P1631">
            <v>0</v>
          </cell>
          <cell r="Q1631">
            <v>171</v>
          </cell>
          <cell r="R1631">
            <v>0</v>
          </cell>
          <cell r="S1631">
            <v>0</v>
          </cell>
          <cell r="T1631">
            <v>0</v>
          </cell>
          <cell r="U1631">
            <v>171</v>
          </cell>
          <cell r="V1631">
            <v>0</v>
          </cell>
          <cell r="W1631">
            <v>0</v>
          </cell>
        </row>
        <row r="1632">
          <cell r="B1632">
            <v>7</v>
          </cell>
          <cell r="C1632" t="str">
            <v>INVALIDAS - TRANSFERIDAS</v>
          </cell>
          <cell r="D1632" t="str">
            <v>220 Transferência 70100 (104)</v>
          </cell>
          <cell r="F1632" t="str">
            <v>0031 JÁ TEVE O PRODUTO</v>
          </cell>
          <cell r="I1632">
            <v>1</v>
          </cell>
          <cell r="J1632">
            <v>0</v>
          </cell>
          <cell r="K1632">
            <v>1</v>
          </cell>
          <cell r="L1632">
            <v>0</v>
          </cell>
          <cell r="M1632">
            <v>0</v>
          </cell>
          <cell r="N1632">
            <v>0</v>
          </cell>
          <cell r="O1632">
            <v>1</v>
          </cell>
          <cell r="P1632">
            <v>0</v>
          </cell>
          <cell r="Q1632">
            <v>1</v>
          </cell>
          <cell r="R1632">
            <v>0</v>
          </cell>
          <cell r="S1632">
            <v>0</v>
          </cell>
          <cell r="T1632">
            <v>0</v>
          </cell>
          <cell r="U1632">
            <v>1</v>
          </cell>
          <cell r="V1632">
            <v>0</v>
          </cell>
          <cell r="W1632">
            <v>0</v>
          </cell>
        </row>
        <row r="1633">
          <cell r="B1633">
            <v>7</v>
          </cell>
          <cell r="C1633" t="str">
            <v>INVALIDAS - TRANSFERIDAS</v>
          </cell>
          <cell r="D1633" t="str">
            <v>220 Transferência 70100 (104)</v>
          </cell>
          <cell r="E1633" t="str">
            <v>MALA DIRETA</v>
          </cell>
          <cell r="F1633" t="str">
            <v>0009 MALA DIRETA</v>
          </cell>
          <cell r="G1633" t="str">
            <v>0572 MD-05</v>
          </cell>
          <cell r="I1633">
            <v>1</v>
          </cell>
          <cell r="J1633">
            <v>0</v>
          </cell>
          <cell r="K1633">
            <v>1</v>
          </cell>
          <cell r="L1633">
            <v>0</v>
          </cell>
          <cell r="M1633">
            <v>0</v>
          </cell>
          <cell r="N1633">
            <v>0</v>
          </cell>
          <cell r="O1633">
            <v>1</v>
          </cell>
          <cell r="P1633">
            <v>0</v>
          </cell>
          <cell r="Q1633">
            <v>1</v>
          </cell>
          <cell r="R1633">
            <v>0</v>
          </cell>
          <cell r="S1633">
            <v>0</v>
          </cell>
          <cell r="T1633">
            <v>0</v>
          </cell>
          <cell r="U1633">
            <v>1</v>
          </cell>
          <cell r="V1633">
            <v>0</v>
          </cell>
          <cell r="W1633">
            <v>0</v>
          </cell>
        </row>
        <row r="1634">
          <cell r="B1634">
            <v>7</v>
          </cell>
          <cell r="C1634" t="str">
            <v>INVALIDAS - TRANSFERIDAS</v>
          </cell>
          <cell r="D1634" t="str">
            <v>220 Transferência 70100 (104)</v>
          </cell>
          <cell r="E1634" t="str">
            <v>OUTRAS MÍDIAS</v>
          </cell>
          <cell r="F1634" t="str">
            <v>0019 INDICAÇÃO DO PROVEDOR</v>
          </cell>
          <cell r="I1634">
            <v>1</v>
          </cell>
          <cell r="J1634">
            <v>0</v>
          </cell>
          <cell r="K1634">
            <v>1</v>
          </cell>
          <cell r="L1634">
            <v>0</v>
          </cell>
          <cell r="M1634">
            <v>0</v>
          </cell>
          <cell r="N1634">
            <v>0</v>
          </cell>
          <cell r="O1634">
            <v>1</v>
          </cell>
          <cell r="P1634">
            <v>0</v>
          </cell>
          <cell r="Q1634">
            <v>1</v>
          </cell>
          <cell r="R1634">
            <v>0</v>
          </cell>
          <cell r="S1634">
            <v>0</v>
          </cell>
          <cell r="T1634">
            <v>0</v>
          </cell>
          <cell r="U1634">
            <v>1</v>
          </cell>
          <cell r="V1634">
            <v>0</v>
          </cell>
          <cell r="W1634">
            <v>0</v>
          </cell>
        </row>
        <row r="1635">
          <cell r="B1635">
            <v>7</v>
          </cell>
          <cell r="C1635" t="str">
            <v>INVALIDAS - TRANSFERIDAS</v>
          </cell>
          <cell r="D1635" t="str">
            <v>220 Transferência 70100 (104)</v>
          </cell>
          <cell r="E1635" t="str">
            <v>OUTRAS MÍDIAS</v>
          </cell>
          <cell r="F1635" t="str">
            <v>0020 JÁ POSSUI</v>
          </cell>
          <cell r="I1635">
            <v>1</v>
          </cell>
          <cell r="J1635">
            <v>0</v>
          </cell>
          <cell r="K1635">
            <v>1</v>
          </cell>
          <cell r="L1635">
            <v>0</v>
          </cell>
          <cell r="M1635">
            <v>0</v>
          </cell>
          <cell r="N1635">
            <v>0</v>
          </cell>
          <cell r="O1635">
            <v>1</v>
          </cell>
          <cell r="P1635">
            <v>0</v>
          </cell>
          <cell r="Q1635">
            <v>1</v>
          </cell>
          <cell r="R1635">
            <v>0</v>
          </cell>
          <cell r="S1635">
            <v>0</v>
          </cell>
          <cell r="T1635">
            <v>0</v>
          </cell>
          <cell r="U1635">
            <v>1</v>
          </cell>
          <cell r="V1635">
            <v>0</v>
          </cell>
          <cell r="W1635">
            <v>0</v>
          </cell>
        </row>
        <row r="1636">
          <cell r="B1636">
            <v>7</v>
          </cell>
          <cell r="C1636" t="str">
            <v>REST CLIENTE - INFORMAÇÕES</v>
          </cell>
          <cell r="D1636" t="str">
            <v>003 Não Informou</v>
          </cell>
          <cell r="E1636" t="str">
            <v>OUTRAS MÍDIAS</v>
          </cell>
          <cell r="F1636" t="str">
            <v>0002 INDICAÇÃO DE AMIGOS</v>
          </cell>
          <cell r="I1636">
            <v>1</v>
          </cell>
          <cell r="J1636">
            <v>1</v>
          </cell>
          <cell r="K1636">
            <v>0</v>
          </cell>
          <cell r="L1636">
            <v>1</v>
          </cell>
          <cell r="M1636">
            <v>0</v>
          </cell>
          <cell r="N1636">
            <v>1</v>
          </cell>
          <cell r="O1636">
            <v>1</v>
          </cell>
          <cell r="P1636">
            <v>1</v>
          </cell>
          <cell r="Q1636">
            <v>0</v>
          </cell>
          <cell r="R1636">
            <v>1</v>
          </cell>
          <cell r="S1636">
            <v>0</v>
          </cell>
          <cell r="T1636">
            <v>1</v>
          </cell>
          <cell r="U1636">
            <v>1</v>
          </cell>
          <cell r="V1636">
            <v>0</v>
          </cell>
          <cell r="W1636">
            <v>0</v>
          </cell>
        </row>
        <row r="1637">
          <cell r="B1637">
            <v>7</v>
          </cell>
          <cell r="C1637" t="str">
            <v>REST CLIENTE - INFORMAÇÕES</v>
          </cell>
          <cell r="D1637" t="str">
            <v>012 Informações</v>
          </cell>
          <cell r="F1637" t="str">
            <v>0031 JÁ TEVE O PRODUTO</v>
          </cell>
          <cell r="I1637">
            <v>2</v>
          </cell>
          <cell r="J1637">
            <v>2</v>
          </cell>
          <cell r="K1637">
            <v>0</v>
          </cell>
          <cell r="L1637">
            <v>2</v>
          </cell>
          <cell r="M1637">
            <v>0</v>
          </cell>
          <cell r="N1637">
            <v>2</v>
          </cell>
          <cell r="O1637">
            <v>2</v>
          </cell>
          <cell r="P1637">
            <v>2</v>
          </cell>
          <cell r="Q1637">
            <v>0</v>
          </cell>
          <cell r="R1637">
            <v>2</v>
          </cell>
          <cell r="S1637">
            <v>0</v>
          </cell>
          <cell r="T1637">
            <v>2</v>
          </cell>
          <cell r="U1637">
            <v>2</v>
          </cell>
          <cell r="V1637">
            <v>0</v>
          </cell>
          <cell r="W1637">
            <v>0</v>
          </cell>
        </row>
        <row r="1638">
          <cell r="B1638">
            <v>7</v>
          </cell>
          <cell r="C1638" t="str">
            <v>REST CLIENTE - INFORMAÇÕES</v>
          </cell>
          <cell r="D1638" t="str">
            <v>012 Informações</v>
          </cell>
          <cell r="E1638" t="str">
            <v>NÃO INFORMADO</v>
          </cell>
          <cell r="F1638" t="str">
            <v>0016 NÃO INFORMADO</v>
          </cell>
          <cell r="I1638">
            <v>3</v>
          </cell>
          <cell r="J1638">
            <v>3</v>
          </cell>
          <cell r="K1638">
            <v>0</v>
          </cell>
          <cell r="L1638">
            <v>3</v>
          </cell>
          <cell r="M1638">
            <v>0</v>
          </cell>
          <cell r="N1638">
            <v>3</v>
          </cell>
          <cell r="O1638">
            <v>3</v>
          </cell>
          <cell r="P1638">
            <v>3</v>
          </cell>
          <cell r="Q1638">
            <v>0</v>
          </cell>
          <cell r="R1638">
            <v>3</v>
          </cell>
          <cell r="S1638">
            <v>0</v>
          </cell>
          <cell r="T1638">
            <v>3</v>
          </cell>
          <cell r="U1638">
            <v>3</v>
          </cell>
          <cell r="V1638">
            <v>0</v>
          </cell>
          <cell r="W1638">
            <v>0</v>
          </cell>
        </row>
        <row r="1639">
          <cell r="B1639">
            <v>7</v>
          </cell>
          <cell r="C1639" t="str">
            <v>REST CLIENTE - INFORMAÇÕES</v>
          </cell>
          <cell r="D1639" t="str">
            <v>012 Informações</v>
          </cell>
          <cell r="E1639" t="str">
            <v>OUTRAS MÍDIAS</v>
          </cell>
          <cell r="F1639" t="str">
            <v>0002 INDICAÇÃO DE AMIGOS</v>
          </cell>
          <cell r="I1639">
            <v>7</v>
          </cell>
          <cell r="J1639">
            <v>7</v>
          </cell>
          <cell r="K1639">
            <v>0</v>
          </cell>
          <cell r="L1639">
            <v>7</v>
          </cell>
          <cell r="M1639">
            <v>0</v>
          </cell>
          <cell r="N1639">
            <v>7</v>
          </cell>
          <cell r="O1639">
            <v>7</v>
          </cell>
          <cell r="P1639">
            <v>7</v>
          </cell>
          <cell r="Q1639">
            <v>0</v>
          </cell>
          <cell r="R1639">
            <v>7</v>
          </cell>
          <cell r="S1639">
            <v>0</v>
          </cell>
          <cell r="T1639">
            <v>7</v>
          </cell>
          <cell r="U1639">
            <v>7</v>
          </cell>
          <cell r="V1639">
            <v>0</v>
          </cell>
          <cell r="W1639">
            <v>0</v>
          </cell>
        </row>
        <row r="1640">
          <cell r="B1640">
            <v>7</v>
          </cell>
          <cell r="C1640" t="str">
            <v>REST CLIENTE - INFORMAÇÕES</v>
          </cell>
          <cell r="D1640" t="str">
            <v>012 Informações</v>
          </cell>
          <cell r="E1640" t="str">
            <v>OUTRAS MÍDIAS</v>
          </cell>
          <cell r="F1640" t="str">
            <v>0013 INTERNET</v>
          </cell>
          <cell r="G1640" t="str">
            <v>0170 SITE SPEEDY</v>
          </cell>
          <cell r="I1640">
            <v>1</v>
          </cell>
          <cell r="J1640">
            <v>1</v>
          </cell>
          <cell r="K1640">
            <v>0</v>
          </cell>
          <cell r="L1640">
            <v>1</v>
          </cell>
          <cell r="M1640">
            <v>0</v>
          </cell>
          <cell r="N1640">
            <v>1</v>
          </cell>
          <cell r="O1640">
            <v>1</v>
          </cell>
          <cell r="P1640">
            <v>1</v>
          </cell>
          <cell r="Q1640">
            <v>0</v>
          </cell>
          <cell r="R1640">
            <v>1</v>
          </cell>
          <cell r="S1640">
            <v>0</v>
          </cell>
          <cell r="T1640">
            <v>1</v>
          </cell>
          <cell r="U1640">
            <v>1</v>
          </cell>
          <cell r="V1640">
            <v>0</v>
          </cell>
          <cell r="W1640">
            <v>0</v>
          </cell>
        </row>
        <row r="1641">
          <cell r="B1641">
            <v>7</v>
          </cell>
          <cell r="C1641" t="str">
            <v>REST CLIENTE - INFORMAÇÕES</v>
          </cell>
          <cell r="D1641" t="str">
            <v>012 Informações</v>
          </cell>
          <cell r="E1641" t="str">
            <v>TELEVISÃO</v>
          </cell>
          <cell r="F1641" t="str">
            <v>0001 TELEVISÃO</v>
          </cell>
          <cell r="G1641" t="str">
            <v>0062 NÃO INFORMOU</v>
          </cell>
          <cell r="I1641">
            <v>6</v>
          </cell>
          <cell r="J1641">
            <v>6</v>
          </cell>
          <cell r="K1641">
            <v>0</v>
          </cell>
          <cell r="L1641">
            <v>6</v>
          </cell>
          <cell r="M1641">
            <v>0</v>
          </cell>
          <cell r="N1641">
            <v>6</v>
          </cell>
          <cell r="O1641">
            <v>6</v>
          </cell>
          <cell r="P1641">
            <v>6</v>
          </cell>
          <cell r="Q1641">
            <v>0</v>
          </cell>
          <cell r="R1641">
            <v>6</v>
          </cell>
          <cell r="S1641">
            <v>0</v>
          </cell>
          <cell r="T1641">
            <v>6</v>
          </cell>
          <cell r="U1641">
            <v>6</v>
          </cell>
          <cell r="V1641">
            <v>0</v>
          </cell>
          <cell r="W1641">
            <v>0</v>
          </cell>
        </row>
        <row r="1642">
          <cell r="B1642">
            <v>7</v>
          </cell>
          <cell r="C1642" t="str">
            <v>REST CLIENTE - OUTRAS</v>
          </cell>
          <cell r="D1642" t="str">
            <v>005 Problemas Financeiros</v>
          </cell>
          <cell r="E1642" t="str">
            <v>TELEVISÃO</v>
          </cell>
          <cell r="F1642" t="str">
            <v>0001 TELEVISÃO</v>
          </cell>
          <cell r="G1642" t="str">
            <v>0062 NÃO INFORMOU</v>
          </cell>
          <cell r="I1642">
            <v>1</v>
          </cell>
          <cell r="J1642">
            <v>1</v>
          </cell>
          <cell r="K1642">
            <v>0</v>
          </cell>
          <cell r="L1642">
            <v>1</v>
          </cell>
          <cell r="M1642">
            <v>0</v>
          </cell>
          <cell r="N1642">
            <v>1</v>
          </cell>
          <cell r="O1642">
            <v>1</v>
          </cell>
          <cell r="P1642">
            <v>1</v>
          </cell>
          <cell r="Q1642">
            <v>0</v>
          </cell>
          <cell r="R1642">
            <v>1</v>
          </cell>
          <cell r="S1642">
            <v>0</v>
          </cell>
          <cell r="T1642">
            <v>1</v>
          </cell>
          <cell r="U1642">
            <v>1</v>
          </cell>
          <cell r="V1642">
            <v>0</v>
          </cell>
          <cell r="W1642">
            <v>0</v>
          </cell>
        </row>
        <row r="1643">
          <cell r="B1643">
            <v>7</v>
          </cell>
          <cell r="C1643" t="str">
            <v>REST CLIENTE - OUTRAS</v>
          </cell>
          <cell r="D1643" t="str">
            <v>006 Outros Motivos</v>
          </cell>
          <cell r="E1643" t="str">
            <v>MALA DIRETA</v>
          </cell>
          <cell r="F1643" t="str">
            <v>0010 ENCARTE EM FATURA</v>
          </cell>
          <cell r="I1643">
            <v>1</v>
          </cell>
          <cell r="J1643">
            <v>1</v>
          </cell>
          <cell r="K1643">
            <v>0</v>
          </cell>
          <cell r="L1643">
            <v>1</v>
          </cell>
          <cell r="M1643">
            <v>0</v>
          </cell>
          <cell r="N1643">
            <v>1</v>
          </cell>
          <cell r="O1643">
            <v>1</v>
          </cell>
          <cell r="P1643">
            <v>1</v>
          </cell>
          <cell r="Q1643">
            <v>0</v>
          </cell>
          <cell r="R1643">
            <v>1</v>
          </cell>
          <cell r="S1643">
            <v>0</v>
          </cell>
          <cell r="T1643">
            <v>1</v>
          </cell>
          <cell r="U1643">
            <v>1</v>
          </cell>
          <cell r="V1643">
            <v>0</v>
          </cell>
          <cell r="W1643">
            <v>0</v>
          </cell>
        </row>
        <row r="1644">
          <cell r="B1644">
            <v>7</v>
          </cell>
          <cell r="C1644" t="str">
            <v>REST CLIENTE - OUTRAS</v>
          </cell>
          <cell r="D1644" t="str">
            <v>006 Outros Motivos</v>
          </cell>
          <cell r="E1644" t="str">
            <v>OUTRAS MÍDIAS</v>
          </cell>
          <cell r="F1644" t="str">
            <v>0002 INDICAÇÃO DE AMIGOS</v>
          </cell>
          <cell r="I1644">
            <v>5</v>
          </cell>
          <cell r="J1644">
            <v>5</v>
          </cell>
          <cell r="K1644">
            <v>0</v>
          </cell>
          <cell r="L1644">
            <v>5</v>
          </cell>
          <cell r="M1644">
            <v>0</v>
          </cell>
          <cell r="N1644">
            <v>5</v>
          </cell>
          <cell r="O1644">
            <v>5</v>
          </cell>
          <cell r="P1644">
            <v>5</v>
          </cell>
          <cell r="Q1644">
            <v>0</v>
          </cell>
          <cell r="R1644">
            <v>5</v>
          </cell>
          <cell r="S1644">
            <v>0</v>
          </cell>
          <cell r="T1644">
            <v>5</v>
          </cell>
          <cell r="U1644">
            <v>5</v>
          </cell>
          <cell r="V1644">
            <v>0</v>
          </cell>
          <cell r="W1644">
            <v>0</v>
          </cell>
        </row>
        <row r="1645">
          <cell r="B1645">
            <v>7</v>
          </cell>
          <cell r="C1645" t="str">
            <v>REST CLIENTE - OUTRAS</v>
          </cell>
          <cell r="D1645" t="str">
            <v>006 Outros Motivos</v>
          </cell>
          <cell r="E1645" t="str">
            <v>OUTRAS MÍDIAS</v>
          </cell>
          <cell r="F1645" t="str">
            <v>0003 104</v>
          </cell>
          <cell r="I1645">
            <v>1</v>
          </cell>
          <cell r="J1645">
            <v>1</v>
          </cell>
          <cell r="K1645">
            <v>0</v>
          </cell>
          <cell r="L1645">
            <v>1</v>
          </cell>
          <cell r="M1645">
            <v>0</v>
          </cell>
          <cell r="N1645">
            <v>1</v>
          </cell>
          <cell r="O1645">
            <v>1</v>
          </cell>
          <cell r="P1645">
            <v>1</v>
          </cell>
          <cell r="Q1645">
            <v>0</v>
          </cell>
          <cell r="R1645">
            <v>1</v>
          </cell>
          <cell r="S1645">
            <v>0</v>
          </cell>
          <cell r="T1645">
            <v>1</v>
          </cell>
          <cell r="U1645">
            <v>1</v>
          </cell>
          <cell r="V1645">
            <v>0</v>
          </cell>
          <cell r="W1645">
            <v>0</v>
          </cell>
        </row>
        <row r="1646">
          <cell r="B1646">
            <v>7</v>
          </cell>
          <cell r="C1646" t="str">
            <v>REST CLIENTE - OUTRAS</v>
          </cell>
          <cell r="D1646" t="str">
            <v>006 Outros Motivos</v>
          </cell>
          <cell r="E1646" t="str">
            <v>OUTRAS MÍDIAS</v>
          </cell>
          <cell r="F1646" t="str">
            <v>0013 INTERNET</v>
          </cell>
          <cell r="G1646" t="str">
            <v>0056 OUTROS</v>
          </cell>
          <cell r="I1646">
            <v>1</v>
          </cell>
          <cell r="J1646">
            <v>1</v>
          </cell>
          <cell r="K1646">
            <v>0</v>
          </cell>
          <cell r="L1646">
            <v>1</v>
          </cell>
          <cell r="M1646">
            <v>0</v>
          </cell>
          <cell r="N1646">
            <v>1</v>
          </cell>
          <cell r="O1646">
            <v>1</v>
          </cell>
          <cell r="P1646">
            <v>1</v>
          </cell>
          <cell r="Q1646">
            <v>0</v>
          </cell>
          <cell r="R1646">
            <v>1</v>
          </cell>
          <cell r="S1646">
            <v>0</v>
          </cell>
          <cell r="T1646">
            <v>1</v>
          </cell>
          <cell r="U1646">
            <v>1</v>
          </cell>
          <cell r="V1646">
            <v>0</v>
          </cell>
          <cell r="W1646">
            <v>0</v>
          </cell>
        </row>
        <row r="1647">
          <cell r="B1647">
            <v>7</v>
          </cell>
          <cell r="C1647" t="str">
            <v>REST CLIENTE - OUTRAS</v>
          </cell>
          <cell r="D1647" t="str">
            <v>006 Outros Motivos</v>
          </cell>
          <cell r="E1647" t="str">
            <v>OUTRAS MÍDIAS</v>
          </cell>
          <cell r="F1647" t="str">
            <v>0020 JÁ POSSUI</v>
          </cell>
          <cell r="I1647">
            <v>1</v>
          </cell>
          <cell r="J1647">
            <v>1</v>
          </cell>
          <cell r="K1647">
            <v>0</v>
          </cell>
          <cell r="L1647">
            <v>1</v>
          </cell>
          <cell r="M1647">
            <v>0</v>
          </cell>
          <cell r="N1647">
            <v>1</v>
          </cell>
          <cell r="O1647">
            <v>1</v>
          </cell>
          <cell r="P1647">
            <v>1</v>
          </cell>
          <cell r="Q1647">
            <v>0</v>
          </cell>
          <cell r="R1647">
            <v>1</v>
          </cell>
          <cell r="S1647">
            <v>0</v>
          </cell>
          <cell r="T1647">
            <v>1</v>
          </cell>
          <cell r="U1647">
            <v>1</v>
          </cell>
          <cell r="V1647">
            <v>0</v>
          </cell>
          <cell r="W1647">
            <v>0</v>
          </cell>
        </row>
        <row r="1648">
          <cell r="B1648">
            <v>7</v>
          </cell>
          <cell r="C1648" t="str">
            <v>REST CLIENTE - OUTRAS</v>
          </cell>
          <cell r="D1648" t="str">
            <v>006 Outros Motivos</v>
          </cell>
          <cell r="E1648" t="str">
            <v>TELEVISÃO</v>
          </cell>
          <cell r="F1648" t="str">
            <v>0001 TELEVISÃO</v>
          </cell>
          <cell r="G1648" t="str">
            <v>0006 GLOBO</v>
          </cell>
          <cell r="H1648" t="str">
            <v>3825 NÃO INFORMADO</v>
          </cell>
          <cell r="I1648">
            <v>1</v>
          </cell>
          <cell r="J1648">
            <v>1</v>
          </cell>
          <cell r="K1648">
            <v>0</v>
          </cell>
          <cell r="L1648">
            <v>1</v>
          </cell>
          <cell r="M1648">
            <v>0</v>
          </cell>
          <cell r="N1648">
            <v>1</v>
          </cell>
          <cell r="O1648">
            <v>1</v>
          </cell>
          <cell r="P1648">
            <v>1</v>
          </cell>
          <cell r="Q1648">
            <v>0</v>
          </cell>
          <cell r="R1648">
            <v>1</v>
          </cell>
          <cell r="S1648">
            <v>0</v>
          </cell>
          <cell r="T1648">
            <v>1</v>
          </cell>
          <cell r="U1648">
            <v>1</v>
          </cell>
          <cell r="V1648">
            <v>0</v>
          </cell>
          <cell r="W1648">
            <v>0</v>
          </cell>
        </row>
        <row r="1649">
          <cell r="B1649">
            <v>7</v>
          </cell>
          <cell r="C1649" t="str">
            <v>REST CLIENTE - PREÇO</v>
          </cell>
          <cell r="D1649" t="str">
            <v>008 Preço Mensalidade</v>
          </cell>
          <cell r="F1649" t="str">
            <v>0031 JÁ TEVE O PRODUTO</v>
          </cell>
          <cell r="I1649">
            <v>1</v>
          </cell>
          <cell r="J1649">
            <v>1</v>
          </cell>
          <cell r="K1649">
            <v>0</v>
          </cell>
          <cell r="L1649">
            <v>1</v>
          </cell>
          <cell r="M1649">
            <v>0</v>
          </cell>
          <cell r="N1649">
            <v>1</v>
          </cell>
          <cell r="O1649">
            <v>1</v>
          </cell>
          <cell r="P1649">
            <v>1</v>
          </cell>
          <cell r="Q1649">
            <v>0</v>
          </cell>
          <cell r="R1649">
            <v>1</v>
          </cell>
          <cell r="S1649">
            <v>0</v>
          </cell>
          <cell r="T1649">
            <v>1</v>
          </cell>
          <cell r="U1649">
            <v>1</v>
          </cell>
          <cell r="V1649">
            <v>0</v>
          </cell>
          <cell r="W1649">
            <v>0</v>
          </cell>
        </row>
        <row r="1650">
          <cell r="B1650">
            <v>7</v>
          </cell>
          <cell r="C1650" t="str">
            <v>REST CLIENTE - PREÇO</v>
          </cell>
          <cell r="D1650" t="str">
            <v>008 Preço Mensalidade</v>
          </cell>
          <cell r="E1650" t="str">
            <v>NÃO INFORMADO</v>
          </cell>
          <cell r="F1650" t="str">
            <v>0016 NÃO INFORMADO</v>
          </cell>
          <cell r="I1650">
            <v>1</v>
          </cell>
          <cell r="J1650">
            <v>1</v>
          </cell>
          <cell r="K1650">
            <v>0</v>
          </cell>
          <cell r="L1650">
            <v>1</v>
          </cell>
          <cell r="M1650">
            <v>0</v>
          </cell>
          <cell r="N1650">
            <v>1</v>
          </cell>
          <cell r="O1650">
            <v>1</v>
          </cell>
          <cell r="P1650">
            <v>1</v>
          </cell>
          <cell r="Q1650">
            <v>0</v>
          </cell>
          <cell r="R1650">
            <v>1</v>
          </cell>
          <cell r="S1650">
            <v>0</v>
          </cell>
          <cell r="T1650">
            <v>1</v>
          </cell>
          <cell r="U1650">
            <v>1</v>
          </cell>
          <cell r="V1650">
            <v>0</v>
          </cell>
          <cell r="W1650">
            <v>0</v>
          </cell>
        </row>
        <row r="1651">
          <cell r="B1651">
            <v>7</v>
          </cell>
          <cell r="C1651" t="str">
            <v>REST CLIENTE - PREÇO</v>
          </cell>
          <cell r="D1651" t="str">
            <v>008 Preço Mensalidade</v>
          </cell>
          <cell r="E1651" t="str">
            <v>OUTRAS MÍDIAS</v>
          </cell>
          <cell r="F1651" t="str">
            <v>0002 INDICAÇÃO DE AMIGOS</v>
          </cell>
          <cell r="I1651">
            <v>3</v>
          </cell>
          <cell r="J1651">
            <v>3</v>
          </cell>
          <cell r="K1651">
            <v>0</v>
          </cell>
          <cell r="L1651">
            <v>3</v>
          </cell>
          <cell r="M1651">
            <v>0</v>
          </cell>
          <cell r="N1651">
            <v>3</v>
          </cell>
          <cell r="O1651">
            <v>3</v>
          </cell>
          <cell r="P1651">
            <v>3</v>
          </cell>
          <cell r="Q1651">
            <v>0</v>
          </cell>
          <cell r="R1651">
            <v>3</v>
          </cell>
          <cell r="S1651">
            <v>0</v>
          </cell>
          <cell r="T1651">
            <v>3</v>
          </cell>
          <cell r="U1651">
            <v>3</v>
          </cell>
          <cell r="V1651">
            <v>0</v>
          </cell>
          <cell r="W1651">
            <v>0</v>
          </cell>
        </row>
        <row r="1652">
          <cell r="B1652">
            <v>7</v>
          </cell>
          <cell r="C1652" t="str">
            <v>REST CLIENTE - PREÇO</v>
          </cell>
          <cell r="D1652" t="str">
            <v>008 Preço Mensalidade</v>
          </cell>
          <cell r="E1652" t="str">
            <v>OUTRAS MÍDIAS</v>
          </cell>
          <cell r="F1652" t="str">
            <v>0018 CONTATADO PELO TLMKT</v>
          </cell>
          <cell r="I1652">
            <v>1</v>
          </cell>
          <cell r="J1652">
            <v>1</v>
          </cell>
          <cell r="K1652">
            <v>0</v>
          </cell>
          <cell r="L1652">
            <v>1</v>
          </cell>
          <cell r="M1652">
            <v>0</v>
          </cell>
          <cell r="N1652">
            <v>1</v>
          </cell>
          <cell r="O1652">
            <v>1</v>
          </cell>
          <cell r="P1652">
            <v>1</v>
          </cell>
          <cell r="Q1652">
            <v>0</v>
          </cell>
          <cell r="R1652">
            <v>1</v>
          </cell>
          <cell r="S1652">
            <v>0</v>
          </cell>
          <cell r="T1652">
            <v>1</v>
          </cell>
          <cell r="U1652">
            <v>1</v>
          </cell>
          <cell r="V1652">
            <v>0</v>
          </cell>
          <cell r="W1652">
            <v>0</v>
          </cell>
        </row>
        <row r="1653">
          <cell r="B1653">
            <v>7</v>
          </cell>
          <cell r="C1653" t="str">
            <v>REST CLIENTE - PREÇO</v>
          </cell>
          <cell r="D1653" t="str">
            <v>008 Preço Mensalidade</v>
          </cell>
          <cell r="E1653" t="str">
            <v>OUTRAS MÍDIAS</v>
          </cell>
          <cell r="F1653" t="str">
            <v>0020 JÁ POSSUI</v>
          </cell>
          <cell r="I1653">
            <v>1</v>
          </cell>
          <cell r="J1653">
            <v>1</v>
          </cell>
          <cell r="K1653">
            <v>0</v>
          </cell>
          <cell r="L1653">
            <v>1</v>
          </cell>
          <cell r="M1653">
            <v>0</v>
          </cell>
          <cell r="N1653">
            <v>1</v>
          </cell>
          <cell r="O1653">
            <v>1</v>
          </cell>
          <cell r="P1653">
            <v>1</v>
          </cell>
          <cell r="Q1653">
            <v>0</v>
          </cell>
          <cell r="R1653">
            <v>1</v>
          </cell>
          <cell r="S1653">
            <v>0</v>
          </cell>
          <cell r="T1653">
            <v>1</v>
          </cell>
          <cell r="U1653">
            <v>1</v>
          </cell>
          <cell r="V1653">
            <v>0</v>
          </cell>
          <cell r="W1653">
            <v>0</v>
          </cell>
        </row>
        <row r="1654">
          <cell r="B1654">
            <v>7</v>
          </cell>
          <cell r="C1654" t="str">
            <v>REST CLIENTE - PREÇO</v>
          </cell>
          <cell r="D1654" t="str">
            <v>008 Preço Mensalidade</v>
          </cell>
          <cell r="E1654" t="str">
            <v>TELEVISÃO</v>
          </cell>
          <cell r="F1654" t="str">
            <v>0001 TELEVISÃO</v>
          </cell>
          <cell r="G1654" t="str">
            <v>0006 GLOBO</v>
          </cell>
          <cell r="H1654" t="str">
            <v>3825 NÃO INFORMADO</v>
          </cell>
          <cell r="I1654">
            <v>1</v>
          </cell>
          <cell r="J1654">
            <v>1</v>
          </cell>
          <cell r="K1654">
            <v>0</v>
          </cell>
          <cell r="L1654">
            <v>1</v>
          </cell>
          <cell r="M1654">
            <v>0</v>
          </cell>
          <cell r="N1654">
            <v>1</v>
          </cell>
          <cell r="O1654">
            <v>1</v>
          </cell>
          <cell r="P1654">
            <v>1</v>
          </cell>
          <cell r="Q1654">
            <v>0</v>
          </cell>
          <cell r="R1654">
            <v>1</v>
          </cell>
          <cell r="S1654">
            <v>0</v>
          </cell>
          <cell r="T1654">
            <v>1</v>
          </cell>
          <cell r="U1654">
            <v>1</v>
          </cell>
          <cell r="V1654">
            <v>0</v>
          </cell>
          <cell r="W1654">
            <v>0</v>
          </cell>
        </row>
        <row r="1655">
          <cell r="B1655">
            <v>7</v>
          </cell>
          <cell r="C1655" t="str">
            <v>REST CLIENTE - PREÇO</v>
          </cell>
          <cell r="D1655" t="str">
            <v>008 Preço Mensalidade</v>
          </cell>
          <cell r="E1655" t="str">
            <v>TELEVISÃO</v>
          </cell>
          <cell r="F1655" t="str">
            <v>0001 TELEVISÃO</v>
          </cell>
          <cell r="G1655" t="str">
            <v>0062 NÃO INFORMOU</v>
          </cell>
          <cell r="I1655">
            <v>6</v>
          </cell>
          <cell r="J1655">
            <v>6</v>
          </cell>
          <cell r="K1655">
            <v>0</v>
          </cell>
          <cell r="L1655">
            <v>6</v>
          </cell>
          <cell r="M1655">
            <v>0</v>
          </cell>
          <cell r="N1655">
            <v>6</v>
          </cell>
          <cell r="O1655">
            <v>6</v>
          </cell>
          <cell r="P1655">
            <v>6</v>
          </cell>
          <cell r="Q1655">
            <v>0</v>
          </cell>
          <cell r="R1655">
            <v>6</v>
          </cell>
          <cell r="S1655">
            <v>0</v>
          </cell>
          <cell r="T1655">
            <v>6</v>
          </cell>
          <cell r="U1655">
            <v>6</v>
          </cell>
          <cell r="V1655">
            <v>0</v>
          </cell>
          <cell r="W1655">
            <v>0</v>
          </cell>
        </row>
        <row r="1656">
          <cell r="B1656">
            <v>7</v>
          </cell>
          <cell r="C1656" t="str">
            <v>REST CLIENTE - PREÇO</v>
          </cell>
          <cell r="D1656" t="str">
            <v>009 Preço Provedor</v>
          </cell>
          <cell r="E1656" t="str">
            <v>NÃO INFORMADO</v>
          </cell>
          <cell r="F1656" t="str">
            <v>0016 NÃO INFORMADO</v>
          </cell>
          <cell r="I1656">
            <v>2</v>
          </cell>
          <cell r="J1656">
            <v>2</v>
          </cell>
          <cell r="K1656">
            <v>0</v>
          </cell>
          <cell r="L1656">
            <v>2</v>
          </cell>
          <cell r="M1656">
            <v>0</v>
          </cell>
          <cell r="N1656">
            <v>2</v>
          </cell>
          <cell r="O1656">
            <v>2</v>
          </cell>
          <cell r="P1656">
            <v>2</v>
          </cell>
          <cell r="Q1656">
            <v>0</v>
          </cell>
          <cell r="R1656">
            <v>2</v>
          </cell>
          <cell r="S1656">
            <v>0</v>
          </cell>
          <cell r="T1656">
            <v>2</v>
          </cell>
          <cell r="U1656">
            <v>2</v>
          </cell>
          <cell r="V1656">
            <v>0</v>
          </cell>
          <cell r="W1656">
            <v>0</v>
          </cell>
        </row>
        <row r="1657">
          <cell r="B1657">
            <v>7</v>
          </cell>
          <cell r="C1657" t="str">
            <v>REST CLIENTE - PREÇO</v>
          </cell>
          <cell r="D1657" t="str">
            <v>009 Preço Provedor</v>
          </cell>
          <cell r="E1657" t="str">
            <v>OUTRAS MÍDIAS</v>
          </cell>
          <cell r="F1657" t="str">
            <v>0002 INDICAÇÃO DE AMIGOS</v>
          </cell>
          <cell r="I1657">
            <v>8</v>
          </cell>
          <cell r="J1657">
            <v>8</v>
          </cell>
          <cell r="K1657">
            <v>0</v>
          </cell>
          <cell r="L1657">
            <v>8</v>
          </cell>
          <cell r="M1657">
            <v>0</v>
          </cell>
          <cell r="N1657">
            <v>8</v>
          </cell>
          <cell r="O1657">
            <v>8</v>
          </cell>
          <cell r="P1657">
            <v>8</v>
          </cell>
          <cell r="Q1657">
            <v>0</v>
          </cell>
          <cell r="R1657">
            <v>8</v>
          </cell>
          <cell r="S1657">
            <v>0</v>
          </cell>
          <cell r="T1657">
            <v>8</v>
          </cell>
          <cell r="U1657">
            <v>8</v>
          </cell>
          <cell r="V1657">
            <v>0</v>
          </cell>
          <cell r="W1657">
            <v>0</v>
          </cell>
        </row>
        <row r="1658">
          <cell r="B1658">
            <v>7</v>
          </cell>
          <cell r="C1658" t="str">
            <v>REST CLIENTE - PREÇO</v>
          </cell>
          <cell r="D1658" t="str">
            <v>009 Preço Provedor</v>
          </cell>
          <cell r="E1658" t="str">
            <v>OUTRAS MÍDIAS</v>
          </cell>
          <cell r="F1658" t="str">
            <v>0003 104</v>
          </cell>
          <cell r="I1658">
            <v>2</v>
          </cell>
          <cell r="J1658">
            <v>2</v>
          </cell>
          <cell r="K1658">
            <v>0</v>
          </cell>
          <cell r="L1658">
            <v>2</v>
          </cell>
          <cell r="M1658">
            <v>0</v>
          </cell>
          <cell r="N1658">
            <v>2</v>
          </cell>
          <cell r="O1658">
            <v>2</v>
          </cell>
          <cell r="P1658">
            <v>2</v>
          </cell>
          <cell r="Q1658">
            <v>0</v>
          </cell>
          <cell r="R1658">
            <v>2</v>
          </cell>
          <cell r="S1658">
            <v>0</v>
          </cell>
          <cell r="T1658">
            <v>2</v>
          </cell>
          <cell r="U1658">
            <v>2</v>
          </cell>
          <cell r="V1658">
            <v>0</v>
          </cell>
          <cell r="W1658">
            <v>0</v>
          </cell>
        </row>
        <row r="1659">
          <cell r="B1659">
            <v>7</v>
          </cell>
          <cell r="C1659" t="str">
            <v>REST CLIENTE - PREÇO</v>
          </cell>
          <cell r="D1659" t="str">
            <v>009 Preço Provedor</v>
          </cell>
          <cell r="E1659" t="str">
            <v>OUTRAS MÍDIAS</v>
          </cell>
          <cell r="F1659" t="str">
            <v>0018 CONTATADO PELO TLMKT</v>
          </cell>
          <cell r="I1659">
            <v>1</v>
          </cell>
          <cell r="J1659">
            <v>1</v>
          </cell>
          <cell r="K1659">
            <v>0</v>
          </cell>
          <cell r="L1659">
            <v>1</v>
          </cell>
          <cell r="M1659">
            <v>0</v>
          </cell>
          <cell r="N1659">
            <v>1</v>
          </cell>
          <cell r="O1659">
            <v>1</v>
          </cell>
          <cell r="P1659">
            <v>1</v>
          </cell>
          <cell r="Q1659">
            <v>0</v>
          </cell>
          <cell r="R1659">
            <v>1</v>
          </cell>
          <cell r="S1659">
            <v>0</v>
          </cell>
          <cell r="T1659">
            <v>1</v>
          </cell>
          <cell r="U1659">
            <v>1</v>
          </cell>
          <cell r="V1659">
            <v>0</v>
          </cell>
          <cell r="W1659">
            <v>0</v>
          </cell>
        </row>
        <row r="1660">
          <cell r="B1660">
            <v>7</v>
          </cell>
          <cell r="C1660" t="str">
            <v>REST CLIENTE - PREÇO</v>
          </cell>
          <cell r="D1660" t="str">
            <v>009 Preço Provedor</v>
          </cell>
          <cell r="E1660" t="str">
            <v>OUTRAS MÍDIAS</v>
          </cell>
          <cell r="F1660" t="str">
            <v>0019 INDICAÇÃO DO PROVEDOR</v>
          </cell>
          <cell r="I1660">
            <v>1</v>
          </cell>
          <cell r="J1660">
            <v>1</v>
          </cell>
          <cell r="K1660">
            <v>0</v>
          </cell>
          <cell r="L1660">
            <v>1</v>
          </cell>
          <cell r="M1660">
            <v>0</v>
          </cell>
          <cell r="N1660">
            <v>1</v>
          </cell>
          <cell r="O1660">
            <v>1</v>
          </cell>
          <cell r="P1660">
            <v>1</v>
          </cell>
          <cell r="Q1660">
            <v>0</v>
          </cell>
          <cell r="R1660">
            <v>1</v>
          </cell>
          <cell r="S1660">
            <v>0</v>
          </cell>
          <cell r="T1660">
            <v>1</v>
          </cell>
          <cell r="U1660">
            <v>1</v>
          </cell>
          <cell r="V1660">
            <v>0</v>
          </cell>
          <cell r="W1660">
            <v>0</v>
          </cell>
        </row>
        <row r="1661">
          <cell r="B1661">
            <v>7</v>
          </cell>
          <cell r="C1661" t="str">
            <v>REST CLIENTE - PREÇO</v>
          </cell>
          <cell r="D1661" t="str">
            <v>009 Preço Provedor</v>
          </cell>
          <cell r="E1661" t="str">
            <v>TELEVISÃO</v>
          </cell>
          <cell r="F1661" t="str">
            <v>0001 TELEVISÃO</v>
          </cell>
          <cell r="G1661" t="str">
            <v>0006 GLOBO</v>
          </cell>
          <cell r="H1661" t="str">
            <v>3825 NÃO INFORMADO</v>
          </cell>
          <cell r="I1661">
            <v>1</v>
          </cell>
          <cell r="J1661">
            <v>1</v>
          </cell>
          <cell r="K1661">
            <v>0</v>
          </cell>
          <cell r="L1661">
            <v>1</v>
          </cell>
          <cell r="M1661">
            <v>0</v>
          </cell>
          <cell r="N1661">
            <v>1</v>
          </cell>
          <cell r="O1661">
            <v>1</v>
          </cell>
          <cell r="P1661">
            <v>1</v>
          </cell>
          <cell r="Q1661">
            <v>0</v>
          </cell>
          <cell r="R1661">
            <v>1</v>
          </cell>
          <cell r="S1661">
            <v>0</v>
          </cell>
          <cell r="T1661">
            <v>1</v>
          </cell>
          <cell r="U1661">
            <v>1</v>
          </cell>
          <cell r="V1661">
            <v>0</v>
          </cell>
          <cell r="W1661">
            <v>0</v>
          </cell>
        </row>
        <row r="1662">
          <cell r="B1662">
            <v>7</v>
          </cell>
          <cell r="C1662" t="str">
            <v>REST CLIENTE - PREÇO</v>
          </cell>
          <cell r="D1662" t="str">
            <v>047 Preço Instalação</v>
          </cell>
          <cell r="F1662" t="str">
            <v>0031 JÁ TEVE O PRODUTO</v>
          </cell>
          <cell r="I1662">
            <v>1</v>
          </cell>
          <cell r="J1662">
            <v>1</v>
          </cell>
          <cell r="K1662">
            <v>0</v>
          </cell>
          <cell r="L1662">
            <v>1</v>
          </cell>
          <cell r="M1662">
            <v>0</v>
          </cell>
          <cell r="N1662">
            <v>1</v>
          </cell>
          <cell r="O1662">
            <v>1</v>
          </cell>
          <cell r="P1662">
            <v>1</v>
          </cell>
          <cell r="Q1662">
            <v>0</v>
          </cell>
          <cell r="R1662">
            <v>1</v>
          </cell>
          <cell r="S1662">
            <v>0</v>
          </cell>
          <cell r="T1662">
            <v>1</v>
          </cell>
          <cell r="U1662">
            <v>1</v>
          </cell>
          <cell r="V1662">
            <v>0</v>
          </cell>
          <cell r="W1662">
            <v>0</v>
          </cell>
        </row>
        <row r="1663">
          <cell r="B1663">
            <v>7</v>
          </cell>
          <cell r="C1663" t="str">
            <v>REST CLIENTE - PREÇO</v>
          </cell>
          <cell r="D1663" t="str">
            <v>047 Preço Instalação</v>
          </cell>
          <cell r="E1663" t="str">
            <v>MALA DIRETA</v>
          </cell>
          <cell r="F1663" t="str">
            <v>0009 MALA DIRETA</v>
          </cell>
          <cell r="G1663" t="str">
            <v>0173 CA0103</v>
          </cell>
          <cell r="I1663">
            <v>1</v>
          </cell>
          <cell r="J1663">
            <v>1</v>
          </cell>
          <cell r="K1663">
            <v>0</v>
          </cell>
          <cell r="L1663">
            <v>1</v>
          </cell>
          <cell r="M1663">
            <v>0</v>
          </cell>
          <cell r="N1663">
            <v>1</v>
          </cell>
          <cell r="O1663">
            <v>1</v>
          </cell>
          <cell r="P1663">
            <v>1</v>
          </cell>
          <cell r="Q1663">
            <v>0</v>
          </cell>
          <cell r="R1663">
            <v>1</v>
          </cell>
          <cell r="S1663">
            <v>0</v>
          </cell>
          <cell r="T1663">
            <v>1</v>
          </cell>
          <cell r="U1663">
            <v>1</v>
          </cell>
          <cell r="V1663">
            <v>0</v>
          </cell>
          <cell r="W1663">
            <v>0</v>
          </cell>
        </row>
        <row r="1664">
          <cell r="B1664">
            <v>7</v>
          </cell>
          <cell r="C1664" t="str">
            <v>REST CLIENTE - PREÇO</v>
          </cell>
          <cell r="D1664" t="str">
            <v>047 Preço Instalação</v>
          </cell>
          <cell r="E1664" t="str">
            <v>NÃO INFORMADO</v>
          </cell>
          <cell r="F1664" t="str">
            <v>0016 NÃO INFORMADO</v>
          </cell>
          <cell r="I1664">
            <v>1</v>
          </cell>
          <cell r="J1664">
            <v>1</v>
          </cell>
          <cell r="K1664">
            <v>0</v>
          </cell>
          <cell r="L1664">
            <v>1</v>
          </cell>
          <cell r="M1664">
            <v>0</v>
          </cell>
          <cell r="N1664">
            <v>1</v>
          </cell>
          <cell r="O1664">
            <v>1</v>
          </cell>
          <cell r="P1664">
            <v>1</v>
          </cell>
          <cell r="Q1664">
            <v>0</v>
          </cell>
          <cell r="R1664">
            <v>1</v>
          </cell>
          <cell r="S1664">
            <v>0</v>
          </cell>
          <cell r="T1664">
            <v>1</v>
          </cell>
          <cell r="U1664">
            <v>1</v>
          </cell>
          <cell r="V1664">
            <v>0</v>
          </cell>
          <cell r="W1664">
            <v>0</v>
          </cell>
        </row>
        <row r="1665">
          <cell r="B1665">
            <v>7</v>
          </cell>
          <cell r="C1665" t="str">
            <v>REST CLIENTE - PREÇO</v>
          </cell>
          <cell r="D1665" t="str">
            <v>047 Preço Instalação</v>
          </cell>
          <cell r="E1665" t="str">
            <v>OUTRAS MÍDIAS</v>
          </cell>
          <cell r="F1665" t="str">
            <v>0002 INDICAÇÃO DE AMIGOS</v>
          </cell>
          <cell r="I1665">
            <v>2</v>
          </cell>
          <cell r="J1665">
            <v>2</v>
          </cell>
          <cell r="K1665">
            <v>0</v>
          </cell>
          <cell r="L1665">
            <v>2</v>
          </cell>
          <cell r="M1665">
            <v>0</v>
          </cell>
          <cell r="N1665">
            <v>2</v>
          </cell>
          <cell r="O1665">
            <v>2</v>
          </cell>
          <cell r="P1665">
            <v>2</v>
          </cell>
          <cell r="Q1665">
            <v>0</v>
          </cell>
          <cell r="R1665">
            <v>2</v>
          </cell>
          <cell r="S1665">
            <v>0</v>
          </cell>
          <cell r="T1665">
            <v>2</v>
          </cell>
          <cell r="U1665">
            <v>2</v>
          </cell>
          <cell r="V1665">
            <v>0</v>
          </cell>
          <cell r="W1665">
            <v>0</v>
          </cell>
        </row>
        <row r="1666">
          <cell r="B1666">
            <v>7</v>
          </cell>
          <cell r="C1666" t="str">
            <v>REST CLIENTE - PREÇO</v>
          </cell>
          <cell r="D1666" t="str">
            <v>047 Preço Instalação</v>
          </cell>
          <cell r="E1666" t="str">
            <v>TELEVISÃO</v>
          </cell>
          <cell r="F1666" t="str">
            <v>0001 TELEVISÃO</v>
          </cell>
          <cell r="G1666" t="str">
            <v>0062 NÃO INFORMOU</v>
          </cell>
          <cell r="I1666">
            <v>1</v>
          </cell>
          <cell r="J1666">
            <v>1</v>
          </cell>
          <cell r="K1666">
            <v>0</v>
          </cell>
          <cell r="L1666">
            <v>1</v>
          </cell>
          <cell r="M1666">
            <v>0</v>
          </cell>
          <cell r="N1666">
            <v>1</v>
          </cell>
          <cell r="O1666">
            <v>1</v>
          </cell>
          <cell r="P1666">
            <v>1</v>
          </cell>
          <cell r="Q1666">
            <v>0</v>
          </cell>
          <cell r="R1666">
            <v>1</v>
          </cell>
          <cell r="S1666">
            <v>0</v>
          </cell>
          <cell r="T1666">
            <v>1</v>
          </cell>
          <cell r="U1666">
            <v>1</v>
          </cell>
          <cell r="V1666">
            <v>0</v>
          </cell>
          <cell r="W1666">
            <v>0</v>
          </cell>
        </row>
        <row r="1667">
          <cell r="B1667">
            <v>7</v>
          </cell>
          <cell r="C1667" t="str">
            <v>REST CLIENTE - RESTRIÇÃO EQUIPAMENTO</v>
          </cell>
          <cell r="D1667" t="str">
            <v>029 Restrição Equipamento</v>
          </cell>
          <cell r="E1667" t="str">
            <v>OUTRAS MÍDIAS</v>
          </cell>
          <cell r="F1667" t="str">
            <v>0002 INDICAÇÃO DE AMIGOS</v>
          </cell>
          <cell r="I1667">
            <v>3</v>
          </cell>
          <cell r="J1667">
            <v>3</v>
          </cell>
          <cell r="K1667">
            <v>0</v>
          </cell>
          <cell r="L1667">
            <v>3</v>
          </cell>
          <cell r="M1667">
            <v>0</v>
          </cell>
          <cell r="N1667">
            <v>3</v>
          </cell>
          <cell r="O1667">
            <v>3</v>
          </cell>
          <cell r="P1667">
            <v>3</v>
          </cell>
          <cell r="Q1667">
            <v>0</v>
          </cell>
          <cell r="R1667">
            <v>3</v>
          </cell>
          <cell r="S1667">
            <v>0</v>
          </cell>
          <cell r="T1667">
            <v>3</v>
          </cell>
          <cell r="U1667">
            <v>3</v>
          </cell>
          <cell r="V1667">
            <v>0</v>
          </cell>
          <cell r="W1667">
            <v>0</v>
          </cell>
        </row>
        <row r="1668">
          <cell r="B1668">
            <v>7</v>
          </cell>
          <cell r="C1668" t="str">
            <v>REST CLIENTE - RESTRIÇÃO EQUIPAMENTO</v>
          </cell>
          <cell r="D1668" t="str">
            <v>029 Restrição Equipamento</v>
          </cell>
          <cell r="E1668" t="str">
            <v>OUTRAS MÍDIAS</v>
          </cell>
          <cell r="F1668" t="str">
            <v>0003 104</v>
          </cell>
          <cell r="I1668">
            <v>1</v>
          </cell>
          <cell r="J1668">
            <v>1</v>
          </cell>
          <cell r="K1668">
            <v>0</v>
          </cell>
          <cell r="L1668">
            <v>1</v>
          </cell>
          <cell r="M1668">
            <v>0</v>
          </cell>
          <cell r="N1668">
            <v>1</v>
          </cell>
          <cell r="O1668">
            <v>1</v>
          </cell>
          <cell r="P1668">
            <v>1</v>
          </cell>
          <cell r="Q1668">
            <v>0</v>
          </cell>
          <cell r="R1668">
            <v>1</v>
          </cell>
          <cell r="S1668">
            <v>0</v>
          </cell>
          <cell r="T1668">
            <v>1</v>
          </cell>
          <cell r="U1668">
            <v>1</v>
          </cell>
          <cell r="V1668">
            <v>0</v>
          </cell>
          <cell r="W1668">
            <v>0</v>
          </cell>
        </row>
        <row r="1669">
          <cell r="B1669">
            <v>7</v>
          </cell>
          <cell r="C1669" t="str">
            <v>REST CLIENTE - RESTRIÇÃO EQUIPAMENTO</v>
          </cell>
          <cell r="D1669" t="str">
            <v>029 Restrição Equipamento</v>
          </cell>
          <cell r="E1669" t="str">
            <v>OUTRAS MÍDIAS</v>
          </cell>
          <cell r="F1669" t="str">
            <v>0018 CONTATADO PELO TLMKT</v>
          </cell>
          <cell r="I1669">
            <v>1</v>
          </cell>
          <cell r="J1669">
            <v>1</v>
          </cell>
          <cell r="K1669">
            <v>0</v>
          </cell>
          <cell r="L1669">
            <v>1</v>
          </cell>
          <cell r="M1669">
            <v>0</v>
          </cell>
          <cell r="N1669">
            <v>1</v>
          </cell>
          <cell r="O1669">
            <v>1</v>
          </cell>
          <cell r="P1669">
            <v>1</v>
          </cell>
          <cell r="Q1669">
            <v>0</v>
          </cell>
          <cell r="R1669">
            <v>1</v>
          </cell>
          <cell r="S1669">
            <v>0</v>
          </cell>
          <cell r="T1669">
            <v>1</v>
          </cell>
          <cell r="U1669">
            <v>1</v>
          </cell>
          <cell r="V1669">
            <v>0</v>
          </cell>
          <cell r="W1669">
            <v>0</v>
          </cell>
        </row>
        <row r="1670">
          <cell r="B1670">
            <v>7</v>
          </cell>
          <cell r="C1670" t="str">
            <v>REST CLIENTE - RESTRIÇÃO EQUIPAMENTO</v>
          </cell>
          <cell r="D1670" t="str">
            <v>029 Restrição Equipamento</v>
          </cell>
          <cell r="E1670" t="str">
            <v>TELEVISÃO</v>
          </cell>
          <cell r="F1670" t="str">
            <v>0001 TELEVISÃO</v>
          </cell>
          <cell r="G1670" t="str">
            <v>0006 GLOBO</v>
          </cell>
          <cell r="H1670" t="str">
            <v>0023 JORNAL HOJE</v>
          </cell>
          <cell r="I1670">
            <v>1</v>
          </cell>
          <cell r="J1670">
            <v>1</v>
          </cell>
          <cell r="K1670">
            <v>0</v>
          </cell>
          <cell r="L1670">
            <v>1</v>
          </cell>
          <cell r="M1670">
            <v>0</v>
          </cell>
          <cell r="N1670">
            <v>1</v>
          </cell>
          <cell r="O1670">
            <v>1</v>
          </cell>
          <cell r="P1670">
            <v>1</v>
          </cell>
          <cell r="Q1670">
            <v>0</v>
          </cell>
          <cell r="R1670">
            <v>1</v>
          </cell>
          <cell r="S1670">
            <v>0</v>
          </cell>
          <cell r="T1670">
            <v>1</v>
          </cell>
          <cell r="U1670">
            <v>1</v>
          </cell>
          <cell r="V1670">
            <v>0</v>
          </cell>
          <cell r="W1670">
            <v>0</v>
          </cell>
        </row>
        <row r="1671">
          <cell r="B1671">
            <v>7</v>
          </cell>
          <cell r="C1671" t="str">
            <v>REST CLIENTE - RESTRIÇÃO EQUIPAMENTO</v>
          </cell>
          <cell r="D1671" t="str">
            <v>029 Restrição Equipamento</v>
          </cell>
          <cell r="E1671" t="str">
            <v>TELEVISÃO</v>
          </cell>
          <cell r="F1671" t="str">
            <v>0001 TELEVISÃO</v>
          </cell>
          <cell r="G1671" t="str">
            <v>0006 GLOBO</v>
          </cell>
          <cell r="H1671" t="str">
            <v>3825 NÃO INFORMADO</v>
          </cell>
          <cell r="I1671">
            <v>1</v>
          </cell>
          <cell r="J1671">
            <v>1</v>
          </cell>
          <cell r="K1671">
            <v>0</v>
          </cell>
          <cell r="L1671">
            <v>1</v>
          </cell>
          <cell r="M1671">
            <v>0</v>
          </cell>
          <cell r="N1671">
            <v>1</v>
          </cell>
          <cell r="O1671">
            <v>1</v>
          </cell>
          <cell r="P1671">
            <v>1</v>
          </cell>
          <cell r="Q1671">
            <v>0</v>
          </cell>
          <cell r="R1671">
            <v>1</v>
          </cell>
          <cell r="S1671">
            <v>0</v>
          </cell>
          <cell r="T1671">
            <v>1</v>
          </cell>
          <cell r="U1671">
            <v>1</v>
          </cell>
          <cell r="V1671">
            <v>0</v>
          </cell>
          <cell r="W1671">
            <v>0</v>
          </cell>
        </row>
        <row r="1672">
          <cell r="B1672">
            <v>7</v>
          </cell>
          <cell r="C1672" t="str">
            <v>REST CLIENTE - RESTRIÇÃO PROVEDOR</v>
          </cell>
          <cell r="D1672" t="str">
            <v>072 Não Concorda com uso de Provedor</v>
          </cell>
          <cell r="E1672" t="str">
            <v>MALA DIRETA</v>
          </cell>
          <cell r="F1672" t="str">
            <v>0010 ENCARTE EM FATURA</v>
          </cell>
          <cell r="I1672">
            <v>1</v>
          </cell>
          <cell r="J1672">
            <v>1</v>
          </cell>
          <cell r="K1672">
            <v>0</v>
          </cell>
          <cell r="L1672">
            <v>1</v>
          </cell>
          <cell r="M1672">
            <v>0</v>
          </cell>
          <cell r="N1672">
            <v>1</v>
          </cell>
          <cell r="O1672">
            <v>1</v>
          </cell>
          <cell r="P1672">
            <v>1</v>
          </cell>
          <cell r="Q1672">
            <v>0</v>
          </cell>
          <cell r="R1672">
            <v>1</v>
          </cell>
          <cell r="S1672">
            <v>0</v>
          </cell>
          <cell r="T1672">
            <v>1</v>
          </cell>
          <cell r="U1672">
            <v>1</v>
          </cell>
          <cell r="V1672">
            <v>0</v>
          </cell>
          <cell r="W1672">
            <v>0</v>
          </cell>
        </row>
        <row r="1673">
          <cell r="B1673">
            <v>7</v>
          </cell>
          <cell r="C1673" t="str">
            <v>REST CLIENTE - RESTRIÇÃO PROVEDOR</v>
          </cell>
          <cell r="D1673" t="str">
            <v>072 Não Concorda com uso de Provedor</v>
          </cell>
          <cell r="E1673" t="str">
            <v>OUTRAS MÍDIAS</v>
          </cell>
          <cell r="F1673" t="str">
            <v>0018 CONTATADO PELO TLMKT</v>
          </cell>
          <cell r="I1673">
            <v>1</v>
          </cell>
          <cell r="J1673">
            <v>1</v>
          </cell>
          <cell r="K1673">
            <v>0</v>
          </cell>
          <cell r="L1673">
            <v>1</v>
          </cell>
          <cell r="M1673">
            <v>0</v>
          </cell>
          <cell r="N1673">
            <v>1</v>
          </cell>
          <cell r="O1673">
            <v>1</v>
          </cell>
          <cell r="P1673">
            <v>1</v>
          </cell>
          <cell r="Q1673">
            <v>0</v>
          </cell>
          <cell r="R1673">
            <v>1</v>
          </cell>
          <cell r="S1673">
            <v>0</v>
          </cell>
          <cell r="T1673">
            <v>1</v>
          </cell>
          <cell r="U1673">
            <v>1</v>
          </cell>
          <cell r="V1673">
            <v>0</v>
          </cell>
          <cell r="W1673">
            <v>0</v>
          </cell>
        </row>
        <row r="1674">
          <cell r="B1674">
            <v>7</v>
          </cell>
          <cell r="C1674" t="str">
            <v>REST CLIENTE - RESTRIÇÃO PROVEDOR</v>
          </cell>
          <cell r="D1674" t="str">
            <v>072 Não Concorda com uso de Provedor</v>
          </cell>
          <cell r="E1674" t="str">
            <v>TELEVISÃO</v>
          </cell>
          <cell r="F1674" t="str">
            <v>0001 TELEVISÃO</v>
          </cell>
          <cell r="G1674" t="str">
            <v>0062 NÃO INFORMOU</v>
          </cell>
          <cell r="I1674">
            <v>1</v>
          </cell>
          <cell r="J1674">
            <v>1</v>
          </cell>
          <cell r="K1674">
            <v>0</v>
          </cell>
          <cell r="L1674">
            <v>1</v>
          </cell>
          <cell r="M1674">
            <v>0</v>
          </cell>
          <cell r="N1674">
            <v>1</v>
          </cell>
          <cell r="O1674">
            <v>1</v>
          </cell>
          <cell r="P1674">
            <v>1</v>
          </cell>
          <cell r="Q1674">
            <v>0</v>
          </cell>
          <cell r="R1674">
            <v>1</v>
          </cell>
          <cell r="S1674">
            <v>0</v>
          </cell>
          <cell r="T1674">
            <v>1</v>
          </cell>
          <cell r="U1674">
            <v>1</v>
          </cell>
          <cell r="V1674">
            <v>0</v>
          </cell>
          <cell r="W1674">
            <v>0</v>
          </cell>
        </row>
        <row r="1675">
          <cell r="B1675">
            <v>7</v>
          </cell>
          <cell r="C1675" t="str">
            <v>REST CLIENTE - VAI PENSAR</v>
          </cell>
          <cell r="D1675" t="str">
            <v>007 Vai Pensar</v>
          </cell>
          <cell r="E1675" t="str">
            <v>MALA DIRETA</v>
          </cell>
          <cell r="F1675" t="str">
            <v>0009 MALA DIRETA</v>
          </cell>
          <cell r="G1675" t="str">
            <v>0572 MD-05</v>
          </cell>
          <cell r="I1675">
            <v>1</v>
          </cell>
          <cell r="J1675">
            <v>1</v>
          </cell>
          <cell r="K1675">
            <v>0</v>
          </cell>
          <cell r="L1675">
            <v>1</v>
          </cell>
          <cell r="M1675">
            <v>0</v>
          </cell>
          <cell r="N1675">
            <v>1</v>
          </cell>
          <cell r="O1675">
            <v>1</v>
          </cell>
          <cell r="P1675">
            <v>1</v>
          </cell>
          <cell r="Q1675">
            <v>0</v>
          </cell>
          <cell r="R1675">
            <v>1</v>
          </cell>
          <cell r="S1675">
            <v>0</v>
          </cell>
          <cell r="T1675">
            <v>1</v>
          </cell>
          <cell r="U1675">
            <v>1</v>
          </cell>
          <cell r="V1675">
            <v>0</v>
          </cell>
          <cell r="W1675">
            <v>0</v>
          </cell>
        </row>
        <row r="1676">
          <cell r="B1676">
            <v>7</v>
          </cell>
          <cell r="C1676" t="str">
            <v>REST CLIENTE - VAI PENSAR</v>
          </cell>
          <cell r="D1676" t="str">
            <v>007 Vai Pensar</v>
          </cell>
          <cell r="E1676" t="str">
            <v>OUTRAS MÍDIAS</v>
          </cell>
          <cell r="F1676" t="str">
            <v>0018 CONTATADO PELO TLMKT</v>
          </cell>
          <cell r="I1676">
            <v>1</v>
          </cell>
          <cell r="J1676">
            <v>1</v>
          </cell>
          <cell r="K1676">
            <v>0</v>
          </cell>
          <cell r="L1676">
            <v>1</v>
          </cell>
          <cell r="M1676">
            <v>0</v>
          </cell>
          <cell r="N1676">
            <v>1</v>
          </cell>
          <cell r="O1676">
            <v>1</v>
          </cell>
          <cell r="P1676">
            <v>1</v>
          </cell>
          <cell r="Q1676">
            <v>0</v>
          </cell>
          <cell r="R1676">
            <v>1</v>
          </cell>
          <cell r="S1676">
            <v>0</v>
          </cell>
          <cell r="T1676">
            <v>1</v>
          </cell>
          <cell r="U1676">
            <v>1</v>
          </cell>
          <cell r="V1676">
            <v>0</v>
          </cell>
          <cell r="W1676">
            <v>0</v>
          </cell>
        </row>
        <row r="1677">
          <cell r="B1677">
            <v>7</v>
          </cell>
          <cell r="C1677" t="str">
            <v>REST CLIENTE - VAI PENSAR</v>
          </cell>
          <cell r="D1677" t="str">
            <v>007 Vai Pensar</v>
          </cell>
          <cell r="E1677" t="str">
            <v>TELEVISÃO</v>
          </cell>
          <cell r="F1677" t="str">
            <v>0001 TELEVISÃO</v>
          </cell>
          <cell r="G1677" t="str">
            <v>0062 NÃO INFORMOU</v>
          </cell>
          <cell r="I1677">
            <v>1</v>
          </cell>
          <cell r="J1677">
            <v>1</v>
          </cell>
          <cell r="K1677">
            <v>0</v>
          </cell>
          <cell r="L1677">
            <v>1</v>
          </cell>
          <cell r="M1677">
            <v>0</v>
          </cell>
          <cell r="N1677">
            <v>1</v>
          </cell>
          <cell r="O1677">
            <v>1</v>
          </cell>
          <cell r="P1677">
            <v>1</v>
          </cell>
          <cell r="Q1677">
            <v>0</v>
          </cell>
          <cell r="R1677">
            <v>1</v>
          </cell>
          <cell r="S1677">
            <v>0</v>
          </cell>
          <cell r="T1677">
            <v>1</v>
          </cell>
          <cell r="U1677">
            <v>1</v>
          </cell>
          <cell r="V1677">
            <v>0</v>
          </cell>
          <cell r="W1677">
            <v>0</v>
          </cell>
        </row>
        <row r="1678">
          <cell r="B1678">
            <v>7</v>
          </cell>
          <cell r="C1678" t="str">
            <v>RESTRIÇÃO SISTEMA</v>
          </cell>
          <cell r="D1678" t="str">
            <v>034 Não tem internet</v>
          </cell>
          <cell r="E1678" t="str">
            <v>OUTRAS MÍDIAS</v>
          </cell>
          <cell r="F1678" t="str">
            <v>0018 CONTATADO PELO TLMKT</v>
          </cell>
          <cell r="I1678">
            <v>1</v>
          </cell>
          <cell r="J1678">
            <v>0</v>
          </cell>
          <cell r="K1678">
            <v>0</v>
          </cell>
          <cell r="L1678">
            <v>1</v>
          </cell>
          <cell r="M1678">
            <v>1</v>
          </cell>
          <cell r="N1678">
            <v>0</v>
          </cell>
          <cell r="O1678">
            <v>1</v>
          </cell>
          <cell r="P1678">
            <v>0</v>
          </cell>
          <cell r="Q1678">
            <v>0</v>
          </cell>
          <cell r="R1678">
            <v>1</v>
          </cell>
          <cell r="S1678">
            <v>1</v>
          </cell>
          <cell r="T1678">
            <v>0</v>
          </cell>
          <cell r="U1678">
            <v>1</v>
          </cell>
          <cell r="V1678">
            <v>0</v>
          </cell>
          <cell r="W1678">
            <v>0</v>
          </cell>
        </row>
        <row r="1679">
          <cell r="B1679">
            <v>7</v>
          </cell>
          <cell r="C1679" t="str">
            <v>RESTRIÇÃO SISTEMA</v>
          </cell>
          <cell r="D1679" t="str">
            <v>034 Não tem internet</v>
          </cell>
          <cell r="E1679" t="str">
            <v>OUTRAS MÍDIAS</v>
          </cell>
          <cell r="F1679" t="str">
            <v>0020 JÁ POSSUI</v>
          </cell>
          <cell r="I1679">
            <v>1</v>
          </cell>
          <cell r="J1679">
            <v>0</v>
          </cell>
          <cell r="K1679">
            <v>0</v>
          </cell>
          <cell r="L1679">
            <v>1</v>
          </cell>
          <cell r="M1679">
            <v>1</v>
          </cell>
          <cell r="N1679">
            <v>0</v>
          </cell>
          <cell r="O1679">
            <v>1</v>
          </cell>
          <cell r="P1679">
            <v>0</v>
          </cell>
          <cell r="Q1679">
            <v>0</v>
          </cell>
          <cell r="R1679">
            <v>1</v>
          </cell>
          <cell r="S1679">
            <v>1</v>
          </cell>
          <cell r="T1679">
            <v>0</v>
          </cell>
          <cell r="U1679">
            <v>1</v>
          </cell>
          <cell r="V1679">
            <v>0</v>
          </cell>
          <cell r="W1679">
            <v>0</v>
          </cell>
        </row>
        <row r="1680">
          <cell r="B1680">
            <v>7</v>
          </cell>
          <cell r="C1680" t="str">
            <v>RESTRIÇÃO SISTEMA</v>
          </cell>
          <cell r="D1680" t="str">
            <v>034 Não tem internet</v>
          </cell>
          <cell r="E1680" t="str">
            <v>TELEVISÃO</v>
          </cell>
          <cell r="F1680" t="str">
            <v>0001 TELEVISÃO</v>
          </cell>
          <cell r="G1680" t="str">
            <v>0062 NÃO INFORMOU</v>
          </cell>
          <cell r="I1680">
            <v>1</v>
          </cell>
          <cell r="J1680">
            <v>0</v>
          </cell>
          <cell r="K1680">
            <v>0</v>
          </cell>
          <cell r="L1680">
            <v>1</v>
          </cell>
          <cell r="M1680">
            <v>1</v>
          </cell>
          <cell r="N1680">
            <v>0</v>
          </cell>
          <cell r="O1680">
            <v>1</v>
          </cell>
          <cell r="P1680">
            <v>0</v>
          </cell>
          <cell r="Q1680">
            <v>0</v>
          </cell>
          <cell r="R1680">
            <v>1</v>
          </cell>
          <cell r="S1680">
            <v>1</v>
          </cell>
          <cell r="T1680">
            <v>0</v>
          </cell>
          <cell r="U1680">
            <v>1</v>
          </cell>
          <cell r="V1680">
            <v>0</v>
          </cell>
          <cell r="W1680">
            <v>0</v>
          </cell>
        </row>
        <row r="1681">
          <cell r="B1681">
            <v>7</v>
          </cell>
          <cell r="C1681" t="str">
            <v>RESTRIÇÃO SISTEMA</v>
          </cell>
          <cell r="D1681" t="str">
            <v>039 Disponibilidade Esgotada</v>
          </cell>
          <cell r="F1681" t="str">
            <v>0031 JÁ TEVE O PRODUTO</v>
          </cell>
          <cell r="I1681">
            <v>4</v>
          </cell>
          <cell r="J1681">
            <v>0</v>
          </cell>
          <cell r="K1681">
            <v>0</v>
          </cell>
          <cell r="L1681">
            <v>4</v>
          </cell>
          <cell r="M1681">
            <v>4</v>
          </cell>
          <cell r="N1681">
            <v>0</v>
          </cell>
          <cell r="O1681">
            <v>4</v>
          </cell>
          <cell r="P1681">
            <v>0</v>
          </cell>
          <cell r="Q1681">
            <v>0</v>
          </cell>
          <cell r="R1681">
            <v>4</v>
          </cell>
          <cell r="S1681">
            <v>4</v>
          </cell>
          <cell r="T1681">
            <v>0</v>
          </cell>
          <cell r="U1681">
            <v>4</v>
          </cell>
          <cell r="V1681">
            <v>0</v>
          </cell>
          <cell r="W1681">
            <v>0</v>
          </cell>
        </row>
        <row r="1682">
          <cell r="B1682">
            <v>7</v>
          </cell>
          <cell r="C1682" t="str">
            <v>RESTRIÇÃO SISTEMA</v>
          </cell>
          <cell r="D1682" t="str">
            <v>039 Disponibilidade Esgotada</v>
          </cell>
          <cell r="E1682" t="str">
            <v>MALA DIRETA</v>
          </cell>
          <cell r="F1682" t="str">
            <v>0009 MALA DIRETA</v>
          </cell>
          <cell r="G1682" t="str">
            <v>0008 Não Identificado</v>
          </cell>
          <cell r="I1682">
            <v>1</v>
          </cell>
          <cell r="J1682">
            <v>0</v>
          </cell>
          <cell r="K1682">
            <v>0</v>
          </cell>
          <cell r="L1682">
            <v>1</v>
          </cell>
          <cell r="M1682">
            <v>1</v>
          </cell>
          <cell r="N1682">
            <v>0</v>
          </cell>
          <cell r="O1682">
            <v>1</v>
          </cell>
          <cell r="P1682">
            <v>0</v>
          </cell>
          <cell r="Q1682">
            <v>0</v>
          </cell>
          <cell r="R1682">
            <v>1</v>
          </cell>
          <cell r="S1682">
            <v>1</v>
          </cell>
          <cell r="T1682">
            <v>0</v>
          </cell>
          <cell r="U1682">
            <v>1</v>
          </cell>
          <cell r="V1682">
            <v>0</v>
          </cell>
          <cell r="W1682">
            <v>0</v>
          </cell>
        </row>
        <row r="1683">
          <cell r="B1683">
            <v>7</v>
          </cell>
          <cell r="C1683" t="str">
            <v>RESTRIÇÃO SISTEMA</v>
          </cell>
          <cell r="D1683" t="str">
            <v>039 Disponibilidade Esgotada</v>
          </cell>
          <cell r="E1683" t="str">
            <v>MALA DIRETA</v>
          </cell>
          <cell r="F1683" t="str">
            <v>0009 MALA DIRETA</v>
          </cell>
          <cell r="G1683" t="str">
            <v>0173 CA0103</v>
          </cell>
          <cell r="I1683">
            <v>1</v>
          </cell>
          <cell r="J1683">
            <v>0</v>
          </cell>
          <cell r="K1683">
            <v>0</v>
          </cell>
          <cell r="L1683">
            <v>1</v>
          </cell>
          <cell r="M1683">
            <v>1</v>
          </cell>
          <cell r="N1683">
            <v>0</v>
          </cell>
          <cell r="O1683">
            <v>1</v>
          </cell>
          <cell r="P1683">
            <v>0</v>
          </cell>
          <cell r="Q1683">
            <v>0</v>
          </cell>
          <cell r="R1683">
            <v>1</v>
          </cell>
          <cell r="S1683">
            <v>1</v>
          </cell>
          <cell r="T1683">
            <v>0</v>
          </cell>
          <cell r="U1683">
            <v>1</v>
          </cell>
          <cell r="V1683">
            <v>0</v>
          </cell>
          <cell r="W1683">
            <v>0</v>
          </cell>
        </row>
        <row r="1684">
          <cell r="B1684">
            <v>7</v>
          </cell>
          <cell r="C1684" t="str">
            <v>RESTRIÇÃO SISTEMA</v>
          </cell>
          <cell r="D1684" t="str">
            <v>039 Disponibilidade Esgotada</v>
          </cell>
          <cell r="E1684" t="str">
            <v>MALA DIRETA</v>
          </cell>
          <cell r="F1684" t="str">
            <v>0010 ENCARTE EM FATURA</v>
          </cell>
          <cell r="I1684">
            <v>2</v>
          </cell>
          <cell r="J1684">
            <v>0</v>
          </cell>
          <cell r="K1684">
            <v>0</v>
          </cell>
          <cell r="L1684">
            <v>2</v>
          </cell>
          <cell r="M1684">
            <v>2</v>
          </cell>
          <cell r="N1684">
            <v>0</v>
          </cell>
          <cell r="O1684">
            <v>2</v>
          </cell>
          <cell r="P1684">
            <v>0</v>
          </cell>
          <cell r="Q1684">
            <v>0</v>
          </cell>
          <cell r="R1684">
            <v>2</v>
          </cell>
          <cell r="S1684">
            <v>2</v>
          </cell>
          <cell r="T1684">
            <v>0</v>
          </cell>
          <cell r="U1684">
            <v>2</v>
          </cell>
          <cell r="V1684">
            <v>0</v>
          </cell>
          <cell r="W1684">
            <v>0</v>
          </cell>
        </row>
        <row r="1685">
          <cell r="B1685">
            <v>7</v>
          </cell>
          <cell r="C1685" t="str">
            <v>RESTRIÇÃO SISTEMA</v>
          </cell>
          <cell r="D1685" t="str">
            <v>039 Disponibilidade Esgotada</v>
          </cell>
          <cell r="E1685" t="str">
            <v>NÃO INFORMADO</v>
          </cell>
          <cell r="F1685" t="str">
            <v>0016 NÃO INFORMADO</v>
          </cell>
          <cell r="I1685">
            <v>4</v>
          </cell>
          <cell r="J1685">
            <v>0</v>
          </cell>
          <cell r="K1685">
            <v>0</v>
          </cell>
          <cell r="L1685">
            <v>4</v>
          </cell>
          <cell r="M1685">
            <v>4</v>
          </cell>
          <cell r="N1685">
            <v>0</v>
          </cell>
          <cell r="O1685">
            <v>4</v>
          </cell>
          <cell r="P1685">
            <v>0</v>
          </cell>
          <cell r="Q1685">
            <v>0</v>
          </cell>
          <cell r="R1685">
            <v>4</v>
          </cell>
          <cell r="S1685">
            <v>4</v>
          </cell>
          <cell r="T1685">
            <v>0</v>
          </cell>
          <cell r="U1685">
            <v>4</v>
          </cell>
          <cell r="V1685">
            <v>0</v>
          </cell>
          <cell r="W1685">
            <v>0</v>
          </cell>
        </row>
        <row r="1686">
          <cell r="B1686">
            <v>7</v>
          </cell>
          <cell r="C1686" t="str">
            <v>RESTRIÇÃO SISTEMA</v>
          </cell>
          <cell r="D1686" t="str">
            <v>039 Disponibilidade Esgotada</v>
          </cell>
          <cell r="E1686" t="str">
            <v>OUTRAS MÍDIAS</v>
          </cell>
          <cell r="F1686" t="str">
            <v>0002 INDICAÇÃO DE AMIGOS</v>
          </cell>
          <cell r="I1686">
            <v>22</v>
          </cell>
          <cell r="J1686">
            <v>0</v>
          </cell>
          <cell r="K1686">
            <v>0</v>
          </cell>
          <cell r="L1686">
            <v>22</v>
          </cell>
          <cell r="M1686">
            <v>22</v>
          </cell>
          <cell r="N1686">
            <v>0</v>
          </cell>
          <cell r="O1686">
            <v>22</v>
          </cell>
          <cell r="P1686">
            <v>0</v>
          </cell>
          <cell r="Q1686">
            <v>0</v>
          </cell>
          <cell r="R1686">
            <v>22</v>
          </cell>
          <cell r="S1686">
            <v>22</v>
          </cell>
          <cell r="T1686">
            <v>0</v>
          </cell>
          <cell r="U1686">
            <v>22</v>
          </cell>
          <cell r="V1686">
            <v>0</v>
          </cell>
          <cell r="W1686">
            <v>0</v>
          </cell>
        </row>
        <row r="1687">
          <cell r="B1687">
            <v>7</v>
          </cell>
          <cell r="C1687" t="str">
            <v>RESTRIÇÃO SISTEMA</v>
          </cell>
          <cell r="D1687" t="str">
            <v>039 Disponibilidade Esgotada</v>
          </cell>
          <cell r="E1687" t="str">
            <v>OUTRAS MÍDIAS</v>
          </cell>
          <cell r="F1687" t="str">
            <v>0003 104</v>
          </cell>
          <cell r="I1687">
            <v>1</v>
          </cell>
          <cell r="J1687">
            <v>0</v>
          </cell>
          <cell r="K1687">
            <v>0</v>
          </cell>
          <cell r="L1687">
            <v>1</v>
          </cell>
          <cell r="M1687">
            <v>1</v>
          </cell>
          <cell r="N1687">
            <v>0</v>
          </cell>
          <cell r="O1687">
            <v>1</v>
          </cell>
          <cell r="P1687">
            <v>0</v>
          </cell>
          <cell r="Q1687">
            <v>0</v>
          </cell>
          <cell r="R1687">
            <v>1</v>
          </cell>
          <cell r="S1687">
            <v>1</v>
          </cell>
          <cell r="T1687">
            <v>0</v>
          </cell>
          <cell r="U1687">
            <v>1</v>
          </cell>
          <cell r="V1687">
            <v>0</v>
          </cell>
          <cell r="W1687">
            <v>0</v>
          </cell>
        </row>
        <row r="1688">
          <cell r="B1688">
            <v>7</v>
          </cell>
          <cell r="C1688" t="str">
            <v>RESTRIÇÃO SISTEMA</v>
          </cell>
          <cell r="D1688" t="str">
            <v>039 Disponibilidade Esgotada</v>
          </cell>
          <cell r="E1688" t="str">
            <v>OUTRAS MÍDIAS</v>
          </cell>
          <cell r="F1688" t="str">
            <v>0013 INTERNET</v>
          </cell>
          <cell r="G1688" t="str">
            <v>0056 OUTROS</v>
          </cell>
          <cell r="I1688">
            <v>1</v>
          </cell>
          <cell r="J1688">
            <v>0</v>
          </cell>
          <cell r="K1688">
            <v>0</v>
          </cell>
          <cell r="L1688">
            <v>1</v>
          </cell>
          <cell r="M1688">
            <v>1</v>
          </cell>
          <cell r="N1688">
            <v>0</v>
          </cell>
          <cell r="O1688">
            <v>1</v>
          </cell>
          <cell r="P1688">
            <v>0</v>
          </cell>
          <cell r="Q1688">
            <v>0</v>
          </cell>
          <cell r="R1688">
            <v>1</v>
          </cell>
          <cell r="S1688">
            <v>1</v>
          </cell>
          <cell r="T1688">
            <v>0</v>
          </cell>
          <cell r="U1688">
            <v>1</v>
          </cell>
          <cell r="V1688">
            <v>0</v>
          </cell>
          <cell r="W1688">
            <v>0</v>
          </cell>
        </row>
        <row r="1689">
          <cell r="B1689">
            <v>7</v>
          </cell>
          <cell r="C1689" t="str">
            <v>RESTRIÇÃO SISTEMA</v>
          </cell>
          <cell r="D1689" t="str">
            <v>039 Disponibilidade Esgotada</v>
          </cell>
          <cell r="E1689" t="str">
            <v>OUTRAS MÍDIAS</v>
          </cell>
          <cell r="F1689" t="str">
            <v>0013 INTERNET</v>
          </cell>
          <cell r="G1689" t="str">
            <v>0170 SITE SPEEDY</v>
          </cell>
          <cell r="I1689">
            <v>1</v>
          </cell>
          <cell r="J1689">
            <v>0</v>
          </cell>
          <cell r="K1689">
            <v>0</v>
          </cell>
          <cell r="L1689">
            <v>1</v>
          </cell>
          <cell r="M1689">
            <v>1</v>
          </cell>
          <cell r="N1689">
            <v>0</v>
          </cell>
          <cell r="O1689">
            <v>1</v>
          </cell>
          <cell r="P1689">
            <v>0</v>
          </cell>
          <cell r="Q1689">
            <v>0</v>
          </cell>
          <cell r="R1689">
            <v>1</v>
          </cell>
          <cell r="S1689">
            <v>1</v>
          </cell>
          <cell r="T1689">
            <v>0</v>
          </cell>
          <cell r="U1689">
            <v>1</v>
          </cell>
          <cell r="V1689">
            <v>0</v>
          </cell>
          <cell r="W1689">
            <v>0</v>
          </cell>
        </row>
        <row r="1690">
          <cell r="B1690">
            <v>7</v>
          </cell>
          <cell r="C1690" t="str">
            <v>RESTRIÇÃO SISTEMA</v>
          </cell>
          <cell r="D1690" t="str">
            <v>039 Disponibilidade Esgotada</v>
          </cell>
          <cell r="E1690" t="str">
            <v>OUTRAS MÍDIAS</v>
          </cell>
          <cell r="F1690" t="str">
            <v>0018 CONTATADO PELO TLMKT</v>
          </cell>
          <cell r="I1690">
            <v>5</v>
          </cell>
          <cell r="J1690">
            <v>0</v>
          </cell>
          <cell r="K1690">
            <v>0</v>
          </cell>
          <cell r="L1690">
            <v>5</v>
          </cell>
          <cell r="M1690">
            <v>5</v>
          </cell>
          <cell r="N1690">
            <v>0</v>
          </cell>
          <cell r="O1690">
            <v>5</v>
          </cell>
          <cell r="P1690">
            <v>0</v>
          </cell>
          <cell r="Q1690">
            <v>0</v>
          </cell>
          <cell r="R1690">
            <v>5</v>
          </cell>
          <cell r="S1690">
            <v>5</v>
          </cell>
          <cell r="T1690">
            <v>0</v>
          </cell>
          <cell r="U1690">
            <v>5</v>
          </cell>
          <cell r="V1690">
            <v>0</v>
          </cell>
          <cell r="W1690">
            <v>0</v>
          </cell>
        </row>
        <row r="1691">
          <cell r="B1691">
            <v>7</v>
          </cell>
          <cell r="C1691" t="str">
            <v>RESTRIÇÃO SISTEMA</v>
          </cell>
          <cell r="D1691" t="str">
            <v>039 Disponibilidade Esgotada</v>
          </cell>
          <cell r="E1691" t="str">
            <v>OUTRAS MÍDIAS</v>
          </cell>
          <cell r="F1691" t="str">
            <v>0020 JÁ POSSUI</v>
          </cell>
          <cell r="I1691">
            <v>5</v>
          </cell>
          <cell r="J1691">
            <v>0</v>
          </cell>
          <cell r="K1691">
            <v>0</v>
          </cell>
          <cell r="L1691">
            <v>5</v>
          </cell>
          <cell r="M1691">
            <v>5</v>
          </cell>
          <cell r="N1691">
            <v>0</v>
          </cell>
          <cell r="O1691">
            <v>5</v>
          </cell>
          <cell r="P1691">
            <v>0</v>
          </cell>
          <cell r="Q1691">
            <v>0</v>
          </cell>
          <cell r="R1691">
            <v>5</v>
          </cell>
          <cell r="S1691">
            <v>5</v>
          </cell>
          <cell r="T1691">
            <v>0</v>
          </cell>
          <cell r="U1691">
            <v>5</v>
          </cell>
          <cell r="V1691">
            <v>0</v>
          </cell>
          <cell r="W1691">
            <v>0</v>
          </cell>
        </row>
        <row r="1692">
          <cell r="B1692">
            <v>7</v>
          </cell>
          <cell r="C1692" t="str">
            <v>RESTRIÇÃO SISTEMA</v>
          </cell>
          <cell r="D1692" t="str">
            <v>039 Disponibilidade Esgotada</v>
          </cell>
          <cell r="E1692" t="str">
            <v>TELEVISÃO</v>
          </cell>
          <cell r="F1692" t="str">
            <v>0001 TELEVISÃO</v>
          </cell>
          <cell r="G1692" t="str">
            <v>0006 GLOBO</v>
          </cell>
          <cell r="H1692" t="str">
            <v>3825 NÃO INFORMADO</v>
          </cell>
          <cell r="I1692">
            <v>3</v>
          </cell>
          <cell r="J1692">
            <v>0</v>
          </cell>
          <cell r="K1692">
            <v>0</v>
          </cell>
          <cell r="L1692">
            <v>3</v>
          </cell>
          <cell r="M1692">
            <v>3</v>
          </cell>
          <cell r="N1692">
            <v>0</v>
          </cell>
          <cell r="O1692">
            <v>3</v>
          </cell>
          <cell r="P1692">
            <v>0</v>
          </cell>
          <cell r="Q1692">
            <v>0</v>
          </cell>
          <cell r="R1692">
            <v>3</v>
          </cell>
          <cell r="S1692">
            <v>3</v>
          </cell>
          <cell r="T1692">
            <v>0</v>
          </cell>
          <cell r="U1692">
            <v>3</v>
          </cell>
          <cell r="V1692">
            <v>0</v>
          </cell>
          <cell r="W1692">
            <v>0</v>
          </cell>
        </row>
        <row r="1693">
          <cell r="B1693">
            <v>7</v>
          </cell>
          <cell r="C1693" t="str">
            <v>RESTRIÇÃO SISTEMA</v>
          </cell>
          <cell r="D1693" t="str">
            <v>039 Disponibilidade Esgotada</v>
          </cell>
          <cell r="E1693" t="str">
            <v>TELEVISÃO</v>
          </cell>
          <cell r="F1693" t="str">
            <v>0001 TELEVISÃO</v>
          </cell>
          <cell r="G1693" t="str">
            <v>0062 NÃO INFORMOU</v>
          </cell>
          <cell r="I1693">
            <v>4</v>
          </cell>
          <cell r="J1693">
            <v>0</v>
          </cell>
          <cell r="K1693">
            <v>0</v>
          </cell>
          <cell r="L1693">
            <v>4</v>
          </cell>
          <cell r="M1693">
            <v>4</v>
          </cell>
          <cell r="N1693">
            <v>0</v>
          </cell>
          <cell r="O1693">
            <v>4</v>
          </cell>
          <cell r="P1693">
            <v>0</v>
          </cell>
          <cell r="Q1693">
            <v>0</v>
          </cell>
          <cell r="R1693">
            <v>4</v>
          </cell>
          <cell r="S1693">
            <v>4</v>
          </cell>
          <cell r="T1693">
            <v>0</v>
          </cell>
          <cell r="U1693">
            <v>4</v>
          </cell>
          <cell r="V1693">
            <v>0</v>
          </cell>
          <cell r="W1693">
            <v>0</v>
          </cell>
        </row>
        <row r="1694">
          <cell r="B1694">
            <v>7</v>
          </cell>
          <cell r="C1694" t="str">
            <v>RESTRIÇÃO SISTEMA</v>
          </cell>
          <cell r="D1694" t="str">
            <v>042 Restrição técnica</v>
          </cell>
          <cell r="F1694" t="str">
            <v>0031 JÁ TEVE O PRODUTO</v>
          </cell>
          <cell r="I1694">
            <v>1</v>
          </cell>
          <cell r="J1694">
            <v>0</v>
          </cell>
          <cell r="K1694">
            <v>0</v>
          </cell>
          <cell r="L1694">
            <v>1</v>
          </cell>
          <cell r="M1694">
            <v>1</v>
          </cell>
          <cell r="N1694">
            <v>0</v>
          </cell>
          <cell r="O1694">
            <v>1</v>
          </cell>
          <cell r="P1694">
            <v>0</v>
          </cell>
          <cell r="Q1694">
            <v>0</v>
          </cell>
          <cell r="R1694">
            <v>1</v>
          </cell>
          <cell r="S1694">
            <v>1</v>
          </cell>
          <cell r="T1694">
            <v>0</v>
          </cell>
          <cell r="U1694">
            <v>1</v>
          </cell>
          <cell r="V1694">
            <v>0</v>
          </cell>
          <cell r="W1694">
            <v>0</v>
          </cell>
        </row>
        <row r="1695">
          <cell r="B1695">
            <v>7</v>
          </cell>
          <cell r="C1695" t="str">
            <v>RESTRIÇÃO SISTEMA</v>
          </cell>
          <cell r="D1695" t="str">
            <v>042 Restrição técnica</v>
          </cell>
          <cell r="E1695" t="str">
            <v>MALA DIRETA</v>
          </cell>
          <cell r="F1695" t="str">
            <v>0010 ENCARTE EM FATURA</v>
          </cell>
          <cell r="I1695">
            <v>5</v>
          </cell>
          <cell r="J1695">
            <v>0</v>
          </cell>
          <cell r="K1695">
            <v>0</v>
          </cell>
          <cell r="L1695">
            <v>5</v>
          </cell>
          <cell r="M1695">
            <v>5</v>
          </cell>
          <cell r="N1695">
            <v>0</v>
          </cell>
          <cell r="O1695">
            <v>5</v>
          </cell>
          <cell r="P1695">
            <v>0</v>
          </cell>
          <cell r="Q1695">
            <v>0</v>
          </cell>
          <cell r="R1695">
            <v>5</v>
          </cell>
          <cell r="S1695">
            <v>5</v>
          </cell>
          <cell r="T1695">
            <v>0</v>
          </cell>
          <cell r="U1695">
            <v>5</v>
          </cell>
          <cell r="V1695">
            <v>0</v>
          </cell>
          <cell r="W1695">
            <v>0</v>
          </cell>
        </row>
        <row r="1696">
          <cell r="B1696">
            <v>7</v>
          </cell>
          <cell r="C1696" t="str">
            <v>RESTRIÇÃO SISTEMA</v>
          </cell>
          <cell r="D1696" t="str">
            <v>042 Restrição técnica</v>
          </cell>
          <cell r="E1696" t="str">
            <v>NÃO INFORMADO</v>
          </cell>
          <cell r="F1696" t="str">
            <v>0016 NÃO INFORMADO</v>
          </cell>
          <cell r="I1696">
            <v>6</v>
          </cell>
          <cell r="J1696">
            <v>0</v>
          </cell>
          <cell r="K1696">
            <v>0</v>
          </cell>
          <cell r="L1696">
            <v>6</v>
          </cell>
          <cell r="M1696">
            <v>6</v>
          </cell>
          <cell r="N1696">
            <v>0</v>
          </cell>
          <cell r="O1696">
            <v>6</v>
          </cell>
          <cell r="P1696">
            <v>0</v>
          </cell>
          <cell r="Q1696">
            <v>0</v>
          </cell>
          <cell r="R1696">
            <v>6</v>
          </cell>
          <cell r="S1696">
            <v>6</v>
          </cell>
          <cell r="T1696">
            <v>0</v>
          </cell>
          <cell r="U1696">
            <v>6</v>
          </cell>
          <cell r="V1696">
            <v>0</v>
          </cell>
          <cell r="W1696">
            <v>0</v>
          </cell>
        </row>
        <row r="1697">
          <cell r="B1697">
            <v>7</v>
          </cell>
          <cell r="C1697" t="str">
            <v>RESTRIÇÃO SISTEMA</v>
          </cell>
          <cell r="D1697" t="str">
            <v>042 Restrição técnica</v>
          </cell>
          <cell r="E1697" t="str">
            <v>OUTRAS MÍDIAS</v>
          </cell>
          <cell r="F1697" t="str">
            <v>0002 INDICAÇÃO DE AMIGOS</v>
          </cell>
          <cell r="I1697">
            <v>37</v>
          </cell>
          <cell r="J1697">
            <v>0</v>
          </cell>
          <cell r="K1697">
            <v>0</v>
          </cell>
          <cell r="L1697">
            <v>37</v>
          </cell>
          <cell r="M1697">
            <v>37</v>
          </cell>
          <cell r="N1697">
            <v>0</v>
          </cell>
          <cell r="O1697">
            <v>37</v>
          </cell>
          <cell r="P1697">
            <v>0</v>
          </cell>
          <cell r="Q1697">
            <v>0</v>
          </cell>
          <cell r="R1697">
            <v>37</v>
          </cell>
          <cell r="S1697">
            <v>37</v>
          </cell>
          <cell r="T1697">
            <v>0</v>
          </cell>
          <cell r="U1697">
            <v>37</v>
          </cell>
          <cell r="V1697">
            <v>0</v>
          </cell>
          <cell r="W1697">
            <v>0</v>
          </cell>
        </row>
        <row r="1698">
          <cell r="B1698">
            <v>7</v>
          </cell>
          <cell r="C1698" t="str">
            <v>RESTRIÇÃO SISTEMA</v>
          </cell>
          <cell r="D1698" t="str">
            <v>042 Restrição técnica</v>
          </cell>
          <cell r="E1698" t="str">
            <v>OUTRAS MÍDIAS</v>
          </cell>
          <cell r="F1698" t="str">
            <v>0003 104</v>
          </cell>
          <cell r="I1698">
            <v>1</v>
          </cell>
          <cell r="J1698">
            <v>0</v>
          </cell>
          <cell r="K1698">
            <v>0</v>
          </cell>
          <cell r="L1698">
            <v>1</v>
          </cell>
          <cell r="M1698">
            <v>1</v>
          </cell>
          <cell r="N1698">
            <v>0</v>
          </cell>
          <cell r="O1698">
            <v>1</v>
          </cell>
          <cell r="P1698">
            <v>0</v>
          </cell>
          <cell r="Q1698">
            <v>0</v>
          </cell>
          <cell r="R1698">
            <v>1</v>
          </cell>
          <cell r="S1698">
            <v>1</v>
          </cell>
          <cell r="T1698">
            <v>0</v>
          </cell>
          <cell r="U1698">
            <v>1</v>
          </cell>
          <cell r="V1698">
            <v>0</v>
          </cell>
          <cell r="W1698">
            <v>0</v>
          </cell>
        </row>
        <row r="1699">
          <cell r="B1699">
            <v>7</v>
          </cell>
          <cell r="C1699" t="str">
            <v>RESTRIÇÃO SISTEMA</v>
          </cell>
          <cell r="D1699" t="str">
            <v>042 Restrição técnica</v>
          </cell>
          <cell r="E1699" t="str">
            <v>OUTRAS MÍDIAS</v>
          </cell>
          <cell r="F1699" t="str">
            <v>0007 JORNAIS/REVISTAS</v>
          </cell>
          <cell r="G1699" t="str">
            <v>0125 NÃO INFORMADO</v>
          </cell>
          <cell r="I1699">
            <v>1</v>
          </cell>
          <cell r="J1699">
            <v>0</v>
          </cell>
          <cell r="K1699">
            <v>0</v>
          </cell>
          <cell r="L1699">
            <v>1</v>
          </cell>
          <cell r="M1699">
            <v>1</v>
          </cell>
          <cell r="N1699">
            <v>0</v>
          </cell>
          <cell r="O1699">
            <v>1</v>
          </cell>
          <cell r="P1699">
            <v>0</v>
          </cell>
          <cell r="Q1699">
            <v>0</v>
          </cell>
          <cell r="R1699">
            <v>1</v>
          </cell>
          <cell r="S1699">
            <v>1</v>
          </cell>
          <cell r="T1699">
            <v>0</v>
          </cell>
          <cell r="U1699">
            <v>1</v>
          </cell>
          <cell r="V1699">
            <v>0</v>
          </cell>
          <cell r="W1699">
            <v>0</v>
          </cell>
        </row>
        <row r="1700">
          <cell r="B1700">
            <v>7</v>
          </cell>
          <cell r="C1700" t="str">
            <v>RESTRIÇÃO SISTEMA</v>
          </cell>
          <cell r="D1700" t="str">
            <v>042 Restrição técnica</v>
          </cell>
          <cell r="E1700" t="str">
            <v>OUTRAS MÍDIAS</v>
          </cell>
          <cell r="F1700" t="str">
            <v>0013 INTERNET</v>
          </cell>
          <cell r="G1700" t="str">
            <v>0056 OUTROS</v>
          </cell>
          <cell r="I1700">
            <v>3</v>
          </cell>
          <cell r="J1700">
            <v>0</v>
          </cell>
          <cell r="K1700">
            <v>0</v>
          </cell>
          <cell r="L1700">
            <v>3</v>
          </cell>
          <cell r="M1700">
            <v>3</v>
          </cell>
          <cell r="N1700">
            <v>0</v>
          </cell>
          <cell r="O1700">
            <v>3</v>
          </cell>
          <cell r="P1700">
            <v>0</v>
          </cell>
          <cell r="Q1700">
            <v>0</v>
          </cell>
          <cell r="R1700">
            <v>3</v>
          </cell>
          <cell r="S1700">
            <v>3</v>
          </cell>
          <cell r="T1700">
            <v>0</v>
          </cell>
          <cell r="U1700">
            <v>3</v>
          </cell>
          <cell r="V1700">
            <v>0</v>
          </cell>
          <cell r="W1700">
            <v>0</v>
          </cell>
        </row>
        <row r="1701">
          <cell r="B1701">
            <v>7</v>
          </cell>
          <cell r="C1701" t="str">
            <v>RESTRIÇÃO SISTEMA</v>
          </cell>
          <cell r="D1701" t="str">
            <v>042 Restrição técnica</v>
          </cell>
          <cell r="E1701" t="str">
            <v>OUTRAS MÍDIAS</v>
          </cell>
          <cell r="F1701" t="str">
            <v>0013 INTERNET</v>
          </cell>
          <cell r="G1701" t="str">
            <v>0170 SITE SPEEDY</v>
          </cell>
          <cell r="I1701">
            <v>5</v>
          </cell>
          <cell r="J1701">
            <v>0</v>
          </cell>
          <cell r="K1701">
            <v>0</v>
          </cell>
          <cell r="L1701">
            <v>5</v>
          </cell>
          <cell r="M1701">
            <v>5</v>
          </cell>
          <cell r="N1701">
            <v>0</v>
          </cell>
          <cell r="O1701">
            <v>5</v>
          </cell>
          <cell r="P1701">
            <v>0</v>
          </cell>
          <cell r="Q1701">
            <v>0</v>
          </cell>
          <cell r="R1701">
            <v>5</v>
          </cell>
          <cell r="S1701">
            <v>5</v>
          </cell>
          <cell r="T1701">
            <v>0</v>
          </cell>
          <cell r="U1701">
            <v>5</v>
          </cell>
          <cell r="V1701">
            <v>0</v>
          </cell>
          <cell r="W1701">
            <v>0</v>
          </cell>
        </row>
        <row r="1702">
          <cell r="B1702">
            <v>7</v>
          </cell>
          <cell r="C1702" t="str">
            <v>RESTRIÇÃO SISTEMA</v>
          </cell>
          <cell r="D1702" t="str">
            <v>042 Restrição técnica</v>
          </cell>
          <cell r="E1702" t="str">
            <v>OUTRAS MÍDIAS</v>
          </cell>
          <cell r="F1702" t="str">
            <v>0018 CONTATADO PELO TLMKT</v>
          </cell>
          <cell r="I1702">
            <v>7</v>
          </cell>
          <cell r="J1702">
            <v>0</v>
          </cell>
          <cell r="K1702">
            <v>0</v>
          </cell>
          <cell r="L1702">
            <v>7</v>
          </cell>
          <cell r="M1702">
            <v>7</v>
          </cell>
          <cell r="N1702">
            <v>0</v>
          </cell>
          <cell r="O1702">
            <v>7</v>
          </cell>
          <cell r="P1702">
            <v>0</v>
          </cell>
          <cell r="Q1702">
            <v>0</v>
          </cell>
          <cell r="R1702">
            <v>7</v>
          </cell>
          <cell r="S1702">
            <v>7</v>
          </cell>
          <cell r="T1702">
            <v>0</v>
          </cell>
          <cell r="U1702">
            <v>7</v>
          </cell>
          <cell r="V1702">
            <v>0</v>
          </cell>
          <cell r="W1702">
            <v>0</v>
          </cell>
        </row>
        <row r="1703">
          <cell r="B1703">
            <v>7</v>
          </cell>
          <cell r="C1703" t="str">
            <v>RESTRIÇÃO SISTEMA</v>
          </cell>
          <cell r="D1703" t="str">
            <v>042 Restrição técnica</v>
          </cell>
          <cell r="E1703" t="str">
            <v>OUTRAS MÍDIAS</v>
          </cell>
          <cell r="F1703" t="str">
            <v>0019 INDICAÇÃO DO PROVEDOR</v>
          </cell>
          <cell r="I1703">
            <v>1</v>
          </cell>
          <cell r="J1703">
            <v>0</v>
          </cell>
          <cell r="K1703">
            <v>0</v>
          </cell>
          <cell r="L1703">
            <v>1</v>
          </cell>
          <cell r="M1703">
            <v>1</v>
          </cell>
          <cell r="N1703">
            <v>0</v>
          </cell>
          <cell r="O1703">
            <v>1</v>
          </cell>
          <cell r="P1703">
            <v>0</v>
          </cell>
          <cell r="Q1703">
            <v>0</v>
          </cell>
          <cell r="R1703">
            <v>1</v>
          </cell>
          <cell r="S1703">
            <v>1</v>
          </cell>
          <cell r="T1703">
            <v>0</v>
          </cell>
          <cell r="U1703">
            <v>1</v>
          </cell>
          <cell r="V1703">
            <v>0</v>
          </cell>
          <cell r="W1703">
            <v>0</v>
          </cell>
        </row>
        <row r="1704">
          <cell r="B1704">
            <v>7</v>
          </cell>
          <cell r="C1704" t="str">
            <v>RESTRIÇÃO SISTEMA</v>
          </cell>
          <cell r="D1704" t="str">
            <v>042 Restrição técnica</v>
          </cell>
          <cell r="E1704" t="str">
            <v>OUTRAS MÍDIAS</v>
          </cell>
          <cell r="F1704" t="str">
            <v>0020 JÁ POSSUI</v>
          </cell>
          <cell r="I1704">
            <v>2</v>
          </cell>
          <cell r="J1704">
            <v>0</v>
          </cell>
          <cell r="K1704">
            <v>0</v>
          </cell>
          <cell r="L1704">
            <v>2</v>
          </cell>
          <cell r="M1704">
            <v>2</v>
          </cell>
          <cell r="N1704">
            <v>0</v>
          </cell>
          <cell r="O1704">
            <v>2</v>
          </cell>
          <cell r="P1704">
            <v>0</v>
          </cell>
          <cell r="Q1704">
            <v>0</v>
          </cell>
          <cell r="R1704">
            <v>2</v>
          </cell>
          <cell r="S1704">
            <v>2</v>
          </cell>
          <cell r="T1704">
            <v>0</v>
          </cell>
          <cell r="U1704">
            <v>2</v>
          </cell>
          <cell r="V1704">
            <v>0</v>
          </cell>
          <cell r="W1704">
            <v>0</v>
          </cell>
        </row>
        <row r="1705">
          <cell r="B1705">
            <v>7</v>
          </cell>
          <cell r="C1705" t="str">
            <v>RESTRIÇÃO SISTEMA</v>
          </cell>
          <cell r="D1705" t="str">
            <v>042 Restrição técnica</v>
          </cell>
          <cell r="E1705" t="str">
            <v>TELEVISÃO</v>
          </cell>
          <cell r="F1705" t="str">
            <v>0001 TELEVISÃO</v>
          </cell>
          <cell r="G1705" t="str">
            <v>0006 GLOBO</v>
          </cell>
          <cell r="H1705" t="str">
            <v>0014 BOM DIA BRASIL</v>
          </cell>
          <cell r="I1705">
            <v>1</v>
          </cell>
          <cell r="J1705">
            <v>0</v>
          </cell>
          <cell r="K1705">
            <v>0</v>
          </cell>
          <cell r="L1705">
            <v>1</v>
          </cell>
          <cell r="M1705">
            <v>1</v>
          </cell>
          <cell r="N1705">
            <v>0</v>
          </cell>
          <cell r="O1705">
            <v>1</v>
          </cell>
          <cell r="P1705">
            <v>0</v>
          </cell>
          <cell r="Q1705">
            <v>0</v>
          </cell>
          <cell r="R1705">
            <v>1</v>
          </cell>
          <cell r="S1705">
            <v>1</v>
          </cell>
          <cell r="T1705">
            <v>0</v>
          </cell>
          <cell r="U1705">
            <v>1</v>
          </cell>
          <cell r="V1705">
            <v>0</v>
          </cell>
          <cell r="W1705">
            <v>0</v>
          </cell>
        </row>
        <row r="1706">
          <cell r="B1706">
            <v>7</v>
          </cell>
          <cell r="C1706" t="str">
            <v>RESTRIÇÃO SISTEMA</v>
          </cell>
          <cell r="D1706" t="str">
            <v>042 Restrição técnica</v>
          </cell>
          <cell r="E1706" t="str">
            <v>TELEVISÃO</v>
          </cell>
          <cell r="F1706" t="str">
            <v>0001 TELEVISÃO</v>
          </cell>
          <cell r="G1706" t="str">
            <v>0006 GLOBO</v>
          </cell>
          <cell r="H1706" t="str">
            <v>0033 VÍDEO SHOW</v>
          </cell>
          <cell r="I1706">
            <v>1</v>
          </cell>
          <cell r="J1706">
            <v>0</v>
          </cell>
          <cell r="K1706">
            <v>0</v>
          </cell>
          <cell r="L1706">
            <v>1</v>
          </cell>
          <cell r="M1706">
            <v>1</v>
          </cell>
          <cell r="N1706">
            <v>0</v>
          </cell>
          <cell r="O1706">
            <v>1</v>
          </cell>
          <cell r="P1706">
            <v>0</v>
          </cell>
          <cell r="Q1706">
            <v>0</v>
          </cell>
          <cell r="R1706">
            <v>1</v>
          </cell>
          <cell r="S1706">
            <v>1</v>
          </cell>
          <cell r="T1706">
            <v>0</v>
          </cell>
          <cell r="U1706">
            <v>1</v>
          </cell>
          <cell r="V1706">
            <v>0</v>
          </cell>
          <cell r="W1706">
            <v>0</v>
          </cell>
        </row>
        <row r="1707">
          <cell r="B1707">
            <v>7</v>
          </cell>
          <cell r="C1707" t="str">
            <v>RESTRIÇÃO SISTEMA</v>
          </cell>
          <cell r="D1707" t="str">
            <v>042 Restrição técnica</v>
          </cell>
          <cell r="E1707" t="str">
            <v>TELEVISÃO</v>
          </cell>
          <cell r="F1707" t="str">
            <v>0001 TELEVISÃO</v>
          </cell>
          <cell r="G1707" t="str">
            <v>0006 GLOBO</v>
          </cell>
          <cell r="H1707" t="str">
            <v>3825 NÃO INFORMADO</v>
          </cell>
          <cell r="I1707">
            <v>1</v>
          </cell>
          <cell r="J1707">
            <v>0</v>
          </cell>
          <cell r="K1707">
            <v>0</v>
          </cell>
          <cell r="L1707">
            <v>1</v>
          </cell>
          <cell r="M1707">
            <v>1</v>
          </cell>
          <cell r="N1707">
            <v>0</v>
          </cell>
          <cell r="O1707">
            <v>1</v>
          </cell>
          <cell r="P1707">
            <v>0</v>
          </cell>
          <cell r="Q1707">
            <v>0</v>
          </cell>
          <cell r="R1707">
            <v>1</v>
          </cell>
          <cell r="S1707">
            <v>1</v>
          </cell>
          <cell r="T1707">
            <v>0</v>
          </cell>
          <cell r="U1707">
            <v>1</v>
          </cell>
          <cell r="V1707">
            <v>0</v>
          </cell>
          <cell r="W1707">
            <v>0</v>
          </cell>
        </row>
        <row r="1708">
          <cell r="B1708">
            <v>7</v>
          </cell>
          <cell r="C1708" t="str">
            <v>RESTRIÇÃO SISTEMA</v>
          </cell>
          <cell r="D1708" t="str">
            <v>042 Restrição técnica</v>
          </cell>
          <cell r="E1708" t="str">
            <v>TELEVISÃO</v>
          </cell>
          <cell r="F1708" t="str">
            <v>0001 TELEVISÃO</v>
          </cell>
          <cell r="G1708" t="str">
            <v>0062 NÃO INFORMOU</v>
          </cell>
          <cell r="I1708">
            <v>15</v>
          </cell>
          <cell r="J1708">
            <v>0</v>
          </cell>
          <cell r="K1708">
            <v>0</v>
          </cell>
          <cell r="L1708">
            <v>15</v>
          </cell>
          <cell r="M1708">
            <v>15</v>
          </cell>
          <cell r="N1708">
            <v>0</v>
          </cell>
          <cell r="O1708">
            <v>15</v>
          </cell>
          <cell r="P1708">
            <v>0</v>
          </cell>
          <cell r="Q1708">
            <v>0</v>
          </cell>
          <cell r="R1708">
            <v>15</v>
          </cell>
          <cell r="S1708">
            <v>15</v>
          </cell>
          <cell r="T1708">
            <v>0</v>
          </cell>
          <cell r="U1708">
            <v>15</v>
          </cell>
          <cell r="V1708">
            <v>0</v>
          </cell>
          <cell r="W1708">
            <v>0</v>
          </cell>
        </row>
        <row r="1709">
          <cell r="B1709">
            <v>7</v>
          </cell>
          <cell r="C1709" t="str">
            <v>RESTRIÇÃO SISTEMA</v>
          </cell>
          <cell r="D1709" t="str">
            <v>045 Central não cadastrada</v>
          </cell>
          <cell r="E1709" t="str">
            <v>NÃO INFORMADO</v>
          </cell>
          <cell r="F1709" t="str">
            <v>0016 NÃO INFORMADO</v>
          </cell>
          <cell r="I1709">
            <v>3</v>
          </cell>
          <cell r="J1709">
            <v>0</v>
          </cell>
          <cell r="K1709">
            <v>0</v>
          </cell>
          <cell r="L1709">
            <v>3</v>
          </cell>
          <cell r="M1709">
            <v>3</v>
          </cell>
          <cell r="N1709">
            <v>0</v>
          </cell>
          <cell r="O1709">
            <v>3</v>
          </cell>
          <cell r="P1709">
            <v>0</v>
          </cell>
          <cell r="Q1709">
            <v>0</v>
          </cell>
          <cell r="R1709">
            <v>3</v>
          </cell>
          <cell r="S1709">
            <v>3</v>
          </cell>
          <cell r="T1709">
            <v>0</v>
          </cell>
          <cell r="U1709">
            <v>3</v>
          </cell>
          <cell r="V1709">
            <v>0</v>
          </cell>
          <cell r="W1709">
            <v>0</v>
          </cell>
        </row>
        <row r="1710">
          <cell r="B1710">
            <v>7</v>
          </cell>
          <cell r="C1710" t="str">
            <v>RESTRIÇÃO SISTEMA</v>
          </cell>
          <cell r="D1710" t="str">
            <v>045 Central não cadastrada</v>
          </cell>
          <cell r="E1710" t="str">
            <v>OUTRAS MÍDIAS</v>
          </cell>
          <cell r="F1710" t="str">
            <v>0002 INDICAÇÃO DE AMIGOS</v>
          </cell>
          <cell r="I1710">
            <v>20</v>
          </cell>
          <cell r="J1710">
            <v>0</v>
          </cell>
          <cell r="K1710">
            <v>0</v>
          </cell>
          <cell r="L1710">
            <v>20</v>
          </cell>
          <cell r="M1710">
            <v>20</v>
          </cell>
          <cell r="N1710">
            <v>0</v>
          </cell>
          <cell r="O1710">
            <v>20</v>
          </cell>
          <cell r="P1710">
            <v>0</v>
          </cell>
          <cell r="Q1710">
            <v>0</v>
          </cell>
          <cell r="R1710">
            <v>20</v>
          </cell>
          <cell r="S1710">
            <v>20</v>
          </cell>
          <cell r="T1710">
            <v>0</v>
          </cell>
          <cell r="U1710">
            <v>20</v>
          </cell>
          <cell r="V1710">
            <v>0</v>
          </cell>
          <cell r="W1710">
            <v>0</v>
          </cell>
        </row>
        <row r="1711">
          <cell r="B1711">
            <v>7</v>
          </cell>
          <cell r="C1711" t="str">
            <v>RESTRIÇÃO SISTEMA</v>
          </cell>
          <cell r="D1711" t="str">
            <v>045 Central não cadastrada</v>
          </cell>
          <cell r="E1711" t="str">
            <v>OUTRAS MÍDIAS</v>
          </cell>
          <cell r="F1711" t="str">
            <v>0003 104</v>
          </cell>
          <cell r="I1711">
            <v>1</v>
          </cell>
          <cell r="J1711">
            <v>0</v>
          </cell>
          <cell r="K1711">
            <v>0</v>
          </cell>
          <cell r="L1711">
            <v>1</v>
          </cell>
          <cell r="M1711">
            <v>1</v>
          </cell>
          <cell r="N1711">
            <v>0</v>
          </cell>
          <cell r="O1711">
            <v>1</v>
          </cell>
          <cell r="P1711">
            <v>0</v>
          </cell>
          <cell r="Q1711">
            <v>0</v>
          </cell>
          <cell r="R1711">
            <v>1</v>
          </cell>
          <cell r="S1711">
            <v>1</v>
          </cell>
          <cell r="T1711">
            <v>0</v>
          </cell>
          <cell r="U1711">
            <v>1</v>
          </cell>
          <cell r="V1711">
            <v>0</v>
          </cell>
          <cell r="W1711">
            <v>0</v>
          </cell>
        </row>
        <row r="1712">
          <cell r="B1712">
            <v>7</v>
          </cell>
          <cell r="C1712" t="str">
            <v>RESTRIÇÃO SISTEMA</v>
          </cell>
          <cell r="D1712" t="str">
            <v>045 Central não cadastrada</v>
          </cell>
          <cell r="E1712" t="str">
            <v>OUTRAS MÍDIAS</v>
          </cell>
          <cell r="F1712" t="str">
            <v>0013 INTERNET</v>
          </cell>
          <cell r="G1712" t="str">
            <v>0056 OUTROS</v>
          </cell>
          <cell r="I1712">
            <v>1</v>
          </cell>
          <cell r="J1712">
            <v>0</v>
          </cell>
          <cell r="K1712">
            <v>0</v>
          </cell>
          <cell r="L1712">
            <v>1</v>
          </cell>
          <cell r="M1712">
            <v>1</v>
          </cell>
          <cell r="N1712">
            <v>0</v>
          </cell>
          <cell r="O1712">
            <v>1</v>
          </cell>
          <cell r="P1712">
            <v>0</v>
          </cell>
          <cell r="Q1712">
            <v>0</v>
          </cell>
          <cell r="R1712">
            <v>1</v>
          </cell>
          <cell r="S1712">
            <v>1</v>
          </cell>
          <cell r="T1712">
            <v>0</v>
          </cell>
          <cell r="U1712">
            <v>1</v>
          </cell>
          <cell r="V1712">
            <v>0</v>
          </cell>
          <cell r="W1712">
            <v>0</v>
          </cell>
        </row>
        <row r="1713">
          <cell r="B1713">
            <v>7</v>
          </cell>
          <cell r="C1713" t="str">
            <v>RESTRIÇÃO SISTEMA</v>
          </cell>
          <cell r="D1713" t="str">
            <v>045 Central não cadastrada</v>
          </cell>
          <cell r="E1713" t="str">
            <v>OUTRAS MÍDIAS</v>
          </cell>
          <cell r="F1713" t="str">
            <v>0013 INTERNET</v>
          </cell>
          <cell r="G1713" t="str">
            <v>0170 SITE SPEEDY</v>
          </cell>
          <cell r="I1713">
            <v>3</v>
          </cell>
          <cell r="J1713">
            <v>0</v>
          </cell>
          <cell r="K1713">
            <v>0</v>
          </cell>
          <cell r="L1713">
            <v>3</v>
          </cell>
          <cell r="M1713">
            <v>3</v>
          </cell>
          <cell r="N1713">
            <v>0</v>
          </cell>
          <cell r="O1713">
            <v>3</v>
          </cell>
          <cell r="P1713">
            <v>0</v>
          </cell>
          <cell r="Q1713">
            <v>0</v>
          </cell>
          <cell r="R1713">
            <v>3</v>
          </cell>
          <cell r="S1713">
            <v>3</v>
          </cell>
          <cell r="T1713">
            <v>0</v>
          </cell>
          <cell r="U1713">
            <v>3</v>
          </cell>
          <cell r="V1713">
            <v>0</v>
          </cell>
          <cell r="W1713">
            <v>0</v>
          </cell>
        </row>
        <row r="1714">
          <cell r="B1714">
            <v>7</v>
          </cell>
          <cell r="C1714" t="str">
            <v>RESTRIÇÃO SISTEMA</v>
          </cell>
          <cell r="D1714" t="str">
            <v>045 Central não cadastrada</v>
          </cell>
          <cell r="E1714" t="str">
            <v>OUTRAS MÍDIAS</v>
          </cell>
          <cell r="F1714" t="str">
            <v>0020 JÁ POSSUI</v>
          </cell>
          <cell r="I1714">
            <v>2</v>
          </cell>
          <cell r="J1714">
            <v>0</v>
          </cell>
          <cell r="K1714">
            <v>0</v>
          </cell>
          <cell r="L1714">
            <v>2</v>
          </cell>
          <cell r="M1714">
            <v>2</v>
          </cell>
          <cell r="N1714">
            <v>0</v>
          </cell>
          <cell r="O1714">
            <v>2</v>
          </cell>
          <cell r="P1714">
            <v>0</v>
          </cell>
          <cell r="Q1714">
            <v>0</v>
          </cell>
          <cell r="R1714">
            <v>2</v>
          </cell>
          <cell r="S1714">
            <v>2</v>
          </cell>
          <cell r="T1714">
            <v>0</v>
          </cell>
          <cell r="U1714">
            <v>2</v>
          </cell>
          <cell r="V1714">
            <v>0</v>
          </cell>
          <cell r="W1714">
            <v>0</v>
          </cell>
        </row>
        <row r="1715">
          <cell r="B1715">
            <v>7</v>
          </cell>
          <cell r="C1715" t="str">
            <v>RESTRIÇÃO SISTEMA</v>
          </cell>
          <cell r="D1715" t="str">
            <v>045 Central não cadastrada</v>
          </cell>
          <cell r="E1715" t="str">
            <v>TELEVISÃO</v>
          </cell>
          <cell r="F1715" t="str">
            <v>0001 TELEVISÃO</v>
          </cell>
          <cell r="G1715" t="str">
            <v>0006 GLOBO</v>
          </cell>
          <cell r="H1715" t="str">
            <v>3825 NÃO INFORMADO</v>
          </cell>
          <cell r="I1715">
            <v>1</v>
          </cell>
          <cell r="J1715">
            <v>0</v>
          </cell>
          <cell r="K1715">
            <v>0</v>
          </cell>
          <cell r="L1715">
            <v>1</v>
          </cell>
          <cell r="M1715">
            <v>1</v>
          </cell>
          <cell r="N1715">
            <v>0</v>
          </cell>
          <cell r="O1715">
            <v>1</v>
          </cell>
          <cell r="P1715">
            <v>0</v>
          </cell>
          <cell r="Q1715">
            <v>0</v>
          </cell>
          <cell r="R1715">
            <v>1</v>
          </cell>
          <cell r="S1715">
            <v>1</v>
          </cell>
          <cell r="T1715">
            <v>0</v>
          </cell>
          <cell r="U1715">
            <v>1</v>
          </cell>
          <cell r="V1715">
            <v>0</v>
          </cell>
          <cell r="W1715">
            <v>0</v>
          </cell>
        </row>
        <row r="1716">
          <cell r="B1716">
            <v>7</v>
          </cell>
          <cell r="C1716" t="str">
            <v>RESTRIÇÃO SISTEMA</v>
          </cell>
          <cell r="D1716" t="str">
            <v>045 Central não cadastrada</v>
          </cell>
          <cell r="E1716" t="str">
            <v>TELEVISÃO</v>
          </cell>
          <cell r="F1716" t="str">
            <v>0001 TELEVISÃO</v>
          </cell>
          <cell r="G1716" t="str">
            <v>0059 BANDEIRANTES</v>
          </cell>
          <cell r="H1716" t="str">
            <v>5596 ESPORTE TOTAL</v>
          </cell>
          <cell r="I1716">
            <v>1</v>
          </cell>
          <cell r="J1716">
            <v>0</v>
          </cell>
          <cell r="K1716">
            <v>0</v>
          </cell>
          <cell r="L1716">
            <v>1</v>
          </cell>
          <cell r="M1716">
            <v>1</v>
          </cell>
          <cell r="N1716">
            <v>0</v>
          </cell>
          <cell r="O1716">
            <v>1</v>
          </cell>
          <cell r="P1716">
            <v>0</v>
          </cell>
          <cell r="Q1716">
            <v>0</v>
          </cell>
          <cell r="R1716">
            <v>1</v>
          </cell>
          <cell r="S1716">
            <v>1</v>
          </cell>
          <cell r="T1716">
            <v>0</v>
          </cell>
          <cell r="U1716">
            <v>1</v>
          </cell>
          <cell r="V1716">
            <v>0</v>
          </cell>
          <cell r="W1716">
            <v>0</v>
          </cell>
        </row>
        <row r="1717">
          <cell r="B1717">
            <v>7</v>
          </cell>
          <cell r="C1717" t="str">
            <v>RESTRIÇÃO SISTEMA</v>
          </cell>
          <cell r="D1717" t="str">
            <v>045 Central não cadastrada</v>
          </cell>
          <cell r="E1717" t="str">
            <v>TELEVISÃO</v>
          </cell>
          <cell r="F1717" t="str">
            <v>0001 TELEVISÃO</v>
          </cell>
          <cell r="G1717" t="str">
            <v>0062 NÃO INFORMOU</v>
          </cell>
          <cell r="I1717">
            <v>8</v>
          </cell>
          <cell r="J1717">
            <v>0</v>
          </cell>
          <cell r="K1717">
            <v>0</v>
          </cell>
          <cell r="L1717">
            <v>8</v>
          </cell>
          <cell r="M1717">
            <v>8</v>
          </cell>
          <cell r="N1717">
            <v>0</v>
          </cell>
          <cell r="O1717">
            <v>8</v>
          </cell>
          <cell r="P1717">
            <v>0</v>
          </cell>
          <cell r="Q1717">
            <v>0</v>
          </cell>
          <cell r="R1717">
            <v>8</v>
          </cell>
          <cell r="S1717">
            <v>8</v>
          </cell>
          <cell r="T1717">
            <v>0</v>
          </cell>
          <cell r="U1717">
            <v>8</v>
          </cell>
          <cell r="V1717">
            <v>0</v>
          </cell>
          <cell r="W1717">
            <v>0</v>
          </cell>
        </row>
        <row r="1718">
          <cell r="B1718">
            <v>7</v>
          </cell>
          <cell r="C1718" t="str">
            <v>RESTRIÇÃO SISTEMA</v>
          </cell>
          <cell r="D1718" t="str">
            <v>048 Segmento não permitido</v>
          </cell>
          <cell r="E1718" t="str">
            <v>NÃO INFORMADO</v>
          </cell>
          <cell r="F1718" t="str">
            <v>0016 NÃO INFORMADO</v>
          </cell>
          <cell r="I1718">
            <v>1</v>
          </cell>
          <cell r="J1718">
            <v>0</v>
          </cell>
          <cell r="K1718">
            <v>0</v>
          </cell>
          <cell r="L1718">
            <v>1</v>
          </cell>
          <cell r="M1718">
            <v>1</v>
          </cell>
          <cell r="N1718">
            <v>0</v>
          </cell>
          <cell r="O1718">
            <v>1</v>
          </cell>
          <cell r="P1718">
            <v>0</v>
          </cell>
          <cell r="Q1718">
            <v>0</v>
          </cell>
          <cell r="R1718">
            <v>1</v>
          </cell>
          <cell r="S1718">
            <v>1</v>
          </cell>
          <cell r="T1718">
            <v>0</v>
          </cell>
          <cell r="U1718">
            <v>1</v>
          </cell>
          <cell r="V1718">
            <v>0</v>
          </cell>
          <cell r="W1718">
            <v>0</v>
          </cell>
        </row>
        <row r="1719">
          <cell r="B1719">
            <v>7</v>
          </cell>
          <cell r="C1719" t="str">
            <v>RESTRIÇÃO SISTEMA</v>
          </cell>
          <cell r="D1719" t="str">
            <v>048 Segmento não permitido</v>
          </cell>
          <cell r="E1719" t="str">
            <v>OUTRAS MÍDIAS</v>
          </cell>
          <cell r="F1719" t="str">
            <v>0002 INDICAÇÃO DE AMIGOS</v>
          </cell>
          <cell r="I1719">
            <v>1</v>
          </cell>
          <cell r="J1719">
            <v>0</v>
          </cell>
          <cell r="K1719">
            <v>0</v>
          </cell>
          <cell r="L1719">
            <v>1</v>
          </cell>
          <cell r="M1719">
            <v>1</v>
          </cell>
          <cell r="N1719">
            <v>0</v>
          </cell>
          <cell r="O1719">
            <v>1</v>
          </cell>
          <cell r="P1719">
            <v>0</v>
          </cell>
          <cell r="Q1719">
            <v>0</v>
          </cell>
          <cell r="R1719">
            <v>1</v>
          </cell>
          <cell r="S1719">
            <v>1</v>
          </cell>
          <cell r="T1719">
            <v>0</v>
          </cell>
          <cell r="U1719">
            <v>1</v>
          </cell>
          <cell r="V1719">
            <v>0</v>
          </cell>
          <cell r="W1719">
            <v>0</v>
          </cell>
        </row>
        <row r="1720">
          <cell r="B1720">
            <v>7</v>
          </cell>
          <cell r="C1720" t="str">
            <v>RESTRIÇÃO SISTEMA</v>
          </cell>
          <cell r="D1720" t="str">
            <v>048 Segmento não permitido</v>
          </cell>
          <cell r="E1720" t="str">
            <v>OUTRAS MÍDIAS</v>
          </cell>
          <cell r="F1720" t="str">
            <v>0020 JÁ POSSUI</v>
          </cell>
          <cell r="I1720">
            <v>1</v>
          </cell>
          <cell r="J1720">
            <v>0</v>
          </cell>
          <cell r="K1720">
            <v>0</v>
          </cell>
          <cell r="L1720">
            <v>1</v>
          </cell>
          <cell r="M1720">
            <v>1</v>
          </cell>
          <cell r="N1720">
            <v>0</v>
          </cell>
          <cell r="O1720">
            <v>1</v>
          </cell>
          <cell r="P1720">
            <v>0</v>
          </cell>
          <cell r="Q1720">
            <v>0</v>
          </cell>
          <cell r="R1720">
            <v>1</v>
          </cell>
          <cell r="S1720">
            <v>1</v>
          </cell>
          <cell r="T1720">
            <v>0</v>
          </cell>
          <cell r="U1720">
            <v>1</v>
          </cell>
          <cell r="V1720">
            <v>0</v>
          </cell>
          <cell r="W1720">
            <v>0</v>
          </cell>
        </row>
        <row r="1721">
          <cell r="B1721">
            <v>7</v>
          </cell>
          <cell r="C1721" t="str">
            <v>RESTRIÇÃO SISTEMA</v>
          </cell>
          <cell r="D1721" t="str">
            <v>048 Segmento não permitido</v>
          </cell>
          <cell r="E1721" t="str">
            <v>TELEVISÃO</v>
          </cell>
          <cell r="F1721" t="str">
            <v>0001 TELEVISÃO</v>
          </cell>
          <cell r="G1721" t="str">
            <v>0062 NÃO INFORMOU</v>
          </cell>
          <cell r="I1721">
            <v>1</v>
          </cell>
          <cell r="J1721">
            <v>0</v>
          </cell>
          <cell r="K1721">
            <v>0</v>
          </cell>
          <cell r="L1721">
            <v>1</v>
          </cell>
          <cell r="M1721">
            <v>1</v>
          </cell>
          <cell r="N1721">
            <v>0</v>
          </cell>
          <cell r="O1721">
            <v>1</v>
          </cell>
          <cell r="P1721">
            <v>0</v>
          </cell>
          <cell r="Q1721">
            <v>0</v>
          </cell>
          <cell r="R1721">
            <v>1</v>
          </cell>
          <cell r="S1721">
            <v>1</v>
          </cell>
          <cell r="T1721">
            <v>0</v>
          </cell>
          <cell r="U1721">
            <v>1</v>
          </cell>
          <cell r="V1721">
            <v>0</v>
          </cell>
          <cell r="W1721">
            <v>0</v>
          </cell>
        </row>
        <row r="1722">
          <cell r="B1722">
            <v>7</v>
          </cell>
          <cell r="C1722" t="str">
            <v>RESTRIÇÃO SISTEMA</v>
          </cell>
          <cell r="D1722" t="str">
            <v>060 Restrição Comercial</v>
          </cell>
          <cell r="F1722" t="str">
            <v>0031 JÁ TEVE O PRODUTO</v>
          </cell>
          <cell r="I1722">
            <v>5</v>
          </cell>
          <cell r="J1722">
            <v>0</v>
          </cell>
          <cell r="K1722">
            <v>0</v>
          </cell>
          <cell r="L1722">
            <v>5</v>
          </cell>
          <cell r="M1722">
            <v>5</v>
          </cell>
          <cell r="N1722">
            <v>0</v>
          </cell>
          <cell r="O1722">
            <v>5</v>
          </cell>
          <cell r="P1722">
            <v>0</v>
          </cell>
          <cell r="Q1722">
            <v>0</v>
          </cell>
          <cell r="R1722">
            <v>5</v>
          </cell>
          <cell r="S1722">
            <v>5</v>
          </cell>
          <cell r="T1722">
            <v>0</v>
          </cell>
          <cell r="U1722">
            <v>5</v>
          </cell>
          <cell r="V1722">
            <v>0</v>
          </cell>
          <cell r="W1722">
            <v>0</v>
          </cell>
        </row>
        <row r="1723">
          <cell r="B1723">
            <v>7</v>
          </cell>
          <cell r="C1723" t="str">
            <v>RESTRIÇÃO SISTEMA</v>
          </cell>
          <cell r="D1723" t="str">
            <v>060 Restrição Comercial</v>
          </cell>
          <cell r="E1723" t="str">
            <v>MALA DIRETA</v>
          </cell>
          <cell r="F1723" t="str">
            <v>0009 MALA DIRETA</v>
          </cell>
          <cell r="G1723" t="str">
            <v>0076 RI-032</v>
          </cell>
          <cell r="I1723">
            <v>1</v>
          </cell>
          <cell r="J1723">
            <v>0</v>
          </cell>
          <cell r="K1723">
            <v>0</v>
          </cell>
          <cell r="L1723">
            <v>1</v>
          </cell>
          <cell r="M1723">
            <v>1</v>
          </cell>
          <cell r="N1723">
            <v>0</v>
          </cell>
          <cell r="O1723">
            <v>1</v>
          </cell>
          <cell r="P1723">
            <v>0</v>
          </cell>
          <cell r="Q1723">
            <v>0</v>
          </cell>
          <cell r="R1723">
            <v>1</v>
          </cell>
          <cell r="S1723">
            <v>1</v>
          </cell>
          <cell r="T1723">
            <v>0</v>
          </cell>
          <cell r="U1723">
            <v>1</v>
          </cell>
          <cell r="V1723">
            <v>0</v>
          </cell>
          <cell r="W1723">
            <v>0</v>
          </cell>
        </row>
        <row r="1724">
          <cell r="B1724">
            <v>7</v>
          </cell>
          <cell r="C1724" t="str">
            <v>RESTRIÇÃO SISTEMA</v>
          </cell>
          <cell r="D1724" t="str">
            <v>060 Restrição Comercial</v>
          </cell>
          <cell r="E1724" t="str">
            <v>MALA DIRETA</v>
          </cell>
          <cell r="F1724" t="str">
            <v>0009 MALA DIRETA</v>
          </cell>
          <cell r="G1724" t="str">
            <v>0572 MD-05</v>
          </cell>
          <cell r="I1724">
            <v>1</v>
          </cell>
          <cell r="J1724">
            <v>0</v>
          </cell>
          <cell r="K1724">
            <v>0</v>
          </cell>
          <cell r="L1724">
            <v>1</v>
          </cell>
          <cell r="M1724">
            <v>1</v>
          </cell>
          <cell r="N1724">
            <v>0</v>
          </cell>
          <cell r="O1724">
            <v>1</v>
          </cell>
          <cell r="P1724">
            <v>0</v>
          </cell>
          <cell r="Q1724">
            <v>0</v>
          </cell>
          <cell r="R1724">
            <v>1</v>
          </cell>
          <cell r="S1724">
            <v>1</v>
          </cell>
          <cell r="T1724">
            <v>0</v>
          </cell>
          <cell r="U1724">
            <v>1</v>
          </cell>
          <cell r="V1724">
            <v>0</v>
          </cell>
          <cell r="W1724">
            <v>0</v>
          </cell>
        </row>
        <row r="1725">
          <cell r="B1725">
            <v>7</v>
          </cell>
          <cell r="C1725" t="str">
            <v>RESTRIÇÃO SISTEMA</v>
          </cell>
          <cell r="D1725" t="str">
            <v>060 Restrição Comercial</v>
          </cell>
          <cell r="E1725" t="str">
            <v>NÃO INFORMADO</v>
          </cell>
          <cell r="F1725" t="str">
            <v>0016 NÃO INFORMADO</v>
          </cell>
          <cell r="I1725">
            <v>2</v>
          </cell>
          <cell r="J1725">
            <v>0</v>
          </cell>
          <cell r="K1725">
            <v>0</v>
          </cell>
          <cell r="L1725">
            <v>2</v>
          </cell>
          <cell r="M1725">
            <v>2</v>
          </cell>
          <cell r="N1725">
            <v>0</v>
          </cell>
          <cell r="O1725">
            <v>2</v>
          </cell>
          <cell r="P1725">
            <v>0</v>
          </cell>
          <cell r="Q1725">
            <v>0</v>
          </cell>
          <cell r="R1725">
            <v>2</v>
          </cell>
          <cell r="S1725">
            <v>2</v>
          </cell>
          <cell r="T1725">
            <v>0</v>
          </cell>
          <cell r="U1725">
            <v>2</v>
          </cell>
          <cell r="V1725">
            <v>0</v>
          </cell>
          <cell r="W1725">
            <v>0</v>
          </cell>
        </row>
        <row r="1726">
          <cell r="B1726">
            <v>7</v>
          </cell>
          <cell r="C1726" t="str">
            <v>RESTRIÇÃO SISTEMA</v>
          </cell>
          <cell r="D1726" t="str">
            <v>060 Restrição Comercial</v>
          </cell>
          <cell r="E1726" t="str">
            <v>OUTRAS MÍDIAS</v>
          </cell>
          <cell r="F1726" t="str">
            <v>0002 INDICAÇÃO DE AMIGOS</v>
          </cell>
          <cell r="I1726">
            <v>23</v>
          </cell>
          <cell r="J1726">
            <v>0</v>
          </cell>
          <cell r="K1726">
            <v>0</v>
          </cell>
          <cell r="L1726">
            <v>23</v>
          </cell>
          <cell r="M1726">
            <v>23</v>
          </cell>
          <cell r="N1726">
            <v>0</v>
          </cell>
          <cell r="O1726">
            <v>23</v>
          </cell>
          <cell r="P1726">
            <v>0</v>
          </cell>
          <cell r="Q1726">
            <v>0</v>
          </cell>
          <cell r="R1726">
            <v>23</v>
          </cell>
          <cell r="S1726">
            <v>23</v>
          </cell>
          <cell r="T1726">
            <v>0</v>
          </cell>
          <cell r="U1726">
            <v>23</v>
          </cell>
          <cell r="V1726">
            <v>0</v>
          </cell>
          <cell r="W1726">
            <v>0</v>
          </cell>
        </row>
        <row r="1727">
          <cell r="B1727">
            <v>7</v>
          </cell>
          <cell r="C1727" t="str">
            <v>RESTRIÇÃO SISTEMA</v>
          </cell>
          <cell r="D1727" t="str">
            <v>060 Restrição Comercial</v>
          </cell>
          <cell r="E1727" t="str">
            <v>OUTRAS MÍDIAS</v>
          </cell>
          <cell r="F1727" t="str">
            <v>0013 INTERNET</v>
          </cell>
          <cell r="G1727" t="str">
            <v>0170 SITE SPEEDY</v>
          </cell>
          <cell r="I1727">
            <v>2</v>
          </cell>
          <cell r="J1727">
            <v>0</v>
          </cell>
          <cell r="K1727">
            <v>0</v>
          </cell>
          <cell r="L1727">
            <v>2</v>
          </cell>
          <cell r="M1727">
            <v>2</v>
          </cell>
          <cell r="N1727">
            <v>0</v>
          </cell>
          <cell r="O1727">
            <v>2</v>
          </cell>
          <cell r="P1727">
            <v>0</v>
          </cell>
          <cell r="Q1727">
            <v>0</v>
          </cell>
          <cell r="R1727">
            <v>2</v>
          </cell>
          <cell r="S1727">
            <v>2</v>
          </cell>
          <cell r="T1727">
            <v>0</v>
          </cell>
          <cell r="U1727">
            <v>2</v>
          </cell>
          <cell r="V1727">
            <v>0</v>
          </cell>
          <cell r="W1727">
            <v>0</v>
          </cell>
        </row>
        <row r="1728">
          <cell r="B1728">
            <v>7</v>
          </cell>
          <cell r="C1728" t="str">
            <v>RESTRIÇÃO SISTEMA</v>
          </cell>
          <cell r="D1728" t="str">
            <v>060 Restrição Comercial</v>
          </cell>
          <cell r="E1728" t="str">
            <v>OUTRAS MÍDIAS</v>
          </cell>
          <cell r="F1728" t="str">
            <v>0018 CONTATADO PELO TLMKT</v>
          </cell>
          <cell r="I1728">
            <v>2</v>
          </cell>
          <cell r="J1728">
            <v>0</v>
          </cell>
          <cell r="K1728">
            <v>0</v>
          </cell>
          <cell r="L1728">
            <v>2</v>
          </cell>
          <cell r="M1728">
            <v>2</v>
          </cell>
          <cell r="N1728">
            <v>0</v>
          </cell>
          <cell r="O1728">
            <v>2</v>
          </cell>
          <cell r="P1728">
            <v>0</v>
          </cell>
          <cell r="Q1728">
            <v>0</v>
          </cell>
          <cell r="R1728">
            <v>2</v>
          </cell>
          <cell r="S1728">
            <v>2</v>
          </cell>
          <cell r="T1728">
            <v>0</v>
          </cell>
          <cell r="U1728">
            <v>2</v>
          </cell>
          <cell r="V1728">
            <v>0</v>
          </cell>
          <cell r="W1728">
            <v>0</v>
          </cell>
        </row>
        <row r="1729">
          <cell r="B1729">
            <v>7</v>
          </cell>
          <cell r="C1729" t="str">
            <v>RESTRIÇÃO SISTEMA</v>
          </cell>
          <cell r="D1729" t="str">
            <v>060 Restrição Comercial</v>
          </cell>
          <cell r="E1729" t="str">
            <v>OUTRAS MÍDIAS</v>
          </cell>
          <cell r="F1729" t="str">
            <v>0020 JÁ POSSUI</v>
          </cell>
          <cell r="I1729">
            <v>2</v>
          </cell>
          <cell r="J1729">
            <v>0</v>
          </cell>
          <cell r="K1729">
            <v>0</v>
          </cell>
          <cell r="L1729">
            <v>2</v>
          </cell>
          <cell r="M1729">
            <v>2</v>
          </cell>
          <cell r="N1729">
            <v>0</v>
          </cell>
          <cell r="O1729">
            <v>2</v>
          </cell>
          <cell r="P1729">
            <v>0</v>
          </cell>
          <cell r="Q1729">
            <v>0</v>
          </cell>
          <cell r="R1729">
            <v>2</v>
          </cell>
          <cell r="S1729">
            <v>2</v>
          </cell>
          <cell r="T1729">
            <v>0</v>
          </cell>
          <cell r="U1729">
            <v>2</v>
          </cell>
          <cell r="V1729">
            <v>0</v>
          </cell>
          <cell r="W1729">
            <v>0</v>
          </cell>
        </row>
        <row r="1730">
          <cell r="B1730">
            <v>7</v>
          </cell>
          <cell r="C1730" t="str">
            <v>RESTRIÇÃO SISTEMA</v>
          </cell>
          <cell r="D1730" t="str">
            <v>060 Restrição Comercial</v>
          </cell>
          <cell r="E1730" t="str">
            <v>TELEVISÃO</v>
          </cell>
          <cell r="F1730" t="str">
            <v>0001 TELEVISÃO</v>
          </cell>
          <cell r="G1730" t="str">
            <v>0006 GLOBO</v>
          </cell>
          <cell r="H1730" t="str">
            <v>3825 NÃO INFORMADO</v>
          </cell>
          <cell r="I1730">
            <v>1</v>
          </cell>
          <cell r="J1730">
            <v>0</v>
          </cell>
          <cell r="K1730">
            <v>0</v>
          </cell>
          <cell r="L1730">
            <v>1</v>
          </cell>
          <cell r="M1730">
            <v>1</v>
          </cell>
          <cell r="N1730">
            <v>0</v>
          </cell>
          <cell r="O1730">
            <v>1</v>
          </cell>
          <cell r="P1730">
            <v>0</v>
          </cell>
          <cell r="Q1730">
            <v>0</v>
          </cell>
          <cell r="R1730">
            <v>1</v>
          </cell>
          <cell r="S1730">
            <v>1</v>
          </cell>
          <cell r="T1730">
            <v>0</v>
          </cell>
          <cell r="U1730">
            <v>1</v>
          </cell>
          <cell r="V1730">
            <v>0</v>
          </cell>
          <cell r="W1730">
            <v>0</v>
          </cell>
        </row>
        <row r="1731">
          <cell r="B1731">
            <v>7</v>
          </cell>
          <cell r="C1731" t="str">
            <v>RESTRIÇÃO SISTEMA</v>
          </cell>
          <cell r="D1731" t="str">
            <v>060 Restrição Comercial</v>
          </cell>
          <cell r="E1731" t="str">
            <v>TELEVISÃO</v>
          </cell>
          <cell r="F1731" t="str">
            <v>0001 TELEVISÃO</v>
          </cell>
          <cell r="G1731" t="str">
            <v>0062 NÃO INFORMOU</v>
          </cell>
          <cell r="I1731">
            <v>7</v>
          </cell>
          <cell r="J1731">
            <v>0</v>
          </cell>
          <cell r="K1731">
            <v>0</v>
          </cell>
          <cell r="L1731">
            <v>7</v>
          </cell>
          <cell r="M1731">
            <v>7</v>
          </cell>
          <cell r="N1731">
            <v>0</v>
          </cell>
          <cell r="O1731">
            <v>7</v>
          </cell>
          <cell r="P1731">
            <v>0</v>
          </cell>
          <cell r="Q1731">
            <v>0</v>
          </cell>
          <cell r="R1731">
            <v>7</v>
          </cell>
          <cell r="S1731">
            <v>7</v>
          </cell>
          <cell r="T1731">
            <v>0</v>
          </cell>
          <cell r="U1731">
            <v>7</v>
          </cell>
          <cell r="V1731">
            <v>0</v>
          </cell>
          <cell r="W1731">
            <v>0</v>
          </cell>
        </row>
        <row r="1732">
          <cell r="B1732">
            <v>7</v>
          </cell>
          <cell r="C1732" t="str">
            <v>RESTRIÇÃO SISTEMA</v>
          </cell>
          <cell r="D1732" t="str">
            <v>071 Idade inferior a 18 anos</v>
          </cell>
          <cell r="F1732" t="str">
            <v>0031 JÁ TEVE O PRODUTO</v>
          </cell>
          <cell r="I1732">
            <v>1</v>
          </cell>
          <cell r="J1732">
            <v>0</v>
          </cell>
          <cell r="K1732">
            <v>0</v>
          </cell>
          <cell r="L1732">
            <v>1</v>
          </cell>
          <cell r="M1732">
            <v>1</v>
          </cell>
          <cell r="N1732">
            <v>0</v>
          </cell>
          <cell r="O1732">
            <v>1</v>
          </cell>
          <cell r="P1732">
            <v>0</v>
          </cell>
          <cell r="Q1732">
            <v>0</v>
          </cell>
          <cell r="R1732">
            <v>1</v>
          </cell>
          <cell r="S1732">
            <v>1</v>
          </cell>
          <cell r="T1732">
            <v>0</v>
          </cell>
          <cell r="U1732">
            <v>1</v>
          </cell>
          <cell r="V1732">
            <v>0</v>
          </cell>
          <cell r="W1732">
            <v>0</v>
          </cell>
        </row>
        <row r="1733">
          <cell r="B1733">
            <v>7</v>
          </cell>
          <cell r="C1733" t="str">
            <v>RESTRIÇÃO SISTEMA</v>
          </cell>
          <cell r="D1733" t="str">
            <v>071 Idade inferior a 18 anos</v>
          </cell>
          <cell r="E1733" t="str">
            <v>OUTRAS MÍDIAS</v>
          </cell>
          <cell r="F1733" t="str">
            <v>0002 INDICAÇÃO DE AMIGOS</v>
          </cell>
          <cell r="I1733">
            <v>8</v>
          </cell>
          <cell r="J1733">
            <v>0</v>
          </cell>
          <cell r="K1733">
            <v>0</v>
          </cell>
          <cell r="L1733">
            <v>8</v>
          </cell>
          <cell r="M1733">
            <v>8</v>
          </cell>
          <cell r="N1733">
            <v>0</v>
          </cell>
          <cell r="O1733">
            <v>8</v>
          </cell>
          <cell r="P1733">
            <v>0</v>
          </cell>
          <cell r="Q1733">
            <v>0</v>
          </cell>
          <cell r="R1733">
            <v>8</v>
          </cell>
          <cell r="S1733">
            <v>8</v>
          </cell>
          <cell r="T1733">
            <v>0</v>
          </cell>
          <cell r="U1733">
            <v>8</v>
          </cell>
          <cell r="V1733">
            <v>0</v>
          </cell>
          <cell r="W1733">
            <v>0</v>
          </cell>
        </row>
        <row r="1734">
          <cell r="B1734">
            <v>7</v>
          </cell>
          <cell r="C1734" t="str">
            <v>RESTRIÇÃO SISTEMA</v>
          </cell>
          <cell r="D1734" t="str">
            <v>071 Idade inferior a 18 anos</v>
          </cell>
          <cell r="E1734" t="str">
            <v>OUTRAS MÍDIAS</v>
          </cell>
          <cell r="F1734" t="str">
            <v>0018 CONTATADO PELO TLMKT</v>
          </cell>
          <cell r="I1734">
            <v>1</v>
          </cell>
          <cell r="J1734">
            <v>0</v>
          </cell>
          <cell r="K1734">
            <v>0</v>
          </cell>
          <cell r="L1734">
            <v>1</v>
          </cell>
          <cell r="M1734">
            <v>1</v>
          </cell>
          <cell r="N1734">
            <v>0</v>
          </cell>
          <cell r="O1734">
            <v>1</v>
          </cell>
          <cell r="P1734">
            <v>0</v>
          </cell>
          <cell r="Q1734">
            <v>0</v>
          </cell>
          <cell r="R1734">
            <v>1</v>
          </cell>
          <cell r="S1734">
            <v>1</v>
          </cell>
          <cell r="T1734">
            <v>0</v>
          </cell>
          <cell r="U1734">
            <v>1</v>
          </cell>
          <cell r="V1734">
            <v>0</v>
          </cell>
          <cell r="W1734">
            <v>0</v>
          </cell>
        </row>
        <row r="1735">
          <cell r="B1735">
            <v>7</v>
          </cell>
          <cell r="C1735" t="str">
            <v>RESTRIÇÃO SISTEMA</v>
          </cell>
          <cell r="D1735" t="str">
            <v>071 Idade inferior a 18 anos</v>
          </cell>
          <cell r="E1735" t="str">
            <v>OUTRAS MÍDIAS</v>
          </cell>
          <cell r="F1735" t="str">
            <v>0019 INDICAÇÃO DO PROVEDOR</v>
          </cell>
          <cell r="I1735">
            <v>1</v>
          </cell>
          <cell r="J1735">
            <v>0</v>
          </cell>
          <cell r="K1735">
            <v>0</v>
          </cell>
          <cell r="L1735">
            <v>1</v>
          </cell>
          <cell r="M1735">
            <v>1</v>
          </cell>
          <cell r="N1735">
            <v>0</v>
          </cell>
          <cell r="O1735">
            <v>1</v>
          </cell>
          <cell r="P1735">
            <v>0</v>
          </cell>
          <cell r="Q1735">
            <v>0</v>
          </cell>
          <cell r="R1735">
            <v>1</v>
          </cell>
          <cell r="S1735">
            <v>1</v>
          </cell>
          <cell r="T1735">
            <v>0</v>
          </cell>
          <cell r="U1735">
            <v>1</v>
          </cell>
          <cell r="V1735">
            <v>0</v>
          </cell>
          <cell r="W1735">
            <v>0</v>
          </cell>
        </row>
        <row r="1736">
          <cell r="B1736">
            <v>7</v>
          </cell>
          <cell r="C1736" t="str">
            <v>RESTRIÇÃO SISTEMA</v>
          </cell>
          <cell r="D1736" t="str">
            <v>071 Idade inferior a 18 anos</v>
          </cell>
          <cell r="E1736" t="str">
            <v>TELEVISÃO</v>
          </cell>
          <cell r="F1736" t="str">
            <v>0001 TELEVISÃO</v>
          </cell>
          <cell r="G1736" t="str">
            <v>0006 GLOBO</v>
          </cell>
          <cell r="H1736" t="str">
            <v>0007 GLOBO ESPORTE</v>
          </cell>
          <cell r="I1736">
            <v>1</v>
          </cell>
          <cell r="J1736">
            <v>0</v>
          </cell>
          <cell r="K1736">
            <v>0</v>
          </cell>
          <cell r="L1736">
            <v>1</v>
          </cell>
          <cell r="M1736">
            <v>1</v>
          </cell>
          <cell r="N1736">
            <v>0</v>
          </cell>
          <cell r="O1736">
            <v>1</v>
          </cell>
          <cell r="P1736">
            <v>0</v>
          </cell>
          <cell r="Q1736">
            <v>0</v>
          </cell>
          <cell r="R1736">
            <v>1</v>
          </cell>
          <cell r="S1736">
            <v>1</v>
          </cell>
          <cell r="T1736">
            <v>0</v>
          </cell>
          <cell r="U1736">
            <v>1</v>
          </cell>
          <cell r="V1736">
            <v>0</v>
          </cell>
          <cell r="W1736">
            <v>0</v>
          </cell>
        </row>
        <row r="1737">
          <cell r="B1737">
            <v>7</v>
          </cell>
          <cell r="C1737" t="str">
            <v>RESTRIÇÃO SISTEMA</v>
          </cell>
          <cell r="D1737" t="str">
            <v>071 Idade inferior a 18 anos</v>
          </cell>
          <cell r="E1737" t="str">
            <v>TELEVISÃO</v>
          </cell>
          <cell r="F1737" t="str">
            <v>0001 TELEVISÃO</v>
          </cell>
          <cell r="G1737" t="str">
            <v>0006 GLOBO</v>
          </cell>
          <cell r="H1737" t="str">
            <v>0020 FANTÁSTICO</v>
          </cell>
          <cell r="I1737">
            <v>1</v>
          </cell>
          <cell r="J1737">
            <v>0</v>
          </cell>
          <cell r="K1737">
            <v>0</v>
          </cell>
          <cell r="L1737">
            <v>1</v>
          </cell>
          <cell r="M1737">
            <v>1</v>
          </cell>
          <cell r="N1737">
            <v>0</v>
          </cell>
          <cell r="O1737">
            <v>1</v>
          </cell>
          <cell r="P1737">
            <v>0</v>
          </cell>
          <cell r="Q1737">
            <v>0</v>
          </cell>
          <cell r="R1737">
            <v>1</v>
          </cell>
          <cell r="S1737">
            <v>1</v>
          </cell>
          <cell r="T1737">
            <v>0</v>
          </cell>
          <cell r="U1737">
            <v>1</v>
          </cell>
          <cell r="V1737">
            <v>0</v>
          </cell>
          <cell r="W1737">
            <v>0</v>
          </cell>
        </row>
        <row r="1738">
          <cell r="B1738">
            <v>7</v>
          </cell>
          <cell r="C1738" t="str">
            <v>RESTRIÇÃO SISTEMA</v>
          </cell>
          <cell r="D1738" t="str">
            <v>071 Idade inferior a 18 anos</v>
          </cell>
          <cell r="E1738" t="str">
            <v>TELEVISÃO</v>
          </cell>
          <cell r="F1738" t="str">
            <v>0001 TELEVISÃO</v>
          </cell>
          <cell r="G1738" t="str">
            <v>0006 GLOBO</v>
          </cell>
          <cell r="H1738" t="str">
            <v>0024 JORNAL NACIONAL</v>
          </cell>
          <cell r="I1738">
            <v>1</v>
          </cell>
          <cell r="J1738">
            <v>0</v>
          </cell>
          <cell r="K1738">
            <v>0</v>
          </cell>
          <cell r="L1738">
            <v>1</v>
          </cell>
          <cell r="M1738">
            <v>1</v>
          </cell>
          <cell r="N1738">
            <v>0</v>
          </cell>
          <cell r="O1738">
            <v>1</v>
          </cell>
          <cell r="P1738">
            <v>0</v>
          </cell>
          <cell r="Q1738">
            <v>0</v>
          </cell>
          <cell r="R1738">
            <v>1</v>
          </cell>
          <cell r="S1738">
            <v>1</v>
          </cell>
          <cell r="T1738">
            <v>0</v>
          </cell>
          <cell r="U1738">
            <v>1</v>
          </cell>
          <cell r="V1738">
            <v>0</v>
          </cell>
          <cell r="W1738">
            <v>0</v>
          </cell>
        </row>
        <row r="1739">
          <cell r="B1739">
            <v>7</v>
          </cell>
          <cell r="C1739" t="str">
            <v>RESTRIÇÃO SISTEMA</v>
          </cell>
          <cell r="D1739" t="str">
            <v>071 Idade inferior a 18 anos</v>
          </cell>
          <cell r="E1739" t="str">
            <v>TELEVISÃO</v>
          </cell>
          <cell r="F1739" t="str">
            <v>0001 TELEVISÃO</v>
          </cell>
          <cell r="G1739" t="str">
            <v>0006 GLOBO</v>
          </cell>
          <cell r="H1739" t="str">
            <v>0026 NOVELA I</v>
          </cell>
          <cell r="I1739">
            <v>1</v>
          </cell>
          <cell r="J1739">
            <v>0</v>
          </cell>
          <cell r="K1739">
            <v>0</v>
          </cell>
          <cell r="L1739">
            <v>1</v>
          </cell>
          <cell r="M1739">
            <v>1</v>
          </cell>
          <cell r="N1739">
            <v>0</v>
          </cell>
          <cell r="O1739">
            <v>1</v>
          </cell>
          <cell r="P1739">
            <v>0</v>
          </cell>
          <cell r="Q1739">
            <v>0</v>
          </cell>
          <cell r="R1739">
            <v>1</v>
          </cell>
          <cell r="S1739">
            <v>1</v>
          </cell>
          <cell r="T1739">
            <v>0</v>
          </cell>
          <cell r="U1739">
            <v>1</v>
          </cell>
          <cell r="V1739">
            <v>0</v>
          </cell>
          <cell r="W1739">
            <v>0</v>
          </cell>
        </row>
        <row r="1740">
          <cell r="B1740">
            <v>7</v>
          </cell>
          <cell r="C1740" t="str">
            <v>RESTRIÇÃO SISTEMA</v>
          </cell>
          <cell r="D1740" t="str">
            <v>071 Idade inferior a 18 anos</v>
          </cell>
          <cell r="E1740" t="str">
            <v>TELEVISÃO</v>
          </cell>
          <cell r="F1740" t="str">
            <v>0001 TELEVISÃO</v>
          </cell>
          <cell r="G1740" t="str">
            <v>0006 GLOBO</v>
          </cell>
          <cell r="H1740" t="str">
            <v>3825 NÃO INFORMADO</v>
          </cell>
          <cell r="I1740">
            <v>1</v>
          </cell>
          <cell r="J1740">
            <v>0</v>
          </cell>
          <cell r="K1740">
            <v>0</v>
          </cell>
          <cell r="L1740">
            <v>1</v>
          </cell>
          <cell r="M1740">
            <v>1</v>
          </cell>
          <cell r="N1740">
            <v>0</v>
          </cell>
          <cell r="O1740">
            <v>1</v>
          </cell>
          <cell r="P1740">
            <v>0</v>
          </cell>
          <cell r="Q1740">
            <v>0</v>
          </cell>
          <cell r="R1740">
            <v>1</v>
          </cell>
          <cell r="S1740">
            <v>1</v>
          </cell>
          <cell r="T1740">
            <v>0</v>
          </cell>
          <cell r="U1740">
            <v>1</v>
          </cell>
          <cell r="V1740">
            <v>0</v>
          </cell>
          <cell r="W1740">
            <v>0</v>
          </cell>
        </row>
        <row r="1741">
          <cell r="B1741">
            <v>7</v>
          </cell>
          <cell r="C1741" t="str">
            <v>RESTRIÇÃO SISTEMA</v>
          </cell>
          <cell r="D1741" t="str">
            <v>071 Idade inferior a 18 anos</v>
          </cell>
          <cell r="E1741" t="str">
            <v>TELEVISÃO</v>
          </cell>
          <cell r="F1741" t="str">
            <v>0001 TELEVISÃO</v>
          </cell>
          <cell r="G1741" t="str">
            <v>0062 NÃO INFORMOU</v>
          </cell>
          <cell r="I1741">
            <v>3</v>
          </cell>
          <cell r="J1741">
            <v>0</v>
          </cell>
          <cell r="K1741">
            <v>0</v>
          </cell>
          <cell r="L1741">
            <v>3</v>
          </cell>
          <cell r="M1741">
            <v>3</v>
          </cell>
          <cell r="N1741">
            <v>0</v>
          </cell>
          <cell r="O1741">
            <v>3</v>
          </cell>
          <cell r="P1741">
            <v>0</v>
          </cell>
          <cell r="Q1741">
            <v>0</v>
          </cell>
          <cell r="R1741">
            <v>3</v>
          </cell>
          <cell r="S1741">
            <v>3</v>
          </cell>
          <cell r="T1741">
            <v>0</v>
          </cell>
          <cell r="U1741">
            <v>3</v>
          </cell>
          <cell r="V1741">
            <v>0</v>
          </cell>
          <cell r="W1741">
            <v>0</v>
          </cell>
        </row>
        <row r="1742">
          <cell r="B1742">
            <v>7</v>
          </cell>
          <cell r="C1742" t="str">
            <v>RESTRIÇÃO SISTEMA</v>
          </cell>
          <cell r="D1742" t="str">
            <v>407 Não Informou nº linha</v>
          </cell>
          <cell r="F1742" t="str">
            <v>0024 STAND</v>
          </cell>
          <cell r="I1742">
            <v>1</v>
          </cell>
          <cell r="J1742">
            <v>0</v>
          </cell>
          <cell r="K1742">
            <v>0</v>
          </cell>
          <cell r="L1742">
            <v>1</v>
          </cell>
          <cell r="M1742">
            <v>1</v>
          </cell>
          <cell r="N1742">
            <v>0</v>
          </cell>
          <cell r="O1742">
            <v>1</v>
          </cell>
          <cell r="P1742">
            <v>0</v>
          </cell>
          <cell r="Q1742">
            <v>0</v>
          </cell>
          <cell r="R1742">
            <v>1</v>
          </cell>
          <cell r="S1742">
            <v>1</v>
          </cell>
          <cell r="T1742">
            <v>0</v>
          </cell>
          <cell r="U1742">
            <v>1</v>
          </cell>
          <cell r="V1742">
            <v>0</v>
          </cell>
          <cell r="W1742">
            <v>0</v>
          </cell>
        </row>
        <row r="1743">
          <cell r="B1743">
            <v>7</v>
          </cell>
          <cell r="C1743" t="str">
            <v>RESTRIÇÃO SISTEMA</v>
          </cell>
          <cell r="D1743" t="str">
            <v>407 Não Informou nº linha</v>
          </cell>
          <cell r="E1743" t="str">
            <v>NÃO INFORMADO</v>
          </cell>
          <cell r="F1743" t="str">
            <v>0016 NÃO INFORMADO</v>
          </cell>
          <cell r="I1743">
            <v>2</v>
          </cell>
          <cell r="J1743">
            <v>0</v>
          </cell>
          <cell r="K1743">
            <v>0</v>
          </cell>
          <cell r="L1743">
            <v>2</v>
          </cell>
          <cell r="M1743">
            <v>2</v>
          </cell>
          <cell r="N1743">
            <v>0</v>
          </cell>
          <cell r="O1743">
            <v>2</v>
          </cell>
          <cell r="P1743">
            <v>0</v>
          </cell>
          <cell r="Q1743">
            <v>0</v>
          </cell>
          <cell r="R1743">
            <v>2</v>
          </cell>
          <cell r="S1743">
            <v>2</v>
          </cell>
          <cell r="T1743">
            <v>0</v>
          </cell>
          <cell r="U1743">
            <v>2</v>
          </cell>
          <cell r="V1743">
            <v>0</v>
          </cell>
          <cell r="W1743">
            <v>0</v>
          </cell>
        </row>
        <row r="1744">
          <cell r="B1744">
            <v>7</v>
          </cell>
          <cell r="C1744" t="str">
            <v>RESTRIÇÃO SISTEMA</v>
          </cell>
          <cell r="D1744" t="str">
            <v>407 Não Informou nº linha</v>
          </cell>
          <cell r="E1744" t="str">
            <v>OUTRAS MÍDIAS</v>
          </cell>
          <cell r="F1744" t="str">
            <v>0002 INDICAÇÃO DE AMIGOS</v>
          </cell>
          <cell r="I1744">
            <v>1</v>
          </cell>
          <cell r="J1744">
            <v>0</v>
          </cell>
          <cell r="K1744">
            <v>0</v>
          </cell>
          <cell r="L1744">
            <v>1</v>
          </cell>
          <cell r="M1744">
            <v>1</v>
          </cell>
          <cell r="N1744">
            <v>0</v>
          </cell>
          <cell r="O1744">
            <v>1</v>
          </cell>
          <cell r="P1744">
            <v>0</v>
          </cell>
          <cell r="Q1744">
            <v>0</v>
          </cell>
          <cell r="R1744">
            <v>1</v>
          </cell>
          <cell r="S1744">
            <v>1</v>
          </cell>
          <cell r="T1744">
            <v>0</v>
          </cell>
          <cell r="U1744">
            <v>1</v>
          </cell>
          <cell r="V1744">
            <v>0</v>
          </cell>
          <cell r="W1744">
            <v>0</v>
          </cell>
        </row>
        <row r="1745">
          <cell r="B1745">
            <v>7</v>
          </cell>
          <cell r="C1745" t="str">
            <v>RESTRIÇÃO SISTEMA</v>
          </cell>
          <cell r="D1745" t="str">
            <v>407 Não Informou nº linha</v>
          </cell>
          <cell r="E1745" t="str">
            <v>OUTRAS MÍDIAS</v>
          </cell>
          <cell r="F1745" t="str">
            <v>0013 INTERNET</v>
          </cell>
          <cell r="G1745" t="str">
            <v>0054 IG.COM.BR</v>
          </cell>
          <cell r="I1745">
            <v>1</v>
          </cell>
          <cell r="J1745">
            <v>0</v>
          </cell>
          <cell r="K1745">
            <v>0</v>
          </cell>
          <cell r="L1745">
            <v>1</v>
          </cell>
          <cell r="M1745">
            <v>1</v>
          </cell>
          <cell r="N1745">
            <v>0</v>
          </cell>
          <cell r="O1745">
            <v>1</v>
          </cell>
          <cell r="P1745">
            <v>0</v>
          </cell>
          <cell r="Q1745">
            <v>0</v>
          </cell>
          <cell r="R1745">
            <v>1</v>
          </cell>
          <cell r="S1745">
            <v>1</v>
          </cell>
          <cell r="T1745">
            <v>0</v>
          </cell>
          <cell r="U1745">
            <v>1</v>
          </cell>
          <cell r="V1745">
            <v>0</v>
          </cell>
          <cell r="W1745">
            <v>0</v>
          </cell>
        </row>
        <row r="1746">
          <cell r="B1746">
            <v>7</v>
          </cell>
          <cell r="C1746" t="str">
            <v>RESTRIÇÃO SISTEMA</v>
          </cell>
          <cell r="D1746" t="str">
            <v>407 Não Informou nº linha</v>
          </cell>
          <cell r="E1746" t="str">
            <v>OUTRAS MÍDIAS</v>
          </cell>
          <cell r="F1746" t="str">
            <v>0020 JÁ POSSUI</v>
          </cell>
          <cell r="I1746">
            <v>1</v>
          </cell>
          <cell r="J1746">
            <v>0</v>
          </cell>
          <cell r="K1746">
            <v>0</v>
          </cell>
          <cell r="L1746">
            <v>1</v>
          </cell>
          <cell r="M1746">
            <v>1</v>
          </cell>
          <cell r="N1746">
            <v>0</v>
          </cell>
          <cell r="O1746">
            <v>1</v>
          </cell>
          <cell r="P1746">
            <v>0</v>
          </cell>
          <cell r="Q1746">
            <v>0</v>
          </cell>
          <cell r="R1746">
            <v>1</v>
          </cell>
          <cell r="S1746">
            <v>1</v>
          </cell>
          <cell r="T1746">
            <v>0</v>
          </cell>
          <cell r="U1746">
            <v>1</v>
          </cell>
          <cell r="V1746">
            <v>0</v>
          </cell>
          <cell r="W1746">
            <v>0</v>
          </cell>
        </row>
        <row r="1747">
          <cell r="B1747">
            <v>7</v>
          </cell>
          <cell r="C1747" t="str">
            <v>RESTRIÇÃO SISTEMA</v>
          </cell>
          <cell r="D1747" t="str">
            <v>407 Não Informou nº linha</v>
          </cell>
          <cell r="E1747" t="str">
            <v>TELEVISÃO</v>
          </cell>
          <cell r="F1747" t="str">
            <v>0001 TELEVISÃO</v>
          </cell>
          <cell r="G1747" t="str">
            <v>0062 NÃO INFORMOU</v>
          </cell>
          <cell r="I1747">
            <v>4</v>
          </cell>
          <cell r="J1747">
            <v>0</v>
          </cell>
          <cell r="K1747">
            <v>0</v>
          </cell>
          <cell r="L1747">
            <v>4</v>
          </cell>
          <cell r="M1747">
            <v>4</v>
          </cell>
          <cell r="N1747">
            <v>0</v>
          </cell>
          <cell r="O1747">
            <v>4</v>
          </cell>
          <cell r="P1747">
            <v>0</v>
          </cell>
          <cell r="Q1747">
            <v>0</v>
          </cell>
          <cell r="R1747">
            <v>4</v>
          </cell>
          <cell r="S1747">
            <v>4</v>
          </cell>
          <cell r="T1747">
            <v>0</v>
          </cell>
          <cell r="U1747">
            <v>4</v>
          </cell>
          <cell r="V1747">
            <v>0</v>
          </cell>
          <cell r="W1747">
            <v>0</v>
          </cell>
        </row>
        <row r="1748">
          <cell r="B1748">
            <v>7</v>
          </cell>
          <cell r="C1748" t="str">
            <v>RESTRIÇÃO SISTEMA</v>
          </cell>
          <cell r="D1748" t="str">
            <v>408 Não possui linha instalada</v>
          </cell>
          <cell r="E1748" t="str">
            <v>OUTRAS MÍDIAS</v>
          </cell>
          <cell r="F1748" t="str">
            <v>0002 INDICAÇÃO DE AMIGOS</v>
          </cell>
          <cell r="I1748">
            <v>7</v>
          </cell>
          <cell r="J1748">
            <v>0</v>
          </cell>
          <cell r="K1748">
            <v>0</v>
          </cell>
          <cell r="L1748">
            <v>7</v>
          </cell>
          <cell r="M1748">
            <v>7</v>
          </cell>
          <cell r="N1748">
            <v>0</v>
          </cell>
          <cell r="O1748">
            <v>7</v>
          </cell>
          <cell r="P1748">
            <v>0</v>
          </cell>
          <cell r="Q1748">
            <v>0</v>
          </cell>
          <cell r="R1748">
            <v>7</v>
          </cell>
          <cell r="S1748">
            <v>7</v>
          </cell>
          <cell r="T1748">
            <v>0</v>
          </cell>
          <cell r="U1748">
            <v>7</v>
          </cell>
          <cell r="V1748">
            <v>0</v>
          </cell>
          <cell r="W1748">
            <v>0</v>
          </cell>
        </row>
        <row r="1749">
          <cell r="B1749">
            <v>7</v>
          </cell>
          <cell r="C1749" t="str">
            <v>RESTRIÇÃO SISTEMA</v>
          </cell>
          <cell r="D1749" t="str">
            <v>408 Não possui linha instalada</v>
          </cell>
          <cell r="E1749" t="str">
            <v>OUTRAS MÍDIAS</v>
          </cell>
          <cell r="F1749" t="str">
            <v>0019 INDICAÇÃO DO PROVEDOR</v>
          </cell>
          <cell r="I1749">
            <v>1</v>
          </cell>
          <cell r="J1749">
            <v>0</v>
          </cell>
          <cell r="K1749">
            <v>0</v>
          </cell>
          <cell r="L1749">
            <v>1</v>
          </cell>
          <cell r="M1749">
            <v>1</v>
          </cell>
          <cell r="N1749">
            <v>0</v>
          </cell>
          <cell r="O1749">
            <v>1</v>
          </cell>
          <cell r="P1749">
            <v>0</v>
          </cell>
          <cell r="Q1749">
            <v>0</v>
          </cell>
          <cell r="R1749">
            <v>1</v>
          </cell>
          <cell r="S1749">
            <v>1</v>
          </cell>
          <cell r="T1749">
            <v>0</v>
          </cell>
          <cell r="U1749">
            <v>1</v>
          </cell>
          <cell r="V1749">
            <v>0</v>
          </cell>
          <cell r="W1749">
            <v>0</v>
          </cell>
        </row>
        <row r="1750">
          <cell r="B1750">
            <v>7</v>
          </cell>
          <cell r="C1750" t="str">
            <v>RESTRIÇÃO SISTEMA</v>
          </cell>
          <cell r="D1750" t="str">
            <v>408 Não possui linha instalada</v>
          </cell>
          <cell r="E1750" t="str">
            <v>OUTRAS MÍDIAS</v>
          </cell>
          <cell r="F1750" t="str">
            <v>0020 JÁ POSSUI</v>
          </cell>
          <cell r="I1750">
            <v>2</v>
          </cell>
          <cell r="J1750">
            <v>0</v>
          </cell>
          <cell r="K1750">
            <v>0</v>
          </cell>
          <cell r="L1750">
            <v>2</v>
          </cell>
          <cell r="M1750">
            <v>2</v>
          </cell>
          <cell r="N1750">
            <v>0</v>
          </cell>
          <cell r="O1750">
            <v>2</v>
          </cell>
          <cell r="P1750">
            <v>0</v>
          </cell>
          <cell r="Q1750">
            <v>0</v>
          </cell>
          <cell r="R1750">
            <v>2</v>
          </cell>
          <cell r="S1750">
            <v>2</v>
          </cell>
          <cell r="T1750">
            <v>0</v>
          </cell>
          <cell r="U1750">
            <v>2</v>
          </cell>
          <cell r="V1750">
            <v>0</v>
          </cell>
          <cell r="W1750">
            <v>0</v>
          </cell>
        </row>
        <row r="1751">
          <cell r="B1751">
            <v>7</v>
          </cell>
          <cell r="C1751" t="str">
            <v>VENDA</v>
          </cell>
          <cell r="D1751" t="str">
            <v>001 *** Vendas OS Emitidas</v>
          </cell>
          <cell r="F1751" t="str">
            <v>0031 JÁ TEVE O PRODUTO</v>
          </cell>
          <cell r="I1751">
            <v>7</v>
          </cell>
          <cell r="J1751">
            <v>7</v>
          </cell>
          <cell r="K1751">
            <v>0</v>
          </cell>
          <cell r="L1751">
            <v>7</v>
          </cell>
          <cell r="M1751">
            <v>0</v>
          </cell>
          <cell r="N1751">
            <v>0</v>
          </cell>
          <cell r="O1751">
            <v>7</v>
          </cell>
          <cell r="P1751">
            <v>7</v>
          </cell>
          <cell r="Q1751">
            <v>0</v>
          </cell>
          <cell r="R1751">
            <v>7</v>
          </cell>
          <cell r="S1751">
            <v>0</v>
          </cell>
          <cell r="T1751">
            <v>0</v>
          </cell>
          <cell r="U1751">
            <v>0</v>
          </cell>
          <cell r="V1751">
            <v>7</v>
          </cell>
          <cell r="W1751">
            <v>0</v>
          </cell>
        </row>
        <row r="1752">
          <cell r="B1752">
            <v>7</v>
          </cell>
          <cell r="C1752" t="str">
            <v>VENDA</v>
          </cell>
          <cell r="D1752" t="str">
            <v>001 *** Vendas OS Emitidas</v>
          </cell>
          <cell r="E1752" t="str">
            <v>MALA DIRETA</v>
          </cell>
          <cell r="F1752" t="str">
            <v>0009 MALA DIRETA</v>
          </cell>
          <cell r="G1752" t="str">
            <v>0008 Não Identificado</v>
          </cell>
          <cell r="I1752">
            <v>3</v>
          </cell>
          <cell r="J1752">
            <v>3</v>
          </cell>
          <cell r="K1752">
            <v>0</v>
          </cell>
          <cell r="L1752">
            <v>3</v>
          </cell>
          <cell r="M1752">
            <v>0</v>
          </cell>
          <cell r="N1752">
            <v>0</v>
          </cell>
          <cell r="O1752">
            <v>3</v>
          </cell>
          <cell r="P1752">
            <v>3</v>
          </cell>
          <cell r="Q1752">
            <v>0</v>
          </cell>
          <cell r="R1752">
            <v>3</v>
          </cell>
          <cell r="S1752">
            <v>0</v>
          </cell>
          <cell r="T1752">
            <v>0</v>
          </cell>
          <cell r="U1752">
            <v>0</v>
          </cell>
          <cell r="V1752">
            <v>3</v>
          </cell>
          <cell r="W1752">
            <v>0</v>
          </cell>
        </row>
        <row r="1753">
          <cell r="B1753">
            <v>7</v>
          </cell>
          <cell r="C1753" t="str">
            <v>VENDA</v>
          </cell>
          <cell r="D1753" t="str">
            <v>001 *** Vendas OS Emitidas</v>
          </cell>
          <cell r="E1753" t="str">
            <v>MALA DIRETA</v>
          </cell>
          <cell r="F1753" t="str">
            <v>0009 MALA DIRETA</v>
          </cell>
          <cell r="G1753" t="str">
            <v>0173 CA0103</v>
          </cell>
          <cell r="I1753">
            <v>1</v>
          </cell>
          <cell r="J1753">
            <v>1</v>
          </cell>
          <cell r="K1753">
            <v>0</v>
          </cell>
          <cell r="L1753">
            <v>1</v>
          </cell>
          <cell r="M1753">
            <v>0</v>
          </cell>
          <cell r="N1753">
            <v>0</v>
          </cell>
          <cell r="O1753">
            <v>1</v>
          </cell>
          <cell r="P1753">
            <v>1</v>
          </cell>
          <cell r="Q1753">
            <v>0</v>
          </cell>
          <cell r="R1753">
            <v>1</v>
          </cell>
          <cell r="S1753">
            <v>0</v>
          </cell>
          <cell r="T1753">
            <v>0</v>
          </cell>
          <cell r="U1753">
            <v>0</v>
          </cell>
          <cell r="V1753">
            <v>1</v>
          </cell>
          <cell r="W1753">
            <v>0</v>
          </cell>
        </row>
        <row r="1754">
          <cell r="B1754">
            <v>7</v>
          </cell>
          <cell r="C1754" t="str">
            <v>VENDA</v>
          </cell>
          <cell r="D1754" t="str">
            <v>001 *** Vendas OS Emitidas</v>
          </cell>
          <cell r="E1754" t="str">
            <v>MALA DIRETA</v>
          </cell>
          <cell r="F1754" t="str">
            <v>0009 MALA DIRETA</v>
          </cell>
          <cell r="G1754" t="str">
            <v>0572 MD-05</v>
          </cell>
          <cell r="I1754">
            <v>3</v>
          </cell>
          <cell r="J1754">
            <v>3</v>
          </cell>
          <cell r="K1754">
            <v>0</v>
          </cell>
          <cell r="L1754">
            <v>3</v>
          </cell>
          <cell r="M1754">
            <v>0</v>
          </cell>
          <cell r="N1754">
            <v>0</v>
          </cell>
          <cell r="O1754">
            <v>3</v>
          </cell>
          <cell r="P1754">
            <v>3</v>
          </cell>
          <cell r="Q1754">
            <v>0</v>
          </cell>
          <cell r="R1754">
            <v>3</v>
          </cell>
          <cell r="S1754">
            <v>0</v>
          </cell>
          <cell r="T1754">
            <v>0</v>
          </cell>
          <cell r="U1754">
            <v>0</v>
          </cell>
          <cell r="V1754">
            <v>3</v>
          </cell>
          <cell r="W1754">
            <v>0</v>
          </cell>
        </row>
        <row r="1755">
          <cell r="B1755">
            <v>7</v>
          </cell>
          <cell r="C1755" t="str">
            <v>VENDA</v>
          </cell>
          <cell r="D1755" t="str">
            <v>001 *** Vendas OS Emitidas</v>
          </cell>
          <cell r="E1755" t="str">
            <v>MALA DIRETA</v>
          </cell>
          <cell r="F1755" t="str">
            <v>0010 ENCARTE EM FATURA</v>
          </cell>
          <cell r="I1755">
            <v>3</v>
          </cell>
          <cell r="J1755">
            <v>3</v>
          </cell>
          <cell r="K1755">
            <v>0</v>
          </cell>
          <cell r="L1755">
            <v>3</v>
          </cell>
          <cell r="M1755">
            <v>0</v>
          </cell>
          <cell r="N1755">
            <v>0</v>
          </cell>
          <cell r="O1755">
            <v>3</v>
          </cell>
          <cell r="P1755">
            <v>3</v>
          </cell>
          <cell r="Q1755">
            <v>0</v>
          </cell>
          <cell r="R1755">
            <v>3</v>
          </cell>
          <cell r="S1755">
            <v>0</v>
          </cell>
          <cell r="T1755">
            <v>0</v>
          </cell>
          <cell r="U1755">
            <v>0</v>
          </cell>
          <cell r="V1755">
            <v>3</v>
          </cell>
          <cell r="W1755">
            <v>0</v>
          </cell>
        </row>
        <row r="1756">
          <cell r="B1756">
            <v>7</v>
          </cell>
          <cell r="C1756" t="str">
            <v>VENDA</v>
          </cell>
          <cell r="D1756" t="str">
            <v>001 *** Vendas OS Emitidas</v>
          </cell>
          <cell r="E1756" t="str">
            <v>NÃO INFORMADO</v>
          </cell>
          <cell r="F1756" t="str">
            <v>0016 NÃO INFORMADO</v>
          </cell>
          <cell r="I1756">
            <v>5</v>
          </cell>
          <cell r="J1756">
            <v>5</v>
          </cell>
          <cell r="K1756">
            <v>0</v>
          </cell>
          <cell r="L1756">
            <v>5</v>
          </cell>
          <cell r="M1756">
            <v>0</v>
          </cell>
          <cell r="N1756">
            <v>0</v>
          </cell>
          <cell r="O1756">
            <v>5</v>
          </cell>
          <cell r="P1756">
            <v>5</v>
          </cell>
          <cell r="Q1756">
            <v>0</v>
          </cell>
          <cell r="R1756">
            <v>5</v>
          </cell>
          <cell r="S1756">
            <v>0</v>
          </cell>
          <cell r="T1756">
            <v>0</v>
          </cell>
          <cell r="U1756">
            <v>0</v>
          </cell>
          <cell r="V1756">
            <v>5</v>
          </cell>
          <cell r="W1756">
            <v>0</v>
          </cell>
        </row>
        <row r="1757">
          <cell r="B1757">
            <v>7</v>
          </cell>
          <cell r="C1757" t="str">
            <v>VENDA</v>
          </cell>
          <cell r="D1757" t="str">
            <v>001 *** Vendas OS Emitidas</v>
          </cell>
          <cell r="E1757" t="str">
            <v>OUTRAS MÍDIAS</v>
          </cell>
          <cell r="F1757" t="str">
            <v>0002 INDICAÇÃO DE AMIGOS</v>
          </cell>
          <cell r="I1757">
            <v>67</v>
          </cell>
          <cell r="J1757">
            <v>67</v>
          </cell>
          <cell r="K1757">
            <v>0</v>
          </cell>
          <cell r="L1757">
            <v>67</v>
          </cell>
          <cell r="M1757">
            <v>0</v>
          </cell>
          <cell r="N1757">
            <v>0</v>
          </cell>
          <cell r="O1757">
            <v>67</v>
          </cell>
          <cell r="P1757">
            <v>67</v>
          </cell>
          <cell r="Q1757">
            <v>0</v>
          </cell>
          <cell r="R1757">
            <v>67</v>
          </cell>
          <cell r="S1757">
            <v>0</v>
          </cell>
          <cell r="T1757">
            <v>0</v>
          </cell>
          <cell r="U1757">
            <v>0</v>
          </cell>
          <cell r="V1757">
            <v>67</v>
          </cell>
          <cell r="W1757">
            <v>0</v>
          </cell>
        </row>
        <row r="1758">
          <cell r="B1758">
            <v>7</v>
          </cell>
          <cell r="C1758" t="str">
            <v>VENDA</v>
          </cell>
          <cell r="D1758" t="str">
            <v>001 *** Vendas OS Emitidas</v>
          </cell>
          <cell r="E1758" t="str">
            <v>OUTRAS MÍDIAS</v>
          </cell>
          <cell r="F1758" t="str">
            <v>0003 104</v>
          </cell>
          <cell r="I1758">
            <v>1</v>
          </cell>
          <cell r="J1758">
            <v>1</v>
          </cell>
          <cell r="K1758">
            <v>0</v>
          </cell>
          <cell r="L1758">
            <v>1</v>
          </cell>
          <cell r="M1758">
            <v>0</v>
          </cell>
          <cell r="N1758">
            <v>0</v>
          </cell>
          <cell r="O1758">
            <v>1</v>
          </cell>
          <cell r="P1758">
            <v>1</v>
          </cell>
          <cell r="Q1758">
            <v>0</v>
          </cell>
          <cell r="R1758">
            <v>1</v>
          </cell>
          <cell r="S1758">
            <v>0</v>
          </cell>
          <cell r="T1758">
            <v>0</v>
          </cell>
          <cell r="U1758">
            <v>0</v>
          </cell>
          <cell r="V1758">
            <v>1</v>
          </cell>
          <cell r="W1758">
            <v>0</v>
          </cell>
        </row>
        <row r="1759">
          <cell r="B1759">
            <v>7</v>
          </cell>
          <cell r="C1759" t="str">
            <v>VENDA</v>
          </cell>
          <cell r="D1759" t="str">
            <v>001 *** Vendas OS Emitidas</v>
          </cell>
          <cell r="E1759" t="str">
            <v>OUTRAS MÍDIAS</v>
          </cell>
          <cell r="F1759" t="str">
            <v>0007 JORNAIS/REVISTAS</v>
          </cell>
          <cell r="G1759" t="str">
            <v>0125 NÃO INFORMADO</v>
          </cell>
          <cell r="I1759">
            <v>1</v>
          </cell>
          <cell r="J1759">
            <v>1</v>
          </cell>
          <cell r="K1759">
            <v>0</v>
          </cell>
          <cell r="L1759">
            <v>1</v>
          </cell>
          <cell r="M1759">
            <v>0</v>
          </cell>
          <cell r="N1759">
            <v>0</v>
          </cell>
          <cell r="O1759">
            <v>1</v>
          </cell>
          <cell r="P1759">
            <v>1</v>
          </cell>
          <cell r="Q1759">
            <v>0</v>
          </cell>
          <cell r="R1759">
            <v>1</v>
          </cell>
          <cell r="S1759">
            <v>0</v>
          </cell>
          <cell r="T1759">
            <v>0</v>
          </cell>
          <cell r="U1759">
            <v>0</v>
          </cell>
          <cell r="V1759">
            <v>1</v>
          </cell>
          <cell r="W1759">
            <v>0</v>
          </cell>
        </row>
        <row r="1760">
          <cell r="B1760">
            <v>7</v>
          </cell>
          <cell r="C1760" t="str">
            <v>VENDA</v>
          </cell>
          <cell r="D1760" t="str">
            <v>001 *** Vendas OS Emitidas</v>
          </cell>
          <cell r="E1760" t="str">
            <v>OUTRAS MÍDIAS</v>
          </cell>
          <cell r="F1760" t="str">
            <v>0013 INTERNET</v>
          </cell>
          <cell r="G1760" t="str">
            <v>0056 OUTROS</v>
          </cell>
          <cell r="I1760">
            <v>4</v>
          </cell>
          <cell r="J1760">
            <v>4</v>
          </cell>
          <cell r="K1760">
            <v>0</v>
          </cell>
          <cell r="L1760">
            <v>4</v>
          </cell>
          <cell r="M1760">
            <v>0</v>
          </cell>
          <cell r="N1760">
            <v>0</v>
          </cell>
          <cell r="O1760">
            <v>4</v>
          </cell>
          <cell r="P1760">
            <v>4</v>
          </cell>
          <cell r="Q1760">
            <v>0</v>
          </cell>
          <cell r="R1760">
            <v>4</v>
          </cell>
          <cell r="S1760">
            <v>0</v>
          </cell>
          <cell r="T1760">
            <v>0</v>
          </cell>
          <cell r="U1760">
            <v>0</v>
          </cell>
          <cell r="V1760">
            <v>4</v>
          </cell>
          <cell r="W1760">
            <v>0</v>
          </cell>
        </row>
        <row r="1761">
          <cell r="B1761">
            <v>7</v>
          </cell>
          <cell r="C1761" t="str">
            <v>VENDA</v>
          </cell>
          <cell r="D1761" t="str">
            <v>001 *** Vendas OS Emitidas</v>
          </cell>
          <cell r="E1761" t="str">
            <v>OUTRAS MÍDIAS</v>
          </cell>
          <cell r="F1761" t="str">
            <v>0013 INTERNET</v>
          </cell>
          <cell r="G1761" t="str">
            <v>0170 SITE SPEEDY</v>
          </cell>
          <cell r="I1761">
            <v>5</v>
          </cell>
          <cell r="J1761">
            <v>5</v>
          </cell>
          <cell r="K1761">
            <v>0</v>
          </cell>
          <cell r="L1761">
            <v>5</v>
          </cell>
          <cell r="M1761">
            <v>0</v>
          </cell>
          <cell r="N1761">
            <v>0</v>
          </cell>
          <cell r="O1761">
            <v>5</v>
          </cell>
          <cell r="P1761">
            <v>5</v>
          </cell>
          <cell r="Q1761">
            <v>0</v>
          </cell>
          <cell r="R1761">
            <v>5</v>
          </cell>
          <cell r="S1761">
            <v>0</v>
          </cell>
          <cell r="T1761">
            <v>0</v>
          </cell>
          <cell r="U1761">
            <v>0</v>
          </cell>
          <cell r="V1761">
            <v>5</v>
          </cell>
          <cell r="W1761">
            <v>0</v>
          </cell>
        </row>
        <row r="1762">
          <cell r="B1762">
            <v>7</v>
          </cell>
          <cell r="C1762" t="str">
            <v>VENDA</v>
          </cell>
          <cell r="D1762" t="str">
            <v>001 *** Vendas OS Emitidas</v>
          </cell>
          <cell r="E1762" t="str">
            <v>OUTRAS MÍDIAS</v>
          </cell>
          <cell r="F1762" t="str">
            <v>0018 CONTATADO PELO TLMKT</v>
          </cell>
          <cell r="I1762">
            <v>15</v>
          </cell>
          <cell r="J1762">
            <v>15</v>
          </cell>
          <cell r="K1762">
            <v>0</v>
          </cell>
          <cell r="L1762">
            <v>15</v>
          </cell>
          <cell r="M1762">
            <v>0</v>
          </cell>
          <cell r="N1762">
            <v>0</v>
          </cell>
          <cell r="O1762">
            <v>15</v>
          </cell>
          <cell r="P1762">
            <v>15</v>
          </cell>
          <cell r="Q1762">
            <v>0</v>
          </cell>
          <cell r="R1762">
            <v>15</v>
          </cell>
          <cell r="S1762">
            <v>0</v>
          </cell>
          <cell r="T1762">
            <v>0</v>
          </cell>
          <cell r="U1762">
            <v>0</v>
          </cell>
          <cell r="V1762">
            <v>15</v>
          </cell>
          <cell r="W1762">
            <v>0</v>
          </cell>
        </row>
        <row r="1763">
          <cell r="B1763">
            <v>7</v>
          </cell>
          <cell r="C1763" t="str">
            <v>VENDA</v>
          </cell>
          <cell r="D1763" t="str">
            <v>001 *** Vendas OS Emitidas</v>
          </cell>
          <cell r="E1763" t="str">
            <v>OUTRAS MÍDIAS</v>
          </cell>
          <cell r="F1763" t="str">
            <v>0019 INDICAÇÃO DO PROVEDOR</v>
          </cell>
          <cell r="I1763">
            <v>1</v>
          </cell>
          <cell r="J1763">
            <v>1</v>
          </cell>
          <cell r="K1763">
            <v>0</v>
          </cell>
          <cell r="L1763">
            <v>1</v>
          </cell>
          <cell r="M1763">
            <v>0</v>
          </cell>
          <cell r="N1763">
            <v>0</v>
          </cell>
          <cell r="O1763">
            <v>1</v>
          </cell>
          <cell r="P1763">
            <v>1</v>
          </cell>
          <cell r="Q1763">
            <v>0</v>
          </cell>
          <cell r="R1763">
            <v>1</v>
          </cell>
          <cell r="S1763">
            <v>0</v>
          </cell>
          <cell r="T1763">
            <v>0</v>
          </cell>
          <cell r="U1763">
            <v>0</v>
          </cell>
          <cell r="V1763">
            <v>1</v>
          </cell>
          <cell r="W1763">
            <v>0</v>
          </cell>
        </row>
        <row r="1764">
          <cell r="B1764">
            <v>7</v>
          </cell>
          <cell r="C1764" t="str">
            <v>VENDA</v>
          </cell>
          <cell r="D1764" t="str">
            <v>001 *** Vendas OS Emitidas</v>
          </cell>
          <cell r="E1764" t="str">
            <v>OUTRAS MÍDIAS</v>
          </cell>
          <cell r="F1764" t="str">
            <v>0020 JÁ POSSUI</v>
          </cell>
          <cell r="I1764">
            <v>8</v>
          </cell>
          <cell r="J1764">
            <v>8</v>
          </cell>
          <cell r="K1764">
            <v>0</v>
          </cell>
          <cell r="L1764">
            <v>8</v>
          </cell>
          <cell r="M1764">
            <v>0</v>
          </cell>
          <cell r="N1764">
            <v>0</v>
          </cell>
          <cell r="O1764">
            <v>8</v>
          </cell>
          <cell r="P1764">
            <v>8</v>
          </cell>
          <cell r="Q1764">
            <v>0</v>
          </cell>
          <cell r="R1764">
            <v>8</v>
          </cell>
          <cell r="S1764">
            <v>0</v>
          </cell>
          <cell r="T1764">
            <v>0</v>
          </cell>
          <cell r="U1764">
            <v>0</v>
          </cell>
          <cell r="V1764">
            <v>8</v>
          </cell>
          <cell r="W1764">
            <v>0</v>
          </cell>
        </row>
        <row r="1765">
          <cell r="B1765">
            <v>7</v>
          </cell>
          <cell r="C1765" t="str">
            <v>VENDA</v>
          </cell>
          <cell r="D1765" t="str">
            <v>001 *** Vendas OS Emitidas</v>
          </cell>
          <cell r="E1765" t="str">
            <v>TELEVISÃO</v>
          </cell>
          <cell r="F1765" t="str">
            <v>0001 TELEVISÃO</v>
          </cell>
          <cell r="G1765" t="str">
            <v>0006 GLOBO</v>
          </cell>
          <cell r="H1765" t="str">
            <v>0033 VÍDEO SHOW</v>
          </cell>
          <cell r="I1765">
            <v>1</v>
          </cell>
          <cell r="J1765">
            <v>1</v>
          </cell>
          <cell r="K1765">
            <v>0</v>
          </cell>
          <cell r="L1765">
            <v>1</v>
          </cell>
          <cell r="M1765">
            <v>0</v>
          </cell>
          <cell r="N1765">
            <v>0</v>
          </cell>
          <cell r="O1765">
            <v>1</v>
          </cell>
          <cell r="P1765">
            <v>1</v>
          </cell>
          <cell r="Q1765">
            <v>0</v>
          </cell>
          <cell r="R1765">
            <v>1</v>
          </cell>
          <cell r="S1765">
            <v>0</v>
          </cell>
          <cell r="T1765">
            <v>0</v>
          </cell>
          <cell r="U1765">
            <v>0</v>
          </cell>
          <cell r="V1765">
            <v>1</v>
          </cell>
          <cell r="W1765">
            <v>0</v>
          </cell>
        </row>
        <row r="1766">
          <cell r="B1766">
            <v>7</v>
          </cell>
          <cell r="C1766" t="str">
            <v>VENDA</v>
          </cell>
          <cell r="D1766" t="str">
            <v>001 *** Vendas OS Emitidas</v>
          </cell>
          <cell r="E1766" t="str">
            <v>TELEVISÃO</v>
          </cell>
          <cell r="F1766" t="str">
            <v>0001 TELEVISÃO</v>
          </cell>
          <cell r="G1766" t="str">
            <v>0006 GLOBO</v>
          </cell>
          <cell r="H1766" t="str">
            <v>3825 NÃO INFORMADO</v>
          </cell>
          <cell r="I1766">
            <v>3</v>
          </cell>
          <cell r="J1766">
            <v>3</v>
          </cell>
          <cell r="K1766">
            <v>0</v>
          </cell>
          <cell r="L1766">
            <v>3</v>
          </cell>
          <cell r="M1766">
            <v>0</v>
          </cell>
          <cell r="N1766">
            <v>0</v>
          </cell>
          <cell r="O1766">
            <v>3</v>
          </cell>
          <cell r="P1766">
            <v>3</v>
          </cell>
          <cell r="Q1766">
            <v>0</v>
          </cell>
          <cell r="R1766">
            <v>3</v>
          </cell>
          <cell r="S1766">
            <v>0</v>
          </cell>
          <cell r="T1766">
            <v>0</v>
          </cell>
          <cell r="U1766">
            <v>0</v>
          </cell>
          <cell r="V1766">
            <v>3</v>
          </cell>
          <cell r="W1766">
            <v>0</v>
          </cell>
        </row>
        <row r="1767">
          <cell r="B1767">
            <v>7</v>
          </cell>
          <cell r="C1767" t="str">
            <v>VENDA</v>
          </cell>
          <cell r="D1767" t="str">
            <v>001 *** Vendas OS Emitidas</v>
          </cell>
          <cell r="E1767" t="str">
            <v>TELEVISÃO</v>
          </cell>
          <cell r="F1767" t="str">
            <v>0001 TELEVISÃO</v>
          </cell>
          <cell r="G1767" t="str">
            <v>0062 NÃO INFORMOU</v>
          </cell>
          <cell r="I1767">
            <v>12</v>
          </cell>
          <cell r="J1767">
            <v>12</v>
          </cell>
          <cell r="K1767">
            <v>0</v>
          </cell>
          <cell r="L1767">
            <v>12</v>
          </cell>
          <cell r="M1767">
            <v>0</v>
          </cell>
          <cell r="N1767">
            <v>0</v>
          </cell>
          <cell r="O1767">
            <v>12</v>
          </cell>
          <cell r="P1767">
            <v>12</v>
          </cell>
          <cell r="Q1767">
            <v>0</v>
          </cell>
          <cell r="R1767">
            <v>12</v>
          </cell>
          <cell r="S1767">
            <v>0</v>
          </cell>
          <cell r="T1767">
            <v>0</v>
          </cell>
          <cell r="U1767">
            <v>0</v>
          </cell>
          <cell r="V1767">
            <v>12</v>
          </cell>
          <cell r="W1767">
            <v>0</v>
          </cell>
        </row>
        <row r="1768">
          <cell r="B1768">
            <v>7</v>
          </cell>
          <cell r="C1768" t="str">
            <v>VENDA</v>
          </cell>
          <cell r="D1768" t="str">
            <v>022 Sem IP Dinâmico disponível na Área</v>
          </cell>
          <cell r="F1768" t="str">
            <v>0024 STAND</v>
          </cell>
          <cell r="I1768">
            <v>1</v>
          </cell>
          <cell r="J1768">
            <v>1</v>
          </cell>
          <cell r="K1768">
            <v>0</v>
          </cell>
          <cell r="L1768">
            <v>1</v>
          </cell>
          <cell r="M1768">
            <v>0</v>
          </cell>
          <cell r="N1768">
            <v>0</v>
          </cell>
          <cell r="O1768">
            <v>1</v>
          </cell>
          <cell r="P1768">
            <v>1</v>
          </cell>
          <cell r="Q1768">
            <v>0</v>
          </cell>
          <cell r="R1768">
            <v>1</v>
          </cell>
          <cell r="S1768">
            <v>0</v>
          </cell>
          <cell r="T1768">
            <v>0</v>
          </cell>
          <cell r="U1768">
            <v>0</v>
          </cell>
          <cell r="V1768">
            <v>1</v>
          </cell>
          <cell r="W1768">
            <v>0</v>
          </cell>
        </row>
        <row r="1769">
          <cell r="B1769">
            <v>7</v>
          </cell>
          <cell r="C1769" t="str">
            <v>VENDA</v>
          </cell>
          <cell r="D1769" t="str">
            <v>022 Sem IP Dinâmico disponível na Área</v>
          </cell>
          <cell r="F1769" t="str">
            <v>0031 JÁ TEVE O PRODUTO</v>
          </cell>
          <cell r="I1769">
            <v>1</v>
          </cell>
          <cell r="J1769">
            <v>1</v>
          </cell>
          <cell r="K1769">
            <v>0</v>
          </cell>
          <cell r="L1769">
            <v>1</v>
          </cell>
          <cell r="M1769">
            <v>0</v>
          </cell>
          <cell r="N1769">
            <v>0</v>
          </cell>
          <cell r="O1769">
            <v>1</v>
          </cell>
          <cell r="P1769">
            <v>1</v>
          </cell>
          <cell r="Q1769">
            <v>0</v>
          </cell>
          <cell r="R1769">
            <v>1</v>
          </cell>
          <cell r="S1769">
            <v>0</v>
          </cell>
          <cell r="T1769">
            <v>0</v>
          </cell>
          <cell r="U1769">
            <v>0</v>
          </cell>
          <cell r="V1769">
            <v>1</v>
          </cell>
          <cell r="W1769">
            <v>0</v>
          </cell>
        </row>
        <row r="1770">
          <cell r="B1770">
            <v>7</v>
          </cell>
          <cell r="C1770" t="str">
            <v>VENDA</v>
          </cell>
          <cell r="D1770" t="str">
            <v>022 Sem IP Dinâmico disponível na Área</v>
          </cell>
          <cell r="E1770" t="str">
            <v>OUTRAS MÍDIAS</v>
          </cell>
          <cell r="F1770" t="str">
            <v>0002 INDICAÇÃO DE AMIGOS</v>
          </cell>
          <cell r="I1770">
            <v>9</v>
          </cell>
          <cell r="J1770">
            <v>9</v>
          </cell>
          <cell r="K1770">
            <v>0</v>
          </cell>
          <cell r="L1770">
            <v>9</v>
          </cell>
          <cell r="M1770">
            <v>0</v>
          </cell>
          <cell r="N1770">
            <v>0</v>
          </cell>
          <cell r="O1770">
            <v>9</v>
          </cell>
          <cell r="P1770">
            <v>9</v>
          </cell>
          <cell r="Q1770">
            <v>0</v>
          </cell>
          <cell r="R1770">
            <v>9</v>
          </cell>
          <cell r="S1770">
            <v>0</v>
          </cell>
          <cell r="T1770">
            <v>0</v>
          </cell>
          <cell r="U1770">
            <v>0</v>
          </cell>
          <cell r="V1770">
            <v>9</v>
          </cell>
          <cell r="W1770">
            <v>0</v>
          </cell>
        </row>
        <row r="1771">
          <cell r="B1771">
            <v>7</v>
          </cell>
          <cell r="C1771" t="str">
            <v>VENDA</v>
          </cell>
          <cell r="D1771" t="str">
            <v>022 Sem IP Dinâmico disponível na Área</v>
          </cell>
          <cell r="E1771" t="str">
            <v>OUTRAS MÍDIAS</v>
          </cell>
          <cell r="F1771" t="str">
            <v>0018 CONTATADO PELO TLMKT</v>
          </cell>
          <cell r="I1771">
            <v>1</v>
          </cell>
          <cell r="J1771">
            <v>1</v>
          </cell>
          <cell r="K1771">
            <v>0</v>
          </cell>
          <cell r="L1771">
            <v>1</v>
          </cell>
          <cell r="M1771">
            <v>0</v>
          </cell>
          <cell r="N1771">
            <v>0</v>
          </cell>
          <cell r="O1771">
            <v>1</v>
          </cell>
          <cell r="P1771">
            <v>1</v>
          </cell>
          <cell r="Q1771">
            <v>0</v>
          </cell>
          <cell r="R1771">
            <v>1</v>
          </cell>
          <cell r="S1771">
            <v>0</v>
          </cell>
          <cell r="T1771">
            <v>0</v>
          </cell>
          <cell r="U1771">
            <v>0</v>
          </cell>
          <cell r="V1771">
            <v>1</v>
          </cell>
          <cell r="W1771">
            <v>0</v>
          </cell>
        </row>
        <row r="1772">
          <cell r="B1772">
            <v>7</v>
          </cell>
          <cell r="C1772" t="str">
            <v>VENDA</v>
          </cell>
          <cell r="D1772" t="str">
            <v>022 Sem IP Dinâmico disponível na Área</v>
          </cell>
          <cell r="E1772" t="str">
            <v>TELEVISÃO</v>
          </cell>
          <cell r="F1772" t="str">
            <v>0001 TELEVISÃO</v>
          </cell>
          <cell r="G1772" t="str">
            <v>0062 NÃO INFORMOU</v>
          </cell>
          <cell r="I1772">
            <v>2</v>
          </cell>
          <cell r="J1772">
            <v>2</v>
          </cell>
          <cell r="K1772">
            <v>0</v>
          </cell>
          <cell r="L1772">
            <v>2</v>
          </cell>
          <cell r="M1772">
            <v>0</v>
          </cell>
          <cell r="N1772">
            <v>0</v>
          </cell>
          <cell r="O1772">
            <v>2</v>
          </cell>
          <cell r="P1772">
            <v>2</v>
          </cell>
          <cell r="Q1772">
            <v>0</v>
          </cell>
          <cell r="R1772">
            <v>2</v>
          </cell>
          <cell r="S1772">
            <v>0</v>
          </cell>
          <cell r="T1772">
            <v>0</v>
          </cell>
          <cell r="U1772">
            <v>0</v>
          </cell>
          <cell r="V1772">
            <v>2</v>
          </cell>
          <cell r="W1772">
            <v>0</v>
          </cell>
        </row>
        <row r="1773">
          <cell r="B1773">
            <v>7</v>
          </cell>
          <cell r="C1773" t="str">
            <v>VENDA</v>
          </cell>
          <cell r="D1773" t="str">
            <v>038 Sem disponibilidade de agenda</v>
          </cell>
          <cell r="F1773" t="str">
            <v>0031 JÁ TEVE O PRODUTO</v>
          </cell>
          <cell r="I1773">
            <v>1</v>
          </cell>
          <cell r="J1773">
            <v>1</v>
          </cell>
          <cell r="K1773">
            <v>0</v>
          </cell>
          <cell r="L1773">
            <v>1</v>
          </cell>
          <cell r="M1773">
            <v>0</v>
          </cell>
          <cell r="N1773">
            <v>0</v>
          </cell>
          <cell r="O1773">
            <v>1</v>
          </cell>
          <cell r="P1773">
            <v>1</v>
          </cell>
          <cell r="Q1773">
            <v>0</v>
          </cell>
          <cell r="R1773">
            <v>1</v>
          </cell>
          <cell r="S1773">
            <v>0</v>
          </cell>
          <cell r="T1773">
            <v>0</v>
          </cell>
          <cell r="U1773">
            <v>0</v>
          </cell>
          <cell r="V1773">
            <v>1</v>
          </cell>
          <cell r="W1773">
            <v>0</v>
          </cell>
        </row>
        <row r="1774">
          <cell r="B1774">
            <v>7</v>
          </cell>
          <cell r="C1774" t="str">
            <v>VENDA</v>
          </cell>
          <cell r="D1774" t="str">
            <v>038 Sem disponibilidade de agenda</v>
          </cell>
          <cell r="E1774" t="str">
            <v>NÃO INFORMADO</v>
          </cell>
          <cell r="F1774" t="str">
            <v>0016 NÃO INFORMADO</v>
          </cell>
          <cell r="I1774">
            <v>1</v>
          </cell>
          <cell r="J1774">
            <v>1</v>
          </cell>
          <cell r="K1774">
            <v>0</v>
          </cell>
          <cell r="L1774">
            <v>1</v>
          </cell>
          <cell r="M1774">
            <v>0</v>
          </cell>
          <cell r="N1774">
            <v>0</v>
          </cell>
          <cell r="O1774">
            <v>1</v>
          </cell>
          <cell r="P1774">
            <v>1</v>
          </cell>
          <cell r="Q1774">
            <v>0</v>
          </cell>
          <cell r="R1774">
            <v>1</v>
          </cell>
          <cell r="S1774">
            <v>0</v>
          </cell>
          <cell r="T1774">
            <v>0</v>
          </cell>
          <cell r="U1774">
            <v>0</v>
          </cell>
          <cell r="V1774">
            <v>1</v>
          </cell>
          <cell r="W1774">
            <v>0</v>
          </cell>
        </row>
        <row r="1775">
          <cell r="B1775">
            <v>7</v>
          </cell>
          <cell r="C1775" t="str">
            <v>VENDA</v>
          </cell>
          <cell r="D1775" t="str">
            <v>038 Sem disponibilidade de agenda</v>
          </cell>
          <cell r="E1775" t="str">
            <v>OUTRAS MÍDIAS</v>
          </cell>
          <cell r="F1775" t="str">
            <v>0002 INDICAÇÃO DE AMIGOS</v>
          </cell>
          <cell r="I1775">
            <v>8</v>
          </cell>
          <cell r="J1775">
            <v>8</v>
          </cell>
          <cell r="K1775">
            <v>0</v>
          </cell>
          <cell r="L1775">
            <v>8</v>
          </cell>
          <cell r="M1775">
            <v>0</v>
          </cell>
          <cell r="N1775">
            <v>0</v>
          </cell>
          <cell r="O1775">
            <v>8</v>
          </cell>
          <cell r="P1775">
            <v>8</v>
          </cell>
          <cell r="Q1775">
            <v>0</v>
          </cell>
          <cell r="R1775">
            <v>8</v>
          </cell>
          <cell r="S1775">
            <v>0</v>
          </cell>
          <cell r="T1775">
            <v>0</v>
          </cell>
          <cell r="U1775">
            <v>0</v>
          </cell>
          <cell r="V1775">
            <v>8</v>
          </cell>
          <cell r="W1775">
            <v>0</v>
          </cell>
        </row>
        <row r="1776">
          <cell r="B1776">
            <v>7</v>
          </cell>
          <cell r="C1776" t="str">
            <v>VENDA</v>
          </cell>
          <cell r="D1776" t="str">
            <v>038 Sem disponibilidade de agenda</v>
          </cell>
          <cell r="E1776" t="str">
            <v>OUTRAS MÍDIAS</v>
          </cell>
          <cell r="F1776" t="str">
            <v>0007 JORNAIS/REVISTAS</v>
          </cell>
          <cell r="G1776" t="str">
            <v>0125 NÃO INFORMADO</v>
          </cell>
          <cell r="I1776">
            <v>1</v>
          </cell>
          <cell r="J1776">
            <v>1</v>
          </cell>
          <cell r="K1776">
            <v>0</v>
          </cell>
          <cell r="L1776">
            <v>1</v>
          </cell>
          <cell r="M1776">
            <v>0</v>
          </cell>
          <cell r="N1776">
            <v>0</v>
          </cell>
          <cell r="O1776">
            <v>1</v>
          </cell>
          <cell r="P1776">
            <v>1</v>
          </cell>
          <cell r="Q1776">
            <v>0</v>
          </cell>
          <cell r="R1776">
            <v>1</v>
          </cell>
          <cell r="S1776">
            <v>0</v>
          </cell>
          <cell r="T1776">
            <v>0</v>
          </cell>
          <cell r="U1776">
            <v>0</v>
          </cell>
          <cell r="V1776">
            <v>1</v>
          </cell>
          <cell r="W1776">
            <v>0</v>
          </cell>
        </row>
        <row r="1777">
          <cell r="B1777">
            <v>7</v>
          </cell>
          <cell r="C1777" t="str">
            <v>VENDA</v>
          </cell>
          <cell r="D1777" t="str">
            <v>038 Sem disponibilidade de agenda</v>
          </cell>
          <cell r="E1777" t="str">
            <v>OUTRAS MÍDIAS</v>
          </cell>
          <cell r="F1777" t="str">
            <v>0018 CONTATADO PELO TLMKT</v>
          </cell>
          <cell r="I1777">
            <v>3</v>
          </cell>
          <cell r="J1777">
            <v>3</v>
          </cell>
          <cell r="K1777">
            <v>0</v>
          </cell>
          <cell r="L1777">
            <v>3</v>
          </cell>
          <cell r="M1777">
            <v>0</v>
          </cell>
          <cell r="N1777">
            <v>0</v>
          </cell>
          <cell r="O1777">
            <v>3</v>
          </cell>
          <cell r="P1777">
            <v>3</v>
          </cell>
          <cell r="Q1777">
            <v>0</v>
          </cell>
          <cell r="R1777">
            <v>3</v>
          </cell>
          <cell r="S1777">
            <v>0</v>
          </cell>
          <cell r="T1777">
            <v>0</v>
          </cell>
          <cell r="U1777">
            <v>0</v>
          </cell>
          <cell r="V1777">
            <v>3</v>
          </cell>
          <cell r="W1777">
            <v>0</v>
          </cell>
        </row>
        <row r="1778">
          <cell r="B1778">
            <v>7</v>
          </cell>
          <cell r="C1778" t="str">
            <v>VENDA</v>
          </cell>
          <cell r="D1778" t="str">
            <v>038 Sem disponibilidade de agenda</v>
          </cell>
          <cell r="E1778" t="str">
            <v>OUTRAS MÍDIAS</v>
          </cell>
          <cell r="F1778" t="str">
            <v>0020 JÁ POSSUI</v>
          </cell>
          <cell r="I1778">
            <v>1</v>
          </cell>
          <cell r="J1778">
            <v>1</v>
          </cell>
          <cell r="K1778">
            <v>0</v>
          </cell>
          <cell r="L1778">
            <v>1</v>
          </cell>
          <cell r="M1778">
            <v>0</v>
          </cell>
          <cell r="N1778">
            <v>0</v>
          </cell>
          <cell r="O1778">
            <v>1</v>
          </cell>
          <cell r="P1778">
            <v>1</v>
          </cell>
          <cell r="Q1778">
            <v>0</v>
          </cell>
          <cell r="R1778">
            <v>1</v>
          </cell>
          <cell r="S1778">
            <v>0</v>
          </cell>
          <cell r="T1778">
            <v>0</v>
          </cell>
          <cell r="U1778">
            <v>0</v>
          </cell>
          <cell r="V1778">
            <v>1</v>
          </cell>
          <cell r="W1778">
            <v>0</v>
          </cell>
        </row>
        <row r="1779">
          <cell r="B1779">
            <v>7</v>
          </cell>
          <cell r="C1779" t="str">
            <v>VENDA</v>
          </cell>
          <cell r="D1779" t="str">
            <v>038 Sem disponibilidade de agenda</v>
          </cell>
          <cell r="E1779" t="str">
            <v>TELEVISÃO</v>
          </cell>
          <cell r="F1779" t="str">
            <v>0001 TELEVISÃO</v>
          </cell>
          <cell r="G1779" t="str">
            <v>0006 GLOBO</v>
          </cell>
          <cell r="H1779" t="str">
            <v>3825 NÃO INFORMADO</v>
          </cell>
          <cell r="I1779">
            <v>2</v>
          </cell>
          <cell r="J1779">
            <v>2</v>
          </cell>
          <cell r="K1779">
            <v>0</v>
          </cell>
          <cell r="L1779">
            <v>2</v>
          </cell>
          <cell r="M1779">
            <v>0</v>
          </cell>
          <cell r="N1779">
            <v>0</v>
          </cell>
          <cell r="O1779">
            <v>2</v>
          </cell>
          <cell r="P1779">
            <v>2</v>
          </cell>
          <cell r="Q1779">
            <v>0</v>
          </cell>
          <cell r="R1779">
            <v>2</v>
          </cell>
          <cell r="S1779">
            <v>0</v>
          </cell>
          <cell r="T1779">
            <v>0</v>
          </cell>
          <cell r="U1779">
            <v>0</v>
          </cell>
          <cell r="V1779">
            <v>2</v>
          </cell>
          <cell r="W1779">
            <v>0</v>
          </cell>
        </row>
        <row r="1780">
          <cell r="B1780">
            <v>7</v>
          </cell>
          <cell r="C1780" t="str">
            <v>VENDA</v>
          </cell>
          <cell r="D1780" t="str">
            <v>038 Sem disponibilidade de agenda</v>
          </cell>
          <cell r="E1780" t="str">
            <v>TELEVISÃO</v>
          </cell>
          <cell r="F1780" t="str">
            <v>0001 TELEVISÃO</v>
          </cell>
          <cell r="G1780" t="str">
            <v>0062 NÃO INFORMOU</v>
          </cell>
          <cell r="I1780">
            <v>3</v>
          </cell>
          <cell r="J1780">
            <v>3</v>
          </cell>
          <cell r="K1780">
            <v>0</v>
          </cell>
          <cell r="L1780">
            <v>3</v>
          </cell>
          <cell r="M1780">
            <v>0</v>
          </cell>
          <cell r="N1780">
            <v>0</v>
          </cell>
          <cell r="O1780">
            <v>3</v>
          </cell>
          <cell r="P1780">
            <v>3</v>
          </cell>
          <cell r="Q1780">
            <v>0</v>
          </cell>
          <cell r="R1780">
            <v>3</v>
          </cell>
          <cell r="S1780">
            <v>0</v>
          </cell>
          <cell r="T1780">
            <v>0</v>
          </cell>
          <cell r="U1780">
            <v>0</v>
          </cell>
          <cell r="V1780">
            <v>3</v>
          </cell>
          <cell r="W1780">
            <v>0</v>
          </cell>
        </row>
        <row r="1781">
          <cell r="B1781">
            <v>7</v>
          </cell>
          <cell r="C1781" t="str">
            <v>VENDA</v>
          </cell>
          <cell r="D1781" t="str">
            <v>055 Classe de serviço inválida</v>
          </cell>
          <cell r="E1781" t="str">
            <v>OUTRAS MÍDIAS</v>
          </cell>
          <cell r="F1781" t="str">
            <v>0002 INDICAÇÃO DE AMIGOS</v>
          </cell>
          <cell r="I1781">
            <v>1</v>
          </cell>
          <cell r="J1781">
            <v>1</v>
          </cell>
          <cell r="K1781">
            <v>0</v>
          </cell>
          <cell r="L1781">
            <v>1</v>
          </cell>
          <cell r="M1781">
            <v>0</v>
          </cell>
          <cell r="N1781">
            <v>0</v>
          </cell>
          <cell r="O1781">
            <v>1</v>
          </cell>
          <cell r="P1781">
            <v>1</v>
          </cell>
          <cell r="Q1781">
            <v>0</v>
          </cell>
          <cell r="R1781">
            <v>1</v>
          </cell>
          <cell r="S1781">
            <v>0</v>
          </cell>
          <cell r="T1781">
            <v>0</v>
          </cell>
          <cell r="U1781">
            <v>0</v>
          </cell>
          <cell r="V1781">
            <v>1</v>
          </cell>
          <cell r="W1781">
            <v>0</v>
          </cell>
        </row>
        <row r="1782">
          <cell r="B1782">
            <v>7</v>
          </cell>
          <cell r="C1782" t="str">
            <v>VENDA</v>
          </cell>
          <cell r="D1782" t="str">
            <v>070 Endereço Divergente</v>
          </cell>
          <cell r="F1782" t="str">
            <v>0031 JÁ TEVE O PRODUTO</v>
          </cell>
          <cell r="I1782">
            <v>1</v>
          </cell>
          <cell r="J1782">
            <v>1</v>
          </cell>
          <cell r="K1782">
            <v>0</v>
          </cell>
          <cell r="L1782">
            <v>1</v>
          </cell>
          <cell r="M1782">
            <v>0</v>
          </cell>
          <cell r="N1782">
            <v>0</v>
          </cell>
          <cell r="O1782">
            <v>1</v>
          </cell>
          <cell r="P1782">
            <v>1</v>
          </cell>
          <cell r="Q1782">
            <v>0</v>
          </cell>
          <cell r="R1782">
            <v>1</v>
          </cell>
          <cell r="S1782">
            <v>0</v>
          </cell>
          <cell r="T1782">
            <v>0</v>
          </cell>
          <cell r="U1782">
            <v>0</v>
          </cell>
          <cell r="V1782">
            <v>1</v>
          </cell>
          <cell r="W1782">
            <v>0</v>
          </cell>
        </row>
        <row r="1783">
          <cell r="B1783">
            <v>7</v>
          </cell>
          <cell r="C1783" t="str">
            <v>VENDA</v>
          </cell>
          <cell r="D1783" t="str">
            <v>070 Endereço Divergente</v>
          </cell>
          <cell r="E1783" t="str">
            <v>OUTRAS MÍDIAS</v>
          </cell>
          <cell r="F1783" t="str">
            <v>0002 INDICAÇÃO DE AMIGOS</v>
          </cell>
          <cell r="I1783">
            <v>1</v>
          </cell>
          <cell r="J1783">
            <v>1</v>
          </cell>
          <cell r="K1783">
            <v>0</v>
          </cell>
          <cell r="L1783">
            <v>1</v>
          </cell>
          <cell r="M1783">
            <v>0</v>
          </cell>
          <cell r="N1783">
            <v>0</v>
          </cell>
          <cell r="O1783">
            <v>1</v>
          </cell>
          <cell r="P1783">
            <v>1</v>
          </cell>
          <cell r="Q1783">
            <v>0</v>
          </cell>
          <cell r="R1783">
            <v>1</v>
          </cell>
          <cell r="S1783">
            <v>0</v>
          </cell>
          <cell r="T1783">
            <v>0</v>
          </cell>
          <cell r="U1783">
            <v>0</v>
          </cell>
          <cell r="V1783">
            <v>1</v>
          </cell>
          <cell r="W1783">
            <v>0</v>
          </cell>
        </row>
        <row r="1784">
          <cell r="B1784">
            <v>7</v>
          </cell>
          <cell r="C1784" t="str">
            <v>VENDA</v>
          </cell>
          <cell r="D1784" t="str">
            <v>070 Endereço Divergente</v>
          </cell>
          <cell r="E1784" t="str">
            <v>TELEVISÃO</v>
          </cell>
          <cell r="F1784" t="str">
            <v>0001 TELEVISÃO</v>
          </cell>
          <cell r="G1784" t="str">
            <v>0006 GLOBO</v>
          </cell>
          <cell r="H1784" t="str">
            <v>3825 NÃO INFORMADO</v>
          </cell>
          <cell r="I1784">
            <v>1</v>
          </cell>
          <cell r="J1784">
            <v>1</v>
          </cell>
          <cell r="K1784">
            <v>0</v>
          </cell>
          <cell r="L1784">
            <v>1</v>
          </cell>
          <cell r="M1784">
            <v>0</v>
          </cell>
          <cell r="N1784">
            <v>0</v>
          </cell>
          <cell r="O1784">
            <v>1</v>
          </cell>
          <cell r="P1784">
            <v>1</v>
          </cell>
          <cell r="Q1784">
            <v>0</v>
          </cell>
          <cell r="R1784">
            <v>1</v>
          </cell>
          <cell r="S1784">
            <v>0</v>
          </cell>
          <cell r="T1784">
            <v>0</v>
          </cell>
          <cell r="U1784">
            <v>0</v>
          </cell>
          <cell r="V1784">
            <v>1</v>
          </cell>
          <cell r="W1784">
            <v>0</v>
          </cell>
        </row>
        <row r="1785">
          <cell r="B1785">
            <v>8</v>
          </cell>
          <cell r="C1785" t="str">
            <v>INVALIDAS - ABANDONO</v>
          </cell>
          <cell r="D1785" t="str">
            <v>052 Ligações não completadas</v>
          </cell>
          <cell r="I1785">
            <v>16</v>
          </cell>
          <cell r="J1785">
            <v>0</v>
          </cell>
          <cell r="K1785">
            <v>16</v>
          </cell>
          <cell r="L1785">
            <v>0</v>
          </cell>
          <cell r="M1785">
            <v>0</v>
          </cell>
          <cell r="N1785">
            <v>0</v>
          </cell>
          <cell r="O1785">
            <v>16</v>
          </cell>
          <cell r="P1785">
            <v>0</v>
          </cell>
          <cell r="Q1785">
            <v>16</v>
          </cell>
          <cell r="R1785">
            <v>0</v>
          </cell>
          <cell r="S1785">
            <v>0</v>
          </cell>
          <cell r="T1785">
            <v>0</v>
          </cell>
          <cell r="U1785">
            <v>16</v>
          </cell>
          <cell r="V1785">
            <v>0</v>
          </cell>
          <cell r="W1785">
            <v>0</v>
          </cell>
        </row>
        <row r="1786">
          <cell r="B1786">
            <v>8</v>
          </cell>
          <cell r="C1786" t="str">
            <v>INVALIDAS - ABANDONO</v>
          </cell>
          <cell r="D1786" t="str">
            <v>224 Linha Muda</v>
          </cell>
          <cell r="I1786">
            <v>63</v>
          </cell>
          <cell r="J1786">
            <v>0</v>
          </cell>
          <cell r="K1786">
            <v>63</v>
          </cell>
          <cell r="L1786">
            <v>0</v>
          </cell>
          <cell r="M1786">
            <v>0</v>
          </cell>
          <cell r="N1786">
            <v>0</v>
          </cell>
          <cell r="O1786">
            <v>63</v>
          </cell>
          <cell r="P1786">
            <v>0</v>
          </cell>
          <cell r="Q1786">
            <v>63</v>
          </cell>
          <cell r="R1786">
            <v>0</v>
          </cell>
          <cell r="S1786">
            <v>0</v>
          </cell>
          <cell r="T1786">
            <v>0</v>
          </cell>
          <cell r="U1786">
            <v>63</v>
          </cell>
          <cell r="V1786">
            <v>0</v>
          </cell>
          <cell r="W1786">
            <v>0</v>
          </cell>
        </row>
        <row r="1787">
          <cell r="B1787">
            <v>8</v>
          </cell>
          <cell r="C1787" t="str">
            <v>INVALIDAS - ABANDONO</v>
          </cell>
          <cell r="D1787" t="str">
            <v>410 Ligação Caiu</v>
          </cell>
          <cell r="I1787">
            <v>18</v>
          </cell>
          <cell r="J1787">
            <v>0</v>
          </cell>
          <cell r="K1787">
            <v>18</v>
          </cell>
          <cell r="L1787">
            <v>0</v>
          </cell>
          <cell r="M1787">
            <v>0</v>
          </cell>
          <cell r="N1787">
            <v>0</v>
          </cell>
          <cell r="O1787">
            <v>18</v>
          </cell>
          <cell r="P1787">
            <v>0</v>
          </cell>
          <cell r="Q1787">
            <v>18</v>
          </cell>
          <cell r="R1787">
            <v>0</v>
          </cell>
          <cell r="S1787">
            <v>0</v>
          </cell>
          <cell r="T1787">
            <v>0</v>
          </cell>
          <cell r="U1787">
            <v>18</v>
          </cell>
          <cell r="V1787">
            <v>0</v>
          </cell>
          <cell r="W1787">
            <v>0</v>
          </cell>
        </row>
        <row r="1788">
          <cell r="B1788">
            <v>8</v>
          </cell>
          <cell r="C1788" t="str">
            <v>INVALIDAS - ABANDONO</v>
          </cell>
          <cell r="D1788" t="str">
            <v>410 Ligação Caiu</v>
          </cell>
          <cell r="E1788" t="str">
            <v>MALA DIRETA</v>
          </cell>
          <cell r="F1788" t="str">
            <v>0009 MALA DIRETA</v>
          </cell>
          <cell r="G1788" t="str">
            <v>0008 Não Identificado</v>
          </cell>
          <cell r="I1788">
            <v>1</v>
          </cell>
          <cell r="J1788">
            <v>0</v>
          </cell>
          <cell r="K1788">
            <v>1</v>
          </cell>
          <cell r="L1788">
            <v>0</v>
          </cell>
          <cell r="M1788">
            <v>0</v>
          </cell>
          <cell r="N1788">
            <v>0</v>
          </cell>
          <cell r="O1788">
            <v>1</v>
          </cell>
          <cell r="P1788">
            <v>0</v>
          </cell>
          <cell r="Q1788">
            <v>1</v>
          </cell>
          <cell r="R1788">
            <v>0</v>
          </cell>
          <cell r="S1788">
            <v>0</v>
          </cell>
          <cell r="T1788">
            <v>0</v>
          </cell>
          <cell r="U1788">
            <v>1</v>
          </cell>
          <cell r="V1788">
            <v>0</v>
          </cell>
          <cell r="W1788">
            <v>0</v>
          </cell>
        </row>
        <row r="1789">
          <cell r="B1789">
            <v>8</v>
          </cell>
          <cell r="C1789" t="str">
            <v>INVALIDAS - INVÁLIDAS</v>
          </cell>
          <cell r="D1789" t="str">
            <v>061 Sisitema Inoperante</v>
          </cell>
          <cell r="I1789">
            <v>4</v>
          </cell>
          <cell r="J1789">
            <v>0</v>
          </cell>
          <cell r="K1789">
            <v>4</v>
          </cell>
          <cell r="L1789">
            <v>0</v>
          </cell>
          <cell r="M1789">
            <v>0</v>
          </cell>
          <cell r="N1789">
            <v>0</v>
          </cell>
          <cell r="O1789">
            <v>4</v>
          </cell>
          <cell r="P1789">
            <v>0</v>
          </cell>
          <cell r="Q1789">
            <v>4</v>
          </cell>
          <cell r="R1789">
            <v>0</v>
          </cell>
          <cell r="S1789">
            <v>0</v>
          </cell>
          <cell r="T1789">
            <v>0</v>
          </cell>
          <cell r="U1789">
            <v>4</v>
          </cell>
          <cell r="V1789">
            <v>0</v>
          </cell>
          <cell r="W1789">
            <v>0</v>
          </cell>
        </row>
        <row r="1790">
          <cell r="B1790">
            <v>8</v>
          </cell>
          <cell r="C1790" t="str">
            <v>INVALIDAS - INVÁLIDAS</v>
          </cell>
          <cell r="D1790" t="str">
            <v>188 Fora do Estado</v>
          </cell>
          <cell r="I1790">
            <v>15</v>
          </cell>
          <cell r="J1790">
            <v>0</v>
          </cell>
          <cell r="K1790">
            <v>15</v>
          </cell>
          <cell r="L1790">
            <v>0</v>
          </cell>
          <cell r="M1790">
            <v>0</v>
          </cell>
          <cell r="N1790">
            <v>0</v>
          </cell>
          <cell r="O1790">
            <v>15</v>
          </cell>
          <cell r="P1790">
            <v>0</v>
          </cell>
          <cell r="Q1790">
            <v>15</v>
          </cell>
          <cell r="R1790">
            <v>0</v>
          </cell>
          <cell r="S1790">
            <v>0</v>
          </cell>
          <cell r="T1790">
            <v>0</v>
          </cell>
          <cell r="U1790">
            <v>15</v>
          </cell>
          <cell r="V1790">
            <v>0</v>
          </cell>
          <cell r="W1790">
            <v>0</v>
          </cell>
        </row>
        <row r="1791">
          <cell r="B1791">
            <v>8</v>
          </cell>
          <cell r="C1791" t="str">
            <v>INVALIDAS - INVÁLIDAS</v>
          </cell>
          <cell r="D1791" t="str">
            <v>219 Trote</v>
          </cell>
          <cell r="I1791">
            <v>44</v>
          </cell>
          <cell r="J1791">
            <v>0</v>
          </cell>
          <cell r="K1791">
            <v>44</v>
          </cell>
          <cell r="L1791">
            <v>0</v>
          </cell>
          <cell r="M1791">
            <v>0</v>
          </cell>
          <cell r="N1791">
            <v>0</v>
          </cell>
          <cell r="O1791">
            <v>44</v>
          </cell>
          <cell r="P1791">
            <v>0</v>
          </cell>
          <cell r="Q1791">
            <v>44</v>
          </cell>
          <cell r="R1791">
            <v>0</v>
          </cell>
          <cell r="S1791">
            <v>0</v>
          </cell>
          <cell r="T1791">
            <v>0</v>
          </cell>
          <cell r="U1791">
            <v>44</v>
          </cell>
          <cell r="V1791">
            <v>0</v>
          </cell>
          <cell r="W1791">
            <v>0</v>
          </cell>
        </row>
        <row r="1792">
          <cell r="B1792">
            <v>8</v>
          </cell>
          <cell r="C1792" t="str">
            <v>INVALIDAS - INVÁLIDAS</v>
          </cell>
          <cell r="D1792" t="str">
            <v>221 Engano</v>
          </cell>
          <cell r="I1792">
            <v>42</v>
          </cell>
          <cell r="J1792">
            <v>0</v>
          </cell>
          <cell r="K1792">
            <v>42</v>
          </cell>
          <cell r="L1792">
            <v>0</v>
          </cell>
          <cell r="M1792">
            <v>0</v>
          </cell>
          <cell r="N1792">
            <v>0</v>
          </cell>
          <cell r="O1792">
            <v>42</v>
          </cell>
          <cell r="P1792">
            <v>0</v>
          </cell>
          <cell r="Q1792">
            <v>42</v>
          </cell>
          <cell r="R1792">
            <v>0</v>
          </cell>
          <cell r="S1792">
            <v>0</v>
          </cell>
          <cell r="T1792">
            <v>0</v>
          </cell>
          <cell r="U1792">
            <v>42</v>
          </cell>
          <cell r="V1792">
            <v>0</v>
          </cell>
          <cell r="W1792">
            <v>0</v>
          </cell>
        </row>
        <row r="1793">
          <cell r="B1793">
            <v>8</v>
          </cell>
          <cell r="C1793" t="str">
            <v>INVALIDAS - INVÁLIDAS</v>
          </cell>
          <cell r="D1793" t="str">
            <v>310 Retorno sem Sucesso</v>
          </cell>
          <cell r="I1793">
            <v>1</v>
          </cell>
          <cell r="J1793">
            <v>0</v>
          </cell>
          <cell r="K1793">
            <v>1</v>
          </cell>
          <cell r="L1793">
            <v>0</v>
          </cell>
          <cell r="M1793">
            <v>0</v>
          </cell>
          <cell r="N1793">
            <v>0</v>
          </cell>
          <cell r="O1793">
            <v>1</v>
          </cell>
          <cell r="P1793">
            <v>0</v>
          </cell>
          <cell r="Q1793">
            <v>1</v>
          </cell>
          <cell r="R1793">
            <v>0</v>
          </cell>
          <cell r="S1793">
            <v>0</v>
          </cell>
          <cell r="T1793">
            <v>0</v>
          </cell>
          <cell r="U1793">
            <v>1</v>
          </cell>
          <cell r="V1793">
            <v>0</v>
          </cell>
          <cell r="W1793">
            <v>0</v>
          </cell>
        </row>
        <row r="1794">
          <cell r="B1794">
            <v>8</v>
          </cell>
          <cell r="C1794" t="str">
            <v>INVALIDAS - INVÁLIDAS</v>
          </cell>
          <cell r="D1794" t="str">
            <v>310 Retorno sem Sucesso</v>
          </cell>
          <cell r="E1794" t="str">
            <v>TELEVISÃO</v>
          </cell>
          <cell r="F1794" t="str">
            <v>0001 TELEVISÃO</v>
          </cell>
          <cell r="G1794" t="str">
            <v>0062 NÃO INFORMOU</v>
          </cell>
          <cell r="I1794">
            <v>1</v>
          </cell>
          <cell r="J1794">
            <v>0</v>
          </cell>
          <cell r="K1794">
            <v>1</v>
          </cell>
          <cell r="L1794">
            <v>0</v>
          </cell>
          <cell r="M1794">
            <v>0</v>
          </cell>
          <cell r="N1794">
            <v>0</v>
          </cell>
          <cell r="O1794">
            <v>1</v>
          </cell>
          <cell r="P1794">
            <v>0</v>
          </cell>
          <cell r="Q1794">
            <v>1</v>
          </cell>
          <cell r="R1794">
            <v>0</v>
          </cell>
          <cell r="S1794">
            <v>0</v>
          </cell>
          <cell r="T1794">
            <v>0</v>
          </cell>
          <cell r="U1794">
            <v>1</v>
          </cell>
          <cell r="V1794">
            <v>0</v>
          </cell>
          <cell r="W1794">
            <v>0</v>
          </cell>
        </row>
        <row r="1795">
          <cell r="B1795">
            <v>8</v>
          </cell>
          <cell r="C1795" t="str">
            <v>INVALIDAS - INVÁLIDAS</v>
          </cell>
          <cell r="D1795" t="str">
            <v>405 Papa Fila</v>
          </cell>
          <cell r="I1795">
            <v>52</v>
          </cell>
          <cell r="J1795">
            <v>0</v>
          </cell>
          <cell r="K1795">
            <v>52</v>
          </cell>
          <cell r="L1795">
            <v>0</v>
          </cell>
          <cell r="M1795">
            <v>0</v>
          </cell>
          <cell r="N1795">
            <v>0</v>
          </cell>
          <cell r="O1795">
            <v>52</v>
          </cell>
          <cell r="P1795">
            <v>0</v>
          </cell>
          <cell r="Q1795">
            <v>52</v>
          </cell>
          <cell r="R1795">
            <v>0</v>
          </cell>
          <cell r="S1795">
            <v>0</v>
          </cell>
          <cell r="T1795">
            <v>0</v>
          </cell>
          <cell r="U1795">
            <v>52</v>
          </cell>
          <cell r="V1795">
            <v>0</v>
          </cell>
          <cell r="W1795">
            <v>0</v>
          </cell>
        </row>
        <row r="1796">
          <cell r="B1796">
            <v>8</v>
          </cell>
          <cell r="C1796" t="str">
            <v>INVALIDAS - INVÁLIDAS</v>
          </cell>
          <cell r="D1796" t="str">
            <v>405 Papa Fila</v>
          </cell>
          <cell r="E1796" t="str">
            <v>OUTRAS MÍDIAS</v>
          </cell>
          <cell r="F1796" t="str">
            <v>0018 CONTATADO PELO TLMKT</v>
          </cell>
          <cell r="I1796">
            <v>1</v>
          </cell>
          <cell r="J1796">
            <v>0</v>
          </cell>
          <cell r="K1796">
            <v>1</v>
          </cell>
          <cell r="L1796">
            <v>0</v>
          </cell>
          <cell r="M1796">
            <v>0</v>
          </cell>
          <cell r="N1796">
            <v>0</v>
          </cell>
          <cell r="O1796">
            <v>1</v>
          </cell>
          <cell r="P1796">
            <v>0</v>
          </cell>
          <cell r="Q1796">
            <v>1</v>
          </cell>
          <cell r="R1796">
            <v>0</v>
          </cell>
          <cell r="S1796">
            <v>0</v>
          </cell>
          <cell r="T1796">
            <v>0</v>
          </cell>
          <cell r="U1796">
            <v>1</v>
          </cell>
          <cell r="V1796">
            <v>0</v>
          </cell>
          <cell r="W1796">
            <v>0</v>
          </cell>
        </row>
        <row r="1797">
          <cell r="B1797">
            <v>8</v>
          </cell>
          <cell r="C1797" t="str">
            <v>INVALIDAS - TRANSFERIDAS</v>
          </cell>
          <cell r="D1797" t="str">
            <v>073 Transferência Retenção</v>
          </cell>
          <cell r="I1797">
            <v>1</v>
          </cell>
          <cell r="J1797">
            <v>0</v>
          </cell>
          <cell r="K1797">
            <v>1</v>
          </cell>
          <cell r="L1797">
            <v>0</v>
          </cell>
          <cell r="M1797">
            <v>0</v>
          </cell>
          <cell r="N1797">
            <v>0</v>
          </cell>
          <cell r="O1797">
            <v>1</v>
          </cell>
          <cell r="P1797">
            <v>0</v>
          </cell>
          <cell r="Q1797">
            <v>1</v>
          </cell>
          <cell r="R1797">
            <v>0</v>
          </cell>
          <cell r="S1797">
            <v>0</v>
          </cell>
          <cell r="T1797">
            <v>0</v>
          </cell>
          <cell r="U1797">
            <v>1</v>
          </cell>
          <cell r="V1797">
            <v>0</v>
          </cell>
          <cell r="W1797">
            <v>0</v>
          </cell>
        </row>
        <row r="1798">
          <cell r="B1798">
            <v>8</v>
          </cell>
          <cell r="C1798" t="str">
            <v>INVALIDAS - TRANSFERIDAS</v>
          </cell>
          <cell r="D1798" t="str">
            <v>220 Transferência 70100 (104)</v>
          </cell>
          <cell r="I1798">
            <v>105</v>
          </cell>
          <cell r="J1798">
            <v>0</v>
          </cell>
          <cell r="K1798">
            <v>105</v>
          </cell>
          <cell r="L1798">
            <v>0</v>
          </cell>
          <cell r="M1798">
            <v>0</v>
          </cell>
          <cell r="N1798">
            <v>0</v>
          </cell>
          <cell r="O1798">
            <v>105</v>
          </cell>
          <cell r="P1798">
            <v>0</v>
          </cell>
          <cell r="Q1798">
            <v>105</v>
          </cell>
          <cell r="R1798">
            <v>0</v>
          </cell>
          <cell r="S1798">
            <v>0</v>
          </cell>
          <cell r="T1798">
            <v>0</v>
          </cell>
          <cell r="U1798">
            <v>105</v>
          </cell>
          <cell r="V1798">
            <v>0</v>
          </cell>
          <cell r="W1798">
            <v>0</v>
          </cell>
        </row>
        <row r="1799">
          <cell r="B1799">
            <v>8</v>
          </cell>
          <cell r="C1799" t="str">
            <v>INVALIDAS - TRANSFERIDAS</v>
          </cell>
          <cell r="D1799" t="str">
            <v>220 Transferência 70100 (104)</v>
          </cell>
          <cell r="E1799" t="str">
            <v>OUTRAS MÍDIAS</v>
          </cell>
          <cell r="F1799" t="str">
            <v>0002 INDICAÇÃO DE AMIGOS</v>
          </cell>
          <cell r="I1799">
            <v>4</v>
          </cell>
          <cell r="J1799">
            <v>0</v>
          </cell>
          <cell r="K1799">
            <v>4</v>
          </cell>
          <cell r="L1799">
            <v>0</v>
          </cell>
          <cell r="M1799">
            <v>0</v>
          </cell>
          <cell r="N1799">
            <v>0</v>
          </cell>
          <cell r="O1799">
            <v>4</v>
          </cell>
          <cell r="P1799">
            <v>0</v>
          </cell>
          <cell r="Q1799">
            <v>4</v>
          </cell>
          <cell r="R1799">
            <v>0</v>
          </cell>
          <cell r="S1799">
            <v>0</v>
          </cell>
          <cell r="T1799">
            <v>0</v>
          </cell>
          <cell r="U1799">
            <v>4</v>
          </cell>
          <cell r="V1799">
            <v>0</v>
          </cell>
          <cell r="W1799">
            <v>0</v>
          </cell>
        </row>
        <row r="1800">
          <cell r="B1800">
            <v>8</v>
          </cell>
          <cell r="C1800" t="str">
            <v>INVALIDAS - TRANSFERIDAS</v>
          </cell>
          <cell r="D1800" t="str">
            <v>220 Transferência 70100 (104)</v>
          </cell>
          <cell r="E1800" t="str">
            <v>TELEVISÃO</v>
          </cell>
          <cell r="F1800" t="str">
            <v>0001 TELEVISÃO</v>
          </cell>
          <cell r="G1800" t="str">
            <v>0006 GLOBO</v>
          </cell>
          <cell r="H1800" t="str">
            <v>0020 FANTÁSTICO</v>
          </cell>
          <cell r="I1800">
            <v>1</v>
          </cell>
          <cell r="J1800">
            <v>0</v>
          </cell>
          <cell r="K1800">
            <v>1</v>
          </cell>
          <cell r="L1800">
            <v>0</v>
          </cell>
          <cell r="M1800">
            <v>0</v>
          </cell>
          <cell r="N1800">
            <v>0</v>
          </cell>
          <cell r="O1800">
            <v>1</v>
          </cell>
          <cell r="P1800">
            <v>0</v>
          </cell>
          <cell r="Q1800">
            <v>1</v>
          </cell>
          <cell r="R1800">
            <v>0</v>
          </cell>
          <cell r="S1800">
            <v>0</v>
          </cell>
          <cell r="T1800">
            <v>0</v>
          </cell>
          <cell r="U1800">
            <v>1</v>
          </cell>
          <cell r="V1800">
            <v>0</v>
          </cell>
          <cell r="W1800">
            <v>0</v>
          </cell>
        </row>
        <row r="1801">
          <cell r="B1801">
            <v>8</v>
          </cell>
          <cell r="C1801" t="str">
            <v>REST CLIENTE - INFORMAÇÕES</v>
          </cell>
          <cell r="D1801" t="str">
            <v>003 Não Informou</v>
          </cell>
          <cell r="E1801" t="str">
            <v>OUTRAS MÍDIAS</v>
          </cell>
          <cell r="F1801" t="str">
            <v>0002 INDICAÇÃO DE AMIGOS</v>
          </cell>
          <cell r="I1801">
            <v>1</v>
          </cell>
          <cell r="J1801">
            <v>1</v>
          </cell>
          <cell r="K1801">
            <v>0</v>
          </cell>
          <cell r="L1801">
            <v>1</v>
          </cell>
          <cell r="M1801">
            <v>0</v>
          </cell>
          <cell r="N1801">
            <v>1</v>
          </cell>
          <cell r="O1801">
            <v>1</v>
          </cell>
          <cell r="P1801">
            <v>1</v>
          </cell>
          <cell r="Q1801">
            <v>0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0</v>
          </cell>
          <cell r="W1801">
            <v>0</v>
          </cell>
        </row>
        <row r="1802">
          <cell r="B1802">
            <v>8</v>
          </cell>
          <cell r="C1802" t="str">
            <v>REST CLIENTE - INFORMAÇÕES</v>
          </cell>
          <cell r="D1802" t="str">
            <v>012 Informações</v>
          </cell>
          <cell r="E1802" t="str">
            <v>MALA DIRETA</v>
          </cell>
          <cell r="F1802" t="str">
            <v>0009 MALA DIRETA</v>
          </cell>
          <cell r="G1802" t="str">
            <v>0008 Não Identificado</v>
          </cell>
          <cell r="I1802">
            <v>1</v>
          </cell>
          <cell r="J1802">
            <v>1</v>
          </cell>
          <cell r="K1802">
            <v>0</v>
          </cell>
          <cell r="L1802">
            <v>1</v>
          </cell>
          <cell r="M1802">
            <v>0</v>
          </cell>
          <cell r="N1802">
            <v>1</v>
          </cell>
          <cell r="O1802">
            <v>1</v>
          </cell>
          <cell r="P1802">
            <v>1</v>
          </cell>
          <cell r="Q1802">
            <v>0</v>
          </cell>
          <cell r="R1802">
            <v>1</v>
          </cell>
          <cell r="S1802">
            <v>0</v>
          </cell>
          <cell r="T1802">
            <v>1</v>
          </cell>
          <cell r="U1802">
            <v>1</v>
          </cell>
          <cell r="V1802">
            <v>0</v>
          </cell>
          <cell r="W1802">
            <v>0</v>
          </cell>
        </row>
        <row r="1803">
          <cell r="B1803">
            <v>8</v>
          </cell>
          <cell r="C1803" t="str">
            <v>REST CLIENTE - INFORMAÇÕES</v>
          </cell>
          <cell r="D1803" t="str">
            <v>012 Informações</v>
          </cell>
          <cell r="E1803" t="str">
            <v>NÃO INFORMADO</v>
          </cell>
          <cell r="F1803" t="str">
            <v>0016 NÃO INFORMADO</v>
          </cell>
          <cell r="I1803">
            <v>2</v>
          </cell>
          <cell r="J1803">
            <v>2</v>
          </cell>
          <cell r="K1803">
            <v>0</v>
          </cell>
          <cell r="L1803">
            <v>2</v>
          </cell>
          <cell r="M1803">
            <v>0</v>
          </cell>
          <cell r="N1803">
            <v>2</v>
          </cell>
          <cell r="O1803">
            <v>2</v>
          </cell>
          <cell r="P1803">
            <v>2</v>
          </cell>
          <cell r="Q1803">
            <v>0</v>
          </cell>
          <cell r="R1803">
            <v>2</v>
          </cell>
          <cell r="S1803">
            <v>0</v>
          </cell>
          <cell r="T1803">
            <v>2</v>
          </cell>
          <cell r="U1803">
            <v>2</v>
          </cell>
          <cell r="V1803">
            <v>0</v>
          </cell>
          <cell r="W1803">
            <v>0</v>
          </cell>
        </row>
        <row r="1804">
          <cell r="B1804">
            <v>8</v>
          </cell>
          <cell r="C1804" t="str">
            <v>REST CLIENTE - INFORMAÇÕES</v>
          </cell>
          <cell r="D1804" t="str">
            <v>012 Informações</v>
          </cell>
          <cell r="E1804" t="str">
            <v>OUTRAS MÍDIAS</v>
          </cell>
          <cell r="F1804" t="str">
            <v>0002 INDICAÇÃO DE AMIGOS</v>
          </cell>
          <cell r="I1804">
            <v>2</v>
          </cell>
          <cell r="J1804">
            <v>2</v>
          </cell>
          <cell r="K1804">
            <v>0</v>
          </cell>
          <cell r="L1804">
            <v>2</v>
          </cell>
          <cell r="M1804">
            <v>0</v>
          </cell>
          <cell r="N1804">
            <v>2</v>
          </cell>
          <cell r="O1804">
            <v>2</v>
          </cell>
          <cell r="P1804">
            <v>2</v>
          </cell>
          <cell r="Q1804">
            <v>0</v>
          </cell>
          <cell r="R1804">
            <v>2</v>
          </cell>
          <cell r="S1804">
            <v>0</v>
          </cell>
          <cell r="T1804">
            <v>2</v>
          </cell>
          <cell r="U1804">
            <v>2</v>
          </cell>
          <cell r="V1804">
            <v>0</v>
          </cell>
          <cell r="W1804">
            <v>0</v>
          </cell>
        </row>
        <row r="1805">
          <cell r="B1805">
            <v>8</v>
          </cell>
          <cell r="C1805" t="str">
            <v>REST CLIENTE - INFORMAÇÕES</v>
          </cell>
          <cell r="D1805" t="str">
            <v>012 Informações</v>
          </cell>
          <cell r="E1805" t="str">
            <v>OUTRAS MÍDIAS</v>
          </cell>
          <cell r="F1805" t="str">
            <v>0013 INTERNET</v>
          </cell>
          <cell r="G1805" t="str">
            <v>0170 SITE SPEEDY</v>
          </cell>
          <cell r="I1805">
            <v>1</v>
          </cell>
          <cell r="J1805">
            <v>1</v>
          </cell>
          <cell r="K1805">
            <v>0</v>
          </cell>
          <cell r="L1805">
            <v>1</v>
          </cell>
          <cell r="M1805">
            <v>0</v>
          </cell>
          <cell r="N1805">
            <v>1</v>
          </cell>
          <cell r="O1805">
            <v>1</v>
          </cell>
          <cell r="P1805">
            <v>1</v>
          </cell>
          <cell r="Q1805">
            <v>0</v>
          </cell>
          <cell r="R1805">
            <v>1</v>
          </cell>
          <cell r="S1805">
            <v>0</v>
          </cell>
          <cell r="T1805">
            <v>1</v>
          </cell>
          <cell r="U1805">
            <v>1</v>
          </cell>
          <cell r="V1805">
            <v>0</v>
          </cell>
          <cell r="W1805">
            <v>0</v>
          </cell>
        </row>
        <row r="1806">
          <cell r="B1806">
            <v>8</v>
          </cell>
          <cell r="C1806" t="str">
            <v>REST CLIENTE - INFORMAÇÕES</v>
          </cell>
          <cell r="D1806" t="str">
            <v>012 Informações</v>
          </cell>
          <cell r="E1806" t="str">
            <v>OUTRAS MÍDIAS</v>
          </cell>
          <cell r="F1806" t="str">
            <v>0018 CONTATADO PELO TLMKT</v>
          </cell>
          <cell r="I1806">
            <v>1</v>
          </cell>
          <cell r="J1806">
            <v>1</v>
          </cell>
          <cell r="K1806">
            <v>0</v>
          </cell>
          <cell r="L1806">
            <v>1</v>
          </cell>
          <cell r="M1806">
            <v>0</v>
          </cell>
          <cell r="N1806">
            <v>1</v>
          </cell>
          <cell r="O1806">
            <v>1</v>
          </cell>
          <cell r="P1806">
            <v>1</v>
          </cell>
          <cell r="Q1806">
            <v>0</v>
          </cell>
          <cell r="R1806">
            <v>1</v>
          </cell>
          <cell r="S1806">
            <v>0</v>
          </cell>
          <cell r="T1806">
            <v>1</v>
          </cell>
          <cell r="U1806">
            <v>1</v>
          </cell>
          <cell r="V1806">
            <v>0</v>
          </cell>
          <cell r="W1806">
            <v>0</v>
          </cell>
        </row>
        <row r="1807">
          <cell r="B1807">
            <v>8</v>
          </cell>
          <cell r="C1807" t="str">
            <v>REST CLIENTE - INFORMAÇÕES</v>
          </cell>
          <cell r="D1807" t="str">
            <v>012 Informações</v>
          </cell>
          <cell r="E1807" t="str">
            <v>OUTRAS MÍDIAS</v>
          </cell>
          <cell r="F1807" t="str">
            <v>0020 JÁ POSSUI</v>
          </cell>
          <cell r="I1807">
            <v>1</v>
          </cell>
          <cell r="J1807">
            <v>1</v>
          </cell>
          <cell r="K1807">
            <v>0</v>
          </cell>
          <cell r="L1807">
            <v>1</v>
          </cell>
          <cell r="M1807">
            <v>0</v>
          </cell>
          <cell r="N1807">
            <v>1</v>
          </cell>
          <cell r="O1807">
            <v>1</v>
          </cell>
          <cell r="P1807">
            <v>1</v>
          </cell>
          <cell r="Q1807">
            <v>0</v>
          </cell>
          <cell r="R1807">
            <v>1</v>
          </cell>
          <cell r="S1807">
            <v>0</v>
          </cell>
          <cell r="T1807">
            <v>1</v>
          </cell>
          <cell r="U1807">
            <v>1</v>
          </cell>
          <cell r="V1807">
            <v>0</v>
          </cell>
          <cell r="W1807">
            <v>0</v>
          </cell>
        </row>
        <row r="1808">
          <cell r="B1808">
            <v>8</v>
          </cell>
          <cell r="C1808" t="str">
            <v>REST CLIENTE - INFORMAÇÕES</v>
          </cell>
          <cell r="D1808" t="str">
            <v>012 Informações</v>
          </cell>
          <cell r="E1808" t="str">
            <v>TELEVISÃO</v>
          </cell>
          <cell r="F1808" t="str">
            <v>0001 TELEVISÃO</v>
          </cell>
          <cell r="G1808" t="str">
            <v>0006 GLOBO</v>
          </cell>
          <cell r="H1808" t="str">
            <v>0020 FANTÁSTICO</v>
          </cell>
          <cell r="I1808">
            <v>1</v>
          </cell>
          <cell r="J1808">
            <v>1</v>
          </cell>
          <cell r="K1808">
            <v>0</v>
          </cell>
          <cell r="L1808">
            <v>1</v>
          </cell>
          <cell r="M1808">
            <v>0</v>
          </cell>
          <cell r="N1808">
            <v>1</v>
          </cell>
          <cell r="O1808">
            <v>1</v>
          </cell>
          <cell r="P1808">
            <v>1</v>
          </cell>
          <cell r="Q1808">
            <v>0</v>
          </cell>
          <cell r="R1808">
            <v>1</v>
          </cell>
          <cell r="S1808">
            <v>0</v>
          </cell>
          <cell r="T1808">
            <v>1</v>
          </cell>
          <cell r="U1808">
            <v>1</v>
          </cell>
          <cell r="V1808">
            <v>0</v>
          </cell>
          <cell r="W1808">
            <v>0</v>
          </cell>
        </row>
        <row r="1809">
          <cell r="B1809">
            <v>8</v>
          </cell>
          <cell r="C1809" t="str">
            <v>REST CLIENTE - INFORMAÇÕES</v>
          </cell>
          <cell r="D1809" t="str">
            <v>012 Informações</v>
          </cell>
          <cell r="E1809" t="str">
            <v>TELEVISÃO</v>
          </cell>
          <cell r="F1809" t="str">
            <v>0001 TELEVISÃO</v>
          </cell>
          <cell r="G1809" t="str">
            <v>0006 GLOBO</v>
          </cell>
          <cell r="H1809" t="str">
            <v>0028 OS NORMAIS</v>
          </cell>
          <cell r="I1809">
            <v>1</v>
          </cell>
          <cell r="J1809">
            <v>1</v>
          </cell>
          <cell r="K1809">
            <v>0</v>
          </cell>
          <cell r="L1809">
            <v>1</v>
          </cell>
          <cell r="M1809">
            <v>0</v>
          </cell>
          <cell r="N1809">
            <v>1</v>
          </cell>
          <cell r="O1809">
            <v>1</v>
          </cell>
          <cell r="P1809">
            <v>1</v>
          </cell>
          <cell r="Q1809">
            <v>0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0</v>
          </cell>
          <cell r="W1809">
            <v>0</v>
          </cell>
        </row>
        <row r="1810">
          <cell r="B1810">
            <v>8</v>
          </cell>
          <cell r="C1810" t="str">
            <v>REST CLIENTE - INFORMAÇÕES</v>
          </cell>
          <cell r="D1810" t="str">
            <v>012 Informações</v>
          </cell>
          <cell r="E1810" t="str">
            <v>TELEVISÃO</v>
          </cell>
          <cell r="F1810" t="str">
            <v>0001 TELEVISÃO</v>
          </cell>
          <cell r="G1810" t="str">
            <v>0062 NÃO INFORMOU</v>
          </cell>
          <cell r="I1810">
            <v>2</v>
          </cell>
          <cell r="J1810">
            <v>2</v>
          </cell>
          <cell r="K1810">
            <v>0</v>
          </cell>
          <cell r="L1810">
            <v>2</v>
          </cell>
          <cell r="M1810">
            <v>0</v>
          </cell>
          <cell r="N1810">
            <v>2</v>
          </cell>
          <cell r="O1810">
            <v>2</v>
          </cell>
          <cell r="P1810">
            <v>2</v>
          </cell>
          <cell r="Q1810">
            <v>0</v>
          </cell>
          <cell r="R1810">
            <v>2</v>
          </cell>
          <cell r="S1810">
            <v>0</v>
          </cell>
          <cell r="T1810">
            <v>2</v>
          </cell>
          <cell r="U1810">
            <v>2</v>
          </cell>
          <cell r="V1810">
            <v>0</v>
          </cell>
          <cell r="W1810">
            <v>0</v>
          </cell>
        </row>
        <row r="1811">
          <cell r="B1811">
            <v>8</v>
          </cell>
          <cell r="C1811" t="str">
            <v>REST CLIENTE - OUTRAS</v>
          </cell>
          <cell r="D1811" t="str">
            <v>006 Outros Motivos</v>
          </cell>
          <cell r="F1811" t="str">
            <v>0031 JÁ TEVE O PRODUTO</v>
          </cell>
          <cell r="I1811">
            <v>1</v>
          </cell>
          <cell r="J1811">
            <v>1</v>
          </cell>
          <cell r="K1811">
            <v>0</v>
          </cell>
          <cell r="L1811">
            <v>1</v>
          </cell>
          <cell r="M1811">
            <v>0</v>
          </cell>
          <cell r="N1811">
            <v>1</v>
          </cell>
          <cell r="O1811">
            <v>1</v>
          </cell>
          <cell r="P1811">
            <v>1</v>
          </cell>
          <cell r="Q1811">
            <v>0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0</v>
          </cell>
          <cell r="W1811">
            <v>0</v>
          </cell>
        </row>
        <row r="1812">
          <cell r="B1812">
            <v>8</v>
          </cell>
          <cell r="C1812" t="str">
            <v>REST CLIENTE - OUTRAS</v>
          </cell>
          <cell r="D1812" t="str">
            <v>006 Outros Motivos</v>
          </cell>
          <cell r="E1812" t="str">
            <v>NÃO INFORMADO</v>
          </cell>
          <cell r="F1812" t="str">
            <v>0016 NÃO INFORMADO</v>
          </cell>
          <cell r="I1812">
            <v>1</v>
          </cell>
          <cell r="J1812">
            <v>1</v>
          </cell>
          <cell r="K1812">
            <v>0</v>
          </cell>
          <cell r="L1812">
            <v>1</v>
          </cell>
          <cell r="M1812">
            <v>0</v>
          </cell>
          <cell r="N1812">
            <v>1</v>
          </cell>
          <cell r="O1812">
            <v>1</v>
          </cell>
          <cell r="P1812">
            <v>1</v>
          </cell>
          <cell r="Q1812">
            <v>0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0</v>
          </cell>
          <cell r="W1812">
            <v>0</v>
          </cell>
        </row>
        <row r="1813">
          <cell r="B1813">
            <v>8</v>
          </cell>
          <cell r="C1813" t="str">
            <v>REST CLIENTE - OUTRAS</v>
          </cell>
          <cell r="D1813" t="str">
            <v>006 Outros Motivos</v>
          </cell>
          <cell r="E1813" t="str">
            <v>OUTRAS MÍDIAS</v>
          </cell>
          <cell r="F1813" t="str">
            <v>0002 INDICAÇÃO DE AMIGOS</v>
          </cell>
          <cell r="I1813">
            <v>5</v>
          </cell>
          <cell r="J1813">
            <v>5</v>
          </cell>
          <cell r="K1813">
            <v>0</v>
          </cell>
          <cell r="L1813">
            <v>5</v>
          </cell>
          <cell r="M1813">
            <v>0</v>
          </cell>
          <cell r="N1813">
            <v>5</v>
          </cell>
          <cell r="O1813">
            <v>5</v>
          </cell>
          <cell r="P1813">
            <v>5</v>
          </cell>
          <cell r="Q1813">
            <v>0</v>
          </cell>
          <cell r="R1813">
            <v>5</v>
          </cell>
          <cell r="S1813">
            <v>0</v>
          </cell>
          <cell r="T1813">
            <v>5</v>
          </cell>
          <cell r="U1813">
            <v>5</v>
          </cell>
          <cell r="V1813">
            <v>0</v>
          </cell>
          <cell r="W1813">
            <v>0</v>
          </cell>
        </row>
        <row r="1814">
          <cell r="B1814">
            <v>8</v>
          </cell>
          <cell r="C1814" t="str">
            <v>REST CLIENTE - OUTRAS</v>
          </cell>
          <cell r="D1814" t="str">
            <v>006 Outros Motivos</v>
          </cell>
          <cell r="E1814" t="str">
            <v>TELEVISÃO</v>
          </cell>
          <cell r="F1814" t="str">
            <v>0001 TELEVISÃO</v>
          </cell>
          <cell r="G1814" t="str">
            <v>0062 NÃO INFORMOU</v>
          </cell>
          <cell r="I1814">
            <v>1</v>
          </cell>
          <cell r="J1814">
            <v>1</v>
          </cell>
          <cell r="K1814">
            <v>0</v>
          </cell>
          <cell r="L1814">
            <v>1</v>
          </cell>
          <cell r="M1814">
            <v>0</v>
          </cell>
          <cell r="N1814">
            <v>1</v>
          </cell>
          <cell r="O1814">
            <v>1</v>
          </cell>
          <cell r="P1814">
            <v>1</v>
          </cell>
          <cell r="Q1814">
            <v>0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0</v>
          </cell>
          <cell r="W1814">
            <v>0</v>
          </cell>
        </row>
        <row r="1815">
          <cell r="B1815">
            <v>8</v>
          </cell>
          <cell r="C1815" t="str">
            <v>REST CLIENTE - PREÇO</v>
          </cell>
          <cell r="D1815" t="str">
            <v>008 Preço Mensalidade</v>
          </cell>
          <cell r="E1815" t="str">
            <v>MALA DIRETA</v>
          </cell>
          <cell r="F1815" t="str">
            <v>0009 MALA DIRETA</v>
          </cell>
          <cell r="G1815" t="str">
            <v>0572 MD-05</v>
          </cell>
          <cell r="I1815">
            <v>2</v>
          </cell>
          <cell r="J1815">
            <v>2</v>
          </cell>
          <cell r="K1815">
            <v>0</v>
          </cell>
          <cell r="L1815">
            <v>2</v>
          </cell>
          <cell r="M1815">
            <v>0</v>
          </cell>
          <cell r="N1815">
            <v>2</v>
          </cell>
          <cell r="O1815">
            <v>2</v>
          </cell>
          <cell r="P1815">
            <v>2</v>
          </cell>
          <cell r="Q1815">
            <v>0</v>
          </cell>
          <cell r="R1815">
            <v>2</v>
          </cell>
          <cell r="S1815">
            <v>0</v>
          </cell>
          <cell r="T1815">
            <v>2</v>
          </cell>
          <cell r="U1815">
            <v>2</v>
          </cell>
          <cell r="V1815">
            <v>0</v>
          </cell>
          <cell r="W1815">
            <v>0</v>
          </cell>
        </row>
        <row r="1816">
          <cell r="B1816">
            <v>8</v>
          </cell>
          <cell r="C1816" t="str">
            <v>REST CLIENTE - PREÇO</v>
          </cell>
          <cell r="D1816" t="str">
            <v>008 Preço Mensalidade</v>
          </cell>
          <cell r="E1816" t="str">
            <v>NÃO INFORMADO</v>
          </cell>
          <cell r="F1816" t="str">
            <v>0016 NÃO INFORMADO</v>
          </cell>
          <cell r="I1816">
            <v>1</v>
          </cell>
          <cell r="J1816">
            <v>1</v>
          </cell>
          <cell r="K1816">
            <v>0</v>
          </cell>
          <cell r="L1816">
            <v>1</v>
          </cell>
          <cell r="M1816">
            <v>0</v>
          </cell>
          <cell r="N1816">
            <v>1</v>
          </cell>
          <cell r="O1816">
            <v>1</v>
          </cell>
          <cell r="P1816">
            <v>1</v>
          </cell>
          <cell r="Q1816">
            <v>0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0</v>
          </cell>
          <cell r="W1816">
            <v>0</v>
          </cell>
        </row>
        <row r="1817">
          <cell r="B1817">
            <v>8</v>
          </cell>
          <cell r="C1817" t="str">
            <v>REST CLIENTE - PREÇO</v>
          </cell>
          <cell r="D1817" t="str">
            <v>008 Preço Mensalidade</v>
          </cell>
          <cell r="E1817" t="str">
            <v>OUTRAS MÍDIAS</v>
          </cell>
          <cell r="F1817" t="str">
            <v>0002 INDICAÇÃO DE AMIGOS</v>
          </cell>
          <cell r="I1817">
            <v>2</v>
          </cell>
          <cell r="J1817">
            <v>2</v>
          </cell>
          <cell r="K1817">
            <v>0</v>
          </cell>
          <cell r="L1817">
            <v>2</v>
          </cell>
          <cell r="M1817">
            <v>0</v>
          </cell>
          <cell r="N1817">
            <v>2</v>
          </cell>
          <cell r="O1817">
            <v>2</v>
          </cell>
          <cell r="P1817">
            <v>2</v>
          </cell>
          <cell r="Q1817">
            <v>0</v>
          </cell>
          <cell r="R1817">
            <v>2</v>
          </cell>
          <cell r="S1817">
            <v>0</v>
          </cell>
          <cell r="T1817">
            <v>2</v>
          </cell>
          <cell r="U1817">
            <v>2</v>
          </cell>
          <cell r="V1817">
            <v>0</v>
          </cell>
          <cell r="W1817">
            <v>0</v>
          </cell>
        </row>
        <row r="1818">
          <cell r="B1818">
            <v>8</v>
          </cell>
          <cell r="C1818" t="str">
            <v>REST CLIENTE - PREÇO</v>
          </cell>
          <cell r="D1818" t="str">
            <v>008 Preço Mensalidade</v>
          </cell>
          <cell r="E1818" t="str">
            <v>OUTRAS MÍDIAS</v>
          </cell>
          <cell r="F1818" t="str">
            <v>0013 INTERNET</v>
          </cell>
          <cell r="G1818" t="str">
            <v>0056 OUTROS</v>
          </cell>
          <cell r="I1818">
            <v>1</v>
          </cell>
          <cell r="J1818">
            <v>1</v>
          </cell>
          <cell r="K1818">
            <v>0</v>
          </cell>
          <cell r="L1818">
            <v>1</v>
          </cell>
          <cell r="M1818">
            <v>0</v>
          </cell>
          <cell r="N1818">
            <v>1</v>
          </cell>
          <cell r="O1818">
            <v>1</v>
          </cell>
          <cell r="P1818">
            <v>1</v>
          </cell>
          <cell r="Q1818">
            <v>0</v>
          </cell>
          <cell r="R1818">
            <v>1</v>
          </cell>
          <cell r="S1818">
            <v>0</v>
          </cell>
          <cell r="T1818">
            <v>1</v>
          </cell>
          <cell r="U1818">
            <v>1</v>
          </cell>
          <cell r="V1818">
            <v>0</v>
          </cell>
          <cell r="W1818">
            <v>0</v>
          </cell>
        </row>
        <row r="1819">
          <cell r="B1819">
            <v>8</v>
          </cell>
          <cell r="C1819" t="str">
            <v>REST CLIENTE - PREÇO</v>
          </cell>
          <cell r="D1819" t="str">
            <v>009 Preço Provedor</v>
          </cell>
          <cell r="E1819" t="str">
            <v>OUTRAS MÍDIAS</v>
          </cell>
          <cell r="F1819" t="str">
            <v>0002 INDICAÇÃO DE AMIGOS</v>
          </cell>
          <cell r="I1819">
            <v>6</v>
          </cell>
          <cell r="J1819">
            <v>6</v>
          </cell>
          <cell r="K1819">
            <v>0</v>
          </cell>
          <cell r="L1819">
            <v>6</v>
          </cell>
          <cell r="M1819">
            <v>0</v>
          </cell>
          <cell r="N1819">
            <v>6</v>
          </cell>
          <cell r="O1819">
            <v>6</v>
          </cell>
          <cell r="P1819">
            <v>6</v>
          </cell>
          <cell r="Q1819">
            <v>0</v>
          </cell>
          <cell r="R1819">
            <v>6</v>
          </cell>
          <cell r="S1819">
            <v>0</v>
          </cell>
          <cell r="T1819">
            <v>6</v>
          </cell>
          <cell r="U1819">
            <v>6</v>
          </cell>
          <cell r="V1819">
            <v>0</v>
          </cell>
          <cell r="W1819">
            <v>0</v>
          </cell>
        </row>
        <row r="1820">
          <cell r="B1820">
            <v>8</v>
          </cell>
          <cell r="C1820" t="str">
            <v>REST CLIENTE - PREÇO</v>
          </cell>
          <cell r="D1820" t="str">
            <v>047 Preço Instalação</v>
          </cell>
          <cell r="E1820" t="str">
            <v>OUTRAS MÍDIAS</v>
          </cell>
          <cell r="F1820" t="str">
            <v>0002 INDICAÇÃO DE AMIGOS</v>
          </cell>
          <cell r="I1820">
            <v>2</v>
          </cell>
          <cell r="J1820">
            <v>2</v>
          </cell>
          <cell r="K1820">
            <v>0</v>
          </cell>
          <cell r="L1820">
            <v>2</v>
          </cell>
          <cell r="M1820">
            <v>0</v>
          </cell>
          <cell r="N1820">
            <v>2</v>
          </cell>
          <cell r="O1820">
            <v>2</v>
          </cell>
          <cell r="P1820">
            <v>2</v>
          </cell>
          <cell r="Q1820">
            <v>0</v>
          </cell>
          <cell r="R1820">
            <v>2</v>
          </cell>
          <cell r="S1820">
            <v>0</v>
          </cell>
          <cell r="T1820">
            <v>2</v>
          </cell>
          <cell r="U1820">
            <v>2</v>
          </cell>
          <cell r="V1820">
            <v>0</v>
          </cell>
          <cell r="W1820">
            <v>0</v>
          </cell>
        </row>
        <row r="1821">
          <cell r="B1821">
            <v>8</v>
          </cell>
          <cell r="C1821" t="str">
            <v>REST CLIENTE - PREFERE CONCORRÊNCIA</v>
          </cell>
          <cell r="D1821" t="str">
            <v>028 Prefere concorrência</v>
          </cell>
          <cell r="E1821" t="str">
            <v>OUTRAS MÍDIAS</v>
          </cell>
          <cell r="F1821" t="str">
            <v>0002 INDICAÇÃO DE AMIGOS</v>
          </cell>
          <cell r="I1821">
            <v>1</v>
          </cell>
          <cell r="J1821">
            <v>1</v>
          </cell>
          <cell r="K1821">
            <v>0</v>
          </cell>
          <cell r="L1821">
            <v>1</v>
          </cell>
          <cell r="M1821">
            <v>0</v>
          </cell>
          <cell r="N1821">
            <v>1</v>
          </cell>
          <cell r="O1821">
            <v>1</v>
          </cell>
          <cell r="P1821">
            <v>1</v>
          </cell>
          <cell r="Q1821">
            <v>0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0</v>
          </cell>
          <cell r="W1821">
            <v>0</v>
          </cell>
        </row>
        <row r="1822">
          <cell r="B1822">
            <v>8</v>
          </cell>
          <cell r="C1822" t="str">
            <v>REST CLIENTE - RESTRIÇÃO PROVEDOR</v>
          </cell>
          <cell r="D1822" t="str">
            <v>072 Não Concorda com uso de Provedor</v>
          </cell>
          <cell r="E1822" t="str">
            <v>OUTRAS MÍDIAS</v>
          </cell>
          <cell r="F1822" t="str">
            <v>0002 INDICAÇÃO DE AMIGOS</v>
          </cell>
          <cell r="I1822">
            <v>1</v>
          </cell>
          <cell r="J1822">
            <v>1</v>
          </cell>
          <cell r="K1822">
            <v>0</v>
          </cell>
          <cell r="L1822">
            <v>1</v>
          </cell>
          <cell r="M1822">
            <v>0</v>
          </cell>
          <cell r="N1822">
            <v>1</v>
          </cell>
          <cell r="O1822">
            <v>1</v>
          </cell>
          <cell r="P1822">
            <v>1</v>
          </cell>
          <cell r="Q1822">
            <v>0</v>
          </cell>
          <cell r="R1822">
            <v>1</v>
          </cell>
          <cell r="S1822">
            <v>0</v>
          </cell>
          <cell r="T1822">
            <v>1</v>
          </cell>
          <cell r="U1822">
            <v>1</v>
          </cell>
          <cell r="V1822">
            <v>0</v>
          </cell>
          <cell r="W1822">
            <v>0</v>
          </cell>
        </row>
        <row r="1823">
          <cell r="B1823">
            <v>8</v>
          </cell>
          <cell r="C1823" t="str">
            <v>REST CLIENTE - VAI PENSAR</v>
          </cell>
          <cell r="D1823" t="str">
            <v>007 Vai Pensar</v>
          </cell>
          <cell r="E1823" t="str">
            <v>MALA DIRETA</v>
          </cell>
          <cell r="F1823" t="str">
            <v>0009 MALA DIRETA</v>
          </cell>
          <cell r="G1823" t="str">
            <v>0572 MD-05</v>
          </cell>
          <cell r="I1823">
            <v>1</v>
          </cell>
          <cell r="J1823">
            <v>1</v>
          </cell>
          <cell r="K1823">
            <v>0</v>
          </cell>
          <cell r="L1823">
            <v>1</v>
          </cell>
          <cell r="M1823">
            <v>0</v>
          </cell>
          <cell r="N1823">
            <v>1</v>
          </cell>
          <cell r="O1823">
            <v>1</v>
          </cell>
          <cell r="P1823">
            <v>1</v>
          </cell>
          <cell r="Q1823">
            <v>0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0</v>
          </cell>
          <cell r="W1823">
            <v>0</v>
          </cell>
        </row>
        <row r="1824">
          <cell r="B1824">
            <v>8</v>
          </cell>
          <cell r="C1824" t="str">
            <v>REST CLIENTE - VAI PENSAR</v>
          </cell>
          <cell r="D1824" t="str">
            <v>007 Vai Pensar</v>
          </cell>
          <cell r="E1824" t="str">
            <v>OUTRAS MÍDIAS</v>
          </cell>
          <cell r="F1824" t="str">
            <v>0002 INDICAÇÃO DE AMIGOS</v>
          </cell>
          <cell r="I1824">
            <v>2</v>
          </cell>
          <cell r="J1824">
            <v>2</v>
          </cell>
          <cell r="K1824">
            <v>0</v>
          </cell>
          <cell r="L1824">
            <v>2</v>
          </cell>
          <cell r="M1824">
            <v>0</v>
          </cell>
          <cell r="N1824">
            <v>2</v>
          </cell>
          <cell r="O1824">
            <v>2</v>
          </cell>
          <cell r="P1824">
            <v>2</v>
          </cell>
          <cell r="Q1824">
            <v>0</v>
          </cell>
          <cell r="R1824">
            <v>2</v>
          </cell>
          <cell r="S1824">
            <v>0</v>
          </cell>
          <cell r="T1824">
            <v>2</v>
          </cell>
          <cell r="U1824">
            <v>2</v>
          </cell>
          <cell r="V1824">
            <v>0</v>
          </cell>
          <cell r="W1824">
            <v>0</v>
          </cell>
        </row>
        <row r="1825">
          <cell r="B1825">
            <v>8</v>
          </cell>
          <cell r="C1825" t="str">
            <v>REST CLIENTE - VAI PENSAR</v>
          </cell>
          <cell r="D1825" t="str">
            <v>007 Vai Pensar</v>
          </cell>
          <cell r="E1825" t="str">
            <v>TELEVISÃO</v>
          </cell>
          <cell r="F1825" t="str">
            <v>0001 TELEVISÃO</v>
          </cell>
          <cell r="G1825" t="str">
            <v>0006 GLOBO</v>
          </cell>
          <cell r="H1825" t="str">
            <v>3825 NÃO INFORMADO</v>
          </cell>
          <cell r="I1825">
            <v>1</v>
          </cell>
          <cell r="J1825">
            <v>1</v>
          </cell>
          <cell r="K1825">
            <v>0</v>
          </cell>
          <cell r="L1825">
            <v>1</v>
          </cell>
          <cell r="M1825">
            <v>0</v>
          </cell>
          <cell r="N1825">
            <v>1</v>
          </cell>
          <cell r="O1825">
            <v>1</v>
          </cell>
          <cell r="P1825">
            <v>1</v>
          </cell>
          <cell r="Q1825">
            <v>0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0</v>
          </cell>
          <cell r="W1825">
            <v>0</v>
          </cell>
        </row>
        <row r="1826">
          <cell r="B1826">
            <v>8</v>
          </cell>
          <cell r="C1826" t="str">
            <v>RESTRIÇÃO SISTEMA</v>
          </cell>
          <cell r="D1826" t="str">
            <v>034 Não tem internet</v>
          </cell>
          <cell r="E1826" t="str">
            <v>MALA DIRETA</v>
          </cell>
          <cell r="F1826" t="str">
            <v>0009 MALA DIRETA</v>
          </cell>
          <cell r="G1826" t="str">
            <v>0572 MD-05</v>
          </cell>
          <cell r="I1826">
            <v>1</v>
          </cell>
          <cell r="J1826">
            <v>0</v>
          </cell>
          <cell r="K1826">
            <v>0</v>
          </cell>
          <cell r="L1826">
            <v>1</v>
          </cell>
          <cell r="M1826">
            <v>1</v>
          </cell>
          <cell r="N1826">
            <v>0</v>
          </cell>
          <cell r="O1826">
            <v>1</v>
          </cell>
          <cell r="P1826">
            <v>0</v>
          </cell>
          <cell r="Q1826">
            <v>0</v>
          </cell>
          <cell r="R1826">
            <v>1</v>
          </cell>
          <cell r="S1826">
            <v>1</v>
          </cell>
          <cell r="T1826">
            <v>0</v>
          </cell>
          <cell r="U1826">
            <v>1</v>
          </cell>
          <cell r="V1826">
            <v>0</v>
          </cell>
          <cell r="W1826">
            <v>0</v>
          </cell>
        </row>
        <row r="1827">
          <cell r="B1827">
            <v>8</v>
          </cell>
          <cell r="C1827" t="str">
            <v>RESTRIÇÃO SISTEMA</v>
          </cell>
          <cell r="D1827" t="str">
            <v>034 Não tem internet</v>
          </cell>
          <cell r="E1827" t="str">
            <v>NÃO INFORMADO</v>
          </cell>
          <cell r="F1827" t="str">
            <v>0016 NÃO INFORMADO</v>
          </cell>
          <cell r="I1827">
            <v>1</v>
          </cell>
          <cell r="J1827">
            <v>0</v>
          </cell>
          <cell r="K1827">
            <v>0</v>
          </cell>
          <cell r="L1827">
            <v>1</v>
          </cell>
          <cell r="M1827">
            <v>1</v>
          </cell>
          <cell r="N1827">
            <v>0</v>
          </cell>
          <cell r="O1827">
            <v>1</v>
          </cell>
          <cell r="P1827">
            <v>0</v>
          </cell>
          <cell r="Q1827">
            <v>0</v>
          </cell>
          <cell r="R1827">
            <v>1</v>
          </cell>
          <cell r="S1827">
            <v>1</v>
          </cell>
          <cell r="T1827">
            <v>0</v>
          </cell>
          <cell r="U1827">
            <v>1</v>
          </cell>
          <cell r="V1827">
            <v>0</v>
          </cell>
          <cell r="W1827">
            <v>0</v>
          </cell>
        </row>
        <row r="1828">
          <cell r="B1828">
            <v>8</v>
          </cell>
          <cell r="C1828" t="str">
            <v>RESTRIÇÃO SISTEMA</v>
          </cell>
          <cell r="D1828" t="str">
            <v>034 Não tem internet</v>
          </cell>
          <cell r="E1828" t="str">
            <v>OUTRAS MÍDIAS</v>
          </cell>
          <cell r="F1828" t="str">
            <v>0002 INDICAÇÃO DE AMIGOS</v>
          </cell>
          <cell r="I1828">
            <v>1</v>
          </cell>
          <cell r="J1828">
            <v>0</v>
          </cell>
          <cell r="K1828">
            <v>0</v>
          </cell>
          <cell r="L1828">
            <v>1</v>
          </cell>
          <cell r="M1828">
            <v>1</v>
          </cell>
          <cell r="N1828">
            <v>0</v>
          </cell>
          <cell r="O1828">
            <v>1</v>
          </cell>
          <cell r="P1828">
            <v>0</v>
          </cell>
          <cell r="Q1828">
            <v>0</v>
          </cell>
          <cell r="R1828">
            <v>1</v>
          </cell>
          <cell r="S1828">
            <v>1</v>
          </cell>
          <cell r="T1828">
            <v>0</v>
          </cell>
          <cell r="U1828">
            <v>1</v>
          </cell>
          <cell r="V1828">
            <v>0</v>
          </cell>
          <cell r="W1828">
            <v>0</v>
          </cell>
        </row>
        <row r="1829">
          <cell r="B1829">
            <v>8</v>
          </cell>
          <cell r="C1829" t="str">
            <v>RESTRIÇÃO SISTEMA</v>
          </cell>
          <cell r="D1829" t="str">
            <v>034 Não tem internet</v>
          </cell>
          <cell r="E1829" t="str">
            <v>OUTRAS MÍDIAS</v>
          </cell>
          <cell r="F1829" t="str">
            <v>0003 104</v>
          </cell>
          <cell r="I1829">
            <v>1</v>
          </cell>
          <cell r="J1829">
            <v>0</v>
          </cell>
          <cell r="K1829">
            <v>0</v>
          </cell>
          <cell r="L1829">
            <v>1</v>
          </cell>
          <cell r="M1829">
            <v>1</v>
          </cell>
          <cell r="N1829">
            <v>0</v>
          </cell>
          <cell r="O1829">
            <v>1</v>
          </cell>
          <cell r="P1829">
            <v>0</v>
          </cell>
          <cell r="Q1829">
            <v>0</v>
          </cell>
          <cell r="R1829">
            <v>1</v>
          </cell>
          <cell r="S1829">
            <v>1</v>
          </cell>
          <cell r="T1829">
            <v>0</v>
          </cell>
          <cell r="U1829">
            <v>1</v>
          </cell>
          <cell r="V1829">
            <v>0</v>
          </cell>
          <cell r="W1829">
            <v>0</v>
          </cell>
        </row>
        <row r="1830">
          <cell r="B1830">
            <v>8</v>
          </cell>
          <cell r="C1830" t="str">
            <v>RESTRIÇÃO SISTEMA</v>
          </cell>
          <cell r="D1830" t="str">
            <v>039 Disponibilidade Esgotada</v>
          </cell>
          <cell r="F1830" t="str">
            <v>0024 STAND</v>
          </cell>
          <cell r="I1830">
            <v>1</v>
          </cell>
          <cell r="J1830">
            <v>0</v>
          </cell>
          <cell r="K1830">
            <v>0</v>
          </cell>
          <cell r="L1830">
            <v>1</v>
          </cell>
          <cell r="M1830">
            <v>1</v>
          </cell>
          <cell r="N1830">
            <v>0</v>
          </cell>
          <cell r="O1830">
            <v>1</v>
          </cell>
          <cell r="P1830">
            <v>0</v>
          </cell>
          <cell r="Q1830">
            <v>0</v>
          </cell>
          <cell r="R1830">
            <v>1</v>
          </cell>
          <cell r="S1830">
            <v>1</v>
          </cell>
          <cell r="T1830">
            <v>0</v>
          </cell>
          <cell r="U1830">
            <v>1</v>
          </cell>
          <cell r="V1830">
            <v>0</v>
          </cell>
          <cell r="W1830">
            <v>0</v>
          </cell>
        </row>
        <row r="1831">
          <cell r="B1831">
            <v>8</v>
          </cell>
          <cell r="C1831" t="str">
            <v>RESTRIÇÃO SISTEMA</v>
          </cell>
          <cell r="D1831" t="str">
            <v>039 Disponibilidade Esgotada</v>
          </cell>
          <cell r="F1831" t="str">
            <v>0031 JÁ TEVE O PRODUTO</v>
          </cell>
          <cell r="I1831">
            <v>2</v>
          </cell>
          <cell r="J1831">
            <v>0</v>
          </cell>
          <cell r="K1831">
            <v>0</v>
          </cell>
          <cell r="L1831">
            <v>2</v>
          </cell>
          <cell r="M1831">
            <v>2</v>
          </cell>
          <cell r="N1831">
            <v>0</v>
          </cell>
          <cell r="O1831">
            <v>2</v>
          </cell>
          <cell r="P1831">
            <v>0</v>
          </cell>
          <cell r="Q1831">
            <v>0</v>
          </cell>
          <cell r="R1831">
            <v>2</v>
          </cell>
          <cell r="S1831">
            <v>2</v>
          </cell>
          <cell r="T1831">
            <v>0</v>
          </cell>
          <cell r="U1831">
            <v>2</v>
          </cell>
          <cell r="V1831">
            <v>0</v>
          </cell>
          <cell r="W1831">
            <v>0</v>
          </cell>
        </row>
        <row r="1832">
          <cell r="B1832">
            <v>8</v>
          </cell>
          <cell r="C1832" t="str">
            <v>RESTRIÇÃO SISTEMA</v>
          </cell>
          <cell r="D1832" t="str">
            <v>039 Disponibilidade Esgotada</v>
          </cell>
          <cell r="E1832" t="str">
            <v>MALA DIRETA</v>
          </cell>
          <cell r="F1832" t="str">
            <v>0010 ENCARTE EM FATURA</v>
          </cell>
          <cell r="I1832">
            <v>1</v>
          </cell>
          <cell r="J1832">
            <v>0</v>
          </cell>
          <cell r="K1832">
            <v>0</v>
          </cell>
          <cell r="L1832">
            <v>1</v>
          </cell>
          <cell r="M1832">
            <v>1</v>
          </cell>
          <cell r="N1832">
            <v>0</v>
          </cell>
          <cell r="O1832">
            <v>1</v>
          </cell>
          <cell r="P1832">
            <v>0</v>
          </cell>
          <cell r="Q1832">
            <v>0</v>
          </cell>
          <cell r="R1832">
            <v>1</v>
          </cell>
          <cell r="S1832">
            <v>1</v>
          </cell>
          <cell r="T1832">
            <v>0</v>
          </cell>
          <cell r="U1832">
            <v>1</v>
          </cell>
          <cell r="V1832">
            <v>0</v>
          </cell>
          <cell r="W1832">
            <v>0</v>
          </cell>
        </row>
        <row r="1833">
          <cell r="B1833">
            <v>8</v>
          </cell>
          <cell r="C1833" t="str">
            <v>RESTRIÇÃO SISTEMA</v>
          </cell>
          <cell r="D1833" t="str">
            <v>039 Disponibilidade Esgotada</v>
          </cell>
          <cell r="E1833" t="str">
            <v>NÃO INFORMADO</v>
          </cell>
          <cell r="F1833" t="str">
            <v>0016 NÃO INFORMADO</v>
          </cell>
          <cell r="I1833">
            <v>2</v>
          </cell>
          <cell r="J1833">
            <v>0</v>
          </cell>
          <cell r="K1833">
            <v>0</v>
          </cell>
          <cell r="L1833">
            <v>2</v>
          </cell>
          <cell r="M1833">
            <v>2</v>
          </cell>
          <cell r="N1833">
            <v>0</v>
          </cell>
          <cell r="O1833">
            <v>2</v>
          </cell>
          <cell r="P1833">
            <v>0</v>
          </cell>
          <cell r="Q1833">
            <v>0</v>
          </cell>
          <cell r="R1833">
            <v>2</v>
          </cell>
          <cell r="S1833">
            <v>2</v>
          </cell>
          <cell r="T1833">
            <v>0</v>
          </cell>
          <cell r="U1833">
            <v>2</v>
          </cell>
          <cell r="V1833">
            <v>0</v>
          </cell>
          <cell r="W1833">
            <v>0</v>
          </cell>
        </row>
        <row r="1834">
          <cell r="B1834">
            <v>8</v>
          </cell>
          <cell r="C1834" t="str">
            <v>RESTRIÇÃO SISTEMA</v>
          </cell>
          <cell r="D1834" t="str">
            <v>039 Disponibilidade Esgotada</v>
          </cell>
          <cell r="E1834" t="str">
            <v>OUTRAS MÍDIAS</v>
          </cell>
          <cell r="F1834" t="str">
            <v>0002 INDICAÇÃO DE AMIGOS</v>
          </cell>
          <cell r="I1834">
            <v>18</v>
          </cell>
          <cell r="J1834">
            <v>0</v>
          </cell>
          <cell r="K1834">
            <v>0</v>
          </cell>
          <cell r="L1834">
            <v>18</v>
          </cell>
          <cell r="M1834">
            <v>18</v>
          </cell>
          <cell r="N1834">
            <v>0</v>
          </cell>
          <cell r="O1834">
            <v>18</v>
          </cell>
          <cell r="P1834">
            <v>0</v>
          </cell>
          <cell r="Q1834">
            <v>0</v>
          </cell>
          <cell r="R1834">
            <v>18</v>
          </cell>
          <cell r="S1834">
            <v>18</v>
          </cell>
          <cell r="T1834">
            <v>0</v>
          </cell>
          <cell r="U1834">
            <v>18</v>
          </cell>
          <cell r="V1834">
            <v>0</v>
          </cell>
          <cell r="W1834">
            <v>0</v>
          </cell>
        </row>
        <row r="1835">
          <cell r="B1835">
            <v>8</v>
          </cell>
          <cell r="C1835" t="str">
            <v>RESTRIÇÃO SISTEMA</v>
          </cell>
          <cell r="D1835" t="str">
            <v>039 Disponibilidade Esgotada</v>
          </cell>
          <cell r="E1835" t="str">
            <v>OUTRAS MÍDIAS</v>
          </cell>
          <cell r="F1835" t="str">
            <v>0003 104</v>
          </cell>
          <cell r="I1835">
            <v>1</v>
          </cell>
          <cell r="J1835">
            <v>0</v>
          </cell>
          <cell r="K1835">
            <v>0</v>
          </cell>
          <cell r="L1835">
            <v>1</v>
          </cell>
          <cell r="M1835">
            <v>1</v>
          </cell>
          <cell r="N1835">
            <v>0</v>
          </cell>
          <cell r="O1835">
            <v>1</v>
          </cell>
          <cell r="P1835">
            <v>0</v>
          </cell>
          <cell r="Q1835">
            <v>0</v>
          </cell>
          <cell r="R1835">
            <v>1</v>
          </cell>
          <cell r="S1835">
            <v>1</v>
          </cell>
          <cell r="T1835">
            <v>0</v>
          </cell>
          <cell r="U1835">
            <v>1</v>
          </cell>
          <cell r="V1835">
            <v>0</v>
          </cell>
          <cell r="W1835">
            <v>0</v>
          </cell>
        </row>
        <row r="1836">
          <cell r="B1836">
            <v>8</v>
          </cell>
          <cell r="C1836" t="str">
            <v>RESTRIÇÃO SISTEMA</v>
          </cell>
          <cell r="D1836" t="str">
            <v>039 Disponibilidade Esgotada</v>
          </cell>
          <cell r="E1836" t="str">
            <v>OUTRAS MÍDIAS</v>
          </cell>
          <cell r="F1836" t="str">
            <v>0013 INTERNET</v>
          </cell>
          <cell r="G1836" t="str">
            <v>0170 SITE SPEEDY</v>
          </cell>
          <cell r="I1836">
            <v>2</v>
          </cell>
          <cell r="J1836">
            <v>0</v>
          </cell>
          <cell r="K1836">
            <v>0</v>
          </cell>
          <cell r="L1836">
            <v>2</v>
          </cell>
          <cell r="M1836">
            <v>2</v>
          </cell>
          <cell r="N1836">
            <v>0</v>
          </cell>
          <cell r="O1836">
            <v>2</v>
          </cell>
          <cell r="P1836">
            <v>0</v>
          </cell>
          <cell r="Q1836">
            <v>0</v>
          </cell>
          <cell r="R1836">
            <v>2</v>
          </cell>
          <cell r="S1836">
            <v>2</v>
          </cell>
          <cell r="T1836">
            <v>0</v>
          </cell>
          <cell r="U1836">
            <v>2</v>
          </cell>
          <cell r="V1836">
            <v>0</v>
          </cell>
          <cell r="W1836">
            <v>0</v>
          </cell>
        </row>
        <row r="1837">
          <cell r="B1837">
            <v>8</v>
          </cell>
          <cell r="C1837" t="str">
            <v>RESTRIÇÃO SISTEMA</v>
          </cell>
          <cell r="D1837" t="str">
            <v>039 Disponibilidade Esgotada</v>
          </cell>
          <cell r="E1837" t="str">
            <v>OUTRAS MÍDIAS</v>
          </cell>
          <cell r="F1837" t="str">
            <v>0018 CONTATADO PELO TLMKT</v>
          </cell>
          <cell r="I1837">
            <v>2</v>
          </cell>
          <cell r="J1837">
            <v>0</v>
          </cell>
          <cell r="K1837">
            <v>0</v>
          </cell>
          <cell r="L1837">
            <v>2</v>
          </cell>
          <cell r="M1837">
            <v>2</v>
          </cell>
          <cell r="N1837">
            <v>0</v>
          </cell>
          <cell r="O1837">
            <v>2</v>
          </cell>
          <cell r="P1837">
            <v>0</v>
          </cell>
          <cell r="Q1837">
            <v>0</v>
          </cell>
          <cell r="R1837">
            <v>2</v>
          </cell>
          <cell r="S1837">
            <v>2</v>
          </cell>
          <cell r="T1837">
            <v>0</v>
          </cell>
          <cell r="U1837">
            <v>2</v>
          </cell>
          <cell r="V1837">
            <v>0</v>
          </cell>
          <cell r="W1837">
            <v>0</v>
          </cell>
        </row>
        <row r="1838">
          <cell r="B1838">
            <v>8</v>
          </cell>
          <cell r="C1838" t="str">
            <v>RESTRIÇÃO SISTEMA</v>
          </cell>
          <cell r="D1838" t="str">
            <v>039 Disponibilidade Esgotada</v>
          </cell>
          <cell r="E1838" t="str">
            <v>OUTRAS MÍDIAS</v>
          </cell>
          <cell r="F1838" t="str">
            <v>0020 JÁ POSSUI</v>
          </cell>
          <cell r="I1838">
            <v>3</v>
          </cell>
          <cell r="J1838">
            <v>0</v>
          </cell>
          <cell r="K1838">
            <v>0</v>
          </cell>
          <cell r="L1838">
            <v>3</v>
          </cell>
          <cell r="M1838">
            <v>3</v>
          </cell>
          <cell r="N1838">
            <v>0</v>
          </cell>
          <cell r="O1838">
            <v>3</v>
          </cell>
          <cell r="P1838">
            <v>0</v>
          </cell>
          <cell r="Q1838">
            <v>0</v>
          </cell>
          <cell r="R1838">
            <v>3</v>
          </cell>
          <cell r="S1838">
            <v>3</v>
          </cell>
          <cell r="T1838">
            <v>0</v>
          </cell>
          <cell r="U1838">
            <v>3</v>
          </cell>
          <cell r="V1838">
            <v>0</v>
          </cell>
          <cell r="W1838">
            <v>0</v>
          </cell>
        </row>
        <row r="1839">
          <cell r="B1839">
            <v>8</v>
          </cell>
          <cell r="C1839" t="str">
            <v>RESTRIÇÃO SISTEMA</v>
          </cell>
          <cell r="D1839" t="str">
            <v>039 Disponibilidade Esgotada</v>
          </cell>
          <cell r="E1839" t="str">
            <v>TELEVISÃO</v>
          </cell>
          <cell r="F1839" t="str">
            <v>0001 TELEVISÃO</v>
          </cell>
          <cell r="G1839" t="str">
            <v>0006 GLOBO</v>
          </cell>
          <cell r="H1839" t="str">
            <v>0020 FANTÁSTICO</v>
          </cell>
          <cell r="I1839">
            <v>2</v>
          </cell>
          <cell r="J1839">
            <v>0</v>
          </cell>
          <cell r="K1839">
            <v>0</v>
          </cell>
          <cell r="L1839">
            <v>2</v>
          </cell>
          <cell r="M1839">
            <v>2</v>
          </cell>
          <cell r="N1839">
            <v>0</v>
          </cell>
          <cell r="O1839">
            <v>2</v>
          </cell>
          <cell r="P1839">
            <v>0</v>
          </cell>
          <cell r="Q1839">
            <v>0</v>
          </cell>
          <cell r="R1839">
            <v>2</v>
          </cell>
          <cell r="S1839">
            <v>2</v>
          </cell>
          <cell r="T1839">
            <v>0</v>
          </cell>
          <cell r="U1839">
            <v>2</v>
          </cell>
          <cell r="V1839">
            <v>0</v>
          </cell>
          <cell r="W1839">
            <v>0</v>
          </cell>
        </row>
        <row r="1840">
          <cell r="B1840">
            <v>8</v>
          </cell>
          <cell r="C1840" t="str">
            <v>RESTRIÇÃO SISTEMA</v>
          </cell>
          <cell r="D1840" t="str">
            <v>039 Disponibilidade Esgotada</v>
          </cell>
          <cell r="E1840" t="str">
            <v>TELEVISÃO</v>
          </cell>
          <cell r="F1840" t="str">
            <v>0001 TELEVISÃO</v>
          </cell>
          <cell r="G1840" t="str">
            <v>0006 GLOBO</v>
          </cell>
          <cell r="H1840" t="str">
            <v>0024 JORNAL NACIONAL</v>
          </cell>
          <cell r="I1840">
            <v>1</v>
          </cell>
          <cell r="J1840">
            <v>0</v>
          </cell>
          <cell r="K1840">
            <v>0</v>
          </cell>
          <cell r="L1840">
            <v>1</v>
          </cell>
          <cell r="M1840">
            <v>1</v>
          </cell>
          <cell r="N1840">
            <v>0</v>
          </cell>
          <cell r="O1840">
            <v>1</v>
          </cell>
          <cell r="P1840">
            <v>0</v>
          </cell>
          <cell r="Q1840">
            <v>0</v>
          </cell>
          <cell r="R1840">
            <v>1</v>
          </cell>
          <cell r="S1840">
            <v>1</v>
          </cell>
          <cell r="T1840">
            <v>0</v>
          </cell>
          <cell r="U1840">
            <v>1</v>
          </cell>
          <cell r="V1840">
            <v>0</v>
          </cell>
          <cell r="W1840">
            <v>0</v>
          </cell>
        </row>
        <row r="1841">
          <cell r="B1841">
            <v>8</v>
          </cell>
          <cell r="C1841" t="str">
            <v>RESTRIÇÃO SISTEMA</v>
          </cell>
          <cell r="D1841" t="str">
            <v>039 Disponibilidade Esgotada</v>
          </cell>
          <cell r="E1841" t="str">
            <v>TELEVISÃO</v>
          </cell>
          <cell r="F1841" t="str">
            <v>0001 TELEVISÃO</v>
          </cell>
          <cell r="G1841" t="str">
            <v>0062 NÃO INFORMOU</v>
          </cell>
          <cell r="I1841">
            <v>6</v>
          </cell>
          <cell r="J1841">
            <v>0</v>
          </cell>
          <cell r="K1841">
            <v>0</v>
          </cell>
          <cell r="L1841">
            <v>6</v>
          </cell>
          <cell r="M1841">
            <v>6</v>
          </cell>
          <cell r="N1841">
            <v>0</v>
          </cell>
          <cell r="O1841">
            <v>6</v>
          </cell>
          <cell r="P1841">
            <v>0</v>
          </cell>
          <cell r="Q1841">
            <v>0</v>
          </cell>
          <cell r="R1841">
            <v>6</v>
          </cell>
          <cell r="S1841">
            <v>6</v>
          </cell>
          <cell r="T1841">
            <v>0</v>
          </cell>
          <cell r="U1841">
            <v>6</v>
          </cell>
          <cell r="V1841">
            <v>0</v>
          </cell>
          <cell r="W1841">
            <v>0</v>
          </cell>
        </row>
        <row r="1842">
          <cell r="B1842">
            <v>8</v>
          </cell>
          <cell r="C1842" t="str">
            <v>RESTRIÇÃO SISTEMA</v>
          </cell>
          <cell r="D1842" t="str">
            <v>042 Restrição técnica</v>
          </cell>
          <cell r="F1842" t="str">
            <v>0031 JÁ TEVE O PRODUTO</v>
          </cell>
          <cell r="I1842">
            <v>1</v>
          </cell>
          <cell r="J1842">
            <v>0</v>
          </cell>
          <cell r="K1842">
            <v>0</v>
          </cell>
          <cell r="L1842">
            <v>1</v>
          </cell>
          <cell r="M1842">
            <v>1</v>
          </cell>
          <cell r="N1842">
            <v>0</v>
          </cell>
          <cell r="O1842">
            <v>1</v>
          </cell>
          <cell r="P1842">
            <v>0</v>
          </cell>
          <cell r="Q1842">
            <v>0</v>
          </cell>
          <cell r="R1842">
            <v>1</v>
          </cell>
          <cell r="S1842">
            <v>1</v>
          </cell>
          <cell r="T1842">
            <v>0</v>
          </cell>
          <cell r="U1842">
            <v>1</v>
          </cell>
          <cell r="V1842">
            <v>0</v>
          </cell>
          <cell r="W1842">
            <v>0</v>
          </cell>
        </row>
        <row r="1843">
          <cell r="B1843">
            <v>8</v>
          </cell>
          <cell r="C1843" t="str">
            <v>RESTRIÇÃO SISTEMA</v>
          </cell>
          <cell r="D1843" t="str">
            <v>042 Restrição técnica</v>
          </cell>
          <cell r="E1843" t="str">
            <v>NÃO INFORMADO</v>
          </cell>
          <cell r="F1843" t="str">
            <v>0016 NÃO INFORMADO</v>
          </cell>
          <cell r="I1843">
            <v>3</v>
          </cell>
          <cell r="J1843">
            <v>0</v>
          </cell>
          <cell r="K1843">
            <v>0</v>
          </cell>
          <cell r="L1843">
            <v>3</v>
          </cell>
          <cell r="M1843">
            <v>3</v>
          </cell>
          <cell r="N1843">
            <v>0</v>
          </cell>
          <cell r="O1843">
            <v>3</v>
          </cell>
          <cell r="P1843">
            <v>0</v>
          </cell>
          <cell r="Q1843">
            <v>0</v>
          </cell>
          <cell r="R1843">
            <v>3</v>
          </cell>
          <cell r="S1843">
            <v>3</v>
          </cell>
          <cell r="T1843">
            <v>0</v>
          </cell>
          <cell r="U1843">
            <v>3</v>
          </cell>
          <cell r="V1843">
            <v>0</v>
          </cell>
          <cell r="W1843">
            <v>0</v>
          </cell>
        </row>
        <row r="1844">
          <cell r="B1844">
            <v>8</v>
          </cell>
          <cell r="C1844" t="str">
            <v>RESTRIÇÃO SISTEMA</v>
          </cell>
          <cell r="D1844" t="str">
            <v>042 Restrição técnica</v>
          </cell>
          <cell r="E1844" t="str">
            <v>OUTRAS MÍDIAS</v>
          </cell>
          <cell r="F1844" t="str">
            <v>0002 INDICAÇÃO DE AMIGOS</v>
          </cell>
          <cell r="I1844">
            <v>19</v>
          </cell>
          <cell r="J1844">
            <v>0</v>
          </cell>
          <cell r="K1844">
            <v>0</v>
          </cell>
          <cell r="L1844">
            <v>19</v>
          </cell>
          <cell r="M1844">
            <v>19</v>
          </cell>
          <cell r="N1844">
            <v>0</v>
          </cell>
          <cell r="O1844">
            <v>19</v>
          </cell>
          <cell r="P1844">
            <v>0</v>
          </cell>
          <cell r="Q1844">
            <v>0</v>
          </cell>
          <cell r="R1844">
            <v>19</v>
          </cell>
          <cell r="S1844">
            <v>19</v>
          </cell>
          <cell r="T1844">
            <v>0</v>
          </cell>
          <cell r="U1844">
            <v>19</v>
          </cell>
          <cell r="V1844">
            <v>0</v>
          </cell>
          <cell r="W1844">
            <v>0</v>
          </cell>
        </row>
        <row r="1845">
          <cell r="B1845">
            <v>8</v>
          </cell>
          <cell r="C1845" t="str">
            <v>RESTRIÇÃO SISTEMA</v>
          </cell>
          <cell r="D1845" t="str">
            <v>042 Restrição técnica</v>
          </cell>
          <cell r="E1845" t="str">
            <v>OUTRAS MÍDIAS</v>
          </cell>
          <cell r="F1845" t="str">
            <v>0003 104</v>
          </cell>
          <cell r="I1845">
            <v>1</v>
          </cell>
          <cell r="J1845">
            <v>0</v>
          </cell>
          <cell r="K1845">
            <v>0</v>
          </cell>
          <cell r="L1845">
            <v>1</v>
          </cell>
          <cell r="M1845">
            <v>1</v>
          </cell>
          <cell r="N1845">
            <v>0</v>
          </cell>
          <cell r="O1845">
            <v>1</v>
          </cell>
          <cell r="P1845">
            <v>0</v>
          </cell>
          <cell r="Q1845">
            <v>0</v>
          </cell>
          <cell r="R1845">
            <v>1</v>
          </cell>
          <cell r="S1845">
            <v>1</v>
          </cell>
          <cell r="T1845">
            <v>0</v>
          </cell>
          <cell r="U1845">
            <v>1</v>
          </cell>
          <cell r="V1845">
            <v>0</v>
          </cell>
          <cell r="W1845">
            <v>0</v>
          </cell>
        </row>
        <row r="1846">
          <cell r="B1846">
            <v>8</v>
          </cell>
          <cell r="C1846" t="str">
            <v>RESTRIÇÃO SISTEMA</v>
          </cell>
          <cell r="D1846" t="str">
            <v>042 Restrição técnica</v>
          </cell>
          <cell r="E1846" t="str">
            <v>OUTRAS MÍDIAS</v>
          </cell>
          <cell r="F1846" t="str">
            <v>0013 INTERNET</v>
          </cell>
          <cell r="G1846" t="str">
            <v>0054 IG.COM.BR</v>
          </cell>
          <cell r="I1846">
            <v>1</v>
          </cell>
          <cell r="J1846">
            <v>0</v>
          </cell>
          <cell r="K1846">
            <v>0</v>
          </cell>
          <cell r="L1846">
            <v>1</v>
          </cell>
          <cell r="M1846">
            <v>1</v>
          </cell>
          <cell r="N1846">
            <v>0</v>
          </cell>
          <cell r="O1846">
            <v>1</v>
          </cell>
          <cell r="P1846">
            <v>0</v>
          </cell>
          <cell r="Q1846">
            <v>0</v>
          </cell>
          <cell r="R1846">
            <v>1</v>
          </cell>
          <cell r="S1846">
            <v>1</v>
          </cell>
          <cell r="T1846">
            <v>0</v>
          </cell>
          <cell r="U1846">
            <v>1</v>
          </cell>
          <cell r="V1846">
            <v>0</v>
          </cell>
          <cell r="W1846">
            <v>0</v>
          </cell>
        </row>
        <row r="1847">
          <cell r="B1847">
            <v>8</v>
          </cell>
          <cell r="C1847" t="str">
            <v>RESTRIÇÃO SISTEMA</v>
          </cell>
          <cell r="D1847" t="str">
            <v>042 Restrição técnica</v>
          </cell>
          <cell r="E1847" t="str">
            <v>OUTRAS MÍDIAS</v>
          </cell>
          <cell r="F1847" t="str">
            <v>0013 INTERNET</v>
          </cell>
          <cell r="G1847" t="str">
            <v>0056 OUTROS</v>
          </cell>
          <cell r="I1847">
            <v>3</v>
          </cell>
          <cell r="J1847">
            <v>0</v>
          </cell>
          <cell r="K1847">
            <v>0</v>
          </cell>
          <cell r="L1847">
            <v>3</v>
          </cell>
          <cell r="M1847">
            <v>3</v>
          </cell>
          <cell r="N1847">
            <v>0</v>
          </cell>
          <cell r="O1847">
            <v>3</v>
          </cell>
          <cell r="P1847">
            <v>0</v>
          </cell>
          <cell r="Q1847">
            <v>0</v>
          </cell>
          <cell r="R1847">
            <v>3</v>
          </cell>
          <cell r="S1847">
            <v>3</v>
          </cell>
          <cell r="T1847">
            <v>0</v>
          </cell>
          <cell r="U1847">
            <v>3</v>
          </cell>
          <cell r="V1847">
            <v>0</v>
          </cell>
          <cell r="W1847">
            <v>0</v>
          </cell>
        </row>
        <row r="1848">
          <cell r="B1848">
            <v>8</v>
          </cell>
          <cell r="C1848" t="str">
            <v>RESTRIÇÃO SISTEMA</v>
          </cell>
          <cell r="D1848" t="str">
            <v>042 Restrição técnica</v>
          </cell>
          <cell r="E1848" t="str">
            <v>OUTRAS MÍDIAS</v>
          </cell>
          <cell r="F1848" t="str">
            <v>0013 INTERNET</v>
          </cell>
          <cell r="G1848" t="str">
            <v>0170 SITE SPEEDY</v>
          </cell>
          <cell r="I1848">
            <v>2</v>
          </cell>
          <cell r="J1848">
            <v>0</v>
          </cell>
          <cell r="K1848">
            <v>0</v>
          </cell>
          <cell r="L1848">
            <v>2</v>
          </cell>
          <cell r="M1848">
            <v>2</v>
          </cell>
          <cell r="N1848">
            <v>0</v>
          </cell>
          <cell r="O1848">
            <v>2</v>
          </cell>
          <cell r="P1848">
            <v>0</v>
          </cell>
          <cell r="Q1848">
            <v>0</v>
          </cell>
          <cell r="R1848">
            <v>2</v>
          </cell>
          <cell r="S1848">
            <v>2</v>
          </cell>
          <cell r="T1848">
            <v>0</v>
          </cell>
          <cell r="U1848">
            <v>2</v>
          </cell>
          <cell r="V1848">
            <v>0</v>
          </cell>
          <cell r="W1848">
            <v>0</v>
          </cell>
        </row>
        <row r="1849">
          <cell r="B1849">
            <v>8</v>
          </cell>
          <cell r="C1849" t="str">
            <v>RESTRIÇÃO SISTEMA</v>
          </cell>
          <cell r="D1849" t="str">
            <v>042 Restrição técnica</v>
          </cell>
          <cell r="E1849" t="str">
            <v>OUTRAS MÍDIAS</v>
          </cell>
          <cell r="F1849" t="str">
            <v>0019 INDICAÇÃO DO PROVEDOR</v>
          </cell>
          <cell r="I1849">
            <v>1</v>
          </cell>
          <cell r="J1849">
            <v>0</v>
          </cell>
          <cell r="K1849">
            <v>0</v>
          </cell>
          <cell r="L1849">
            <v>1</v>
          </cell>
          <cell r="M1849">
            <v>1</v>
          </cell>
          <cell r="N1849">
            <v>0</v>
          </cell>
          <cell r="O1849">
            <v>1</v>
          </cell>
          <cell r="P1849">
            <v>0</v>
          </cell>
          <cell r="Q1849">
            <v>0</v>
          </cell>
          <cell r="R1849">
            <v>1</v>
          </cell>
          <cell r="S1849">
            <v>1</v>
          </cell>
          <cell r="T1849">
            <v>0</v>
          </cell>
          <cell r="U1849">
            <v>1</v>
          </cell>
          <cell r="V1849">
            <v>0</v>
          </cell>
          <cell r="W1849">
            <v>0</v>
          </cell>
        </row>
        <row r="1850">
          <cell r="B1850">
            <v>8</v>
          </cell>
          <cell r="C1850" t="str">
            <v>RESTRIÇÃO SISTEMA</v>
          </cell>
          <cell r="D1850" t="str">
            <v>042 Restrição técnica</v>
          </cell>
          <cell r="E1850" t="str">
            <v>OUTRAS MÍDIAS</v>
          </cell>
          <cell r="F1850" t="str">
            <v>0020 JÁ POSSUI</v>
          </cell>
          <cell r="I1850">
            <v>2</v>
          </cell>
          <cell r="J1850">
            <v>0</v>
          </cell>
          <cell r="K1850">
            <v>0</v>
          </cell>
          <cell r="L1850">
            <v>2</v>
          </cell>
          <cell r="M1850">
            <v>2</v>
          </cell>
          <cell r="N1850">
            <v>0</v>
          </cell>
          <cell r="O1850">
            <v>2</v>
          </cell>
          <cell r="P1850">
            <v>0</v>
          </cell>
          <cell r="Q1850">
            <v>0</v>
          </cell>
          <cell r="R1850">
            <v>2</v>
          </cell>
          <cell r="S1850">
            <v>2</v>
          </cell>
          <cell r="T1850">
            <v>0</v>
          </cell>
          <cell r="U1850">
            <v>2</v>
          </cell>
          <cell r="V1850">
            <v>0</v>
          </cell>
          <cell r="W1850">
            <v>0</v>
          </cell>
        </row>
        <row r="1851">
          <cell r="B1851">
            <v>8</v>
          </cell>
          <cell r="C1851" t="str">
            <v>RESTRIÇÃO SISTEMA</v>
          </cell>
          <cell r="D1851" t="str">
            <v>042 Restrição técnica</v>
          </cell>
          <cell r="E1851" t="str">
            <v>TELEVISÃO</v>
          </cell>
          <cell r="F1851" t="str">
            <v>0001 TELEVISÃO</v>
          </cell>
          <cell r="G1851" t="str">
            <v>0006 GLOBO</v>
          </cell>
          <cell r="H1851" t="str">
            <v>0020 FANTÁSTICO</v>
          </cell>
          <cell r="I1851">
            <v>2</v>
          </cell>
          <cell r="J1851">
            <v>0</v>
          </cell>
          <cell r="K1851">
            <v>0</v>
          </cell>
          <cell r="L1851">
            <v>2</v>
          </cell>
          <cell r="M1851">
            <v>2</v>
          </cell>
          <cell r="N1851">
            <v>0</v>
          </cell>
          <cell r="O1851">
            <v>2</v>
          </cell>
          <cell r="P1851">
            <v>0</v>
          </cell>
          <cell r="Q1851">
            <v>0</v>
          </cell>
          <cell r="R1851">
            <v>2</v>
          </cell>
          <cell r="S1851">
            <v>2</v>
          </cell>
          <cell r="T1851">
            <v>0</v>
          </cell>
          <cell r="U1851">
            <v>2</v>
          </cell>
          <cell r="V1851">
            <v>0</v>
          </cell>
          <cell r="W1851">
            <v>0</v>
          </cell>
        </row>
        <row r="1852">
          <cell r="B1852">
            <v>8</v>
          </cell>
          <cell r="C1852" t="str">
            <v>RESTRIÇÃO SISTEMA</v>
          </cell>
          <cell r="D1852" t="str">
            <v>042 Restrição técnica</v>
          </cell>
          <cell r="E1852" t="str">
            <v>TELEVISÃO</v>
          </cell>
          <cell r="F1852" t="str">
            <v>0001 TELEVISÃO</v>
          </cell>
          <cell r="G1852" t="str">
            <v>0006 GLOBO</v>
          </cell>
          <cell r="H1852" t="str">
            <v>0026 NOVELA I</v>
          </cell>
          <cell r="I1852">
            <v>1</v>
          </cell>
          <cell r="J1852">
            <v>0</v>
          </cell>
          <cell r="K1852">
            <v>0</v>
          </cell>
          <cell r="L1852">
            <v>1</v>
          </cell>
          <cell r="M1852">
            <v>1</v>
          </cell>
          <cell r="N1852">
            <v>0</v>
          </cell>
          <cell r="O1852">
            <v>1</v>
          </cell>
          <cell r="P1852">
            <v>0</v>
          </cell>
          <cell r="Q1852">
            <v>0</v>
          </cell>
          <cell r="R1852">
            <v>1</v>
          </cell>
          <cell r="S1852">
            <v>1</v>
          </cell>
          <cell r="T1852">
            <v>0</v>
          </cell>
          <cell r="U1852">
            <v>1</v>
          </cell>
          <cell r="V1852">
            <v>0</v>
          </cell>
          <cell r="W1852">
            <v>0</v>
          </cell>
        </row>
        <row r="1853">
          <cell r="B1853">
            <v>8</v>
          </cell>
          <cell r="C1853" t="str">
            <v>RESTRIÇÃO SISTEMA</v>
          </cell>
          <cell r="D1853" t="str">
            <v>042 Restrição técnica</v>
          </cell>
          <cell r="E1853" t="str">
            <v>TELEVISÃO</v>
          </cell>
          <cell r="F1853" t="str">
            <v>0001 TELEVISÃO</v>
          </cell>
          <cell r="G1853" t="str">
            <v>0006 GLOBO</v>
          </cell>
          <cell r="H1853" t="str">
            <v>3825 NÃO INFORMADO</v>
          </cell>
          <cell r="I1853">
            <v>7</v>
          </cell>
          <cell r="J1853">
            <v>0</v>
          </cell>
          <cell r="K1853">
            <v>0</v>
          </cell>
          <cell r="L1853">
            <v>7</v>
          </cell>
          <cell r="M1853">
            <v>7</v>
          </cell>
          <cell r="N1853">
            <v>0</v>
          </cell>
          <cell r="O1853">
            <v>7</v>
          </cell>
          <cell r="P1853">
            <v>0</v>
          </cell>
          <cell r="Q1853">
            <v>0</v>
          </cell>
          <cell r="R1853">
            <v>7</v>
          </cell>
          <cell r="S1853">
            <v>7</v>
          </cell>
          <cell r="T1853">
            <v>0</v>
          </cell>
          <cell r="U1853">
            <v>7</v>
          </cell>
          <cell r="V1853">
            <v>0</v>
          </cell>
          <cell r="W1853">
            <v>0</v>
          </cell>
        </row>
        <row r="1854">
          <cell r="B1854">
            <v>8</v>
          </cell>
          <cell r="C1854" t="str">
            <v>RESTRIÇÃO SISTEMA</v>
          </cell>
          <cell r="D1854" t="str">
            <v>042 Restrição técnica</v>
          </cell>
          <cell r="E1854" t="str">
            <v>TELEVISÃO</v>
          </cell>
          <cell r="F1854" t="str">
            <v>0001 TELEVISÃO</v>
          </cell>
          <cell r="G1854" t="str">
            <v>0062 NÃO INFORMOU</v>
          </cell>
          <cell r="I1854">
            <v>11</v>
          </cell>
          <cell r="J1854">
            <v>0</v>
          </cell>
          <cell r="K1854">
            <v>0</v>
          </cell>
          <cell r="L1854">
            <v>11</v>
          </cell>
          <cell r="M1854">
            <v>11</v>
          </cell>
          <cell r="N1854">
            <v>0</v>
          </cell>
          <cell r="O1854">
            <v>11</v>
          </cell>
          <cell r="P1854">
            <v>0</v>
          </cell>
          <cell r="Q1854">
            <v>0</v>
          </cell>
          <cell r="R1854">
            <v>11</v>
          </cell>
          <cell r="S1854">
            <v>11</v>
          </cell>
          <cell r="T1854">
            <v>0</v>
          </cell>
          <cell r="U1854">
            <v>11</v>
          </cell>
          <cell r="V1854">
            <v>0</v>
          </cell>
          <cell r="W1854">
            <v>0</v>
          </cell>
        </row>
        <row r="1855">
          <cell r="B1855">
            <v>8</v>
          </cell>
          <cell r="C1855" t="str">
            <v>RESTRIÇÃO SISTEMA</v>
          </cell>
          <cell r="D1855" t="str">
            <v>045 Central não cadastrada</v>
          </cell>
          <cell r="E1855" t="str">
            <v>NÃO INFORMADO</v>
          </cell>
          <cell r="F1855" t="str">
            <v>0016 NÃO INFORMADO</v>
          </cell>
          <cell r="I1855">
            <v>1</v>
          </cell>
          <cell r="J1855">
            <v>0</v>
          </cell>
          <cell r="K1855">
            <v>0</v>
          </cell>
          <cell r="L1855">
            <v>1</v>
          </cell>
          <cell r="M1855">
            <v>1</v>
          </cell>
          <cell r="N1855">
            <v>0</v>
          </cell>
          <cell r="O1855">
            <v>1</v>
          </cell>
          <cell r="P1855">
            <v>0</v>
          </cell>
          <cell r="Q1855">
            <v>0</v>
          </cell>
          <cell r="R1855">
            <v>1</v>
          </cell>
          <cell r="S1855">
            <v>1</v>
          </cell>
          <cell r="T1855">
            <v>0</v>
          </cell>
          <cell r="U1855">
            <v>1</v>
          </cell>
          <cell r="V1855">
            <v>0</v>
          </cell>
          <cell r="W1855">
            <v>0</v>
          </cell>
        </row>
        <row r="1856">
          <cell r="B1856">
            <v>8</v>
          </cell>
          <cell r="C1856" t="str">
            <v>RESTRIÇÃO SISTEMA</v>
          </cell>
          <cell r="D1856" t="str">
            <v>045 Central não cadastrada</v>
          </cell>
          <cell r="E1856" t="str">
            <v>OUTRAS MÍDIAS</v>
          </cell>
          <cell r="F1856" t="str">
            <v>0002 INDICAÇÃO DE AMIGOS</v>
          </cell>
          <cell r="I1856">
            <v>17</v>
          </cell>
          <cell r="J1856">
            <v>0</v>
          </cell>
          <cell r="K1856">
            <v>0</v>
          </cell>
          <cell r="L1856">
            <v>17</v>
          </cell>
          <cell r="M1856">
            <v>17</v>
          </cell>
          <cell r="N1856">
            <v>0</v>
          </cell>
          <cell r="O1856">
            <v>17</v>
          </cell>
          <cell r="P1856">
            <v>0</v>
          </cell>
          <cell r="Q1856">
            <v>0</v>
          </cell>
          <cell r="R1856">
            <v>17</v>
          </cell>
          <cell r="S1856">
            <v>17</v>
          </cell>
          <cell r="T1856">
            <v>0</v>
          </cell>
          <cell r="U1856">
            <v>17</v>
          </cell>
          <cell r="V1856">
            <v>0</v>
          </cell>
          <cell r="W1856">
            <v>0</v>
          </cell>
        </row>
        <row r="1857">
          <cell r="B1857">
            <v>8</v>
          </cell>
          <cell r="C1857" t="str">
            <v>RESTRIÇÃO SISTEMA</v>
          </cell>
          <cell r="D1857" t="str">
            <v>045 Central não cadastrada</v>
          </cell>
          <cell r="E1857" t="str">
            <v>OUTRAS MÍDIAS</v>
          </cell>
          <cell r="F1857" t="str">
            <v>0013 INTERNET</v>
          </cell>
          <cell r="G1857" t="str">
            <v>0170 SITE SPEEDY</v>
          </cell>
          <cell r="I1857">
            <v>1</v>
          </cell>
          <cell r="J1857">
            <v>0</v>
          </cell>
          <cell r="K1857">
            <v>0</v>
          </cell>
          <cell r="L1857">
            <v>1</v>
          </cell>
          <cell r="M1857">
            <v>1</v>
          </cell>
          <cell r="N1857">
            <v>0</v>
          </cell>
          <cell r="O1857">
            <v>1</v>
          </cell>
          <cell r="P1857">
            <v>0</v>
          </cell>
          <cell r="Q1857">
            <v>0</v>
          </cell>
          <cell r="R1857">
            <v>1</v>
          </cell>
          <cell r="S1857">
            <v>1</v>
          </cell>
          <cell r="T1857">
            <v>0</v>
          </cell>
          <cell r="U1857">
            <v>1</v>
          </cell>
          <cell r="V1857">
            <v>0</v>
          </cell>
          <cell r="W1857">
            <v>0</v>
          </cell>
        </row>
        <row r="1858">
          <cell r="B1858">
            <v>8</v>
          </cell>
          <cell r="C1858" t="str">
            <v>RESTRIÇÃO SISTEMA</v>
          </cell>
          <cell r="D1858" t="str">
            <v>045 Central não cadastrada</v>
          </cell>
          <cell r="E1858" t="str">
            <v>OUTRAS MÍDIAS</v>
          </cell>
          <cell r="F1858" t="str">
            <v>0018 CONTATADO PELO TLMKT</v>
          </cell>
          <cell r="I1858">
            <v>1</v>
          </cell>
          <cell r="J1858">
            <v>0</v>
          </cell>
          <cell r="K1858">
            <v>0</v>
          </cell>
          <cell r="L1858">
            <v>1</v>
          </cell>
          <cell r="M1858">
            <v>1</v>
          </cell>
          <cell r="N1858">
            <v>0</v>
          </cell>
          <cell r="O1858">
            <v>1</v>
          </cell>
          <cell r="P1858">
            <v>0</v>
          </cell>
          <cell r="Q1858">
            <v>0</v>
          </cell>
          <cell r="R1858">
            <v>1</v>
          </cell>
          <cell r="S1858">
            <v>1</v>
          </cell>
          <cell r="T1858">
            <v>0</v>
          </cell>
          <cell r="U1858">
            <v>1</v>
          </cell>
          <cell r="V1858">
            <v>0</v>
          </cell>
          <cell r="W1858">
            <v>0</v>
          </cell>
        </row>
        <row r="1859">
          <cell r="B1859">
            <v>8</v>
          </cell>
          <cell r="C1859" t="str">
            <v>RESTRIÇÃO SISTEMA</v>
          </cell>
          <cell r="D1859" t="str">
            <v>045 Central não cadastrada</v>
          </cell>
          <cell r="E1859" t="str">
            <v>OUTRAS MÍDIAS</v>
          </cell>
          <cell r="F1859" t="str">
            <v>0019 INDICAÇÃO DO PROVEDOR</v>
          </cell>
          <cell r="I1859">
            <v>1</v>
          </cell>
          <cell r="J1859">
            <v>0</v>
          </cell>
          <cell r="K1859">
            <v>0</v>
          </cell>
          <cell r="L1859">
            <v>1</v>
          </cell>
          <cell r="M1859">
            <v>1</v>
          </cell>
          <cell r="N1859">
            <v>0</v>
          </cell>
          <cell r="O1859">
            <v>1</v>
          </cell>
          <cell r="P1859">
            <v>0</v>
          </cell>
          <cell r="Q1859">
            <v>0</v>
          </cell>
          <cell r="R1859">
            <v>1</v>
          </cell>
          <cell r="S1859">
            <v>1</v>
          </cell>
          <cell r="T1859">
            <v>0</v>
          </cell>
          <cell r="U1859">
            <v>1</v>
          </cell>
          <cell r="V1859">
            <v>0</v>
          </cell>
          <cell r="W1859">
            <v>0</v>
          </cell>
        </row>
        <row r="1860">
          <cell r="B1860">
            <v>8</v>
          </cell>
          <cell r="C1860" t="str">
            <v>RESTRIÇÃO SISTEMA</v>
          </cell>
          <cell r="D1860" t="str">
            <v>045 Central não cadastrada</v>
          </cell>
          <cell r="E1860" t="str">
            <v>TELEVISÃO</v>
          </cell>
          <cell r="F1860" t="str">
            <v>0001 TELEVISÃO</v>
          </cell>
          <cell r="G1860" t="str">
            <v>0006 GLOBO</v>
          </cell>
          <cell r="H1860" t="str">
            <v>0020 FANTÁSTICO</v>
          </cell>
          <cell r="I1860">
            <v>1</v>
          </cell>
          <cell r="J1860">
            <v>0</v>
          </cell>
          <cell r="K1860">
            <v>0</v>
          </cell>
          <cell r="L1860">
            <v>1</v>
          </cell>
          <cell r="M1860">
            <v>1</v>
          </cell>
          <cell r="N1860">
            <v>0</v>
          </cell>
          <cell r="O1860">
            <v>1</v>
          </cell>
          <cell r="P1860">
            <v>0</v>
          </cell>
          <cell r="Q1860">
            <v>0</v>
          </cell>
          <cell r="R1860">
            <v>1</v>
          </cell>
          <cell r="S1860">
            <v>1</v>
          </cell>
          <cell r="T1860">
            <v>0</v>
          </cell>
          <cell r="U1860">
            <v>1</v>
          </cell>
          <cell r="V1860">
            <v>0</v>
          </cell>
          <cell r="W1860">
            <v>0</v>
          </cell>
        </row>
        <row r="1861">
          <cell r="B1861">
            <v>8</v>
          </cell>
          <cell r="C1861" t="str">
            <v>RESTRIÇÃO SISTEMA</v>
          </cell>
          <cell r="D1861" t="str">
            <v>045 Central não cadastrada</v>
          </cell>
          <cell r="E1861" t="str">
            <v>TELEVISÃO</v>
          </cell>
          <cell r="F1861" t="str">
            <v>0001 TELEVISÃO</v>
          </cell>
          <cell r="G1861" t="str">
            <v>0062 NÃO INFORMOU</v>
          </cell>
          <cell r="I1861">
            <v>5</v>
          </cell>
          <cell r="J1861">
            <v>0</v>
          </cell>
          <cell r="K1861">
            <v>0</v>
          </cell>
          <cell r="L1861">
            <v>5</v>
          </cell>
          <cell r="M1861">
            <v>5</v>
          </cell>
          <cell r="N1861">
            <v>0</v>
          </cell>
          <cell r="O1861">
            <v>5</v>
          </cell>
          <cell r="P1861">
            <v>0</v>
          </cell>
          <cell r="Q1861">
            <v>0</v>
          </cell>
          <cell r="R1861">
            <v>5</v>
          </cell>
          <cell r="S1861">
            <v>5</v>
          </cell>
          <cell r="T1861">
            <v>0</v>
          </cell>
          <cell r="U1861">
            <v>5</v>
          </cell>
          <cell r="V1861">
            <v>0</v>
          </cell>
          <cell r="W1861">
            <v>0</v>
          </cell>
        </row>
        <row r="1862">
          <cell r="B1862">
            <v>8</v>
          </cell>
          <cell r="C1862" t="str">
            <v>RESTRIÇÃO SISTEMA</v>
          </cell>
          <cell r="D1862" t="str">
            <v>060 Restrição Comercial</v>
          </cell>
          <cell r="E1862" t="str">
            <v>MALA DIRETA</v>
          </cell>
          <cell r="F1862" t="str">
            <v>0009 MALA DIRETA</v>
          </cell>
          <cell r="G1862" t="str">
            <v>0572 MD-05</v>
          </cell>
          <cell r="I1862">
            <v>1</v>
          </cell>
          <cell r="J1862">
            <v>0</v>
          </cell>
          <cell r="K1862">
            <v>0</v>
          </cell>
          <cell r="L1862">
            <v>1</v>
          </cell>
          <cell r="M1862">
            <v>1</v>
          </cell>
          <cell r="N1862">
            <v>0</v>
          </cell>
          <cell r="O1862">
            <v>1</v>
          </cell>
          <cell r="P1862">
            <v>0</v>
          </cell>
          <cell r="Q1862">
            <v>0</v>
          </cell>
          <cell r="R1862">
            <v>1</v>
          </cell>
          <cell r="S1862">
            <v>1</v>
          </cell>
          <cell r="T1862">
            <v>0</v>
          </cell>
          <cell r="U1862">
            <v>1</v>
          </cell>
          <cell r="V1862">
            <v>0</v>
          </cell>
          <cell r="W1862">
            <v>0</v>
          </cell>
        </row>
        <row r="1863">
          <cell r="B1863">
            <v>8</v>
          </cell>
          <cell r="C1863" t="str">
            <v>RESTRIÇÃO SISTEMA</v>
          </cell>
          <cell r="D1863" t="str">
            <v>060 Restrição Comercial</v>
          </cell>
          <cell r="E1863" t="str">
            <v>MALA DIRETA</v>
          </cell>
          <cell r="F1863" t="str">
            <v>0010 ENCARTE EM FATURA</v>
          </cell>
          <cell r="I1863">
            <v>1</v>
          </cell>
          <cell r="J1863">
            <v>0</v>
          </cell>
          <cell r="K1863">
            <v>0</v>
          </cell>
          <cell r="L1863">
            <v>1</v>
          </cell>
          <cell r="M1863">
            <v>1</v>
          </cell>
          <cell r="N1863">
            <v>0</v>
          </cell>
          <cell r="O1863">
            <v>1</v>
          </cell>
          <cell r="P1863">
            <v>0</v>
          </cell>
          <cell r="Q1863">
            <v>0</v>
          </cell>
          <cell r="R1863">
            <v>1</v>
          </cell>
          <cell r="S1863">
            <v>1</v>
          </cell>
          <cell r="T1863">
            <v>0</v>
          </cell>
          <cell r="U1863">
            <v>1</v>
          </cell>
          <cell r="V1863">
            <v>0</v>
          </cell>
          <cell r="W1863">
            <v>0</v>
          </cell>
        </row>
        <row r="1864">
          <cell r="B1864">
            <v>8</v>
          </cell>
          <cell r="C1864" t="str">
            <v>RESTRIÇÃO SISTEMA</v>
          </cell>
          <cell r="D1864" t="str">
            <v>060 Restrição Comercial</v>
          </cell>
          <cell r="E1864" t="str">
            <v>OUTRAS MÍDIAS</v>
          </cell>
          <cell r="F1864" t="str">
            <v>0002 INDICAÇÃO DE AMIGOS</v>
          </cell>
          <cell r="I1864">
            <v>12</v>
          </cell>
          <cell r="J1864">
            <v>0</v>
          </cell>
          <cell r="K1864">
            <v>0</v>
          </cell>
          <cell r="L1864">
            <v>12</v>
          </cell>
          <cell r="M1864">
            <v>12</v>
          </cell>
          <cell r="N1864">
            <v>0</v>
          </cell>
          <cell r="O1864">
            <v>12</v>
          </cell>
          <cell r="P1864">
            <v>0</v>
          </cell>
          <cell r="Q1864">
            <v>0</v>
          </cell>
          <cell r="R1864">
            <v>12</v>
          </cell>
          <cell r="S1864">
            <v>12</v>
          </cell>
          <cell r="T1864">
            <v>0</v>
          </cell>
          <cell r="U1864">
            <v>12</v>
          </cell>
          <cell r="V1864">
            <v>0</v>
          </cell>
          <cell r="W1864">
            <v>0</v>
          </cell>
        </row>
        <row r="1865">
          <cell r="B1865">
            <v>8</v>
          </cell>
          <cell r="C1865" t="str">
            <v>RESTRIÇÃO SISTEMA</v>
          </cell>
          <cell r="D1865" t="str">
            <v>060 Restrição Comercial</v>
          </cell>
          <cell r="E1865" t="str">
            <v>OUTRAS MÍDIAS</v>
          </cell>
          <cell r="F1865" t="str">
            <v>0013 INTERNET</v>
          </cell>
          <cell r="G1865" t="str">
            <v>0170 SITE SPEEDY</v>
          </cell>
          <cell r="I1865">
            <v>1</v>
          </cell>
          <cell r="J1865">
            <v>0</v>
          </cell>
          <cell r="K1865">
            <v>0</v>
          </cell>
          <cell r="L1865">
            <v>1</v>
          </cell>
          <cell r="M1865">
            <v>1</v>
          </cell>
          <cell r="N1865">
            <v>0</v>
          </cell>
          <cell r="O1865">
            <v>1</v>
          </cell>
          <cell r="P1865">
            <v>0</v>
          </cell>
          <cell r="Q1865">
            <v>0</v>
          </cell>
          <cell r="R1865">
            <v>1</v>
          </cell>
          <cell r="S1865">
            <v>1</v>
          </cell>
          <cell r="T1865">
            <v>0</v>
          </cell>
          <cell r="U1865">
            <v>1</v>
          </cell>
          <cell r="V1865">
            <v>0</v>
          </cell>
          <cell r="W1865">
            <v>0</v>
          </cell>
        </row>
        <row r="1866">
          <cell r="B1866">
            <v>8</v>
          </cell>
          <cell r="C1866" t="str">
            <v>RESTRIÇÃO SISTEMA</v>
          </cell>
          <cell r="D1866" t="str">
            <v>060 Restrição Comercial</v>
          </cell>
          <cell r="E1866" t="str">
            <v>OUTRAS MÍDIAS</v>
          </cell>
          <cell r="F1866" t="str">
            <v>0018 CONTATADO PELO TLMKT</v>
          </cell>
          <cell r="I1866">
            <v>1</v>
          </cell>
          <cell r="J1866">
            <v>0</v>
          </cell>
          <cell r="K1866">
            <v>0</v>
          </cell>
          <cell r="L1866">
            <v>1</v>
          </cell>
          <cell r="M1866">
            <v>1</v>
          </cell>
          <cell r="N1866">
            <v>0</v>
          </cell>
          <cell r="O1866">
            <v>1</v>
          </cell>
          <cell r="P1866">
            <v>0</v>
          </cell>
          <cell r="Q1866">
            <v>0</v>
          </cell>
          <cell r="R1866">
            <v>1</v>
          </cell>
          <cell r="S1866">
            <v>1</v>
          </cell>
          <cell r="T1866">
            <v>0</v>
          </cell>
          <cell r="U1866">
            <v>1</v>
          </cell>
          <cell r="V1866">
            <v>0</v>
          </cell>
          <cell r="W1866">
            <v>0</v>
          </cell>
        </row>
        <row r="1867">
          <cell r="B1867">
            <v>8</v>
          </cell>
          <cell r="C1867" t="str">
            <v>RESTRIÇÃO SISTEMA</v>
          </cell>
          <cell r="D1867" t="str">
            <v>060 Restrição Comercial</v>
          </cell>
          <cell r="E1867" t="str">
            <v>OUTRAS MÍDIAS</v>
          </cell>
          <cell r="F1867" t="str">
            <v>0019 INDICAÇÃO DO PROVEDOR</v>
          </cell>
          <cell r="I1867">
            <v>1</v>
          </cell>
          <cell r="J1867">
            <v>0</v>
          </cell>
          <cell r="K1867">
            <v>0</v>
          </cell>
          <cell r="L1867">
            <v>1</v>
          </cell>
          <cell r="M1867">
            <v>1</v>
          </cell>
          <cell r="N1867">
            <v>0</v>
          </cell>
          <cell r="O1867">
            <v>1</v>
          </cell>
          <cell r="P1867">
            <v>0</v>
          </cell>
          <cell r="Q1867">
            <v>0</v>
          </cell>
          <cell r="R1867">
            <v>1</v>
          </cell>
          <cell r="S1867">
            <v>1</v>
          </cell>
          <cell r="T1867">
            <v>0</v>
          </cell>
          <cell r="U1867">
            <v>1</v>
          </cell>
          <cell r="V1867">
            <v>0</v>
          </cell>
          <cell r="W1867">
            <v>0</v>
          </cell>
        </row>
        <row r="1868">
          <cell r="B1868">
            <v>8</v>
          </cell>
          <cell r="C1868" t="str">
            <v>RESTRIÇÃO SISTEMA</v>
          </cell>
          <cell r="D1868" t="str">
            <v>060 Restrição Comercial</v>
          </cell>
          <cell r="E1868" t="str">
            <v>OUTRAS MÍDIAS</v>
          </cell>
          <cell r="F1868" t="str">
            <v>0020 JÁ POSSUI</v>
          </cell>
          <cell r="I1868">
            <v>2</v>
          </cell>
          <cell r="J1868">
            <v>0</v>
          </cell>
          <cell r="K1868">
            <v>0</v>
          </cell>
          <cell r="L1868">
            <v>2</v>
          </cell>
          <cell r="M1868">
            <v>2</v>
          </cell>
          <cell r="N1868">
            <v>0</v>
          </cell>
          <cell r="O1868">
            <v>2</v>
          </cell>
          <cell r="P1868">
            <v>0</v>
          </cell>
          <cell r="Q1868">
            <v>0</v>
          </cell>
          <cell r="R1868">
            <v>2</v>
          </cell>
          <cell r="S1868">
            <v>2</v>
          </cell>
          <cell r="T1868">
            <v>0</v>
          </cell>
          <cell r="U1868">
            <v>2</v>
          </cell>
          <cell r="V1868">
            <v>0</v>
          </cell>
          <cell r="W1868">
            <v>0</v>
          </cell>
        </row>
        <row r="1869">
          <cell r="B1869">
            <v>8</v>
          </cell>
          <cell r="C1869" t="str">
            <v>RESTRIÇÃO SISTEMA</v>
          </cell>
          <cell r="D1869" t="str">
            <v>060 Restrição Comercial</v>
          </cell>
          <cell r="E1869" t="str">
            <v>TELEVISÃO</v>
          </cell>
          <cell r="F1869" t="str">
            <v>0001 TELEVISÃO</v>
          </cell>
          <cell r="G1869" t="str">
            <v>0006 GLOBO</v>
          </cell>
          <cell r="H1869" t="str">
            <v>3825 NÃO INFORMADO</v>
          </cell>
          <cell r="I1869">
            <v>1</v>
          </cell>
          <cell r="J1869">
            <v>0</v>
          </cell>
          <cell r="K1869">
            <v>0</v>
          </cell>
          <cell r="L1869">
            <v>1</v>
          </cell>
          <cell r="M1869">
            <v>1</v>
          </cell>
          <cell r="N1869">
            <v>0</v>
          </cell>
          <cell r="O1869">
            <v>1</v>
          </cell>
          <cell r="P1869">
            <v>0</v>
          </cell>
          <cell r="Q1869">
            <v>0</v>
          </cell>
          <cell r="R1869">
            <v>1</v>
          </cell>
          <cell r="S1869">
            <v>1</v>
          </cell>
          <cell r="T1869">
            <v>0</v>
          </cell>
          <cell r="U1869">
            <v>1</v>
          </cell>
          <cell r="V1869">
            <v>0</v>
          </cell>
          <cell r="W1869">
            <v>0</v>
          </cell>
        </row>
        <row r="1870">
          <cell r="B1870">
            <v>8</v>
          </cell>
          <cell r="C1870" t="str">
            <v>RESTRIÇÃO SISTEMA</v>
          </cell>
          <cell r="D1870" t="str">
            <v>060 Restrição Comercial</v>
          </cell>
          <cell r="E1870" t="str">
            <v>TELEVISÃO</v>
          </cell>
          <cell r="F1870" t="str">
            <v>0001 TELEVISÃO</v>
          </cell>
          <cell r="G1870" t="str">
            <v>0062 NÃO INFORMOU</v>
          </cell>
          <cell r="I1870">
            <v>6</v>
          </cell>
          <cell r="J1870">
            <v>0</v>
          </cell>
          <cell r="K1870">
            <v>0</v>
          </cell>
          <cell r="L1870">
            <v>6</v>
          </cell>
          <cell r="M1870">
            <v>6</v>
          </cell>
          <cell r="N1870">
            <v>0</v>
          </cell>
          <cell r="O1870">
            <v>6</v>
          </cell>
          <cell r="P1870">
            <v>0</v>
          </cell>
          <cell r="Q1870">
            <v>0</v>
          </cell>
          <cell r="R1870">
            <v>6</v>
          </cell>
          <cell r="S1870">
            <v>6</v>
          </cell>
          <cell r="T1870">
            <v>0</v>
          </cell>
          <cell r="U1870">
            <v>6</v>
          </cell>
          <cell r="V1870">
            <v>0</v>
          </cell>
          <cell r="W1870">
            <v>0</v>
          </cell>
        </row>
        <row r="1871">
          <cell r="B1871">
            <v>8</v>
          </cell>
          <cell r="C1871" t="str">
            <v>RESTRIÇÃO SISTEMA</v>
          </cell>
          <cell r="D1871" t="str">
            <v>071 Idade inferior a 18 anos</v>
          </cell>
          <cell r="E1871" t="str">
            <v>OUTRAS MÍDIAS</v>
          </cell>
          <cell r="F1871" t="str">
            <v>0002 INDICAÇÃO DE AMIGOS</v>
          </cell>
          <cell r="I1871">
            <v>12</v>
          </cell>
          <cell r="J1871">
            <v>0</v>
          </cell>
          <cell r="K1871">
            <v>0</v>
          </cell>
          <cell r="L1871">
            <v>12</v>
          </cell>
          <cell r="M1871">
            <v>12</v>
          </cell>
          <cell r="N1871">
            <v>0</v>
          </cell>
          <cell r="O1871">
            <v>12</v>
          </cell>
          <cell r="P1871">
            <v>0</v>
          </cell>
          <cell r="Q1871">
            <v>0</v>
          </cell>
          <cell r="R1871">
            <v>12</v>
          </cell>
          <cell r="S1871">
            <v>12</v>
          </cell>
          <cell r="T1871">
            <v>0</v>
          </cell>
          <cell r="U1871">
            <v>12</v>
          </cell>
          <cell r="V1871">
            <v>0</v>
          </cell>
          <cell r="W1871">
            <v>0</v>
          </cell>
        </row>
        <row r="1872">
          <cell r="B1872">
            <v>8</v>
          </cell>
          <cell r="C1872" t="str">
            <v>RESTRIÇÃO SISTEMA</v>
          </cell>
          <cell r="D1872" t="str">
            <v>071 Idade inferior a 18 anos</v>
          </cell>
          <cell r="E1872" t="str">
            <v>OUTRAS MÍDIAS</v>
          </cell>
          <cell r="F1872" t="str">
            <v>0013 INTERNET</v>
          </cell>
          <cell r="G1872" t="str">
            <v>0170 SITE SPEEDY</v>
          </cell>
          <cell r="I1872">
            <v>1</v>
          </cell>
          <cell r="J1872">
            <v>0</v>
          </cell>
          <cell r="K1872">
            <v>0</v>
          </cell>
          <cell r="L1872">
            <v>1</v>
          </cell>
          <cell r="M1872">
            <v>1</v>
          </cell>
          <cell r="N1872">
            <v>0</v>
          </cell>
          <cell r="O1872">
            <v>1</v>
          </cell>
          <cell r="P1872">
            <v>0</v>
          </cell>
          <cell r="Q1872">
            <v>0</v>
          </cell>
          <cell r="R1872">
            <v>1</v>
          </cell>
          <cell r="S1872">
            <v>1</v>
          </cell>
          <cell r="T1872">
            <v>0</v>
          </cell>
          <cell r="U1872">
            <v>1</v>
          </cell>
          <cell r="V1872">
            <v>0</v>
          </cell>
          <cell r="W1872">
            <v>0</v>
          </cell>
        </row>
        <row r="1873">
          <cell r="B1873">
            <v>8</v>
          </cell>
          <cell r="C1873" t="str">
            <v>RESTRIÇÃO SISTEMA</v>
          </cell>
          <cell r="D1873" t="str">
            <v>071 Idade inferior a 18 anos</v>
          </cell>
          <cell r="E1873" t="str">
            <v>OUTRAS MÍDIAS</v>
          </cell>
          <cell r="F1873" t="str">
            <v>0020 JÁ POSSUI</v>
          </cell>
          <cell r="I1873">
            <v>1</v>
          </cell>
          <cell r="J1873">
            <v>0</v>
          </cell>
          <cell r="K1873">
            <v>0</v>
          </cell>
          <cell r="L1873">
            <v>1</v>
          </cell>
          <cell r="M1873">
            <v>1</v>
          </cell>
          <cell r="N1873">
            <v>0</v>
          </cell>
          <cell r="O1873">
            <v>1</v>
          </cell>
          <cell r="P1873">
            <v>0</v>
          </cell>
          <cell r="Q1873">
            <v>0</v>
          </cell>
          <cell r="R1873">
            <v>1</v>
          </cell>
          <cell r="S1873">
            <v>1</v>
          </cell>
          <cell r="T1873">
            <v>0</v>
          </cell>
          <cell r="U1873">
            <v>1</v>
          </cell>
          <cell r="V1873">
            <v>0</v>
          </cell>
          <cell r="W1873">
            <v>0</v>
          </cell>
        </row>
        <row r="1874">
          <cell r="B1874">
            <v>8</v>
          </cell>
          <cell r="C1874" t="str">
            <v>RESTRIÇÃO SISTEMA</v>
          </cell>
          <cell r="D1874" t="str">
            <v>071 Idade inferior a 18 anos</v>
          </cell>
          <cell r="E1874" t="str">
            <v>TELEVISÃO</v>
          </cell>
          <cell r="F1874" t="str">
            <v>0001 TELEVISÃO</v>
          </cell>
          <cell r="G1874" t="str">
            <v>0006 GLOBO</v>
          </cell>
          <cell r="H1874" t="str">
            <v>3825 NÃO INFORMADO</v>
          </cell>
          <cell r="I1874">
            <v>1</v>
          </cell>
          <cell r="J1874">
            <v>0</v>
          </cell>
          <cell r="K1874">
            <v>0</v>
          </cell>
          <cell r="L1874">
            <v>1</v>
          </cell>
          <cell r="M1874">
            <v>1</v>
          </cell>
          <cell r="N1874">
            <v>0</v>
          </cell>
          <cell r="O1874">
            <v>1</v>
          </cell>
          <cell r="P1874">
            <v>0</v>
          </cell>
          <cell r="Q1874">
            <v>0</v>
          </cell>
          <cell r="R1874">
            <v>1</v>
          </cell>
          <cell r="S1874">
            <v>1</v>
          </cell>
          <cell r="T1874">
            <v>0</v>
          </cell>
          <cell r="U1874">
            <v>1</v>
          </cell>
          <cell r="V1874">
            <v>0</v>
          </cell>
          <cell r="W1874">
            <v>0</v>
          </cell>
        </row>
        <row r="1875">
          <cell r="B1875">
            <v>8</v>
          </cell>
          <cell r="C1875" t="str">
            <v>RESTRIÇÃO SISTEMA</v>
          </cell>
          <cell r="D1875" t="str">
            <v>071 Idade inferior a 18 anos</v>
          </cell>
          <cell r="E1875" t="str">
            <v>TELEVISÃO</v>
          </cell>
          <cell r="F1875" t="str">
            <v>0001 TELEVISÃO</v>
          </cell>
          <cell r="G1875" t="str">
            <v>0059 BANDEIRANTES</v>
          </cell>
          <cell r="H1875" t="str">
            <v>5596 ESPORTE TOTAL</v>
          </cell>
          <cell r="I1875">
            <v>1</v>
          </cell>
          <cell r="J1875">
            <v>0</v>
          </cell>
          <cell r="K1875">
            <v>0</v>
          </cell>
          <cell r="L1875">
            <v>1</v>
          </cell>
          <cell r="M1875">
            <v>1</v>
          </cell>
          <cell r="N1875">
            <v>0</v>
          </cell>
          <cell r="O1875">
            <v>1</v>
          </cell>
          <cell r="P1875">
            <v>0</v>
          </cell>
          <cell r="Q1875">
            <v>0</v>
          </cell>
          <cell r="R1875">
            <v>1</v>
          </cell>
          <cell r="S1875">
            <v>1</v>
          </cell>
          <cell r="T1875">
            <v>0</v>
          </cell>
          <cell r="U1875">
            <v>1</v>
          </cell>
          <cell r="V1875">
            <v>0</v>
          </cell>
          <cell r="W1875">
            <v>0</v>
          </cell>
        </row>
        <row r="1876">
          <cell r="B1876">
            <v>8</v>
          </cell>
          <cell r="C1876" t="str">
            <v>RESTRIÇÃO SISTEMA</v>
          </cell>
          <cell r="D1876" t="str">
            <v>071 Idade inferior a 18 anos</v>
          </cell>
          <cell r="E1876" t="str">
            <v>TELEVISÃO</v>
          </cell>
          <cell r="F1876" t="str">
            <v>0001 TELEVISÃO</v>
          </cell>
          <cell r="G1876" t="str">
            <v>0062 NÃO INFORMOU</v>
          </cell>
          <cell r="I1876">
            <v>10</v>
          </cell>
          <cell r="J1876">
            <v>0</v>
          </cell>
          <cell r="K1876">
            <v>0</v>
          </cell>
          <cell r="L1876">
            <v>10</v>
          </cell>
          <cell r="M1876">
            <v>10</v>
          </cell>
          <cell r="N1876">
            <v>0</v>
          </cell>
          <cell r="O1876">
            <v>10</v>
          </cell>
          <cell r="P1876">
            <v>0</v>
          </cell>
          <cell r="Q1876">
            <v>0</v>
          </cell>
          <cell r="R1876">
            <v>10</v>
          </cell>
          <cell r="S1876">
            <v>10</v>
          </cell>
          <cell r="T1876">
            <v>0</v>
          </cell>
          <cell r="U1876">
            <v>10</v>
          </cell>
          <cell r="V1876">
            <v>0</v>
          </cell>
          <cell r="W1876">
            <v>0</v>
          </cell>
        </row>
        <row r="1877">
          <cell r="B1877">
            <v>8</v>
          </cell>
          <cell r="C1877" t="str">
            <v>RESTRIÇÃO SISTEMA</v>
          </cell>
          <cell r="D1877" t="str">
            <v>407 Não Informou nº linha</v>
          </cell>
          <cell r="E1877" t="str">
            <v>MALA DIRETA</v>
          </cell>
          <cell r="F1877" t="str">
            <v>0010 ENCARTE EM FATURA</v>
          </cell>
          <cell r="I1877">
            <v>2</v>
          </cell>
          <cell r="J1877">
            <v>0</v>
          </cell>
          <cell r="K1877">
            <v>0</v>
          </cell>
          <cell r="L1877">
            <v>2</v>
          </cell>
          <cell r="M1877">
            <v>2</v>
          </cell>
          <cell r="N1877">
            <v>0</v>
          </cell>
          <cell r="O1877">
            <v>2</v>
          </cell>
          <cell r="P1877">
            <v>0</v>
          </cell>
          <cell r="Q1877">
            <v>0</v>
          </cell>
          <cell r="R1877">
            <v>2</v>
          </cell>
          <cell r="S1877">
            <v>2</v>
          </cell>
          <cell r="T1877">
            <v>0</v>
          </cell>
          <cell r="U1877">
            <v>2</v>
          </cell>
          <cell r="V1877">
            <v>0</v>
          </cell>
          <cell r="W1877">
            <v>0</v>
          </cell>
        </row>
        <row r="1878">
          <cell r="B1878">
            <v>8</v>
          </cell>
          <cell r="C1878" t="str">
            <v>RESTRIÇÃO SISTEMA</v>
          </cell>
          <cell r="D1878" t="str">
            <v>407 Não Informou nº linha</v>
          </cell>
          <cell r="E1878" t="str">
            <v>NÃO INFORMADO</v>
          </cell>
          <cell r="F1878" t="str">
            <v>0016 NÃO INFORMADO</v>
          </cell>
          <cell r="I1878">
            <v>1</v>
          </cell>
          <cell r="J1878">
            <v>0</v>
          </cell>
          <cell r="K1878">
            <v>0</v>
          </cell>
          <cell r="L1878">
            <v>1</v>
          </cell>
          <cell r="M1878">
            <v>1</v>
          </cell>
          <cell r="N1878">
            <v>0</v>
          </cell>
          <cell r="O1878">
            <v>1</v>
          </cell>
          <cell r="P1878">
            <v>0</v>
          </cell>
          <cell r="Q1878">
            <v>0</v>
          </cell>
          <cell r="R1878">
            <v>1</v>
          </cell>
          <cell r="S1878">
            <v>1</v>
          </cell>
          <cell r="T1878">
            <v>0</v>
          </cell>
          <cell r="U1878">
            <v>1</v>
          </cell>
          <cell r="V1878">
            <v>0</v>
          </cell>
          <cell r="W1878">
            <v>0</v>
          </cell>
        </row>
        <row r="1879">
          <cell r="B1879">
            <v>8</v>
          </cell>
          <cell r="C1879" t="str">
            <v>RESTRIÇÃO SISTEMA</v>
          </cell>
          <cell r="D1879" t="str">
            <v>407 Não Informou nº linha</v>
          </cell>
          <cell r="E1879" t="str">
            <v>OUTRAS MÍDIAS</v>
          </cell>
          <cell r="F1879" t="str">
            <v>0002 INDICAÇÃO DE AMIGOS</v>
          </cell>
          <cell r="I1879">
            <v>3</v>
          </cell>
          <cell r="J1879">
            <v>0</v>
          </cell>
          <cell r="K1879">
            <v>0</v>
          </cell>
          <cell r="L1879">
            <v>3</v>
          </cell>
          <cell r="M1879">
            <v>3</v>
          </cell>
          <cell r="N1879">
            <v>0</v>
          </cell>
          <cell r="O1879">
            <v>3</v>
          </cell>
          <cell r="P1879">
            <v>0</v>
          </cell>
          <cell r="Q1879">
            <v>0</v>
          </cell>
          <cell r="R1879">
            <v>3</v>
          </cell>
          <cell r="S1879">
            <v>3</v>
          </cell>
          <cell r="T1879">
            <v>0</v>
          </cell>
          <cell r="U1879">
            <v>3</v>
          </cell>
          <cell r="V1879">
            <v>0</v>
          </cell>
          <cell r="W1879">
            <v>0</v>
          </cell>
        </row>
        <row r="1880">
          <cell r="B1880">
            <v>8</v>
          </cell>
          <cell r="C1880" t="str">
            <v>RESTRIÇÃO SISTEMA</v>
          </cell>
          <cell r="D1880" t="str">
            <v>407 Não Informou nº linha</v>
          </cell>
          <cell r="E1880" t="str">
            <v>OUTRAS MÍDIAS</v>
          </cell>
          <cell r="F1880" t="str">
            <v>0018 CONTATADO PELO TLMKT</v>
          </cell>
          <cell r="I1880">
            <v>1</v>
          </cell>
          <cell r="J1880">
            <v>0</v>
          </cell>
          <cell r="K1880">
            <v>0</v>
          </cell>
          <cell r="L1880">
            <v>1</v>
          </cell>
          <cell r="M1880">
            <v>1</v>
          </cell>
          <cell r="N1880">
            <v>0</v>
          </cell>
          <cell r="O1880">
            <v>1</v>
          </cell>
          <cell r="P1880">
            <v>0</v>
          </cell>
          <cell r="Q1880">
            <v>0</v>
          </cell>
          <cell r="R1880">
            <v>1</v>
          </cell>
          <cell r="S1880">
            <v>1</v>
          </cell>
          <cell r="T1880">
            <v>0</v>
          </cell>
          <cell r="U1880">
            <v>1</v>
          </cell>
          <cell r="V1880">
            <v>0</v>
          </cell>
          <cell r="W1880">
            <v>0</v>
          </cell>
        </row>
        <row r="1881">
          <cell r="B1881">
            <v>8</v>
          </cell>
          <cell r="C1881" t="str">
            <v>RESTRIÇÃO SISTEMA</v>
          </cell>
          <cell r="D1881" t="str">
            <v>408 Não possui linha instalada</v>
          </cell>
          <cell r="E1881" t="str">
            <v>OUTRAS MÍDIAS</v>
          </cell>
          <cell r="F1881" t="str">
            <v>0002 INDICAÇÃO DE AMIGOS</v>
          </cell>
          <cell r="I1881">
            <v>3</v>
          </cell>
          <cell r="J1881">
            <v>0</v>
          </cell>
          <cell r="K1881">
            <v>0</v>
          </cell>
          <cell r="L1881">
            <v>3</v>
          </cell>
          <cell r="M1881">
            <v>3</v>
          </cell>
          <cell r="N1881">
            <v>0</v>
          </cell>
          <cell r="O1881">
            <v>3</v>
          </cell>
          <cell r="P1881">
            <v>0</v>
          </cell>
          <cell r="Q1881">
            <v>0</v>
          </cell>
          <cell r="R1881">
            <v>3</v>
          </cell>
          <cell r="S1881">
            <v>3</v>
          </cell>
          <cell r="T1881">
            <v>0</v>
          </cell>
          <cell r="U1881">
            <v>3</v>
          </cell>
          <cell r="V1881">
            <v>0</v>
          </cell>
          <cell r="W1881">
            <v>0</v>
          </cell>
        </row>
        <row r="1882">
          <cell r="B1882">
            <v>8</v>
          </cell>
          <cell r="C1882" t="str">
            <v>RESTRIÇÃO SISTEMA</v>
          </cell>
          <cell r="D1882" t="str">
            <v>408 Não possui linha instalada</v>
          </cell>
          <cell r="E1882" t="str">
            <v>OUTRAS MÍDIAS</v>
          </cell>
          <cell r="F1882" t="str">
            <v>0003 104</v>
          </cell>
          <cell r="I1882">
            <v>1</v>
          </cell>
          <cell r="J1882">
            <v>0</v>
          </cell>
          <cell r="K1882">
            <v>0</v>
          </cell>
          <cell r="L1882">
            <v>1</v>
          </cell>
          <cell r="M1882">
            <v>1</v>
          </cell>
          <cell r="N1882">
            <v>0</v>
          </cell>
          <cell r="O1882">
            <v>1</v>
          </cell>
          <cell r="P1882">
            <v>0</v>
          </cell>
          <cell r="Q1882">
            <v>0</v>
          </cell>
          <cell r="R1882">
            <v>1</v>
          </cell>
          <cell r="S1882">
            <v>1</v>
          </cell>
          <cell r="T1882">
            <v>0</v>
          </cell>
          <cell r="U1882">
            <v>1</v>
          </cell>
          <cell r="V1882">
            <v>0</v>
          </cell>
          <cell r="W1882">
            <v>0</v>
          </cell>
        </row>
        <row r="1883">
          <cell r="B1883">
            <v>8</v>
          </cell>
          <cell r="C1883" t="str">
            <v>VENDA</v>
          </cell>
          <cell r="D1883" t="str">
            <v>001 *** Vendas OS Emitidas</v>
          </cell>
          <cell r="F1883" t="str">
            <v>0031 JÁ TEVE O PRODUTO</v>
          </cell>
          <cell r="I1883">
            <v>4</v>
          </cell>
          <cell r="J1883">
            <v>4</v>
          </cell>
          <cell r="K1883">
            <v>0</v>
          </cell>
          <cell r="L1883">
            <v>4</v>
          </cell>
          <cell r="M1883">
            <v>0</v>
          </cell>
          <cell r="N1883">
            <v>0</v>
          </cell>
          <cell r="O1883">
            <v>4</v>
          </cell>
          <cell r="P1883">
            <v>4</v>
          </cell>
          <cell r="Q1883">
            <v>0</v>
          </cell>
          <cell r="R1883">
            <v>4</v>
          </cell>
          <cell r="S1883">
            <v>0</v>
          </cell>
          <cell r="T1883">
            <v>0</v>
          </cell>
          <cell r="U1883">
            <v>0</v>
          </cell>
          <cell r="V1883">
            <v>4</v>
          </cell>
          <cell r="W1883">
            <v>0</v>
          </cell>
        </row>
        <row r="1884">
          <cell r="B1884">
            <v>8</v>
          </cell>
          <cell r="C1884" t="str">
            <v>VENDA</v>
          </cell>
          <cell r="D1884" t="str">
            <v>001 *** Vendas OS Emitidas</v>
          </cell>
          <cell r="E1884" t="str">
            <v>MALA DIRETA</v>
          </cell>
          <cell r="F1884" t="str">
            <v>0009 MALA DIRETA</v>
          </cell>
          <cell r="G1884" t="str">
            <v>0008 Não Identificado</v>
          </cell>
          <cell r="I1884">
            <v>1</v>
          </cell>
          <cell r="J1884">
            <v>1</v>
          </cell>
          <cell r="K1884">
            <v>0</v>
          </cell>
          <cell r="L1884">
            <v>1</v>
          </cell>
          <cell r="M1884">
            <v>0</v>
          </cell>
          <cell r="N1884">
            <v>0</v>
          </cell>
          <cell r="O1884">
            <v>1</v>
          </cell>
          <cell r="P1884">
            <v>1</v>
          </cell>
          <cell r="Q1884">
            <v>0</v>
          </cell>
          <cell r="R1884">
            <v>1</v>
          </cell>
          <cell r="S1884">
            <v>0</v>
          </cell>
          <cell r="T1884">
            <v>0</v>
          </cell>
          <cell r="U1884">
            <v>0</v>
          </cell>
          <cell r="V1884">
            <v>1</v>
          </cell>
          <cell r="W1884">
            <v>0</v>
          </cell>
        </row>
        <row r="1885">
          <cell r="B1885">
            <v>8</v>
          </cell>
          <cell r="C1885" t="str">
            <v>VENDA</v>
          </cell>
          <cell r="D1885" t="str">
            <v>001 *** Vendas OS Emitidas</v>
          </cell>
          <cell r="E1885" t="str">
            <v>MALA DIRETA</v>
          </cell>
          <cell r="F1885" t="str">
            <v>0009 MALA DIRETA</v>
          </cell>
          <cell r="G1885" t="str">
            <v>0572 MD-05</v>
          </cell>
          <cell r="I1885">
            <v>2</v>
          </cell>
          <cell r="J1885">
            <v>2</v>
          </cell>
          <cell r="K1885">
            <v>0</v>
          </cell>
          <cell r="L1885">
            <v>2</v>
          </cell>
          <cell r="M1885">
            <v>0</v>
          </cell>
          <cell r="N1885">
            <v>0</v>
          </cell>
          <cell r="O1885">
            <v>2</v>
          </cell>
          <cell r="P1885">
            <v>2</v>
          </cell>
          <cell r="Q1885">
            <v>0</v>
          </cell>
          <cell r="R1885">
            <v>2</v>
          </cell>
          <cell r="S1885">
            <v>0</v>
          </cell>
          <cell r="T1885">
            <v>0</v>
          </cell>
          <cell r="U1885">
            <v>0</v>
          </cell>
          <cell r="V1885">
            <v>2</v>
          </cell>
          <cell r="W1885">
            <v>0</v>
          </cell>
        </row>
        <row r="1886">
          <cell r="B1886">
            <v>8</v>
          </cell>
          <cell r="C1886" t="str">
            <v>VENDA</v>
          </cell>
          <cell r="D1886" t="str">
            <v>001 *** Vendas OS Emitidas</v>
          </cell>
          <cell r="E1886" t="str">
            <v>MALA DIRETA</v>
          </cell>
          <cell r="F1886" t="str">
            <v>0010 ENCARTE EM FATURA</v>
          </cell>
          <cell r="I1886">
            <v>1</v>
          </cell>
          <cell r="J1886">
            <v>1</v>
          </cell>
          <cell r="K1886">
            <v>0</v>
          </cell>
          <cell r="L1886">
            <v>1</v>
          </cell>
          <cell r="M1886">
            <v>0</v>
          </cell>
          <cell r="N1886">
            <v>0</v>
          </cell>
          <cell r="O1886">
            <v>1</v>
          </cell>
          <cell r="P1886">
            <v>1</v>
          </cell>
          <cell r="Q1886">
            <v>0</v>
          </cell>
          <cell r="R1886">
            <v>1</v>
          </cell>
          <cell r="S1886">
            <v>0</v>
          </cell>
          <cell r="T1886">
            <v>0</v>
          </cell>
          <cell r="U1886">
            <v>0</v>
          </cell>
          <cell r="V1886">
            <v>1</v>
          </cell>
          <cell r="W1886">
            <v>0</v>
          </cell>
        </row>
        <row r="1887">
          <cell r="B1887">
            <v>8</v>
          </cell>
          <cell r="C1887" t="str">
            <v>VENDA</v>
          </cell>
          <cell r="D1887" t="str">
            <v>001 *** Vendas OS Emitidas</v>
          </cell>
          <cell r="E1887" t="str">
            <v>NÃO INFORMADO</v>
          </cell>
          <cell r="F1887" t="str">
            <v>0016 NÃO INFORMADO</v>
          </cell>
          <cell r="I1887">
            <v>1</v>
          </cell>
          <cell r="J1887">
            <v>1</v>
          </cell>
          <cell r="K1887">
            <v>0</v>
          </cell>
          <cell r="L1887">
            <v>1</v>
          </cell>
          <cell r="M1887">
            <v>0</v>
          </cell>
          <cell r="N1887">
            <v>0</v>
          </cell>
          <cell r="O1887">
            <v>1</v>
          </cell>
          <cell r="P1887">
            <v>1</v>
          </cell>
          <cell r="Q1887">
            <v>0</v>
          </cell>
          <cell r="R1887">
            <v>1</v>
          </cell>
          <cell r="S1887">
            <v>0</v>
          </cell>
          <cell r="T1887">
            <v>0</v>
          </cell>
          <cell r="U1887">
            <v>0</v>
          </cell>
          <cell r="V1887">
            <v>1</v>
          </cell>
          <cell r="W1887">
            <v>0</v>
          </cell>
        </row>
        <row r="1888">
          <cell r="B1888">
            <v>8</v>
          </cell>
          <cell r="C1888" t="str">
            <v>VENDA</v>
          </cell>
          <cell r="D1888" t="str">
            <v>001 *** Vendas OS Emitidas</v>
          </cell>
          <cell r="E1888" t="str">
            <v>OUTRAS MÍDIAS</v>
          </cell>
          <cell r="F1888" t="str">
            <v>0002 INDICAÇÃO DE AMIGOS</v>
          </cell>
          <cell r="I1888">
            <v>35</v>
          </cell>
          <cell r="J1888">
            <v>35</v>
          </cell>
          <cell r="K1888">
            <v>0</v>
          </cell>
          <cell r="L1888">
            <v>35</v>
          </cell>
          <cell r="M1888">
            <v>0</v>
          </cell>
          <cell r="N1888">
            <v>0</v>
          </cell>
          <cell r="O1888">
            <v>35</v>
          </cell>
          <cell r="P1888">
            <v>35</v>
          </cell>
          <cell r="Q1888">
            <v>0</v>
          </cell>
          <cell r="R1888">
            <v>35</v>
          </cell>
          <cell r="S1888">
            <v>0</v>
          </cell>
          <cell r="T1888">
            <v>0</v>
          </cell>
          <cell r="U1888">
            <v>0</v>
          </cell>
          <cell r="V1888">
            <v>35</v>
          </cell>
          <cell r="W1888">
            <v>0</v>
          </cell>
        </row>
        <row r="1889">
          <cell r="B1889">
            <v>8</v>
          </cell>
          <cell r="C1889" t="str">
            <v>VENDA</v>
          </cell>
          <cell r="D1889" t="str">
            <v>001 *** Vendas OS Emitidas</v>
          </cell>
          <cell r="E1889" t="str">
            <v>OUTRAS MÍDIAS</v>
          </cell>
          <cell r="F1889" t="str">
            <v>0013 INTERNET</v>
          </cell>
          <cell r="G1889" t="str">
            <v>0056 OUTROS</v>
          </cell>
          <cell r="I1889">
            <v>1</v>
          </cell>
          <cell r="J1889">
            <v>1</v>
          </cell>
          <cell r="K1889">
            <v>0</v>
          </cell>
          <cell r="L1889">
            <v>1</v>
          </cell>
          <cell r="M1889">
            <v>0</v>
          </cell>
          <cell r="N1889">
            <v>0</v>
          </cell>
          <cell r="O1889">
            <v>1</v>
          </cell>
          <cell r="P1889">
            <v>1</v>
          </cell>
          <cell r="Q1889">
            <v>0</v>
          </cell>
          <cell r="R1889">
            <v>1</v>
          </cell>
          <cell r="S1889">
            <v>0</v>
          </cell>
          <cell r="T1889">
            <v>0</v>
          </cell>
          <cell r="U1889">
            <v>0</v>
          </cell>
          <cell r="V1889">
            <v>1</v>
          </cell>
          <cell r="W1889">
            <v>0</v>
          </cell>
        </row>
        <row r="1890">
          <cell r="B1890">
            <v>8</v>
          </cell>
          <cell r="C1890" t="str">
            <v>VENDA</v>
          </cell>
          <cell r="D1890" t="str">
            <v>001 *** Vendas OS Emitidas</v>
          </cell>
          <cell r="E1890" t="str">
            <v>OUTRAS MÍDIAS</v>
          </cell>
          <cell r="F1890" t="str">
            <v>0018 CONTATADO PELO TLMKT</v>
          </cell>
          <cell r="I1890">
            <v>3</v>
          </cell>
          <cell r="J1890">
            <v>3</v>
          </cell>
          <cell r="K1890">
            <v>0</v>
          </cell>
          <cell r="L1890">
            <v>3</v>
          </cell>
          <cell r="M1890">
            <v>0</v>
          </cell>
          <cell r="N1890">
            <v>0</v>
          </cell>
          <cell r="O1890">
            <v>3</v>
          </cell>
          <cell r="P1890">
            <v>3</v>
          </cell>
          <cell r="Q1890">
            <v>0</v>
          </cell>
          <cell r="R1890">
            <v>3</v>
          </cell>
          <cell r="S1890">
            <v>0</v>
          </cell>
          <cell r="T1890">
            <v>0</v>
          </cell>
          <cell r="U1890">
            <v>0</v>
          </cell>
          <cell r="V1890">
            <v>3</v>
          </cell>
          <cell r="W1890">
            <v>0</v>
          </cell>
        </row>
        <row r="1891">
          <cell r="B1891">
            <v>8</v>
          </cell>
          <cell r="C1891" t="str">
            <v>VENDA</v>
          </cell>
          <cell r="D1891" t="str">
            <v>001 *** Vendas OS Emitidas</v>
          </cell>
          <cell r="E1891" t="str">
            <v>OUTRAS MÍDIAS</v>
          </cell>
          <cell r="F1891" t="str">
            <v>0020 JÁ POSSUI</v>
          </cell>
          <cell r="I1891">
            <v>10</v>
          </cell>
          <cell r="J1891">
            <v>10</v>
          </cell>
          <cell r="K1891">
            <v>0</v>
          </cell>
          <cell r="L1891">
            <v>10</v>
          </cell>
          <cell r="M1891">
            <v>0</v>
          </cell>
          <cell r="N1891">
            <v>0</v>
          </cell>
          <cell r="O1891">
            <v>10</v>
          </cell>
          <cell r="P1891">
            <v>10</v>
          </cell>
          <cell r="Q1891">
            <v>0</v>
          </cell>
          <cell r="R1891">
            <v>10</v>
          </cell>
          <cell r="S1891">
            <v>0</v>
          </cell>
          <cell r="T1891">
            <v>0</v>
          </cell>
          <cell r="U1891">
            <v>0</v>
          </cell>
          <cell r="V1891">
            <v>10</v>
          </cell>
          <cell r="W1891">
            <v>0</v>
          </cell>
        </row>
        <row r="1892">
          <cell r="B1892">
            <v>8</v>
          </cell>
          <cell r="C1892" t="str">
            <v>VENDA</v>
          </cell>
          <cell r="D1892" t="str">
            <v>001 *** Vendas OS Emitidas</v>
          </cell>
          <cell r="E1892" t="str">
            <v>TELEVISÃO</v>
          </cell>
          <cell r="F1892" t="str">
            <v>0001 TELEVISÃO</v>
          </cell>
          <cell r="G1892" t="str">
            <v>0006 GLOBO</v>
          </cell>
          <cell r="H1892" t="str">
            <v>0020 FANTÁSTICO</v>
          </cell>
          <cell r="I1892">
            <v>1</v>
          </cell>
          <cell r="J1892">
            <v>1</v>
          </cell>
          <cell r="K1892">
            <v>0</v>
          </cell>
          <cell r="L1892">
            <v>1</v>
          </cell>
          <cell r="M1892">
            <v>0</v>
          </cell>
          <cell r="N1892">
            <v>0</v>
          </cell>
          <cell r="O1892">
            <v>1</v>
          </cell>
          <cell r="P1892">
            <v>1</v>
          </cell>
          <cell r="Q1892">
            <v>0</v>
          </cell>
          <cell r="R1892">
            <v>1</v>
          </cell>
          <cell r="S1892">
            <v>0</v>
          </cell>
          <cell r="T1892">
            <v>0</v>
          </cell>
          <cell r="U1892">
            <v>0</v>
          </cell>
          <cell r="V1892">
            <v>1</v>
          </cell>
          <cell r="W1892">
            <v>0</v>
          </cell>
        </row>
        <row r="1893">
          <cell r="B1893">
            <v>8</v>
          </cell>
          <cell r="C1893" t="str">
            <v>VENDA</v>
          </cell>
          <cell r="D1893" t="str">
            <v>001 *** Vendas OS Emitidas</v>
          </cell>
          <cell r="E1893" t="str">
            <v>TELEVISÃO</v>
          </cell>
          <cell r="F1893" t="str">
            <v>0001 TELEVISÃO</v>
          </cell>
          <cell r="G1893" t="str">
            <v>0006 GLOBO</v>
          </cell>
          <cell r="H1893" t="str">
            <v>0027 NOVELA II</v>
          </cell>
          <cell r="I1893">
            <v>1</v>
          </cell>
          <cell r="J1893">
            <v>1</v>
          </cell>
          <cell r="K1893">
            <v>0</v>
          </cell>
          <cell r="L1893">
            <v>1</v>
          </cell>
          <cell r="M1893">
            <v>0</v>
          </cell>
          <cell r="N1893">
            <v>0</v>
          </cell>
          <cell r="O1893">
            <v>1</v>
          </cell>
          <cell r="P1893">
            <v>1</v>
          </cell>
          <cell r="Q1893">
            <v>0</v>
          </cell>
          <cell r="R1893">
            <v>1</v>
          </cell>
          <cell r="S1893">
            <v>0</v>
          </cell>
          <cell r="T1893">
            <v>0</v>
          </cell>
          <cell r="U1893">
            <v>0</v>
          </cell>
          <cell r="V1893">
            <v>1</v>
          </cell>
          <cell r="W1893">
            <v>0</v>
          </cell>
        </row>
        <row r="1894">
          <cell r="B1894">
            <v>8</v>
          </cell>
          <cell r="C1894" t="str">
            <v>VENDA</v>
          </cell>
          <cell r="D1894" t="str">
            <v>001 *** Vendas OS Emitidas</v>
          </cell>
          <cell r="E1894" t="str">
            <v>TELEVISÃO</v>
          </cell>
          <cell r="F1894" t="str">
            <v>0001 TELEVISÃO</v>
          </cell>
          <cell r="G1894" t="str">
            <v>0006 GLOBO</v>
          </cell>
          <cell r="H1894" t="str">
            <v>3825 NÃO INFORMADO</v>
          </cell>
          <cell r="I1894">
            <v>1</v>
          </cell>
          <cell r="J1894">
            <v>1</v>
          </cell>
          <cell r="K1894">
            <v>0</v>
          </cell>
          <cell r="L1894">
            <v>1</v>
          </cell>
          <cell r="M1894">
            <v>0</v>
          </cell>
          <cell r="N1894">
            <v>0</v>
          </cell>
          <cell r="O1894">
            <v>1</v>
          </cell>
          <cell r="P1894">
            <v>1</v>
          </cell>
          <cell r="Q1894">
            <v>0</v>
          </cell>
          <cell r="R1894">
            <v>1</v>
          </cell>
          <cell r="S1894">
            <v>0</v>
          </cell>
          <cell r="T1894">
            <v>0</v>
          </cell>
          <cell r="U1894">
            <v>0</v>
          </cell>
          <cell r="V1894">
            <v>1</v>
          </cell>
          <cell r="W1894">
            <v>0</v>
          </cell>
        </row>
        <row r="1895">
          <cell r="B1895">
            <v>8</v>
          </cell>
          <cell r="C1895" t="str">
            <v>VENDA</v>
          </cell>
          <cell r="D1895" t="str">
            <v>001 *** Vendas OS Emitidas</v>
          </cell>
          <cell r="E1895" t="str">
            <v>TELEVISÃO</v>
          </cell>
          <cell r="F1895" t="str">
            <v>0001 TELEVISÃO</v>
          </cell>
          <cell r="G1895" t="str">
            <v>0062 NÃO INFORMOU</v>
          </cell>
          <cell r="I1895">
            <v>5</v>
          </cell>
          <cell r="J1895">
            <v>5</v>
          </cell>
          <cell r="K1895">
            <v>0</v>
          </cell>
          <cell r="L1895">
            <v>5</v>
          </cell>
          <cell r="M1895">
            <v>0</v>
          </cell>
          <cell r="N1895">
            <v>0</v>
          </cell>
          <cell r="O1895">
            <v>5</v>
          </cell>
          <cell r="P1895">
            <v>5</v>
          </cell>
          <cell r="Q1895">
            <v>0</v>
          </cell>
          <cell r="R1895">
            <v>5</v>
          </cell>
          <cell r="S1895">
            <v>0</v>
          </cell>
          <cell r="T1895">
            <v>0</v>
          </cell>
          <cell r="U1895">
            <v>0</v>
          </cell>
          <cell r="V1895">
            <v>5</v>
          </cell>
          <cell r="W1895">
            <v>0</v>
          </cell>
        </row>
        <row r="1896">
          <cell r="B1896">
            <v>8</v>
          </cell>
          <cell r="C1896" t="str">
            <v>VENDA</v>
          </cell>
          <cell r="D1896" t="str">
            <v>035 Conta Pendente menor que 30 dias</v>
          </cell>
          <cell r="F1896" t="str">
            <v>0031 JÁ TEVE O PRODUTO</v>
          </cell>
          <cell r="I1896">
            <v>1</v>
          </cell>
          <cell r="J1896">
            <v>1</v>
          </cell>
          <cell r="K1896">
            <v>0</v>
          </cell>
          <cell r="L1896">
            <v>1</v>
          </cell>
          <cell r="M1896">
            <v>0</v>
          </cell>
          <cell r="N1896">
            <v>0</v>
          </cell>
          <cell r="O1896">
            <v>1</v>
          </cell>
          <cell r="P1896">
            <v>1</v>
          </cell>
          <cell r="Q1896">
            <v>0</v>
          </cell>
          <cell r="R1896">
            <v>1</v>
          </cell>
          <cell r="S1896">
            <v>0</v>
          </cell>
          <cell r="T1896">
            <v>0</v>
          </cell>
          <cell r="U1896">
            <v>0</v>
          </cell>
          <cell r="V1896">
            <v>1</v>
          </cell>
          <cell r="W1896">
            <v>0</v>
          </cell>
        </row>
        <row r="1897">
          <cell r="B1897">
            <v>8</v>
          </cell>
          <cell r="C1897" t="str">
            <v>VENDA</v>
          </cell>
          <cell r="D1897" t="str">
            <v>035 Conta Pendente menor que 30 dias</v>
          </cell>
          <cell r="E1897" t="str">
            <v>OUTRAS MÍDIAS</v>
          </cell>
          <cell r="F1897" t="str">
            <v>0002 INDICAÇÃO DE AMIGOS</v>
          </cell>
          <cell r="I1897">
            <v>2</v>
          </cell>
          <cell r="J1897">
            <v>2</v>
          </cell>
          <cell r="K1897">
            <v>0</v>
          </cell>
          <cell r="L1897">
            <v>2</v>
          </cell>
          <cell r="M1897">
            <v>0</v>
          </cell>
          <cell r="N1897">
            <v>0</v>
          </cell>
          <cell r="O1897">
            <v>2</v>
          </cell>
          <cell r="P1897">
            <v>2</v>
          </cell>
          <cell r="Q1897">
            <v>0</v>
          </cell>
          <cell r="R1897">
            <v>2</v>
          </cell>
          <cell r="S1897">
            <v>0</v>
          </cell>
          <cell r="T1897">
            <v>0</v>
          </cell>
          <cell r="U1897">
            <v>0</v>
          </cell>
          <cell r="V1897">
            <v>2</v>
          </cell>
          <cell r="W1897">
            <v>0</v>
          </cell>
        </row>
        <row r="1898">
          <cell r="B1898">
            <v>8</v>
          </cell>
          <cell r="C1898" t="str">
            <v>VENDA</v>
          </cell>
          <cell r="D1898" t="str">
            <v>035 Conta Pendente menor que 30 dias</v>
          </cell>
          <cell r="E1898" t="str">
            <v>TELEVISÃO</v>
          </cell>
          <cell r="F1898" t="str">
            <v>0001 TELEVISÃO</v>
          </cell>
          <cell r="G1898" t="str">
            <v>0062 NÃO INFORMOU</v>
          </cell>
          <cell r="I1898">
            <v>1</v>
          </cell>
          <cell r="J1898">
            <v>1</v>
          </cell>
          <cell r="K1898">
            <v>0</v>
          </cell>
          <cell r="L1898">
            <v>1</v>
          </cell>
          <cell r="M1898">
            <v>0</v>
          </cell>
          <cell r="N1898">
            <v>0</v>
          </cell>
          <cell r="O1898">
            <v>1</v>
          </cell>
          <cell r="P1898">
            <v>1</v>
          </cell>
          <cell r="Q1898">
            <v>0</v>
          </cell>
          <cell r="R1898">
            <v>1</v>
          </cell>
          <cell r="S1898">
            <v>0</v>
          </cell>
          <cell r="T1898">
            <v>0</v>
          </cell>
          <cell r="U1898">
            <v>0</v>
          </cell>
          <cell r="V1898">
            <v>1</v>
          </cell>
          <cell r="W1898">
            <v>0</v>
          </cell>
        </row>
        <row r="1899">
          <cell r="B1899">
            <v>8</v>
          </cell>
          <cell r="C1899" t="str">
            <v>VENDA</v>
          </cell>
          <cell r="D1899" t="str">
            <v>038 Sem disponibilidade de agenda</v>
          </cell>
          <cell r="E1899" t="str">
            <v>MALA DIRETA</v>
          </cell>
          <cell r="F1899" t="str">
            <v>0010 ENCARTE EM FATURA</v>
          </cell>
          <cell r="I1899">
            <v>1</v>
          </cell>
          <cell r="J1899">
            <v>1</v>
          </cell>
          <cell r="K1899">
            <v>0</v>
          </cell>
          <cell r="L1899">
            <v>1</v>
          </cell>
          <cell r="M1899">
            <v>0</v>
          </cell>
          <cell r="N1899">
            <v>0</v>
          </cell>
          <cell r="O1899">
            <v>1</v>
          </cell>
          <cell r="P1899">
            <v>1</v>
          </cell>
          <cell r="Q1899">
            <v>0</v>
          </cell>
          <cell r="R1899">
            <v>1</v>
          </cell>
          <cell r="S1899">
            <v>0</v>
          </cell>
          <cell r="T1899">
            <v>0</v>
          </cell>
          <cell r="U1899">
            <v>0</v>
          </cell>
          <cell r="V1899">
            <v>1</v>
          </cell>
          <cell r="W1899">
            <v>0</v>
          </cell>
        </row>
        <row r="1900">
          <cell r="B1900">
            <v>8</v>
          </cell>
          <cell r="C1900" t="str">
            <v>VENDA</v>
          </cell>
          <cell r="D1900" t="str">
            <v>038 Sem disponibilidade de agenda</v>
          </cell>
          <cell r="E1900" t="str">
            <v>OUTRAS MÍDIAS</v>
          </cell>
          <cell r="F1900" t="str">
            <v>0002 INDICAÇÃO DE AMIGOS</v>
          </cell>
          <cell r="I1900">
            <v>1</v>
          </cell>
          <cell r="J1900">
            <v>1</v>
          </cell>
          <cell r="K1900">
            <v>0</v>
          </cell>
          <cell r="L1900">
            <v>1</v>
          </cell>
          <cell r="M1900">
            <v>0</v>
          </cell>
          <cell r="N1900">
            <v>0</v>
          </cell>
          <cell r="O1900">
            <v>1</v>
          </cell>
          <cell r="P1900">
            <v>1</v>
          </cell>
          <cell r="Q1900">
            <v>0</v>
          </cell>
          <cell r="R1900">
            <v>1</v>
          </cell>
          <cell r="S1900">
            <v>0</v>
          </cell>
          <cell r="T1900">
            <v>0</v>
          </cell>
          <cell r="U1900">
            <v>0</v>
          </cell>
          <cell r="V1900">
            <v>1</v>
          </cell>
          <cell r="W1900">
            <v>0</v>
          </cell>
        </row>
        <row r="1901">
          <cell r="B1901">
            <v>8</v>
          </cell>
          <cell r="C1901" t="str">
            <v>VENDA</v>
          </cell>
          <cell r="D1901" t="str">
            <v>070 Endereço Divergente</v>
          </cell>
          <cell r="E1901" t="str">
            <v>OUTRAS MÍDIAS</v>
          </cell>
          <cell r="F1901" t="str">
            <v>0002 INDICAÇÃO DE AMIGOS</v>
          </cell>
          <cell r="I1901">
            <v>1</v>
          </cell>
          <cell r="J1901">
            <v>1</v>
          </cell>
          <cell r="K1901">
            <v>0</v>
          </cell>
          <cell r="L1901">
            <v>1</v>
          </cell>
          <cell r="M1901">
            <v>0</v>
          </cell>
          <cell r="N1901">
            <v>0</v>
          </cell>
          <cell r="O1901">
            <v>1</v>
          </cell>
          <cell r="P1901">
            <v>1</v>
          </cell>
          <cell r="Q1901">
            <v>0</v>
          </cell>
          <cell r="R1901">
            <v>1</v>
          </cell>
          <cell r="S1901">
            <v>0</v>
          </cell>
          <cell r="T1901">
            <v>0</v>
          </cell>
          <cell r="U1901">
            <v>0</v>
          </cell>
          <cell r="V1901">
            <v>1</v>
          </cell>
          <cell r="W1901">
            <v>0</v>
          </cell>
        </row>
        <row r="1902">
          <cell r="B1902">
            <v>8</v>
          </cell>
          <cell r="C1902" t="str">
            <v>VENDA</v>
          </cell>
          <cell r="D1902" t="str">
            <v>070 Endereço Divergente</v>
          </cell>
          <cell r="E1902" t="str">
            <v>OUTRAS MÍDIAS</v>
          </cell>
          <cell r="F1902" t="str">
            <v>0020 JÁ POSSUI</v>
          </cell>
          <cell r="I1902">
            <v>1</v>
          </cell>
          <cell r="J1902">
            <v>1</v>
          </cell>
          <cell r="K1902">
            <v>0</v>
          </cell>
          <cell r="L1902">
            <v>1</v>
          </cell>
          <cell r="M1902">
            <v>0</v>
          </cell>
          <cell r="N1902">
            <v>0</v>
          </cell>
          <cell r="O1902">
            <v>1</v>
          </cell>
          <cell r="P1902">
            <v>1</v>
          </cell>
          <cell r="Q1902">
            <v>0</v>
          </cell>
          <cell r="R1902">
            <v>1</v>
          </cell>
          <cell r="S1902">
            <v>0</v>
          </cell>
          <cell r="T1902">
            <v>0</v>
          </cell>
          <cell r="U1902">
            <v>0</v>
          </cell>
          <cell r="V1902">
            <v>1</v>
          </cell>
          <cell r="W1902">
            <v>0</v>
          </cell>
        </row>
        <row r="1903">
          <cell r="B1903">
            <v>9</v>
          </cell>
          <cell r="C1903" t="str">
            <v>INVALIDAS - ABANDONO</v>
          </cell>
          <cell r="D1903" t="str">
            <v>052 Ligações não completadas</v>
          </cell>
          <cell r="I1903">
            <v>56</v>
          </cell>
          <cell r="J1903">
            <v>0</v>
          </cell>
          <cell r="K1903">
            <v>56</v>
          </cell>
          <cell r="L1903">
            <v>0</v>
          </cell>
          <cell r="M1903">
            <v>0</v>
          </cell>
          <cell r="N1903">
            <v>0</v>
          </cell>
          <cell r="O1903">
            <v>56</v>
          </cell>
          <cell r="P1903">
            <v>0</v>
          </cell>
          <cell r="Q1903">
            <v>56</v>
          </cell>
          <cell r="R1903">
            <v>0</v>
          </cell>
          <cell r="S1903">
            <v>0</v>
          </cell>
          <cell r="T1903">
            <v>0</v>
          </cell>
          <cell r="U1903">
            <v>56</v>
          </cell>
          <cell r="V1903">
            <v>0</v>
          </cell>
          <cell r="W1903">
            <v>0</v>
          </cell>
        </row>
        <row r="1904">
          <cell r="B1904">
            <v>9</v>
          </cell>
          <cell r="C1904" t="str">
            <v>INVALIDAS - ABANDONO</v>
          </cell>
          <cell r="D1904" t="str">
            <v>052 Ligações não completadas</v>
          </cell>
          <cell r="E1904" t="str">
            <v>OUTRAS MÍDIAS</v>
          </cell>
          <cell r="F1904" t="str">
            <v>0002 INDICAÇÃO DE AMIGOS</v>
          </cell>
          <cell r="I1904">
            <v>1</v>
          </cell>
          <cell r="J1904">
            <v>0</v>
          </cell>
          <cell r="K1904">
            <v>1</v>
          </cell>
          <cell r="L1904">
            <v>0</v>
          </cell>
          <cell r="M1904">
            <v>0</v>
          </cell>
          <cell r="N1904">
            <v>0</v>
          </cell>
          <cell r="O1904">
            <v>1</v>
          </cell>
          <cell r="P1904">
            <v>0</v>
          </cell>
          <cell r="Q1904">
            <v>1</v>
          </cell>
          <cell r="R1904">
            <v>0</v>
          </cell>
          <cell r="S1904">
            <v>0</v>
          </cell>
          <cell r="T1904">
            <v>0</v>
          </cell>
          <cell r="U1904">
            <v>1</v>
          </cell>
          <cell r="V1904">
            <v>0</v>
          </cell>
          <cell r="W1904">
            <v>0</v>
          </cell>
        </row>
        <row r="1905">
          <cell r="B1905">
            <v>9</v>
          </cell>
          <cell r="C1905" t="str">
            <v>INVALIDAS - ABANDONO</v>
          </cell>
          <cell r="D1905" t="str">
            <v>224 Linha Muda</v>
          </cell>
          <cell r="I1905">
            <v>148</v>
          </cell>
          <cell r="J1905">
            <v>0</v>
          </cell>
          <cell r="K1905">
            <v>148</v>
          </cell>
          <cell r="L1905">
            <v>0</v>
          </cell>
          <cell r="M1905">
            <v>0</v>
          </cell>
          <cell r="N1905">
            <v>0</v>
          </cell>
          <cell r="O1905">
            <v>148</v>
          </cell>
          <cell r="P1905">
            <v>0</v>
          </cell>
          <cell r="Q1905">
            <v>148</v>
          </cell>
          <cell r="R1905">
            <v>0</v>
          </cell>
          <cell r="S1905">
            <v>0</v>
          </cell>
          <cell r="T1905">
            <v>0</v>
          </cell>
          <cell r="U1905">
            <v>148</v>
          </cell>
          <cell r="V1905">
            <v>0</v>
          </cell>
          <cell r="W1905">
            <v>0</v>
          </cell>
        </row>
        <row r="1906">
          <cell r="B1906">
            <v>9</v>
          </cell>
          <cell r="C1906" t="str">
            <v>INVALIDAS - ABANDONO</v>
          </cell>
          <cell r="D1906" t="str">
            <v>224 Linha Muda</v>
          </cell>
          <cell r="E1906" t="str">
            <v>OUTRAS MÍDIAS</v>
          </cell>
          <cell r="F1906" t="str">
            <v>0003 104</v>
          </cell>
          <cell r="I1906">
            <v>1</v>
          </cell>
          <cell r="J1906">
            <v>0</v>
          </cell>
          <cell r="K1906">
            <v>1</v>
          </cell>
          <cell r="L1906">
            <v>0</v>
          </cell>
          <cell r="M1906">
            <v>0</v>
          </cell>
          <cell r="N1906">
            <v>0</v>
          </cell>
          <cell r="O1906">
            <v>1</v>
          </cell>
          <cell r="P1906">
            <v>0</v>
          </cell>
          <cell r="Q1906">
            <v>1</v>
          </cell>
          <cell r="R1906">
            <v>0</v>
          </cell>
          <cell r="S1906">
            <v>0</v>
          </cell>
          <cell r="T1906">
            <v>0</v>
          </cell>
          <cell r="U1906">
            <v>1</v>
          </cell>
          <cell r="V1906">
            <v>0</v>
          </cell>
          <cell r="W1906">
            <v>0</v>
          </cell>
        </row>
        <row r="1907">
          <cell r="B1907">
            <v>9</v>
          </cell>
          <cell r="C1907" t="str">
            <v>INVALIDAS - ABANDONO</v>
          </cell>
          <cell r="D1907" t="str">
            <v>410 Ligação Caiu</v>
          </cell>
          <cell r="I1907">
            <v>49</v>
          </cell>
          <cell r="J1907">
            <v>0</v>
          </cell>
          <cell r="K1907">
            <v>49</v>
          </cell>
          <cell r="L1907">
            <v>0</v>
          </cell>
          <cell r="M1907">
            <v>0</v>
          </cell>
          <cell r="N1907">
            <v>0</v>
          </cell>
          <cell r="O1907">
            <v>49</v>
          </cell>
          <cell r="P1907">
            <v>0</v>
          </cell>
          <cell r="Q1907">
            <v>49</v>
          </cell>
          <cell r="R1907">
            <v>0</v>
          </cell>
          <cell r="S1907">
            <v>0</v>
          </cell>
          <cell r="T1907">
            <v>0</v>
          </cell>
          <cell r="U1907">
            <v>49</v>
          </cell>
          <cell r="V1907">
            <v>0</v>
          </cell>
          <cell r="W1907">
            <v>0</v>
          </cell>
        </row>
        <row r="1908">
          <cell r="B1908">
            <v>9</v>
          </cell>
          <cell r="C1908" t="str">
            <v>INVALIDAS - ABANDONO</v>
          </cell>
          <cell r="D1908" t="str">
            <v>410 Ligação Caiu</v>
          </cell>
          <cell r="E1908" t="str">
            <v>NÃO INFORMADO</v>
          </cell>
          <cell r="F1908" t="str">
            <v>0016 NÃO INFORMADO</v>
          </cell>
          <cell r="I1908">
            <v>1</v>
          </cell>
          <cell r="J1908">
            <v>0</v>
          </cell>
          <cell r="K1908">
            <v>1</v>
          </cell>
          <cell r="L1908">
            <v>0</v>
          </cell>
          <cell r="M1908">
            <v>0</v>
          </cell>
          <cell r="N1908">
            <v>0</v>
          </cell>
          <cell r="O1908">
            <v>1</v>
          </cell>
          <cell r="P1908">
            <v>0</v>
          </cell>
          <cell r="Q1908">
            <v>1</v>
          </cell>
          <cell r="R1908">
            <v>0</v>
          </cell>
          <cell r="S1908">
            <v>0</v>
          </cell>
          <cell r="T1908">
            <v>0</v>
          </cell>
          <cell r="U1908">
            <v>1</v>
          </cell>
          <cell r="V1908">
            <v>0</v>
          </cell>
          <cell r="W1908">
            <v>0</v>
          </cell>
        </row>
        <row r="1909">
          <cell r="B1909">
            <v>9</v>
          </cell>
          <cell r="C1909" t="str">
            <v>INVALIDAS - ABANDONO</v>
          </cell>
          <cell r="D1909" t="str">
            <v>410 Ligação Caiu</v>
          </cell>
          <cell r="E1909" t="str">
            <v>OUTRAS MÍDIAS</v>
          </cell>
          <cell r="F1909" t="str">
            <v>0002 INDICAÇÃO DE AMIGOS</v>
          </cell>
          <cell r="I1909">
            <v>2</v>
          </cell>
          <cell r="J1909">
            <v>0</v>
          </cell>
          <cell r="K1909">
            <v>2</v>
          </cell>
          <cell r="L1909">
            <v>0</v>
          </cell>
          <cell r="M1909">
            <v>0</v>
          </cell>
          <cell r="N1909">
            <v>0</v>
          </cell>
          <cell r="O1909">
            <v>2</v>
          </cell>
          <cell r="P1909">
            <v>0</v>
          </cell>
          <cell r="Q1909">
            <v>2</v>
          </cell>
          <cell r="R1909">
            <v>0</v>
          </cell>
          <cell r="S1909">
            <v>0</v>
          </cell>
          <cell r="T1909">
            <v>0</v>
          </cell>
          <cell r="U1909">
            <v>2</v>
          </cell>
          <cell r="V1909">
            <v>0</v>
          </cell>
          <cell r="W1909">
            <v>0</v>
          </cell>
        </row>
        <row r="1910">
          <cell r="B1910">
            <v>9</v>
          </cell>
          <cell r="C1910" t="str">
            <v>INVALIDAS - ABANDONO</v>
          </cell>
          <cell r="D1910" t="str">
            <v>410 Ligação Caiu</v>
          </cell>
          <cell r="E1910" t="str">
            <v>OUTRAS MÍDIAS</v>
          </cell>
          <cell r="F1910" t="str">
            <v>0020 JÁ POSSUI</v>
          </cell>
          <cell r="I1910">
            <v>2</v>
          </cell>
          <cell r="J1910">
            <v>0</v>
          </cell>
          <cell r="K1910">
            <v>2</v>
          </cell>
          <cell r="L1910">
            <v>0</v>
          </cell>
          <cell r="M1910">
            <v>0</v>
          </cell>
          <cell r="N1910">
            <v>0</v>
          </cell>
          <cell r="O1910">
            <v>2</v>
          </cell>
          <cell r="P1910">
            <v>0</v>
          </cell>
          <cell r="Q1910">
            <v>2</v>
          </cell>
          <cell r="R1910">
            <v>0</v>
          </cell>
          <cell r="S1910">
            <v>0</v>
          </cell>
          <cell r="T1910">
            <v>0</v>
          </cell>
          <cell r="U1910">
            <v>2</v>
          </cell>
          <cell r="V1910">
            <v>0</v>
          </cell>
          <cell r="W1910">
            <v>0</v>
          </cell>
        </row>
        <row r="1911">
          <cell r="B1911">
            <v>9</v>
          </cell>
          <cell r="C1911" t="str">
            <v>INVALIDAS - ABANDONO</v>
          </cell>
          <cell r="D1911" t="str">
            <v>410 Ligação Caiu</v>
          </cell>
          <cell r="E1911" t="str">
            <v>TELEVISÃO</v>
          </cell>
          <cell r="F1911" t="str">
            <v>0001 TELEVISÃO</v>
          </cell>
          <cell r="G1911" t="str">
            <v>0062 NÃO INFORMOU</v>
          </cell>
          <cell r="I1911">
            <v>1</v>
          </cell>
          <cell r="J1911">
            <v>0</v>
          </cell>
          <cell r="K1911">
            <v>1</v>
          </cell>
          <cell r="L1911">
            <v>0</v>
          </cell>
          <cell r="M1911">
            <v>0</v>
          </cell>
          <cell r="N1911">
            <v>0</v>
          </cell>
          <cell r="O1911">
            <v>1</v>
          </cell>
          <cell r="P1911">
            <v>0</v>
          </cell>
          <cell r="Q1911">
            <v>1</v>
          </cell>
          <cell r="R1911">
            <v>0</v>
          </cell>
          <cell r="S1911">
            <v>0</v>
          </cell>
          <cell r="T1911">
            <v>0</v>
          </cell>
          <cell r="U1911">
            <v>1</v>
          </cell>
          <cell r="V1911">
            <v>0</v>
          </cell>
          <cell r="W1911">
            <v>0</v>
          </cell>
        </row>
        <row r="1912">
          <cell r="B1912">
            <v>9</v>
          </cell>
          <cell r="C1912" t="str">
            <v>INVALIDAS - INVÁLIDAS</v>
          </cell>
          <cell r="D1912" t="str">
            <v>016 Já Foi Contatado</v>
          </cell>
          <cell r="I1912">
            <v>7</v>
          </cell>
          <cell r="J1912">
            <v>0</v>
          </cell>
          <cell r="K1912">
            <v>7</v>
          </cell>
          <cell r="L1912">
            <v>0</v>
          </cell>
          <cell r="M1912">
            <v>0</v>
          </cell>
          <cell r="N1912">
            <v>0</v>
          </cell>
          <cell r="O1912">
            <v>7</v>
          </cell>
          <cell r="P1912">
            <v>0</v>
          </cell>
          <cell r="Q1912">
            <v>7</v>
          </cell>
          <cell r="R1912">
            <v>0</v>
          </cell>
          <cell r="S1912">
            <v>0</v>
          </cell>
          <cell r="T1912">
            <v>0</v>
          </cell>
          <cell r="U1912">
            <v>7</v>
          </cell>
          <cell r="V1912">
            <v>0</v>
          </cell>
          <cell r="W1912">
            <v>0</v>
          </cell>
        </row>
        <row r="1913">
          <cell r="B1913">
            <v>9</v>
          </cell>
          <cell r="C1913" t="str">
            <v>INVALIDAS - INVÁLIDAS</v>
          </cell>
          <cell r="D1913" t="str">
            <v>016 Já Foi Contatado</v>
          </cell>
          <cell r="F1913" t="str">
            <v>0031 JÁ TEVE O PRODUTO</v>
          </cell>
          <cell r="I1913">
            <v>1</v>
          </cell>
          <cell r="J1913">
            <v>0</v>
          </cell>
          <cell r="K1913">
            <v>1</v>
          </cell>
          <cell r="L1913">
            <v>0</v>
          </cell>
          <cell r="M1913">
            <v>0</v>
          </cell>
          <cell r="N1913">
            <v>0</v>
          </cell>
          <cell r="O1913">
            <v>1</v>
          </cell>
          <cell r="P1913">
            <v>0</v>
          </cell>
          <cell r="Q1913">
            <v>1</v>
          </cell>
          <cell r="R1913">
            <v>0</v>
          </cell>
          <cell r="S1913">
            <v>0</v>
          </cell>
          <cell r="T1913">
            <v>0</v>
          </cell>
          <cell r="U1913">
            <v>1</v>
          </cell>
          <cell r="V1913">
            <v>0</v>
          </cell>
          <cell r="W1913">
            <v>0</v>
          </cell>
        </row>
        <row r="1914">
          <cell r="B1914">
            <v>9</v>
          </cell>
          <cell r="C1914" t="str">
            <v>INVALIDAS - INVÁLIDAS</v>
          </cell>
          <cell r="D1914" t="str">
            <v>061 Sisitema Inoperante</v>
          </cell>
          <cell r="I1914">
            <v>56</v>
          </cell>
          <cell r="J1914">
            <v>0</v>
          </cell>
          <cell r="K1914">
            <v>56</v>
          </cell>
          <cell r="L1914">
            <v>0</v>
          </cell>
          <cell r="M1914">
            <v>0</v>
          </cell>
          <cell r="N1914">
            <v>0</v>
          </cell>
          <cell r="O1914">
            <v>56</v>
          </cell>
          <cell r="P1914">
            <v>0</v>
          </cell>
          <cell r="Q1914">
            <v>56</v>
          </cell>
          <cell r="R1914">
            <v>0</v>
          </cell>
          <cell r="S1914">
            <v>0</v>
          </cell>
          <cell r="T1914">
            <v>0</v>
          </cell>
          <cell r="U1914">
            <v>56</v>
          </cell>
          <cell r="V1914">
            <v>0</v>
          </cell>
          <cell r="W1914">
            <v>0</v>
          </cell>
        </row>
        <row r="1915">
          <cell r="B1915">
            <v>9</v>
          </cell>
          <cell r="C1915" t="str">
            <v>INVALIDAS - INVÁLIDAS</v>
          </cell>
          <cell r="D1915" t="str">
            <v>188 Fora do Estado</v>
          </cell>
          <cell r="I1915">
            <v>12</v>
          </cell>
          <cell r="J1915">
            <v>0</v>
          </cell>
          <cell r="K1915">
            <v>12</v>
          </cell>
          <cell r="L1915">
            <v>0</v>
          </cell>
          <cell r="M1915">
            <v>0</v>
          </cell>
          <cell r="N1915">
            <v>0</v>
          </cell>
          <cell r="O1915">
            <v>12</v>
          </cell>
          <cell r="P1915">
            <v>0</v>
          </cell>
          <cell r="Q1915">
            <v>12</v>
          </cell>
          <cell r="R1915">
            <v>0</v>
          </cell>
          <cell r="S1915">
            <v>0</v>
          </cell>
          <cell r="T1915">
            <v>0</v>
          </cell>
          <cell r="U1915">
            <v>12</v>
          </cell>
          <cell r="V1915">
            <v>0</v>
          </cell>
          <cell r="W1915">
            <v>0</v>
          </cell>
        </row>
        <row r="1916">
          <cell r="B1916">
            <v>9</v>
          </cell>
          <cell r="C1916" t="str">
            <v>INVALIDAS - INVÁLIDAS</v>
          </cell>
          <cell r="D1916" t="str">
            <v>188 Fora do Estado</v>
          </cell>
          <cell r="E1916" t="str">
            <v>OUTRAS MÍDIAS</v>
          </cell>
          <cell r="F1916" t="str">
            <v>0002 INDICAÇÃO DE AMIGOS</v>
          </cell>
          <cell r="I1916">
            <v>1</v>
          </cell>
          <cell r="J1916">
            <v>0</v>
          </cell>
          <cell r="K1916">
            <v>1</v>
          </cell>
          <cell r="L1916">
            <v>0</v>
          </cell>
          <cell r="M1916">
            <v>0</v>
          </cell>
          <cell r="N1916">
            <v>0</v>
          </cell>
          <cell r="O1916">
            <v>1</v>
          </cell>
          <cell r="P1916">
            <v>0</v>
          </cell>
          <cell r="Q1916">
            <v>1</v>
          </cell>
          <cell r="R1916">
            <v>0</v>
          </cell>
          <cell r="S1916">
            <v>0</v>
          </cell>
          <cell r="T1916">
            <v>0</v>
          </cell>
          <cell r="U1916">
            <v>1</v>
          </cell>
          <cell r="V1916">
            <v>0</v>
          </cell>
          <cell r="W1916">
            <v>0</v>
          </cell>
        </row>
        <row r="1917">
          <cell r="B1917">
            <v>9</v>
          </cell>
          <cell r="C1917" t="str">
            <v>INVALIDAS - INVÁLIDAS</v>
          </cell>
          <cell r="D1917" t="str">
            <v>188 Fora do Estado</v>
          </cell>
          <cell r="E1917" t="str">
            <v>TELEVISÃO</v>
          </cell>
          <cell r="F1917" t="str">
            <v>0001 TELEVISÃO</v>
          </cell>
          <cell r="G1917" t="str">
            <v>0062 NÃO INFORMOU</v>
          </cell>
          <cell r="I1917">
            <v>1</v>
          </cell>
          <cell r="J1917">
            <v>0</v>
          </cell>
          <cell r="K1917">
            <v>1</v>
          </cell>
          <cell r="L1917">
            <v>0</v>
          </cell>
          <cell r="M1917">
            <v>0</v>
          </cell>
          <cell r="N1917">
            <v>0</v>
          </cell>
          <cell r="O1917">
            <v>1</v>
          </cell>
          <cell r="P1917">
            <v>0</v>
          </cell>
          <cell r="Q1917">
            <v>1</v>
          </cell>
          <cell r="R1917">
            <v>0</v>
          </cell>
          <cell r="S1917">
            <v>0</v>
          </cell>
          <cell r="T1917">
            <v>0</v>
          </cell>
          <cell r="U1917">
            <v>1</v>
          </cell>
          <cell r="V1917">
            <v>0</v>
          </cell>
          <cell r="W1917">
            <v>0</v>
          </cell>
        </row>
        <row r="1918">
          <cell r="B1918">
            <v>9</v>
          </cell>
          <cell r="C1918" t="str">
            <v>INVALIDAS - INVÁLIDAS</v>
          </cell>
          <cell r="D1918" t="str">
            <v>219 Trote</v>
          </cell>
          <cell r="I1918">
            <v>34</v>
          </cell>
          <cell r="J1918">
            <v>0</v>
          </cell>
          <cell r="K1918">
            <v>34</v>
          </cell>
          <cell r="L1918">
            <v>0</v>
          </cell>
          <cell r="M1918">
            <v>0</v>
          </cell>
          <cell r="N1918">
            <v>0</v>
          </cell>
          <cell r="O1918">
            <v>34</v>
          </cell>
          <cell r="P1918">
            <v>0</v>
          </cell>
          <cell r="Q1918">
            <v>34</v>
          </cell>
          <cell r="R1918">
            <v>0</v>
          </cell>
          <cell r="S1918">
            <v>0</v>
          </cell>
          <cell r="T1918">
            <v>0</v>
          </cell>
          <cell r="U1918">
            <v>34</v>
          </cell>
          <cell r="V1918">
            <v>0</v>
          </cell>
          <cell r="W1918">
            <v>0</v>
          </cell>
        </row>
        <row r="1919">
          <cell r="B1919">
            <v>9</v>
          </cell>
          <cell r="C1919" t="str">
            <v>INVALIDAS - INVÁLIDAS</v>
          </cell>
          <cell r="D1919" t="str">
            <v>221 Engano</v>
          </cell>
          <cell r="I1919">
            <v>123</v>
          </cell>
          <cell r="J1919">
            <v>0</v>
          </cell>
          <cell r="K1919">
            <v>123</v>
          </cell>
          <cell r="L1919">
            <v>0</v>
          </cell>
          <cell r="M1919">
            <v>0</v>
          </cell>
          <cell r="N1919">
            <v>0</v>
          </cell>
          <cell r="O1919">
            <v>123</v>
          </cell>
          <cell r="P1919">
            <v>0</v>
          </cell>
          <cell r="Q1919">
            <v>123</v>
          </cell>
          <cell r="R1919">
            <v>0</v>
          </cell>
          <cell r="S1919">
            <v>0</v>
          </cell>
          <cell r="T1919">
            <v>0</v>
          </cell>
          <cell r="U1919">
            <v>123</v>
          </cell>
          <cell r="V1919">
            <v>0</v>
          </cell>
          <cell r="W1919">
            <v>0</v>
          </cell>
        </row>
        <row r="1920">
          <cell r="B1920">
            <v>9</v>
          </cell>
          <cell r="C1920" t="str">
            <v>INVALIDAS - INVÁLIDAS</v>
          </cell>
          <cell r="D1920" t="str">
            <v>221 Engano</v>
          </cell>
          <cell r="E1920" t="str">
            <v>OUTRAS MÍDIAS</v>
          </cell>
          <cell r="F1920" t="str">
            <v>0002 INDICAÇÃO DE AMIGOS</v>
          </cell>
          <cell r="I1920">
            <v>3</v>
          </cell>
          <cell r="J1920">
            <v>0</v>
          </cell>
          <cell r="K1920">
            <v>3</v>
          </cell>
          <cell r="L1920">
            <v>0</v>
          </cell>
          <cell r="M1920">
            <v>0</v>
          </cell>
          <cell r="N1920">
            <v>0</v>
          </cell>
          <cell r="O1920">
            <v>3</v>
          </cell>
          <cell r="P1920">
            <v>0</v>
          </cell>
          <cell r="Q1920">
            <v>3</v>
          </cell>
          <cell r="R1920">
            <v>0</v>
          </cell>
          <cell r="S1920">
            <v>0</v>
          </cell>
          <cell r="T1920">
            <v>0</v>
          </cell>
          <cell r="U1920">
            <v>3</v>
          </cell>
          <cell r="V1920">
            <v>0</v>
          </cell>
          <cell r="W1920">
            <v>0</v>
          </cell>
        </row>
        <row r="1921">
          <cell r="B1921">
            <v>9</v>
          </cell>
          <cell r="C1921" t="str">
            <v>INVALIDAS - INVÁLIDAS</v>
          </cell>
          <cell r="D1921" t="str">
            <v>221 Engano</v>
          </cell>
          <cell r="E1921" t="str">
            <v>TELEVISÃO</v>
          </cell>
          <cell r="F1921" t="str">
            <v>0001 TELEVISÃO</v>
          </cell>
          <cell r="G1921" t="str">
            <v>0062 NÃO INFORMOU</v>
          </cell>
          <cell r="I1921">
            <v>1</v>
          </cell>
          <cell r="J1921">
            <v>0</v>
          </cell>
          <cell r="K1921">
            <v>1</v>
          </cell>
          <cell r="L1921">
            <v>0</v>
          </cell>
          <cell r="M1921">
            <v>0</v>
          </cell>
          <cell r="N1921">
            <v>0</v>
          </cell>
          <cell r="O1921">
            <v>1</v>
          </cell>
          <cell r="P1921">
            <v>0</v>
          </cell>
          <cell r="Q1921">
            <v>1</v>
          </cell>
          <cell r="R1921">
            <v>0</v>
          </cell>
          <cell r="S1921">
            <v>0</v>
          </cell>
          <cell r="T1921">
            <v>0</v>
          </cell>
          <cell r="U1921">
            <v>1</v>
          </cell>
          <cell r="V1921">
            <v>0</v>
          </cell>
          <cell r="W1921">
            <v>0</v>
          </cell>
        </row>
        <row r="1922">
          <cell r="B1922">
            <v>9</v>
          </cell>
          <cell r="C1922" t="str">
            <v>INVALIDAS - INVÁLIDAS</v>
          </cell>
          <cell r="D1922" t="str">
            <v>310 Retorno sem Sucesso</v>
          </cell>
          <cell r="I1922">
            <v>15</v>
          </cell>
          <cell r="J1922">
            <v>0</v>
          </cell>
          <cell r="K1922">
            <v>15</v>
          </cell>
          <cell r="L1922">
            <v>0</v>
          </cell>
          <cell r="M1922">
            <v>0</v>
          </cell>
          <cell r="N1922">
            <v>0</v>
          </cell>
          <cell r="O1922">
            <v>15</v>
          </cell>
          <cell r="P1922">
            <v>0</v>
          </cell>
          <cell r="Q1922">
            <v>15</v>
          </cell>
          <cell r="R1922">
            <v>0</v>
          </cell>
          <cell r="S1922">
            <v>0</v>
          </cell>
          <cell r="T1922">
            <v>0</v>
          </cell>
          <cell r="U1922">
            <v>15</v>
          </cell>
          <cell r="V1922">
            <v>0</v>
          </cell>
          <cell r="W1922">
            <v>0</v>
          </cell>
        </row>
        <row r="1923">
          <cell r="B1923">
            <v>9</v>
          </cell>
          <cell r="C1923" t="str">
            <v>INVALIDAS - INVÁLIDAS</v>
          </cell>
          <cell r="D1923" t="str">
            <v>405 Papa Fila</v>
          </cell>
          <cell r="I1923">
            <v>200</v>
          </cell>
          <cell r="J1923">
            <v>0</v>
          </cell>
          <cell r="K1923">
            <v>200</v>
          </cell>
          <cell r="L1923">
            <v>0</v>
          </cell>
          <cell r="M1923">
            <v>0</v>
          </cell>
          <cell r="N1923">
            <v>0</v>
          </cell>
          <cell r="O1923">
            <v>200</v>
          </cell>
          <cell r="P1923">
            <v>0</v>
          </cell>
          <cell r="Q1923">
            <v>200</v>
          </cell>
          <cell r="R1923">
            <v>0</v>
          </cell>
          <cell r="S1923">
            <v>0</v>
          </cell>
          <cell r="T1923">
            <v>0</v>
          </cell>
          <cell r="U1923">
            <v>200</v>
          </cell>
          <cell r="V1923">
            <v>0</v>
          </cell>
          <cell r="W1923">
            <v>0</v>
          </cell>
        </row>
        <row r="1924">
          <cell r="B1924">
            <v>9</v>
          </cell>
          <cell r="C1924" t="str">
            <v>INVALIDAS - INVÁLIDAS</v>
          </cell>
          <cell r="D1924" t="str">
            <v>405 Papa Fila</v>
          </cell>
          <cell r="E1924" t="str">
            <v>OUTRAS MÍDIAS</v>
          </cell>
          <cell r="F1924" t="str">
            <v>0002 INDICAÇÃO DE AMIGOS</v>
          </cell>
          <cell r="I1924">
            <v>1</v>
          </cell>
          <cell r="J1924">
            <v>0</v>
          </cell>
          <cell r="K1924">
            <v>1</v>
          </cell>
          <cell r="L1924">
            <v>0</v>
          </cell>
          <cell r="M1924">
            <v>0</v>
          </cell>
          <cell r="N1924">
            <v>0</v>
          </cell>
          <cell r="O1924">
            <v>1</v>
          </cell>
          <cell r="P1924">
            <v>0</v>
          </cell>
          <cell r="Q1924">
            <v>1</v>
          </cell>
          <cell r="R1924">
            <v>0</v>
          </cell>
          <cell r="S1924">
            <v>0</v>
          </cell>
          <cell r="T1924">
            <v>0</v>
          </cell>
          <cell r="U1924">
            <v>1</v>
          </cell>
          <cell r="V1924">
            <v>0</v>
          </cell>
          <cell r="W1924">
            <v>0</v>
          </cell>
        </row>
        <row r="1925">
          <cell r="B1925">
            <v>9</v>
          </cell>
          <cell r="C1925" t="str">
            <v>INVALIDAS - INVÁLIDAS</v>
          </cell>
          <cell r="D1925" t="str">
            <v>405 Papa Fila</v>
          </cell>
          <cell r="E1925" t="str">
            <v>OUTRAS MÍDIAS</v>
          </cell>
          <cell r="F1925" t="str">
            <v>0003 104</v>
          </cell>
          <cell r="I1925">
            <v>1</v>
          </cell>
          <cell r="J1925">
            <v>0</v>
          </cell>
          <cell r="K1925">
            <v>1</v>
          </cell>
          <cell r="L1925">
            <v>0</v>
          </cell>
          <cell r="M1925">
            <v>0</v>
          </cell>
          <cell r="N1925">
            <v>0</v>
          </cell>
          <cell r="O1925">
            <v>1</v>
          </cell>
          <cell r="P1925">
            <v>0</v>
          </cell>
          <cell r="Q1925">
            <v>1</v>
          </cell>
          <cell r="R1925">
            <v>0</v>
          </cell>
          <cell r="S1925">
            <v>0</v>
          </cell>
          <cell r="T1925">
            <v>0</v>
          </cell>
          <cell r="U1925">
            <v>1</v>
          </cell>
          <cell r="V1925">
            <v>0</v>
          </cell>
          <cell r="W1925">
            <v>0</v>
          </cell>
        </row>
        <row r="1926">
          <cell r="B1926">
            <v>9</v>
          </cell>
          <cell r="C1926" t="str">
            <v>INVALIDAS - INVÁLIDAS</v>
          </cell>
          <cell r="D1926" t="str">
            <v>405 Papa Fila</v>
          </cell>
          <cell r="E1926" t="str">
            <v>OUTRAS MÍDIAS</v>
          </cell>
          <cell r="F1926" t="str">
            <v>0020 JÁ POSSUI</v>
          </cell>
          <cell r="I1926">
            <v>1</v>
          </cell>
          <cell r="J1926">
            <v>0</v>
          </cell>
          <cell r="K1926">
            <v>1</v>
          </cell>
          <cell r="L1926">
            <v>0</v>
          </cell>
          <cell r="M1926">
            <v>0</v>
          </cell>
          <cell r="N1926">
            <v>0</v>
          </cell>
          <cell r="O1926">
            <v>1</v>
          </cell>
          <cell r="P1926">
            <v>0</v>
          </cell>
          <cell r="Q1926">
            <v>1</v>
          </cell>
          <cell r="R1926">
            <v>0</v>
          </cell>
          <cell r="S1926">
            <v>0</v>
          </cell>
          <cell r="T1926">
            <v>0</v>
          </cell>
          <cell r="U1926">
            <v>1</v>
          </cell>
          <cell r="V1926">
            <v>0</v>
          </cell>
          <cell r="W1926">
            <v>0</v>
          </cell>
        </row>
        <row r="1927">
          <cell r="B1927">
            <v>9</v>
          </cell>
          <cell r="C1927" t="str">
            <v>INVALIDAS - INVÁLIDAS</v>
          </cell>
          <cell r="D1927" t="str">
            <v>405 Papa Fila</v>
          </cell>
          <cell r="E1927" t="str">
            <v>TELEVISÃO</v>
          </cell>
          <cell r="F1927" t="str">
            <v>0001 TELEVISÃO</v>
          </cell>
          <cell r="G1927" t="str">
            <v>0006 GLOBO</v>
          </cell>
          <cell r="H1927" t="str">
            <v>0027 NOVELA II</v>
          </cell>
          <cell r="I1927">
            <v>1</v>
          </cell>
          <cell r="J1927">
            <v>0</v>
          </cell>
          <cell r="K1927">
            <v>1</v>
          </cell>
          <cell r="L1927">
            <v>0</v>
          </cell>
          <cell r="M1927">
            <v>0</v>
          </cell>
          <cell r="N1927">
            <v>0</v>
          </cell>
          <cell r="O1927">
            <v>1</v>
          </cell>
          <cell r="P1927">
            <v>0</v>
          </cell>
          <cell r="Q1927">
            <v>1</v>
          </cell>
          <cell r="R1927">
            <v>0</v>
          </cell>
          <cell r="S1927">
            <v>0</v>
          </cell>
          <cell r="T1927">
            <v>0</v>
          </cell>
          <cell r="U1927">
            <v>1</v>
          </cell>
          <cell r="V1927">
            <v>0</v>
          </cell>
          <cell r="W1927">
            <v>0</v>
          </cell>
        </row>
        <row r="1928">
          <cell r="B1928">
            <v>9</v>
          </cell>
          <cell r="C1928" t="str">
            <v>INVALIDAS - INVÁLIDAS</v>
          </cell>
          <cell r="D1928" t="str">
            <v>405 Papa Fila</v>
          </cell>
          <cell r="E1928" t="str">
            <v>TELEVISÃO</v>
          </cell>
          <cell r="F1928" t="str">
            <v>0001 TELEVISÃO</v>
          </cell>
          <cell r="G1928" t="str">
            <v>0062 NÃO INFORMOU</v>
          </cell>
          <cell r="I1928">
            <v>2</v>
          </cell>
          <cell r="J1928">
            <v>0</v>
          </cell>
          <cell r="K1928">
            <v>2</v>
          </cell>
          <cell r="L1928">
            <v>0</v>
          </cell>
          <cell r="M1928">
            <v>0</v>
          </cell>
          <cell r="N1928">
            <v>0</v>
          </cell>
          <cell r="O1928">
            <v>2</v>
          </cell>
          <cell r="P1928">
            <v>0</v>
          </cell>
          <cell r="Q1928">
            <v>2</v>
          </cell>
          <cell r="R1928">
            <v>0</v>
          </cell>
          <cell r="S1928">
            <v>0</v>
          </cell>
          <cell r="T1928">
            <v>0</v>
          </cell>
          <cell r="U1928">
            <v>2</v>
          </cell>
          <cell r="V1928">
            <v>0</v>
          </cell>
          <cell r="W1928">
            <v>0</v>
          </cell>
        </row>
        <row r="1929">
          <cell r="B1929">
            <v>9</v>
          </cell>
          <cell r="C1929" t="str">
            <v>INVALIDAS - INVÁLIDAS</v>
          </cell>
          <cell r="D1929" t="str">
            <v>406 Transferência Auditoria</v>
          </cell>
          <cell r="I1929">
            <v>8</v>
          </cell>
          <cell r="J1929">
            <v>0</v>
          </cell>
          <cell r="K1929">
            <v>8</v>
          </cell>
          <cell r="L1929">
            <v>0</v>
          </cell>
          <cell r="M1929">
            <v>0</v>
          </cell>
          <cell r="N1929">
            <v>0</v>
          </cell>
          <cell r="O1929">
            <v>8</v>
          </cell>
          <cell r="P1929">
            <v>0</v>
          </cell>
          <cell r="Q1929">
            <v>8</v>
          </cell>
          <cell r="R1929">
            <v>0</v>
          </cell>
          <cell r="S1929">
            <v>0</v>
          </cell>
          <cell r="T1929">
            <v>0</v>
          </cell>
          <cell r="U1929">
            <v>8</v>
          </cell>
          <cell r="V1929">
            <v>0</v>
          </cell>
          <cell r="W1929">
            <v>0</v>
          </cell>
        </row>
        <row r="1930">
          <cell r="B1930">
            <v>9</v>
          </cell>
          <cell r="C1930" t="str">
            <v>INVALIDAS - INVÁLIDAS</v>
          </cell>
          <cell r="D1930" t="str">
            <v>409 Transferência Condomínio</v>
          </cell>
          <cell r="I1930">
            <v>1</v>
          </cell>
          <cell r="J1930">
            <v>0</v>
          </cell>
          <cell r="K1930">
            <v>1</v>
          </cell>
          <cell r="L1930">
            <v>0</v>
          </cell>
          <cell r="M1930">
            <v>0</v>
          </cell>
          <cell r="N1930">
            <v>0</v>
          </cell>
          <cell r="O1930">
            <v>1</v>
          </cell>
          <cell r="P1930">
            <v>0</v>
          </cell>
          <cell r="Q1930">
            <v>1</v>
          </cell>
          <cell r="R1930">
            <v>0</v>
          </cell>
          <cell r="S1930">
            <v>0</v>
          </cell>
          <cell r="T1930">
            <v>0</v>
          </cell>
          <cell r="U1930">
            <v>1</v>
          </cell>
          <cell r="V1930">
            <v>0</v>
          </cell>
          <cell r="W1930">
            <v>0</v>
          </cell>
        </row>
        <row r="1931">
          <cell r="B1931">
            <v>9</v>
          </cell>
          <cell r="C1931" t="str">
            <v>INVALIDAS - TRANSFERIDAS</v>
          </cell>
          <cell r="D1931" t="str">
            <v>073 Transferência Retenção</v>
          </cell>
          <cell r="I1931">
            <v>34</v>
          </cell>
          <cell r="J1931">
            <v>0</v>
          </cell>
          <cell r="K1931">
            <v>34</v>
          </cell>
          <cell r="L1931">
            <v>0</v>
          </cell>
          <cell r="M1931">
            <v>0</v>
          </cell>
          <cell r="N1931">
            <v>0</v>
          </cell>
          <cell r="O1931">
            <v>34</v>
          </cell>
          <cell r="P1931">
            <v>0</v>
          </cell>
          <cell r="Q1931">
            <v>34</v>
          </cell>
          <cell r="R1931">
            <v>0</v>
          </cell>
          <cell r="S1931">
            <v>0</v>
          </cell>
          <cell r="T1931">
            <v>0</v>
          </cell>
          <cell r="U1931">
            <v>34</v>
          </cell>
          <cell r="V1931">
            <v>0</v>
          </cell>
          <cell r="W1931">
            <v>0</v>
          </cell>
        </row>
        <row r="1932">
          <cell r="B1932">
            <v>9</v>
          </cell>
          <cell r="C1932" t="str">
            <v>INVALIDAS - TRANSFERIDAS</v>
          </cell>
          <cell r="D1932" t="str">
            <v>220 Transferência 70100 (104)</v>
          </cell>
          <cell r="I1932">
            <v>458</v>
          </cell>
          <cell r="J1932">
            <v>0</v>
          </cell>
          <cell r="K1932">
            <v>458</v>
          </cell>
          <cell r="L1932">
            <v>0</v>
          </cell>
          <cell r="M1932">
            <v>0</v>
          </cell>
          <cell r="N1932">
            <v>0</v>
          </cell>
          <cell r="O1932">
            <v>458</v>
          </cell>
          <cell r="P1932">
            <v>0</v>
          </cell>
          <cell r="Q1932">
            <v>458</v>
          </cell>
          <cell r="R1932">
            <v>0</v>
          </cell>
          <cell r="S1932">
            <v>0</v>
          </cell>
          <cell r="T1932">
            <v>0</v>
          </cell>
          <cell r="U1932">
            <v>458</v>
          </cell>
          <cell r="V1932">
            <v>0</v>
          </cell>
          <cell r="W1932">
            <v>0</v>
          </cell>
        </row>
        <row r="1933">
          <cell r="B1933">
            <v>9</v>
          </cell>
          <cell r="C1933" t="str">
            <v>INVALIDAS - TRANSFERIDAS</v>
          </cell>
          <cell r="D1933" t="str">
            <v>220 Transferência 70100 (104)</v>
          </cell>
          <cell r="F1933" t="str">
            <v>0031 JÁ TEVE O PRODUTO</v>
          </cell>
          <cell r="I1933">
            <v>3</v>
          </cell>
          <cell r="J1933">
            <v>0</v>
          </cell>
          <cell r="K1933">
            <v>3</v>
          </cell>
          <cell r="L1933">
            <v>0</v>
          </cell>
          <cell r="M1933">
            <v>0</v>
          </cell>
          <cell r="N1933">
            <v>0</v>
          </cell>
          <cell r="O1933">
            <v>3</v>
          </cell>
          <cell r="P1933">
            <v>0</v>
          </cell>
          <cell r="Q1933">
            <v>3</v>
          </cell>
          <cell r="R1933">
            <v>0</v>
          </cell>
          <cell r="S1933">
            <v>0</v>
          </cell>
          <cell r="T1933">
            <v>0</v>
          </cell>
          <cell r="U1933">
            <v>3</v>
          </cell>
          <cell r="V1933">
            <v>0</v>
          </cell>
          <cell r="W1933">
            <v>0</v>
          </cell>
        </row>
        <row r="1934">
          <cell r="B1934">
            <v>9</v>
          </cell>
          <cell r="C1934" t="str">
            <v>INVALIDAS - TRANSFERIDAS</v>
          </cell>
          <cell r="D1934" t="str">
            <v>220 Transferência 70100 (104)</v>
          </cell>
          <cell r="E1934" t="str">
            <v>MALA DIRETA</v>
          </cell>
          <cell r="F1934" t="str">
            <v>0009 MALA DIRETA</v>
          </cell>
          <cell r="G1934" t="str">
            <v>0008 Não Identificado</v>
          </cell>
          <cell r="I1934">
            <v>1</v>
          </cell>
          <cell r="J1934">
            <v>0</v>
          </cell>
          <cell r="K1934">
            <v>1</v>
          </cell>
          <cell r="L1934">
            <v>0</v>
          </cell>
          <cell r="M1934">
            <v>0</v>
          </cell>
          <cell r="N1934">
            <v>0</v>
          </cell>
          <cell r="O1934">
            <v>1</v>
          </cell>
          <cell r="P1934">
            <v>0</v>
          </cell>
          <cell r="Q1934">
            <v>1</v>
          </cell>
          <cell r="R1934">
            <v>0</v>
          </cell>
          <cell r="S1934">
            <v>0</v>
          </cell>
          <cell r="T1934">
            <v>0</v>
          </cell>
          <cell r="U1934">
            <v>1</v>
          </cell>
          <cell r="V1934">
            <v>0</v>
          </cell>
          <cell r="W1934">
            <v>0</v>
          </cell>
        </row>
        <row r="1935">
          <cell r="B1935">
            <v>9</v>
          </cell>
          <cell r="C1935" t="str">
            <v>INVALIDAS - TRANSFERIDAS</v>
          </cell>
          <cell r="D1935" t="str">
            <v>220 Transferência 70100 (104)</v>
          </cell>
          <cell r="E1935" t="str">
            <v>OUTRAS MÍDIAS</v>
          </cell>
          <cell r="F1935" t="str">
            <v>0002 INDICAÇÃO DE AMIGOS</v>
          </cell>
          <cell r="I1935">
            <v>8</v>
          </cell>
          <cell r="J1935">
            <v>0</v>
          </cell>
          <cell r="K1935">
            <v>8</v>
          </cell>
          <cell r="L1935">
            <v>0</v>
          </cell>
          <cell r="M1935">
            <v>0</v>
          </cell>
          <cell r="N1935">
            <v>0</v>
          </cell>
          <cell r="O1935">
            <v>8</v>
          </cell>
          <cell r="P1935">
            <v>0</v>
          </cell>
          <cell r="Q1935">
            <v>8</v>
          </cell>
          <cell r="R1935">
            <v>0</v>
          </cell>
          <cell r="S1935">
            <v>0</v>
          </cell>
          <cell r="T1935">
            <v>0</v>
          </cell>
          <cell r="U1935">
            <v>8</v>
          </cell>
          <cell r="V1935">
            <v>0</v>
          </cell>
          <cell r="W1935">
            <v>0</v>
          </cell>
        </row>
        <row r="1936">
          <cell r="B1936">
            <v>9</v>
          </cell>
          <cell r="C1936" t="str">
            <v>INVALIDAS - TRANSFERIDAS</v>
          </cell>
          <cell r="D1936" t="str">
            <v>220 Transferência 70100 (104)</v>
          </cell>
          <cell r="E1936" t="str">
            <v>OUTRAS MÍDIAS</v>
          </cell>
          <cell r="F1936" t="str">
            <v>0003 104</v>
          </cell>
          <cell r="I1936">
            <v>1</v>
          </cell>
          <cell r="J1936">
            <v>0</v>
          </cell>
          <cell r="K1936">
            <v>1</v>
          </cell>
          <cell r="L1936">
            <v>0</v>
          </cell>
          <cell r="M1936">
            <v>0</v>
          </cell>
          <cell r="N1936">
            <v>0</v>
          </cell>
          <cell r="O1936">
            <v>1</v>
          </cell>
          <cell r="P1936">
            <v>0</v>
          </cell>
          <cell r="Q1936">
            <v>1</v>
          </cell>
          <cell r="R1936">
            <v>0</v>
          </cell>
          <cell r="S1936">
            <v>0</v>
          </cell>
          <cell r="T1936">
            <v>0</v>
          </cell>
          <cell r="U1936">
            <v>1</v>
          </cell>
          <cell r="V1936">
            <v>0</v>
          </cell>
          <cell r="W1936">
            <v>0</v>
          </cell>
        </row>
        <row r="1937">
          <cell r="B1937">
            <v>9</v>
          </cell>
          <cell r="C1937" t="str">
            <v>INVALIDAS - TRANSFERIDAS</v>
          </cell>
          <cell r="D1937" t="str">
            <v>220 Transferência 70100 (104)</v>
          </cell>
          <cell r="E1937" t="str">
            <v>OUTRAS MÍDIAS</v>
          </cell>
          <cell r="F1937" t="str">
            <v>0013 INTERNET</v>
          </cell>
          <cell r="G1937" t="str">
            <v>0056 OUTROS</v>
          </cell>
          <cell r="I1937">
            <v>1</v>
          </cell>
          <cell r="J1937">
            <v>0</v>
          </cell>
          <cell r="K1937">
            <v>1</v>
          </cell>
          <cell r="L1937">
            <v>0</v>
          </cell>
          <cell r="M1937">
            <v>0</v>
          </cell>
          <cell r="N1937">
            <v>0</v>
          </cell>
          <cell r="O1937">
            <v>1</v>
          </cell>
          <cell r="P1937">
            <v>0</v>
          </cell>
          <cell r="Q1937">
            <v>1</v>
          </cell>
          <cell r="R1937">
            <v>0</v>
          </cell>
          <cell r="S1937">
            <v>0</v>
          </cell>
          <cell r="T1937">
            <v>0</v>
          </cell>
          <cell r="U1937">
            <v>1</v>
          </cell>
          <cell r="V1937">
            <v>0</v>
          </cell>
          <cell r="W1937">
            <v>0</v>
          </cell>
        </row>
        <row r="1938">
          <cell r="B1938">
            <v>9</v>
          </cell>
          <cell r="C1938" t="str">
            <v>INVALIDAS - TRANSFERIDAS</v>
          </cell>
          <cell r="D1938" t="str">
            <v>220 Transferência 70100 (104)</v>
          </cell>
          <cell r="E1938" t="str">
            <v>OUTRAS MÍDIAS</v>
          </cell>
          <cell r="F1938" t="str">
            <v>0019 INDICAÇÃO DO PROVEDOR</v>
          </cell>
          <cell r="I1938">
            <v>1</v>
          </cell>
          <cell r="J1938">
            <v>0</v>
          </cell>
          <cell r="K1938">
            <v>1</v>
          </cell>
          <cell r="L1938">
            <v>0</v>
          </cell>
          <cell r="M1938">
            <v>0</v>
          </cell>
          <cell r="N1938">
            <v>0</v>
          </cell>
          <cell r="O1938">
            <v>1</v>
          </cell>
          <cell r="P1938">
            <v>0</v>
          </cell>
          <cell r="Q1938">
            <v>1</v>
          </cell>
          <cell r="R1938">
            <v>0</v>
          </cell>
          <cell r="S1938">
            <v>0</v>
          </cell>
          <cell r="T1938">
            <v>0</v>
          </cell>
          <cell r="U1938">
            <v>1</v>
          </cell>
          <cell r="V1938">
            <v>0</v>
          </cell>
          <cell r="W1938">
            <v>0</v>
          </cell>
        </row>
        <row r="1939">
          <cell r="B1939">
            <v>9</v>
          </cell>
          <cell r="C1939" t="str">
            <v>INVALIDAS - TRANSFERIDAS</v>
          </cell>
          <cell r="D1939" t="str">
            <v>220 Transferência 70100 (104)</v>
          </cell>
          <cell r="E1939" t="str">
            <v>OUTRAS MÍDIAS</v>
          </cell>
          <cell r="F1939" t="str">
            <v>0020 JÁ POSSUI</v>
          </cell>
          <cell r="I1939">
            <v>3</v>
          </cell>
          <cell r="J1939">
            <v>0</v>
          </cell>
          <cell r="K1939">
            <v>3</v>
          </cell>
          <cell r="L1939">
            <v>0</v>
          </cell>
          <cell r="M1939">
            <v>0</v>
          </cell>
          <cell r="N1939">
            <v>0</v>
          </cell>
          <cell r="O1939">
            <v>3</v>
          </cell>
          <cell r="P1939">
            <v>0</v>
          </cell>
          <cell r="Q1939">
            <v>3</v>
          </cell>
          <cell r="R1939">
            <v>0</v>
          </cell>
          <cell r="S1939">
            <v>0</v>
          </cell>
          <cell r="T1939">
            <v>0</v>
          </cell>
          <cell r="U1939">
            <v>3</v>
          </cell>
          <cell r="V1939">
            <v>0</v>
          </cell>
          <cell r="W1939">
            <v>0</v>
          </cell>
        </row>
        <row r="1940">
          <cell r="B1940">
            <v>9</v>
          </cell>
          <cell r="C1940" t="str">
            <v>REST CLIENTE - INFORMAÇÕES</v>
          </cell>
          <cell r="D1940" t="str">
            <v>003 Não Informou</v>
          </cell>
          <cell r="E1940" t="str">
            <v>NÃO INFORMADO</v>
          </cell>
          <cell r="F1940" t="str">
            <v>0016 NÃO INFORMADO</v>
          </cell>
          <cell r="I1940">
            <v>1</v>
          </cell>
          <cell r="J1940">
            <v>1</v>
          </cell>
          <cell r="K1940">
            <v>0</v>
          </cell>
          <cell r="L1940">
            <v>1</v>
          </cell>
          <cell r="M1940">
            <v>0</v>
          </cell>
          <cell r="N1940">
            <v>1</v>
          </cell>
          <cell r="O1940">
            <v>1</v>
          </cell>
          <cell r="P1940">
            <v>1</v>
          </cell>
          <cell r="Q1940">
            <v>0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0</v>
          </cell>
          <cell r="W1940">
            <v>0</v>
          </cell>
        </row>
        <row r="1941">
          <cell r="B1941">
            <v>9</v>
          </cell>
          <cell r="C1941" t="str">
            <v>REST CLIENTE - INFORMAÇÕES</v>
          </cell>
          <cell r="D1941" t="str">
            <v>003 Não Informou</v>
          </cell>
          <cell r="E1941" t="str">
            <v>OUTRAS MÍDIAS</v>
          </cell>
          <cell r="F1941" t="str">
            <v>0002 INDICAÇÃO DE AMIGOS</v>
          </cell>
          <cell r="I1941">
            <v>3</v>
          </cell>
          <cell r="J1941">
            <v>3</v>
          </cell>
          <cell r="K1941">
            <v>0</v>
          </cell>
          <cell r="L1941">
            <v>3</v>
          </cell>
          <cell r="M1941">
            <v>0</v>
          </cell>
          <cell r="N1941">
            <v>3</v>
          </cell>
          <cell r="O1941">
            <v>3</v>
          </cell>
          <cell r="P1941">
            <v>3</v>
          </cell>
          <cell r="Q1941">
            <v>0</v>
          </cell>
          <cell r="R1941">
            <v>3</v>
          </cell>
          <cell r="S1941">
            <v>0</v>
          </cell>
          <cell r="T1941">
            <v>3</v>
          </cell>
          <cell r="U1941">
            <v>3</v>
          </cell>
          <cell r="V1941">
            <v>0</v>
          </cell>
          <cell r="W1941">
            <v>0</v>
          </cell>
        </row>
        <row r="1942">
          <cell r="B1942">
            <v>9</v>
          </cell>
          <cell r="C1942" t="str">
            <v>REST CLIENTE - INFORMAÇÕES</v>
          </cell>
          <cell r="D1942" t="str">
            <v>012 Informações</v>
          </cell>
          <cell r="F1942" t="str">
            <v>0031 JÁ TEVE O PRODUTO</v>
          </cell>
          <cell r="I1942">
            <v>3</v>
          </cell>
          <cell r="J1942">
            <v>3</v>
          </cell>
          <cell r="K1942">
            <v>0</v>
          </cell>
          <cell r="L1942">
            <v>3</v>
          </cell>
          <cell r="M1942">
            <v>0</v>
          </cell>
          <cell r="N1942">
            <v>3</v>
          </cell>
          <cell r="O1942">
            <v>3</v>
          </cell>
          <cell r="P1942">
            <v>3</v>
          </cell>
          <cell r="Q1942">
            <v>0</v>
          </cell>
          <cell r="R1942">
            <v>3</v>
          </cell>
          <cell r="S1942">
            <v>0</v>
          </cell>
          <cell r="T1942">
            <v>3</v>
          </cell>
          <cell r="U1942">
            <v>3</v>
          </cell>
          <cell r="V1942">
            <v>0</v>
          </cell>
          <cell r="W1942">
            <v>0</v>
          </cell>
        </row>
        <row r="1943">
          <cell r="B1943">
            <v>9</v>
          </cell>
          <cell r="C1943" t="str">
            <v>REST CLIENTE - INFORMAÇÕES</v>
          </cell>
          <cell r="D1943" t="str">
            <v>012 Informações</v>
          </cell>
          <cell r="E1943" t="str">
            <v>MALA DIRETA</v>
          </cell>
          <cell r="F1943" t="str">
            <v>0009 MALA DIRETA</v>
          </cell>
          <cell r="G1943" t="str">
            <v>0008 Não Identificado</v>
          </cell>
          <cell r="I1943">
            <v>1</v>
          </cell>
          <cell r="J1943">
            <v>1</v>
          </cell>
          <cell r="K1943">
            <v>0</v>
          </cell>
          <cell r="L1943">
            <v>1</v>
          </cell>
          <cell r="M1943">
            <v>0</v>
          </cell>
          <cell r="N1943">
            <v>1</v>
          </cell>
          <cell r="O1943">
            <v>1</v>
          </cell>
          <cell r="P1943">
            <v>1</v>
          </cell>
          <cell r="Q1943">
            <v>0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0</v>
          </cell>
          <cell r="W1943">
            <v>0</v>
          </cell>
        </row>
        <row r="1944">
          <cell r="B1944">
            <v>9</v>
          </cell>
          <cell r="C1944" t="str">
            <v>REST CLIENTE - INFORMAÇÕES</v>
          </cell>
          <cell r="D1944" t="str">
            <v>012 Informações</v>
          </cell>
          <cell r="E1944" t="str">
            <v>NÃO INFORMADO</v>
          </cell>
          <cell r="F1944" t="str">
            <v>0016 NÃO INFORMADO</v>
          </cell>
          <cell r="I1944">
            <v>10</v>
          </cell>
          <cell r="J1944">
            <v>10</v>
          </cell>
          <cell r="K1944">
            <v>0</v>
          </cell>
          <cell r="L1944">
            <v>10</v>
          </cell>
          <cell r="M1944">
            <v>0</v>
          </cell>
          <cell r="N1944">
            <v>10</v>
          </cell>
          <cell r="O1944">
            <v>10</v>
          </cell>
          <cell r="P1944">
            <v>10</v>
          </cell>
          <cell r="Q1944">
            <v>0</v>
          </cell>
          <cell r="R1944">
            <v>10</v>
          </cell>
          <cell r="S1944">
            <v>0</v>
          </cell>
          <cell r="T1944">
            <v>10</v>
          </cell>
          <cell r="U1944">
            <v>10</v>
          </cell>
          <cell r="V1944">
            <v>0</v>
          </cell>
          <cell r="W1944">
            <v>0</v>
          </cell>
        </row>
        <row r="1945">
          <cell r="B1945">
            <v>9</v>
          </cell>
          <cell r="C1945" t="str">
            <v>REST CLIENTE - INFORMAÇÕES</v>
          </cell>
          <cell r="D1945" t="str">
            <v>012 Informações</v>
          </cell>
          <cell r="E1945" t="str">
            <v>OUTRAS MÍDIAS</v>
          </cell>
          <cell r="F1945" t="str">
            <v>0002 INDICAÇÃO DE AMIGOS</v>
          </cell>
          <cell r="I1945">
            <v>24</v>
          </cell>
          <cell r="J1945">
            <v>24</v>
          </cell>
          <cell r="K1945">
            <v>0</v>
          </cell>
          <cell r="L1945">
            <v>24</v>
          </cell>
          <cell r="M1945">
            <v>0</v>
          </cell>
          <cell r="N1945">
            <v>24</v>
          </cell>
          <cell r="O1945">
            <v>24</v>
          </cell>
          <cell r="P1945">
            <v>24</v>
          </cell>
          <cell r="Q1945">
            <v>0</v>
          </cell>
          <cell r="R1945">
            <v>24</v>
          </cell>
          <cell r="S1945">
            <v>0</v>
          </cell>
          <cell r="T1945">
            <v>24</v>
          </cell>
          <cell r="U1945">
            <v>24</v>
          </cell>
          <cell r="V1945">
            <v>0</v>
          </cell>
          <cell r="W1945">
            <v>0</v>
          </cell>
        </row>
        <row r="1946">
          <cell r="B1946">
            <v>9</v>
          </cell>
          <cell r="C1946" t="str">
            <v>REST CLIENTE - INFORMAÇÕES</v>
          </cell>
          <cell r="D1946" t="str">
            <v>012 Informações</v>
          </cell>
          <cell r="E1946" t="str">
            <v>OUTRAS MÍDIAS</v>
          </cell>
          <cell r="F1946" t="str">
            <v>0013 INTERNET</v>
          </cell>
          <cell r="G1946" t="str">
            <v>0056 OUTROS</v>
          </cell>
          <cell r="I1946">
            <v>1</v>
          </cell>
          <cell r="J1946">
            <v>1</v>
          </cell>
          <cell r="K1946">
            <v>0</v>
          </cell>
          <cell r="L1946">
            <v>1</v>
          </cell>
          <cell r="M1946">
            <v>0</v>
          </cell>
          <cell r="N1946">
            <v>1</v>
          </cell>
          <cell r="O1946">
            <v>1</v>
          </cell>
          <cell r="P1946">
            <v>1</v>
          </cell>
          <cell r="Q1946">
            <v>0</v>
          </cell>
          <cell r="R1946">
            <v>1</v>
          </cell>
          <cell r="S1946">
            <v>0</v>
          </cell>
          <cell r="T1946">
            <v>1</v>
          </cell>
          <cell r="U1946">
            <v>1</v>
          </cell>
          <cell r="V1946">
            <v>0</v>
          </cell>
          <cell r="W1946">
            <v>0</v>
          </cell>
        </row>
        <row r="1947">
          <cell r="B1947">
            <v>9</v>
          </cell>
          <cell r="C1947" t="str">
            <v>REST CLIENTE - INFORMAÇÕES</v>
          </cell>
          <cell r="D1947" t="str">
            <v>012 Informações</v>
          </cell>
          <cell r="E1947" t="str">
            <v>OUTRAS MÍDIAS</v>
          </cell>
          <cell r="F1947" t="str">
            <v>0013 INTERNET</v>
          </cell>
          <cell r="G1947" t="str">
            <v>0170 SITE SPEEDY</v>
          </cell>
          <cell r="I1947">
            <v>1</v>
          </cell>
          <cell r="J1947">
            <v>1</v>
          </cell>
          <cell r="K1947">
            <v>0</v>
          </cell>
          <cell r="L1947">
            <v>1</v>
          </cell>
          <cell r="M1947">
            <v>0</v>
          </cell>
          <cell r="N1947">
            <v>1</v>
          </cell>
          <cell r="O1947">
            <v>1</v>
          </cell>
          <cell r="P1947">
            <v>1</v>
          </cell>
          <cell r="Q1947">
            <v>0</v>
          </cell>
          <cell r="R1947">
            <v>1</v>
          </cell>
          <cell r="S1947">
            <v>0</v>
          </cell>
          <cell r="T1947">
            <v>1</v>
          </cell>
          <cell r="U1947">
            <v>1</v>
          </cell>
          <cell r="V1947">
            <v>0</v>
          </cell>
          <cell r="W1947">
            <v>0</v>
          </cell>
        </row>
        <row r="1948">
          <cell r="B1948">
            <v>9</v>
          </cell>
          <cell r="C1948" t="str">
            <v>REST CLIENTE - INFORMAÇÕES</v>
          </cell>
          <cell r="D1948" t="str">
            <v>012 Informações</v>
          </cell>
          <cell r="E1948" t="str">
            <v>OUTRAS MÍDIAS</v>
          </cell>
          <cell r="F1948" t="str">
            <v>0018 CONTATADO PELO TLMKT</v>
          </cell>
          <cell r="I1948">
            <v>2</v>
          </cell>
          <cell r="J1948">
            <v>2</v>
          </cell>
          <cell r="K1948">
            <v>0</v>
          </cell>
          <cell r="L1948">
            <v>2</v>
          </cell>
          <cell r="M1948">
            <v>0</v>
          </cell>
          <cell r="N1948">
            <v>2</v>
          </cell>
          <cell r="O1948">
            <v>2</v>
          </cell>
          <cell r="P1948">
            <v>2</v>
          </cell>
          <cell r="Q1948">
            <v>0</v>
          </cell>
          <cell r="R1948">
            <v>2</v>
          </cell>
          <cell r="S1948">
            <v>0</v>
          </cell>
          <cell r="T1948">
            <v>2</v>
          </cell>
          <cell r="U1948">
            <v>2</v>
          </cell>
          <cell r="V1948">
            <v>0</v>
          </cell>
          <cell r="W1948">
            <v>0</v>
          </cell>
        </row>
        <row r="1949">
          <cell r="B1949">
            <v>9</v>
          </cell>
          <cell r="C1949" t="str">
            <v>REST CLIENTE - INFORMAÇÕES</v>
          </cell>
          <cell r="D1949" t="str">
            <v>012 Informações</v>
          </cell>
          <cell r="E1949" t="str">
            <v>OUTRAS MÍDIAS</v>
          </cell>
          <cell r="F1949" t="str">
            <v>0020 JÁ POSSUI</v>
          </cell>
          <cell r="I1949">
            <v>2</v>
          </cell>
          <cell r="J1949">
            <v>2</v>
          </cell>
          <cell r="K1949">
            <v>0</v>
          </cell>
          <cell r="L1949">
            <v>2</v>
          </cell>
          <cell r="M1949">
            <v>0</v>
          </cell>
          <cell r="N1949">
            <v>2</v>
          </cell>
          <cell r="O1949">
            <v>2</v>
          </cell>
          <cell r="P1949">
            <v>2</v>
          </cell>
          <cell r="Q1949">
            <v>0</v>
          </cell>
          <cell r="R1949">
            <v>2</v>
          </cell>
          <cell r="S1949">
            <v>0</v>
          </cell>
          <cell r="T1949">
            <v>2</v>
          </cell>
          <cell r="U1949">
            <v>2</v>
          </cell>
          <cell r="V1949">
            <v>0</v>
          </cell>
          <cell r="W1949">
            <v>0</v>
          </cell>
        </row>
        <row r="1950">
          <cell r="B1950">
            <v>9</v>
          </cell>
          <cell r="C1950" t="str">
            <v>REST CLIENTE - INFORMAÇÕES</v>
          </cell>
          <cell r="D1950" t="str">
            <v>012 Informações</v>
          </cell>
          <cell r="E1950" t="str">
            <v>TELEVISÃO</v>
          </cell>
          <cell r="F1950" t="str">
            <v>0001 TELEVISÃO</v>
          </cell>
          <cell r="G1950" t="str">
            <v>0006 GLOBO</v>
          </cell>
          <cell r="H1950" t="str">
            <v>0007 GLOBO ESPORTE</v>
          </cell>
          <cell r="I1950">
            <v>1</v>
          </cell>
          <cell r="J1950">
            <v>1</v>
          </cell>
          <cell r="K1950">
            <v>0</v>
          </cell>
          <cell r="L1950">
            <v>1</v>
          </cell>
          <cell r="M1950">
            <v>0</v>
          </cell>
          <cell r="N1950">
            <v>1</v>
          </cell>
          <cell r="O1950">
            <v>1</v>
          </cell>
          <cell r="P1950">
            <v>1</v>
          </cell>
          <cell r="Q1950">
            <v>0</v>
          </cell>
          <cell r="R1950">
            <v>1</v>
          </cell>
          <cell r="S1950">
            <v>0</v>
          </cell>
          <cell r="T1950">
            <v>1</v>
          </cell>
          <cell r="U1950">
            <v>1</v>
          </cell>
          <cell r="V1950">
            <v>0</v>
          </cell>
          <cell r="W1950">
            <v>0</v>
          </cell>
        </row>
        <row r="1951">
          <cell r="B1951">
            <v>9</v>
          </cell>
          <cell r="C1951" t="str">
            <v>REST CLIENTE - INFORMAÇÕES</v>
          </cell>
          <cell r="D1951" t="str">
            <v>012 Informações</v>
          </cell>
          <cell r="E1951" t="str">
            <v>TELEVISÃO</v>
          </cell>
          <cell r="F1951" t="str">
            <v>0001 TELEVISÃO</v>
          </cell>
          <cell r="G1951" t="str">
            <v>0006 GLOBO</v>
          </cell>
          <cell r="H1951" t="str">
            <v>0020 FANTÁSTICO</v>
          </cell>
          <cell r="I1951">
            <v>1</v>
          </cell>
          <cell r="J1951">
            <v>1</v>
          </cell>
          <cell r="K1951">
            <v>0</v>
          </cell>
          <cell r="L1951">
            <v>1</v>
          </cell>
          <cell r="M1951">
            <v>0</v>
          </cell>
          <cell r="N1951">
            <v>1</v>
          </cell>
          <cell r="O1951">
            <v>1</v>
          </cell>
          <cell r="P1951">
            <v>1</v>
          </cell>
          <cell r="Q1951">
            <v>0</v>
          </cell>
          <cell r="R1951">
            <v>1</v>
          </cell>
          <cell r="S1951">
            <v>0</v>
          </cell>
          <cell r="T1951">
            <v>1</v>
          </cell>
          <cell r="U1951">
            <v>1</v>
          </cell>
          <cell r="V1951">
            <v>0</v>
          </cell>
          <cell r="W1951">
            <v>0</v>
          </cell>
        </row>
        <row r="1952">
          <cell r="B1952">
            <v>9</v>
          </cell>
          <cell r="C1952" t="str">
            <v>REST CLIENTE - INFORMAÇÕES</v>
          </cell>
          <cell r="D1952" t="str">
            <v>012 Informações</v>
          </cell>
          <cell r="E1952" t="str">
            <v>TELEVISÃO</v>
          </cell>
          <cell r="F1952" t="str">
            <v>0001 TELEVISÃO</v>
          </cell>
          <cell r="G1952" t="str">
            <v>0006 GLOBO</v>
          </cell>
          <cell r="H1952" t="str">
            <v>0023 JORNAL HOJE</v>
          </cell>
          <cell r="I1952">
            <v>1</v>
          </cell>
          <cell r="J1952">
            <v>1</v>
          </cell>
          <cell r="K1952">
            <v>0</v>
          </cell>
          <cell r="L1952">
            <v>1</v>
          </cell>
          <cell r="M1952">
            <v>0</v>
          </cell>
          <cell r="N1952">
            <v>1</v>
          </cell>
          <cell r="O1952">
            <v>1</v>
          </cell>
          <cell r="P1952">
            <v>1</v>
          </cell>
          <cell r="Q1952">
            <v>0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0</v>
          </cell>
          <cell r="W1952">
            <v>0</v>
          </cell>
        </row>
        <row r="1953">
          <cell r="B1953">
            <v>9</v>
          </cell>
          <cell r="C1953" t="str">
            <v>REST CLIENTE - INFORMAÇÕES</v>
          </cell>
          <cell r="D1953" t="str">
            <v>012 Informações</v>
          </cell>
          <cell r="E1953" t="str">
            <v>TELEVISÃO</v>
          </cell>
          <cell r="F1953" t="str">
            <v>0001 TELEVISÃO</v>
          </cell>
          <cell r="G1953" t="str">
            <v>0006 GLOBO</v>
          </cell>
          <cell r="H1953" t="str">
            <v>0027 NOVELA II</v>
          </cell>
          <cell r="I1953">
            <v>2</v>
          </cell>
          <cell r="J1953">
            <v>2</v>
          </cell>
          <cell r="K1953">
            <v>0</v>
          </cell>
          <cell r="L1953">
            <v>2</v>
          </cell>
          <cell r="M1953">
            <v>0</v>
          </cell>
          <cell r="N1953">
            <v>2</v>
          </cell>
          <cell r="O1953">
            <v>2</v>
          </cell>
          <cell r="P1953">
            <v>2</v>
          </cell>
          <cell r="Q1953">
            <v>0</v>
          </cell>
          <cell r="R1953">
            <v>2</v>
          </cell>
          <cell r="S1953">
            <v>0</v>
          </cell>
          <cell r="T1953">
            <v>2</v>
          </cell>
          <cell r="U1953">
            <v>2</v>
          </cell>
          <cell r="V1953">
            <v>0</v>
          </cell>
          <cell r="W1953">
            <v>0</v>
          </cell>
        </row>
        <row r="1954">
          <cell r="B1954">
            <v>9</v>
          </cell>
          <cell r="C1954" t="str">
            <v>REST CLIENTE - INFORMAÇÕES</v>
          </cell>
          <cell r="D1954" t="str">
            <v>012 Informações</v>
          </cell>
          <cell r="E1954" t="str">
            <v>TELEVISÃO</v>
          </cell>
          <cell r="F1954" t="str">
            <v>0001 TELEVISÃO</v>
          </cell>
          <cell r="G1954" t="str">
            <v>0006 GLOBO</v>
          </cell>
          <cell r="H1954" t="str">
            <v>0032 TELA QUENTE</v>
          </cell>
          <cell r="I1954">
            <v>1</v>
          </cell>
          <cell r="J1954">
            <v>1</v>
          </cell>
          <cell r="K1954">
            <v>0</v>
          </cell>
          <cell r="L1954">
            <v>1</v>
          </cell>
          <cell r="M1954">
            <v>0</v>
          </cell>
          <cell r="N1954">
            <v>1</v>
          </cell>
          <cell r="O1954">
            <v>1</v>
          </cell>
          <cell r="P1954">
            <v>1</v>
          </cell>
          <cell r="Q1954">
            <v>0</v>
          </cell>
          <cell r="R1954">
            <v>1</v>
          </cell>
          <cell r="S1954">
            <v>0</v>
          </cell>
          <cell r="T1954">
            <v>1</v>
          </cell>
          <cell r="U1954">
            <v>1</v>
          </cell>
          <cell r="V1954">
            <v>0</v>
          </cell>
          <cell r="W1954">
            <v>0</v>
          </cell>
        </row>
        <row r="1955">
          <cell r="B1955">
            <v>9</v>
          </cell>
          <cell r="C1955" t="str">
            <v>REST CLIENTE - INFORMAÇÕES</v>
          </cell>
          <cell r="D1955" t="str">
            <v>012 Informações</v>
          </cell>
          <cell r="E1955" t="str">
            <v>TELEVISÃO</v>
          </cell>
          <cell r="F1955" t="str">
            <v>0001 TELEVISÃO</v>
          </cell>
          <cell r="G1955" t="str">
            <v>0006 GLOBO</v>
          </cell>
          <cell r="H1955" t="str">
            <v>3825 NÃO INFORMADO</v>
          </cell>
          <cell r="I1955">
            <v>1</v>
          </cell>
          <cell r="J1955">
            <v>1</v>
          </cell>
          <cell r="K1955">
            <v>0</v>
          </cell>
          <cell r="L1955">
            <v>1</v>
          </cell>
          <cell r="M1955">
            <v>0</v>
          </cell>
          <cell r="N1955">
            <v>1</v>
          </cell>
          <cell r="O1955">
            <v>1</v>
          </cell>
          <cell r="P1955">
            <v>1</v>
          </cell>
          <cell r="Q1955">
            <v>0</v>
          </cell>
          <cell r="R1955">
            <v>1</v>
          </cell>
          <cell r="S1955">
            <v>0</v>
          </cell>
          <cell r="T1955">
            <v>1</v>
          </cell>
          <cell r="U1955">
            <v>1</v>
          </cell>
          <cell r="V1955">
            <v>0</v>
          </cell>
          <cell r="W1955">
            <v>0</v>
          </cell>
        </row>
        <row r="1956">
          <cell r="B1956">
            <v>9</v>
          </cell>
          <cell r="C1956" t="str">
            <v>REST CLIENTE - INFORMAÇÕES</v>
          </cell>
          <cell r="D1956" t="str">
            <v>012 Informações</v>
          </cell>
          <cell r="E1956" t="str">
            <v>TELEVISÃO</v>
          </cell>
          <cell r="F1956" t="str">
            <v>0001 TELEVISÃO</v>
          </cell>
          <cell r="G1956" t="str">
            <v>0059 BANDEIRANTES</v>
          </cell>
          <cell r="H1956" t="str">
            <v>5596 ESPORTE TOTAL</v>
          </cell>
          <cell r="I1956">
            <v>1</v>
          </cell>
          <cell r="J1956">
            <v>1</v>
          </cell>
          <cell r="K1956">
            <v>0</v>
          </cell>
          <cell r="L1956">
            <v>1</v>
          </cell>
          <cell r="M1956">
            <v>0</v>
          </cell>
          <cell r="N1956">
            <v>1</v>
          </cell>
          <cell r="O1956">
            <v>1</v>
          </cell>
          <cell r="P1956">
            <v>1</v>
          </cell>
          <cell r="Q1956">
            <v>0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0</v>
          </cell>
          <cell r="W1956">
            <v>0</v>
          </cell>
        </row>
        <row r="1957">
          <cell r="B1957">
            <v>9</v>
          </cell>
          <cell r="C1957" t="str">
            <v>REST CLIENTE - INFORMAÇÕES</v>
          </cell>
          <cell r="D1957" t="str">
            <v>012 Informações</v>
          </cell>
          <cell r="E1957" t="str">
            <v>TELEVISÃO</v>
          </cell>
          <cell r="F1957" t="str">
            <v>0001 TELEVISÃO</v>
          </cell>
          <cell r="G1957" t="str">
            <v>0062 NÃO INFORMOU</v>
          </cell>
          <cell r="I1957">
            <v>9</v>
          </cell>
          <cell r="J1957">
            <v>9</v>
          </cell>
          <cell r="K1957">
            <v>0</v>
          </cell>
          <cell r="L1957">
            <v>9</v>
          </cell>
          <cell r="M1957">
            <v>0</v>
          </cell>
          <cell r="N1957">
            <v>9</v>
          </cell>
          <cell r="O1957">
            <v>9</v>
          </cell>
          <cell r="P1957">
            <v>9</v>
          </cell>
          <cell r="Q1957">
            <v>0</v>
          </cell>
          <cell r="R1957">
            <v>9</v>
          </cell>
          <cell r="S1957">
            <v>0</v>
          </cell>
          <cell r="T1957">
            <v>9</v>
          </cell>
          <cell r="U1957">
            <v>9</v>
          </cell>
          <cell r="V1957">
            <v>0</v>
          </cell>
          <cell r="W1957">
            <v>0</v>
          </cell>
        </row>
        <row r="1958">
          <cell r="B1958">
            <v>9</v>
          </cell>
          <cell r="C1958" t="str">
            <v>REST CLIENTE - OUTRAS</v>
          </cell>
          <cell r="D1958" t="str">
            <v>005 Problemas Financeiros</v>
          </cell>
          <cell r="F1958" t="str">
            <v>0031 JÁ TEVE O PRODUTO</v>
          </cell>
          <cell r="I1958">
            <v>1</v>
          </cell>
          <cell r="J1958">
            <v>1</v>
          </cell>
          <cell r="K1958">
            <v>0</v>
          </cell>
          <cell r="L1958">
            <v>1</v>
          </cell>
          <cell r="M1958">
            <v>0</v>
          </cell>
          <cell r="N1958">
            <v>1</v>
          </cell>
          <cell r="O1958">
            <v>1</v>
          </cell>
          <cell r="P1958">
            <v>1</v>
          </cell>
          <cell r="Q1958">
            <v>0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0</v>
          </cell>
          <cell r="W1958">
            <v>0</v>
          </cell>
        </row>
        <row r="1959">
          <cell r="B1959">
            <v>9</v>
          </cell>
          <cell r="C1959" t="str">
            <v>REST CLIENTE - OUTRAS</v>
          </cell>
          <cell r="D1959" t="str">
            <v>005 Problemas Financeiros</v>
          </cell>
          <cell r="E1959" t="str">
            <v>TELEVISÃO</v>
          </cell>
          <cell r="F1959" t="str">
            <v>0001 TELEVISÃO</v>
          </cell>
          <cell r="G1959" t="str">
            <v>0006 GLOBO</v>
          </cell>
          <cell r="H1959" t="str">
            <v>0023 JORNAL HOJE</v>
          </cell>
          <cell r="I1959">
            <v>1</v>
          </cell>
          <cell r="J1959">
            <v>1</v>
          </cell>
          <cell r="K1959">
            <v>0</v>
          </cell>
          <cell r="L1959">
            <v>1</v>
          </cell>
          <cell r="M1959">
            <v>0</v>
          </cell>
          <cell r="N1959">
            <v>1</v>
          </cell>
          <cell r="O1959">
            <v>1</v>
          </cell>
          <cell r="P1959">
            <v>1</v>
          </cell>
          <cell r="Q1959">
            <v>0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0</v>
          </cell>
          <cell r="W1959">
            <v>0</v>
          </cell>
        </row>
        <row r="1960">
          <cell r="B1960">
            <v>9</v>
          </cell>
          <cell r="C1960" t="str">
            <v>REST CLIENTE - OUTRAS</v>
          </cell>
          <cell r="D1960" t="str">
            <v>006 Outros Motivos</v>
          </cell>
          <cell r="F1960" t="str">
            <v>0031 JÁ TEVE O PRODUTO</v>
          </cell>
          <cell r="I1960">
            <v>2</v>
          </cell>
          <cell r="J1960">
            <v>2</v>
          </cell>
          <cell r="K1960">
            <v>0</v>
          </cell>
          <cell r="L1960">
            <v>2</v>
          </cell>
          <cell r="M1960">
            <v>0</v>
          </cell>
          <cell r="N1960">
            <v>2</v>
          </cell>
          <cell r="O1960">
            <v>2</v>
          </cell>
          <cell r="P1960">
            <v>2</v>
          </cell>
          <cell r="Q1960">
            <v>0</v>
          </cell>
          <cell r="R1960">
            <v>2</v>
          </cell>
          <cell r="S1960">
            <v>0</v>
          </cell>
          <cell r="T1960">
            <v>2</v>
          </cell>
          <cell r="U1960">
            <v>2</v>
          </cell>
          <cell r="V1960">
            <v>0</v>
          </cell>
          <cell r="W1960">
            <v>0</v>
          </cell>
        </row>
        <row r="1961">
          <cell r="B1961">
            <v>9</v>
          </cell>
          <cell r="C1961" t="str">
            <v>REST CLIENTE - OUTRAS</v>
          </cell>
          <cell r="D1961" t="str">
            <v>006 Outros Motivos</v>
          </cell>
          <cell r="E1961" t="str">
            <v>NÃO INFORMADO</v>
          </cell>
          <cell r="F1961" t="str">
            <v>0016 NÃO INFORMADO</v>
          </cell>
          <cell r="I1961">
            <v>2</v>
          </cell>
          <cell r="J1961">
            <v>2</v>
          </cell>
          <cell r="K1961">
            <v>0</v>
          </cell>
          <cell r="L1961">
            <v>2</v>
          </cell>
          <cell r="M1961">
            <v>0</v>
          </cell>
          <cell r="N1961">
            <v>2</v>
          </cell>
          <cell r="O1961">
            <v>2</v>
          </cell>
          <cell r="P1961">
            <v>2</v>
          </cell>
          <cell r="Q1961">
            <v>0</v>
          </cell>
          <cell r="R1961">
            <v>2</v>
          </cell>
          <cell r="S1961">
            <v>0</v>
          </cell>
          <cell r="T1961">
            <v>2</v>
          </cell>
          <cell r="U1961">
            <v>2</v>
          </cell>
          <cell r="V1961">
            <v>0</v>
          </cell>
          <cell r="W1961">
            <v>0</v>
          </cell>
        </row>
        <row r="1962">
          <cell r="B1962">
            <v>9</v>
          </cell>
          <cell r="C1962" t="str">
            <v>REST CLIENTE - OUTRAS</v>
          </cell>
          <cell r="D1962" t="str">
            <v>006 Outros Motivos</v>
          </cell>
          <cell r="E1962" t="str">
            <v>OUTRAS MÍDIAS</v>
          </cell>
          <cell r="F1962" t="str">
            <v>0002 INDICAÇÃO DE AMIGOS</v>
          </cell>
          <cell r="I1962">
            <v>19</v>
          </cell>
          <cell r="J1962">
            <v>19</v>
          </cell>
          <cell r="K1962">
            <v>0</v>
          </cell>
          <cell r="L1962">
            <v>19</v>
          </cell>
          <cell r="M1962">
            <v>0</v>
          </cell>
          <cell r="N1962">
            <v>19</v>
          </cell>
          <cell r="O1962">
            <v>19</v>
          </cell>
          <cell r="P1962">
            <v>19</v>
          </cell>
          <cell r="Q1962">
            <v>0</v>
          </cell>
          <cell r="R1962">
            <v>19</v>
          </cell>
          <cell r="S1962">
            <v>0</v>
          </cell>
          <cell r="T1962">
            <v>19</v>
          </cell>
          <cell r="U1962">
            <v>19</v>
          </cell>
          <cell r="V1962">
            <v>0</v>
          </cell>
          <cell r="W1962">
            <v>0</v>
          </cell>
        </row>
        <row r="1963">
          <cell r="B1963">
            <v>9</v>
          </cell>
          <cell r="C1963" t="str">
            <v>REST CLIENTE - OUTRAS</v>
          </cell>
          <cell r="D1963" t="str">
            <v>006 Outros Motivos</v>
          </cell>
          <cell r="E1963" t="str">
            <v>OUTRAS MÍDIAS</v>
          </cell>
          <cell r="F1963" t="str">
            <v>0013 INTERNET</v>
          </cell>
          <cell r="G1963" t="str">
            <v>0056 OUTROS</v>
          </cell>
          <cell r="I1963">
            <v>2</v>
          </cell>
          <cell r="J1963">
            <v>2</v>
          </cell>
          <cell r="K1963">
            <v>0</v>
          </cell>
          <cell r="L1963">
            <v>2</v>
          </cell>
          <cell r="M1963">
            <v>0</v>
          </cell>
          <cell r="N1963">
            <v>2</v>
          </cell>
          <cell r="O1963">
            <v>2</v>
          </cell>
          <cell r="P1963">
            <v>2</v>
          </cell>
          <cell r="Q1963">
            <v>0</v>
          </cell>
          <cell r="R1963">
            <v>2</v>
          </cell>
          <cell r="S1963">
            <v>0</v>
          </cell>
          <cell r="T1963">
            <v>2</v>
          </cell>
          <cell r="U1963">
            <v>2</v>
          </cell>
          <cell r="V1963">
            <v>0</v>
          </cell>
          <cell r="W1963">
            <v>0</v>
          </cell>
        </row>
        <row r="1964">
          <cell r="B1964">
            <v>9</v>
          </cell>
          <cell r="C1964" t="str">
            <v>REST CLIENTE - OUTRAS</v>
          </cell>
          <cell r="D1964" t="str">
            <v>006 Outros Motivos</v>
          </cell>
          <cell r="E1964" t="str">
            <v>OUTRAS MÍDIAS</v>
          </cell>
          <cell r="F1964" t="str">
            <v>0020 JÁ POSSUI</v>
          </cell>
          <cell r="I1964">
            <v>4</v>
          </cell>
          <cell r="J1964">
            <v>4</v>
          </cell>
          <cell r="K1964">
            <v>0</v>
          </cell>
          <cell r="L1964">
            <v>4</v>
          </cell>
          <cell r="M1964">
            <v>0</v>
          </cell>
          <cell r="N1964">
            <v>4</v>
          </cell>
          <cell r="O1964">
            <v>4</v>
          </cell>
          <cell r="P1964">
            <v>4</v>
          </cell>
          <cell r="Q1964">
            <v>0</v>
          </cell>
          <cell r="R1964">
            <v>4</v>
          </cell>
          <cell r="S1964">
            <v>0</v>
          </cell>
          <cell r="T1964">
            <v>4</v>
          </cell>
          <cell r="U1964">
            <v>4</v>
          </cell>
          <cell r="V1964">
            <v>0</v>
          </cell>
          <cell r="W1964">
            <v>0</v>
          </cell>
        </row>
        <row r="1965">
          <cell r="B1965">
            <v>9</v>
          </cell>
          <cell r="C1965" t="str">
            <v>REST CLIENTE - OUTRAS</v>
          </cell>
          <cell r="D1965" t="str">
            <v>006 Outros Motivos</v>
          </cell>
          <cell r="E1965" t="str">
            <v>TELEVISÃO</v>
          </cell>
          <cell r="F1965" t="str">
            <v>0001 TELEVISÃO</v>
          </cell>
          <cell r="G1965" t="str">
            <v>0006 GLOBO</v>
          </cell>
          <cell r="H1965" t="str">
            <v>0007 GLOBO ESPORTE</v>
          </cell>
          <cell r="I1965">
            <v>1</v>
          </cell>
          <cell r="J1965">
            <v>1</v>
          </cell>
          <cell r="K1965">
            <v>0</v>
          </cell>
          <cell r="L1965">
            <v>1</v>
          </cell>
          <cell r="M1965">
            <v>0</v>
          </cell>
          <cell r="N1965">
            <v>1</v>
          </cell>
          <cell r="O1965">
            <v>1</v>
          </cell>
          <cell r="P1965">
            <v>1</v>
          </cell>
          <cell r="Q1965">
            <v>0</v>
          </cell>
          <cell r="R1965">
            <v>1</v>
          </cell>
          <cell r="S1965">
            <v>0</v>
          </cell>
          <cell r="T1965">
            <v>1</v>
          </cell>
          <cell r="U1965">
            <v>1</v>
          </cell>
          <cell r="V1965">
            <v>0</v>
          </cell>
          <cell r="W1965">
            <v>0</v>
          </cell>
        </row>
        <row r="1966">
          <cell r="B1966">
            <v>9</v>
          </cell>
          <cell r="C1966" t="str">
            <v>REST CLIENTE - OUTRAS</v>
          </cell>
          <cell r="D1966" t="str">
            <v>006 Outros Motivos</v>
          </cell>
          <cell r="E1966" t="str">
            <v>TELEVISÃO</v>
          </cell>
          <cell r="F1966" t="str">
            <v>0001 TELEVISÃO</v>
          </cell>
          <cell r="G1966" t="str">
            <v>0006 GLOBO</v>
          </cell>
          <cell r="H1966" t="str">
            <v>0023 JORNAL HOJE</v>
          </cell>
          <cell r="I1966">
            <v>1</v>
          </cell>
          <cell r="J1966">
            <v>1</v>
          </cell>
          <cell r="K1966">
            <v>0</v>
          </cell>
          <cell r="L1966">
            <v>1</v>
          </cell>
          <cell r="M1966">
            <v>0</v>
          </cell>
          <cell r="N1966">
            <v>1</v>
          </cell>
          <cell r="O1966">
            <v>1</v>
          </cell>
          <cell r="P1966">
            <v>1</v>
          </cell>
          <cell r="Q1966">
            <v>0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0</v>
          </cell>
          <cell r="W1966">
            <v>0</v>
          </cell>
        </row>
        <row r="1967">
          <cell r="B1967">
            <v>9</v>
          </cell>
          <cell r="C1967" t="str">
            <v>REST CLIENTE - OUTRAS</v>
          </cell>
          <cell r="D1967" t="str">
            <v>006 Outros Motivos</v>
          </cell>
          <cell r="E1967" t="str">
            <v>TELEVISÃO</v>
          </cell>
          <cell r="F1967" t="str">
            <v>0001 TELEVISÃO</v>
          </cell>
          <cell r="G1967" t="str">
            <v>0006 GLOBO</v>
          </cell>
          <cell r="H1967" t="str">
            <v>0027 NOVELA II</v>
          </cell>
          <cell r="I1967">
            <v>1</v>
          </cell>
          <cell r="J1967">
            <v>1</v>
          </cell>
          <cell r="K1967">
            <v>0</v>
          </cell>
          <cell r="L1967">
            <v>1</v>
          </cell>
          <cell r="M1967">
            <v>0</v>
          </cell>
          <cell r="N1967">
            <v>1</v>
          </cell>
          <cell r="O1967">
            <v>1</v>
          </cell>
          <cell r="P1967">
            <v>1</v>
          </cell>
          <cell r="Q1967">
            <v>0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0</v>
          </cell>
          <cell r="W1967">
            <v>0</v>
          </cell>
        </row>
        <row r="1968">
          <cell r="B1968">
            <v>9</v>
          </cell>
          <cell r="C1968" t="str">
            <v>REST CLIENTE - OUTRAS</v>
          </cell>
          <cell r="D1968" t="str">
            <v>006 Outros Motivos</v>
          </cell>
          <cell r="E1968" t="str">
            <v>TELEVISÃO</v>
          </cell>
          <cell r="F1968" t="str">
            <v>0001 TELEVISÃO</v>
          </cell>
          <cell r="G1968" t="str">
            <v>0006 GLOBO</v>
          </cell>
          <cell r="H1968" t="str">
            <v>3825 NÃO INFORMADO</v>
          </cell>
          <cell r="I1968">
            <v>3</v>
          </cell>
          <cell r="J1968">
            <v>3</v>
          </cell>
          <cell r="K1968">
            <v>0</v>
          </cell>
          <cell r="L1968">
            <v>3</v>
          </cell>
          <cell r="M1968">
            <v>0</v>
          </cell>
          <cell r="N1968">
            <v>3</v>
          </cell>
          <cell r="O1968">
            <v>3</v>
          </cell>
          <cell r="P1968">
            <v>3</v>
          </cell>
          <cell r="Q1968">
            <v>0</v>
          </cell>
          <cell r="R1968">
            <v>3</v>
          </cell>
          <cell r="S1968">
            <v>0</v>
          </cell>
          <cell r="T1968">
            <v>3</v>
          </cell>
          <cell r="U1968">
            <v>3</v>
          </cell>
          <cell r="V1968">
            <v>0</v>
          </cell>
          <cell r="W1968">
            <v>0</v>
          </cell>
        </row>
        <row r="1969">
          <cell r="B1969">
            <v>9</v>
          </cell>
          <cell r="C1969" t="str">
            <v>REST CLIENTE - OUTRAS</v>
          </cell>
          <cell r="D1969" t="str">
            <v>006 Outros Motivos</v>
          </cell>
          <cell r="E1969" t="str">
            <v>TELEVISÃO</v>
          </cell>
          <cell r="F1969" t="str">
            <v>0001 TELEVISÃO</v>
          </cell>
          <cell r="G1969" t="str">
            <v>0062 NÃO INFORMOU</v>
          </cell>
          <cell r="I1969">
            <v>10</v>
          </cell>
          <cell r="J1969">
            <v>10</v>
          </cell>
          <cell r="K1969">
            <v>0</v>
          </cell>
          <cell r="L1969">
            <v>10</v>
          </cell>
          <cell r="M1969">
            <v>0</v>
          </cell>
          <cell r="N1969">
            <v>10</v>
          </cell>
          <cell r="O1969">
            <v>10</v>
          </cell>
          <cell r="P1969">
            <v>10</v>
          </cell>
          <cell r="Q1969">
            <v>0</v>
          </cell>
          <cell r="R1969">
            <v>10</v>
          </cell>
          <cell r="S1969">
            <v>0</v>
          </cell>
          <cell r="T1969">
            <v>10</v>
          </cell>
          <cell r="U1969">
            <v>10</v>
          </cell>
          <cell r="V1969">
            <v>0</v>
          </cell>
          <cell r="W1969">
            <v>0</v>
          </cell>
        </row>
        <row r="1970">
          <cell r="B1970">
            <v>9</v>
          </cell>
          <cell r="C1970" t="str">
            <v>REST CLIENTE - OUTRAS</v>
          </cell>
          <cell r="D1970" t="str">
            <v>086 +Cancelou (Prazo Agendamento Longo)</v>
          </cell>
          <cell r="E1970" t="str">
            <v>OUTRAS MÍDIAS</v>
          </cell>
          <cell r="F1970" t="str">
            <v>0002 INDICAÇÃO DE AMIGOS</v>
          </cell>
          <cell r="I1970">
            <v>1</v>
          </cell>
          <cell r="J1970">
            <v>1</v>
          </cell>
          <cell r="K1970">
            <v>0</v>
          </cell>
          <cell r="L1970">
            <v>1</v>
          </cell>
          <cell r="M1970">
            <v>0</v>
          </cell>
          <cell r="N1970">
            <v>1</v>
          </cell>
          <cell r="O1970">
            <v>1</v>
          </cell>
          <cell r="P1970">
            <v>1</v>
          </cell>
          <cell r="Q1970">
            <v>0</v>
          </cell>
          <cell r="R1970">
            <v>1</v>
          </cell>
          <cell r="S1970">
            <v>0</v>
          </cell>
          <cell r="T1970">
            <v>1</v>
          </cell>
          <cell r="U1970">
            <v>1</v>
          </cell>
          <cell r="V1970">
            <v>0</v>
          </cell>
          <cell r="W1970">
            <v>0</v>
          </cell>
        </row>
        <row r="1971">
          <cell r="B1971">
            <v>9</v>
          </cell>
          <cell r="C1971" t="str">
            <v>REST CLIENTE - OUTRAS</v>
          </cell>
          <cell r="D1971" t="str">
            <v>086 +Cancelou (Prazo Agendamento Longo)</v>
          </cell>
          <cell r="E1971" t="str">
            <v>TELEVISÃO</v>
          </cell>
          <cell r="F1971" t="str">
            <v>0001 TELEVISÃO</v>
          </cell>
          <cell r="G1971" t="str">
            <v>0006 GLOBO</v>
          </cell>
          <cell r="H1971" t="str">
            <v>3825 NÃO INFORMADO</v>
          </cell>
          <cell r="I1971">
            <v>1</v>
          </cell>
          <cell r="J1971">
            <v>1</v>
          </cell>
          <cell r="K1971">
            <v>0</v>
          </cell>
          <cell r="L1971">
            <v>1</v>
          </cell>
          <cell r="M1971">
            <v>0</v>
          </cell>
          <cell r="N1971">
            <v>1</v>
          </cell>
          <cell r="O1971">
            <v>1</v>
          </cell>
          <cell r="P1971">
            <v>1</v>
          </cell>
          <cell r="Q1971">
            <v>0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0</v>
          </cell>
          <cell r="W1971">
            <v>0</v>
          </cell>
        </row>
        <row r="1972">
          <cell r="B1972">
            <v>9</v>
          </cell>
          <cell r="C1972" t="str">
            <v>REST CLIENTE - PREÇO</v>
          </cell>
          <cell r="D1972" t="str">
            <v>008 Preço Mensalidade</v>
          </cell>
          <cell r="E1972" t="str">
            <v>MALA DIRETA</v>
          </cell>
          <cell r="F1972" t="str">
            <v>0009 MALA DIRETA</v>
          </cell>
          <cell r="G1972" t="str">
            <v>0572 MD-05</v>
          </cell>
          <cell r="I1972">
            <v>2</v>
          </cell>
          <cell r="J1972">
            <v>2</v>
          </cell>
          <cell r="K1972">
            <v>0</v>
          </cell>
          <cell r="L1972">
            <v>2</v>
          </cell>
          <cell r="M1972">
            <v>0</v>
          </cell>
          <cell r="N1972">
            <v>2</v>
          </cell>
          <cell r="O1972">
            <v>2</v>
          </cell>
          <cell r="P1972">
            <v>2</v>
          </cell>
          <cell r="Q1972">
            <v>0</v>
          </cell>
          <cell r="R1972">
            <v>2</v>
          </cell>
          <cell r="S1972">
            <v>0</v>
          </cell>
          <cell r="T1972">
            <v>2</v>
          </cell>
          <cell r="U1972">
            <v>2</v>
          </cell>
          <cell r="V1972">
            <v>0</v>
          </cell>
          <cell r="W1972">
            <v>0</v>
          </cell>
        </row>
        <row r="1973">
          <cell r="B1973">
            <v>9</v>
          </cell>
          <cell r="C1973" t="str">
            <v>REST CLIENTE - PREÇO</v>
          </cell>
          <cell r="D1973" t="str">
            <v>008 Preço Mensalidade</v>
          </cell>
          <cell r="E1973" t="str">
            <v>MALA DIRETA</v>
          </cell>
          <cell r="F1973" t="str">
            <v>0010 ENCARTE EM FATURA</v>
          </cell>
          <cell r="I1973">
            <v>2</v>
          </cell>
          <cell r="J1973">
            <v>2</v>
          </cell>
          <cell r="K1973">
            <v>0</v>
          </cell>
          <cell r="L1973">
            <v>2</v>
          </cell>
          <cell r="M1973">
            <v>0</v>
          </cell>
          <cell r="N1973">
            <v>2</v>
          </cell>
          <cell r="O1973">
            <v>2</v>
          </cell>
          <cell r="P1973">
            <v>2</v>
          </cell>
          <cell r="Q1973">
            <v>0</v>
          </cell>
          <cell r="R1973">
            <v>2</v>
          </cell>
          <cell r="S1973">
            <v>0</v>
          </cell>
          <cell r="T1973">
            <v>2</v>
          </cell>
          <cell r="U1973">
            <v>2</v>
          </cell>
          <cell r="V1973">
            <v>0</v>
          </cell>
          <cell r="W1973">
            <v>0</v>
          </cell>
        </row>
        <row r="1974">
          <cell r="B1974">
            <v>9</v>
          </cell>
          <cell r="C1974" t="str">
            <v>REST CLIENTE - PREÇO</v>
          </cell>
          <cell r="D1974" t="str">
            <v>008 Preço Mensalidade</v>
          </cell>
          <cell r="E1974" t="str">
            <v>OUTRAS MÍDIAS</v>
          </cell>
          <cell r="F1974" t="str">
            <v>0002 INDICAÇÃO DE AMIGOS</v>
          </cell>
          <cell r="I1974">
            <v>5</v>
          </cell>
          <cell r="J1974">
            <v>5</v>
          </cell>
          <cell r="K1974">
            <v>0</v>
          </cell>
          <cell r="L1974">
            <v>5</v>
          </cell>
          <cell r="M1974">
            <v>0</v>
          </cell>
          <cell r="N1974">
            <v>5</v>
          </cell>
          <cell r="O1974">
            <v>5</v>
          </cell>
          <cell r="P1974">
            <v>5</v>
          </cell>
          <cell r="Q1974">
            <v>0</v>
          </cell>
          <cell r="R1974">
            <v>5</v>
          </cell>
          <cell r="S1974">
            <v>0</v>
          </cell>
          <cell r="T1974">
            <v>5</v>
          </cell>
          <cell r="U1974">
            <v>5</v>
          </cell>
          <cell r="V1974">
            <v>0</v>
          </cell>
          <cell r="W1974">
            <v>0</v>
          </cell>
        </row>
        <row r="1975">
          <cell r="B1975">
            <v>9</v>
          </cell>
          <cell r="C1975" t="str">
            <v>REST CLIENTE - PREÇO</v>
          </cell>
          <cell r="D1975" t="str">
            <v>008 Preço Mensalidade</v>
          </cell>
          <cell r="E1975" t="str">
            <v>OUTRAS MÍDIAS</v>
          </cell>
          <cell r="F1975" t="str">
            <v>0003 104</v>
          </cell>
          <cell r="I1975">
            <v>1</v>
          </cell>
          <cell r="J1975">
            <v>1</v>
          </cell>
          <cell r="K1975">
            <v>0</v>
          </cell>
          <cell r="L1975">
            <v>1</v>
          </cell>
          <cell r="M1975">
            <v>0</v>
          </cell>
          <cell r="N1975">
            <v>1</v>
          </cell>
          <cell r="O1975">
            <v>1</v>
          </cell>
          <cell r="P1975">
            <v>1</v>
          </cell>
          <cell r="Q1975">
            <v>0</v>
          </cell>
          <cell r="R1975">
            <v>1</v>
          </cell>
          <cell r="S1975">
            <v>0</v>
          </cell>
          <cell r="T1975">
            <v>1</v>
          </cell>
          <cell r="U1975">
            <v>1</v>
          </cell>
          <cell r="V1975">
            <v>0</v>
          </cell>
          <cell r="W1975">
            <v>0</v>
          </cell>
        </row>
        <row r="1976">
          <cell r="B1976">
            <v>9</v>
          </cell>
          <cell r="C1976" t="str">
            <v>REST CLIENTE - PREÇO</v>
          </cell>
          <cell r="D1976" t="str">
            <v>008 Preço Mensalidade</v>
          </cell>
          <cell r="E1976" t="str">
            <v>OUTRAS MÍDIAS</v>
          </cell>
          <cell r="F1976" t="str">
            <v>0007 JORNAIS/REVISTAS</v>
          </cell>
          <cell r="G1976" t="str">
            <v>0172 O DEMOCRÁTA - SÃO ROQUE</v>
          </cell>
          <cell r="I1976">
            <v>1</v>
          </cell>
          <cell r="J1976">
            <v>1</v>
          </cell>
          <cell r="K1976">
            <v>0</v>
          </cell>
          <cell r="L1976">
            <v>1</v>
          </cell>
          <cell r="M1976">
            <v>0</v>
          </cell>
          <cell r="N1976">
            <v>1</v>
          </cell>
          <cell r="O1976">
            <v>1</v>
          </cell>
          <cell r="P1976">
            <v>1</v>
          </cell>
          <cell r="Q1976">
            <v>0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0</v>
          </cell>
          <cell r="W1976">
            <v>0</v>
          </cell>
        </row>
        <row r="1977">
          <cell r="B1977">
            <v>9</v>
          </cell>
          <cell r="C1977" t="str">
            <v>REST CLIENTE - PREÇO</v>
          </cell>
          <cell r="D1977" t="str">
            <v>008 Preço Mensalidade</v>
          </cell>
          <cell r="E1977" t="str">
            <v>TELEVISÃO</v>
          </cell>
          <cell r="F1977" t="str">
            <v>0001 TELEVISÃO</v>
          </cell>
          <cell r="G1977" t="str">
            <v>0006 GLOBO</v>
          </cell>
          <cell r="H1977" t="str">
            <v>0007 GLOBO ESPORTE</v>
          </cell>
          <cell r="I1977">
            <v>1</v>
          </cell>
          <cell r="J1977">
            <v>1</v>
          </cell>
          <cell r="K1977">
            <v>0</v>
          </cell>
          <cell r="L1977">
            <v>1</v>
          </cell>
          <cell r="M1977">
            <v>0</v>
          </cell>
          <cell r="N1977">
            <v>1</v>
          </cell>
          <cell r="O1977">
            <v>1</v>
          </cell>
          <cell r="P1977">
            <v>1</v>
          </cell>
          <cell r="Q1977">
            <v>0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0</v>
          </cell>
          <cell r="W1977">
            <v>0</v>
          </cell>
        </row>
        <row r="1978">
          <cell r="B1978">
            <v>9</v>
          </cell>
          <cell r="C1978" t="str">
            <v>REST CLIENTE - PREÇO</v>
          </cell>
          <cell r="D1978" t="str">
            <v>008 Preço Mensalidade</v>
          </cell>
          <cell r="E1978" t="str">
            <v>TELEVISÃO</v>
          </cell>
          <cell r="F1978" t="str">
            <v>0001 TELEVISÃO</v>
          </cell>
          <cell r="G1978" t="str">
            <v>0006 GLOBO</v>
          </cell>
          <cell r="H1978" t="str">
            <v>0028 OS NORMAIS</v>
          </cell>
          <cell r="I1978">
            <v>1</v>
          </cell>
          <cell r="J1978">
            <v>1</v>
          </cell>
          <cell r="K1978">
            <v>0</v>
          </cell>
          <cell r="L1978">
            <v>1</v>
          </cell>
          <cell r="M1978">
            <v>0</v>
          </cell>
          <cell r="N1978">
            <v>1</v>
          </cell>
          <cell r="O1978">
            <v>1</v>
          </cell>
          <cell r="P1978">
            <v>1</v>
          </cell>
          <cell r="Q1978">
            <v>0</v>
          </cell>
          <cell r="R1978">
            <v>1</v>
          </cell>
          <cell r="S1978">
            <v>0</v>
          </cell>
          <cell r="T1978">
            <v>1</v>
          </cell>
          <cell r="U1978">
            <v>1</v>
          </cell>
          <cell r="V1978">
            <v>0</v>
          </cell>
          <cell r="W1978">
            <v>0</v>
          </cell>
        </row>
        <row r="1979">
          <cell r="B1979">
            <v>9</v>
          </cell>
          <cell r="C1979" t="str">
            <v>REST CLIENTE - PREÇO</v>
          </cell>
          <cell r="D1979" t="str">
            <v>008 Preço Mensalidade</v>
          </cell>
          <cell r="E1979" t="str">
            <v>TELEVISÃO</v>
          </cell>
          <cell r="F1979" t="str">
            <v>0001 TELEVISÃO</v>
          </cell>
          <cell r="G1979" t="str">
            <v>0006 GLOBO</v>
          </cell>
          <cell r="H1979" t="str">
            <v>3825 NÃO INFORMADO</v>
          </cell>
          <cell r="I1979">
            <v>1</v>
          </cell>
          <cell r="J1979">
            <v>1</v>
          </cell>
          <cell r="K1979">
            <v>0</v>
          </cell>
          <cell r="L1979">
            <v>1</v>
          </cell>
          <cell r="M1979">
            <v>0</v>
          </cell>
          <cell r="N1979">
            <v>1</v>
          </cell>
          <cell r="O1979">
            <v>1</v>
          </cell>
          <cell r="P1979">
            <v>1</v>
          </cell>
          <cell r="Q1979">
            <v>0</v>
          </cell>
          <cell r="R1979">
            <v>1</v>
          </cell>
          <cell r="S1979">
            <v>0</v>
          </cell>
          <cell r="T1979">
            <v>1</v>
          </cell>
          <cell r="U1979">
            <v>1</v>
          </cell>
          <cell r="V1979">
            <v>0</v>
          </cell>
          <cell r="W1979">
            <v>0</v>
          </cell>
        </row>
        <row r="1980">
          <cell r="B1980">
            <v>9</v>
          </cell>
          <cell r="C1980" t="str">
            <v>REST CLIENTE - PREÇO</v>
          </cell>
          <cell r="D1980" t="str">
            <v>008 Preço Mensalidade</v>
          </cell>
          <cell r="E1980" t="str">
            <v>TELEVISÃO</v>
          </cell>
          <cell r="F1980" t="str">
            <v>0001 TELEVISÃO</v>
          </cell>
          <cell r="G1980" t="str">
            <v>0062 NÃO INFORMOU</v>
          </cell>
          <cell r="I1980">
            <v>4</v>
          </cell>
          <cell r="J1980">
            <v>4</v>
          </cell>
          <cell r="K1980">
            <v>0</v>
          </cell>
          <cell r="L1980">
            <v>4</v>
          </cell>
          <cell r="M1980">
            <v>0</v>
          </cell>
          <cell r="N1980">
            <v>4</v>
          </cell>
          <cell r="O1980">
            <v>4</v>
          </cell>
          <cell r="P1980">
            <v>4</v>
          </cell>
          <cell r="Q1980">
            <v>0</v>
          </cell>
          <cell r="R1980">
            <v>4</v>
          </cell>
          <cell r="S1980">
            <v>0</v>
          </cell>
          <cell r="T1980">
            <v>4</v>
          </cell>
          <cell r="U1980">
            <v>4</v>
          </cell>
          <cell r="V1980">
            <v>0</v>
          </cell>
          <cell r="W1980">
            <v>0</v>
          </cell>
        </row>
        <row r="1981">
          <cell r="B1981">
            <v>9</v>
          </cell>
          <cell r="C1981" t="str">
            <v>REST CLIENTE - PREÇO</v>
          </cell>
          <cell r="D1981" t="str">
            <v>009 Preço Provedor</v>
          </cell>
          <cell r="F1981" t="str">
            <v>0031 JÁ TEVE O PRODUTO</v>
          </cell>
          <cell r="I1981">
            <v>1</v>
          </cell>
          <cell r="J1981">
            <v>1</v>
          </cell>
          <cell r="K1981">
            <v>0</v>
          </cell>
          <cell r="L1981">
            <v>1</v>
          </cell>
          <cell r="M1981">
            <v>0</v>
          </cell>
          <cell r="N1981">
            <v>1</v>
          </cell>
          <cell r="O1981">
            <v>1</v>
          </cell>
          <cell r="P1981">
            <v>1</v>
          </cell>
          <cell r="Q1981">
            <v>0</v>
          </cell>
          <cell r="R1981">
            <v>1</v>
          </cell>
          <cell r="S1981">
            <v>0</v>
          </cell>
          <cell r="T1981">
            <v>1</v>
          </cell>
          <cell r="U1981">
            <v>1</v>
          </cell>
          <cell r="V1981">
            <v>0</v>
          </cell>
          <cell r="W1981">
            <v>0</v>
          </cell>
        </row>
        <row r="1982">
          <cell r="B1982">
            <v>9</v>
          </cell>
          <cell r="C1982" t="str">
            <v>REST CLIENTE - PREÇO</v>
          </cell>
          <cell r="D1982" t="str">
            <v>009 Preço Provedor</v>
          </cell>
          <cell r="E1982" t="str">
            <v>MALA DIRETA</v>
          </cell>
          <cell r="F1982" t="str">
            <v>0009 MALA DIRETA</v>
          </cell>
          <cell r="G1982" t="str">
            <v>0572 MD-05</v>
          </cell>
          <cell r="I1982">
            <v>1</v>
          </cell>
          <cell r="J1982">
            <v>1</v>
          </cell>
          <cell r="K1982">
            <v>0</v>
          </cell>
          <cell r="L1982">
            <v>1</v>
          </cell>
          <cell r="M1982">
            <v>0</v>
          </cell>
          <cell r="N1982">
            <v>1</v>
          </cell>
          <cell r="O1982">
            <v>1</v>
          </cell>
          <cell r="P1982">
            <v>1</v>
          </cell>
          <cell r="Q1982">
            <v>0</v>
          </cell>
          <cell r="R1982">
            <v>1</v>
          </cell>
          <cell r="S1982">
            <v>0</v>
          </cell>
          <cell r="T1982">
            <v>1</v>
          </cell>
          <cell r="U1982">
            <v>1</v>
          </cell>
          <cell r="V1982">
            <v>0</v>
          </cell>
          <cell r="W1982">
            <v>0</v>
          </cell>
        </row>
        <row r="1983">
          <cell r="B1983">
            <v>9</v>
          </cell>
          <cell r="C1983" t="str">
            <v>REST CLIENTE - PREÇO</v>
          </cell>
          <cell r="D1983" t="str">
            <v>009 Preço Provedor</v>
          </cell>
          <cell r="E1983" t="str">
            <v>NÃO INFORMADO</v>
          </cell>
          <cell r="F1983" t="str">
            <v>0016 NÃO INFORMADO</v>
          </cell>
          <cell r="I1983">
            <v>2</v>
          </cell>
          <cell r="J1983">
            <v>2</v>
          </cell>
          <cell r="K1983">
            <v>0</v>
          </cell>
          <cell r="L1983">
            <v>2</v>
          </cell>
          <cell r="M1983">
            <v>0</v>
          </cell>
          <cell r="N1983">
            <v>2</v>
          </cell>
          <cell r="O1983">
            <v>2</v>
          </cell>
          <cell r="P1983">
            <v>2</v>
          </cell>
          <cell r="Q1983">
            <v>0</v>
          </cell>
          <cell r="R1983">
            <v>2</v>
          </cell>
          <cell r="S1983">
            <v>0</v>
          </cell>
          <cell r="T1983">
            <v>2</v>
          </cell>
          <cell r="U1983">
            <v>2</v>
          </cell>
          <cell r="V1983">
            <v>0</v>
          </cell>
          <cell r="W1983">
            <v>0</v>
          </cell>
        </row>
        <row r="1984">
          <cell r="B1984">
            <v>9</v>
          </cell>
          <cell r="C1984" t="str">
            <v>REST CLIENTE - PREÇO</v>
          </cell>
          <cell r="D1984" t="str">
            <v>009 Preço Provedor</v>
          </cell>
          <cell r="E1984" t="str">
            <v>OUTRAS MÍDIAS</v>
          </cell>
          <cell r="F1984" t="str">
            <v>0002 INDICAÇÃO DE AMIGOS</v>
          </cell>
          <cell r="I1984">
            <v>13</v>
          </cell>
          <cell r="J1984">
            <v>13</v>
          </cell>
          <cell r="K1984">
            <v>0</v>
          </cell>
          <cell r="L1984">
            <v>13</v>
          </cell>
          <cell r="M1984">
            <v>0</v>
          </cell>
          <cell r="N1984">
            <v>13</v>
          </cell>
          <cell r="O1984">
            <v>13</v>
          </cell>
          <cell r="P1984">
            <v>13</v>
          </cell>
          <cell r="Q1984">
            <v>0</v>
          </cell>
          <cell r="R1984">
            <v>13</v>
          </cell>
          <cell r="S1984">
            <v>0</v>
          </cell>
          <cell r="T1984">
            <v>13</v>
          </cell>
          <cell r="U1984">
            <v>13</v>
          </cell>
          <cell r="V1984">
            <v>0</v>
          </cell>
          <cell r="W1984">
            <v>0</v>
          </cell>
        </row>
        <row r="1985">
          <cell r="B1985">
            <v>9</v>
          </cell>
          <cell r="C1985" t="str">
            <v>REST CLIENTE - PREÇO</v>
          </cell>
          <cell r="D1985" t="str">
            <v>009 Preço Provedor</v>
          </cell>
          <cell r="E1985" t="str">
            <v>OUTRAS MÍDIAS</v>
          </cell>
          <cell r="F1985" t="str">
            <v>0003 104</v>
          </cell>
          <cell r="I1985">
            <v>2</v>
          </cell>
          <cell r="J1985">
            <v>2</v>
          </cell>
          <cell r="K1985">
            <v>0</v>
          </cell>
          <cell r="L1985">
            <v>2</v>
          </cell>
          <cell r="M1985">
            <v>0</v>
          </cell>
          <cell r="N1985">
            <v>2</v>
          </cell>
          <cell r="O1985">
            <v>2</v>
          </cell>
          <cell r="P1985">
            <v>2</v>
          </cell>
          <cell r="Q1985">
            <v>0</v>
          </cell>
          <cell r="R1985">
            <v>2</v>
          </cell>
          <cell r="S1985">
            <v>0</v>
          </cell>
          <cell r="T1985">
            <v>2</v>
          </cell>
          <cell r="U1985">
            <v>2</v>
          </cell>
          <cell r="V1985">
            <v>0</v>
          </cell>
          <cell r="W1985">
            <v>0</v>
          </cell>
        </row>
        <row r="1986">
          <cell r="B1986">
            <v>9</v>
          </cell>
          <cell r="C1986" t="str">
            <v>REST CLIENTE - PREÇO</v>
          </cell>
          <cell r="D1986" t="str">
            <v>009 Preço Provedor</v>
          </cell>
          <cell r="E1986" t="str">
            <v>OUTRAS MÍDIAS</v>
          </cell>
          <cell r="F1986" t="str">
            <v>0013 INTERNET</v>
          </cell>
          <cell r="G1986" t="str">
            <v>0170 SITE SPEEDY</v>
          </cell>
          <cell r="I1986">
            <v>4</v>
          </cell>
          <cell r="J1986">
            <v>4</v>
          </cell>
          <cell r="K1986">
            <v>0</v>
          </cell>
          <cell r="L1986">
            <v>4</v>
          </cell>
          <cell r="M1986">
            <v>0</v>
          </cell>
          <cell r="N1986">
            <v>4</v>
          </cell>
          <cell r="O1986">
            <v>4</v>
          </cell>
          <cell r="P1986">
            <v>4</v>
          </cell>
          <cell r="Q1986">
            <v>0</v>
          </cell>
          <cell r="R1986">
            <v>4</v>
          </cell>
          <cell r="S1986">
            <v>0</v>
          </cell>
          <cell r="T1986">
            <v>4</v>
          </cell>
          <cell r="U1986">
            <v>4</v>
          </cell>
          <cell r="V1986">
            <v>0</v>
          </cell>
          <cell r="W1986">
            <v>0</v>
          </cell>
        </row>
        <row r="1987">
          <cell r="B1987">
            <v>9</v>
          </cell>
          <cell r="C1987" t="str">
            <v>REST CLIENTE - PREÇO</v>
          </cell>
          <cell r="D1987" t="str">
            <v>009 Preço Provedor</v>
          </cell>
          <cell r="E1987" t="str">
            <v>OUTRAS MÍDIAS</v>
          </cell>
          <cell r="F1987" t="str">
            <v>0018 CONTATADO PELO TLMKT</v>
          </cell>
          <cell r="I1987">
            <v>2</v>
          </cell>
          <cell r="J1987">
            <v>2</v>
          </cell>
          <cell r="K1987">
            <v>0</v>
          </cell>
          <cell r="L1987">
            <v>2</v>
          </cell>
          <cell r="M1987">
            <v>0</v>
          </cell>
          <cell r="N1987">
            <v>2</v>
          </cell>
          <cell r="O1987">
            <v>2</v>
          </cell>
          <cell r="P1987">
            <v>2</v>
          </cell>
          <cell r="Q1987">
            <v>0</v>
          </cell>
          <cell r="R1987">
            <v>2</v>
          </cell>
          <cell r="S1987">
            <v>0</v>
          </cell>
          <cell r="T1987">
            <v>2</v>
          </cell>
          <cell r="U1987">
            <v>2</v>
          </cell>
          <cell r="V1987">
            <v>0</v>
          </cell>
          <cell r="W1987">
            <v>0</v>
          </cell>
        </row>
        <row r="1988">
          <cell r="B1988">
            <v>9</v>
          </cell>
          <cell r="C1988" t="str">
            <v>REST CLIENTE - PREÇO</v>
          </cell>
          <cell r="D1988" t="str">
            <v>009 Preço Provedor</v>
          </cell>
          <cell r="E1988" t="str">
            <v>TELEVISÃO</v>
          </cell>
          <cell r="F1988" t="str">
            <v>0001 TELEVISÃO</v>
          </cell>
          <cell r="G1988" t="str">
            <v>0006 GLOBO</v>
          </cell>
          <cell r="H1988" t="str">
            <v>0020 FANTÁSTICO</v>
          </cell>
          <cell r="I1988">
            <v>1</v>
          </cell>
          <cell r="J1988">
            <v>1</v>
          </cell>
          <cell r="K1988">
            <v>0</v>
          </cell>
          <cell r="L1988">
            <v>1</v>
          </cell>
          <cell r="M1988">
            <v>0</v>
          </cell>
          <cell r="N1988">
            <v>1</v>
          </cell>
          <cell r="O1988">
            <v>1</v>
          </cell>
          <cell r="P1988">
            <v>1</v>
          </cell>
          <cell r="Q1988">
            <v>0</v>
          </cell>
          <cell r="R1988">
            <v>1</v>
          </cell>
          <cell r="S1988">
            <v>0</v>
          </cell>
          <cell r="T1988">
            <v>1</v>
          </cell>
          <cell r="U1988">
            <v>1</v>
          </cell>
          <cell r="V1988">
            <v>0</v>
          </cell>
          <cell r="W1988">
            <v>0</v>
          </cell>
        </row>
        <row r="1989">
          <cell r="B1989">
            <v>9</v>
          </cell>
          <cell r="C1989" t="str">
            <v>REST CLIENTE - PREÇO</v>
          </cell>
          <cell r="D1989" t="str">
            <v>009 Preço Provedor</v>
          </cell>
          <cell r="E1989" t="str">
            <v>TELEVISÃO</v>
          </cell>
          <cell r="F1989" t="str">
            <v>0001 TELEVISÃO</v>
          </cell>
          <cell r="G1989" t="str">
            <v>0006 GLOBO</v>
          </cell>
          <cell r="H1989" t="str">
            <v>0027 NOVELA II</v>
          </cell>
          <cell r="I1989">
            <v>1</v>
          </cell>
          <cell r="J1989">
            <v>1</v>
          </cell>
          <cell r="K1989">
            <v>0</v>
          </cell>
          <cell r="L1989">
            <v>1</v>
          </cell>
          <cell r="M1989">
            <v>0</v>
          </cell>
          <cell r="N1989">
            <v>1</v>
          </cell>
          <cell r="O1989">
            <v>1</v>
          </cell>
          <cell r="P1989">
            <v>1</v>
          </cell>
          <cell r="Q1989">
            <v>0</v>
          </cell>
          <cell r="R1989">
            <v>1</v>
          </cell>
          <cell r="S1989">
            <v>0</v>
          </cell>
          <cell r="T1989">
            <v>1</v>
          </cell>
          <cell r="U1989">
            <v>1</v>
          </cell>
          <cell r="V1989">
            <v>0</v>
          </cell>
          <cell r="W1989">
            <v>0</v>
          </cell>
        </row>
        <row r="1990">
          <cell r="B1990">
            <v>9</v>
          </cell>
          <cell r="C1990" t="str">
            <v>REST CLIENTE - PREÇO</v>
          </cell>
          <cell r="D1990" t="str">
            <v>009 Preço Provedor</v>
          </cell>
          <cell r="E1990" t="str">
            <v>TELEVISÃO</v>
          </cell>
          <cell r="F1990" t="str">
            <v>0001 TELEVISÃO</v>
          </cell>
          <cell r="G1990" t="str">
            <v>0006 GLOBO</v>
          </cell>
          <cell r="H1990" t="str">
            <v>3825 NÃO INFORMADO</v>
          </cell>
          <cell r="I1990">
            <v>1</v>
          </cell>
          <cell r="J1990">
            <v>1</v>
          </cell>
          <cell r="K1990">
            <v>0</v>
          </cell>
          <cell r="L1990">
            <v>1</v>
          </cell>
          <cell r="M1990">
            <v>0</v>
          </cell>
          <cell r="N1990">
            <v>1</v>
          </cell>
          <cell r="O1990">
            <v>1</v>
          </cell>
          <cell r="P1990">
            <v>1</v>
          </cell>
          <cell r="Q1990">
            <v>0</v>
          </cell>
          <cell r="R1990">
            <v>1</v>
          </cell>
          <cell r="S1990">
            <v>0</v>
          </cell>
          <cell r="T1990">
            <v>1</v>
          </cell>
          <cell r="U1990">
            <v>1</v>
          </cell>
          <cell r="V1990">
            <v>0</v>
          </cell>
          <cell r="W1990">
            <v>0</v>
          </cell>
        </row>
        <row r="1991">
          <cell r="B1991">
            <v>9</v>
          </cell>
          <cell r="C1991" t="str">
            <v>REST CLIENTE - PREÇO</v>
          </cell>
          <cell r="D1991" t="str">
            <v>009 Preço Provedor</v>
          </cell>
          <cell r="E1991" t="str">
            <v>TELEVISÃO</v>
          </cell>
          <cell r="F1991" t="str">
            <v>0001 TELEVISÃO</v>
          </cell>
          <cell r="G1991" t="str">
            <v>0062 NÃO INFORMOU</v>
          </cell>
          <cell r="I1991">
            <v>2</v>
          </cell>
          <cell r="J1991">
            <v>2</v>
          </cell>
          <cell r="K1991">
            <v>0</v>
          </cell>
          <cell r="L1991">
            <v>2</v>
          </cell>
          <cell r="M1991">
            <v>0</v>
          </cell>
          <cell r="N1991">
            <v>2</v>
          </cell>
          <cell r="O1991">
            <v>2</v>
          </cell>
          <cell r="P1991">
            <v>2</v>
          </cell>
          <cell r="Q1991">
            <v>0</v>
          </cell>
          <cell r="R1991">
            <v>2</v>
          </cell>
          <cell r="S1991">
            <v>0</v>
          </cell>
          <cell r="T1991">
            <v>2</v>
          </cell>
          <cell r="U1991">
            <v>2</v>
          </cell>
          <cell r="V1991">
            <v>0</v>
          </cell>
          <cell r="W1991">
            <v>0</v>
          </cell>
        </row>
        <row r="1992">
          <cell r="B1992">
            <v>9</v>
          </cell>
          <cell r="C1992" t="str">
            <v>REST CLIENTE - PREÇO</v>
          </cell>
          <cell r="D1992" t="str">
            <v>047 Preço Instalação</v>
          </cell>
          <cell r="F1992" t="str">
            <v>0031 JÁ TEVE O PRODUTO</v>
          </cell>
          <cell r="I1992">
            <v>2</v>
          </cell>
          <cell r="J1992">
            <v>2</v>
          </cell>
          <cell r="K1992">
            <v>0</v>
          </cell>
          <cell r="L1992">
            <v>2</v>
          </cell>
          <cell r="M1992">
            <v>0</v>
          </cell>
          <cell r="N1992">
            <v>2</v>
          </cell>
          <cell r="O1992">
            <v>2</v>
          </cell>
          <cell r="P1992">
            <v>2</v>
          </cell>
          <cell r="Q1992">
            <v>0</v>
          </cell>
          <cell r="R1992">
            <v>2</v>
          </cell>
          <cell r="S1992">
            <v>0</v>
          </cell>
          <cell r="T1992">
            <v>2</v>
          </cell>
          <cell r="U1992">
            <v>2</v>
          </cell>
          <cell r="V1992">
            <v>0</v>
          </cell>
          <cell r="W1992">
            <v>0</v>
          </cell>
        </row>
        <row r="1993">
          <cell r="B1993">
            <v>9</v>
          </cell>
          <cell r="C1993" t="str">
            <v>REST CLIENTE - PREÇO</v>
          </cell>
          <cell r="D1993" t="str">
            <v>047 Preço Instalação</v>
          </cell>
          <cell r="E1993" t="str">
            <v>OUTRAS MÍDIAS</v>
          </cell>
          <cell r="F1993" t="str">
            <v>0002 INDICAÇÃO DE AMIGOS</v>
          </cell>
          <cell r="I1993">
            <v>1</v>
          </cell>
          <cell r="J1993">
            <v>1</v>
          </cell>
          <cell r="K1993">
            <v>0</v>
          </cell>
          <cell r="L1993">
            <v>1</v>
          </cell>
          <cell r="M1993">
            <v>0</v>
          </cell>
          <cell r="N1993">
            <v>1</v>
          </cell>
          <cell r="O1993">
            <v>1</v>
          </cell>
          <cell r="P1993">
            <v>1</v>
          </cell>
          <cell r="Q1993">
            <v>0</v>
          </cell>
          <cell r="R1993">
            <v>1</v>
          </cell>
          <cell r="S1993">
            <v>0</v>
          </cell>
          <cell r="T1993">
            <v>1</v>
          </cell>
          <cell r="U1993">
            <v>1</v>
          </cell>
          <cell r="V1993">
            <v>0</v>
          </cell>
          <cell r="W1993">
            <v>0</v>
          </cell>
        </row>
        <row r="1994">
          <cell r="B1994">
            <v>9</v>
          </cell>
          <cell r="C1994" t="str">
            <v>REST CLIENTE - PREÇO</v>
          </cell>
          <cell r="D1994" t="str">
            <v>047 Preço Instalação</v>
          </cell>
          <cell r="E1994" t="str">
            <v>TELEVISÃO</v>
          </cell>
          <cell r="F1994" t="str">
            <v>0001 TELEVISÃO</v>
          </cell>
          <cell r="G1994" t="str">
            <v>0006 GLOBO</v>
          </cell>
          <cell r="H1994" t="str">
            <v>0023 JORNAL HOJE</v>
          </cell>
          <cell r="I1994">
            <v>1</v>
          </cell>
          <cell r="J1994">
            <v>1</v>
          </cell>
          <cell r="K1994">
            <v>0</v>
          </cell>
          <cell r="L1994">
            <v>1</v>
          </cell>
          <cell r="M1994">
            <v>0</v>
          </cell>
          <cell r="N1994">
            <v>1</v>
          </cell>
          <cell r="O1994">
            <v>1</v>
          </cell>
          <cell r="P1994">
            <v>1</v>
          </cell>
          <cell r="Q1994">
            <v>0</v>
          </cell>
          <cell r="R1994">
            <v>1</v>
          </cell>
          <cell r="S1994">
            <v>0</v>
          </cell>
          <cell r="T1994">
            <v>1</v>
          </cell>
          <cell r="U1994">
            <v>1</v>
          </cell>
          <cell r="V1994">
            <v>0</v>
          </cell>
          <cell r="W1994">
            <v>0</v>
          </cell>
        </row>
        <row r="1995">
          <cell r="B1995">
            <v>9</v>
          </cell>
          <cell r="C1995" t="str">
            <v>REST CLIENTE - PREÇO</v>
          </cell>
          <cell r="D1995" t="str">
            <v>047 Preço Instalação</v>
          </cell>
          <cell r="E1995" t="str">
            <v>TELEVISÃO</v>
          </cell>
          <cell r="F1995" t="str">
            <v>0001 TELEVISÃO</v>
          </cell>
          <cell r="G1995" t="str">
            <v>0062 NÃO INFORMOU</v>
          </cell>
          <cell r="I1995">
            <v>1</v>
          </cell>
          <cell r="J1995">
            <v>1</v>
          </cell>
          <cell r="K1995">
            <v>0</v>
          </cell>
          <cell r="L1995">
            <v>1</v>
          </cell>
          <cell r="M1995">
            <v>0</v>
          </cell>
          <cell r="N1995">
            <v>1</v>
          </cell>
          <cell r="O1995">
            <v>1</v>
          </cell>
          <cell r="P1995">
            <v>1</v>
          </cell>
          <cell r="Q1995">
            <v>0</v>
          </cell>
          <cell r="R1995">
            <v>1</v>
          </cell>
          <cell r="S1995">
            <v>0</v>
          </cell>
          <cell r="T1995">
            <v>1</v>
          </cell>
          <cell r="U1995">
            <v>1</v>
          </cell>
          <cell r="V1995">
            <v>0</v>
          </cell>
          <cell r="W1995">
            <v>0</v>
          </cell>
        </row>
        <row r="1996">
          <cell r="B1996">
            <v>9</v>
          </cell>
          <cell r="C1996" t="str">
            <v>REST CLIENTE - PREFERE CONCORRÊNCIA</v>
          </cell>
          <cell r="D1996" t="str">
            <v>028 Prefere concorrência</v>
          </cell>
          <cell r="E1996" t="str">
            <v>OUTRAS MÍDIAS</v>
          </cell>
          <cell r="F1996" t="str">
            <v>0002 INDICAÇÃO DE AMIGOS</v>
          </cell>
          <cell r="I1996">
            <v>1</v>
          </cell>
          <cell r="J1996">
            <v>1</v>
          </cell>
          <cell r="K1996">
            <v>0</v>
          </cell>
          <cell r="L1996">
            <v>1</v>
          </cell>
          <cell r="M1996">
            <v>0</v>
          </cell>
          <cell r="N1996">
            <v>1</v>
          </cell>
          <cell r="O1996">
            <v>1</v>
          </cell>
          <cell r="P1996">
            <v>1</v>
          </cell>
          <cell r="Q1996">
            <v>0</v>
          </cell>
          <cell r="R1996">
            <v>1</v>
          </cell>
          <cell r="S1996">
            <v>0</v>
          </cell>
          <cell r="T1996">
            <v>1</v>
          </cell>
          <cell r="U1996">
            <v>1</v>
          </cell>
          <cell r="V1996">
            <v>0</v>
          </cell>
          <cell r="W1996">
            <v>0</v>
          </cell>
        </row>
        <row r="1997">
          <cell r="B1997">
            <v>9</v>
          </cell>
          <cell r="C1997" t="str">
            <v>REST CLIENTE - RESTRIÇÃO EQUIPAMENTO</v>
          </cell>
          <cell r="D1997" t="str">
            <v>029 Restrição Equipamento</v>
          </cell>
          <cell r="E1997" t="str">
            <v>OUTRAS MÍDIAS</v>
          </cell>
          <cell r="F1997" t="str">
            <v>0002 INDICAÇÃO DE AMIGOS</v>
          </cell>
          <cell r="I1997">
            <v>3</v>
          </cell>
          <cell r="J1997">
            <v>3</v>
          </cell>
          <cell r="K1997">
            <v>0</v>
          </cell>
          <cell r="L1997">
            <v>3</v>
          </cell>
          <cell r="M1997">
            <v>0</v>
          </cell>
          <cell r="N1997">
            <v>3</v>
          </cell>
          <cell r="O1997">
            <v>3</v>
          </cell>
          <cell r="P1997">
            <v>3</v>
          </cell>
          <cell r="Q1997">
            <v>0</v>
          </cell>
          <cell r="R1997">
            <v>3</v>
          </cell>
          <cell r="S1997">
            <v>0</v>
          </cell>
          <cell r="T1997">
            <v>3</v>
          </cell>
          <cell r="U1997">
            <v>3</v>
          </cell>
          <cell r="V1997">
            <v>0</v>
          </cell>
          <cell r="W1997">
            <v>0</v>
          </cell>
        </row>
        <row r="1998">
          <cell r="B1998">
            <v>9</v>
          </cell>
          <cell r="C1998" t="str">
            <v>REST CLIENTE - RESTRIÇÃO EQUIPAMENTO</v>
          </cell>
          <cell r="D1998" t="str">
            <v>029 Restrição Equipamento</v>
          </cell>
          <cell r="E1998" t="str">
            <v>OUTRAS MÍDIAS</v>
          </cell>
          <cell r="F1998" t="str">
            <v>0003 104</v>
          </cell>
          <cell r="I1998">
            <v>1</v>
          </cell>
          <cell r="J1998">
            <v>1</v>
          </cell>
          <cell r="K1998">
            <v>0</v>
          </cell>
          <cell r="L1998">
            <v>1</v>
          </cell>
          <cell r="M1998">
            <v>0</v>
          </cell>
          <cell r="N1998">
            <v>1</v>
          </cell>
          <cell r="O1998">
            <v>1</v>
          </cell>
          <cell r="P1998">
            <v>1</v>
          </cell>
          <cell r="Q1998">
            <v>0</v>
          </cell>
          <cell r="R1998">
            <v>1</v>
          </cell>
          <cell r="S1998">
            <v>0</v>
          </cell>
          <cell r="T1998">
            <v>1</v>
          </cell>
          <cell r="U1998">
            <v>1</v>
          </cell>
          <cell r="V1998">
            <v>0</v>
          </cell>
          <cell r="W1998">
            <v>0</v>
          </cell>
        </row>
        <row r="1999">
          <cell r="B1999">
            <v>9</v>
          </cell>
          <cell r="C1999" t="str">
            <v>REST CLIENTE - RESTRIÇÃO EQUIPAMENTO</v>
          </cell>
          <cell r="D1999" t="str">
            <v>029 Restrição Equipamento</v>
          </cell>
          <cell r="E1999" t="str">
            <v>OUTRAS MÍDIAS</v>
          </cell>
          <cell r="F1999" t="str">
            <v>0013 INTERNET</v>
          </cell>
          <cell r="G1999" t="str">
            <v>0170 SITE SPEEDY</v>
          </cell>
          <cell r="I1999">
            <v>2</v>
          </cell>
          <cell r="J1999">
            <v>2</v>
          </cell>
          <cell r="K1999">
            <v>0</v>
          </cell>
          <cell r="L1999">
            <v>2</v>
          </cell>
          <cell r="M1999">
            <v>0</v>
          </cell>
          <cell r="N1999">
            <v>2</v>
          </cell>
          <cell r="O1999">
            <v>2</v>
          </cell>
          <cell r="P1999">
            <v>2</v>
          </cell>
          <cell r="Q1999">
            <v>0</v>
          </cell>
          <cell r="R1999">
            <v>2</v>
          </cell>
          <cell r="S1999">
            <v>0</v>
          </cell>
          <cell r="T1999">
            <v>2</v>
          </cell>
          <cell r="U1999">
            <v>2</v>
          </cell>
          <cell r="V1999">
            <v>0</v>
          </cell>
          <cell r="W1999">
            <v>0</v>
          </cell>
        </row>
        <row r="2000">
          <cell r="B2000">
            <v>9</v>
          </cell>
          <cell r="C2000" t="str">
            <v>REST CLIENTE - RESTRIÇÃO EQUIPAMENTO</v>
          </cell>
          <cell r="D2000" t="str">
            <v>029 Restrição Equipamento</v>
          </cell>
          <cell r="E2000" t="str">
            <v>OUTRAS MÍDIAS</v>
          </cell>
          <cell r="F2000" t="str">
            <v>0018 CONTATADO PELO TLMKT</v>
          </cell>
          <cell r="I2000">
            <v>1</v>
          </cell>
          <cell r="J2000">
            <v>1</v>
          </cell>
          <cell r="K2000">
            <v>0</v>
          </cell>
          <cell r="L2000">
            <v>1</v>
          </cell>
          <cell r="M2000">
            <v>0</v>
          </cell>
          <cell r="N2000">
            <v>1</v>
          </cell>
          <cell r="O2000">
            <v>1</v>
          </cell>
          <cell r="P2000">
            <v>1</v>
          </cell>
          <cell r="Q2000">
            <v>0</v>
          </cell>
          <cell r="R2000">
            <v>1</v>
          </cell>
          <cell r="S2000">
            <v>0</v>
          </cell>
          <cell r="T2000">
            <v>1</v>
          </cell>
          <cell r="U2000">
            <v>1</v>
          </cell>
          <cell r="V2000">
            <v>0</v>
          </cell>
          <cell r="W2000">
            <v>0</v>
          </cell>
        </row>
        <row r="2001">
          <cell r="B2001">
            <v>9</v>
          </cell>
          <cell r="C2001" t="str">
            <v>REST CLIENTE - RESTRIÇÃO EQUIPAMENTO</v>
          </cell>
          <cell r="D2001" t="str">
            <v>029 Restrição Equipamento</v>
          </cell>
          <cell r="E2001" t="str">
            <v>OUTRAS MÍDIAS</v>
          </cell>
          <cell r="F2001" t="str">
            <v>0020 JÁ POSSUI</v>
          </cell>
          <cell r="I2001">
            <v>1</v>
          </cell>
          <cell r="J2001">
            <v>1</v>
          </cell>
          <cell r="K2001">
            <v>0</v>
          </cell>
          <cell r="L2001">
            <v>1</v>
          </cell>
          <cell r="M2001">
            <v>0</v>
          </cell>
          <cell r="N2001">
            <v>1</v>
          </cell>
          <cell r="O2001">
            <v>1</v>
          </cell>
          <cell r="P2001">
            <v>1</v>
          </cell>
          <cell r="Q2001">
            <v>0</v>
          </cell>
          <cell r="R2001">
            <v>1</v>
          </cell>
          <cell r="S2001">
            <v>0</v>
          </cell>
          <cell r="T2001">
            <v>1</v>
          </cell>
          <cell r="U2001">
            <v>1</v>
          </cell>
          <cell r="V2001">
            <v>0</v>
          </cell>
          <cell r="W2001">
            <v>0</v>
          </cell>
        </row>
        <row r="2002">
          <cell r="B2002">
            <v>9</v>
          </cell>
          <cell r="C2002" t="str">
            <v>REST CLIENTE - RESTRIÇÃO EQUIPAMENTO</v>
          </cell>
          <cell r="D2002" t="str">
            <v>029 Restrição Equipamento</v>
          </cell>
          <cell r="E2002" t="str">
            <v>TELEVISÃO</v>
          </cell>
          <cell r="F2002" t="str">
            <v>0001 TELEVISÃO</v>
          </cell>
          <cell r="G2002" t="str">
            <v>0006 GLOBO</v>
          </cell>
          <cell r="H2002" t="str">
            <v>0027 NOVELA II</v>
          </cell>
          <cell r="I2002">
            <v>1</v>
          </cell>
          <cell r="J2002">
            <v>1</v>
          </cell>
          <cell r="K2002">
            <v>0</v>
          </cell>
          <cell r="L2002">
            <v>1</v>
          </cell>
          <cell r="M2002">
            <v>0</v>
          </cell>
          <cell r="N2002">
            <v>1</v>
          </cell>
          <cell r="O2002">
            <v>1</v>
          </cell>
          <cell r="P2002">
            <v>1</v>
          </cell>
          <cell r="Q2002">
            <v>0</v>
          </cell>
          <cell r="R2002">
            <v>1</v>
          </cell>
          <cell r="S2002">
            <v>0</v>
          </cell>
          <cell r="T2002">
            <v>1</v>
          </cell>
          <cell r="U2002">
            <v>1</v>
          </cell>
          <cell r="V2002">
            <v>0</v>
          </cell>
          <cell r="W2002">
            <v>0</v>
          </cell>
        </row>
        <row r="2003">
          <cell r="B2003">
            <v>9</v>
          </cell>
          <cell r="C2003" t="str">
            <v>REST CLIENTE - RESTRIÇÃO EQUIPAMENTO</v>
          </cell>
          <cell r="D2003" t="str">
            <v>029 Restrição Equipamento</v>
          </cell>
          <cell r="E2003" t="str">
            <v>TELEVISÃO</v>
          </cell>
          <cell r="F2003" t="str">
            <v>0001 TELEVISÃO</v>
          </cell>
          <cell r="G2003" t="str">
            <v>0062 NÃO INFORMOU</v>
          </cell>
          <cell r="I2003">
            <v>1</v>
          </cell>
          <cell r="J2003">
            <v>1</v>
          </cell>
          <cell r="K2003">
            <v>0</v>
          </cell>
          <cell r="L2003">
            <v>1</v>
          </cell>
          <cell r="M2003">
            <v>0</v>
          </cell>
          <cell r="N2003">
            <v>1</v>
          </cell>
          <cell r="O2003">
            <v>1</v>
          </cell>
          <cell r="P2003">
            <v>1</v>
          </cell>
          <cell r="Q2003">
            <v>0</v>
          </cell>
          <cell r="R2003">
            <v>1</v>
          </cell>
          <cell r="S2003">
            <v>0</v>
          </cell>
          <cell r="T2003">
            <v>1</v>
          </cell>
          <cell r="U2003">
            <v>1</v>
          </cell>
          <cell r="V2003">
            <v>0</v>
          </cell>
          <cell r="W2003">
            <v>0</v>
          </cell>
        </row>
        <row r="2004">
          <cell r="B2004">
            <v>9</v>
          </cell>
          <cell r="C2004" t="str">
            <v>REST CLIENTE - RESTRIÇÃO PROVEDOR</v>
          </cell>
          <cell r="D2004" t="str">
            <v>072 Não Concorda com uso de Provedor</v>
          </cell>
          <cell r="E2004" t="str">
            <v>OUTRAS MÍDIAS</v>
          </cell>
          <cell r="F2004" t="str">
            <v>0002 INDICAÇÃO DE AMIGOS</v>
          </cell>
          <cell r="I2004">
            <v>3</v>
          </cell>
          <cell r="J2004">
            <v>3</v>
          </cell>
          <cell r="K2004">
            <v>0</v>
          </cell>
          <cell r="L2004">
            <v>3</v>
          </cell>
          <cell r="M2004">
            <v>0</v>
          </cell>
          <cell r="N2004">
            <v>3</v>
          </cell>
          <cell r="O2004">
            <v>3</v>
          </cell>
          <cell r="P2004">
            <v>3</v>
          </cell>
          <cell r="Q2004">
            <v>0</v>
          </cell>
          <cell r="R2004">
            <v>3</v>
          </cell>
          <cell r="S2004">
            <v>0</v>
          </cell>
          <cell r="T2004">
            <v>3</v>
          </cell>
          <cell r="U2004">
            <v>3</v>
          </cell>
          <cell r="V2004">
            <v>0</v>
          </cell>
          <cell r="W2004">
            <v>0</v>
          </cell>
        </row>
        <row r="2005">
          <cell r="B2005">
            <v>9</v>
          </cell>
          <cell r="C2005" t="str">
            <v>REST CLIENTE - RESTRIÇÃO PROVEDOR</v>
          </cell>
          <cell r="D2005" t="str">
            <v>072 Não Concorda com uso de Provedor</v>
          </cell>
          <cell r="E2005" t="str">
            <v>OUTRAS MÍDIAS</v>
          </cell>
          <cell r="F2005" t="str">
            <v>0003 104</v>
          </cell>
          <cell r="I2005">
            <v>1</v>
          </cell>
          <cell r="J2005">
            <v>1</v>
          </cell>
          <cell r="K2005">
            <v>0</v>
          </cell>
          <cell r="L2005">
            <v>1</v>
          </cell>
          <cell r="M2005">
            <v>0</v>
          </cell>
          <cell r="N2005">
            <v>1</v>
          </cell>
          <cell r="O2005">
            <v>1</v>
          </cell>
          <cell r="P2005">
            <v>1</v>
          </cell>
          <cell r="Q2005">
            <v>0</v>
          </cell>
          <cell r="R2005">
            <v>1</v>
          </cell>
          <cell r="S2005">
            <v>0</v>
          </cell>
          <cell r="T2005">
            <v>1</v>
          </cell>
          <cell r="U2005">
            <v>1</v>
          </cell>
          <cell r="V2005">
            <v>0</v>
          </cell>
          <cell r="W2005">
            <v>0</v>
          </cell>
        </row>
        <row r="2006">
          <cell r="B2006">
            <v>9</v>
          </cell>
          <cell r="C2006" t="str">
            <v>REST CLIENTE - VAI PENSAR</v>
          </cell>
          <cell r="D2006" t="str">
            <v>007 Vai Pensar</v>
          </cell>
          <cell r="E2006" t="str">
            <v>MALA DIRETA</v>
          </cell>
          <cell r="F2006" t="str">
            <v>0009 MALA DIRETA</v>
          </cell>
          <cell r="G2006" t="str">
            <v>0572 MD-05</v>
          </cell>
          <cell r="I2006">
            <v>1</v>
          </cell>
          <cell r="J2006">
            <v>1</v>
          </cell>
          <cell r="K2006">
            <v>0</v>
          </cell>
          <cell r="L2006">
            <v>1</v>
          </cell>
          <cell r="M2006">
            <v>0</v>
          </cell>
          <cell r="N2006">
            <v>1</v>
          </cell>
          <cell r="O2006">
            <v>1</v>
          </cell>
          <cell r="P2006">
            <v>1</v>
          </cell>
          <cell r="Q2006">
            <v>0</v>
          </cell>
          <cell r="R2006">
            <v>1</v>
          </cell>
          <cell r="S2006">
            <v>0</v>
          </cell>
          <cell r="T2006">
            <v>1</v>
          </cell>
          <cell r="U2006">
            <v>1</v>
          </cell>
          <cell r="V2006">
            <v>0</v>
          </cell>
          <cell r="W2006">
            <v>0</v>
          </cell>
        </row>
        <row r="2007">
          <cell r="B2007">
            <v>9</v>
          </cell>
          <cell r="C2007" t="str">
            <v>REST CLIENTE - VAI PENSAR</v>
          </cell>
          <cell r="D2007" t="str">
            <v>007 Vai Pensar</v>
          </cell>
          <cell r="E2007" t="str">
            <v>OUTRAS MÍDIAS</v>
          </cell>
          <cell r="F2007" t="str">
            <v>0002 INDICAÇÃO DE AMIGOS</v>
          </cell>
          <cell r="I2007">
            <v>7</v>
          </cell>
          <cell r="J2007">
            <v>7</v>
          </cell>
          <cell r="K2007">
            <v>0</v>
          </cell>
          <cell r="L2007">
            <v>7</v>
          </cell>
          <cell r="M2007">
            <v>0</v>
          </cell>
          <cell r="N2007">
            <v>7</v>
          </cell>
          <cell r="O2007">
            <v>7</v>
          </cell>
          <cell r="P2007">
            <v>7</v>
          </cell>
          <cell r="Q2007">
            <v>0</v>
          </cell>
          <cell r="R2007">
            <v>7</v>
          </cell>
          <cell r="S2007">
            <v>0</v>
          </cell>
          <cell r="T2007">
            <v>7</v>
          </cell>
          <cell r="U2007">
            <v>7</v>
          </cell>
          <cell r="V2007">
            <v>0</v>
          </cell>
          <cell r="W2007">
            <v>0</v>
          </cell>
        </row>
        <row r="2008">
          <cell r="B2008">
            <v>9</v>
          </cell>
          <cell r="C2008" t="str">
            <v>REST CLIENTE - VAI PENSAR</v>
          </cell>
          <cell r="D2008" t="str">
            <v>007 Vai Pensar</v>
          </cell>
          <cell r="E2008" t="str">
            <v>OUTRAS MÍDIAS</v>
          </cell>
          <cell r="F2008" t="str">
            <v>0018 CONTATADO PELO TLMKT</v>
          </cell>
          <cell r="I2008">
            <v>1</v>
          </cell>
          <cell r="J2008">
            <v>1</v>
          </cell>
          <cell r="K2008">
            <v>0</v>
          </cell>
          <cell r="L2008">
            <v>1</v>
          </cell>
          <cell r="M2008">
            <v>0</v>
          </cell>
          <cell r="N2008">
            <v>1</v>
          </cell>
          <cell r="O2008">
            <v>1</v>
          </cell>
          <cell r="P2008">
            <v>1</v>
          </cell>
          <cell r="Q2008">
            <v>0</v>
          </cell>
          <cell r="R2008">
            <v>1</v>
          </cell>
          <cell r="S2008">
            <v>0</v>
          </cell>
          <cell r="T2008">
            <v>1</v>
          </cell>
          <cell r="U2008">
            <v>1</v>
          </cell>
          <cell r="V2008">
            <v>0</v>
          </cell>
          <cell r="W2008">
            <v>0</v>
          </cell>
        </row>
        <row r="2009">
          <cell r="B2009">
            <v>9</v>
          </cell>
          <cell r="C2009" t="str">
            <v>REST CLIENTE - VAI PENSAR</v>
          </cell>
          <cell r="D2009" t="str">
            <v>007 Vai Pensar</v>
          </cell>
          <cell r="E2009" t="str">
            <v>OUTRAS MÍDIAS</v>
          </cell>
          <cell r="F2009" t="str">
            <v>0020 JÁ POSSUI</v>
          </cell>
          <cell r="I2009">
            <v>1</v>
          </cell>
          <cell r="J2009">
            <v>1</v>
          </cell>
          <cell r="K2009">
            <v>0</v>
          </cell>
          <cell r="L2009">
            <v>1</v>
          </cell>
          <cell r="M2009">
            <v>0</v>
          </cell>
          <cell r="N2009">
            <v>1</v>
          </cell>
          <cell r="O2009">
            <v>1</v>
          </cell>
          <cell r="P2009">
            <v>1</v>
          </cell>
          <cell r="Q2009">
            <v>0</v>
          </cell>
          <cell r="R2009">
            <v>1</v>
          </cell>
          <cell r="S2009">
            <v>0</v>
          </cell>
          <cell r="T2009">
            <v>1</v>
          </cell>
          <cell r="U2009">
            <v>1</v>
          </cell>
          <cell r="V2009">
            <v>0</v>
          </cell>
          <cell r="W2009">
            <v>0</v>
          </cell>
        </row>
        <row r="2010">
          <cell r="B2010">
            <v>9</v>
          </cell>
          <cell r="C2010" t="str">
            <v>REST CLIENTE - VAI PENSAR</v>
          </cell>
          <cell r="D2010" t="str">
            <v>007 Vai Pensar</v>
          </cell>
          <cell r="E2010" t="str">
            <v>TELEVISÃO</v>
          </cell>
          <cell r="F2010" t="str">
            <v>0001 TELEVISÃO</v>
          </cell>
          <cell r="G2010" t="str">
            <v>0006 GLOBO</v>
          </cell>
          <cell r="H2010" t="str">
            <v>0007 GLOBO ESPORTE</v>
          </cell>
          <cell r="I2010">
            <v>1</v>
          </cell>
          <cell r="J2010">
            <v>1</v>
          </cell>
          <cell r="K2010">
            <v>0</v>
          </cell>
          <cell r="L2010">
            <v>1</v>
          </cell>
          <cell r="M2010">
            <v>0</v>
          </cell>
          <cell r="N2010">
            <v>1</v>
          </cell>
          <cell r="O2010">
            <v>1</v>
          </cell>
          <cell r="P2010">
            <v>1</v>
          </cell>
          <cell r="Q2010">
            <v>0</v>
          </cell>
          <cell r="R2010">
            <v>1</v>
          </cell>
          <cell r="S2010">
            <v>0</v>
          </cell>
          <cell r="T2010">
            <v>1</v>
          </cell>
          <cell r="U2010">
            <v>1</v>
          </cell>
          <cell r="V2010">
            <v>0</v>
          </cell>
          <cell r="W2010">
            <v>0</v>
          </cell>
        </row>
        <row r="2011">
          <cell r="B2011">
            <v>9</v>
          </cell>
          <cell r="C2011" t="str">
            <v>REST CLIENTE - VAI PENSAR</v>
          </cell>
          <cell r="D2011" t="str">
            <v>007 Vai Pensar</v>
          </cell>
          <cell r="E2011" t="str">
            <v>TELEVISÃO</v>
          </cell>
          <cell r="F2011" t="str">
            <v>0001 TELEVISÃO</v>
          </cell>
          <cell r="G2011" t="str">
            <v>0062 NÃO INFORMOU</v>
          </cell>
          <cell r="I2011">
            <v>3</v>
          </cell>
          <cell r="J2011">
            <v>3</v>
          </cell>
          <cell r="K2011">
            <v>0</v>
          </cell>
          <cell r="L2011">
            <v>3</v>
          </cell>
          <cell r="M2011">
            <v>0</v>
          </cell>
          <cell r="N2011">
            <v>3</v>
          </cell>
          <cell r="O2011">
            <v>3</v>
          </cell>
          <cell r="P2011">
            <v>3</v>
          </cell>
          <cell r="Q2011">
            <v>0</v>
          </cell>
          <cell r="R2011">
            <v>3</v>
          </cell>
          <cell r="S2011">
            <v>0</v>
          </cell>
          <cell r="T2011">
            <v>3</v>
          </cell>
          <cell r="U2011">
            <v>3</v>
          </cell>
          <cell r="V2011">
            <v>0</v>
          </cell>
          <cell r="W2011">
            <v>0</v>
          </cell>
        </row>
        <row r="2012">
          <cell r="B2012">
            <v>9</v>
          </cell>
          <cell r="C2012" t="str">
            <v>RESTRIÇÃO SISTEMA</v>
          </cell>
          <cell r="D2012" t="str">
            <v>034 Não tem internet</v>
          </cell>
          <cell r="E2012" t="str">
            <v>NÃO INFORMADO</v>
          </cell>
          <cell r="F2012" t="str">
            <v>0016 NÃO INFORMADO</v>
          </cell>
          <cell r="I2012">
            <v>1</v>
          </cell>
          <cell r="J2012">
            <v>0</v>
          </cell>
          <cell r="K2012">
            <v>0</v>
          </cell>
          <cell r="L2012">
            <v>1</v>
          </cell>
          <cell r="M2012">
            <v>1</v>
          </cell>
          <cell r="N2012">
            <v>0</v>
          </cell>
          <cell r="O2012">
            <v>1</v>
          </cell>
          <cell r="P2012">
            <v>0</v>
          </cell>
          <cell r="Q2012">
            <v>0</v>
          </cell>
          <cell r="R2012">
            <v>1</v>
          </cell>
          <cell r="S2012">
            <v>1</v>
          </cell>
          <cell r="T2012">
            <v>0</v>
          </cell>
          <cell r="U2012">
            <v>1</v>
          </cell>
          <cell r="V2012">
            <v>0</v>
          </cell>
          <cell r="W2012">
            <v>0</v>
          </cell>
        </row>
        <row r="2013">
          <cell r="B2013">
            <v>9</v>
          </cell>
          <cell r="C2013" t="str">
            <v>RESTRIÇÃO SISTEMA</v>
          </cell>
          <cell r="D2013" t="str">
            <v>034 Não tem internet</v>
          </cell>
          <cell r="E2013" t="str">
            <v>OUTRAS MÍDIAS</v>
          </cell>
          <cell r="F2013" t="str">
            <v>0003 104</v>
          </cell>
          <cell r="I2013">
            <v>1</v>
          </cell>
          <cell r="J2013">
            <v>0</v>
          </cell>
          <cell r="K2013">
            <v>0</v>
          </cell>
          <cell r="L2013">
            <v>1</v>
          </cell>
          <cell r="M2013">
            <v>1</v>
          </cell>
          <cell r="N2013">
            <v>0</v>
          </cell>
          <cell r="O2013">
            <v>1</v>
          </cell>
          <cell r="P2013">
            <v>0</v>
          </cell>
          <cell r="Q2013">
            <v>0</v>
          </cell>
          <cell r="R2013">
            <v>1</v>
          </cell>
          <cell r="S2013">
            <v>1</v>
          </cell>
          <cell r="T2013">
            <v>0</v>
          </cell>
          <cell r="U2013">
            <v>1</v>
          </cell>
          <cell r="V2013">
            <v>0</v>
          </cell>
          <cell r="W2013">
            <v>0</v>
          </cell>
        </row>
        <row r="2014">
          <cell r="B2014">
            <v>9</v>
          </cell>
          <cell r="C2014" t="str">
            <v>RESTRIÇÃO SISTEMA</v>
          </cell>
          <cell r="D2014" t="str">
            <v>034 Não tem internet</v>
          </cell>
          <cell r="E2014" t="str">
            <v>TELEVISÃO</v>
          </cell>
          <cell r="F2014" t="str">
            <v>0001 TELEVISÃO</v>
          </cell>
          <cell r="G2014" t="str">
            <v>0006 GLOBO</v>
          </cell>
          <cell r="H2014" t="str">
            <v>0007 GLOBO ESPORTE</v>
          </cell>
          <cell r="I2014">
            <v>1</v>
          </cell>
          <cell r="J2014">
            <v>0</v>
          </cell>
          <cell r="K2014">
            <v>0</v>
          </cell>
          <cell r="L2014">
            <v>1</v>
          </cell>
          <cell r="M2014">
            <v>1</v>
          </cell>
          <cell r="N2014">
            <v>0</v>
          </cell>
          <cell r="O2014">
            <v>1</v>
          </cell>
          <cell r="P2014">
            <v>0</v>
          </cell>
          <cell r="Q2014">
            <v>0</v>
          </cell>
          <cell r="R2014">
            <v>1</v>
          </cell>
          <cell r="S2014">
            <v>1</v>
          </cell>
          <cell r="T2014">
            <v>0</v>
          </cell>
          <cell r="U2014">
            <v>1</v>
          </cell>
          <cell r="V2014">
            <v>0</v>
          </cell>
          <cell r="W2014">
            <v>0</v>
          </cell>
        </row>
        <row r="2015">
          <cell r="B2015">
            <v>9</v>
          </cell>
          <cell r="C2015" t="str">
            <v>RESTRIÇÃO SISTEMA</v>
          </cell>
          <cell r="D2015" t="str">
            <v>034 Não tem internet</v>
          </cell>
          <cell r="E2015" t="str">
            <v>TELEVISÃO</v>
          </cell>
          <cell r="F2015" t="str">
            <v>0001 TELEVISÃO</v>
          </cell>
          <cell r="G2015" t="str">
            <v>0006 GLOBO</v>
          </cell>
          <cell r="H2015" t="str">
            <v>3825 NÃO INFORMADO</v>
          </cell>
          <cell r="I2015">
            <v>1</v>
          </cell>
          <cell r="J2015">
            <v>0</v>
          </cell>
          <cell r="K2015">
            <v>0</v>
          </cell>
          <cell r="L2015">
            <v>1</v>
          </cell>
          <cell r="M2015">
            <v>1</v>
          </cell>
          <cell r="N2015">
            <v>0</v>
          </cell>
          <cell r="O2015">
            <v>1</v>
          </cell>
          <cell r="P2015">
            <v>0</v>
          </cell>
          <cell r="Q2015">
            <v>0</v>
          </cell>
          <cell r="R2015">
            <v>1</v>
          </cell>
          <cell r="S2015">
            <v>1</v>
          </cell>
          <cell r="T2015">
            <v>0</v>
          </cell>
          <cell r="U2015">
            <v>1</v>
          </cell>
          <cell r="V2015">
            <v>0</v>
          </cell>
          <cell r="W2015">
            <v>0</v>
          </cell>
        </row>
        <row r="2016">
          <cell r="B2016">
            <v>9</v>
          </cell>
          <cell r="C2016" t="str">
            <v>RESTRIÇÃO SISTEMA</v>
          </cell>
          <cell r="D2016" t="str">
            <v>034 Não tem internet</v>
          </cell>
          <cell r="E2016" t="str">
            <v>TELEVISÃO</v>
          </cell>
          <cell r="F2016" t="str">
            <v>0001 TELEVISÃO</v>
          </cell>
          <cell r="G2016" t="str">
            <v>0062 NÃO INFORMOU</v>
          </cell>
          <cell r="I2016">
            <v>2</v>
          </cell>
          <cell r="J2016">
            <v>0</v>
          </cell>
          <cell r="K2016">
            <v>0</v>
          </cell>
          <cell r="L2016">
            <v>2</v>
          </cell>
          <cell r="M2016">
            <v>2</v>
          </cell>
          <cell r="N2016">
            <v>0</v>
          </cell>
          <cell r="O2016">
            <v>2</v>
          </cell>
          <cell r="P2016">
            <v>0</v>
          </cell>
          <cell r="Q2016">
            <v>0</v>
          </cell>
          <cell r="R2016">
            <v>2</v>
          </cell>
          <cell r="S2016">
            <v>2</v>
          </cell>
          <cell r="T2016">
            <v>0</v>
          </cell>
          <cell r="U2016">
            <v>2</v>
          </cell>
          <cell r="V2016">
            <v>0</v>
          </cell>
          <cell r="W2016">
            <v>0</v>
          </cell>
        </row>
        <row r="2017">
          <cell r="B2017">
            <v>9</v>
          </cell>
          <cell r="C2017" t="str">
            <v>RESTRIÇÃO SISTEMA</v>
          </cell>
          <cell r="D2017" t="str">
            <v>039 Disponibilidade Esgotada</v>
          </cell>
          <cell r="F2017" t="str">
            <v>0031 JÁ TEVE O PRODUTO</v>
          </cell>
          <cell r="I2017">
            <v>11</v>
          </cell>
          <cell r="J2017">
            <v>0</v>
          </cell>
          <cell r="K2017">
            <v>0</v>
          </cell>
          <cell r="L2017">
            <v>11</v>
          </cell>
          <cell r="M2017">
            <v>11</v>
          </cell>
          <cell r="N2017">
            <v>0</v>
          </cell>
          <cell r="O2017">
            <v>11</v>
          </cell>
          <cell r="P2017">
            <v>0</v>
          </cell>
          <cell r="Q2017">
            <v>0</v>
          </cell>
          <cell r="R2017">
            <v>11</v>
          </cell>
          <cell r="S2017">
            <v>11</v>
          </cell>
          <cell r="T2017">
            <v>0</v>
          </cell>
          <cell r="U2017">
            <v>11</v>
          </cell>
          <cell r="V2017">
            <v>0</v>
          </cell>
          <cell r="W2017">
            <v>0</v>
          </cell>
        </row>
        <row r="2018">
          <cell r="B2018">
            <v>9</v>
          </cell>
          <cell r="C2018" t="str">
            <v>RESTRIÇÃO SISTEMA</v>
          </cell>
          <cell r="D2018" t="str">
            <v>039 Disponibilidade Esgotada</v>
          </cell>
          <cell r="E2018" t="str">
            <v>MALA DIRETA</v>
          </cell>
          <cell r="F2018" t="str">
            <v>0009 MALA DIRETA</v>
          </cell>
          <cell r="G2018" t="str">
            <v>0008 Não Identificado</v>
          </cell>
          <cell r="I2018">
            <v>2</v>
          </cell>
          <cell r="J2018">
            <v>0</v>
          </cell>
          <cell r="K2018">
            <v>0</v>
          </cell>
          <cell r="L2018">
            <v>2</v>
          </cell>
          <cell r="M2018">
            <v>2</v>
          </cell>
          <cell r="N2018">
            <v>0</v>
          </cell>
          <cell r="O2018">
            <v>2</v>
          </cell>
          <cell r="P2018">
            <v>0</v>
          </cell>
          <cell r="Q2018">
            <v>0</v>
          </cell>
          <cell r="R2018">
            <v>2</v>
          </cell>
          <cell r="S2018">
            <v>2</v>
          </cell>
          <cell r="T2018">
            <v>0</v>
          </cell>
          <cell r="U2018">
            <v>2</v>
          </cell>
          <cell r="V2018">
            <v>0</v>
          </cell>
          <cell r="W2018">
            <v>0</v>
          </cell>
        </row>
        <row r="2019">
          <cell r="B2019">
            <v>9</v>
          </cell>
          <cell r="C2019" t="str">
            <v>RESTRIÇÃO SISTEMA</v>
          </cell>
          <cell r="D2019" t="str">
            <v>039 Disponibilidade Esgotada</v>
          </cell>
          <cell r="E2019" t="str">
            <v>MALA DIRETA</v>
          </cell>
          <cell r="F2019" t="str">
            <v>0009 MALA DIRETA</v>
          </cell>
          <cell r="G2019" t="str">
            <v>0173 CA0103</v>
          </cell>
          <cell r="I2019">
            <v>1</v>
          </cell>
          <cell r="J2019">
            <v>0</v>
          </cell>
          <cell r="K2019">
            <v>0</v>
          </cell>
          <cell r="L2019">
            <v>1</v>
          </cell>
          <cell r="M2019">
            <v>1</v>
          </cell>
          <cell r="N2019">
            <v>0</v>
          </cell>
          <cell r="O2019">
            <v>1</v>
          </cell>
          <cell r="P2019">
            <v>0</v>
          </cell>
          <cell r="Q2019">
            <v>0</v>
          </cell>
          <cell r="R2019">
            <v>1</v>
          </cell>
          <cell r="S2019">
            <v>1</v>
          </cell>
          <cell r="T2019">
            <v>0</v>
          </cell>
          <cell r="U2019">
            <v>1</v>
          </cell>
          <cell r="V2019">
            <v>0</v>
          </cell>
          <cell r="W2019">
            <v>0</v>
          </cell>
        </row>
        <row r="2020">
          <cell r="B2020">
            <v>9</v>
          </cell>
          <cell r="C2020" t="str">
            <v>RESTRIÇÃO SISTEMA</v>
          </cell>
          <cell r="D2020" t="str">
            <v>039 Disponibilidade Esgotada</v>
          </cell>
          <cell r="E2020" t="str">
            <v>MALA DIRETA</v>
          </cell>
          <cell r="F2020" t="str">
            <v>0010 ENCARTE EM FATURA</v>
          </cell>
          <cell r="I2020">
            <v>3</v>
          </cell>
          <cell r="J2020">
            <v>0</v>
          </cell>
          <cell r="K2020">
            <v>0</v>
          </cell>
          <cell r="L2020">
            <v>3</v>
          </cell>
          <cell r="M2020">
            <v>3</v>
          </cell>
          <cell r="N2020">
            <v>0</v>
          </cell>
          <cell r="O2020">
            <v>3</v>
          </cell>
          <cell r="P2020">
            <v>0</v>
          </cell>
          <cell r="Q2020">
            <v>0</v>
          </cell>
          <cell r="R2020">
            <v>3</v>
          </cell>
          <cell r="S2020">
            <v>3</v>
          </cell>
          <cell r="T2020">
            <v>0</v>
          </cell>
          <cell r="U2020">
            <v>3</v>
          </cell>
          <cell r="V2020">
            <v>0</v>
          </cell>
          <cell r="W2020">
            <v>0</v>
          </cell>
        </row>
        <row r="2021">
          <cell r="B2021">
            <v>9</v>
          </cell>
          <cell r="C2021" t="str">
            <v>RESTRIÇÃO SISTEMA</v>
          </cell>
          <cell r="D2021" t="str">
            <v>039 Disponibilidade Esgotada</v>
          </cell>
          <cell r="E2021" t="str">
            <v>NÃO INFORMADO</v>
          </cell>
          <cell r="F2021" t="str">
            <v>0016 NÃO INFORMADO</v>
          </cell>
          <cell r="I2021">
            <v>3</v>
          </cell>
          <cell r="J2021">
            <v>0</v>
          </cell>
          <cell r="K2021">
            <v>0</v>
          </cell>
          <cell r="L2021">
            <v>3</v>
          </cell>
          <cell r="M2021">
            <v>3</v>
          </cell>
          <cell r="N2021">
            <v>0</v>
          </cell>
          <cell r="O2021">
            <v>3</v>
          </cell>
          <cell r="P2021">
            <v>0</v>
          </cell>
          <cell r="Q2021">
            <v>0</v>
          </cell>
          <cell r="R2021">
            <v>3</v>
          </cell>
          <cell r="S2021">
            <v>3</v>
          </cell>
          <cell r="T2021">
            <v>0</v>
          </cell>
          <cell r="U2021">
            <v>3</v>
          </cell>
          <cell r="V2021">
            <v>0</v>
          </cell>
          <cell r="W2021">
            <v>0</v>
          </cell>
        </row>
        <row r="2022">
          <cell r="B2022">
            <v>9</v>
          </cell>
          <cell r="C2022" t="str">
            <v>RESTRIÇÃO SISTEMA</v>
          </cell>
          <cell r="D2022" t="str">
            <v>039 Disponibilidade Esgotada</v>
          </cell>
          <cell r="E2022" t="str">
            <v>OUTRAS MÍDIAS</v>
          </cell>
          <cell r="F2022" t="str">
            <v>0002 INDICAÇÃO DE AMIGOS</v>
          </cell>
          <cell r="I2022">
            <v>79</v>
          </cell>
          <cell r="J2022">
            <v>0</v>
          </cell>
          <cell r="K2022">
            <v>0</v>
          </cell>
          <cell r="L2022">
            <v>79</v>
          </cell>
          <cell r="M2022">
            <v>79</v>
          </cell>
          <cell r="N2022">
            <v>0</v>
          </cell>
          <cell r="O2022">
            <v>79</v>
          </cell>
          <cell r="P2022">
            <v>0</v>
          </cell>
          <cell r="Q2022">
            <v>0</v>
          </cell>
          <cell r="R2022">
            <v>79</v>
          </cell>
          <cell r="S2022">
            <v>79</v>
          </cell>
          <cell r="T2022">
            <v>0</v>
          </cell>
          <cell r="U2022">
            <v>79</v>
          </cell>
          <cell r="V2022">
            <v>0</v>
          </cell>
          <cell r="W2022">
            <v>0</v>
          </cell>
        </row>
        <row r="2023">
          <cell r="B2023">
            <v>9</v>
          </cell>
          <cell r="C2023" t="str">
            <v>RESTRIÇÃO SISTEMA</v>
          </cell>
          <cell r="D2023" t="str">
            <v>039 Disponibilidade Esgotada</v>
          </cell>
          <cell r="E2023" t="str">
            <v>OUTRAS MÍDIAS</v>
          </cell>
          <cell r="F2023" t="str">
            <v>0003 104</v>
          </cell>
          <cell r="I2023">
            <v>4</v>
          </cell>
          <cell r="J2023">
            <v>0</v>
          </cell>
          <cell r="K2023">
            <v>0</v>
          </cell>
          <cell r="L2023">
            <v>4</v>
          </cell>
          <cell r="M2023">
            <v>4</v>
          </cell>
          <cell r="N2023">
            <v>0</v>
          </cell>
          <cell r="O2023">
            <v>4</v>
          </cell>
          <cell r="P2023">
            <v>0</v>
          </cell>
          <cell r="Q2023">
            <v>0</v>
          </cell>
          <cell r="R2023">
            <v>4</v>
          </cell>
          <cell r="S2023">
            <v>4</v>
          </cell>
          <cell r="T2023">
            <v>0</v>
          </cell>
          <cell r="U2023">
            <v>4</v>
          </cell>
          <cell r="V2023">
            <v>0</v>
          </cell>
          <cell r="W2023">
            <v>0</v>
          </cell>
        </row>
        <row r="2024">
          <cell r="B2024">
            <v>9</v>
          </cell>
          <cell r="C2024" t="str">
            <v>RESTRIÇÃO SISTEMA</v>
          </cell>
          <cell r="D2024" t="str">
            <v>039 Disponibilidade Esgotada</v>
          </cell>
          <cell r="E2024" t="str">
            <v>OUTRAS MÍDIAS</v>
          </cell>
          <cell r="F2024" t="str">
            <v>0013 INTERNET</v>
          </cell>
          <cell r="G2024" t="str">
            <v>0056 OUTROS</v>
          </cell>
          <cell r="I2024">
            <v>3</v>
          </cell>
          <cell r="J2024">
            <v>0</v>
          </cell>
          <cell r="K2024">
            <v>0</v>
          </cell>
          <cell r="L2024">
            <v>3</v>
          </cell>
          <cell r="M2024">
            <v>3</v>
          </cell>
          <cell r="N2024">
            <v>0</v>
          </cell>
          <cell r="O2024">
            <v>3</v>
          </cell>
          <cell r="P2024">
            <v>0</v>
          </cell>
          <cell r="Q2024">
            <v>0</v>
          </cell>
          <cell r="R2024">
            <v>3</v>
          </cell>
          <cell r="S2024">
            <v>3</v>
          </cell>
          <cell r="T2024">
            <v>0</v>
          </cell>
          <cell r="U2024">
            <v>3</v>
          </cell>
          <cell r="V2024">
            <v>0</v>
          </cell>
          <cell r="W2024">
            <v>0</v>
          </cell>
        </row>
        <row r="2025">
          <cell r="B2025">
            <v>9</v>
          </cell>
          <cell r="C2025" t="str">
            <v>RESTRIÇÃO SISTEMA</v>
          </cell>
          <cell r="D2025" t="str">
            <v>039 Disponibilidade Esgotada</v>
          </cell>
          <cell r="E2025" t="str">
            <v>OUTRAS MÍDIAS</v>
          </cell>
          <cell r="F2025" t="str">
            <v>0013 INTERNET</v>
          </cell>
          <cell r="G2025" t="str">
            <v>0170 SITE SPEEDY</v>
          </cell>
          <cell r="I2025">
            <v>2</v>
          </cell>
          <cell r="J2025">
            <v>0</v>
          </cell>
          <cell r="K2025">
            <v>0</v>
          </cell>
          <cell r="L2025">
            <v>2</v>
          </cell>
          <cell r="M2025">
            <v>2</v>
          </cell>
          <cell r="N2025">
            <v>0</v>
          </cell>
          <cell r="O2025">
            <v>2</v>
          </cell>
          <cell r="P2025">
            <v>0</v>
          </cell>
          <cell r="Q2025">
            <v>0</v>
          </cell>
          <cell r="R2025">
            <v>2</v>
          </cell>
          <cell r="S2025">
            <v>2</v>
          </cell>
          <cell r="T2025">
            <v>0</v>
          </cell>
          <cell r="U2025">
            <v>2</v>
          </cell>
          <cell r="V2025">
            <v>0</v>
          </cell>
          <cell r="W2025">
            <v>0</v>
          </cell>
        </row>
        <row r="2026">
          <cell r="B2026">
            <v>9</v>
          </cell>
          <cell r="C2026" t="str">
            <v>RESTRIÇÃO SISTEMA</v>
          </cell>
          <cell r="D2026" t="str">
            <v>039 Disponibilidade Esgotada</v>
          </cell>
          <cell r="E2026" t="str">
            <v>OUTRAS MÍDIAS</v>
          </cell>
          <cell r="F2026" t="str">
            <v>0018 CONTATADO PELO TLMKT</v>
          </cell>
          <cell r="I2026">
            <v>14</v>
          </cell>
          <cell r="J2026">
            <v>0</v>
          </cell>
          <cell r="K2026">
            <v>0</v>
          </cell>
          <cell r="L2026">
            <v>14</v>
          </cell>
          <cell r="M2026">
            <v>14</v>
          </cell>
          <cell r="N2026">
            <v>0</v>
          </cell>
          <cell r="O2026">
            <v>14</v>
          </cell>
          <cell r="P2026">
            <v>0</v>
          </cell>
          <cell r="Q2026">
            <v>0</v>
          </cell>
          <cell r="R2026">
            <v>14</v>
          </cell>
          <cell r="S2026">
            <v>14</v>
          </cell>
          <cell r="T2026">
            <v>0</v>
          </cell>
          <cell r="U2026">
            <v>14</v>
          </cell>
          <cell r="V2026">
            <v>0</v>
          </cell>
          <cell r="W2026">
            <v>0</v>
          </cell>
        </row>
        <row r="2027">
          <cell r="B2027">
            <v>9</v>
          </cell>
          <cell r="C2027" t="str">
            <v>RESTRIÇÃO SISTEMA</v>
          </cell>
          <cell r="D2027" t="str">
            <v>039 Disponibilidade Esgotada</v>
          </cell>
          <cell r="E2027" t="str">
            <v>OUTRAS MÍDIAS</v>
          </cell>
          <cell r="F2027" t="str">
            <v>0020 JÁ POSSUI</v>
          </cell>
          <cell r="I2027">
            <v>6</v>
          </cell>
          <cell r="J2027">
            <v>0</v>
          </cell>
          <cell r="K2027">
            <v>0</v>
          </cell>
          <cell r="L2027">
            <v>6</v>
          </cell>
          <cell r="M2027">
            <v>6</v>
          </cell>
          <cell r="N2027">
            <v>0</v>
          </cell>
          <cell r="O2027">
            <v>6</v>
          </cell>
          <cell r="P2027">
            <v>0</v>
          </cell>
          <cell r="Q2027">
            <v>0</v>
          </cell>
          <cell r="R2027">
            <v>6</v>
          </cell>
          <cell r="S2027">
            <v>6</v>
          </cell>
          <cell r="T2027">
            <v>0</v>
          </cell>
          <cell r="U2027">
            <v>6</v>
          </cell>
          <cell r="V2027">
            <v>0</v>
          </cell>
          <cell r="W2027">
            <v>0</v>
          </cell>
        </row>
        <row r="2028">
          <cell r="B2028">
            <v>9</v>
          </cell>
          <cell r="C2028" t="str">
            <v>RESTRIÇÃO SISTEMA</v>
          </cell>
          <cell r="D2028" t="str">
            <v>039 Disponibilidade Esgotada</v>
          </cell>
          <cell r="E2028" t="str">
            <v>TELEVISÃO</v>
          </cell>
          <cell r="F2028" t="str">
            <v>0001 TELEVISÃO</v>
          </cell>
          <cell r="G2028" t="str">
            <v>0006 GLOBO</v>
          </cell>
          <cell r="H2028" t="str">
            <v>0023 JORNAL HOJE</v>
          </cell>
          <cell r="I2028">
            <v>1</v>
          </cell>
          <cell r="J2028">
            <v>0</v>
          </cell>
          <cell r="K2028">
            <v>0</v>
          </cell>
          <cell r="L2028">
            <v>1</v>
          </cell>
          <cell r="M2028">
            <v>1</v>
          </cell>
          <cell r="N2028">
            <v>0</v>
          </cell>
          <cell r="O2028">
            <v>1</v>
          </cell>
          <cell r="P2028">
            <v>0</v>
          </cell>
          <cell r="Q2028">
            <v>0</v>
          </cell>
          <cell r="R2028">
            <v>1</v>
          </cell>
          <cell r="S2028">
            <v>1</v>
          </cell>
          <cell r="T2028">
            <v>0</v>
          </cell>
          <cell r="U2028">
            <v>1</v>
          </cell>
          <cell r="V2028">
            <v>0</v>
          </cell>
          <cell r="W2028">
            <v>0</v>
          </cell>
        </row>
        <row r="2029">
          <cell r="B2029">
            <v>9</v>
          </cell>
          <cell r="C2029" t="str">
            <v>RESTRIÇÃO SISTEMA</v>
          </cell>
          <cell r="D2029" t="str">
            <v>039 Disponibilidade Esgotada</v>
          </cell>
          <cell r="E2029" t="str">
            <v>TELEVISÃO</v>
          </cell>
          <cell r="F2029" t="str">
            <v>0001 TELEVISÃO</v>
          </cell>
          <cell r="G2029" t="str">
            <v>0006 GLOBO</v>
          </cell>
          <cell r="H2029" t="str">
            <v>0026 NOVELA I</v>
          </cell>
          <cell r="I2029">
            <v>1</v>
          </cell>
          <cell r="J2029">
            <v>0</v>
          </cell>
          <cell r="K2029">
            <v>0</v>
          </cell>
          <cell r="L2029">
            <v>1</v>
          </cell>
          <cell r="M2029">
            <v>1</v>
          </cell>
          <cell r="N2029">
            <v>0</v>
          </cell>
          <cell r="O2029">
            <v>1</v>
          </cell>
          <cell r="P2029">
            <v>0</v>
          </cell>
          <cell r="Q2029">
            <v>0</v>
          </cell>
          <cell r="R2029">
            <v>1</v>
          </cell>
          <cell r="S2029">
            <v>1</v>
          </cell>
          <cell r="T2029">
            <v>0</v>
          </cell>
          <cell r="U2029">
            <v>1</v>
          </cell>
          <cell r="V2029">
            <v>0</v>
          </cell>
          <cell r="W2029">
            <v>0</v>
          </cell>
        </row>
        <row r="2030">
          <cell r="B2030">
            <v>9</v>
          </cell>
          <cell r="C2030" t="str">
            <v>RESTRIÇÃO SISTEMA</v>
          </cell>
          <cell r="D2030" t="str">
            <v>039 Disponibilidade Esgotada</v>
          </cell>
          <cell r="E2030" t="str">
            <v>TELEVISÃO</v>
          </cell>
          <cell r="F2030" t="str">
            <v>0001 TELEVISÃO</v>
          </cell>
          <cell r="G2030" t="str">
            <v>0006 GLOBO</v>
          </cell>
          <cell r="H2030" t="str">
            <v>0027 NOVELA II</v>
          </cell>
          <cell r="I2030">
            <v>3</v>
          </cell>
          <cell r="J2030">
            <v>0</v>
          </cell>
          <cell r="K2030">
            <v>0</v>
          </cell>
          <cell r="L2030">
            <v>3</v>
          </cell>
          <cell r="M2030">
            <v>3</v>
          </cell>
          <cell r="N2030">
            <v>0</v>
          </cell>
          <cell r="O2030">
            <v>3</v>
          </cell>
          <cell r="P2030">
            <v>0</v>
          </cell>
          <cell r="Q2030">
            <v>0</v>
          </cell>
          <cell r="R2030">
            <v>3</v>
          </cell>
          <cell r="S2030">
            <v>3</v>
          </cell>
          <cell r="T2030">
            <v>0</v>
          </cell>
          <cell r="U2030">
            <v>3</v>
          </cell>
          <cell r="V2030">
            <v>0</v>
          </cell>
          <cell r="W2030">
            <v>0</v>
          </cell>
        </row>
        <row r="2031">
          <cell r="B2031">
            <v>9</v>
          </cell>
          <cell r="C2031" t="str">
            <v>RESTRIÇÃO SISTEMA</v>
          </cell>
          <cell r="D2031" t="str">
            <v>039 Disponibilidade Esgotada</v>
          </cell>
          <cell r="E2031" t="str">
            <v>TELEVISÃO</v>
          </cell>
          <cell r="F2031" t="str">
            <v>0001 TELEVISÃO</v>
          </cell>
          <cell r="G2031" t="str">
            <v>0006 GLOBO</v>
          </cell>
          <cell r="H2031" t="str">
            <v>0032 TELA QUENTE</v>
          </cell>
          <cell r="I2031">
            <v>2</v>
          </cell>
          <cell r="J2031">
            <v>0</v>
          </cell>
          <cell r="K2031">
            <v>0</v>
          </cell>
          <cell r="L2031">
            <v>2</v>
          </cell>
          <cell r="M2031">
            <v>2</v>
          </cell>
          <cell r="N2031">
            <v>0</v>
          </cell>
          <cell r="O2031">
            <v>2</v>
          </cell>
          <cell r="P2031">
            <v>0</v>
          </cell>
          <cell r="Q2031">
            <v>0</v>
          </cell>
          <cell r="R2031">
            <v>2</v>
          </cell>
          <cell r="S2031">
            <v>2</v>
          </cell>
          <cell r="T2031">
            <v>0</v>
          </cell>
          <cell r="U2031">
            <v>2</v>
          </cell>
          <cell r="V2031">
            <v>0</v>
          </cell>
          <cell r="W2031">
            <v>0</v>
          </cell>
        </row>
        <row r="2032">
          <cell r="B2032">
            <v>9</v>
          </cell>
          <cell r="C2032" t="str">
            <v>RESTRIÇÃO SISTEMA</v>
          </cell>
          <cell r="D2032" t="str">
            <v>039 Disponibilidade Esgotada</v>
          </cell>
          <cell r="E2032" t="str">
            <v>TELEVISÃO</v>
          </cell>
          <cell r="F2032" t="str">
            <v>0001 TELEVISÃO</v>
          </cell>
          <cell r="G2032" t="str">
            <v>0006 GLOBO</v>
          </cell>
          <cell r="H2032" t="str">
            <v>3825 NÃO INFORMADO</v>
          </cell>
          <cell r="I2032">
            <v>5</v>
          </cell>
          <cell r="J2032">
            <v>0</v>
          </cell>
          <cell r="K2032">
            <v>0</v>
          </cell>
          <cell r="L2032">
            <v>5</v>
          </cell>
          <cell r="M2032">
            <v>5</v>
          </cell>
          <cell r="N2032">
            <v>0</v>
          </cell>
          <cell r="O2032">
            <v>5</v>
          </cell>
          <cell r="P2032">
            <v>0</v>
          </cell>
          <cell r="Q2032">
            <v>0</v>
          </cell>
          <cell r="R2032">
            <v>5</v>
          </cell>
          <cell r="S2032">
            <v>5</v>
          </cell>
          <cell r="T2032">
            <v>0</v>
          </cell>
          <cell r="U2032">
            <v>5</v>
          </cell>
          <cell r="V2032">
            <v>0</v>
          </cell>
          <cell r="W2032">
            <v>0</v>
          </cell>
        </row>
        <row r="2033">
          <cell r="B2033">
            <v>9</v>
          </cell>
          <cell r="C2033" t="str">
            <v>RESTRIÇÃO SISTEMA</v>
          </cell>
          <cell r="D2033" t="str">
            <v>039 Disponibilidade Esgotada</v>
          </cell>
          <cell r="E2033" t="str">
            <v>TELEVISÃO</v>
          </cell>
          <cell r="F2033" t="str">
            <v>0001 TELEVISÃO</v>
          </cell>
          <cell r="G2033" t="str">
            <v>0062 NÃO INFORMOU</v>
          </cell>
          <cell r="I2033">
            <v>17</v>
          </cell>
          <cell r="J2033">
            <v>0</v>
          </cell>
          <cell r="K2033">
            <v>0</v>
          </cell>
          <cell r="L2033">
            <v>17</v>
          </cell>
          <cell r="M2033">
            <v>17</v>
          </cell>
          <cell r="N2033">
            <v>0</v>
          </cell>
          <cell r="O2033">
            <v>17</v>
          </cell>
          <cell r="P2033">
            <v>0</v>
          </cell>
          <cell r="Q2033">
            <v>0</v>
          </cell>
          <cell r="R2033">
            <v>17</v>
          </cell>
          <cell r="S2033">
            <v>17</v>
          </cell>
          <cell r="T2033">
            <v>0</v>
          </cell>
          <cell r="U2033">
            <v>17</v>
          </cell>
          <cell r="V2033">
            <v>0</v>
          </cell>
          <cell r="W2033">
            <v>0</v>
          </cell>
        </row>
        <row r="2034">
          <cell r="B2034">
            <v>9</v>
          </cell>
          <cell r="C2034" t="str">
            <v>RESTRIÇÃO SISTEMA</v>
          </cell>
          <cell r="D2034" t="str">
            <v>042 Restrição técnica</v>
          </cell>
          <cell r="F2034" t="str">
            <v>0031 JÁ TEVE O PRODUTO</v>
          </cell>
          <cell r="I2034">
            <v>12</v>
          </cell>
          <cell r="J2034">
            <v>0</v>
          </cell>
          <cell r="K2034">
            <v>0</v>
          </cell>
          <cell r="L2034">
            <v>12</v>
          </cell>
          <cell r="M2034">
            <v>12</v>
          </cell>
          <cell r="N2034">
            <v>0</v>
          </cell>
          <cell r="O2034">
            <v>12</v>
          </cell>
          <cell r="P2034">
            <v>0</v>
          </cell>
          <cell r="Q2034">
            <v>0</v>
          </cell>
          <cell r="R2034">
            <v>12</v>
          </cell>
          <cell r="S2034">
            <v>12</v>
          </cell>
          <cell r="T2034">
            <v>0</v>
          </cell>
          <cell r="U2034">
            <v>12</v>
          </cell>
          <cell r="V2034">
            <v>0</v>
          </cell>
          <cell r="W2034">
            <v>0</v>
          </cell>
        </row>
        <row r="2035">
          <cell r="B2035">
            <v>9</v>
          </cell>
          <cell r="C2035" t="str">
            <v>RESTRIÇÃO SISTEMA</v>
          </cell>
          <cell r="D2035" t="str">
            <v>042 Restrição técnica</v>
          </cell>
          <cell r="E2035" t="str">
            <v>MALA DIRETA</v>
          </cell>
          <cell r="F2035" t="str">
            <v>0009 MALA DIRETA</v>
          </cell>
          <cell r="G2035" t="str">
            <v>0008 Não Identificado</v>
          </cell>
          <cell r="I2035">
            <v>1</v>
          </cell>
          <cell r="J2035">
            <v>0</v>
          </cell>
          <cell r="K2035">
            <v>0</v>
          </cell>
          <cell r="L2035">
            <v>1</v>
          </cell>
          <cell r="M2035">
            <v>1</v>
          </cell>
          <cell r="N2035">
            <v>0</v>
          </cell>
          <cell r="O2035">
            <v>1</v>
          </cell>
          <cell r="P2035">
            <v>0</v>
          </cell>
          <cell r="Q2035">
            <v>0</v>
          </cell>
          <cell r="R2035">
            <v>1</v>
          </cell>
          <cell r="S2035">
            <v>1</v>
          </cell>
          <cell r="T2035">
            <v>0</v>
          </cell>
          <cell r="U2035">
            <v>1</v>
          </cell>
          <cell r="V2035">
            <v>0</v>
          </cell>
          <cell r="W2035">
            <v>0</v>
          </cell>
        </row>
        <row r="2036">
          <cell r="B2036">
            <v>9</v>
          </cell>
          <cell r="C2036" t="str">
            <v>RESTRIÇÃO SISTEMA</v>
          </cell>
          <cell r="D2036" t="str">
            <v>042 Restrição técnica</v>
          </cell>
          <cell r="E2036" t="str">
            <v>MALA DIRETA</v>
          </cell>
          <cell r="F2036" t="str">
            <v>0009 MALA DIRETA</v>
          </cell>
          <cell r="G2036" t="str">
            <v>0572 MD-05</v>
          </cell>
          <cell r="I2036">
            <v>1</v>
          </cell>
          <cell r="J2036">
            <v>0</v>
          </cell>
          <cell r="K2036">
            <v>0</v>
          </cell>
          <cell r="L2036">
            <v>1</v>
          </cell>
          <cell r="M2036">
            <v>1</v>
          </cell>
          <cell r="N2036">
            <v>0</v>
          </cell>
          <cell r="O2036">
            <v>1</v>
          </cell>
          <cell r="P2036">
            <v>0</v>
          </cell>
          <cell r="Q2036">
            <v>0</v>
          </cell>
          <cell r="R2036">
            <v>1</v>
          </cell>
          <cell r="S2036">
            <v>1</v>
          </cell>
          <cell r="T2036">
            <v>0</v>
          </cell>
          <cell r="U2036">
            <v>1</v>
          </cell>
          <cell r="V2036">
            <v>0</v>
          </cell>
          <cell r="W2036">
            <v>0</v>
          </cell>
        </row>
        <row r="2037">
          <cell r="B2037">
            <v>9</v>
          </cell>
          <cell r="C2037" t="str">
            <v>RESTRIÇÃO SISTEMA</v>
          </cell>
          <cell r="D2037" t="str">
            <v>042 Restrição técnica</v>
          </cell>
          <cell r="E2037" t="str">
            <v>MALA DIRETA</v>
          </cell>
          <cell r="F2037" t="str">
            <v>0010 ENCARTE EM FATURA</v>
          </cell>
          <cell r="I2037">
            <v>4</v>
          </cell>
          <cell r="J2037">
            <v>0</v>
          </cell>
          <cell r="K2037">
            <v>0</v>
          </cell>
          <cell r="L2037">
            <v>4</v>
          </cell>
          <cell r="M2037">
            <v>4</v>
          </cell>
          <cell r="N2037">
            <v>0</v>
          </cell>
          <cell r="O2037">
            <v>4</v>
          </cell>
          <cell r="P2037">
            <v>0</v>
          </cell>
          <cell r="Q2037">
            <v>0</v>
          </cell>
          <cell r="R2037">
            <v>4</v>
          </cell>
          <cell r="S2037">
            <v>4</v>
          </cell>
          <cell r="T2037">
            <v>0</v>
          </cell>
          <cell r="U2037">
            <v>4</v>
          </cell>
          <cell r="V2037">
            <v>0</v>
          </cell>
          <cell r="W2037">
            <v>0</v>
          </cell>
        </row>
        <row r="2038">
          <cell r="B2038">
            <v>9</v>
          </cell>
          <cell r="C2038" t="str">
            <v>RESTRIÇÃO SISTEMA</v>
          </cell>
          <cell r="D2038" t="str">
            <v>042 Restrição técnica</v>
          </cell>
          <cell r="E2038" t="str">
            <v>NÃO INFORMADO</v>
          </cell>
          <cell r="F2038" t="str">
            <v>0016 NÃO INFORMADO</v>
          </cell>
          <cell r="I2038">
            <v>12</v>
          </cell>
          <cell r="J2038">
            <v>0</v>
          </cell>
          <cell r="K2038">
            <v>0</v>
          </cell>
          <cell r="L2038">
            <v>12</v>
          </cell>
          <cell r="M2038">
            <v>12</v>
          </cell>
          <cell r="N2038">
            <v>0</v>
          </cell>
          <cell r="O2038">
            <v>12</v>
          </cell>
          <cell r="P2038">
            <v>0</v>
          </cell>
          <cell r="Q2038">
            <v>0</v>
          </cell>
          <cell r="R2038">
            <v>12</v>
          </cell>
          <cell r="S2038">
            <v>12</v>
          </cell>
          <cell r="T2038">
            <v>0</v>
          </cell>
          <cell r="U2038">
            <v>12</v>
          </cell>
          <cell r="V2038">
            <v>0</v>
          </cell>
          <cell r="W2038">
            <v>0</v>
          </cell>
        </row>
        <row r="2039">
          <cell r="B2039">
            <v>9</v>
          </cell>
          <cell r="C2039" t="str">
            <v>RESTRIÇÃO SISTEMA</v>
          </cell>
          <cell r="D2039" t="str">
            <v>042 Restrição técnica</v>
          </cell>
          <cell r="E2039" t="str">
            <v>OUTRAS MÍDIAS</v>
          </cell>
          <cell r="F2039" t="str">
            <v>0002 INDICAÇÃO DE AMIGOS</v>
          </cell>
          <cell r="I2039">
            <v>117</v>
          </cell>
          <cell r="J2039">
            <v>0</v>
          </cell>
          <cell r="K2039">
            <v>0</v>
          </cell>
          <cell r="L2039">
            <v>117</v>
          </cell>
          <cell r="M2039">
            <v>117</v>
          </cell>
          <cell r="N2039">
            <v>0</v>
          </cell>
          <cell r="O2039">
            <v>117</v>
          </cell>
          <cell r="P2039">
            <v>0</v>
          </cell>
          <cell r="Q2039">
            <v>0</v>
          </cell>
          <cell r="R2039">
            <v>117</v>
          </cell>
          <cell r="S2039">
            <v>117</v>
          </cell>
          <cell r="T2039">
            <v>0</v>
          </cell>
          <cell r="U2039">
            <v>117</v>
          </cell>
          <cell r="V2039">
            <v>0</v>
          </cell>
          <cell r="W2039">
            <v>0</v>
          </cell>
        </row>
        <row r="2040">
          <cell r="B2040">
            <v>9</v>
          </cell>
          <cell r="C2040" t="str">
            <v>RESTRIÇÃO SISTEMA</v>
          </cell>
          <cell r="D2040" t="str">
            <v>042 Restrição técnica</v>
          </cell>
          <cell r="E2040" t="str">
            <v>OUTRAS MÍDIAS</v>
          </cell>
          <cell r="F2040" t="str">
            <v>0003 104</v>
          </cell>
          <cell r="I2040">
            <v>7</v>
          </cell>
          <cell r="J2040">
            <v>0</v>
          </cell>
          <cell r="K2040">
            <v>0</v>
          </cell>
          <cell r="L2040">
            <v>7</v>
          </cell>
          <cell r="M2040">
            <v>7</v>
          </cell>
          <cell r="N2040">
            <v>0</v>
          </cell>
          <cell r="O2040">
            <v>7</v>
          </cell>
          <cell r="P2040">
            <v>0</v>
          </cell>
          <cell r="Q2040">
            <v>0</v>
          </cell>
          <cell r="R2040">
            <v>7</v>
          </cell>
          <cell r="S2040">
            <v>7</v>
          </cell>
          <cell r="T2040">
            <v>0</v>
          </cell>
          <cell r="U2040">
            <v>7</v>
          </cell>
          <cell r="V2040">
            <v>0</v>
          </cell>
          <cell r="W2040">
            <v>0</v>
          </cell>
        </row>
        <row r="2041">
          <cell r="B2041">
            <v>9</v>
          </cell>
          <cell r="C2041" t="str">
            <v>RESTRIÇÃO SISTEMA</v>
          </cell>
          <cell r="D2041" t="str">
            <v>042 Restrição técnica</v>
          </cell>
          <cell r="E2041" t="str">
            <v>OUTRAS MÍDIAS</v>
          </cell>
          <cell r="F2041" t="str">
            <v>0013 INTERNET</v>
          </cell>
          <cell r="G2041" t="str">
            <v>0056 OUTROS</v>
          </cell>
          <cell r="I2041">
            <v>4</v>
          </cell>
          <cell r="J2041">
            <v>0</v>
          </cell>
          <cell r="K2041">
            <v>0</v>
          </cell>
          <cell r="L2041">
            <v>4</v>
          </cell>
          <cell r="M2041">
            <v>4</v>
          </cell>
          <cell r="N2041">
            <v>0</v>
          </cell>
          <cell r="O2041">
            <v>4</v>
          </cell>
          <cell r="P2041">
            <v>0</v>
          </cell>
          <cell r="Q2041">
            <v>0</v>
          </cell>
          <cell r="R2041">
            <v>4</v>
          </cell>
          <cell r="S2041">
            <v>4</v>
          </cell>
          <cell r="T2041">
            <v>0</v>
          </cell>
          <cell r="U2041">
            <v>4</v>
          </cell>
          <cell r="V2041">
            <v>0</v>
          </cell>
          <cell r="W2041">
            <v>0</v>
          </cell>
        </row>
        <row r="2042">
          <cell r="B2042">
            <v>9</v>
          </cell>
          <cell r="C2042" t="str">
            <v>RESTRIÇÃO SISTEMA</v>
          </cell>
          <cell r="D2042" t="str">
            <v>042 Restrição técnica</v>
          </cell>
          <cell r="E2042" t="str">
            <v>OUTRAS MÍDIAS</v>
          </cell>
          <cell r="F2042" t="str">
            <v>0013 INTERNET</v>
          </cell>
          <cell r="G2042" t="str">
            <v>0170 SITE SPEEDY</v>
          </cell>
          <cell r="I2042">
            <v>9</v>
          </cell>
          <cell r="J2042">
            <v>0</v>
          </cell>
          <cell r="K2042">
            <v>0</v>
          </cell>
          <cell r="L2042">
            <v>9</v>
          </cell>
          <cell r="M2042">
            <v>9</v>
          </cell>
          <cell r="N2042">
            <v>0</v>
          </cell>
          <cell r="O2042">
            <v>9</v>
          </cell>
          <cell r="P2042">
            <v>0</v>
          </cell>
          <cell r="Q2042">
            <v>0</v>
          </cell>
          <cell r="R2042">
            <v>9</v>
          </cell>
          <cell r="S2042">
            <v>9</v>
          </cell>
          <cell r="T2042">
            <v>0</v>
          </cell>
          <cell r="U2042">
            <v>9</v>
          </cell>
          <cell r="V2042">
            <v>0</v>
          </cell>
          <cell r="W2042">
            <v>0</v>
          </cell>
        </row>
        <row r="2043">
          <cell r="B2043">
            <v>9</v>
          </cell>
          <cell r="C2043" t="str">
            <v>RESTRIÇÃO SISTEMA</v>
          </cell>
          <cell r="D2043" t="str">
            <v>042 Restrição técnica</v>
          </cell>
          <cell r="E2043" t="str">
            <v>OUTRAS MÍDIAS</v>
          </cell>
          <cell r="F2043" t="str">
            <v>0018 CONTATADO PELO TLMKT</v>
          </cell>
          <cell r="I2043">
            <v>14</v>
          </cell>
          <cell r="J2043">
            <v>0</v>
          </cell>
          <cell r="K2043">
            <v>0</v>
          </cell>
          <cell r="L2043">
            <v>14</v>
          </cell>
          <cell r="M2043">
            <v>14</v>
          </cell>
          <cell r="N2043">
            <v>0</v>
          </cell>
          <cell r="O2043">
            <v>14</v>
          </cell>
          <cell r="P2043">
            <v>0</v>
          </cell>
          <cell r="Q2043">
            <v>0</v>
          </cell>
          <cell r="R2043">
            <v>14</v>
          </cell>
          <cell r="S2043">
            <v>14</v>
          </cell>
          <cell r="T2043">
            <v>0</v>
          </cell>
          <cell r="U2043">
            <v>14</v>
          </cell>
          <cell r="V2043">
            <v>0</v>
          </cell>
          <cell r="W2043">
            <v>0</v>
          </cell>
        </row>
        <row r="2044">
          <cell r="B2044">
            <v>9</v>
          </cell>
          <cell r="C2044" t="str">
            <v>RESTRIÇÃO SISTEMA</v>
          </cell>
          <cell r="D2044" t="str">
            <v>042 Restrição técnica</v>
          </cell>
          <cell r="E2044" t="str">
            <v>OUTRAS MÍDIAS</v>
          </cell>
          <cell r="F2044" t="str">
            <v>0019 INDICAÇÃO DO PROVEDOR</v>
          </cell>
          <cell r="I2044">
            <v>1</v>
          </cell>
          <cell r="J2044">
            <v>0</v>
          </cell>
          <cell r="K2044">
            <v>0</v>
          </cell>
          <cell r="L2044">
            <v>1</v>
          </cell>
          <cell r="M2044">
            <v>1</v>
          </cell>
          <cell r="N2044">
            <v>0</v>
          </cell>
          <cell r="O2044">
            <v>1</v>
          </cell>
          <cell r="P2044">
            <v>0</v>
          </cell>
          <cell r="Q2044">
            <v>0</v>
          </cell>
          <cell r="R2044">
            <v>1</v>
          </cell>
          <cell r="S2044">
            <v>1</v>
          </cell>
          <cell r="T2044">
            <v>0</v>
          </cell>
          <cell r="U2044">
            <v>1</v>
          </cell>
          <cell r="V2044">
            <v>0</v>
          </cell>
          <cell r="W2044">
            <v>0</v>
          </cell>
        </row>
        <row r="2045">
          <cell r="B2045">
            <v>9</v>
          </cell>
          <cell r="C2045" t="str">
            <v>RESTRIÇÃO SISTEMA</v>
          </cell>
          <cell r="D2045" t="str">
            <v>042 Restrição técnica</v>
          </cell>
          <cell r="E2045" t="str">
            <v>OUTRAS MÍDIAS</v>
          </cell>
          <cell r="F2045" t="str">
            <v>0020 JÁ POSSUI</v>
          </cell>
          <cell r="I2045">
            <v>13</v>
          </cell>
          <cell r="J2045">
            <v>0</v>
          </cell>
          <cell r="K2045">
            <v>0</v>
          </cell>
          <cell r="L2045">
            <v>13</v>
          </cell>
          <cell r="M2045">
            <v>13</v>
          </cell>
          <cell r="N2045">
            <v>0</v>
          </cell>
          <cell r="O2045">
            <v>13</v>
          </cell>
          <cell r="P2045">
            <v>0</v>
          </cell>
          <cell r="Q2045">
            <v>0</v>
          </cell>
          <cell r="R2045">
            <v>13</v>
          </cell>
          <cell r="S2045">
            <v>13</v>
          </cell>
          <cell r="T2045">
            <v>0</v>
          </cell>
          <cell r="U2045">
            <v>13</v>
          </cell>
          <cell r="V2045">
            <v>0</v>
          </cell>
          <cell r="W2045">
            <v>0</v>
          </cell>
        </row>
        <row r="2046">
          <cell r="B2046">
            <v>9</v>
          </cell>
          <cell r="C2046" t="str">
            <v>RESTRIÇÃO SISTEMA</v>
          </cell>
          <cell r="D2046" t="str">
            <v>042 Restrição técnica</v>
          </cell>
          <cell r="E2046" t="str">
            <v>TELEVISÃO</v>
          </cell>
          <cell r="F2046" t="str">
            <v>0001 TELEVISÃO</v>
          </cell>
          <cell r="G2046" t="str">
            <v>0006 GLOBO</v>
          </cell>
          <cell r="H2046" t="str">
            <v>0015 BOM DIA PRAÇA</v>
          </cell>
          <cell r="I2046">
            <v>1</v>
          </cell>
          <cell r="J2046">
            <v>0</v>
          </cell>
          <cell r="K2046">
            <v>0</v>
          </cell>
          <cell r="L2046">
            <v>1</v>
          </cell>
          <cell r="M2046">
            <v>1</v>
          </cell>
          <cell r="N2046">
            <v>0</v>
          </cell>
          <cell r="O2046">
            <v>1</v>
          </cell>
          <cell r="P2046">
            <v>0</v>
          </cell>
          <cell r="Q2046">
            <v>0</v>
          </cell>
          <cell r="R2046">
            <v>1</v>
          </cell>
          <cell r="S2046">
            <v>1</v>
          </cell>
          <cell r="T2046">
            <v>0</v>
          </cell>
          <cell r="U2046">
            <v>1</v>
          </cell>
          <cell r="V2046">
            <v>0</v>
          </cell>
          <cell r="W2046">
            <v>0</v>
          </cell>
        </row>
        <row r="2047">
          <cell r="B2047">
            <v>9</v>
          </cell>
          <cell r="C2047" t="str">
            <v>RESTRIÇÃO SISTEMA</v>
          </cell>
          <cell r="D2047" t="str">
            <v>042 Restrição técnica</v>
          </cell>
          <cell r="E2047" t="str">
            <v>TELEVISÃO</v>
          </cell>
          <cell r="F2047" t="str">
            <v>0001 TELEVISÃO</v>
          </cell>
          <cell r="G2047" t="str">
            <v>0006 GLOBO</v>
          </cell>
          <cell r="H2047" t="str">
            <v>0023 JORNAL HOJE</v>
          </cell>
          <cell r="I2047">
            <v>1</v>
          </cell>
          <cell r="J2047">
            <v>0</v>
          </cell>
          <cell r="K2047">
            <v>0</v>
          </cell>
          <cell r="L2047">
            <v>1</v>
          </cell>
          <cell r="M2047">
            <v>1</v>
          </cell>
          <cell r="N2047">
            <v>0</v>
          </cell>
          <cell r="O2047">
            <v>1</v>
          </cell>
          <cell r="P2047">
            <v>0</v>
          </cell>
          <cell r="Q2047">
            <v>0</v>
          </cell>
          <cell r="R2047">
            <v>1</v>
          </cell>
          <cell r="S2047">
            <v>1</v>
          </cell>
          <cell r="T2047">
            <v>0</v>
          </cell>
          <cell r="U2047">
            <v>1</v>
          </cell>
          <cell r="V2047">
            <v>0</v>
          </cell>
          <cell r="W2047">
            <v>0</v>
          </cell>
        </row>
        <row r="2048">
          <cell r="B2048">
            <v>9</v>
          </cell>
          <cell r="C2048" t="str">
            <v>RESTRIÇÃO SISTEMA</v>
          </cell>
          <cell r="D2048" t="str">
            <v>042 Restrição técnica</v>
          </cell>
          <cell r="E2048" t="str">
            <v>TELEVISÃO</v>
          </cell>
          <cell r="F2048" t="str">
            <v>0001 TELEVISÃO</v>
          </cell>
          <cell r="G2048" t="str">
            <v>0006 GLOBO</v>
          </cell>
          <cell r="H2048" t="str">
            <v>0024 JORNAL NACIONAL</v>
          </cell>
          <cell r="I2048">
            <v>2</v>
          </cell>
          <cell r="J2048">
            <v>0</v>
          </cell>
          <cell r="K2048">
            <v>0</v>
          </cell>
          <cell r="L2048">
            <v>2</v>
          </cell>
          <cell r="M2048">
            <v>2</v>
          </cell>
          <cell r="N2048">
            <v>0</v>
          </cell>
          <cell r="O2048">
            <v>2</v>
          </cell>
          <cell r="P2048">
            <v>0</v>
          </cell>
          <cell r="Q2048">
            <v>0</v>
          </cell>
          <cell r="R2048">
            <v>2</v>
          </cell>
          <cell r="S2048">
            <v>2</v>
          </cell>
          <cell r="T2048">
            <v>0</v>
          </cell>
          <cell r="U2048">
            <v>2</v>
          </cell>
          <cell r="V2048">
            <v>0</v>
          </cell>
          <cell r="W2048">
            <v>0</v>
          </cell>
        </row>
        <row r="2049">
          <cell r="B2049">
            <v>9</v>
          </cell>
          <cell r="C2049" t="str">
            <v>RESTRIÇÃO SISTEMA</v>
          </cell>
          <cell r="D2049" t="str">
            <v>042 Restrição técnica</v>
          </cell>
          <cell r="E2049" t="str">
            <v>TELEVISÃO</v>
          </cell>
          <cell r="F2049" t="str">
            <v>0001 TELEVISÃO</v>
          </cell>
          <cell r="G2049" t="str">
            <v>0006 GLOBO</v>
          </cell>
          <cell r="H2049" t="str">
            <v>0027 NOVELA II</v>
          </cell>
          <cell r="I2049">
            <v>3</v>
          </cell>
          <cell r="J2049">
            <v>0</v>
          </cell>
          <cell r="K2049">
            <v>0</v>
          </cell>
          <cell r="L2049">
            <v>3</v>
          </cell>
          <cell r="M2049">
            <v>3</v>
          </cell>
          <cell r="N2049">
            <v>0</v>
          </cell>
          <cell r="O2049">
            <v>3</v>
          </cell>
          <cell r="P2049">
            <v>0</v>
          </cell>
          <cell r="Q2049">
            <v>0</v>
          </cell>
          <cell r="R2049">
            <v>3</v>
          </cell>
          <cell r="S2049">
            <v>3</v>
          </cell>
          <cell r="T2049">
            <v>0</v>
          </cell>
          <cell r="U2049">
            <v>3</v>
          </cell>
          <cell r="V2049">
            <v>0</v>
          </cell>
          <cell r="W2049">
            <v>0</v>
          </cell>
        </row>
        <row r="2050">
          <cell r="B2050">
            <v>9</v>
          </cell>
          <cell r="C2050" t="str">
            <v>RESTRIÇÃO SISTEMA</v>
          </cell>
          <cell r="D2050" t="str">
            <v>042 Restrição técnica</v>
          </cell>
          <cell r="E2050" t="str">
            <v>TELEVISÃO</v>
          </cell>
          <cell r="F2050" t="str">
            <v>0001 TELEVISÃO</v>
          </cell>
          <cell r="G2050" t="str">
            <v>0006 GLOBO</v>
          </cell>
          <cell r="H2050" t="str">
            <v>0033 VÍDEO SHOW</v>
          </cell>
          <cell r="I2050">
            <v>1</v>
          </cell>
          <cell r="J2050">
            <v>0</v>
          </cell>
          <cell r="K2050">
            <v>0</v>
          </cell>
          <cell r="L2050">
            <v>1</v>
          </cell>
          <cell r="M2050">
            <v>1</v>
          </cell>
          <cell r="N2050">
            <v>0</v>
          </cell>
          <cell r="O2050">
            <v>1</v>
          </cell>
          <cell r="P2050">
            <v>0</v>
          </cell>
          <cell r="Q2050">
            <v>0</v>
          </cell>
          <cell r="R2050">
            <v>1</v>
          </cell>
          <cell r="S2050">
            <v>1</v>
          </cell>
          <cell r="T2050">
            <v>0</v>
          </cell>
          <cell r="U2050">
            <v>1</v>
          </cell>
          <cell r="V2050">
            <v>0</v>
          </cell>
          <cell r="W2050">
            <v>0</v>
          </cell>
        </row>
        <row r="2051">
          <cell r="B2051">
            <v>9</v>
          </cell>
          <cell r="C2051" t="str">
            <v>RESTRIÇÃO SISTEMA</v>
          </cell>
          <cell r="D2051" t="str">
            <v>042 Restrição técnica</v>
          </cell>
          <cell r="E2051" t="str">
            <v>TELEVISÃO</v>
          </cell>
          <cell r="F2051" t="str">
            <v>0001 TELEVISÃO</v>
          </cell>
          <cell r="G2051" t="str">
            <v>0006 GLOBO</v>
          </cell>
          <cell r="H2051" t="str">
            <v>3825 NÃO INFORMADO</v>
          </cell>
          <cell r="I2051">
            <v>7</v>
          </cell>
          <cell r="J2051">
            <v>0</v>
          </cell>
          <cell r="K2051">
            <v>0</v>
          </cell>
          <cell r="L2051">
            <v>7</v>
          </cell>
          <cell r="M2051">
            <v>7</v>
          </cell>
          <cell r="N2051">
            <v>0</v>
          </cell>
          <cell r="O2051">
            <v>7</v>
          </cell>
          <cell r="P2051">
            <v>0</v>
          </cell>
          <cell r="Q2051">
            <v>0</v>
          </cell>
          <cell r="R2051">
            <v>7</v>
          </cell>
          <cell r="S2051">
            <v>7</v>
          </cell>
          <cell r="T2051">
            <v>0</v>
          </cell>
          <cell r="U2051">
            <v>7</v>
          </cell>
          <cell r="V2051">
            <v>0</v>
          </cell>
          <cell r="W2051">
            <v>0</v>
          </cell>
        </row>
        <row r="2052">
          <cell r="B2052">
            <v>9</v>
          </cell>
          <cell r="C2052" t="str">
            <v>RESTRIÇÃO SISTEMA</v>
          </cell>
          <cell r="D2052" t="str">
            <v>042 Restrição técnica</v>
          </cell>
          <cell r="E2052" t="str">
            <v>TELEVISÃO</v>
          </cell>
          <cell r="F2052" t="str">
            <v>0001 TELEVISÃO</v>
          </cell>
          <cell r="G2052" t="str">
            <v>0062 NÃO INFORMOU</v>
          </cell>
          <cell r="I2052">
            <v>32</v>
          </cell>
          <cell r="J2052">
            <v>0</v>
          </cell>
          <cell r="K2052">
            <v>0</v>
          </cell>
          <cell r="L2052">
            <v>32</v>
          </cell>
          <cell r="M2052">
            <v>32</v>
          </cell>
          <cell r="N2052">
            <v>0</v>
          </cell>
          <cell r="O2052">
            <v>32</v>
          </cell>
          <cell r="P2052">
            <v>0</v>
          </cell>
          <cell r="Q2052">
            <v>0</v>
          </cell>
          <cell r="R2052">
            <v>32</v>
          </cell>
          <cell r="S2052">
            <v>32</v>
          </cell>
          <cell r="T2052">
            <v>0</v>
          </cell>
          <cell r="U2052">
            <v>32</v>
          </cell>
          <cell r="V2052">
            <v>0</v>
          </cell>
          <cell r="W2052">
            <v>0</v>
          </cell>
        </row>
        <row r="2053">
          <cell r="B2053">
            <v>9</v>
          </cell>
          <cell r="C2053" t="str">
            <v>RESTRIÇÃO SISTEMA</v>
          </cell>
          <cell r="D2053" t="str">
            <v>045 Central não cadastrada</v>
          </cell>
          <cell r="F2053" t="str">
            <v>0031 JÁ TEVE O PRODUTO</v>
          </cell>
          <cell r="I2053">
            <v>2</v>
          </cell>
          <cell r="J2053">
            <v>0</v>
          </cell>
          <cell r="K2053">
            <v>0</v>
          </cell>
          <cell r="L2053">
            <v>2</v>
          </cell>
          <cell r="M2053">
            <v>2</v>
          </cell>
          <cell r="N2053">
            <v>0</v>
          </cell>
          <cell r="O2053">
            <v>2</v>
          </cell>
          <cell r="P2053">
            <v>0</v>
          </cell>
          <cell r="Q2053">
            <v>0</v>
          </cell>
          <cell r="R2053">
            <v>2</v>
          </cell>
          <cell r="S2053">
            <v>2</v>
          </cell>
          <cell r="T2053">
            <v>0</v>
          </cell>
          <cell r="U2053">
            <v>2</v>
          </cell>
          <cell r="V2053">
            <v>0</v>
          </cell>
          <cell r="W2053">
            <v>0</v>
          </cell>
        </row>
        <row r="2054">
          <cell r="B2054">
            <v>9</v>
          </cell>
          <cell r="C2054" t="str">
            <v>RESTRIÇÃO SISTEMA</v>
          </cell>
          <cell r="D2054" t="str">
            <v>045 Central não cadastrada</v>
          </cell>
          <cell r="E2054" t="str">
            <v>MALA DIRETA</v>
          </cell>
          <cell r="F2054" t="str">
            <v>0010 ENCARTE EM FATURA</v>
          </cell>
          <cell r="I2054">
            <v>2</v>
          </cell>
          <cell r="J2054">
            <v>0</v>
          </cell>
          <cell r="K2054">
            <v>0</v>
          </cell>
          <cell r="L2054">
            <v>2</v>
          </cell>
          <cell r="M2054">
            <v>2</v>
          </cell>
          <cell r="N2054">
            <v>0</v>
          </cell>
          <cell r="O2054">
            <v>2</v>
          </cell>
          <cell r="P2054">
            <v>0</v>
          </cell>
          <cell r="Q2054">
            <v>0</v>
          </cell>
          <cell r="R2054">
            <v>2</v>
          </cell>
          <cell r="S2054">
            <v>2</v>
          </cell>
          <cell r="T2054">
            <v>0</v>
          </cell>
          <cell r="U2054">
            <v>2</v>
          </cell>
          <cell r="V2054">
            <v>0</v>
          </cell>
          <cell r="W2054">
            <v>0</v>
          </cell>
        </row>
        <row r="2055">
          <cell r="B2055">
            <v>9</v>
          </cell>
          <cell r="C2055" t="str">
            <v>RESTRIÇÃO SISTEMA</v>
          </cell>
          <cell r="D2055" t="str">
            <v>045 Central não cadastrada</v>
          </cell>
          <cell r="E2055" t="str">
            <v>NÃO INFORMADO</v>
          </cell>
          <cell r="F2055" t="str">
            <v>0016 NÃO INFORMADO</v>
          </cell>
          <cell r="I2055">
            <v>7</v>
          </cell>
          <cell r="J2055">
            <v>0</v>
          </cell>
          <cell r="K2055">
            <v>0</v>
          </cell>
          <cell r="L2055">
            <v>7</v>
          </cell>
          <cell r="M2055">
            <v>7</v>
          </cell>
          <cell r="N2055">
            <v>0</v>
          </cell>
          <cell r="O2055">
            <v>7</v>
          </cell>
          <cell r="P2055">
            <v>0</v>
          </cell>
          <cell r="Q2055">
            <v>0</v>
          </cell>
          <cell r="R2055">
            <v>7</v>
          </cell>
          <cell r="S2055">
            <v>7</v>
          </cell>
          <cell r="T2055">
            <v>0</v>
          </cell>
          <cell r="U2055">
            <v>7</v>
          </cell>
          <cell r="V2055">
            <v>0</v>
          </cell>
          <cell r="W2055">
            <v>0</v>
          </cell>
        </row>
        <row r="2056">
          <cell r="B2056">
            <v>9</v>
          </cell>
          <cell r="C2056" t="str">
            <v>RESTRIÇÃO SISTEMA</v>
          </cell>
          <cell r="D2056" t="str">
            <v>045 Central não cadastrada</v>
          </cell>
          <cell r="E2056" t="str">
            <v>OUTRAS MÍDIAS</v>
          </cell>
          <cell r="F2056" t="str">
            <v>0002 INDICAÇÃO DE AMIGOS</v>
          </cell>
          <cell r="I2056">
            <v>48</v>
          </cell>
          <cell r="J2056">
            <v>0</v>
          </cell>
          <cell r="K2056">
            <v>0</v>
          </cell>
          <cell r="L2056">
            <v>48</v>
          </cell>
          <cell r="M2056">
            <v>48</v>
          </cell>
          <cell r="N2056">
            <v>0</v>
          </cell>
          <cell r="O2056">
            <v>48</v>
          </cell>
          <cell r="P2056">
            <v>0</v>
          </cell>
          <cell r="Q2056">
            <v>0</v>
          </cell>
          <cell r="R2056">
            <v>48</v>
          </cell>
          <cell r="S2056">
            <v>48</v>
          </cell>
          <cell r="T2056">
            <v>0</v>
          </cell>
          <cell r="U2056">
            <v>48</v>
          </cell>
          <cell r="V2056">
            <v>0</v>
          </cell>
          <cell r="W2056">
            <v>0</v>
          </cell>
        </row>
        <row r="2057">
          <cell r="B2057">
            <v>9</v>
          </cell>
          <cell r="C2057" t="str">
            <v>RESTRIÇÃO SISTEMA</v>
          </cell>
          <cell r="D2057" t="str">
            <v>045 Central não cadastrada</v>
          </cell>
          <cell r="E2057" t="str">
            <v>OUTRAS MÍDIAS</v>
          </cell>
          <cell r="F2057" t="str">
            <v>0013 INTERNET</v>
          </cell>
          <cell r="G2057" t="str">
            <v>0170 SITE SPEEDY</v>
          </cell>
          <cell r="I2057">
            <v>1</v>
          </cell>
          <cell r="J2057">
            <v>0</v>
          </cell>
          <cell r="K2057">
            <v>0</v>
          </cell>
          <cell r="L2057">
            <v>1</v>
          </cell>
          <cell r="M2057">
            <v>1</v>
          </cell>
          <cell r="N2057">
            <v>0</v>
          </cell>
          <cell r="O2057">
            <v>1</v>
          </cell>
          <cell r="P2057">
            <v>0</v>
          </cell>
          <cell r="Q2057">
            <v>0</v>
          </cell>
          <cell r="R2057">
            <v>1</v>
          </cell>
          <cell r="S2057">
            <v>1</v>
          </cell>
          <cell r="T2057">
            <v>0</v>
          </cell>
          <cell r="U2057">
            <v>1</v>
          </cell>
          <cell r="V2057">
            <v>0</v>
          </cell>
          <cell r="W2057">
            <v>0</v>
          </cell>
        </row>
        <row r="2058">
          <cell r="B2058">
            <v>9</v>
          </cell>
          <cell r="C2058" t="str">
            <v>RESTRIÇÃO SISTEMA</v>
          </cell>
          <cell r="D2058" t="str">
            <v>045 Central não cadastrada</v>
          </cell>
          <cell r="E2058" t="str">
            <v>OUTRAS MÍDIAS</v>
          </cell>
          <cell r="F2058" t="str">
            <v>0018 CONTATADO PELO TLMKT</v>
          </cell>
          <cell r="I2058">
            <v>1</v>
          </cell>
          <cell r="J2058">
            <v>0</v>
          </cell>
          <cell r="K2058">
            <v>0</v>
          </cell>
          <cell r="L2058">
            <v>1</v>
          </cell>
          <cell r="M2058">
            <v>1</v>
          </cell>
          <cell r="N2058">
            <v>0</v>
          </cell>
          <cell r="O2058">
            <v>1</v>
          </cell>
          <cell r="P2058">
            <v>0</v>
          </cell>
          <cell r="Q2058">
            <v>0</v>
          </cell>
          <cell r="R2058">
            <v>1</v>
          </cell>
          <cell r="S2058">
            <v>1</v>
          </cell>
          <cell r="T2058">
            <v>0</v>
          </cell>
          <cell r="U2058">
            <v>1</v>
          </cell>
          <cell r="V2058">
            <v>0</v>
          </cell>
          <cell r="W2058">
            <v>0</v>
          </cell>
        </row>
        <row r="2059">
          <cell r="B2059">
            <v>9</v>
          </cell>
          <cell r="C2059" t="str">
            <v>RESTRIÇÃO SISTEMA</v>
          </cell>
          <cell r="D2059" t="str">
            <v>045 Central não cadastrada</v>
          </cell>
          <cell r="E2059" t="str">
            <v>OUTRAS MÍDIAS</v>
          </cell>
          <cell r="F2059" t="str">
            <v>0019 INDICAÇÃO DO PROVEDOR</v>
          </cell>
          <cell r="G2059" t="str">
            <v>0580 IG.COM.BR</v>
          </cell>
          <cell r="I2059">
            <v>1</v>
          </cell>
          <cell r="J2059">
            <v>0</v>
          </cell>
          <cell r="K2059">
            <v>0</v>
          </cell>
          <cell r="L2059">
            <v>1</v>
          </cell>
          <cell r="M2059">
            <v>1</v>
          </cell>
          <cell r="N2059">
            <v>0</v>
          </cell>
          <cell r="O2059">
            <v>1</v>
          </cell>
          <cell r="P2059">
            <v>0</v>
          </cell>
          <cell r="Q2059">
            <v>0</v>
          </cell>
          <cell r="R2059">
            <v>1</v>
          </cell>
          <cell r="S2059">
            <v>1</v>
          </cell>
          <cell r="T2059">
            <v>0</v>
          </cell>
          <cell r="U2059">
            <v>1</v>
          </cell>
          <cell r="V2059">
            <v>0</v>
          </cell>
          <cell r="W2059">
            <v>0</v>
          </cell>
        </row>
        <row r="2060">
          <cell r="B2060">
            <v>9</v>
          </cell>
          <cell r="C2060" t="str">
            <v>RESTRIÇÃO SISTEMA</v>
          </cell>
          <cell r="D2060" t="str">
            <v>045 Central não cadastrada</v>
          </cell>
          <cell r="E2060" t="str">
            <v>OUTRAS MÍDIAS</v>
          </cell>
          <cell r="F2060" t="str">
            <v>0020 JÁ POSSUI</v>
          </cell>
          <cell r="I2060">
            <v>2</v>
          </cell>
          <cell r="J2060">
            <v>0</v>
          </cell>
          <cell r="K2060">
            <v>0</v>
          </cell>
          <cell r="L2060">
            <v>2</v>
          </cell>
          <cell r="M2060">
            <v>2</v>
          </cell>
          <cell r="N2060">
            <v>0</v>
          </cell>
          <cell r="O2060">
            <v>2</v>
          </cell>
          <cell r="P2060">
            <v>0</v>
          </cell>
          <cell r="Q2060">
            <v>0</v>
          </cell>
          <cell r="R2060">
            <v>2</v>
          </cell>
          <cell r="S2060">
            <v>2</v>
          </cell>
          <cell r="T2060">
            <v>0</v>
          </cell>
          <cell r="U2060">
            <v>2</v>
          </cell>
          <cell r="V2060">
            <v>0</v>
          </cell>
          <cell r="W2060">
            <v>0</v>
          </cell>
        </row>
        <row r="2061">
          <cell r="B2061">
            <v>9</v>
          </cell>
          <cell r="C2061" t="str">
            <v>RESTRIÇÃO SISTEMA</v>
          </cell>
          <cell r="D2061" t="str">
            <v>045 Central não cadastrada</v>
          </cell>
          <cell r="E2061" t="str">
            <v>TELEVISÃO</v>
          </cell>
          <cell r="F2061" t="str">
            <v>0001 TELEVISÃO</v>
          </cell>
          <cell r="G2061" t="str">
            <v>0006 GLOBO</v>
          </cell>
          <cell r="H2061" t="str">
            <v>0007 GLOBO ESPORTE</v>
          </cell>
          <cell r="I2061">
            <v>1</v>
          </cell>
          <cell r="J2061">
            <v>0</v>
          </cell>
          <cell r="K2061">
            <v>0</v>
          </cell>
          <cell r="L2061">
            <v>1</v>
          </cell>
          <cell r="M2061">
            <v>1</v>
          </cell>
          <cell r="N2061">
            <v>0</v>
          </cell>
          <cell r="O2061">
            <v>1</v>
          </cell>
          <cell r="P2061">
            <v>0</v>
          </cell>
          <cell r="Q2061">
            <v>0</v>
          </cell>
          <cell r="R2061">
            <v>1</v>
          </cell>
          <cell r="S2061">
            <v>1</v>
          </cell>
          <cell r="T2061">
            <v>0</v>
          </cell>
          <cell r="U2061">
            <v>1</v>
          </cell>
          <cell r="V2061">
            <v>0</v>
          </cell>
          <cell r="W2061">
            <v>0</v>
          </cell>
        </row>
        <row r="2062">
          <cell r="B2062">
            <v>9</v>
          </cell>
          <cell r="C2062" t="str">
            <v>RESTRIÇÃO SISTEMA</v>
          </cell>
          <cell r="D2062" t="str">
            <v>045 Central não cadastrada</v>
          </cell>
          <cell r="E2062" t="str">
            <v>TELEVISÃO</v>
          </cell>
          <cell r="F2062" t="str">
            <v>0001 TELEVISÃO</v>
          </cell>
          <cell r="G2062" t="str">
            <v>0006 GLOBO</v>
          </cell>
          <cell r="H2062" t="str">
            <v>0027 NOVELA II</v>
          </cell>
          <cell r="I2062">
            <v>2</v>
          </cell>
          <cell r="J2062">
            <v>0</v>
          </cell>
          <cell r="K2062">
            <v>0</v>
          </cell>
          <cell r="L2062">
            <v>2</v>
          </cell>
          <cell r="M2062">
            <v>2</v>
          </cell>
          <cell r="N2062">
            <v>0</v>
          </cell>
          <cell r="O2062">
            <v>2</v>
          </cell>
          <cell r="P2062">
            <v>0</v>
          </cell>
          <cell r="Q2062">
            <v>0</v>
          </cell>
          <cell r="R2062">
            <v>2</v>
          </cell>
          <cell r="S2062">
            <v>2</v>
          </cell>
          <cell r="T2062">
            <v>0</v>
          </cell>
          <cell r="U2062">
            <v>2</v>
          </cell>
          <cell r="V2062">
            <v>0</v>
          </cell>
          <cell r="W2062">
            <v>0</v>
          </cell>
        </row>
        <row r="2063">
          <cell r="B2063">
            <v>9</v>
          </cell>
          <cell r="C2063" t="str">
            <v>RESTRIÇÃO SISTEMA</v>
          </cell>
          <cell r="D2063" t="str">
            <v>045 Central não cadastrada</v>
          </cell>
          <cell r="E2063" t="str">
            <v>TELEVISÃO</v>
          </cell>
          <cell r="F2063" t="str">
            <v>0001 TELEVISÃO</v>
          </cell>
          <cell r="G2063" t="str">
            <v>0006 GLOBO</v>
          </cell>
          <cell r="H2063" t="str">
            <v>0028 OS NORMAIS</v>
          </cell>
          <cell r="I2063">
            <v>1</v>
          </cell>
          <cell r="J2063">
            <v>0</v>
          </cell>
          <cell r="K2063">
            <v>0</v>
          </cell>
          <cell r="L2063">
            <v>1</v>
          </cell>
          <cell r="M2063">
            <v>1</v>
          </cell>
          <cell r="N2063">
            <v>0</v>
          </cell>
          <cell r="O2063">
            <v>1</v>
          </cell>
          <cell r="P2063">
            <v>0</v>
          </cell>
          <cell r="Q2063">
            <v>0</v>
          </cell>
          <cell r="R2063">
            <v>1</v>
          </cell>
          <cell r="S2063">
            <v>1</v>
          </cell>
          <cell r="T2063">
            <v>0</v>
          </cell>
          <cell r="U2063">
            <v>1</v>
          </cell>
          <cell r="V2063">
            <v>0</v>
          </cell>
          <cell r="W2063">
            <v>0</v>
          </cell>
        </row>
        <row r="2064">
          <cell r="B2064">
            <v>9</v>
          </cell>
          <cell r="C2064" t="str">
            <v>RESTRIÇÃO SISTEMA</v>
          </cell>
          <cell r="D2064" t="str">
            <v>045 Central não cadastrada</v>
          </cell>
          <cell r="E2064" t="str">
            <v>TELEVISÃO</v>
          </cell>
          <cell r="F2064" t="str">
            <v>0001 TELEVISÃO</v>
          </cell>
          <cell r="G2064" t="str">
            <v>0006 GLOBO</v>
          </cell>
          <cell r="H2064" t="str">
            <v>3825 NÃO INFORMADO</v>
          </cell>
          <cell r="I2064">
            <v>5</v>
          </cell>
          <cell r="J2064">
            <v>0</v>
          </cell>
          <cell r="K2064">
            <v>0</v>
          </cell>
          <cell r="L2064">
            <v>5</v>
          </cell>
          <cell r="M2064">
            <v>5</v>
          </cell>
          <cell r="N2064">
            <v>0</v>
          </cell>
          <cell r="O2064">
            <v>5</v>
          </cell>
          <cell r="P2064">
            <v>0</v>
          </cell>
          <cell r="Q2064">
            <v>0</v>
          </cell>
          <cell r="R2064">
            <v>5</v>
          </cell>
          <cell r="S2064">
            <v>5</v>
          </cell>
          <cell r="T2064">
            <v>0</v>
          </cell>
          <cell r="U2064">
            <v>5</v>
          </cell>
          <cell r="V2064">
            <v>0</v>
          </cell>
          <cell r="W2064">
            <v>0</v>
          </cell>
        </row>
        <row r="2065">
          <cell r="B2065">
            <v>9</v>
          </cell>
          <cell r="C2065" t="str">
            <v>RESTRIÇÃO SISTEMA</v>
          </cell>
          <cell r="D2065" t="str">
            <v>045 Central não cadastrada</v>
          </cell>
          <cell r="E2065" t="str">
            <v>TELEVISÃO</v>
          </cell>
          <cell r="F2065" t="str">
            <v>0001 TELEVISÃO</v>
          </cell>
          <cell r="G2065" t="str">
            <v>0062 NÃO INFORMOU</v>
          </cell>
          <cell r="I2065">
            <v>19</v>
          </cell>
          <cell r="J2065">
            <v>0</v>
          </cell>
          <cell r="K2065">
            <v>0</v>
          </cell>
          <cell r="L2065">
            <v>19</v>
          </cell>
          <cell r="M2065">
            <v>19</v>
          </cell>
          <cell r="N2065">
            <v>0</v>
          </cell>
          <cell r="O2065">
            <v>19</v>
          </cell>
          <cell r="P2065">
            <v>0</v>
          </cell>
          <cell r="Q2065">
            <v>0</v>
          </cell>
          <cell r="R2065">
            <v>19</v>
          </cell>
          <cell r="S2065">
            <v>19</v>
          </cell>
          <cell r="T2065">
            <v>0</v>
          </cell>
          <cell r="U2065">
            <v>19</v>
          </cell>
          <cell r="V2065">
            <v>0</v>
          </cell>
          <cell r="W2065">
            <v>0</v>
          </cell>
        </row>
        <row r="2066">
          <cell r="B2066">
            <v>9</v>
          </cell>
          <cell r="C2066" t="str">
            <v>RESTRIÇÃO SISTEMA</v>
          </cell>
          <cell r="D2066" t="str">
            <v>048 Segmento não permitido</v>
          </cell>
          <cell r="E2066" t="str">
            <v>NÃO INFORMADO</v>
          </cell>
          <cell r="F2066" t="str">
            <v>0016 NÃO INFORMADO</v>
          </cell>
          <cell r="I2066">
            <v>1</v>
          </cell>
          <cell r="J2066">
            <v>0</v>
          </cell>
          <cell r="K2066">
            <v>0</v>
          </cell>
          <cell r="L2066">
            <v>1</v>
          </cell>
          <cell r="M2066">
            <v>1</v>
          </cell>
          <cell r="N2066">
            <v>0</v>
          </cell>
          <cell r="O2066">
            <v>1</v>
          </cell>
          <cell r="P2066">
            <v>0</v>
          </cell>
          <cell r="Q2066">
            <v>0</v>
          </cell>
          <cell r="R2066">
            <v>1</v>
          </cell>
          <cell r="S2066">
            <v>1</v>
          </cell>
          <cell r="T2066">
            <v>0</v>
          </cell>
          <cell r="U2066">
            <v>1</v>
          </cell>
          <cell r="V2066">
            <v>0</v>
          </cell>
          <cell r="W2066">
            <v>0</v>
          </cell>
        </row>
        <row r="2067">
          <cell r="B2067">
            <v>9</v>
          </cell>
          <cell r="C2067" t="str">
            <v>RESTRIÇÃO SISTEMA</v>
          </cell>
          <cell r="D2067" t="str">
            <v>048 Segmento não permitido</v>
          </cell>
          <cell r="E2067" t="str">
            <v>OUTRAS MÍDIAS</v>
          </cell>
          <cell r="F2067" t="str">
            <v>0002 INDICAÇÃO DE AMIGOS</v>
          </cell>
          <cell r="I2067">
            <v>5</v>
          </cell>
          <cell r="J2067">
            <v>0</v>
          </cell>
          <cell r="K2067">
            <v>0</v>
          </cell>
          <cell r="L2067">
            <v>5</v>
          </cell>
          <cell r="M2067">
            <v>5</v>
          </cell>
          <cell r="N2067">
            <v>0</v>
          </cell>
          <cell r="O2067">
            <v>5</v>
          </cell>
          <cell r="P2067">
            <v>0</v>
          </cell>
          <cell r="Q2067">
            <v>0</v>
          </cell>
          <cell r="R2067">
            <v>5</v>
          </cell>
          <cell r="S2067">
            <v>5</v>
          </cell>
          <cell r="T2067">
            <v>0</v>
          </cell>
          <cell r="U2067">
            <v>5</v>
          </cell>
          <cell r="V2067">
            <v>0</v>
          </cell>
          <cell r="W2067">
            <v>0</v>
          </cell>
        </row>
        <row r="2068">
          <cell r="B2068">
            <v>9</v>
          </cell>
          <cell r="C2068" t="str">
            <v>RESTRIÇÃO SISTEMA</v>
          </cell>
          <cell r="D2068" t="str">
            <v>048 Segmento não permitido</v>
          </cell>
          <cell r="E2068" t="str">
            <v>OUTRAS MÍDIAS</v>
          </cell>
          <cell r="F2068" t="str">
            <v>0003 104</v>
          </cell>
          <cell r="I2068">
            <v>1</v>
          </cell>
          <cell r="J2068">
            <v>0</v>
          </cell>
          <cell r="K2068">
            <v>0</v>
          </cell>
          <cell r="L2068">
            <v>1</v>
          </cell>
          <cell r="M2068">
            <v>1</v>
          </cell>
          <cell r="N2068">
            <v>0</v>
          </cell>
          <cell r="O2068">
            <v>1</v>
          </cell>
          <cell r="P2068">
            <v>0</v>
          </cell>
          <cell r="Q2068">
            <v>0</v>
          </cell>
          <cell r="R2068">
            <v>1</v>
          </cell>
          <cell r="S2068">
            <v>1</v>
          </cell>
          <cell r="T2068">
            <v>0</v>
          </cell>
          <cell r="U2068">
            <v>1</v>
          </cell>
          <cell r="V2068">
            <v>0</v>
          </cell>
          <cell r="W2068">
            <v>0</v>
          </cell>
        </row>
        <row r="2069">
          <cell r="B2069">
            <v>9</v>
          </cell>
          <cell r="C2069" t="str">
            <v>RESTRIÇÃO SISTEMA</v>
          </cell>
          <cell r="D2069" t="str">
            <v>048 Segmento não permitido</v>
          </cell>
          <cell r="E2069" t="str">
            <v>OUTRAS MÍDIAS</v>
          </cell>
          <cell r="F2069" t="str">
            <v>0018 CONTATADO PELO TLMKT</v>
          </cell>
          <cell r="I2069">
            <v>1</v>
          </cell>
          <cell r="J2069">
            <v>0</v>
          </cell>
          <cell r="K2069">
            <v>0</v>
          </cell>
          <cell r="L2069">
            <v>1</v>
          </cell>
          <cell r="M2069">
            <v>1</v>
          </cell>
          <cell r="N2069">
            <v>0</v>
          </cell>
          <cell r="O2069">
            <v>1</v>
          </cell>
          <cell r="P2069">
            <v>0</v>
          </cell>
          <cell r="Q2069">
            <v>0</v>
          </cell>
          <cell r="R2069">
            <v>1</v>
          </cell>
          <cell r="S2069">
            <v>1</v>
          </cell>
          <cell r="T2069">
            <v>0</v>
          </cell>
          <cell r="U2069">
            <v>1</v>
          </cell>
          <cell r="V2069">
            <v>0</v>
          </cell>
          <cell r="W2069">
            <v>0</v>
          </cell>
        </row>
        <row r="2070">
          <cell r="B2070">
            <v>9</v>
          </cell>
          <cell r="C2070" t="str">
            <v>RESTRIÇÃO SISTEMA</v>
          </cell>
          <cell r="D2070" t="str">
            <v>048 Segmento não permitido</v>
          </cell>
          <cell r="E2070" t="str">
            <v>OUTRAS MÍDIAS</v>
          </cell>
          <cell r="F2070" t="str">
            <v>0020 JÁ POSSUI</v>
          </cell>
          <cell r="I2070">
            <v>4</v>
          </cell>
          <cell r="J2070">
            <v>0</v>
          </cell>
          <cell r="K2070">
            <v>0</v>
          </cell>
          <cell r="L2070">
            <v>4</v>
          </cell>
          <cell r="M2070">
            <v>4</v>
          </cell>
          <cell r="N2070">
            <v>0</v>
          </cell>
          <cell r="O2070">
            <v>4</v>
          </cell>
          <cell r="P2070">
            <v>0</v>
          </cell>
          <cell r="Q2070">
            <v>0</v>
          </cell>
          <cell r="R2070">
            <v>4</v>
          </cell>
          <cell r="S2070">
            <v>4</v>
          </cell>
          <cell r="T2070">
            <v>0</v>
          </cell>
          <cell r="U2070">
            <v>4</v>
          </cell>
          <cell r="V2070">
            <v>0</v>
          </cell>
          <cell r="W2070">
            <v>0</v>
          </cell>
        </row>
        <row r="2071">
          <cell r="B2071">
            <v>9</v>
          </cell>
          <cell r="C2071" t="str">
            <v>RESTRIÇÃO SISTEMA</v>
          </cell>
          <cell r="D2071" t="str">
            <v>048 Segmento não permitido</v>
          </cell>
          <cell r="E2071" t="str">
            <v>TELEVISÃO</v>
          </cell>
          <cell r="F2071" t="str">
            <v>0001 TELEVISÃO</v>
          </cell>
          <cell r="G2071" t="str">
            <v>0006 GLOBO</v>
          </cell>
          <cell r="H2071" t="str">
            <v>0007 GLOBO ESPORTE</v>
          </cell>
          <cell r="I2071">
            <v>1</v>
          </cell>
          <cell r="J2071">
            <v>0</v>
          </cell>
          <cell r="K2071">
            <v>0</v>
          </cell>
          <cell r="L2071">
            <v>1</v>
          </cell>
          <cell r="M2071">
            <v>1</v>
          </cell>
          <cell r="N2071">
            <v>0</v>
          </cell>
          <cell r="O2071">
            <v>1</v>
          </cell>
          <cell r="P2071">
            <v>0</v>
          </cell>
          <cell r="Q2071">
            <v>0</v>
          </cell>
          <cell r="R2071">
            <v>1</v>
          </cell>
          <cell r="S2071">
            <v>1</v>
          </cell>
          <cell r="T2071">
            <v>0</v>
          </cell>
          <cell r="U2071">
            <v>1</v>
          </cell>
          <cell r="V2071">
            <v>0</v>
          </cell>
          <cell r="W2071">
            <v>0</v>
          </cell>
        </row>
        <row r="2072">
          <cell r="B2072">
            <v>9</v>
          </cell>
          <cell r="C2072" t="str">
            <v>RESTRIÇÃO SISTEMA</v>
          </cell>
          <cell r="D2072" t="str">
            <v>048 Segmento não permitido</v>
          </cell>
          <cell r="E2072" t="str">
            <v>TELEVISÃO</v>
          </cell>
          <cell r="F2072" t="str">
            <v>0001 TELEVISÃO</v>
          </cell>
          <cell r="G2072" t="str">
            <v>0006 GLOBO</v>
          </cell>
          <cell r="H2072" t="str">
            <v>0021 GLOBO REPÓRTER</v>
          </cell>
          <cell r="I2072">
            <v>1</v>
          </cell>
          <cell r="J2072">
            <v>0</v>
          </cell>
          <cell r="K2072">
            <v>0</v>
          </cell>
          <cell r="L2072">
            <v>1</v>
          </cell>
          <cell r="M2072">
            <v>1</v>
          </cell>
          <cell r="N2072">
            <v>0</v>
          </cell>
          <cell r="O2072">
            <v>1</v>
          </cell>
          <cell r="P2072">
            <v>0</v>
          </cell>
          <cell r="Q2072">
            <v>0</v>
          </cell>
          <cell r="R2072">
            <v>1</v>
          </cell>
          <cell r="S2072">
            <v>1</v>
          </cell>
          <cell r="T2072">
            <v>0</v>
          </cell>
          <cell r="U2072">
            <v>1</v>
          </cell>
          <cell r="V2072">
            <v>0</v>
          </cell>
          <cell r="W2072">
            <v>0</v>
          </cell>
        </row>
        <row r="2073">
          <cell r="B2073">
            <v>9</v>
          </cell>
          <cell r="C2073" t="str">
            <v>RESTRIÇÃO SISTEMA</v>
          </cell>
          <cell r="D2073" t="str">
            <v>048 Segmento não permitido</v>
          </cell>
          <cell r="E2073" t="str">
            <v>TELEVISÃO</v>
          </cell>
          <cell r="F2073" t="str">
            <v>0001 TELEVISÃO</v>
          </cell>
          <cell r="G2073" t="str">
            <v>0006 GLOBO</v>
          </cell>
          <cell r="H2073" t="str">
            <v>3825 NÃO INFORMADO</v>
          </cell>
          <cell r="I2073">
            <v>1</v>
          </cell>
          <cell r="J2073">
            <v>0</v>
          </cell>
          <cell r="K2073">
            <v>0</v>
          </cell>
          <cell r="L2073">
            <v>1</v>
          </cell>
          <cell r="M2073">
            <v>1</v>
          </cell>
          <cell r="N2073">
            <v>0</v>
          </cell>
          <cell r="O2073">
            <v>1</v>
          </cell>
          <cell r="P2073">
            <v>0</v>
          </cell>
          <cell r="Q2073">
            <v>0</v>
          </cell>
          <cell r="R2073">
            <v>1</v>
          </cell>
          <cell r="S2073">
            <v>1</v>
          </cell>
          <cell r="T2073">
            <v>0</v>
          </cell>
          <cell r="U2073">
            <v>1</v>
          </cell>
          <cell r="V2073">
            <v>0</v>
          </cell>
          <cell r="W2073">
            <v>0</v>
          </cell>
        </row>
        <row r="2074">
          <cell r="B2074">
            <v>9</v>
          </cell>
          <cell r="C2074" t="str">
            <v>RESTRIÇÃO SISTEMA</v>
          </cell>
          <cell r="D2074" t="str">
            <v>048 Segmento não permitido</v>
          </cell>
          <cell r="E2074" t="str">
            <v>TELEVISÃO</v>
          </cell>
          <cell r="F2074" t="str">
            <v>0001 TELEVISÃO</v>
          </cell>
          <cell r="G2074" t="str">
            <v>0062 NÃO INFORMOU</v>
          </cell>
          <cell r="I2074">
            <v>5</v>
          </cell>
          <cell r="J2074">
            <v>0</v>
          </cell>
          <cell r="K2074">
            <v>0</v>
          </cell>
          <cell r="L2074">
            <v>5</v>
          </cell>
          <cell r="M2074">
            <v>5</v>
          </cell>
          <cell r="N2074">
            <v>0</v>
          </cell>
          <cell r="O2074">
            <v>5</v>
          </cell>
          <cell r="P2074">
            <v>0</v>
          </cell>
          <cell r="Q2074">
            <v>0</v>
          </cell>
          <cell r="R2074">
            <v>5</v>
          </cell>
          <cell r="S2074">
            <v>5</v>
          </cell>
          <cell r="T2074">
            <v>0</v>
          </cell>
          <cell r="U2074">
            <v>5</v>
          </cell>
          <cell r="V2074">
            <v>0</v>
          </cell>
          <cell r="W2074">
            <v>0</v>
          </cell>
        </row>
        <row r="2075">
          <cell r="B2075">
            <v>9</v>
          </cell>
          <cell r="C2075" t="str">
            <v>RESTRIÇÃO SISTEMA</v>
          </cell>
          <cell r="D2075" t="str">
            <v>060 Restrição Comercial</v>
          </cell>
          <cell r="F2075" t="str">
            <v>0024 STAND</v>
          </cell>
          <cell r="I2075">
            <v>1</v>
          </cell>
          <cell r="J2075">
            <v>0</v>
          </cell>
          <cell r="K2075">
            <v>0</v>
          </cell>
          <cell r="L2075">
            <v>1</v>
          </cell>
          <cell r="M2075">
            <v>1</v>
          </cell>
          <cell r="N2075">
            <v>0</v>
          </cell>
          <cell r="O2075">
            <v>1</v>
          </cell>
          <cell r="P2075">
            <v>0</v>
          </cell>
          <cell r="Q2075">
            <v>0</v>
          </cell>
          <cell r="R2075">
            <v>1</v>
          </cell>
          <cell r="S2075">
            <v>1</v>
          </cell>
          <cell r="T2075">
            <v>0</v>
          </cell>
          <cell r="U2075">
            <v>1</v>
          </cell>
          <cell r="V2075">
            <v>0</v>
          </cell>
          <cell r="W2075">
            <v>0</v>
          </cell>
        </row>
        <row r="2076">
          <cell r="B2076">
            <v>9</v>
          </cell>
          <cell r="C2076" t="str">
            <v>RESTRIÇÃO SISTEMA</v>
          </cell>
          <cell r="D2076" t="str">
            <v>060 Restrição Comercial</v>
          </cell>
          <cell r="F2076" t="str">
            <v>0031 JÁ TEVE O PRODUTO</v>
          </cell>
          <cell r="I2076">
            <v>5</v>
          </cell>
          <cell r="J2076">
            <v>0</v>
          </cell>
          <cell r="K2076">
            <v>0</v>
          </cell>
          <cell r="L2076">
            <v>5</v>
          </cell>
          <cell r="M2076">
            <v>5</v>
          </cell>
          <cell r="N2076">
            <v>0</v>
          </cell>
          <cell r="O2076">
            <v>5</v>
          </cell>
          <cell r="P2076">
            <v>0</v>
          </cell>
          <cell r="Q2076">
            <v>0</v>
          </cell>
          <cell r="R2076">
            <v>5</v>
          </cell>
          <cell r="S2076">
            <v>5</v>
          </cell>
          <cell r="T2076">
            <v>0</v>
          </cell>
          <cell r="U2076">
            <v>5</v>
          </cell>
          <cell r="V2076">
            <v>0</v>
          </cell>
          <cell r="W2076">
            <v>0</v>
          </cell>
        </row>
        <row r="2077">
          <cell r="B2077">
            <v>9</v>
          </cell>
          <cell r="C2077" t="str">
            <v>RESTRIÇÃO SISTEMA</v>
          </cell>
          <cell r="D2077" t="str">
            <v>060 Restrição Comercial</v>
          </cell>
          <cell r="E2077" t="str">
            <v>MALA DIRETA</v>
          </cell>
          <cell r="F2077" t="str">
            <v>0009 MALA DIRETA</v>
          </cell>
          <cell r="G2077" t="str">
            <v>0572 MD-05</v>
          </cell>
          <cell r="I2077">
            <v>2</v>
          </cell>
          <cell r="J2077">
            <v>0</v>
          </cell>
          <cell r="K2077">
            <v>0</v>
          </cell>
          <cell r="L2077">
            <v>2</v>
          </cell>
          <cell r="M2077">
            <v>2</v>
          </cell>
          <cell r="N2077">
            <v>0</v>
          </cell>
          <cell r="O2077">
            <v>2</v>
          </cell>
          <cell r="P2077">
            <v>0</v>
          </cell>
          <cell r="Q2077">
            <v>0</v>
          </cell>
          <cell r="R2077">
            <v>2</v>
          </cell>
          <cell r="S2077">
            <v>2</v>
          </cell>
          <cell r="T2077">
            <v>0</v>
          </cell>
          <cell r="U2077">
            <v>2</v>
          </cell>
          <cell r="V2077">
            <v>0</v>
          </cell>
          <cell r="W2077">
            <v>0</v>
          </cell>
        </row>
        <row r="2078">
          <cell r="B2078">
            <v>9</v>
          </cell>
          <cell r="C2078" t="str">
            <v>RESTRIÇÃO SISTEMA</v>
          </cell>
          <cell r="D2078" t="str">
            <v>060 Restrição Comercial</v>
          </cell>
          <cell r="E2078" t="str">
            <v>NÃO INFORMADO</v>
          </cell>
          <cell r="F2078" t="str">
            <v>0016 NÃO INFORMADO</v>
          </cell>
          <cell r="I2078">
            <v>6</v>
          </cell>
          <cell r="J2078">
            <v>0</v>
          </cell>
          <cell r="K2078">
            <v>0</v>
          </cell>
          <cell r="L2078">
            <v>6</v>
          </cell>
          <cell r="M2078">
            <v>6</v>
          </cell>
          <cell r="N2078">
            <v>0</v>
          </cell>
          <cell r="O2078">
            <v>6</v>
          </cell>
          <cell r="P2078">
            <v>0</v>
          </cell>
          <cell r="Q2078">
            <v>0</v>
          </cell>
          <cell r="R2078">
            <v>6</v>
          </cell>
          <cell r="S2078">
            <v>6</v>
          </cell>
          <cell r="T2078">
            <v>0</v>
          </cell>
          <cell r="U2078">
            <v>6</v>
          </cell>
          <cell r="V2078">
            <v>0</v>
          </cell>
          <cell r="W2078">
            <v>0</v>
          </cell>
        </row>
        <row r="2079">
          <cell r="B2079">
            <v>9</v>
          </cell>
          <cell r="C2079" t="str">
            <v>RESTRIÇÃO SISTEMA</v>
          </cell>
          <cell r="D2079" t="str">
            <v>060 Restrição Comercial</v>
          </cell>
          <cell r="E2079" t="str">
            <v>OUTRAS MÍDIAS</v>
          </cell>
          <cell r="F2079" t="str">
            <v>0002 INDICAÇÃO DE AMIGOS</v>
          </cell>
          <cell r="I2079">
            <v>51</v>
          </cell>
          <cell r="J2079">
            <v>0</v>
          </cell>
          <cell r="K2079">
            <v>0</v>
          </cell>
          <cell r="L2079">
            <v>51</v>
          </cell>
          <cell r="M2079">
            <v>51</v>
          </cell>
          <cell r="N2079">
            <v>0</v>
          </cell>
          <cell r="O2079">
            <v>51</v>
          </cell>
          <cell r="P2079">
            <v>0</v>
          </cell>
          <cell r="Q2079">
            <v>0</v>
          </cell>
          <cell r="R2079">
            <v>51</v>
          </cell>
          <cell r="S2079">
            <v>51</v>
          </cell>
          <cell r="T2079">
            <v>0</v>
          </cell>
          <cell r="U2079">
            <v>51</v>
          </cell>
          <cell r="V2079">
            <v>0</v>
          </cell>
          <cell r="W2079">
            <v>0</v>
          </cell>
        </row>
        <row r="2080">
          <cell r="B2080">
            <v>9</v>
          </cell>
          <cell r="C2080" t="str">
            <v>RESTRIÇÃO SISTEMA</v>
          </cell>
          <cell r="D2080" t="str">
            <v>060 Restrição Comercial</v>
          </cell>
          <cell r="E2080" t="str">
            <v>OUTRAS MÍDIAS</v>
          </cell>
          <cell r="F2080" t="str">
            <v>0003 104</v>
          </cell>
          <cell r="I2080">
            <v>6</v>
          </cell>
          <cell r="J2080">
            <v>0</v>
          </cell>
          <cell r="K2080">
            <v>0</v>
          </cell>
          <cell r="L2080">
            <v>6</v>
          </cell>
          <cell r="M2080">
            <v>6</v>
          </cell>
          <cell r="N2080">
            <v>0</v>
          </cell>
          <cell r="O2080">
            <v>6</v>
          </cell>
          <cell r="P2080">
            <v>0</v>
          </cell>
          <cell r="Q2080">
            <v>0</v>
          </cell>
          <cell r="R2080">
            <v>6</v>
          </cell>
          <cell r="S2080">
            <v>6</v>
          </cell>
          <cell r="T2080">
            <v>0</v>
          </cell>
          <cell r="U2080">
            <v>6</v>
          </cell>
          <cell r="V2080">
            <v>0</v>
          </cell>
          <cell r="W2080">
            <v>0</v>
          </cell>
        </row>
        <row r="2081">
          <cell r="B2081">
            <v>9</v>
          </cell>
          <cell r="C2081" t="str">
            <v>RESTRIÇÃO SISTEMA</v>
          </cell>
          <cell r="D2081" t="str">
            <v>060 Restrição Comercial</v>
          </cell>
          <cell r="E2081" t="str">
            <v>OUTRAS MÍDIAS</v>
          </cell>
          <cell r="F2081" t="str">
            <v>0013 INTERNET</v>
          </cell>
          <cell r="G2081" t="str">
            <v>0056 OUTROS</v>
          </cell>
          <cell r="I2081">
            <v>2</v>
          </cell>
          <cell r="J2081">
            <v>0</v>
          </cell>
          <cell r="K2081">
            <v>0</v>
          </cell>
          <cell r="L2081">
            <v>2</v>
          </cell>
          <cell r="M2081">
            <v>2</v>
          </cell>
          <cell r="N2081">
            <v>0</v>
          </cell>
          <cell r="O2081">
            <v>2</v>
          </cell>
          <cell r="P2081">
            <v>0</v>
          </cell>
          <cell r="Q2081">
            <v>0</v>
          </cell>
          <cell r="R2081">
            <v>2</v>
          </cell>
          <cell r="S2081">
            <v>2</v>
          </cell>
          <cell r="T2081">
            <v>0</v>
          </cell>
          <cell r="U2081">
            <v>2</v>
          </cell>
          <cell r="V2081">
            <v>0</v>
          </cell>
          <cell r="W2081">
            <v>0</v>
          </cell>
        </row>
        <row r="2082">
          <cell r="B2082">
            <v>9</v>
          </cell>
          <cell r="C2082" t="str">
            <v>RESTRIÇÃO SISTEMA</v>
          </cell>
          <cell r="D2082" t="str">
            <v>060 Restrição Comercial</v>
          </cell>
          <cell r="E2082" t="str">
            <v>OUTRAS MÍDIAS</v>
          </cell>
          <cell r="F2082" t="str">
            <v>0013 INTERNET</v>
          </cell>
          <cell r="G2082" t="str">
            <v>0170 SITE SPEEDY</v>
          </cell>
          <cell r="I2082">
            <v>1</v>
          </cell>
          <cell r="J2082">
            <v>0</v>
          </cell>
          <cell r="K2082">
            <v>0</v>
          </cell>
          <cell r="L2082">
            <v>1</v>
          </cell>
          <cell r="M2082">
            <v>1</v>
          </cell>
          <cell r="N2082">
            <v>0</v>
          </cell>
          <cell r="O2082">
            <v>1</v>
          </cell>
          <cell r="P2082">
            <v>0</v>
          </cell>
          <cell r="Q2082">
            <v>0</v>
          </cell>
          <cell r="R2082">
            <v>1</v>
          </cell>
          <cell r="S2082">
            <v>1</v>
          </cell>
          <cell r="T2082">
            <v>0</v>
          </cell>
          <cell r="U2082">
            <v>1</v>
          </cell>
          <cell r="V2082">
            <v>0</v>
          </cell>
          <cell r="W2082">
            <v>0</v>
          </cell>
        </row>
        <row r="2083">
          <cell r="B2083">
            <v>9</v>
          </cell>
          <cell r="C2083" t="str">
            <v>RESTRIÇÃO SISTEMA</v>
          </cell>
          <cell r="D2083" t="str">
            <v>060 Restrição Comercial</v>
          </cell>
          <cell r="E2083" t="str">
            <v>OUTRAS MÍDIAS</v>
          </cell>
          <cell r="F2083" t="str">
            <v>0018 CONTATADO PELO TLMKT</v>
          </cell>
          <cell r="I2083">
            <v>3</v>
          </cell>
          <cell r="J2083">
            <v>0</v>
          </cell>
          <cell r="K2083">
            <v>0</v>
          </cell>
          <cell r="L2083">
            <v>3</v>
          </cell>
          <cell r="M2083">
            <v>3</v>
          </cell>
          <cell r="N2083">
            <v>0</v>
          </cell>
          <cell r="O2083">
            <v>3</v>
          </cell>
          <cell r="P2083">
            <v>0</v>
          </cell>
          <cell r="Q2083">
            <v>0</v>
          </cell>
          <cell r="R2083">
            <v>3</v>
          </cell>
          <cell r="S2083">
            <v>3</v>
          </cell>
          <cell r="T2083">
            <v>0</v>
          </cell>
          <cell r="U2083">
            <v>3</v>
          </cell>
          <cell r="V2083">
            <v>0</v>
          </cell>
          <cell r="W2083">
            <v>0</v>
          </cell>
        </row>
        <row r="2084">
          <cell r="B2084">
            <v>9</v>
          </cell>
          <cell r="C2084" t="str">
            <v>RESTRIÇÃO SISTEMA</v>
          </cell>
          <cell r="D2084" t="str">
            <v>060 Restrição Comercial</v>
          </cell>
          <cell r="E2084" t="str">
            <v>OUTRAS MÍDIAS</v>
          </cell>
          <cell r="F2084" t="str">
            <v>0020 JÁ POSSUI</v>
          </cell>
          <cell r="I2084">
            <v>8</v>
          </cell>
          <cell r="J2084">
            <v>0</v>
          </cell>
          <cell r="K2084">
            <v>0</v>
          </cell>
          <cell r="L2084">
            <v>8</v>
          </cell>
          <cell r="M2084">
            <v>8</v>
          </cell>
          <cell r="N2084">
            <v>0</v>
          </cell>
          <cell r="O2084">
            <v>8</v>
          </cell>
          <cell r="P2084">
            <v>0</v>
          </cell>
          <cell r="Q2084">
            <v>0</v>
          </cell>
          <cell r="R2084">
            <v>8</v>
          </cell>
          <cell r="S2084">
            <v>8</v>
          </cell>
          <cell r="T2084">
            <v>0</v>
          </cell>
          <cell r="U2084">
            <v>8</v>
          </cell>
          <cell r="V2084">
            <v>0</v>
          </cell>
          <cell r="W2084">
            <v>0</v>
          </cell>
        </row>
        <row r="2085">
          <cell r="B2085">
            <v>9</v>
          </cell>
          <cell r="C2085" t="str">
            <v>RESTRIÇÃO SISTEMA</v>
          </cell>
          <cell r="D2085" t="str">
            <v>060 Restrição Comercial</v>
          </cell>
          <cell r="E2085" t="str">
            <v>TELEVISÃO</v>
          </cell>
          <cell r="F2085" t="str">
            <v>0001 TELEVISÃO</v>
          </cell>
          <cell r="G2085" t="str">
            <v>0006 GLOBO</v>
          </cell>
          <cell r="H2085" t="str">
            <v>0007 GLOBO ESPORTE</v>
          </cell>
          <cell r="I2085">
            <v>1</v>
          </cell>
          <cell r="J2085">
            <v>0</v>
          </cell>
          <cell r="K2085">
            <v>0</v>
          </cell>
          <cell r="L2085">
            <v>1</v>
          </cell>
          <cell r="M2085">
            <v>1</v>
          </cell>
          <cell r="N2085">
            <v>0</v>
          </cell>
          <cell r="O2085">
            <v>1</v>
          </cell>
          <cell r="P2085">
            <v>0</v>
          </cell>
          <cell r="Q2085">
            <v>0</v>
          </cell>
          <cell r="R2085">
            <v>1</v>
          </cell>
          <cell r="S2085">
            <v>1</v>
          </cell>
          <cell r="T2085">
            <v>0</v>
          </cell>
          <cell r="U2085">
            <v>1</v>
          </cell>
          <cell r="V2085">
            <v>0</v>
          </cell>
          <cell r="W2085">
            <v>0</v>
          </cell>
        </row>
        <row r="2086">
          <cell r="B2086">
            <v>9</v>
          </cell>
          <cell r="C2086" t="str">
            <v>RESTRIÇÃO SISTEMA</v>
          </cell>
          <cell r="D2086" t="str">
            <v>060 Restrição Comercial</v>
          </cell>
          <cell r="E2086" t="str">
            <v>TELEVISÃO</v>
          </cell>
          <cell r="F2086" t="str">
            <v>0001 TELEVISÃO</v>
          </cell>
          <cell r="G2086" t="str">
            <v>0006 GLOBO</v>
          </cell>
          <cell r="H2086" t="str">
            <v>0020 FANTÁSTICO</v>
          </cell>
          <cell r="I2086">
            <v>1</v>
          </cell>
          <cell r="J2086">
            <v>0</v>
          </cell>
          <cell r="K2086">
            <v>0</v>
          </cell>
          <cell r="L2086">
            <v>1</v>
          </cell>
          <cell r="M2086">
            <v>1</v>
          </cell>
          <cell r="N2086">
            <v>0</v>
          </cell>
          <cell r="O2086">
            <v>1</v>
          </cell>
          <cell r="P2086">
            <v>0</v>
          </cell>
          <cell r="Q2086">
            <v>0</v>
          </cell>
          <cell r="R2086">
            <v>1</v>
          </cell>
          <cell r="S2086">
            <v>1</v>
          </cell>
          <cell r="T2086">
            <v>0</v>
          </cell>
          <cell r="U2086">
            <v>1</v>
          </cell>
          <cell r="V2086">
            <v>0</v>
          </cell>
          <cell r="W2086">
            <v>0</v>
          </cell>
        </row>
        <row r="2087">
          <cell r="B2087">
            <v>9</v>
          </cell>
          <cell r="C2087" t="str">
            <v>RESTRIÇÃO SISTEMA</v>
          </cell>
          <cell r="D2087" t="str">
            <v>060 Restrição Comercial</v>
          </cell>
          <cell r="E2087" t="str">
            <v>TELEVISÃO</v>
          </cell>
          <cell r="F2087" t="str">
            <v>0001 TELEVISÃO</v>
          </cell>
          <cell r="G2087" t="str">
            <v>0006 GLOBO</v>
          </cell>
          <cell r="H2087" t="str">
            <v>0021 GLOBO REPÓRTER</v>
          </cell>
          <cell r="I2087">
            <v>1</v>
          </cell>
          <cell r="J2087">
            <v>0</v>
          </cell>
          <cell r="K2087">
            <v>0</v>
          </cell>
          <cell r="L2087">
            <v>1</v>
          </cell>
          <cell r="M2087">
            <v>1</v>
          </cell>
          <cell r="N2087">
            <v>0</v>
          </cell>
          <cell r="O2087">
            <v>1</v>
          </cell>
          <cell r="P2087">
            <v>0</v>
          </cell>
          <cell r="Q2087">
            <v>0</v>
          </cell>
          <cell r="R2087">
            <v>1</v>
          </cell>
          <cell r="S2087">
            <v>1</v>
          </cell>
          <cell r="T2087">
            <v>0</v>
          </cell>
          <cell r="U2087">
            <v>1</v>
          </cell>
          <cell r="V2087">
            <v>0</v>
          </cell>
          <cell r="W2087">
            <v>0</v>
          </cell>
        </row>
        <row r="2088">
          <cell r="B2088">
            <v>9</v>
          </cell>
          <cell r="C2088" t="str">
            <v>RESTRIÇÃO SISTEMA</v>
          </cell>
          <cell r="D2088" t="str">
            <v>060 Restrição Comercial</v>
          </cell>
          <cell r="E2088" t="str">
            <v>TELEVISÃO</v>
          </cell>
          <cell r="F2088" t="str">
            <v>0001 TELEVISÃO</v>
          </cell>
          <cell r="G2088" t="str">
            <v>0006 GLOBO</v>
          </cell>
          <cell r="H2088" t="str">
            <v>0024 JORNAL NACIONAL</v>
          </cell>
          <cell r="I2088">
            <v>1</v>
          </cell>
          <cell r="J2088">
            <v>0</v>
          </cell>
          <cell r="K2088">
            <v>0</v>
          </cell>
          <cell r="L2088">
            <v>1</v>
          </cell>
          <cell r="M2088">
            <v>1</v>
          </cell>
          <cell r="N2088">
            <v>0</v>
          </cell>
          <cell r="O2088">
            <v>1</v>
          </cell>
          <cell r="P2088">
            <v>0</v>
          </cell>
          <cell r="Q2088">
            <v>0</v>
          </cell>
          <cell r="R2088">
            <v>1</v>
          </cell>
          <cell r="S2088">
            <v>1</v>
          </cell>
          <cell r="T2088">
            <v>0</v>
          </cell>
          <cell r="U2088">
            <v>1</v>
          </cell>
          <cell r="V2088">
            <v>0</v>
          </cell>
          <cell r="W2088">
            <v>0</v>
          </cell>
        </row>
        <row r="2089">
          <cell r="B2089">
            <v>9</v>
          </cell>
          <cell r="C2089" t="str">
            <v>RESTRIÇÃO SISTEMA</v>
          </cell>
          <cell r="D2089" t="str">
            <v>060 Restrição Comercial</v>
          </cell>
          <cell r="E2089" t="str">
            <v>TELEVISÃO</v>
          </cell>
          <cell r="F2089" t="str">
            <v>0001 TELEVISÃO</v>
          </cell>
          <cell r="G2089" t="str">
            <v>0006 GLOBO</v>
          </cell>
          <cell r="H2089" t="str">
            <v>0032 TELA QUENTE</v>
          </cell>
          <cell r="I2089">
            <v>2</v>
          </cell>
          <cell r="J2089">
            <v>0</v>
          </cell>
          <cell r="K2089">
            <v>0</v>
          </cell>
          <cell r="L2089">
            <v>2</v>
          </cell>
          <cell r="M2089">
            <v>2</v>
          </cell>
          <cell r="N2089">
            <v>0</v>
          </cell>
          <cell r="O2089">
            <v>2</v>
          </cell>
          <cell r="P2089">
            <v>0</v>
          </cell>
          <cell r="Q2089">
            <v>0</v>
          </cell>
          <cell r="R2089">
            <v>2</v>
          </cell>
          <cell r="S2089">
            <v>2</v>
          </cell>
          <cell r="T2089">
            <v>0</v>
          </cell>
          <cell r="U2089">
            <v>2</v>
          </cell>
          <cell r="V2089">
            <v>0</v>
          </cell>
          <cell r="W2089">
            <v>0</v>
          </cell>
        </row>
        <row r="2090">
          <cell r="B2090">
            <v>9</v>
          </cell>
          <cell r="C2090" t="str">
            <v>RESTRIÇÃO SISTEMA</v>
          </cell>
          <cell r="D2090" t="str">
            <v>060 Restrição Comercial</v>
          </cell>
          <cell r="E2090" t="str">
            <v>TELEVISÃO</v>
          </cell>
          <cell r="F2090" t="str">
            <v>0001 TELEVISÃO</v>
          </cell>
          <cell r="G2090" t="str">
            <v>0006 GLOBO</v>
          </cell>
          <cell r="H2090" t="str">
            <v>3825 NÃO INFORMADO</v>
          </cell>
          <cell r="I2090">
            <v>9</v>
          </cell>
          <cell r="J2090">
            <v>0</v>
          </cell>
          <cell r="K2090">
            <v>0</v>
          </cell>
          <cell r="L2090">
            <v>9</v>
          </cell>
          <cell r="M2090">
            <v>9</v>
          </cell>
          <cell r="N2090">
            <v>0</v>
          </cell>
          <cell r="O2090">
            <v>9</v>
          </cell>
          <cell r="P2090">
            <v>0</v>
          </cell>
          <cell r="Q2090">
            <v>0</v>
          </cell>
          <cell r="R2090">
            <v>9</v>
          </cell>
          <cell r="S2090">
            <v>9</v>
          </cell>
          <cell r="T2090">
            <v>0</v>
          </cell>
          <cell r="U2090">
            <v>9</v>
          </cell>
          <cell r="V2090">
            <v>0</v>
          </cell>
          <cell r="W2090">
            <v>0</v>
          </cell>
        </row>
        <row r="2091">
          <cell r="B2091">
            <v>9</v>
          </cell>
          <cell r="C2091" t="str">
            <v>RESTRIÇÃO SISTEMA</v>
          </cell>
          <cell r="D2091" t="str">
            <v>060 Restrição Comercial</v>
          </cell>
          <cell r="E2091" t="str">
            <v>TELEVISÃO</v>
          </cell>
          <cell r="F2091" t="str">
            <v>0001 TELEVISÃO</v>
          </cell>
          <cell r="G2091" t="str">
            <v>0062 NÃO INFORMOU</v>
          </cell>
          <cell r="I2091">
            <v>24</v>
          </cell>
          <cell r="J2091">
            <v>0</v>
          </cell>
          <cell r="K2091">
            <v>0</v>
          </cell>
          <cell r="L2091">
            <v>24</v>
          </cell>
          <cell r="M2091">
            <v>24</v>
          </cell>
          <cell r="N2091">
            <v>0</v>
          </cell>
          <cell r="O2091">
            <v>24</v>
          </cell>
          <cell r="P2091">
            <v>0</v>
          </cell>
          <cell r="Q2091">
            <v>0</v>
          </cell>
          <cell r="R2091">
            <v>24</v>
          </cell>
          <cell r="S2091">
            <v>24</v>
          </cell>
          <cell r="T2091">
            <v>0</v>
          </cell>
          <cell r="U2091">
            <v>24</v>
          </cell>
          <cell r="V2091">
            <v>0</v>
          </cell>
          <cell r="W2091">
            <v>0</v>
          </cell>
        </row>
        <row r="2092">
          <cell r="B2092">
            <v>9</v>
          </cell>
          <cell r="C2092" t="str">
            <v>RESTRIÇÃO SISTEMA</v>
          </cell>
          <cell r="D2092" t="str">
            <v>071 Idade inferior a 18 anos</v>
          </cell>
          <cell r="F2092" t="str">
            <v>0031 JÁ TEVE O PRODUTO</v>
          </cell>
          <cell r="I2092">
            <v>2</v>
          </cell>
          <cell r="J2092">
            <v>0</v>
          </cell>
          <cell r="K2092">
            <v>0</v>
          </cell>
          <cell r="L2092">
            <v>2</v>
          </cell>
          <cell r="M2092">
            <v>2</v>
          </cell>
          <cell r="N2092">
            <v>0</v>
          </cell>
          <cell r="O2092">
            <v>2</v>
          </cell>
          <cell r="P2092">
            <v>0</v>
          </cell>
          <cell r="Q2092">
            <v>0</v>
          </cell>
          <cell r="R2092">
            <v>2</v>
          </cell>
          <cell r="S2092">
            <v>2</v>
          </cell>
          <cell r="T2092">
            <v>0</v>
          </cell>
          <cell r="U2092">
            <v>2</v>
          </cell>
          <cell r="V2092">
            <v>0</v>
          </cell>
          <cell r="W2092">
            <v>0</v>
          </cell>
        </row>
        <row r="2093">
          <cell r="B2093">
            <v>9</v>
          </cell>
          <cell r="C2093" t="str">
            <v>RESTRIÇÃO SISTEMA</v>
          </cell>
          <cell r="D2093" t="str">
            <v>071 Idade inferior a 18 anos</v>
          </cell>
          <cell r="E2093" t="str">
            <v>MALA DIRETA</v>
          </cell>
          <cell r="F2093" t="str">
            <v>0009 MALA DIRETA</v>
          </cell>
          <cell r="G2093" t="str">
            <v>0008 Não Identificado</v>
          </cell>
          <cell r="I2093">
            <v>1</v>
          </cell>
          <cell r="J2093">
            <v>0</v>
          </cell>
          <cell r="K2093">
            <v>0</v>
          </cell>
          <cell r="L2093">
            <v>1</v>
          </cell>
          <cell r="M2093">
            <v>1</v>
          </cell>
          <cell r="N2093">
            <v>0</v>
          </cell>
          <cell r="O2093">
            <v>1</v>
          </cell>
          <cell r="P2093">
            <v>0</v>
          </cell>
          <cell r="Q2093">
            <v>0</v>
          </cell>
          <cell r="R2093">
            <v>1</v>
          </cell>
          <cell r="S2093">
            <v>1</v>
          </cell>
          <cell r="T2093">
            <v>0</v>
          </cell>
          <cell r="U2093">
            <v>1</v>
          </cell>
          <cell r="V2093">
            <v>0</v>
          </cell>
          <cell r="W2093">
            <v>0</v>
          </cell>
        </row>
        <row r="2094">
          <cell r="B2094">
            <v>9</v>
          </cell>
          <cell r="C2094" t="str">
            <v>RESTRIÇÃO SISTEMA</v>
          </cell>
          <cell r="D2094" t="str">
            <v>071 Idade inferior a 18 anos</v>
          </cell>
          <cell r="E2094" t="str">
            <v>MALA DIRETA</v>
          </cell>
          <cell r="F2094" t="str">
            <v>0009 MALA DIRETA</v>
          </cell>
          <cell r="G2094" t="str">
            <v>0572 MD-05</v>
          </cell>
          <cell r="I2094">
            <v>1</v>
          </cell>
          <cell r="J2094">
            <v>0</v>
          </cell>
          <cell r="K2094">
            <v>0</v>
          </cell>
          <cell r="L2094">
            <v>1</v>
          </cell>
          <cell r="M2094">
            <v>1</v>
          </cell>
          <cell r="N2094">
            <v>0</v>
          </cell>
          <cell r="O2094">
            <v>1</v>
          </cell>
          <cell r="P2094">
            <v>0</v>
          </cell>
          <cell r="Q2094">
            <v>0</v>
          </cell>
          <cell r="R2094">
            <v>1</v>
          </cell>
          <cell r="S2094">
            <v>1</v>
          </cell>
          <cell r="T2094">
            <v>0</v>
          </cell>
          <cell r="U2094">
            <v>1</v>
          </cell>
          <cell r="V2094">
            <v>0</v>
          </cell>
          <cell r="W2094">
            <v>0</v>
          </cell>
        </row>
        <row r="2095">
          <cell r="B2095">
            <v>9</v>
          </cell>
          <cell r="C2095" t="str">
            <v>RESTRIÇÃO SISTEMA</v>
          </cell>
          <cell r="D2095" t="str">
            <v>071 Idade inferior a 18 anos</v>
          </cell>
          <cell r="E2095" t="str">
            <v>NÃO INFORMADO</v>
          </cell>
          <cell r="F2095" t="str">
            <v>0016 NÃO INFORMADO</v>
          </cell>
          <cell r="I2095">
            <v>2</v>
          </cell>
          <cell r="J2095">
            <v>0</v>
          </cell>
          <cell r="K2095">
            <v>0</v>
          </cell>
          <cell r="L2095">
            <v>2</v>
          </cell>
          <cell r="M2095">
            <v>2</v>
          </cell>
          <cell r="N2095">
            <v>0</v>
          </cell>
          <cell r="O2095">
            <v>2</v>
          </cell>
          <cell r="P2095">
            <v>0</v>
          </cell>
          <cell r="Q2095">
            <v>0</v>
          </cell>
          <cell r="R2095">
            <v>2</v>
          </cell>
          <cell r="S2095">
            <v>2</v>
          </cell>
          <cell r="T2095">
            <v>0</v>
          </cell>
          <cell r="U2095">
            <v>2</v>
          </cell>
          <cell r="V2095">
            <v>0</v>
          </cell>
          <cell r="W2095">
            <v>0</v>
          </cell>
        </row>
        <row r="2096">
          <cell r="B2096">
            <v>9</v>
          </cell>
          <cell r="C2096" t="str">
            <v>RESTRIÇÃO SISTEMA</v>
          </cell>
          <cell r="D2096" t="str">
            <v>071 Idade inferior a 18 anos</v>
          </cell>
          <cell r="E2096" t="str">
            <v>OUTRAS MÍDIAS</v>
          </cell>
          <cell r="F2096" t="str">
            <v>0002 INDICAÇÃO DE AMIGOS</v>
          </cell>
          <cell r="I2096">
            <v>44</v>
          </cell>
          <cell r="J2096">
            <v>0</v>
          </cell>
          <cell r="K2096">
            <v>0</v>
          </cell>
          <cell r="L2096">
            <v>44</v>
          </cell>
          <cell r="M2096">
            <v>44</v>
          </cell>
          <cell r="N2096">
            <v>0</v>
          </cell>
          <cell r="O2096">
            <v>44</v>
          </cell>
          <cell r="P2096">
            <v>0</v>
          </cell>
          <cell r="Q2096">
            <v>0</v>
          </cell>
          <cell r="R2096">
            <v>44</v>
          </cell>
          <cell r="S2096">
            <v>44</v>
          </cell>
          <cell r="T2096">
            <v>0</v>
          </cell>
          <cell r="U2096">
            <v>44</v>
          </cell>
          <cell r="V2096">
            <v>0</v>
          </cell>
          <cell r="W2096">
            <v>0</v>
          </cell>
        </row>
        <row r="2097">
          <cell r="B2097">
            <v>9</v>
          </cell>
          <cell r="C2097" t="str">
            <v>RESTRIÇÃO SISTEMA</v>
          </cell>
          <cell r="D2097" t="str">
            <v>071 Idade inferior a 18 anos</v>
          </cell>
          <cell r="E2097" t="str">
            <v>OUTRAS MÍDIAS</v>
          </cell>
          <cell r="F2097" t="str">
            <v>0003 104</v>
          </cell>
          <cell r="I2097">
            <v>1</v>
          </cell>
          <cell r="J2097">
            <v>0</v>
          </cell>
          <cell r="K2097">
            <v>0</v>
          </cell>
          <cell r="L2097">
            <v>1</v>
          </cell>
          <cell r="M2097">
            <v>1</v>
          </cell>
          <cell r="N2097">
            <v>0</v>
          </cell>
          <cell r="O2097">
            <v>1</v>
          </cell>
          <cell r="P2097">
            <v>0</v>
          </cell>
          <cell r="Q2097">
            <v>0</v>
          </cell>
          <cell r="R2097">
            <v>1</v>
          </cell>
          <cell r="S2097">
            <v>1</v>
          </cell>
          <cell r="T2097">
            <v>0</v>
          </cell>
          <cell r="U2097">
            <v>1</v>
          </cell>
          <cell r="V2097">
            <v>0</v>
          </cell>
          <cell r="W2097">
            <v>0</v>
          </cell>
        </row>
        <row r="2098">
          <cell r="B2098">
            <v>9</v>
          </cell>
          <cell r="C2098" t="str">
            <v>RESTRIÇÃO SISTEMA</v>
          </cell>
          <cell r="D2098" t="str">
            <v>071 Idade inferior a 18 anos</v>
          </cell>
          <cell r="E2098" t="str">
            <v>OUTRAS MÍDIAS</v>
          </cell>
          <cell r="F2098" t="str">
            <v>0013 INTERNET</v>
          </cell>
          <cell r="G2098" t="str">
            <v>0056 OUTROS</v>
          </cell>
          <cell r="I2098">
            <v>1</v>
          </cell>
          <cell r="J2098">
            <v>0</v>
          </cell>
          <cell r="K2098">
            <v>0</v>
          </cell>
          <cell r="L2098">
            <v>1</v>
          </cell>
          <cell r="M2098">
            <v>1</v>
          </cell>
          <cell r="N2098">
            <v>0</v>
          </cell>
          <cell r="O2098">
            <v>1</v>
          </cell>
          <cell r="P2098">
            <v>0</v>
          </cell>
          <cell r="Q2098">
            <v>0</v>
          </cell>
          <cell r="R2098">
            <v>1</v>
          </cell>
          <cell r="S2098">
            <v>1</v>
          </cell>
          <cell r="T2098">
            <v>0</v>
          </cell>
          <cell r="U2098">
            <v>1</v>
          </cell>
          <cell r="V2098">
            <v>0</v>
          </cell>
          <cell r="W2098">
            <v>0</v>
          </cell>
        </row>
        <row r="2099">
          <cell r="B2099">
            <v>9</v>
          </cell>
          <cell r="C2099" t="str">
            <v>RESTRIÇÃO SISTEMA</v>
          </cell>
          <cell r="D2099" t="str">
            <v>071 Idade inferior a 18 anos</v>
          </cell>
          <cell r="E2099" t="str">
            <v>OUTRAS MÍDIAS</v>
          </cell>
          <cell r="F2099" t="str">
            <v>0013 INTERNET</v>
          </cell>
          <cell r="G2099" t="str">
            <v>0170 SITE SPEEDY</v>
          </cell>
          <cell r="I2099">
            <v>2</v>
          </cell>
          <cell r="J2099">
            <v>0</v>
          </cell>
          <cell r="K2099">
            <v>0</v>
          </cell>
          <cell r="L2099">
            <v>2</v>
          </cell>
          <cell r="M2099">
            <v>2</v>
          </cell>
          <cell r="N2099">
            <v>0</v>
          </cell>
          <cell r="O2099">
            <v>2</v>
          </cell>
          <cell r="P2099">
            <v>0</v>
          </cell>
          <cell r="Q2099">
            <v>0</v>
          </cell>
          <cell r="R2099">
            <v>2</v>
          </cell>
          <cell r="S2099">
            <v>2</v>
          </cell>
          <cell r="T2099">
            <v>0</v>
          </cell>
          <cell r="U2099">
            <v>2</v>
          </cell>
          <cell r="V2099">
            <v>0</v>
          </cell>
          <cell r="W2099">
            <v>0</v>
          </cell>
        </row>
        <row r="2100">
          <cell r="B2100">
            <v>9</v>
          </cell>
          <cell r="C2100" t="str">
            <v>RESTRIÇÃO SISTEMA</v>
          </cell>
          <cell r="D2100" t="str">
            <v>071 Idade inferior a 18 anos</v>
          </cell>
          <cell r="E2100" t="str">
            <v>OUTRAS MÍDIAS</v>
          </cell>
          <cell r="F2100" t="str">
            <v>0018 CONTATADO PELO TLMKT</v>
          </cell>
          <cell r="I2100">
            <v>1</v>
          </cell>
          <cell r="J2100">
            <v>0</v>
          </cell>
          <cell r="K2100">
            <v>0</v>
          </cell>
          <cell r="L2100">
            <v>1</v>
          </cell>
          <cell r="M2100">
            <v>1</v>
          </cell>
          <cell r="N2100">
            <v>0</v>
          </cell>
          <cell r="O2100">
            <v>1</v>
          </cell>
          <cell r="P2100">
            <v>0</v>
          </cell>
          <cell r="Q2100">
            <v>0</v>
          </cell>
          <cell r="R2100">
            <v>1</v>
          </cell>
          <cell r="S2100">
            <v>1</v>
          </cell>
          <cell r="T2100">
            <v>0</v>
          </cell>
          <cell r="U2100">
            <v>1</v>
          </cell>
          <cell r="V2100">
            <v>0</v>
          </cell>
          <cell r="W2100">
            <v>0</v>
          </cell>
        </row>
        <row r="2101">
          <cell r="B2101">
            <v>9</v>
          </cell>
          <cell r="C2101" t="str">
            <v>RESTRIÇÃO SISTEMA</v>
          </cell>
          <cell r="D2101" t="str">
            <v>071 Idade inferior a 18 anos</v>
          </cell>
          <cell r="E2101" t="str">
            <v>OUTRAS MÍDIAS</v>
          </cell>
          <cell r="F2101" t="str">
            <v>0020 JÁ POSSUI</v>
          </cell>
          <cell r="I2101">
            <v>1</v>
          </cell>
          <cell r="J2101">
            <v>0</v>
          </cell>
          <cell r="K2101">
            <v>0</v>
          </cell>
          <cell r="L2101">
            <v>1</v>
          </cell>
          <cell r="M2101">
            <v>1</v>
          </cell>
          <cell r="N2101">
            <v>0</v>
          </cell>
          <cell r="O2101">
            <v>1</v>
          </cell>
          <cell r="P2101">
            <v>0</v>
          </cell>
          <cell r="Q2101">
            <v>0</v>
          </cell>
          <cell r="R2101">
            <v>1</v>
          </cell>
          <cell r="S2101">
            <v>1</v>
          </cell>
          <cell r="T2101">
            <v>0</v>
          </cell>
          <cell r="U2101">
            <v>1</v>
          </cell>
          <cell r="V2101">
            <v>0</v>
          </cell>
          <cell r="W2101">
            <v>0</v>
          </cell>
        </row>
        <row r="2102">
          <cell r="B2102">
            <v>9</v>
          </cell>
          <cell r="C2102" t="str">
            <v>RESTRIÇÃO SISTEMA</v>
          </cell>
          <cell r="D2102" t="str">
            <v>071 Idade inferior a 18 anos</v>
          </cell>
          <cell r="E2102" t="str">
            <v>TELEVISÃO</v>
          </cell>
          <cell r="F2102" t="str">
            <v>0001 TELEVISÃO</v>
          </cell>
          <cell r="G2102" t="str">
            <v>0006 GLOBO</v>
          </cell>
          <cell r="H2102" t="str">
            <v>0007 GLOBO ESPORTE</v>
          </cell>
          <cell r="I2102">
            <v>1</v>
          </cell>
          <cell r="J2102">
            <v>0</v>
          </cell>
          <cell r="K2102">
            <v>0</v>
          </cell>
          <cell r="L2102">
            <v>1</v>
          </cell>
          <cell r="M2102">
            <v>1</v>
          </cell>
          <cell r="N2102">
            <v>0</v>
          </cell>
          <cell r="O2102">
            <v>1</v>
          </cell>
          <cell r="P2102">
            <v>0</v>
          </cell>
          <cell r="Q2102">
            <v>0</v>
          </cell>
          <cell r="R2102">
            <v>1</v>
          </cell>
          <cell r="S2102">
            <v>1</v>
          </cell>
          <cell r="T2102">
            <v>0</v>
          </cell>
          <cell r="U2102">
            <v>1</v>
          </cell>
          <cell r="V2102">
            <v>0</v>
          </cell>
          <cell r="W2102">
            <v>0</v>
          </cell>
        </row>
        <row r="2103">
          <cell r="B2103">
            <v>9</v>
          </cell>
          <cell r="C2103" t="str">
            <v>RESTRIÇÃO SISTEMA</v>
          </cell>
          <cell r="D2103" t="str">
            <v>071 Idade inferior a 18 anos</v>
          </cell>
          <cell r="E2103" t="str">
            <v>TELEVISÃO</v>
          </cell>
          <cell r="F2103" t="str">
            <v>0001 TELEVISÃO</v>
          </cell>
          <cell r="G2103" t="str">
            <v>0006 GLOBO</v>
          </cell>
          <cell r="H2103" t="str">
            <v>0023 JORNAL HOJE</v>
          </cell>
          <cell r="I2103">
            <v>3</v>
          </cell>
          <cell r="J2103">
            <v>0</v>
          </cell>
          <cell r="K2103">
            <v>0</v>
          </cell>
          <cell r="L2103">
            <v>3</v>
          </cell>
          <cell r="M2103">
            <v>3</v>
          </cell>
          <cell r="N2103">
            <v>0</v>
          </cell>
          <cell r="O2103">
            <v>3</v>
          </cell>
          <cell r="P2103">
            <v>0</v>
          </cell>
          <cell r="Q2103">
            <v>0</v>
          </cell>
          <cell r="R2103">
            <v>3</v>
          </cell>
          <cell r="S2103">
            <v>3</v>
          </cell>
          <cell r="T2103">
            <v>0</v>
          </cell>
          <cell r="U2103">
            <v>3</v>
          </cell>
          <cell r="V2103">
            <v>0</v>
          </cell>
          <cell r="W2103">
            <v>0</v>
          </cell>
        </row>
        <row r="2104">
          <cell r="B2104">
            <v>9</v>
          </cell>
          <cell r="C2104" t="str">
            <v>RESTRIÇÃO SISTEMA</v>
          </cell>
          <cell r="D2104" t="str">
            <v>071 Idade inferior a 18 anos</v>
          </cell>
          <cell r="E2104" t="str">
            <v>TELEVISÃO</v>
          </cell>
          <cell r="F2104" t="str">
            <v>0001 TELEVISÃO</v>
          </cell>
          <cell r="G2104" t="str">
            <v>0006 GLOBO</v>
          </cell>
          <cell r="H2104" t="str">
            <v>3825 NÃO INFORMADO</v>
          </cell>
          <cell r="I2104">
            <v>4</v>
          </cell>
          <cell r="J2104">
            <v>0</v>
          </cell>
          <cell r="K2104">
            <v>0</v>
          </cell>
          <cell r="L2104">
            <v>4</v>
          </cell>
          <cell r="M2104">
            <v>4</v>
          </cell>
          <cell r="N2104">
            <v>0</v>
          </cell>
          <cell r="O2104">
            <v>4</v>
          </cell>
          <cell r="P2104">
            <v>0</v>
          </cell>
          <cell r="Q2104">
            <v>0</v>
          </cell>
          <cell r="R2104">
            <v>4</v>
          </cell>
          <cell r="S2104">
            <v>4</v>
          </cell>
          <cell r="T2104">
            <v>0</v>
          </cell>
          <cell r="U2104">
            <v>4</v>
          </cell>
          <cell r="V2104">
            <v>0</v>
          </cell>
          <cell r="W2104">
            <v>0</v>
          </cell>
        </row>
        <row r="2105">
          <cell r="B2105">
            <v>9</v>
          </cell>
          <cell r="C2105" t="str">
            <v>RESTRIÇÃO SISTEMA</v>
          </cell>
          <cell r="D2105" t="str">
            <v>071 Idade inferior a 18 anos</v>
          </cell>
          <cell r="E2105" t="str">
            <v>TELEVISÃO</v>
          </cell>
          <cell r="F2105" t="str">
            <v>0001 TELEVISÃO</v>
          </cell>
          <cell r="G2105" t="str">
            <v>0062 NÃO INFORMOU</v>
          </cell>
          <cell r="I2105">
            <v>15</v>
          </cell>
          <cell r="J2105">
            <v>0</v>
          </cell>
          <cell r="K2105">
            <v>0</v>
          </cell>
          <cell r="L2105">
            <v>15</v>
          </cell>
          <cell r="M2105">
            <v>15</v>
          </cell>
          <cell r="N2105">
            <v>0</v>
          </cell>
          <cell r="O2105">
            <v>15</v>
          </cell>
          <cell r="P2105">
            <v>0</v>
          </cell>
          <cell r="Q2105">
            <v>0</v>
          </cell>
          <cell r="R2105">
            <v>15</v>
          </cell>
          <cell r="S2105">
            <v>15</v>
          </cell>
          <cell r="T2105">
            <v>0</v>
          </cell>
          <cell r="U2105">
            <v>15</v>
          </cell>
          <cell r="V2105">
            <v>0</v>
          </cell>
          <cell r="W2105">
            <v>0</v>
          </cell>
        </row>
        <row r="2106">
          <cell r="B2106">
            <v>9</v>
          </cell>
          <cell r="C2106" t="str">
            <v>RESTRIÇÃO SISTEMA</v>
          </cell>
          <cell r="D2106" t="str">
            <v>071 Idade inferior a 18 anos</v>
          </cell>
          <cell r="E2106" t="str">
            <v>TELEVISÃO</v>
          </cell>
          <cell r="F2106" t="str">
            <v>0001 TELEVISÃO</v>
          </cell>
          <cell r="G2106" t="str">
            <v>0133 ASS - WARNER</v>
          </cell>
          <cell r="H2106" t="str">
            <v>5612 PRESIDIO MED</v>
          </cell>
          <cell r="I2106">
            <v>1</v>
          </cell>
          <cell r="J2106">
            <v>0</v>
          </cell>
          <cell r="K2106">
            <v>0</v>
          </cell>
          <cell r="L2106">
            <v>1</v>
          </cell>
          <cell r="M2106">
            <v>1</v>
          </cell>
          <cell r="N2106">
            <v>0</v>
          </cell>
          <cell r="O2106">
            <v>1</v>
          </cell>
          <cell r="P2106">
            <v>0</v>
          </cell>
          <cell r="Q2106">
            <v>0</v>
          </cell>
          <cell r="R2106">
            <v>1</v>
          </cell>
          <cell r="S2106">
            <v>1</v>
          </cell>
          <cell r="T2106">
            <v>0</v>
          </cell>
          <cell r="U2106">
            <v>1</v>
          </cell>
          <cell r="V2106">
            <v>0</v>
          </cell>
          <cell r="W2106">
            <v>0</v>
          </cell>
        </row>
        <row r="2107">
          <cell r="B2107">
            <v>9</v>
          </cell>
          <cell r="C2107" t="str">
            <v>RESTRIÇÃO SISTEMA</v>
          </cell>
          <cell r="D2107" t="str">
            <v>407 Não Informou nº linha</v>
          </cell>
          <cell r="E2107" t="str">
            <v>MALA DIRETA</v>
          </cell>
          <cell r="F2107" t="str">
            <v>0009 MALA DIRETA</v>
          </cell>
          <cell r="G2107" t="str">
            <v>0008 Não Identificado</v>
          </cell>
          <cell r="I2107">
            <v>1</v>
          </cell>
          <cell r="J2107">
            <v>0</v>
          </cell>
          <cell r="K2107">
            <v>0</v>
          </cell>
          <cell r="L2107">
            <v>1</v>
          </cell>
          <cell r="M2107">
            <v>1</v>
          </cell>
          <cell r="N2107">
            <v>0</v>
          </cell>
          <cell r="O2107">
            <v>1</v>
          </cell>
          <cell r="P2107">
            <v>0</v>
          </cell>
          <cell r="Q2107">
            <v>0</v>
          </cell>
          <cell r="R2107">
            <v>1</v>
          </cell>
          <cell r="S2107">
            <v>1</v>
          </cell>
          <cell r="T2107">
            <v>0</v>
          </cell>
          <cell r="U2107">
            <v>1</v>
          </cell>
          <cell r="V2107">
            <v>0</v>
          </cell>
          <cell r="W2107">
            <v>0</v>
          </cell>
        </row>
        <row r="2108">
          <cell r="B2108">
            <v>9</v>
          </cell>
          <cell r="C2108" t="str">
            <v>RESTRIÇÃO SISTEMA</v>
          </cell>
          <cell r="D2108" t="str">
            <v>407 Não Informou nº linha</v>
          </cell>
          <cell r="E2108" t="str">
            <v>MALA DIRETA</v>
          </cell>
          <cell r="F2108" t="str">
            <v>0009 MALA DIRETA</v>
          </cell>
          <cell r="G2108" t="str">
            <v>0572 MD-05</v>
          </cell>
          <cell r="I2108">
            <v>1</v>
          </cell>
          <cell r="J2108">
            <v>0</v>
          </cell>
          <cell r="K2108">
            <v>0</v>
          </cell>
          <cell r="L2108">
            <v>1</v>
          </cell>
          <cell r="M2108">
            <v>1</v>
          </cell>
          <cell r="N2108">
            <v>0</v>
          </cell>
          <cell r="O2108">
            <v>1</v>
          </cell>
          <cell r="P2108">
            <v>0</v>
          </cell>
          <cell r="Q2108">
            <v>0</v>
          </cell>
          <cell r="R2108">
            <v>1</v>
          </cell>
          <cell r="S2108">
            <v>1</v>
          </cell>
          <cell r="T2108">
            <v>0</v>
          </cell>
          <cell r="U2108">
            <v>1</v>
          </cell>
          <cell r="V2108">
            <v>0</v>
          </cell>
          <cell r="W2108">
            <v>0</v>
          </cell>
        </row>
        <row r="2109">
          <cell r="B2109">
            <v>9</v>
          </cell>
          <cell r="C2109" t="str">
            <v>RESTRIÇÃO SISTEMA</v>
          </cell>
          <cell r="D2109" t="str">
            <v>407 Não Informou nº linha</v>
          </cell>
          <cell r="E2109" t="str">
            <v>NÃO INFORMADO</v>
          </cell>
          <cell r="F2109" t="str">
            <v>0016 NÃO INFORMADO</v>
          </cell>
          <cell r="I2109">
            <v>7</v>
          </cell>
          <cell r="J2109">
            <v>0</v>
          </cell>
          <cell r="K2109">
            <v>0</v>
          </cell>
          <cell r="L2109">
            <v>7</v>
          </cell>
          <cell r="M2109">
            <v>7</v>
          </cell>
          <cell r="N2109">
            <v>0</v>
          </cell>
          <cell r="O2109">
            <v>7</v>
          </cell>
          <cell r="P2109">
            <v>0</v>
          </cell>
          <cell r="Q2109">
            <v>0</v>
          </cell>
          <cell r="R2109">
            <v>7</v>
          </cell>
          <cell r="S2109">
            <v>7</v>
          </cell>
          <cell r="T2109">
            <v>0</v>
          </cell>
          <cell r="U2109">
            <v>7</v>
          </cell>
          <cell r="V2109">
            <v>0</v>
          </cell>
          <cell r="W2109">
            <v>0</v>
          </cell>
        </row>
        <row r="2110">
          <cell r="B2110">
            <v>9</v>
          </cell>
          <cell r="C2110" t="str">
            <v>RESTRIÇÃO SISTEMA</v>
          </cell>
          <cell r="D2110" t="str">
            <v>407 Não Informou nº linha</v>
          </cell>
          <cell r="E2110" t="str">
            <v>OUTRAS MÍDIAS</v>
          </cell>
          <cell r="F2110" t="str">
            <v>0002 INDICAÇÃO DE AMIGOS</v>
          </cell>
          <cell r="I2110">
            <v>6</v>
          </cell>
          <cell r="J2110">
            <v>0</v>
          </cell>
          <cell r="K2110">
            <v>0</v>
          </cell>
          <cell r="L2110">
            <v>6</v>
          </cell>
          <cell r="M2110">
            <v>6</v>
          </cell>
          <cell r="N2110">
            <v>0</v>
          </cell>
          <cell r="O2110">
            <v>6</v>
          </cell>
          <cell r="P2110">
            <v>0</v>
          </cell>
          <cell r="Q2110">
            <v>0</v>
          </cell>
          <cell r="R2110">
            <v>6</v>
          </cell>
          <cell r="S2110">
            <v>6</v>
          </cell>
          <cell r="T2110">
            <v>0</v>
          </cell>
          <cell r="U2110">
            <v>6</v>
          </cell>
          <cell r="V2110">
            <v>0</v>
          </cell>
          <cell r="W2110">
            <v>0</v>
          </cell>
        </row>
        <row r="2111">
          <cell r="B2111">
            <v>9</v>
          </cell>
          <cell r="C2111" t="str">
            <v>RESTRIÇÃO SISTEMA</v>
          </cell>
          <cell r="D2111" t="str">
            <v>407 Não Informou nº linha</v>
          </cell>
          <cell r="E2111" t="str">
            <v>OUTRAS MÍDIAS</v>
          </cell>
          <cell r="F2111" t="str">
            <v>0019 INDICAÇÃO DO PROVEDOR</v>
          </cell>
          <cell r="I2111">
            <v>1</v>
          </cell>
          <cell r="J2111">
            <v>0</v>
          </cell>
          <cell r="K2111">
            <v>0</v>
          </cell>
          <cell r="L2111">
            <v>1</v>
          </cell>
          <cell r="M2111">
            <v>1</v>
          </cell>
          <cell r="N2111">
            <v>0</v>
          </cell>
          <cell r="O2111">
            <v>1</v>
          </cell>
          <cell r="P2111">
            <v>0</v>
          </cell>
          <cell r="Q2111">
            <v>0</v>
          </cell>
          <cell r="R2111">
            <v>1</v>
          </cell>
          <cell r="S2111">
            <v>1</v>
          </cell>
          <cell r="T2111">
            <v>0</v>
          </cell>
          <cell r="U2111">
            <v>1</v>
          </cell>
          <cell r="V2111">
            <v>0</v>
          </cell>
          <cell r="W2111">
            <v>0</v>
          </cell>
        </row>
        <row r="2112">
          <cell r="B2112">
            <v>9</v>
          </cell>
          <cell r="C2112" t="str">
            <v>RESTRIÇÃO SISTEMA</v>
          </cell>
          <cell r="D2112" t="str">
            <v>407 Não Informou nº linha</v>
          </cell>
          <cell r="E2112" t="str">
            <v>TELEVISÃO</v>
          </cell>
          <cell r="F2112" t="str">
            <v>0001 TELEVISÃO</v>
          </cell>
          <cell r="G2112" t="str">
            <v>0006 GLOBO</v>
          </cell>
          <cell r="H2112" t="str">
            <v>3825 NÃO INFORMADO</v>
          </cell>
          <cell r="I2112">
            <v>1</v>
          </cell>
          <cell r="J2112">
            <v>0</v>
          </cell>
          <cell r="K2112">
            <v>0</v>
          </cell>
          <cell r="L2112">
            <v>1</v>
          </cell>
          <cell r="M2112">
            <v>1</v>
          </cell>
          <cell r="N2112">
            <v>0</v>
          </cell>
          <cell r="O2112">
            <v>1</v>
          </cell>
          <cell r="P2112">
            <v>0</v>
          </cell>
          <cell r="Q2112">
            <v>0</v>
          </cell>
          <cell r="R2112">
            <v>1</v>
          </cell>
          <cell r="S2112">
            <v>1</v>
          </cell>
          <cell r="T2112">
            <v>0</v>
          </cell>
          <cell r="U2112">
            <v>1</v>
          </cell>
          <cell r="V2112">
            <v>0</v>
          </cell>
          <cell r="W2112">
            <v>0</v>
          </cell>
        </row>
        <row r="2113">
          <cell r="B2113">
            <v>9</v>
          </cell>
          <cell r="C2113" t="str">
            <v>RESTRIÇÃO SISTEMA</v>
          </cell>
          <cell r="D2113" t="str">
            <v>407 Não Informou nº linha</v>
          </cell>
          <cell r="E2113" t="str">
            <v>TELEVISÃO</v>
          </cell>
          <cell r="F2113" t="str">
            <v>0001 TELEVISÃO</v>
          </cell>
          <cell r="G2113" t="str">
            <v>0062 NÃO INFORMOU</v>
          </cell>
          <cell r="I2113">
            <v>7</v>
          </cell>
          <cell r="J2113">
            <v>0</v>
          </cell>
          <cell r="K2113">
            <v>0</v>
          </cell>
          <cell r="L2113">
            <v>7</v>
          </cell>
          <cell r="M2113">
            <v>7</v>
          </cell>
          <cell r="N2113">
            <v>0</v>
          </cell>
          <cell r="O2113">
            <v>7</v>
          </cell>
          <cell r="P2113">
            <v>0</v>
          </cell>
          <cell r="Q2113">
            <v>0</v>
          </cell>
          <cell r="R2113">
            <v>7</v>
          </cell>
          <cell r="S2113">
            <v>7</v>
          </cell>
          <cell r="T2113">
            <v>0</v>
          </cell>
          <cell r="U2113">
            <v>7</v>
          </cell>
          <cell r="V2113">
            <v>0</v>
          </cell>
          <cell r="W2113">
            <v>0</v>
          </cell>
        </row>
        <row r="2114">
          <cell r="B2114">
            <v>9</v>
          </cell>
          <cell r="C2114" t="str">
            <v>RESTRIÇÃO SISTEMA</v>
          </cell>
          <cell r="D2114" t="str">
            <v>408 Não possui linha instalada</v>
          </cell>
          <cell r="F2114" t="str">
            <v>0024 STAND</v>
          </cell>
          <cell r="I2114">
            <v>1</v>
          </cell>
          <cell r="J2114">
            <v>0</v>
          </cell>
          <cell r="K2114">
            <v>0</v>
          </cell>
          <cell r="L2114">
            <v>1</v>
          </cell>
          <cell r="M2114">
            <v>1</v>
          </cell>
          <cell r="N2114">
            <v>0</v>
          </cell>
          <cell r="O2114">
            <v>1</v>
          </cell>
          <cell r="P2114">
            <v>0</v>
          </cell>
          <cell r="Q2114">
            <v>0</v>
          </cell>
          <cell r="R2114">
            <v>1</v>
          </cell>
          <cell r="S2114">
            <v>1</v>
          </cell>
          <cell r="T2114">
            <v>0</v>
          </cell>
          <cell r="U2114">
            <v>1</v>
          </cell>
          <cell r="V2114">
            <v>0</v>
          </cell>
          <cell r="W2114">
            <v>0</v>
          </cell>
        </row>
        <row r="2115">
          <cell r="B2115">
            <v>9</v>
          </cell>
          <cell r="C2115" t="str">
            <v>RESTRIÇÃO SISTEMA</v>
          </cell>
          <cell r="D2115" t="str">
            <v>408 Não possui linha instalada</v>
          </cell>
          <cell r="E2115" t="str">
            <v>MALA DIRETA</v>
          </cell>
          <cell r="F2115" t="str">
            <v>0009 MALA DIRETA</v>
          </cell>
          <cell r="G2115" t="str">
            <v>0572 MD-05</v>
          </cell>
          <cell r="I2115">
            <v>1</v>
          </cell>
          <cell r="J2115">
            <v>0</v>
          </cell>
          <cell r="K2115">
            <v>0</v>
          </cell>
          <cell r="L2115">
            <v>1</v>
          </cell>
          <cell r="M2115">
            <v>1</v>
          </cell>
          <cell r="N2115">
            <v>0</v>
          </cell>
          <cell r="O2115">
            <v>1</v>
          </cell>
          <cell r="P2115">
            <v>0</v>
          </cell>
          <cell r="Q2115">
            <v>0</v>
          </cell>
          <cell r="R2115">
            <v>1</v>
          </cell>
          <cell r="S2115">
            <v>1</v>
          </cell>
          <cell r="T2115">
            <v>0</v>
          </cell>
          <cell r="U2115">
            <v>1</v>
          </cell>
          <cell r="V2115">
            <v>0</v>
          </cell>
          <cell r="W2115">
            <v>0</v>
          </cell>
        </row>
        <row r="2116">
          <cell r="B2116">
            <v>9</v>
          </cell>
          <cell r="C2116" t="str">
            <v>RESTRIÇÃO SISTEMA</v>
          </cell>
          <cell r="D2116" t="str">
            <v>408 Não possui linha instalada</v>
          </cell>
          <cell r="E2116" t="str">
            <v>NÃO INFORMADO</v>
          </cell>
          <cell r="F2116" t="str">
            <v>0016 NÃO INFORMADO</v>
          </cell>
          <cell r="I2116">
            <v>3</v>
          </cell>
          <cell r="J2116">
            <v>0</v>
          </cell>
          <cell r="K2116">
            <v>0</v>
          </cell>
          <cell r="L2116">
            <v>3</v>
          </cell>
          <cell r="M2116">
            <v>3</v>
          </cell>
          <cell r="N2116">
            <v>0</v>
          </cell>
          <cell r="O2116">
            <v>3</v>
          </cell>
          <cell r="P2116">
            <v>0</v>
          </cell>
          <cell r="Q2116">
            <v>0</v>
          </cell>
          <cell r="R2116">
            <v>3</v>
          </cell>
          <cell r="S2116">
            <v>3</v>
          </cell>
          <cell r="T2116">
            <v>0</v>
          </cell>
          <cell r="U2116">
            <v>3</v>
          </cell>
          <cell r="V2116">
            <v>0</v>
          </cell>
          <cell r="W2116">
            <v>0</v>
          </cell>
        </row>
        <row r="2117">
          <cell r="B2117">
            <v>9</v>
          </cell>
          <cell r="C2117" t="str">
            <v>RESTRIÇÃO SISTEMA</v>
          </cell>
          <cell r="D2117" t="str">
            <v>408 Não possui linha instalada</v>
          </cell>
          <cell r="E2117" t="str">
            <v>OUTRAS MÍDIAS</v>
          </cell>
          <cell r="F2117" t="str">
            <v>0002 INDICAÇÃO DE AMIGOS</v>
          </cell>
          <cell r="I2117">
            <v>19</v>
          </cell>
          <cell r="J2117">
            <v>0</v>
          </cell>
          <cell r="K2117">
            <v>0</v>
          </cell>
          <cell r="L2117">
            <v>19</v>
          </cell>
          <cell r="M2117">
            <v>19</v>
          </cell>
          <cell r="N2117">
            <v>0</v>
          </cell>
          <cell r="O2117">
            <v>19</v>
          </cell>
          <cell r="P2117">
            <v>0</v>
          </cell>
          <cell r="Q2117">
            <v>0</v>
          </cell>
          <cell r="R2117">
            <v>19</v>
          </cell>
          <cell r="S2117">
            <v>19</v>
          </cell>
          <cell r="T2117">
            <v>0</v>
          </cell>
          <cell r="U2117">
            <v>19</v>
          </cell>
          <cell r="V2117">
            <v>0</v>
          </cell>
          <cell r="W2117">
            <v>0</v>
          </cell>
        </row>
        <row r="2118">
          <cell r="B2118">
            <v>9</v>
          </cell>
          <cell r="C2118" t="str">
            <v>RESTRIÇÃO SISTEMA</v>
          </cell>
          <cell r="D2118" t="str">
            <v>408 Não possui linha instalada</v>
          </cell>
          <cell r="E2118" t="str">
            <v>OUTRAS MÍDIAS</v>
          </cell>
          <cell r="F2118" t="str">
            <v>0003 104</v>
          </cell>
          <cell r="I2118">
            <v>2</v>
          </cell>
          <cell r="J2118">
            <v>0</v>
          </cell>
          <cell r="K2118">
            <v>0</v>
          </cell>
          <cell r="L2118">
            <v>2</v>
          </cell>
          <cell r="M2118">
            <v>2</v>
          </cell>
          <cell r="N2118">
            <v>0</v>
          </cell>
          <cell r="O2118">
            <v>2</v>
          </cell>
          <cell r="P2118">
            <v>0</v>
          </cell>
          <cell r="Q2118">
            <v>0</v>
          </cell>
          <cell r="R2118">
            <v>2</v>
          </cell>
          <cell r="S2118">
            <v>2</v>
          </cell>
          <cell r="T2118">
            <v>0</v>
          </cell>
          <cell r="U2118">
            <v>2</v>
          </cell>
          <cell r="V2118">
            <v>0</v>
          </cell>
          <cell r="W2118">
            <v>0</v>
          </cell>
        </row>
        <row r="2119">
          <cell r="B2119">
            <v>9</v>
          </cell>
          <cell r="C2119" t="str">
            <v>RESTRIÇÃO SISTEMA</v>
          </cell>
          <cell r="D2119" t="str">
            <v>408 Não possui linha instalada</v>
          </cell>
          <cell r="E2119" t="str">
            <v>OUTRAS MÍDIAS</v>
          </cell>
          <cell r="F2119" t="str">
            <v>0013 INTERNET</v>
          </cell>
          <cell r="G2119" t="str">
            <v>0170 SITE SPEEDY</v>
          </cell>
          <cell r="I2119">
            <v>1</v>
          </cell>
          <cell r="J2119">
            <v>0</v>
          </cell>
          <cell r="K2119">
            <v>0</v>
          </cell>
          <cell r="L2119">
            <v>1</v>
          </cell>
          <cell r="M2119">
            <v>1</v>
          </cell>
          <cell r="N2119">
            <v>0</v>
          </cell>
          <cell r="O2119">
            <v>1</v>
          </cell>
          <cell r="P2119">
            <v>0</v>
          </cell>
          <cell r="Q2119">
            <v>0</v>
          </cell>
          <cell r="R2119">
            <v>1</v>
          </cell>
          <cell r="S2119">
            <v>1</v>
          </cell>
          <cell r="T2119">
            <v>0</v>
          </cell>
          <cell r="U2119">
            <v>1</v>
          </cell>
          <cell r="V2119">
            <v>0</v>
          </cell>
          <cell r="W2119">
            <v>0</v>
          </cell>
        </row>
        <row r="2120">
          <cell r="B2120">
            <v>9</v>
          </cell>
          <cell r="C2120" t="str">
            <v>RESTRIÇÃO SISTEMA</v>
          </cell>
          <cell r="D2120" t="str">
            <v>408 Não possui linha instalada</v>
          </cell>
          <cell r="E2120" t="str">
            <v>OUTRAS MÍDIAS</v>
          </cell>
          <cell r="F2120" t="str">
            <v>0018 CONTATADO PELO TLMKT</v>
          </cell>
          <cell r="I2120">
            <v>1</v>
          </cell>
          <cell r="J2120">
            <v>0</v>
          </cell>
          <cell r="K2120">
            <v>0</v>
          </cell>
          <cell r="L2120">
            <v>1</v>
          </cell>
          <cell r="M2120">
            <v>1</v>
          </cell>
          <cell r="N2120">
            <v>0</v>
          </cell>
          <cell r="O2120">
            <v>1</v>
          </cell>
          <cell r="P2120">
            <v>0</v>
          </cell>
          <cell r="Q2120">
            <v>0</v>
          </cell>
          <cell r="R2120">
            <v>1</v>
          </cell>
          <cell r="S2120">
            <v>1</v>
          </cell>
          <cell r="T2120">
            <v>0</v>
          </cell>
          <cell r="U2120">
            <v>1</v>
          </cell>
          <cell r="V2120">
            <v>0</v>
          </cell>
          <cell r="W2120">
            <v>0</v>
          </cell>
        </row>
        <row r="2121">
          <cell r="B2121">
            <v>9</v>
          </cell>
          <cell r="C2121" t="str">
            <v>RESTRIÇÃO SISTEMA</v>
          </cell>
          <cell r="D2121" t="str">
            <v>408 Não possui linha instalada</v>
          </cell>
          <cell r="E2121" t="str">
            <v>OUTRAS MÍDIAS</v>
          </cell>
          <cell r="F2121" t="str">
            <v>0020 JÁ POSSUI</v>
          </cell>
          <cell r="I2121">
            <v>3</v>
          </cell>
          <cell r="J2121">
            <v>0</v>
          </cell>
          <cell r="K2121">
            <v>0</v>
          </cell>
          <cell r="L2121">
            <v>3</v>
          </cell>
          <cell r="M2121">
            <v>3</v>
          </cell>
          <cell r="N2121">
            <v>0</v>
          </cell>
          <cell r="O2121">
            <v>3</v>
          </cell>
          <cell r="P2121">
            <v>0</v>
          </cell>
          <cell r="Q2121">
            <v>0</v>
          </cell>
          <cell r="R2121">
            <v>3</v>
          </cell>
          <cell r="S2121">
            <v>3</v>
          </cell>
          <cell r="T2121">
            <v>0</v>
          </cell>
          <cell r="U2121">
            <v>3</v>
          </cell>
          <cell r="V2121">
            <v>0</v>
          </cell>
          <cell r="W2121">
            <v>0</v>
          </cell>
        </row>
        <row r="2122">
          <cell r="B2122">
            <v>9</v>
          </cell>
          <cell r="C2122" t="str">
            <v>RESTRIÇÃO SISTEMA</v>
          </cell>
          <cell r="D2122" t="str">
            <v>408 Não possui linha instalada</v>
          </cell>
          <cell r="E2122" t="str">
            <v>TELEVISÃO</v>
          </cell>
          <cell r="F2122" t="str">
            <v>0001 TELEVISÃO</v>
          </cell>
          <cell r="G2122" t="str">
            <v>0062 NÃO INFORMOU</v>
          </cell>
          <cell r="I2122">
            <v>3</v>
          </cell>
          <cell r="J2122">
            <v>0</v>
          </cell>
          <cell r="K2122">
            <v>0</v>
          </cell>
          <cell r="L2122">
            <v>3</v>
          </cell>
          <cell r="M2122">
            <v>3</v>
          </cell>
          <cell r="N2122">
            <v>0</v>
          </cell>
          <cell r="O2122">
            <v>3</v>
          </cell>
          <cell r="P2122">
            <v>0</v>
          </cell>
          <cell r="Q2122">
            <v>0</v>
          </cell>
          <cell r="R2122">
            <v>3</v>
          </cell>
          <cell r="S2122">
            <v>3</v>
          </cell>
          <cell r="T2122">
            <v>0</v>
          </cell>
          <cell r="U2122">
            <v>3</v>
          </cell>
          <cell r="V2122">
            <v>0</v>
          </cell>
          <cell r="W2122">
            <v>0</v>
          </cell>
        </row>
        <row r="2123">
          <cell r="B2123">
            <v>9</v>
          </cell>
          <cell r="C2123" t="str">
            <v>VENDA</v>
          </cell>
          <cell r="D2123" t="str">
            <v>001 *** Vendas OS Emitidas</v>
          </cell>
          <cell r="F2123" t="str">
            <v>0024 STAND</v>
          </cell>
          <cell r="I2123">
            <v>1</v>
          </cell>
          <cell r="J2123">
            <v>1</v>
          </cell>
          <cell r="K2123">
            <v>0</v>
          </cell>
          <cell r="L2123">
            <v>1</v>
          </cell>
          <cell r="M2123">
            <v>0</v>
          </cell>
          <cell r="N2123">
            <v>0</v>
          </cell>
          <cell r="O2123">
            <v>1</v>
          </cell>
          <cell r="P2123">
            <v>1</v>
          </cell>
          <cell r="Q2123">
            <v>0</v>
          </cell>
          <cell r="R2123">
            <v>1</v>
          </cell>
          <cell r="S2123">
            <v>0</v>
          </cell>
          <cell r="T2123">
            <v>0</v>
          </cell>
          <cell r="U2123">
            <v>0</v>
          </cell>
          <cell r="V2123">
            <v>1</v>
          </cell>
          <cell r="W2123">
            <v>0</v>
          </cell>
        </row>
        <row r="2124">
          <cell r="B2124">
            <v>9</v>
          </cell>
          <cell r="C2124" t="str">
            <v>VENDA</v>
          </cell>
          <cell r="D2124" t="str">
            <v>001 *** Vendas OS Emitidas</v>
          </cell>
          <cell r="F2124" t="str">
            <v>0031 JÁ TEVE O PRODUTO</v>
          </cell>
          <cell r="I2124">
            <v>25</v>
          </cell>
          <cell r="J2124">
            <v>25</v>
          </cell>
          <cell r="K2124">
            <v>0</v>
          </cell>
          <cell r="L2124">
            <v>25</v>
          </cell>
          <cell r="M2124">
            <v>0</v>
          </cell>
          <cell r="N2124">
            <v>0</v>
          </cell>
          <cell r="O2124">
            <v>25</v>
          </cell>
          <cell r="P2124">
            <v>25</v>
          </cell>
          <cell r="Q2124">
            <v>0</v>
          </cell>
          <cell r="R2124">
            <v>25</v>
          </cell>
          <cell r="S2124">
            <v>0</v>
          </cell>
          <cell r="T2124">
            <v>0</v>
          </cell>
          <cell r="U2124">
            <v>0</v>
          </cell>
          <cell r="V2124">
            <v>25</v>
          </cell>
          <cell r="W2124">
            <v>0</v>
          </cell>
        </row>
        <row r="2125">
          <cell r="B2125">
            <v>9</v>
          </cell>
          <cell r="C2125" t="str">
            <v>VENDA</v>
          </cell>
          <cell r="D2125" t="str">
            <v>001 *** Vendas OS Emitidas</v>
          </cell>
          <cell r="E2125" t="str">
            <v>MALA DIRETA</v>
          </cell>
          <cell r="F2125" t="str">
            <v>0009 MALA DIRETA</v>
          </cell>
          <cell r="G2125" t="str">
            <v>0008 Não Identificado</v>
          </cell>
          <cell r="I2125">
            <v>10</v>
          </cell>
          <cell r="J2125">
            <v>10</v>
          </cell>
          <cell r="K2125">
            <v>0</v>
          </cell>
          <cell r="L2125">
            <v>10</v>
          </cell>
          <cell r="M2125">
            <v>0</v>
          </cell>
          <cell r="N2125">
            <v>0</v>
          </cell>
          <cell r="O2125">
            <v>10</v>
          </cell>
          <cell r="P2125">
            <v>10</v>
          </cell>
          <cell r="Q2125">
            <v>0</v>
          </cell>
          <cell r="R2125">
            <v>10</v>
          </cell>
          <cell r="S2125">
            <v>0</v>
          </cell>
          <cell r="T2125">
            <v>0</v>
          </cell>
          <cell r="U2125">
            <v>0</v>
          </cell>
          <cell r="V2125">
            <v>10</v>
          </cell>
          <cell r="W2125">
            <v>0</v>
          </cell>
        </row>
        <row r="2126">
          <cell r="B2126">
            <v>9</v>
          </cell>
          <cell r="C2126" t="str">
            <v>VENDA</v>
          </cell>
          <cell r="D2126" t="str">
            <v>001 *** Vendas OS Emitidas</v>
          </cell>
          <cell r="E2126" t="str">
            <v>MALA DIRETA</v>
          </cell>
          <cell r="F2126" t="str">
            <v>0009 MALA DIRETA</v>
          </cell>
          <cell r="G2126" t="str">
            <v>0173 CA0103</v>
          </cell>
          <cell r="I2126">
            <v>4</v>
          </cell>
          <cell r="J2126">
            <v>4</v>
          </cell>
          <cell r="K2126">
            <v>0</v>
          </cell>
          <cell r="L2126">
            <v>4</v>
          </cell>
          <cell r="M2126">
            <v>0</v>
          </cell>
          <cell r="N2126">
            <v>0</v>
          </cell>
          <cell r="O2126">
            <v>4</v>
          </cell>
          <cell r="P2126">
            <v>4</v>
          </cell>
          <cell r="Q2126">
            <v>0</v>
          </cell>
          <cell r="R2126">
            <v>4</v>
          </cell>
          <cell r="S2126">
            <v>0</v>
          </cell>
          <cell r="T2126">
            <v>0</v>
          </cell>
          <cell r="U2126">
            <v>0</v>
          </cell>
          <cell r="V2126">
            <v>4</v>
          </cell>
          <cell r="W2126">
            <v>0</v>
          </cell>
        </row>
        <row r="2127">
          <cell r="B2127">
            <v>9</v>
          </cell>
          <cell r="C2127" t="str">
            <v>VENDA</v>
          </cell>
          <cell r="D2127" t="str">
            <v>001 *** Vendas OS Emitidas</v>
          </cell>
          <cell r="E2127" t="str">
            <v>MALA DIRETA</v>
          </cell>
          <cell r="F2127" t="str">
            <v>0009 MALA DIRETA</v>
          </cell>
          <cell r="G2127" t="str">
            <v>0572 MD-05</v>
          </cell>
          <cell r="I2127">
            <v>6</v>
          </cell>
          <cell r="J2127">
            <v>6</v>
          </cell>
          <cell r="K2127">
            <v>0</v>
          </cell>
          <cell r="L2127">
            <v>6</v>
          </cell>
          <cell r="M2127">
            <v>0</v>
          </cell>
          <cell r="N2127">
            <v>0</v>
          </cell>
          <cell r="O2127">
            <v>6</v>
          </cell>
          <cell r="P2127">
            <v>6</v>
          </cell>
          <cell r="Q2127">
            <v>0</v>
          </cell>
          <cell r="R2127">
            <v>6</v>
          </cell>
          <cell r="S2127">
            <v>0</v>
          </cell>
          <cell r="T2127">
            <v>0</v>
          </cell>
          <cell r="U2127">
            <v>0</v>
          </cell>
          <cell r="V2127">
            <v>6</v>
          </cell>
          <cell r="W2127">
            <v>0</v>
          </cell>
        </row>
        <row r="2128">
          <cell r="B2128">
            <v>9</v>
          </cell>
          <cell r="C2128" t="str">
            <v>VENDA</v>
          </cell>
          <cell r="D2128" t="str">
            <v>001 *** Vendas OS Emitidas</v>
          </cell>
          <cell r="E2128" t="str">
            <v>MALA DIRETA</v>
          </cell>
          <cell r="F2128" t="str">
            <v>0010 ENCARTE EM FATURA</v>
          </cell>
          <cell r="I2128">
            <v>4</v>
          </cell>
          <cell r="J2128">
            <v>4</v>
          </cell>
          <cell r="K2128">
            <v>0</v>
          </cell>
          <cell r="L2128">
            <v>4</v>
          </cell>
          <cell r="M2128">
            <v>0</v>
          </cell>
          <cell r="N2128">
            <v>0</v>
          </cell>
          <cell r="O2128">
            <v>4</v>
          </cell>
          <cell r="P2128">
            <v>4</v>
          </cell>
          <cell r="Q2128">
            <v>0</v>
          </cell>
          <cell r="R2128">
            <v>4</v>
          </cell>
          <cell r="S2128">
            <v>0</v>
          </cell>
          <cell r="T2128">
            <v>0</v>
          </cell>
          <cell r="U2128">
            <v>0</v>
          </cell>
          <cell r="V2128">
            <v>4</v>
          </cell>
          <cell r="W2128">
            <v>0</v>
          </cell>
        </row>
        <row r="2129">
          <cell r="B2129">
            <v>9</v>
          </cell>
          <cell r="C2129" t="str">
            <v>VENDA</v>
          </cell>
          <cell r="D2129" t="str">
            <v>001 *** Vendas OS Emitidas</v>
          </cell>
          <cell r="E2129" t="str">
            <v>NÃO INFORMADO</v>
          </cell>
          <cell r="F2129" t="str">
            <v>0016 NÃO INFORMADO</v>
          </cell>
          <cell r="I2129">
            <v>21</v>
          </cell>
          <cell r="J2129">
            <v>21</v>
          </cell>
          <cell r="K2129">
            <v>0</v>
          </cell>
          <cell r="L2129">
            <v>21</v>
          </cell>
          <cell r="M2129">
            <v>0</v>
          </cell>
          <cell r="N2129">
            <v>0</v>
          </cell>
          <cell r="O2129">
            <v>21</v>
          </cell>
          <cell r="P2129">
            <v>21</v>
          </cell>
          <cell r="Q2129">
            <v>0</v>
          </cell>
          <cell r="R2129">
            <v>21</v>
          </cell>
          <cell r="S2129">
            <v>0</v>
          </cell>
          <cell r="T2129">
            <v>0</v>
          </cell>
          <cell r="U2129">
            <v>0</v>
          </cell>
          <cell r="V2129">
            <v>21</v>
          </cell>
          <cell r="W2129">
            <v>0</v>
          </cell>
        </row>
        <row r="2130">
          <cell r="B2130">
            <v>9</v>
          </cell>
          <cell r="C2130" t="str">
            <v>VENDA</v>
          </cell>
          <cell r="D2130" t="str">
            <v>001 *** Vendas OS Emitidas</v>
          </cell>
          <cell r="E2130" t="str">
            <v>OUTRAS MÍDIAS</v>
          </cell>
          <cell r="F2130" t="str">
            <v>0002 INDICAÇÃO DE AMIGOS</v>
          </cell>
          <cell r="I2130">
            <v>204</v>
          </cell>
          <cell r="J2130">
            <v>204</v>
          </cell>
          <cell r="K2130">
            <v>0</v>
          </cell>
          <cell r="L2130">
            <v>204</v>
          </cell>
          <cell r="M2130">
            <v>0</v>
          </cell>
          <cell r="N2130">
            <v>0</v>
          </cell>
          <cell r="O2130">
            <v>204</v>
          </cell>
          <cell r="P2130">
            <v>204</v>
          </cell>
          <cell r="Q2130">
            <v>0</v>
          </cell>
          <cell r="R2130">
            <v>204</v>
          </cell>
          <cell r="S2130">
            <v>0</v>
          </cell>
          <cell r="T2130">
            <v>0</v>
          </cell>
          <cell r="U2130">
            <v>0</v>
          </cell>
          <cell r="V2130">
            <v>204</v>
          </cell>
          <cell r="W2130">
            <v>0</v>
          </cell>
        </row>
        <row r="2131">
          <cell r="B2131">
            <v>9</v>
          </cell>
          <cell r="C2131" t="str">
            <v>VENDA</v>
          </cell>
          <cell r="D2131" t="str">
            <v>001 *** Vendas OS Emitidas</v>
          </cell>
          <cell r="E2131" t="str">
            <v>OUTRAS MÍDIAS</v>
          </cell>
          <cell r="F2131" t="str">
            <v>0003 104</v>
          </cell>
          <cell r="I2131">
            <v>6</v>
          </cell>
          <cell r="J2131">
            <v>6</v>
          </cell>
          <cell r="K2131">
            <v>0</v>
          </cell>
          <cell r="L2131">
            <v>6</v>
          </cell>
          <cell r="M2131">
            <v>0</v>
          </cell>
          <cell r="N2131">
            <v>0</v>
          </cell>
          <cell r="O2131">
            <v>6</v>
          </cell>
          <cell r="P2131">
            <v>6</v>
          </cell>
          <cell r="Q2131">
            <v>0</v>
          </cell>
          <cell r="R2131">
            <v>6</v>
          </cell>
          <cell r="S2131">
            <v>0</v>
          </cell>
          <cell r="T2131">
            <v>0</v>
          </cell>
          <cell r="U2131">
            <v>0</v>
          </cell>
          <cell r="V2131">
            <v>6</v>
          </cell>
          <cell r="W2131">
            <v>0</v>
          </cell>
        </row>
        <row r="2132">
          <cell r="B2132">
            <v>9</v>
          </cell>
          <cell r="C2132" t="str">
            <v>VENDA</v>
          </cell>
          <cell r="D2132" t="str">
            <v>001 *** Vendas OS Emitidas</v>
          </cell>
          <cell r="E2132" t="str">
            <v>OUTRAS MÍDIAS</v>
          </cell>
          <cell r="F2132" t="str">
            <v>0007 JORNAIS/REVISTAS</v>
          </cell>
          <cell r="G2132" t="str">
            <v>0125 NÃO INFORMADO</v>
          </cell>
          <cell r="I2132">
            <v>1</v>
          </cell>
          <cell r="J2132">
            <v>1</v>
          </cell>
          <cell r="K2132">
            <v>0</v>
          </cell>
          <cell r="L2132">
            <v>1</v>
          </cell>
          <cell r="M2132">
            <v>0</v>
          </cell>
          <cell r="N2132">
            <v>0</v>
          </cell>
          <cell r="O2132">
            <v>1</v>
          </cell>
          <cell r="P2132">
            <v>1</v>
          </cell>
          <cell r="Q2132">
            <v>0</v>
          </cell>
          <cell r="R2132">
            <v>1</v>
          </cell>
          <cell r="S2132">
            <v>0</v>
          </cell>
          <cell r="T2132">
            <v>0</v>
          </cell>
          <cell r="U2132">
            <v>0</v>
          </cell>
          <cell r="V2132">
            <v>1</v>
          </cell>
          <cell r="W2132">
            <v>0</v>
          </cell>
        </row>
        <row r="2133">
          <cell r="B2133">
            <v>9</v>
          </cell>
          <cell r="C2133" t="str">
            <v>VENDA</v>
          </cell>
          <cell r="D2133" t="str">
            <v>001 *** Vendas OS Emitidas</v>
          </cell>
          <cell r="E2133" t="str">
            <v>OUTRAS MÍDIAS</v>
          </cell>
          <cell r="F2133" t="str">
            <v>0013 INTERNET</v>
          </cell>
          <cell r="G2133" t="str">
            <v>0055 E-MAIL</v>
          </cell>
          <cell r="I2133">
            <v>1</v>
          </cell>
          <cell r="J2133">
            <v>1</v>
          </cell>
          <cell r="K2133">
            <v>0</v>
          </cell>
          <cell r="L2133">
            <v>1</v>
          </cell>
          <cell r="M2133">
            <v>0</v>
          </cell>
          <cell r="N2133">
            <v>0</v>
          </cell>
          <cell r="O2133">
            <v>1</v>
          </cell>
          <cell r="P2133">
            <v>1</v>
          </cell>
          <cell r="Q2133">
            <v>0</v>
          </cell>
          <cell r="R2133">
            <v>1</v>
          </cell>
          <cell r="S2133">
            <v>0</v>
          </cell>
          <cell r="T2133">
            <v>0</v>
          </cell>
          <cell r="U2133">
            <v>0</v>
          </cell>
          <cell r="V2133">
            <v>1</v>
          </cell>
          <cell r="W2133">
            <v>0</v>
          </cell>
        </row>
        <row r="2134">
          <cell r="B2134">
            <v>9</v>
          </cell>
          <cell r="C2134" t="str">
            <v>VENDA</v>
          </cell>
          <cell r="D2134" t="str">
            <v>001 *** Vendas OS Emitidas</v>
          </cell>
          <cell r="E2134" t="str">
            <v>OUTRAS MÍDIAS</v>
          </cell>
          <cell r="F2134" t="str">
            <v>0013 INTERNET</v>
          </cell>
          <cell r="G2134" t="str">
            <v>0056 OUTROS</v>
          </cell>
          <cell r="I2134">
            <v>7</v>
          </cell>
          <cell r="J2134">
            <v>7</v>
          </cell>
          <cell r="K2134">
            <v>0</v>
          </cell>
          <cell r="L2134">
            <v>7</v>
          </cell>
          <cell r="M2134">
            <v>0</v>
          </cell>
          <cell r="N2134">
            <v>0</v>
          </cell>
          <cell r="O2134">
            <v>7</v>
          </cell>
          <cell r="P2134">
            <v>7</v>
          </cell>
          <cell r="Q2134">
            <v>0</v>
          </cell>
          <cell r="R2134">
            <v>7</v>
          </cell>
          <cell r="S2134">
            <v>0</v>
          </cell>
          <cell r="T2134">
            <v>0</v>
          </cell>
          <cell r="U2134">
            <v>0</v>
          </cell>
          <cell r="V2134">
            <v>7</v>
          </cell>
          <cell r="W2134">
            <v>0</v>
          </cell>
        </row>
        <row r="2135">
          <cell r="B2135">
            <v>9</v>
          </cell>
          <cell r="C2135" t="str">
            <v>VENDA</v>
          </cell>
          <cell r="D2135" t="str">
            <v>001 *** Vendas OS Emitidas</v>
          </cell>
          <cell r="E2135" t="str">
            <v>OUTRAS MÍDIAS</v>
          </cell>
          <cell r="F2135" t="str">
            <v>0013 INTERNET</v>
          </cell>
          <cell r="G2135" t="str">
            <v>0170 SITE SPEEDY</v>
          </cell>
          <cell r="I2135">
            <v>17</v>
          </cell>
          <cell r="J2135">
            <v>17</v>
          </cell>
          <cell r="K2135">
            <v>0</v>
          </cell>
          <cell r="L2135">
            <v>17</v>
          </cell>
          <cell r="M2135">
            <v>0</v>
          </cell>
          <cell r="N2135">
            <v>0</v>
          </cell>
          <cell r="O2135">
            <v>17</v>
          </cell>
          <cell r="P2135">
            <v>17</v>
          </cell>
          <cell r="Q2135">
            <v>0</v>
          </cell>
          <cell r="R2135">
            <v>17</v>
          </cell>
          <cell r="S2135">
            <v>0</v>
          </cell>
          <cell r="T2135">
            <v>0</v>
          </cell>
          <cell r="U2135">
            <v>0</v>
          </cell>
          <cell r="V2135">
            <v>17</v>
          </cell>
          <cell r="W2135">
            <v>0</v>
          </cell>
        </row>
        <row r="2136">
          <cell r="B2136">
            <v>9</v>
          </cell>
          <cell r="C2136" t="str">
            <v>VENDA</v>
          </cell>
          <cell r="D2136" t="str">
            <v>001 *** Vendas OS Emitidas</v>
          </cell>
          <cell r="E2136" t="str">
            <v>OUTRAS MÍDIAS</v>
          </cell>
          <cell r="F2136" t="str">
            <v>0018 CONTATADO PELO TLMKT</v>
          </cell>
          <cell r="I2136">
            <v>22</v>
          </cell>
          <cell r="J2136">
            <v>22</v>
          </cell>
          <cell r="K2136">
            <v>0</v>
          </cell>
          <cell r="L2136">
            <v>22</v>
          </cell>
          <cell r="M2136">
            <v>0</v>
          </cell>
          <cell r="N2136">
            <v>0</v>
          </cell>
          <cell r="O2136">
            <v>22</v>
          </cell>
          <cell r="P2136">
            <v>22</v>
          </cell>
          <cell r="Q2136">
            <v>0</v>
          </cell>
          <cell r="R2136">
            <v>22</v>
          </cell>
          <cell r="S2136">
            <v>0</v>
          </cell>
          <cell r="T2136">
            <v>0</v>
          </cell>
          <cell r="U2136">
            <v>0</v>
          </cell>
          <cell r="V2136">
            <v>22</v>
          </cell>
          <cell r="W2136">
            <v>0</v>
          </cell>
        </row>
        <row r="2137">
          <cell r="B2137">
            <v>9</v>
          </cell>
          <cell r="C2137" t="str">
            <v>VENDA</v>
          </cell>
          <cell r="D2137" t="str">
            <v>001 *** Vendas OS Emitidas</v>
          </cell>
          <cell r="E2137" t="str">
            <v>OUTRAS MÍDIAS</v>
          </cell>
          <cell r="F2137" t="str">
            <v>0019 INDICAÇÃO DO PROVEDOR</v>
          </cell>
          <cell r="G2137" t="str">
            <v>0580 IG.COM.BR</v>
          </cell>
          <cell r="I2137">
            <v>5</v>
          </cell>
          <cell r="J2137">
            <v>5</v>
          </cell>
          <cell r="K2137">
            <v>0</v>
          </cell>
          <cell r="L2137">
            <v>5</v>
          </cell>
          <cell r="M2137">
            <v>0</v>
          </cell>
          <cell r="N2137">
            <v>0</v>
          </cell>
          <cell r="O2137">
            <v>5</v>
          </cell>
          <cell r="P2137">
            <v>5</v>
          </cell>
          <cell r="Q2137">
            <v>0</v>
          </cell>
          <cell r="R2137">
            <v>5</v>
          </cell>
          <cell r="S2137">
            <v>0</v>
          </cell>
          <cell r="T2137">
            <v>0</v>
          </cell>
          <cell r="U2137">
            <v>0</v>
          </cell>
          <cell r="V2137">
            <v>5</v>
          </cell>
          <cell r="W2137">
            <v>0</v>
          </cell>
        </row>
        <row r="2138">
          <cell r="B2138">
            <v>9</v>
          </cell>
          <cell r="C2138" t="str">
            <v>VENDA</v>
          </cell>
          <cell r="D2138" t="str">
            <v>001 *** Vendas OS Emitidas</v>
          </cell>
          <cell r="E2138" t="str">
            <v>OUTRAS MÍDIAS</v>
          </cell>
          <cell r="F2138" t="str">
            <v>0020 JÁ POSSUI</v>
          </cell>
          <cell r="I2138">
            <v>31</v>
          </cell>
          <cell r="J2138">
            <v>31</v>
          </cell>
          <cell r="K2138">
            <v>0</v>
          </cell>
          <cell r="L2138">
            <v>31</v>
          </cell>
          <cell r="M2138">
            <v>0</v>
          </cell>
          <cell r="N2138">
            <v>0</v>
          </cell>
          <cell r="O2138">
            <v>31</v>
          </cell>
          <cell r="P2138">
            <v>31</v>
          </cell>
          <cell r="Q2138">
            <v>0</v>
          </cell>
          <cell r="R2138">
            <v>31</v>
          </cell>
          <cell r="S2138">
            <v>0</v>
          </cell>
          <cell r="T2138">
            <v>0</v>
          </cell>
          <cell r="U2138">
            <v>0</v>
          </cell>
          <cell r="V2138">
            <v>31</v>
          </cell>
          <cell r="W2138">
            <v>0</v>
          </cell>
        </row>
        <row r="2139">
          <cell r="B2139">
            <v>9</v>
          </cell>
          <cell r="C2139" t="str">
            <v>VENDA</v>
          </cell>
          <cell r="D2139" t="str">
            <v>001 *** Vendas OS Emitidas</v>
          </cell>
          <cell r="E2139" t="str">
            <v>TELEVISÃO</v>
          </cell>
          <cell r="F2139" t="str">
            <v>0001 TELEVISÃO</v>
          </cell>
          <cell r="G2139" t="str">
            <v>0006 GLOBO</v>
          </cell>
          <cell r="H2139" t="str">
            <v>0007 GLOBO ESPORTE</v>
          </cell>
          <cell r="I2139">
            <v>1</v>
          </cell>
          <cell r="J2139">
            <v>1</v>
          </cell>
          <cell r="K2139">
            <v>0</v>
          </cell>
          <cell r="L2139">
            <v>1</v>
          </cell>
          <cell r="M2139">
            <v>0</v>
          </cell>
          <cell r="N2139">
            <v>0</v>
          </cell>
          <cell r="O2139">
            <v>1</v>
          </cell>
          <cell r="P2139">
            <v>1</v>
          </cell>
          <cell r="Q2139">
            <v>0</v>
          </cell>
          <cell r="R2139">
            <v>1</v>
          </cell>
          <cell r="S2139">
            <v>0</v>
          </cell>
          <cell r="T2139">
            <v>0</v>
          </cell>
          <cell r="U2139">
            <v>0</v>
          </cell>
          <cell r="V2139">
            <v>1</v>
          </cell>
          <cell r="W2139">
            <v>0</v>
          </cell>
        </row>
        <row r="2140">
          <cell r="B2140">
            <v>9</v>
          </cell>
          <cell r="C2140" t="str">
            <v>VENDA</v>
          </cell>
          <cell r="D2140" t="str">
            <v>001 *** Vendas OS Emitidas</v>
          </cell>
          <cell r="E2140" t="str">
            <v>TELEVISÃO</v>
          </cell>
          <cell r="F2140" t="str">
            <v>0001 TELEVISÃO</v>
          </cell>
          <cell r="G2140" t="str">
            <v>0006 GLOBO</v>
          </cell>
          <cell r="H2140" t="str">
            <v>0020 FANTÁSTICO</v>
          </cell>
          <cell r="I2140">
            <v>1</v>
          </cell>
          <cell r="J2140">
            <v>1</v>
          </cell>
          <cell r="K2140">
            <v>0</v>
          </cell>
          <cell r="L2140">
            <v>1</v>
          </cell>
          <cell r="M2140">
            <v>0</v>
          </cell>
          <cell r="N2140">
            <v>0</v>
          </cell>
          <cell r="O2140">
            <v>1</v>
          </cell>
          <cell r="P2140">
            <v>1</v>
          </cell>
          <cell r="Q2140">
            <v>0</v>
          </cell>
          <cell r="R2140">
            <v>1</v>
          </cell>
          <cell r="S2140">
            <v>0</v>
          </cell>
          <cell r="T2140">
            <v>0</v>
          </cell>
          <cell r="U2140">
            <v>0</v>
          </cell>
          <cell r="V2140">
            <v>1</v>
          </cell>
          <cell r="W2140">
            <v>0</v>
          </cell>
        </row>
        <row r="2141">
          <cell r="B2141">
            <v>9</v>
          </cell>
          <cell r="C2141" t="str">
            <v>VENDA</v>
          </cell>
          <cell r="D2141" t="str">
            <v>001 *** Vendas OS Emitidas</v>
          </cell>
          <cell r="E2141" t="str">
            <v>TELEVISÃO</v>
          </cell>
          <cell r="F2141" t="str">
            <v>0001 TELEVISÃO</v>
          </cell>
          <cell r="G2141" t="str">
            <v>0006 GLOBO</v>
          </cell>
          <cell r="H2141" t="str">
            <v>0023 JORNAL HOJE</v>
          </cell>
          <cell r="I2141">
            <v>4</v>
          </cell>
          <cell r="J2141">
            <v>4</v>
          </cell>
          <cell r="K2141">
            <v>0</v>
          </cell>
          <cell r="L2141">
            <v>4</v>
          </cell>
          <cell r="M2141">
            <v>0</v>
          </cell>
          <cell r="N2141">
            <v>0</v>
          </cell>
          <cell r="O2141">
            <v>4</v>
          </cell>
          <cell r="P2141">
            <v>4</v>
          </cell>
          <cell r="Q2141">
            <v>0</v>
          </cell>
          <cell r="R2141">
            <v>4</v>
          </cell>
          <cell r="S2141">
            <v>0</v>
          </cell>
          <cell r="T2141">
            <v>0</v>
          </cell>
          <cell r="U2141">
            <v>0</v>
          </cell>
          <cell r="V2141">
            <v>4</v>
          </cell>
          <cell r="W2141">
            <v>0</v>
          </cell>
        </row>
        <row r="2142">
          <cell r="B2142">
            <v>9</v>
          </cell>
          <cell r="C2142" t="str">
            <v>VENDA</v>
          </cell>
          <cell r="D2142" t="str">
            <v>001 *** Vendas OS Emitidas</v>
          </cell>
          <cell r="E2142" t="str">
            <v>TELEVISÃO</v>
          </cell>
          <cell r="F2142" t="str">
            <v>0001 TELEVISÃO</v>
          </cell>
          <cell r="G2142" t="str">
            <v>0006 GLOBO</v>
          </cell>
          <cell r="H2142" t="str">
            <v>0032 TELA QUENTE</v>
          </cell>
          <cell r="I2142">
            <v>4</v>
          </cell>
          <cell r="J2142">
            <v>4</v>
          </cell>
          <cell r="K2142">
            <v>0</v>
          </cell>
          <cell r="L2142">
            <v>4</v>
          </cell>
          <cell r="M2142">
            <v>0</v>
          </cell>
          <cell r="N2142">
            <v>0</v>
          </cell>
          <cell r="O2142">
            <v>4</v>
          </cell>
          <cell r="P2142">
            <v>4</v>
          </cell>
          <cell r="Q2142">
            <v>0</v>
          </cell>
          <cell r="R2142">
            <v>4</v>
          </cell>
          <cell r="S2142">
            <v>0</v>
          </cell>
          <cell r="T2142">
            <v>0</v>
          </cell>
          <cell r="U2142">
            <v>0</v>
          </cell>
          <cell r="V2142">
            <v>4</v>
          </cell>
          <cell r="W2142">
            <v>0</v>
          </cell>
        </row>
        <row r="2143">
          <cell r="B2143">
            <v>9</v>
          </cell>
          <cell r="C2143" t="str">
            <v>VENDA</v>
          </cell>
          <cell r="D2143" t="str">
            <v>001 *** Vendas OS Emitidas</v>
          </cell>
          <cell r="E2143" t="str">
            <v>TELEVISÃO</v>
          </cell>
          <cell r="F2143" t="str">
            <v>0001 TELEVISÃO</v>
          </cell>
          <cell r="G2143" t="str">
            <v>0006 GLOBO</v>
          </cell>
          <cell r="H2143" t="str">
            <v>3825 NÃO INFORMADO</v>
          </cell>
          <cell r="I2143">
            <v>10</v>
          </cell>
          <cell r="J2143">
            <v>10</v>
          </cell>
          <cell r="K2143">
            <v>0</v>
          </cell>
          <cell r="L2143">
            <v>10</v>
          </cell>
          <cell r="M2143">
            <v>0</v>
          </cell>
          <cell r="N2143">
            <v>0</v>
          </cell>
          <cell r="O2143">
            <v>10</v>
          </cell>
          <cell r="P2143">
            <v>10</v>
          </cell>
          <cell r="Q2143">
            <v>0</v>
          </cell>
          <cell r="R2143">
            <v>10</v>
          </cell>
          <cell r="S2143">
            <v>0</v>
          </cell>
          <cell r="T2143">
            <v>0</v>
          </cell>
          <cell r="U2143">
            <v>0</v>
          </cell>
          <cell r="V2143">
            <v>10</v>
          </cell>
          <cell r="W2143">
            <v>0</v>
          </cell>
        </row>
        <row r="2144">
          <cell r="B2144">
            <v>9</v>
          </cell>
          <cell r="C2144" t="str">
            <v>VENDA</v>
          </cell>
          <cell r="D2144" t="str">
            <v>001 *** Vendas OS Emitidas</v>
          </cell>
          <cell r="E2144" t="str">
            <v>TELEVISÃO</v>
          </cell>
          <cell r="F2144" t="str">
            <v>0001 TELEVISÃO</v>
          </cell>
          <cell r="G2144" t="str">
            <v>0006 GLOBO</v>
          </cell>
          <cell r="H2144" t="str">
            <v>3826 VALE A PENA VER DE NOVO</v>
          </cell>
          <cell r="I2144">
            <v>1</v>
          </cell>
          <cell r="J2144">
            <v>1</v>
          </cell>
          <cell r="K2144">
            <v>0</v>
          </cell>
          <cell r="L2144">
            <v>1</v>
          </cell>
          <cell r="M2144">
            <v>0</v>
          </cell>
          <cell r="N2144">
            <v>0</v>
          </cell>
          <cell r="O2144">
            <v>1</v>
          </cell>
          <cell r="P2144">
            <v>1</v>
          </cell>
          <cell r="Q2144">
            <v>0</v>
          </cell>
          <cell r="R2144">
            <v>1</v>
          </cell>
          <cell r="S2144">
            <v>0</v>
          </cell>
          <cell r="T2144">
            <v>0</v>
          </cell>
          <cell r="U2144">
            <v>0</v>
          </cell>
          <cell r="V2144">
            <v>1</v>
          </cell>
          <cell r="W2144">
            <v>0</v>
          </cell>
        </row>
        <row r="2145">
          <cell r="B2145">
            <v>9</v>
          </cell>
          <cell r="C2145" t="str">
            <v>VENDA</v>
          </cell>
          <cell r="D2145" t="str">
            <v>001 *** Vendas OS Emitidas</v>
          </cell>
          <cell r="E2145" t="str">
            <v>TELEVISÃO</v>
          </cell>
          <cell r="F2145" t="str">
            <v>0001 TELEVISÃO</v>
          </cell>
          <cell r="G2145" t="str">
            <v>0006 GLOBO</v>
          </cell>
          <cell r="H2145" t="str">
            <v>5597 O JOGO</v>
          </cell>
          <cell r="I2145">
            <v>1</v>
          </cell>
          <cell r="J2145">
            <v>1</v>
          </cell>
          <cell r="K2145">
            <v>0</v>
          </cell>
          <cell r="L2145">
            <v>1</v>
          </cell>
          <cell r="M2145">
            <v>0</v>
          </cell>
          <cell r="N2145">
            <v>0</v>
          </cell>
          <cell r="O2145">
            <v>1</v>
          </cell>
          <cell r="P2145">
            <v>1</v>
          </cell>
          <cell r="Q2145">
            <v>0</v>
          </cell>
          <cell r="R2145">
            <v>1</v>
          </cell>
          <cell r="S2145">
            <v>0</v>
          </cell>
          <cell r="T2145">
            <v>0</v>
          </cell>
          <cell r="U2145">
            <v>0</v>
          </cell>
          <cell r="V2145">
            <v>1</v>
          </cell>
          <cell r="W2145">
            <v>0</v>
          </cell>
        </row>
        <row r="2146">
          <cell r="B2146">
            <v>9</v>
          </cell>
          <cell r="C2146" t="str">
            <v>VENDA</v>
          </cell>
          <cell r="D2146" t="str">
            <v>001 *** Vendas OS Emitidas</v>
          </cell>
          <cell r="E2146" t="str">
            <v>TELEVISÃO</v>
          </cell>
          <cell r="F2146" t="str">
            <v>0001 TELEVISÃO</v>
          </cell>
          <cell r="G2146" t="str">
            <v>0059 BANDEIRANTES</v>
          </cell>
          <cell r="H2146" t="str">
            <v>5596 ESPORTE TOTAL</v>
          </cell>
          <cell r="I2146">
            <v>2</v>
          </cell>
          <cell r="J2146">
            <v>2</v>
          </cell>
          <cell r="K2146">
            <v>0</v>
          </cell>
          <cell r="L2146">
            <v>2</v>
          </cell>
          <cell r="M2146">
            <v>0</v>
          </cell>
          <cell r="N2146">
            <v>0</v>
          </cell>
          <cell r="O2146">
            <v>2</v>
          </cell>
          <cell r="P2146">
            <v>2</v>
          </cell>
          <cell r="Q2146">
            <v>0</v>
          </cell>
          <cell r="R2146">
            <v>2</v>
          </cell>
          <cell r="S2146">
            <v>0</v>
          </cell>
          <cell r="T2146">
            <v>0</v>
          </cell>
          <cell r="U2146">
            <v>0</v>
          </cell>
          <cell r="V2146">
            <v>2</v>
          </cell>
          <cell r="W2146">
            <v>0</v>
          </cell>
        </row>
        <row r="2147">
          <cell r="B2147">
            <v>9</v>
          </cell>
          <cell r="C2147" t="str">
            <v>VENDA</v>
          </cell>
          <cell r="D2147" t="str">
            <v>001 *** Vendas OS Emitidas</v>
          </cell>
          <cell r="E2147" t="str">
            <v>TELEVISÃO</v>
          </cell>
          <cell r="F2147" t="str">
            <v>0001 TELEVISÃO</v>
          </cell>
          <cell r="G2147" t="str">
            <v>0062 NÃO INFORMOU</v>
          </cell>
          <cell r="I2147">
            <v>47</v>
          </cell>
          <cell r="J2147">
            <v>47</v>
          </cell>
          <cell r="K2147">
            <v>0</v>
          </cell>
          <cell r="L2147">
            <v>47</v>
          </cell>
          <cell r="M2147">
            <v>0</v>
          </cell>
          <cell r="N2147">
            <v>0</v>
          </cell>
          <cell r="O2147">
            <v>47</v>
          </cell>
          <cell r="P2147">
            <v>47</v>
          </cell>
          <cell r="Q2147">
            <v>0</v>
          </cell>
          <cell r="R2147">
            <v>47</v>
          </cell>
          <cell r="S2147">
            <v>0</v>
          </cell>
          <cell r="T2147">
            <v>0</v>
          </cell>
          <cell r="U2147">
            <v>0</v>
          </cell>
          <cell r="V2147">
            <v>47</v>
          </cell>
          <cell r="W2147">
            <v>0</v>
          </cell>
        </row>
        <row r="2148">
          <cell r="B2148">
            <v>9</v>
          </cell>
          <cell r="C2148" t="str">
            <v>VENDA</v>
          </cell>
          <cell r="D2148" t="str">
            <v>022 Sem IP Dinâmico disponível na Área</v>
          </cell>
          <cell r="F2148" t="str">
            <v>0031 JÁ TEVE O PRODUTO</v>
          </cell>
          <cell r="I2148">
            <v>1</v>
          </cell>
          <cell r="J2148">
            <v>1</v>
          </cell>
          <cell r="K2148">
            <v>0</v>
          </cell>
          <cell r="L2148">
            <v>1</v>
          </cell>
          <cell r="M2148">
            <v>0</v>
          </cell>
          <cell r="N2148">
            <v>0</v>
          </cell>
          <cell r="O2148">
            <v>1</v>
          </cell>
          <cell r="P2148">
            <v>1</v>
          </cell>
          <cell r="Q2148">
            <v>0</v>
          </cell>
          <cell r="R2148">
            <v>1</v>
          </cell>
          <cell r="S2148">
            <v>0</v>
          </cell>
          <cell r="T2148">
            <v>0</v>
          </cell>
          <cell r="U2148">
            <v>0</v>
          </cell>
          <cell r="V2148">
            <v>1</v>
          </cell>
          <cell r="W2148">
            <v>0</v>
          </cell>
        </row>
        <row r="2149">
          <cell r="B2149">
            <v>9</v>
          </cell>
          <cell r="C2149" t="str">
            <v>VENDA</v>
          </cell>
          <cell r="D2149" t="str">
            <v>022 Sem IP Dinâmico disponível na Área</v>
          </cell>
          <cell r="E2149" t="str">
            <v>NÃO INFORMADO</v>
          </cell>
          <cell r="F2149" t="str">
            <v>0016 NÃO INFORMADO</v>
          </cell>
          <cell r="I2149">
            <v>5</v>
          </cell>
          <cell r="J2149">
            <v>5</v>
          </cell>
          <cell r="K2149">
            <v>0</v>
          </cell>
          <cell r="L2149">
            <v>5</v>
          </cell>
          <cell r="M2149">
            <v>0</v>
          </cell>
          <cell r="N2149">
            <v>0</v>
          </cell>
          <cell r="O2149">
            <v>5</v>
          </cell>
          <cell r="P2149">
            <v>5</v>
          </cell>
          <cell r="Q2149">
            <v>0</v>
          </cell>
          <cell r="R2149">
            <v>5</v>
          </cell>
          <cell r="S2149">
            <v>0</v>
          </cell>
          <cell r="T2149">
            <v>0</v>
          </cell>
          <cell r="U2149">
            <v>0</v>
          </cell>
          <cell r="V2149">
            <v>5</v>
          </cell>
          <cell r="W2149">
            <v>0</v>
          </cell>
        </row>
        <row r="2150">
          <cell r="B2150">
            <v>9</v>
          </cell>
          <cell r="C2150" t="str">
            <v>VENDA</v>
          </cell>
          <cell r="D2150" t="str">
            <v>022 Sem IP Dinâmico disponível na Área</v>
          </cell>
          <cell r="E2150" t="str">
            <v>OUTRAS MÍDIAS</v>
          </cell>
          <cell r="F2150" t="str">
            <v>0002 INDICAÇÃO DE AMIGOS</v>
          </cell>
          <cell r="I2150">
            <v>21</v>
          </cell>
          <cell r="J2150">
            <v>21</v>
          </cell>
          <cell r="K2150">
            <v>0</v>
          </cell>
          <cell r="L2150">
            <v>21</v>
          </cell>
          <cell r="M2150">
            <v>0</v>
          </cell>
          <cell r="N2150">
            <v>0</v>
          </cell>
          <cell r="O2150">
            <v>21</v>
          </cell>
          <cell r="P2150">
            <v>21</v>
          </cell>
          <cell r="Q2150">
            <v>0</v>
          </cell>
          <cell r="R2150">
            <v>21</v>
          </cell>
          <cell r="S2150">
            <v>0</v>
          </cell>
          <cell r="T2150">
            <v>0</v>
          </cell>
          <cell r="U2150">
            <v>0</v>
          </cell>
          <cell r="V2150">
            <v>21</v>
          </cell>
          <cell r="W2150">
            <v>0</v>
          </cell>
        </row>
        <row r="2151">
          <cell r="B2151">
            <v>9</v>
          </cell>
          <cell r="C2151" t="str">
            <v>VENDA</v>
          </cell>
          <cell r="D2151" t="str">
            <v>022 Sem IP Dinâmico disponível na Área</v>
          </cell>
          <cell r="E2151" t="str">
            <v>OUTRAS MÍDIAS</v>
          </cell>
          <cell r="F2151" t="str">
            <v>0003 104</v>
          </cell>
          <cell r="I2151">
            <v>1</v>
          </cell>
          <cell r="J2151">
            <v>1</v>
          </cell>
          <cell r="K2151">
            <v>0</v>
          </cell>
          <cell r="L2151">
            <v>1</v>
          </cell>
          <cell r="M2151">
            <v>0</v>
          </cell>
          <cell r="N2151">
            <v>0</v>
          </cell>
          <cell r="O2151">
            <v>1</v>
          </cell>
          <cell r="P2151">
            <v>1</v>
          </cell>
          <cell r="Q2151">
            <v>0</v>
          </cell>
          <cell r="R2151">
            <v>1</v>
          </cell>
          <cell r="S2151">
            <v>0</v>
          </cell>
          <cell r="T2151">
            <v>0</v>
          </cell>
          <cell r="U2151">
            <v>0</v>
          </cell>
          <cell r="V2151">
            <v>1</v>
          </cell>
          <cell r="W2151">
            <v>0</v>
          </cell>
        </row>
        <row r="2152">
          <cell r="B2152">
            <v>9</v>
          </cell>
          <cell r="C2152" t="str">
            <v>VENDA</v>
          </cell>
          <cell r="D2152" t="str">
            <v>022 Sem IP Dinâmico disponível na Área</v>
          </cell>
          <cell r="E2152" t="str">
            <v>OUTRAS MÍDIAS</v>
          </cell>
          <cell r="F2152" t="str">
            <v>0018 CONTATADO PELO TLMKT</v>
          </cell>
          <cell r="I2152">
            <v>4</v>
          </cell>
          <cell r="J2152">
            <v>4</v>
          </cell>
          <cell r="K2152">
            <v>0</v>
          </cell>
          <cell r="L2152">
            <v>4</v>
          </cell>
          <cell r="M2152">
            <v>0</v>
          </cell>
          <cell r="N2152">
            <v>0</v>
          </cell>
          <cell r="O2152">
            <v>4</v>
          </cell>
          <cell r="P2152">
            <v>4</v>
          </cell>
          <cell r="Q2152">
            <v>0</v>
          </cell>
          <cell r="R2152">
            <v>4</v>
          </cell>
          <cell r="S2152">
            <v>0</v>
          </cell>
          <cell r="T2152">
            <v>0</v>
          </cell>
          <cell r="U2152">
            <v>0</v>
          </cell>
          <cell r="V2152">
            <v>4</v>
          </cell>
          <cell r="W2152">
            <v>0</v>
          </cell>
        </row>
        <row r="2153">
          <cell r="B2153">
            <v>9</v>
          </cell>
          <cell r="C2153" t="str">
            <v>VENDA</v>
          </cell>
          <cell r="D2153" t="str">
            <v>022 Sem IP Dinâmico disponível na Área</v>
          </cell>
          <cell r="E2153" t="str">
            <v>OUTRAS MÍDIAS</v>
          </cell>
          <cell r="F2153" t="str">
            <v>0020 JÁ POSSUI</v>
          </cell>
          <cell r="I2153">
            <v>3</v>
          </cell>
          <cell r="J2153">
            <v>3</v>
          </cell>
          <cell r="K2153">
            <v>0</v>
          </cell>
          <cell r="L2153">
            <v>3</v>
          </cell>
          <cell r="M2153">
            <v>0</v>
          </cell>
          <cell r="N2153">
            <v>0</v>
          </cell>
          <cell r="O2153">
            <v>3</v>
          </cell>
          <cell r="P2153">
            <v>3</v>
          </cell>
          <cell r="Q2153">
            <v>0</v>
          </cell>
          <cell r="R2153">
            <v>3</v>
          </cell>
          <cell r="S2153">
            <v>0</v>
          </cell>
          <cell r="T2153">
            <v>0</v>
          </cell>
          <cell r="U2153">
            <v>0</v>
          </cell>
          <cell r="V2153">
            <v>3</v>
          </cell>
          <cell r="W2153">
            <v>0</v>
          </cell>
        </row>
        <row r="2154">
          <cell r="B2154">
            <v>9</v>
          </cell>
          <cell r="C2154" t="str">
            <v>VENDA</v>
          </cell>
          <cell r="D2154" t="str">
            <v>022 Sem IP Dinâmico disponível na Área</v>
          </cell>
          <cell r="E2154" t="str">
            <v>TELEVISÃO</v>
          </cell>
          <cell r="F2154" t="str">
            <v>0001 TELEVISÃO</v>
          </cell>
          <cell r="G2154" t="str">
            <v>0062 NÃO INFORMOU</v>
          </cell>
          <cell r="I2154">
            <v>6</v>
          </cell>
          <cell r="J2154">
            <v>6</v>
          </cell>
          <cell r="K2154">
            <v>0</v>
          </cell>
          <cell r="L2154">
            <v>6</v>
          </cell>
          <cell r="M2154">
            <v>0</v>
          </cell>
          <cell r="N2154">
            <v>0</v>
          </cell>
          <cell r="O2154">
            <v>6</v>
          </cell>
          <cell r="P2154">
            <v>6</v>
          </cell>
          <cell r="Q2154">
            <v>0</v>
          </cell>
          <cell r="R2154">
            <v>6</v>
          </cell>
          <cell r="S2154">
            <v>0</v>
          </cell>
          <cell r="T2154">
            <v>0</v>
          </cell>
          <cell r="U2154">
            <v>0</v>
          </cell>
          <cell r="V2154">
            <v>6</v>
          </cell>
          <cell r="W2154">
            <v>0</v>
          </cell>
        </row>
        <row r="2155">
          <cell r="B2155">
            <v>9</v>
          </cell>
          <cell r="C2155" t="str">
            <v>VENDA</v>
          </cell>
          <cell r="D2155" t="str">
            <v>035 Conta Pendente menor que 30 dias</v>
          </cell>
          <cell r="F2155" t="str">
            <v>0031 JÁ TEVE O PRODUTO</v>
          </cell>
          <cell r="I2155">
            <v>1</v>
          </cell>
          <cell r="J2155">
            <v>1</v>
          </cell>
          <cell r="K2155">
            <v>0</v>
          </cell>
          <cell r="L2155">
            <v>1</v>
          </cell>
          <cell r="M2155">
            <v>0</v>
          </cell>
          <cell r="N2155">
            <v>0</v>
          </cell>
          <cell r="O2155">
            <v>1</v>
          </cell>
          <cell r="P2155">
            <v>1</v>
          </cell>
          <cell r="Q2155">
            <v>0</v>
          </cell>
          <cell r="R2155">
            <v>1</v>
          </cell>
          <cell r="S2155">
            <v>0</v>
          </cell>
          <cell r="T2155">
            <v>0</v>
          </cell>
          <cell r="U2155">
            <v>0</v>
          </cell>
          <cell r="V2155">
            <v>1</v>
          </cell>
          <cell r="W2155">
            <v>0</v>
          </cell>
        </row>
        <row r="2156">
          <cell r="B2156">
            <v>9</v>
          </cell>
          <cell r="C2156" t="str">
            <v>VENDA</v>
          </cell>
          <cell r="D2156" t="str">
            <v>035 Conta Pendente menor que 30 dias</v>
          </cell>
          <cell r="E2156" t="str">
            <v>MALA DIRETA</v>
          </cell>
          <cell r="F2156" t="str">
            <v>0009 MALA DIRETA</v>
          </cell>
          <cell r="G2156" t="str">
            <v>0008 Não Identificado</v>
          </cell>
          <cell r="I2156">
            <v>2</v>
          </cell>
          <cell r="J2156">
            <v>2</v>
          </cell>
          <cell r="K2156">
            <v>0</v>
          </cell>
          <cell r="L2156">
            <v>2</v>
          </cell>
          <cell r="M2156">
            <v>0</v>
          </cell>
          <cell r="N2156">
            <v>0</v>
          </cell>
          <cell r="O2156">
            <v>2</v>
          </cell>
          <cell r="P2156">
            <v>2</v>
          </cell>
          <cell r="Q2156">
            <v>0</v>
          </cell>
          <cell r="R2156">
            <v>2</v>
          </cell>
          <cell r="S2156">
            <v>0</v>
          </cell>
          <cell r="T2156">
            <v>0</v>
          </cell>
          <cell r="U2156">
            <v>0</v>
          </cell>
          <cell r="V2156">
            <v>2</v>
          </cell>
          <cell r="W2156">
            <v>0</v>
          </cell>
        </row>
        <row r="2157">
          <cell r="B2157">
            <v>9</v>
          </cell>
          <cell r="C2157" t="str">
            <v>VENDA</v>
          </cell>
          <cell r="D2157" t="str">
            <v>035 Conta Pendente menor que 30 dias</v>
          </cell>
          <cell r="E2157" t="str">
            <v>MALA DIRETA</v>
          </cell>
          <cell r="F2157" t="str">
            <v>0009 MALA DIRETA</v>
          </cell>
          <cell r="G2157" t="str">
            <v>0572 MD-05</v>
          </cell>
          <cell r="I2157">
            <v>2</v>
          </cell>
          <cell r="J2157">
            <v>2</v>
          </cell>
          <cell r="K2157">
            <v>0</v>
          </cell>
          <cell r="L2157">
            <v>2</v>
          </cell>
          <cell r="M2157">
            <v>0</v>
          </cell>
          <cell r="N2157">
            <v>0</v>
          </cell>
          <cell r="O2157">
            <v>2</v>
          </cell>
          <cell r="P2157">
            <v>2</v>
          </cell>
          <cell r="Q2157">
            <v>0</v>
          </cell>
          <cell r="R2157">
            <v>2</v>
          </cell>
          <cell r="S2157">
            <v>0</v>
          </cell>
          <cell r="T2157">
            <v>0</v>
          </cell>
          <cell r="U2157">
            <v>0</v>
          </cell>
          <cell r="V2157">
            <v>2</v>
          </cell>
          <cell r="W2157">
            <v>0</v>
          </cell>
        </row>
        <row r="2158">
          <cell r="B2158">
            <v>9</v>
          </cell>
          <cell r="C2158" t="str">
            <v>VENDA</v>
          </cell>
          <cell r="D2158" t="str">
            <v>035 Conta Pendente menor que 30 dias</v>
          </cell>
          <cell r="E2158" t="str">
            <v>NÃO INFORMADO</v>
          </cell>
          <cell r="F2158" t="str">
            <v>0016 NÃO INFORMADO</v>
          </cell>
          <cell r="I2158">
            <v>1</v>
          </cell>
          <cell r="J2158">
            <v>1</v>
          </cell>
          <cell r="K2158">
            <v>0</v>
          </cell>
          <cell r="L2158">
            <v>1</v>
          </cell>
          <cell r="M2158">
            <v>0</v>
          </cell>
          <cell r="N2158">
            <v>0</v>
          </cell>
          <cell r="O2158">
            <v>1</v>
          </cell>
          <cell r="P2158">
            <v>1</v>
          </cell>
          <cell r="Q2158">
            <v>0</v>
          </cell>
          <cell r="R2158">
            <v>1</v>
          </cell>
          <cell r="S2158">
            <v>0</v>
          </cell>
          <cell r="T2158">
            <v>0</v>
          </cell>
          <cell r="U2158">
            <v>0</v>
          </cell>
          <cell r="V2158">
            <v>1</v>
          </cell>
          <cell r="W2158">
            <v>0</v>
          </cell>
        </row>
        <row r="2159">
          <cell r="B2159">
            <v>9</v>
          </cell>
          <cell r="C2159" t="str">
            <v>VENDA</v>
          </cell>
          <cell r="D2159" t="str">
            <v>035 Conta Pendente menor que 30 dias</v>
          </cell>
          <cell r="E2159" t="str">
            <v>OUTRAS MÍDIAS</v>
          </cell>
          <cell r="F2159" t="str">
            <v>0002 INDICAÇÃO DE AMIGOS</v>
          </cell>
          <cell r="I2159">
            <v>5</v>
          </cell>
          <cell r="J2159">
            <v>5</v>
          </cell>
          <cell r="K2159">
            <v>0</v>
          </cell>
          <cell r="L2159">
            <v>5</v>
          </cell>
          <cell r="M2159">
            <v>0</v>
          </cell>
          <cell r="N2159">
            <v>0</v>
          </cell>
          <cell r="O2159">
            <v>5</v>
          </cell>
          <cell r="P2159">
            <v>5</v>
          </cell>
          <cell r="Q2159">
            <v>0</v>
          </cell>
          <cell r="R2159">
            <v>5</v>
          </cell>
          <cell r="S2159">
            <v>0</v>
          </cell>
          <cell r="T2159">
            <v>0</v>
          </cell>
          <cell r="U2159">
            <v>0</v>
          </cell>
          <cell r="V2159">
            <v>5</v>
          </cell>
          <cell r="W2159">
            <v>0</v>
          </cell>
        </row>
        <row r="2160">
          <cell r="B2160">
            <v>9</v>
          </cell>
          <cell r="C2160" t="str">
            <v>VENDA</v>
          </cell>
          <cell r="D2160" t="str">
            <v>035 Conta Pendente menor que 30 dias</v>
          </cell>
          <cell r="E2160" t="str">
            <v>OUTRAS MÍDIAS</v>
          </cell>
          <cell r="F2160" t="str">
            <v>0020 JÁ POSSUI</v>
          </cell>
          <cell r="I2160">
            <v>1</v>
          </cell>
          <cell r="J2160">
            <v>1</v>
          </cell>
          <cell r="K2160">
            <v>0</v>
          </cell>
          <cell r="L2160">
            <v>1</v>
          </cell>
          <cell r="M2160">
            <v>0</v>
          </cell>
          <cell r="N2160">
            <v>0</v>
          </cell>
          <cell r="O2160">
            <v>1</v>
          </cell>
          <cell r="P2160">
            <v>1</v>
          </cell>
          <cell r="Q2160">
            <v>0</v>
          </cell>
          <cell r="R2160">
            <v>1</v>
          </cell>
          <cell r="S2160">
            <v>0</v>
          </cell>
          <cell r="T2160">
            <v>0</v>
          </cell>
          <cell r="U2160">
            <v>0</v>
          </cell>
          <cell r="V2160">
            <v>1</v>
          </cell>
          <cell r="W2160">
            <v>0</v>
          </cell>
        </row>
        <row r="2161">
          <cell r="B2161">
            <v>9</v>
          </cell>
          <cell r="C2161" t="str">
            <v>VENDA</v>
          </cell>
          <cell r="D2161" t="str">
            <v>035 Conta Pendente menor que 30 dias</v>
          </cell>
          <cell r="E2161" t="str">
            <v>TELEVISÃO</v>
          </cell>
          <cell r="F2161" t="str">
            <v>0001 TELEVISÃO</v>
          </cell>
          <cell r="G2161" t="str">
            <v>0062 NÃO INFORMOU</v>
          </cell>
          <cell r="I2161">
            <v>2</v>
          </cell>
          <cell r="J2161">
            <v>2</v>
          </cell>
          <cell r="K2161">
            <v>0</v>
          </cell>
          <cell r="L2161">
            <v>2</v>
          </cell>
          <cell r="M2161">
            <v>0</v>
          </cell>
          <cell r="N2161">
            <v>0</v>
          </cell>
          <cell r="O2161">
            <v>2</v>
          </cell>
          <cell r="P2161">
            <v>2</v>
          </cell>
          <cell r="Q2161">
            <v>0</v>
          </cell>
          <cell r="R2161">
            <v>2</v>
          </cell>
          <cell r="S2161">
            <v>0</v>
          </cell>
          <cell r="T2161">
            <v>0</v>
          </cell>
          <cell r="U2161">
            <v>0</v>
          </cell>
          <cell r="V2161">
            <v>2</v>
          </cell>
          <cell r="W2161">
            <v>0</v>
          </cell>
        </row>
        <row r="2162">
          <cell r="B2162">
            <v>9</v>
          </cell>
          <cell r="C2162" t="str">
            <v>VENDA</v>
          </cell>
          <cell r="D2162" t="str">
            <v>035 Conta Pendente menor que 30 dias</v>
          </cell>
          <cell r="E2162" t="str">
            <v>TELEVISÃO</v>
          </cell>
          <cell r="F2162" t="str">
            <v>0001 TELEVISÃO</v>
          </cell>
          <cell r="G2162" t="str">
            <v>0128 ASS - GLOBO NEWS</v>
          </cell>
          <cell r="H2162" t="str">
            <v>3908 JORNAL DAS DEZ</v>
          </cell>
          <cell r="I2162">
            <v>1</v>
          </cell>
          <cell r="J2162">
            <v>1</v>
          </cell>
          <cell r="K2162">
            <v>0</v>
          </cell>
          <cell r="L2162">
            <v>1</v>
          </cell>
          <cell r="M2162">
            <v>0</v>
          </cell>
          <cell r="N2162">
            <v>0</v>
          </cell>
          <cell r="O2162">
            <v>1</v>
          </cell>
          <cell r="P2162">
            <v>1</v>
          </cell>
          <cell r="Q2162">
            <v>0</v>
          </cell>
          <cell r="R2162">
            <v>1</v>
          </cell>
          <cell r="S2162">
            <v>0</v>
          </cell>
          <cell r="T2162">
            <v>0</v>
          </cell>
          <cell r="U2162">
            <v>0</v>
          </cell>
          <cell r="V2162">
            <v>1</v>
          </cell>
          <cell r="W2162">
            <v>0</v>
          </cell>
        </row>
        <row r="2163">
          <cell r="B2163">
            <v>9</v>
          </cell>
          <cell r="C2163" t="str">
            <v>VENDA</v>
          </cell>
          <cell r="D2163" t="str">
            <v>038 Sem disponibilidade de agenda</v>
          </cell>
          <cell r="F2163" t="str">
            <v>0031 JÁ TEVE O PRODUTO</v>
          </cell>
          <cell r="I2163">
            <v>2</v>
          </cell>
          <cell r="J2163">
            <v>2</v>
          </cell>
          <cell r="K2163">
            <v>0</v>
          </cell>
          <cell r="L2163">
            <v>2</v>
          </cell>
          <cell r="M2163">
            <v>0</v>
          </cell>
          <cell r="N2163">
            <v>0</v>
          </cell>
          <cell r="O2163">
            <v>2</v>
          </cell>
          <cell r="P2163">
            <v>2</v>
          </cell>
          <cell r="Q2163">
            <v>0</v>
          </cell>
          <cell r="R2163">
            <v>2</v>
          </cell>
          <cell r="S2163">
            <v>0</v>
          </cell>
          <cell r="T2163">
            <v>0</v>
          </cell>
          <cell r="U2163">
            <v>0</v>
          </cell>
          <cell r="V2163">
            <v>2</v>
          </cell>
          <cell r="W2163">
            <v>0</v>
          </cell>
        </row>
        <row r="2164">
          <cell r="B2164">
            <v>9</v>
          </cell>
          <cell r="C2164" t="str">
            <v>VENDA</v>
          </cell>
          <cell r="D2164" t="str">
            <v>038 Sem disponibilidade de agenda</v>
          </cell>
          <cell r="E2164" t="str">
            <v>MALA DIRETA</v>
          </cell>
          <cell r="F2164" t="str">
            <v>0009 MALA DIRETA</v>
          </cell>
          <cell r="G2164" t="str">
            <v>0008 Não Identificado</v>
          </cell>
          <cell r="I2164">
            <v>1</v>
          </cell>
          <cell r="J2164">
            <v>1</v>
          </cell>
          <cell r="K2164">
            <v>0</v>
          </cell>
          <cell r="L2164">
            <v>1</v>
          </cell>
          <cell r="M2164">
            <v>0</v>
          </cell>
          <cell r="N2164">
            <v>0</v>
          </cell>
          <cell r="O2164">
            <v>1</v>
          </cell>
          <cell r="P2164">
            <v>1</v>
          </cell>
          <cell r="Q2164">
            <v>0</v>
          </cell>
          <cell r="R2164">
            <v>1</v>
          </cell>
          <cell r="S2164">
            <v>0</v>
          </cell>
          <cell r="T2164">
            <v>0</v>
          </cell>
          <cell r="U2164">
            <v>0</v>
          </cell>
          <cell r="V2164">
            <v>1</v>
          </cell>
          <cell r="W2164">
            <v>0</v>
          </cell>
        </row>
        <row r="2165">
          <cell r="B2165">
            <v>9</v>
          </cell>
          <cell r="C2165" t="str">
            <v>VENDA</v>
          </cell>
          <cell r="D2165" t="str">
            <v>038 Sem disponibilidade de agenda</v>
          </cell>
          <cell r="E2165" t="str">
            <v>MALA DIRETA</v>
          </cell>
          <cell r="F2165" t="str">
            <v>0009 MALA DIRETA</v>
          </cell>
          <cell r="G2165" t="str">
            <v>0572 MD-05</v>
          </cell>
          <cell r="I2165">
            <v>1</v>
          </cell>
          <cell r="J2165">
            <v>1</v>
          </cell>
          <cell r="K2165">
            <v>0</v>
          </cell>
          <cell r="L2165">
            <v>1</v>
          </cell>
          <cell r="M2165">
            <v>0</v>
          </cell>
          <cell r="N2165">
            <v>0</v>
          </cell>
          <cell r="O2165">
            <v>1</v>
          </cell>
          <cell r="P2165">
            <v>1</v>
          </cell>
          <cell r="Q2165">
            <v>0</v>
          </cell>
          <cell r="R2165">
            <v>1</v>
          </cell>
          <cell r="S2165">
            <v>0</v>
          </cell>
          <cell r="T2165">
            <v>0</v>
          </cell>
          <cell r="U2165">
            <v>0</v>
          </cell>
          <cell r="V2165">
            <v>1</v>
          </cell>
          <cell r="W2165">
            <v>0</v>
          </cell>
        </row>
        <row r="2166">
          <cell r="B2166">
            <v>9</v>
          </cell>
          <cell r="C2166" t="str">
            <v>VENDA</v>
          </cell>
          <cell r="D2166" t="str">
            <v>038 Sem disponibilidade de agenda</v>
          </cell>
          <cell r="E2166" t="str">
            <v>MALA DIRETA</v>
          </cell>
          <cell r="F2166" t="str">
            <v>0010 ENCARTE EM FATURA</v>
          </cell>
          <cell r="I2166">
            <v>1</v>
          </cell>
          <cell r="J2166">
            <v>1</v>
          </cell>
          <cell r="K2166">
            <v>0</v>
          </cell>
          <cell r="L2166">
            <v>1</v>
          </cell>
          <cell r="M2166">
            <v>0</v>
          </cell>
          <cell r="N2166">
            <v>0</v>
          </cell>
          <cell r="O2166">
            <v>1</v>
          </cell>
          <cell r="P2166">
            <v>1</v>
          </cell>
          <cell r="Q2166">
            <v>0</v>
          </cell>
          <cell r="R2166">
            <v>1</v>
          </cell>
          <cell r="S2166">
            <v>0</v>
          </cell>
          <cell r="T2166">
            <v>0</v>
          </cell>
          <cell r="U2166">
            <v>0</v>
          </cell>
          <cell r="V2166">
            <v>1</v>
          </cell>
          <cell r="W2166">
            <v>0</v>
          </cell>
        </row>
        <row r="2167">
          <cell r="B2167">
            <v>9</v>
          </cell>
          <cell r="C2167" t="str">
            <v>VENDA</v>
          </cell>
          <cell r="D2167" t="str">
            <v>038 Sem disponibilidade de agenda</v>
          </cell>
          <cell r="E2167" t="str">
            <v>NÃO INFORMADO</v>
          </cell>
          <cell r="F2167" t="str">
            <v>0016 NÃO INFORMADO</v>
          </cell>
          <cell r="I2167">
            <v>1</v>
          </cell>
          <cell r="J2167">
            <v>1</v>
          </cell>
          <cell r="K2167">
            <v>0</v>
          </cell>
          <cell r="L2167">
            <v>1</v>
          </cell>
          <cell r="M2167">
            <v>0</v>
          </cell>
          <cell r="N2167">
            <v>0</v>
          </cell>
          <cell r="O2167">
            <v>1</v>
          </cell>
          <cell r="P2167">
            <v>1</v>
          </cell>
          <cell r="Q2167">
            <v>0</v>
          </cell>
          <cell r="R2167">
            <v>1</v>
          </cell>
          <cell r="S2167">
            <v>0</v>
          </cell>
          <cell r="T2167">
            <v>0</v>
          </cell>
          <cell r="U2167">
            <v>0</v>
          </cell>
          <cell r="V2167">
            <v>1</v>
          </cell>
          <cell r="W2167">
            <v>0</v>
          </cell>
        </row>
        <row r="2168">
          <cell r="B2168">
            <v>9</v>
          </cell>
          <cell r="C2168" t="str">
            <v>VENDA</v>
          </cell>
          <cell r="D2168" t="str">
            <v>038 Sem disponibilidade de agenda</v>
          </cell>
          <cell r="E2168" t="str">
            <v>OUTRAS MÍDIAS</v>
          </cell>
          <cell r="F2168" t="str">
            <v>0002 INDICAÇÃO DE AMIGOS</v>
          </cell>
          <cell r="I2168">
            <v>25</v>
          </cell>
          <cell r="J2168">
            <v>25</v>
          </cell>
          <cell r="K2168">
            <v>0</v>
          </cell>
          <cell r="L2168">
            <v>25</v>
          </cell>
          <cell r="M2168">
            <v>0</v>
          </cell>
          <cell r="N2168">
            <v>0</v>
          </cell>
          <cell r="O2168">
            <v>25</v>
          </cell>
          <cell r="P2168">
            <v>25</v>
          </cell>
          <cell r="Q2168">
            <v>0</v>
          </cell>
          <cell r="R2168">
            <v>25</v>
          </cell>
          <cell r="S2168">
            <v>0</v>
          </cell>
          <cell r="T2168">
            <v>0</v>
          </cell>
          <cell r="U2168">
            <v>0</v>
          </cell>
          <cell r="V2168">
            <v>25</v>
          </cell>
          <cell r="W2168">
            <v>0</v>
          </cell>
        </row>
        <row r="2169">
          <cell r="B2169">
            <v>9</v>
          </cell>
          <cell r="C2169" t="str">
            <v>VENDA</v>
          </cell>
          <cell r="D2169" t="str">
            <v>038 Sem disponibilidade de agenda</v>
          </cell>
          <cell r="E2169" t="str">
            <v>OUTRAS MÍDIAS</v>
          </cell>
          <cell r="F2169" t="str">
            <v>0003 104</v>
          </cell>
          <cell r="I2169">
            <v>1</v>
          </cell>
          <cell r="J2169">
            <v>1</v>
          </cell>
          <cell r="K2169">
            <v>0</v>
          </cell>
          <cell r="L2169">
            <v>1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1</v>
          </cell>
          <cell r="W2169">
            <v>0</v>
          </cell>
        </row>
        <row r="2170">
          <cell r="B2170">
            <v>9</v>
          </cell>
          <cell r="C2170" t="str">
            <v>VENDA</v>
          </cell>
          <cell r="D2170" t="str">
            <v>038 Sem disponibilidade de agenda</v>
          </cell>
          <cell r="E2170" t="str">
            <v>OUTRAS MÍDIAS</v>
          </cell>
          <cell r="F2170" t="str">
            <v>0013 INTERNET</v>
          </cell>
          <cell r="G2170" t="str">
            <v>0170 SITE SPEEDY</v>
          </cell>
          <cell r="I2170">
            <v>2</v>
          </cell>
          <cell r="J2170">
            <v>2</v>
          </cell>
          <cell r="K2170">
            <v>0</v>
          </cell>
          <cell r="L2170">
            <v>2</v>
          </cell>
          <cell r="M2170">
            <v>0</v>
          </cell>
          <cell r="N2170">
            <v>0</v>
          </cell>
          <cell r="O2170">
            <v>2</v>
          </cell>
          <cell r="P2170">
            <v>2</v>
          </cell>
          <cell r="Q2170">
            <v>0</v>
          </cell>
          <cell r="R2170">
            <v>2</v>
          </cell>
          <cell r="S2170">
            <v>0</v>
          </cell>
          <cell r="T2170">
            <v>0</v>
          </cell>
          <cell r="U2170">
            <v>0</v>
          </cell>
          <cell r="V2170">
            <v>2</v>
          </cell>
          <cell r="W2170">
            <v>0</v>
          </cell>
        </row>
        <row r="2171">
          <cell r="B2171">
            <v>9</v>
          </cell>
          <cell r="C2171" t="str">
            <v>VENDA</v>
          </cell>
          <cell r="D2171" t="str">
            <v>038 Sem disponibilidade de agenda</v>
          </cell>
          <cell r="E2171" t="str">
            <v>OUTRAS MÍDIAS</v>
          </cell>
          <cell r="F2171" t="str">
            <v>0019 INDICAÇÃO DO PROVEDOR</v>
          </cell>
          <cell r="G2171" t="str">
            <v>0580 IG.COM.BR</v>
          </cell>
          <cell r="I2171">
            <v>1</v>
          </cell>
          <cell r="J2171">
            <v>1</v>
          </cell>
          <cell r="K2171">
            <v>0</v>
          </cell>
          <cell r="L2171">
            <v>1</v>
          </cell>
          <cell r="M2171">
            <v>0</v>
          </cell>
          <cell r="N2171">
            <v>0</v>
          </cell>
          <cell r="O2171">
            <v>1</v>
          </cell>
          <cell r="P2171">
            <v>1</v>
          </cell>
          <cell r="Q2171">
            <v>0</v>
          </cell>
          <cell r="R2171">
            <v>1</v>
          </cell>
          <cell r="S2171">
            <v>0</v>
          </cell>
          <cell r="T2171">
            <v>0</v>
          </cell>
          <cell r="U2171">
            <v>0</v>
          </cell>
          <cell r="V2171">
            <v>1</v>
          </cell>
          <cell r="W2171">
            <v>0</v>
          </cell>
        </row>
        <row r="2172">
          <cell r="B2172">
            <v>9</v>
          </cell>
          <cell r="C2172" t="str">
            <v>VENDA</v>
          </cell>
          <cell r="D2172" t="str">
            <v>038 Sem disponibilidade de agenda</v>
          </cell>
          <cell r="E2172" t="str">
            <v>OUTRAS MÍDIAS</v>
          </cell>
          <cell r="F2172" t="str">
            <v>0020 JÁ POSSUI</v>
          </cell>
          <cell r="I2172">
            <v>9</v>
          </cell>
          <cell r="J2172">
            <v>9</v>
          </cell>
          <cell r="K2172">
            <v>0</v>
          </cell>
          <cell r="L2172">
            <v>9</v>
          </cell>
          <cell r="M2172">
            <v>0</v>
          </cell>
          <cell r="N2172">
            <v>0</v>
          </cell>
          <cell r="O2172">
            <v>9</v>
          </cell>
          <cell r="P2172">
            <v>9</v>
          </cell>
          <cell r="Q2172">
            <v>0</v>
          </cell>
          <cell r="R2172">
            <v>9</v>
          </cell>
          <cell r="S2172">
            <v>0</v>
          </cell>
          <cell r="T2172">
            <v>0</v>
          </cell>
          <cell r="U2172">
            <v>0</v>
          </cell>
          <cell r="V2172">
            <v>9</v>
          </cell>
          <cell r="W2172">
            <v>0</v>
          </cell>
        </row>
        <row r="2173">
          <cell r="B2173">
            <v>9</v>
          </cell>
          <cell r="C2173" t="str">
            <v>VENDA</v>
          </cell>
          <cell r="D2173" t="str">
            <v>038 Sem disponibilidade de agenda</v>
          </cell>
          <cell r="E2173" t="str">
            <v>TELEVISÃO</v>
          </cell>
          <cell r="F2173" t="str">
            <v>0001 TELEVISÃO</v>
          </cell>
          <cell r="G2173" t="str">
            <v>0006 GLOBO</v>
          </cell>
          <cell r="H2173" t="str">
            <v>0023 JORNAL HOJE</v>
          </cell>
          <cell r="I2173">
            <v>1</v>
          </cell>
          <cell r="J2173">
            <v>1</v>
          </cell>
          <cell r="K2173">
            <v>0</v>
          </cell>
          <cell r="L2173">
            <v>1</v>
          </cell>
          <cell r="M2173">
            <v>0</v>
          </cell>
          <cell r="N2173">
            <v>0</v>
          </cell>
          <cell r="O2173">
            <v>1</v>
          </cell>
          <cell r="P2173">
            <v>1</v>
          </cell>
          <cell r="Q2173">
            <v>0</v>
          </cell>
          <cell r="R2173">
            <v>1</v>
          </cell>
          <cell r="S2173">
            <v>0</v>
          </cell>
          <cell r="T2173">
            <v>0</v>
          </cell>
          <cell r="U2173">
            <v>0</v>
          </cell>
          <cell r="V2173">
            <v>1</v>
          </cell>
          <cell r="W2173">
            <v>0</v>
          </cell>
        </row>
        <row r="2174">
          <cell r="B2174">
            <v>9</v>
          </cell>
          <cell r="C2174" t="str">
            <v>VENDA</v>
          </cell>
          <cell r="D2174" t="str">
            <v>038 Sem disponibilidade de agenda</v>
          </cell>
          <cell r="E2174" t="str">
            <v>TELEVISÃO</v>
          </cell>
          <cell r="F2174" t="str">
            <v>0001 TELEVISÃO</v>
          </cell>
          <cell r="G2174" t="str">
            <v>0006 GLOBO</v>
          </cell>
          <cell r="H2174" t="str">
            <v>3825 NÃO INFORMADO</v>
          </cell>
          <cell r="I2174">
            <v>1</v>
          </cell>
          <cell r="J2174">
            <v>1</v>
          </cell>
          <cell r="K2174">
            <v>0</v>
          </cell>
          <cell r="L2174">
            <v>1</v>
          </cell>
          <cell r="M2174">
            <v>0</v>
          </cell>
          <cell r="N2174">
            <v>0</v>
          </cell>
          <cell r="O2174">
            <v>1</v>
          </cell>
          <cell r="P2174">
            <v>1</v>
          </cell>
          <cell r="Q2174">
            <v>0</v>
          </cell>
          <cell r="R2174">
            <v>1</v>
          </cell>
          <cell r="S2174">
            <v>0</v>
          </cell>
          <cell r="T2174">
            <v>0</v>
          </cell>
          <cell r="U2174">
            <v>0</v>
          </cell>
          <cell r="V2174">
            <v>1</v>
          </cell>
          <cell r="W2174">
            <v>0</v>
          </cell>
        </row>
        <row r="2175">
          <cell r="B2175">
            <v>9</v>
          </cell>
          <cell r="C2175" t="str">
            <v>VENDA</v>
          </cell>
          <cell r="D2175" t="str">
            <v>038 Sem disponibilidade de agenda</v>
          </cell>
          <cell r="E2175" t="str">
            <v>TELEVISÃO</v>
          </cell>
          <cell r="F2175" t="str">
            <v>0001 TELEVISÃO</v>
          </cell>
          <cell r="G2175" t="str">
            <v>0059 BANDEIRANTES</v>
          </cell>
          <cell r="H2175" t="str">
            <v>5596 ESPORTE TOTAL</v>
          </cell>
          <cell r="I2175">
            <v>1</v>
          </cell>
          <cell r="J2175">
            <v>1</v>
          </cell>
          <cell r="K2175">
            <v>0</v>
          </cell>
          <cell r="L2175">
            <v>1</v>
          </cell>
          <cell r="M2175">
            <v>0</v>
          </cell>
          <cell r="N2175">
            <v>0</v>
          </cell>
          <cell r="O2175">
            <v>1</v>
          </cell>
          <cell r="P2175">
            <v>1</v>
          </cell>
          <cell r="Q2175">
            <v>0</v>
          </cell>
          <cell r="R2175">
            <v>1</v>
          </cell>
          <cell r="S2175">
            <v>0</v>
          </cell>
          <cell r="T2175">
            <v>0</v>
          </cell>
          <cell r="U2175">
            <v>0</v>
          </cell>
          <cell r="V2175">
            <v>1</v>
          </cell>
          <cell r="W2175">
            <v>0</v>
          </cell>
        </row>
        <row r="2176">
          <cell r="B2176">
            <v>9</v>
          </cell>
          <cell r="C2176" t="str">
            <v>VENDA</v>
          </cell>
          <cell r="D2176" t="str">
            <v>038 Sem disponibilidade de agenda</v>
          </cell>
          <cell r="E2176" t="str">
            <v>TELEVISÃO</v>
          </cell>
          <cell r="F2176" t="str">
            <v>0001 TELEVISÃO</v>
          </cell>
          <cell r="G2176" t="str">
            <v>0062 NÃO INFORMOU</v>
          </cell>
          <cell r="I2176">
            <v>7</v>
          </cell>
          <cell r="J2176">
            <v>7</v>
          </cell>
          <cell r="K2176">
            <v>0</v>
          </cell>
          <cell r="L2176">
            <v>7</v>
          </cell>
          <cell r="M2176">
            <v>0</v>
          </cell>
          <cell r="N2176">
            <v>0</v>
          </cell>
          <cell r="O2176">
            <v>7</v>
          </cell>
          <cell r="P2176">
            <v>7</v>
          </cell>
          <cell r="Q2176">
            <v>0</v>
          </cell>
          <cell r="R2176">
            <v>7</v>
          </cell>
          <cell r="S2176">
            <v>0</v>
          </cell>
          <cell r="T2176">
            <v>0</v>
          </cell>
          <cell r="U2176">
            <v>0</v>
          </cell>
          <cell r="V2176">
            <v>7</v>
          </cell>
          <cell r="W2176">
            <v>0</v>
          </cell>
        </row>
        <row r="2177">
          <cell r="B2177">
            <v>9</v>
          </cell>
          <cell r="C2177" t="str">
            <v>VENDA</v>
          </cell>
          <cell r="D2177" t="str">
            <v>055 Classe de serviço inválida</v>
          </cell>
          <cell r="E2177" t="str">
            <v>MALA DIRETA</v>
          </cell>
          <cell r="F2177" t="str">
            <v>0010 ENCARTE EM FATURA</v>
          </cell>
          <cell r="I2177">
            <v>1</v>
          </cell>
          <cell r="J2177">
            <v>1</v>
          </cell>
          <cell r="K2177">
            <v>0</v>
          </cell>
          <cell r="L2177">
            <v>1</v>
          </cell>
          <cell r="M2177">
            <v>0</v>
          </cell>
          <cell r="N2177">
            <v>0</v>
          </cell>
          <cell r="O2177">
            <v>1</v>
          </cell>
          <cell r="P2177">
            <v>1</v>
          </cell>
          <cell r="Q2177">
            <v>0</v>
          </cell>
          <cell r="R2177">
            <v>1</v>
          </cell>
          <cell r="S2177">
            <v>0</v>
          </cell>
          <cell r="T2177">
            <v>0</v>
          </cell>
          <cell r="U2177">
            <v>0</v>
          </cell>
          <cell r="V2177">
            <v>1</v>
          </cell>
          <cell r="W2177">
            <v>0</v>
          </cell>
        </row>
        <row r="2178">
          <cell r="B2178">
            <v>9</v>
          </cell>
          <cell r="C2178" t="str">
            <v>VENDA</v>
          </cell>
          <cell r="D2178" t="str">
            <v>055 Classe de serviço inválida</v>
          </cell>
          <cell r="E2178" t="str">
            <v>OUTRAS MÍDIAS</v>
          </cell>
          <cell r="F2178" t="str">
            <v>0002 INDICAÇÃO DE AMIGOS</v>
          </cell>
          <cell r="I2178">
            <v>2</v>
          </cell>
          <cell r="J2178">
            <v>2</v>
          </cell>
          <cell r="K2178">
            <v>0</v>
          </cell>
          <cell r="L2178">
            <v>2</v>
          </cell>
          <cell r="M2178">
            <v>0</v>
          </cell>
          <cell r="N2178">
            <v>0</v>
          </cell>
          <cell r="O2178">
            <v>2</v>
          </cell>
          <cell r="P2178">
            <v>2</v>
          </cell>
          <cell r="Q2178">
            <v>0</v>
          </cell>
          <cell r="R2178">
            <v>2</v>
          </cell>
          <cell r="S2178">
            <v>0</v>
          </cell>
          <cell r="T2178">
            <v>0</v>
          </cell>
          <cell r="U2178">
            <v>0</v>
          </cell>
          <cell r="V2178">
            <v>2</v>
          </cell>
          <cell r="W2178">
            <v>0</v>
          </cell>
        </row>
        <row r="2179">
          <cell r="B2179">
            <v>9</v>
          </cell>
          <cell r="C2179" t="str">
            <v>VENDA</v>
          </cell>
          <cell r="D2179" t="str">
            <v>055 Classe de serviço inválida</v>
          </cell>
          <cell r="E2179" t="str">
            <v>OUTRAS MÍDIAS</v>
          </cell>
          <cell r="F2179" t="str">
            <v>0003 104</v>
          </cell>
          <cell r="I2179">
            <v>1</v>
          </cell>
          <cell r="J2179">
            <v>1</v>
          </cell>
          <cell r="K2179">
            <v>0</v>
          </cell>
          <cell r="L2179">
            <v>1</v>
          </cell>
          <cell r="M2179">
            <v>0</v>
          </cell>
          <cell r="N2179">
            <v>0</v>
          </cell>
          <cell r="O2179">
            <v>1</v>
          </cell>
          <cell r="P2179">
            <v>1</v>
          </cell>
          <cell r="Q2179">
            <v>0</v>
          </cell>
          <cell r="R2179">
            <v>1</v>
          </cell>
          <cell r="S2179">
            <v>0</v>
          </cell>
          <cell r="T2179">
            <v>0</v>
          </cell>
          <cell r="U2179">
            <v>0</v>
          </cell>
          <cell r="V2179">
            <v>1</v>
          </cell>
          <cell r="W2179">
            <v>0</v>
          </cell>
        </row>
        <row r="2180">
          <cell r="B2180">
            <v>9</v>
          </cell>
          <cell r="C2180" t="str">
            <v>VENDA</v>
          </cell>
          <cell r="D2180" t="str">
            <v>055 Classe de serviço inválida</v>
          </cell>
          <cell r="E2180" t="str">
            <v>TELEVISÃO</v>
          </cell>
          <cell r="F2180" t="str">
            <v>0001 TELEVISÃO</v>
          </cell>
          <cell r="G2180" t="str">
            <v>0062 NÃO INFORMOU</v>
          </cell>
          <cell r="I2180">
            <v>2</v>
          </cell>
          <cell r="J2180">
            <v>2</v>
          </cell>
          <cell r="K2180">
            <v>0</v>
          </cell>
          <cell r="L2180">
            <v>2</v>
          </cell>
          <cell r="M2180">
            <v>0</v>
          </cell>
          <cell r="N2180">
            <v>0</v>
          </cell>
          <cell r="O2180">
            <v>2</v>
          </cell>
          <cell r="P2180">
            <v>2</v>
          </cell>
          <cell r="Q2180">
            <v>0</v>
          </cell>
          <cell r="R2180">
            <v>2</v>
          </cell>
          <cell r="S2180">
            <v>0</v>
          </cell>
          <cell r="T2180">
            <v>0</v>
          </cell>
          <cell r="U2180">
            <v>0</v>
          </cell>
          <cell r="V2180">
            <v>2</v>
          </cell>
          <cell r="W2180">
            <v>0</v>
          </cell>
        </row>
        <row r="2181">
          <cell r="B2181">
            <v>9</v>
          </cell>
          <cell r="C2181" t="str">
            <v>VENDA</v>
          </cell>
          <cell r="D2181" t="str">
            <v>070 Endereço Divergente</v>
          </cell>
          <cell r="F2181" t="str">
            <v>0031 JÁ TEVE O PRODUTO</v>
          </cell>
          <cell r="I2181">
            <v>1</v>
          </cell>
          <cell r="J2181">
            <v>1</v>
          </cell>
          <cell r="K2181">
            <v>0</v>
          </cell>
          <cell r="L2181">
            <v>1</v>
          </cell>
          <cell r="M2181">
            <v>0</v>
          </cell>
          <cell r="N2181">
            <v>0</v>
          </cell>
          <cell r="O2181">
            <v>1</v>
          </cell>
          <cell r="P2181">
            <v>1</v>
          </cell>
          <cell r="Q2181">
            <v>0</v>
          </cell>
          <cell r="R2181">
            <v>1</v>
          </cell>
          <cell r="S2181">
            <v>0</v>
          </cell>
          <cell r="T2181">
            <v>0</v>
          </cell>
          <cell r="U2181">
            <v>0</v>
          </cell>
          <cell r="V2181">
            <v>1</v>
          </cell>
          <cell r="W2181">
            <v>0</v>
          </cell>
        </row>
        <row r="2182">
          <cell r="B2182">
            <v>9</v>
          </cell>
          <cell r="C2182" t="str">
            <v>VENDA</v>
          </cell>
          <cell r="D2182" t="str">
            <v>070 Endereço Divergente</v>
          </cell>
          <cell r="E2182" t="str">
            <v>MALA DIRETA</v>
          </cell>
          <cell r="F2182" t="str">
            <v>0009 MALA DIRETA</v>
          </cell>
          <cell r="G2182" t="str">
            <v>0572 MD-05</v>
          </cell>
          <cell r="I2182">
            <v>1</v>
          </cell>
          <cell r="J2182">
            <v>1</v>
          </cell>
          <cell r="K2182">
            <v>0</v>
          </cell>
          <cell r="L2182">
            <v>1</v>
          </cell>
          <cell r="M2182">
            <v>0</v>
          </cell>
          <cell r="N2182">
            <v>0</v>
          </cell>
          <cell r="O2182">
            <v>1</v>
          </cell>
          <cell r="P2182">
            <v>1</v>
          </cell>
          <cell r="Q2182">
            <v>0</v>
          </cell>
          <cell r="R2182">
            <v>1</v>
          </cell>
          <cell r="S2182">
            <v>0</v>
          </cell>
          <cell r="T2182">
            <v>0</v>
          </cell>
          <cell r="U2182">
            <v>0</v>
          </cell>
          <cell r="V2182">
            <v>1</v>
          </cell>
          <cell r="W2182">
            <v>0</v>
          </cell>
        </row>
        <row r="2183">
          <cell r="B2183">
            <v>9</v>
          </cell>
          <cell r="C2183" t="str">
            <v>VENDA</v>
          </cell>
          <cell r="D2183" t="str">
            <v>070 Endereço Divergente</v>
          </cell>
          <cell r="E2183" t="str">
            <v>OUTRAS MÍDIAS</v>
          </cell>
          <cell r="F2183" t="str">
            <v>0002 INDICAÇÃO DE AMIGOS</v>
          </cell>
          <cell r="I2183">
            <v>5</v>
          </cell>
          <cell r="J2183">
            <v>5</v>
          </cell>
          <cell r="K2183">
            <v>0</v>
          </cell>
          <cell r="L2183">
            <v>5</v>
          </cell>
          <cell r="M2183">
            <v>0</v>
          </cell>
          <cell r="N2183">
            <v>0</v>
          </cell>
          <cell r="O2183">
            <v>5</v>
          </cell>
          <cell r="P2183">
            <v>5</v>
          </cell>
          <cell r="Q2183">
            <v>0</v>
          </cell>
          <cell r="R2183">
            <v>5</v>
          </cell>
          <cell r="S2183">
            <v>0</v>
          </cell>
          <cell r="T2183">
            <v>0</v>
          </cell>
          <cell r="U2183">
            <v>0</v>
          </cell>
          <cell r="V2183">
            <v>5</v>
          </cell>
          <cell r="W2183">
            <v>0</v>
          </cell>
        </row>
        <row r="2184">
          <cell r="B2184">
            <v>9</v>
          </cell>
          <cell r="C2184" t="str">
            <v>VENDA</v>
          </cell>
          <cell r="D2184" t="str">
            <v>070 Endereço Divergente</v>
          </cell>
          <cell r="E2184" t="str">
            <v>OUTRAS MÍDIAS</v>
          </cell>
          <cell r="F2184" t="str">
            <v>0018 CONTATADO PELO TLMKT</v>
          </cell>
          <cell r="I2184">
            <v>2</v>
          </cell>
          <cell r="J2184">
            <v>2</v>
          </cell>
          <cell r="K2184">
            <v>0</v>
          </cell>
          <cell r="L2184">
            <v>2</v>
          </cell>
          <cell r="M2184">
            <v>0</v>
          </cell>
          <cell r="N2184">
            <v>0</v>
          </cell>
          <cell r="O2184">
            <v>2</v>
          </cell>
          <cell r="P2184">
            <v>2</v>
          </cell>
          <cell r="Q2184">
            <v>0</v>
          </cell>
          <cell r="R2184">
            <v>2</v>
          </cell>
          <cell r="S2184">
            <v>0</v>
          </cell>
          <cell r="T2184">
            <v>0</v>
          </cell>
          <cell r="U2184">
            <v>0</v>
          </cell>
          <cell r="V2184">
            <v>2</v>
          </cell>
          <cell r="W2184">
            <v>0</v>
          </cell>
        </row>
        <row r="2185">
          <cell r="B2185">
            <v>9</v>
          </cell>
          <cell r="C2185" t="str">
            <v>VENDA</v>
          </cell>
          <cell r="D2185" t="str">
            <v>070 Endereço Divergente</v>
          </cell>
          <cell r="E2185" t="str">
            <v>TELEVISÃO</v>
          </cell>
          <cell r="F2185" t="str">
            <v>0001 TELEVISÃO</v>
          </cell>
          <cell r="G2185" t="str">
            <v>0006 GLOBO</v>
          </cell>
          <cell r="H2185" t="str">
            <v>3825 NÃO INFORMADO</v>
          </cell>
          <cell r="I2185">
            <v>1</v>
          </cell>
          <cell r="J2185">
            <v>1</v>
          </cell>
          <cell r="K2185">
            <v>0</v>
          </cell>
          <cell r="L2185">
            <v>1</v>
          </cell>
          <cell r="M2185">
            <v>0</v>
          </cell>
          <cell r="N2185">
            <v>0</v>
          </cell>
          <cell r="O2185">
            <v>1</v>
          </cell>
          <cell r="P2185">
            <v>1</v>
          </cell>
          <cell r="Q2185">
            <v>0</v>
          </cell>
          <cell r="R2185">
            <v>1</v>
          </cell>
          <cell r="S2185">
            <v>0</v>
          </cell>
          <cell r="T2185">
            <v>0</v>
          </cell>
          <cell r="U2185">
            <v>0</v>
          </cell>
          <cell r="V2185">
            <v>1</v>
          </cell>
          <cell r="W2185">
            <v>0</v>
          </cell>
        </row>
        <row r="2186">
          <cell r="B2186">
            <v>9</v>
          </cell>
          <cell r="C2186" t="str">
            <v>VENDA</v>
          </cell>
          <cell r="D2186" t="str">
            <v>070 Endereço Divergente</v>
          </cell>
          <cell r="E2186" t="str">
            <v>TELEVISÃO</v>
          </cell>
          <cell r="F2186" t="str">
            <v>0001 TELEVISÃO</v>
          </cell>
          <cell r="G2186" t="str">
            <v>0062 NÃO INFORMOU</v>
          </cell>
          <cell r="I2186">
            <v>1</v>
          </cell>
          <cell r="J2186">
            <v>1</v>
          </cell>
          <cell r="K2186">
            <v>0</v>
          </cell>
          <cell r="L2186">
            <v>1</v>
          </cell>
          <cell r="M2186">
            <v>0</v>
          </cell>
          <cell r="N2186">
            <v>0</v>
          </cell>
          <cell r="O2186">
            <v>1</v>
          </cell>
          <cell r="P2186">
            <v>1</v>
          </cell>
          <cell r="Q2186">
            <v>0</v>
          </cell>
          <cell r="R2186">
            <v>1</v>
          </cell>
          <cell r="S2186">
            <v>0</v>
          </cell>
          <cell r="T2186">
            <v>0</v>
          </cell>
          <cell r="U2186">
            <v>0</v>
          </cell>
          <cell r="V2186">
            <v>1</v>
          </cell>
          <cell r="W2186">
            <v>0</v>
          </cell>
        </row>
        <row r="2187">
          <cell r="B2187">
            <v>9</v>
          </cell>
          <cell r="C2187" t="str">
            <v>VENDA</v>
          </cell>
          <cell r="D2187" t="str">
            <v>075 MultiLink</v>
          </cell>
          <cell r="E2187" t="str">
            <v>OUTRAS MÍDIAS</v>
          </cell>
          <cell r="F2187" t="str">
            <v>0002 INDICAÇÃO DE AMIGOS</v>
          </cell>
          <cell r="I2187">
            <v>1</v>
          </cell>
          <cell r="J2187">
            <v>1</v>
          </cell>
          <cell r="K2187">
            <v>0</v>
          </cell>
          <cell r="L2187">
            <v>1</v>
          </cell>
          <cell r="M2187">
            <v>0</v>
          </cell>
          <cell r="N2187">
            <v>0</v>
          </cell>
          <cell r="O2187">
            <v>1</v>
          </cell>
          <cell r="P2187">
            <v>1</v>
          </cell>
          <cell r="Q2187">
            <v>0</v>
          </cell>
          <cell r="R2187">
            <v>1</v>
          </cell>
          <cell r="S2187">
            <v>0</v>
          </cell>
          <cell r="T2187">
            <v>0</v>
          </cell>
          <cell r="U2187">
            <v>0</v>
          </cell>
          <cell r="V2187">
            <v>1</v>
          </cell>
          <cell r="W2187">
            <v>0</v>
          </cell>
        </row>
        <row r="2188">
          <cell r="B2188">
            <v>10</v>
          </cell>
          <cell r="C2188" t="str">
            <v>INVALIDAS - ABANDONO</v>
          </cell>
          <cell r="D2188" t="str">
            <v>052 Ligações não completadas</v>
          </cell>
          <cell r="I2188">
            <v>34</v>
          </cell>
          <cell r="J2188">
            <v>0</v>
          </cell>
          <cell r="K2188">
            <v>34</v>
          </cell>
          <cell r="L2188">
            <v>0</v>
          </cell>
          <cell r="M2188">
            <v>0</v>
          </cell>
          <cell r="N2188">
            <v>0</v>
          </cell>
          <cell r="O2188">
            <v>34</v>
          </cell>
          <cell r="P2188">
            <v>0</v>
          </cell>
          <cell r="Q2188">
            <v>34</v>
          </cell>
          <cell r="R2188">
            <v>0</v>
          </cell>
          <cell r="S2188">
            <v>0</v>
          </cell>
          <cell r="T2188">
            <v>0</v>
          </cell>
          <cell r="U2188">
            <v>34</v>
          </cell>
          <cell r="V2188">
            <v>0</v>
          </cell>
          <cell r="W2188">
            <v>0</v>
          </cell>
        </row>
        <row r="2189">
          <cell r="B2189">
            <v>10</v>
          </cell>
          <cell r="C2189" t="str">
            <v>INVALIDAS - ABANDONO</v>
          </cell>
          <cell r="D2189" t="str">
            <v>052 Ligações não completadas</v>
          </cell>
          <cell r="F2189" t="str">
            <v>0031 JÁ TEVE O PRODUTO</v>
          </cell>
          <cell r="I2189">
            <v>1</v>
          </cell>
          <cell r="J2189">
            <v>0</v>
          </cell>
          <cell r="K2189">
            <v>1</v>
          </cell>
          <cell r="L2189">
            <v>0</v>
          </cell>
          <cell r="M2189">
            <v>0</v>
          </cell>
          <cell r="N2189">
            <v>0</v>
          </cell>
          <cell r="O2189">
            <v>1</v>
          </cell>
          <cell r="P2189">
            <v>0</v>
          </cell>
          <cell r="Q2189">
            <v>1</v>
          </cell>
          <cell r="R2189">
            <v>0</v>
          </cell>
          <cell r="S2189">
            <v>0</v>
          </cell>
          <cell r="T2189">
            <v>0</v>
          </cell>
          <cell r="U2189">
            <v>1</v>
          </cell>
          <cell r="V2189">
            <v>0</v>
          </cell>
          <cell r="W2189">
            <v>0</v>
          </cell>
        </row>
        <row r="2190">
          <cell r="B2190">
            <v>10</v>
          </cell>
          <cell r="C2190" t="str">
            <v>INVALIDAS - ABANDONO</v>
          </cell>
          <cell r="D2190" t="str">
            <v>052 Ligações não completadas</v>
          </cell>
          <cell r="E2190" t="str">
            <v>NÃO INFORMADO</v>
          </cell>
          <cell r="F2190" t="str">
            <v>0016 NÃO INFORMADO</v>
          </cell>
          <cell r="I2190">
            <v>1</v>
          </cell>
          <cell r="J2190">
            <v>0</v>
          </cell>
          <cell r="K2190">
            <v>1</v>
          </cell>
          <cell r="L2190">
            <v>0</v>
          </cell>
          <cell r="M2190">
            <v>0</v>
          </cell>
          <cell r="N2190">
            <v>0</v>
          </cell>
          <cell r="O2190">
            <v>1</v>
          </cell>
          <cell r="P2190">
            <v>0</v>
          </cell>
          <cell r="Q2190">
            <v>1</v>
          </cell>
          <cell r="R2190">
            <v>0</v>
          </cell>
          <cell r="S2190">
            <v>0</v>
          </cell>
          <cell r="T2190">
            <v>0</v>
          </cell>
          <cell r="U2190">
            <v>1</v>
          </cell>
          <cell r="V2190">
            <v>0</v>
          </cell>
          <cell r="W2190">
            <v>0</v>
          </cell>
        </row>
        <row r="2191">
          <cell r="B2191">
            <v>10</v>
          </cell>
          <cell r="C2191" t="str">
            <v>INVALIDAS - ABANDONO</v>
          </cell>
          <cell r="D2191" t="str">
            <v>052 Ligações não completadas</v>
          </cell>
          <cell r="E2191" t="str">
            <v>OUTRAS MÍDIAS</v>
          </cell>
          <cell r="F2191" t="str">
            <v>0020 JÁ POSSUI</v>
          </cell>
          <cell r="I2191">
            <v>1</v>
          </cell>
          <cell r="J2191">
            <v>0</v>
          </cell>
          <cell r="K2191">
            <v>1</v>
          </cell>
          <cell r="L2191">
            <v>0</v>
          </cell>
          <cell r="M2191">
            <v>0</v>
          </cell>
          <cell r="N2191">
            <v>0</v>
          </cell>
          <cell r="O2191">
            <v>1</v>
          </cell>
          <cell r="P2191">
            <v>0</v>
          </cell>
          <cell r="Q2191">
            <v>1</v>
          </cell>
          <cell r="R2191">
            <v>0</v>
          </cell>
          <cell r="S2191">
            <v>0</v>
          </cell>
          <cell r="T2191">
            <v>0</v>
          </cell>
          <cell r="U2191">
            <v>1</v>
          </cell>
          <cell r="V2191">
            <v>0</v>
          </cell>
          <cell r="W2191">
            <v>0</v>
          </cell>
        </row>
        <row r="2192">
          <cell r="B2192">
            <v>10</v>
          </cell>
          <cell r="C2192" t="str">
            <v>INVALIDAS - ABANDONO</v>
          </cell>
          <cell r="D2192" t="str">
            <v>224 Linha Muda</v>
          </cell>
          <cell r="I2192">
            <v>106</v>
          </cell>
          <cell r="J2192">
            <v>0</v>
          </cell>
          <cell r="K2192">
            <v>106</v>
          </cell>
          <cell r="L2192">
            <v>0</v>
          </cell>
          <cell r="M2192">
            <v>0</v>
          </cell>
          <cell r="N2192">
            <v>0</v>
          </cell>
          <cell r="O2192">
            <v>106</v>
          </cell>
          <cell r="P2192">
            <v>0</v>
          </cell>
          <cell r="Q2192">
            <v>106</v>
          </cell>
          <cell r="R2192">
            <v>0</v>
          </cell>
          <cell r="S2192">
            <v>0</v>
          </cell>
          <cell r="T2192">
            <v>0</v>
          </cell>
          <cell r="U2192">
            <v>106</v>
          </cell>
          <cell r="V2192">
            <v>0</v>
          </cell>
          <cell r="W2192">
            <v>0</v>
          </cell>
        </row>
        <row r="2193">
          <cell r="B2193">
            <v>10</v>
          </cell>
          <cell r="C2193" t="str">
            <v>INVALIDAS - ABANDONO</v>
          </cell>
          <cell r="D2193" t="str">
            <v>224 Linha Muda</v>
          </cell>
          <cell r="E2193" t="str">
            <v>OUTRAS MÍDIAS</v>
          </cell>
          <cell r="F2193" t="str">
            <v>0013 INTERNET</v>
          </cell>
          <cell r="G2193" t="str">
            <v>0170 SITE SPEEDY</v>
          </cell>
          <cell r="I2193">
            <v>1</v>
          </cell>
          <cell r="J2193">
            <v>0</v>
          </cell>
          <cell r="K2193">
            <v>1</v>
          </cell>
          <cell r="L2193">
            <v>0</v>
          </cell>
          <cell r="M2193">
            <v>0</v>
          </cell>
          <cell r="N2193">
            <v>0</v>
          </cell>
          <cell r="O2193">
            <v>1</v>
          </cell>
          <cell r="P2193">
            <v>0</v>
          </cell>
          <cell r="Q2193">
            <v>1</v>
          </cell>
          <cell r="R2193">
            <v>0</v>
          </cell>
          <cell r="S2193">
            <v>0</v>
          </cell>
          <cell r="T2193">
            <v>0</v>
          </cell>
          <cell r="U2193">
            <v>1</v>
          </cell>
          <cell r="V2193">
            <v>0</v>
          </cell>
          <cell r="W2193">
            <v>0</v>
          </cell>
        </row>
        <row r="2194">
          <cell r="B2194">
            <v>10</v>
          </cell>
          <cell r="C2194" t="str">
            <v>INVALIDAS - ABANDONO</v>
          </cell>
          <cell r="D2194" t="str">
            <v>410 Ligação Caiu</v>
          </cell>
          <cell r="I2194">
            <v>28</v>
          </cell>
          <cell r="J2194">
            <v>0</v>
          </cell>
          <cell r="K2194">
            <v>28</v>
          </cell>
          <cell r="L2194">
            <v>0</v>
          </cell>
          <cell r="M2194">
            <v>0</v>
          </cell>
          <cell r="N2194">
            <v>0</v>
          </cell>
          <cell r="O2194">
            <v>28</v>
          </cell>
          <cell r="P2194">
            <v>0</v>
          </cell>
          <cell r="Q2194">
            <v>28</v>
          </cell>
          <cell r="R2194">
            <v>0</v>
          </cell>
          <cell r="S2194">
            <v>0</v>
          </cell>
          <cell r="T2194">
            <v>0</v>
          </cell>
          <cell r="U2194">
            <v>28</v>
          </cell>
          <cell r="V2194">
            <v>0</v>
          </cell>
          <cell r="W2194">
            <v>0</v>
          </cell>
        </row>
        <row r="2195">
          <cell r="B2195">
            <v>10</v>
          </cell>
          <cell r="C2195" t="str">
            <v>INVALIDAS - ABANDONO</v>
          </cell>
          <cell r="D2195" t="str">
            <v>410 Ligação Caiu</v>
          </cell>
          <cell r="E2195" t="str">
            <v>OUTRAS MÍDIAS</v>
          </cell>
          <cell r="F2195" t="str">
            <v>0002 INDICAÇÃO DE AMIGOS</v>
          </cell>
          <cell r="I2195">
            <v>4</v>
          </cell>
          <cell r="J2195">
            <v>0</v>
          </cell>
          <cell r="K2195">
            <v>4</v>
          </cell>
          <cell r="L2195">
            <v>0</v>
          </cell>
          <cell r="M2195">
            <v>0</v>
          </cell>
          <cell r="N2195">
            <v>0</v>
          </cell>
          <cell r="O2195">
            <v>4</v>
          </cell>
          <cell r="P2195">
            <v>0</v>
          </cell>
          <cell r="Q2195">
            <v>4</v>
          </cell>
          <cell r="R2195">
            <v>0</v>
          </cell>
          <cell r="S2195">
            <v>0</v>
          </cell>
          <cell r="T2195">
            <v>0</v>
          </cell>
          <cell r="U2195">
            <v>4</v>
          </cell>
          <cell r="V2195">
            <v>0</v>
          </cell>
          <cell r="W2195">
            <v>0</v>
          </cell>
        </row>
        <row r="2196">
          <cell r="B2196">
            <v>10</v>
          </cell>
          <cell r="C2196" t="str">
            <v>INVALIDAS - ABANDONO</v>
          </cell>
          <cell r="D2196" t="str">
            <v>410 Ligação Caiu</v>
          </cell>
          <cell r="E2196" t="str">
            <v>OUTRAS MÍDIAS</v>
          </cell>
          <cell r="F2196" t="str">
            <v>0003 104</v>
          </cell>
          <cell r="I2196">
            <v>1</v>
          </cell>
          <cell r="J2196">
            <v>0</v>
          </cell>
          <cell r="K2196">
            <v>1</v>
          </cell>
          <cell r="L2196">
            <v>0</v>
          </cell>
          <cell r="M2196">
            <v>0</v>
          </cell>
          <cell r="N2196">
            <v>0</v>
          </cell>
          <cell r="O2196">
            <v>1</v>
          </cell>
          <cell r="P2196">
            <v>0</v>
          </cell>
          <cell r="Q2196">
            <v>1</v>
          </cell>
          <cell r="R2196">
            <v>0</v>
          </cell>
          <cell r="S2196">
            <v>0</v>
          </cell>
          <cell r="T2196">
            <v>0</v>
          </cell>
          <cell r="U2196">
            <v>1</v>
          </cell>
          <cell r="V2196">
            <v>0</v>
          </cell>
          <cell r="W2196">
            <v>0</v>
          </cell>
        </row>
        <row r="2197">
          <cell r="B2197">
            <v>10</v>
          </cell>
          <cell r="C2197" t="str">
            <v>INVALIDAS - ABANDONO</v>
          </cell>
          <cell r="D2197" t="str">
            <v>410 Ligação Caiu</v>
          </cell>
          <cell r="E2197" t="str">
            <v>TELEVISÃO</v>
          </cell>
          <cell r="F2197" t="str">
            <v>0001 TELEVISÃO</v>
          </cell>
          <cell r="G2197" t="str">
            <v>0062 NÃO INFORMOU</v>
          </cell>
          <cell r="I2197">
            <v>2</v>
          </cell>
          <cell r="J2197">
            <v>0</v>
          </cell>
          <cell r="K2197">
            <v>2</v>
          </cell>
          <cell r="L2197">
            <v>0</v>
          </cell>
          <cell r="M2197">
            <v>0</v>
          </cell>
          <cell r="N2197">
            <v>0</v>
          </cell>
          <cell r="O2197">
            <v>2</v>
          </cell>
          <cell r="P2197">
            <v>0</v>
          </cell>
          <cell r="Q2197">
            <v>2</v>
          </cell>
          <cell r="R2197">
            <v>0</v>
          </cell>
          <cell r="S2197">
            <v>0</v>
          </cell>
          <cell r="T2197">
            <v>0</v>
          </cell>
          <cell r="U2197">
            <v>2</v>
          </cell>
          <cell r="V2197">
            <v>0</v>
          </cell>
          <cell r="W2197">
            <v>0</v>
          </cell>
        </row>
        <row r="2198">
          <cell r="B2198">
            <v>10</v>
          </cell>
          <cell r="C2198" t="str">
            <v>INVALIDAS - INVÁLIDAS</v>
          </cell>
          <cell r="D2198" t="str">
            <v>016 Já Foi Contatado</v>
          </cell>
          <cell r="I2198">
            <v>7</v>
          </cell>
          <cell r="J2198">
            <v>0</v>
          </cell>
          <cell r="K2198">
            <v>7</v>
          </cell>
          <cell r="L2198">
            <v>0</v>
          </cell>
          <cell r="M2198">
            <v>0</v>
          </cell>
          <cell r="N2198">
            <v>0</v>
          </cell>
          <cell r="O2198">
            <v>7</v>
          </cell>
          <cell r="P2198">
            <v>0</v>
          </cell>
          <cell r="Q2198">
            <v>7</v>
          </cell>
          <cell r="R2198">
            <v>0</v>
          </cell>
          <cell r="S2198">
            <v>0</v>
          </cell>
          <cell r="T2198">
            <v>0</v>
          </cell>
          <cell r="U2198">
            <v>7</v>
          </cell>
          <cell r="V2198">
            <v>0</v>
          </cell>
          <cell r="W2198">
            <v>0</v>
          </cell>
        </row>
        <row r="2199">
          <cell r="B2199">
            <v>10</v>
          </cell>
          <cell r="C2199" t="str">
            <v>INVALIDAS - INVÁLIDAS</v>
          </cell>
          <cell r="D2199" t="str">
            <v>016 Já Foi Contatado</v>
          </cell>
          <cell r="E2199" t="str">
            <v>OUTRAS MÍDIAS</v>
          </cell>
          <cell r="F2199" t="str">
            <v>0002 INDICAÇÃO DE AMIGOS</v>
          </cell>
          <cell r="I2199">
            <v>1</v>
          </cell>
          <cell r="J2199">
            <v>0</v>
          </cell>
          <cell r="K2199">
            <v>1</v>
          </cell>
          <cell r="L2199">
            <v>0</v>
          </cell>
          <cell r="M2199">
            <v>0</v>
          </cell>
          <cell r="N2199">
            <v>0</v>
          </cell>
          <cell r="O2199">
            <v>1</v>
          </cell>
          <cell r="P2199">
            <v>0</v>
          </cell>
          <cell r="Q2199">
            <v>1</v>
          </cell>
          <cell r="R2199">
            <v>0</v>
          </cell>
          <cell r="S2199">
            <v>0</v>
          </cell>
          <cell r="T2199">
            <v>0</v>
          </cell>
          <cell r="U2199">
            <v>1</v>
          </cell>
          <cell r="V2199">
            <v>0</v>
          </cell>
          <cell r="W2199">
            <v>0</v>
          </cell>
        </row>
        <row r="2200">
          <cell r="B2200">
            <v>10</v>
          </cell>
          <cell r="C2200" t="str">
            <v>INVALIDAS - INVÁLIDAS</v>
          </cell>
          <cell r="D2200" t="str">
            <v>061 Sisitema Inoperante</v>
          </cell>
          <cell r="I2200">
            <v>192</v>
          </cell>
          <cell r="J2200">
            <v>0</v>
          </cell>
          <cell r="K2200">
            <v>192</v>
          </cell>
          <cell r="L2200">
            <v>0</v>
          </cell>
          <cell r="M2200">
            <v>0</v>
          </cell>
          <cell r="N2200">
            <v>0</v>
          </cell>
          <cell r="O2200">
            <v>192</v>
          </cell>
          <cell r="P2200">
            <v>0</v>
          </cell>
          <cell r="Q2200">
            <v>192</v>
          </cell>
          <cell r="R2200">
            <v>0</v>
          </cell>
          <cell r="S2200">
            <v>0</v>
          </cell>
          <cell r="T2200">
            <v>0</v>
          </cell>
          <cell r="U2200">
            <v>192</v>
          </cell>
          <cell r="V2200">
            <v>0</v>
          </cell>
          <cell r="W2200">
            <v>0</v>
          </cell>
        </row>
        <row r="2201">
          <cell r="B2201">
            <v>10</v>
          </cell>
          <cell r="C2201" t="str">
            <v>INVALIDAS - INVÁLIDAS</v>
          </cell>
          <cell r="D2201" t="str">
            <v>061 Sisitema Inoperante</v>
          </cell>
          <cell r="E2201" t="str">
            <v>MALA DIRETA</v>
          </cell>
          <cell r="F2201" t="str">
            <v>0009 MALA DIRETA</v>
          </cell>
          <cell r="G2201" t="str">
            <v>0173 CA0103</v>
          </cell>
          <cell r="I2201">
            <v>2</v>
          </cell>
          <cell r="J2201">
            <v>0</v>
          </cell>
          <cell r="K2201">
            <v>2</v>
          </cell>
          <cell r="L2201">
            <v>0</v>
          </cell>
          <cell r="M2201">
            <v>0</v>
          </cell>
          <cell r="N2201">
            <v>0</v>
          </cell>
          <cell r="O2201">
            <v>2</v>
          </cell>
          <cell r="P2201">
            <v>0</v>
          </cell>
          <cell r="Q2201">
            <v>2</v>
          </cell>
          <cell r="R2201">
            <v>0</v>
          </cell>
          <cell r="S2201">
            <v>0</v>
          </cell>
          <cell r="T2201">
            <v>0</v>
          </cell>
          <cell r="U2201">
            <v>2</v>
          </cell>
          <cell r="V2201">
            <v>0</v>
          </cell>
          <cell r="W2201">
            <v>0</v>
          </cell>
        </row>
        <row r="2202">
          <cell r="B2202">
            <v>10</v>
          </cell>
          <cell r="C2202" t="str">
            <v>INVALIDAS - INVÁLIDAS</v>
          </cell>
          <cell r="D2202" t="str">
            <v>061 Sisitema Inoperante</v>
          </cell>
          <cell r="E2202" t="str">
            <v>MALA DIRETA</v>
          </cell>
          <cell r="F2202" t="str">
            <v>0009 MALA DIRETA</v>
          </cell>
          <cell r="G2202" t="str">
            <v>0572 MD-05</v>
          </cell>
          <cell r="I2202">
            <v>1</v>
          </cell>
          <cell r="J2202">
            <v>0</v>
          </cell>
          <cell r="K2202">
            <v>1</v>
          </cell>
          <cell r="L2202">
            <v>0</v>
          </cell>
          <cell r="M2202">
            <v>0</v>
          </cell>
          <cell r="N2202">
            <v>0</v>
          </cell>
          <cell r="O2202">
            <v>1</v>
          </cell>
          <cell r="P2202">
            <v>0</v>
          </cell>
          <cell r="Q2202">
            <v>1</v>
          </cell>
          <cell r="R2202">
            <v>0</v>
          </cell>
          <cell r="S2202">
            <v>0</v>
          </cell>
          <cell r="T2202">
            <v>0</v>
          </cell>
          <cell r="U2202">
            <v>1</v>
          </cell>
          <cell r="V2202">
            <v>0</v>
          </cell>
          <cell r="W2202">
            <v>0</v>
          </cell>
        </row>
        <row r="2203">
          <cell r="B2203">
            <v>10</v>
          </cell>
          <cell r="C2203" t="str">
            <v>INVALIDAS - INVÁLIDAS</v>
          </cell>
          <cell r="D2203" t="str">
            <v>061 Sisitema Inoperante</v>
          </cell>
          <cell r="E2203" t="str">
            <v>OUTRAS MÍDIAS</v>
          </cell>
          <cell r="F2203" t="str">
            <v>0002 INDICAÇÃO DE AMIGOS</v>
          </cell>
          <cell r="I2203">
            <v>8</v>
          </cell>
          <cell r="J2203">
            <v>0</v>
          </cell>
          <cell r="K2203">
            <v>8</v>
          </cell>
          <cell r="L2203">
            <v>0</v>
          </cell>
          <cell r="M2203">
            <v>0</v>
          </cell>
          <cell r="N2203">
            <v>0</v>
          </cell>
          <cell r="O2203">
            <v>8</v>
          </cell>
          <cell r="P2203">
            <v>0</v>
          </cell>
          <cell r="Q2203">
            <v>8</v>
          </cell>
          <cell r="R2203">
            <v>0</v>
          </cell>
          <cell r="S2203">
            <v>0</v>
          </cell>
          <cell r="T2203">
            <v>0</v>
          </cell>
          <cell r="U2203">
            <v>8</v>
          </cell>
          <cell r="V2203">
            <v>0</v>
          </cell>
          <cell r="W2203">
            <v>0</v>
          </cell>
        </row>
        <row r="2204">
          <cell r="B2204">
            <v>10</v>
          </cell>
          <cell r="C2204" t="str">
            <v>INVALIDAS - INVÁLIDAS</v>
          </cell>
          <cell r="D2204" t="str">
            <v>061 Sisitema Inoperante</v>
          </cell>
          <cell r="E2204" t="str">
            <v>OUTRAS MÍDIAS</v>
          </cell>
          <cell r="F2204" t="str">
            <v>0013 INTERNET</v>
          </cell>
          <cell r="G2204" t="str">
            <v>0170 SITE SPEEDY</v>
          </cell>
          <cell r="I2204">
            <v>1</v>
          </cell>
          <cell r="J2204">
            <v>0</v>
          </cell>
          <cell r="K2204">
            <v>1</v>
          </cell>
          <cell r="L2204">
            <v>0</v>
          </cell>
          <cell r="M2204">
            <v>0</v>
          </cell>
          <cell r="N2204">
            <v>0</v>
          </cell>
          <cell r="O2204">
            <v>1</v>
          </cell>
          <cell r="P2204">
            <v>0</v>
          </cell>
          <cell r="Q2204">
            <v>1</v>
          </cell>
          <cell r="R2204">
            <v>0</v>
          </cell>
          <cell r="S2204">
            <v>0</v>
          </cell>
          <cell r="T2204">
            <v>0</v>
          </cell>
          <cell r="U2204">
            <v>1</v>
          </cell>
          <cell r="V2204">
            <v>0</v>
          </cell>
          <cell r="W2204">
            <v>0</v>
          </cell>
        </row>
        <row r="2205">
          <cell r="B2205">
            <v>10</v>
          </cell>
          <cell r="C2205" t="str">
            <v>INVALIDAS - INVÁLIDAS</v>
          </cell>
          <cell r="D2205" t="str">
            <v>061 Sisitema Inoperante</v>
          </cell>
          <cell r="E2205" t="str">
            <v>TELEVISÃO</v>
          </cell>
          <cell r="F2205" t="str">
            <v>0001 TELEVISÃO</v>
          </cell>
          <cell r="G2205" t="str">
            <v>0062 NÃO INFORMOU</v>
          </cell>
          <cell r="I2205">
            <v>1</v>
          </cell>
          <cell r="J2205">
            <v>0</v>
          </cell>
          <cell r="K2205">
            <v>1</v>
          </cell>
          <cell r="L2205">
            <v>0</v>
          </cell>
          <cell r="M2205">
            <v>0</v>
          </cell>
          <cell r="N2205">
            <v>0</v>
          </cell>
          <cell r="O2205">
            <v>1</v>
          </cell>
          <cell r="P2205">
            <v>0</v>
          </cell>
          <cell r="Q2205">
            <v>1</v>
          </cell>
          <cell r="R2205">
            <v>0</v>
          </cell>
          <cell r="S2205">
            <v>0</v>
          </cell>
          <cell r="T2205">
            <v>0</v>
          </cell>
          <cell r="U2205">
            <v>1</v>
          </cell>
          <cell r="V2205">
            <v>0</v>
          </cell>
          <cell r="W2205">
            <v>0</v>
          </cell>
        </row>
        <row r="2206">
          <cell r="B2206">
            <v>10</v>
          </cell>
          <cell r="C2206" t="str">
            <v>INVALIDAS - INVÁLIDAS</v>
          </cell>
          <cell r="D2206" t="str">
            <v>188 Fora do Estado</v>
          </cell>
          <cell r="I2206">
            <v>8</v>
          </cell>
          <cell r="J2206">
            <v>0</v>
          </cell>
          <cell r="K2206">
            <v>8</v>
          </cell>
          <cell r="L2206">
            <v>0</v>
          </cell>
          <cell r="M2206">
            <v>0</v>
          </cell>
          <cell r="N2206">
            <v>0</v>
          </cell>
          <cell r="O2206">
            <v>8</v>
          </cell>
          <cell r="P2206">
            <v>0</v>
          </cell>
          <cell r="Q2206">
            <v>8</v>
          </cell>
          <cell r="R2206">
            <v>0</v>
          </cell>
          <cell r="S2206">
            <v>0</v>
          </cell>
          <cell r="T2206">
            <v>0</v>
          </cell>
          <cell r="U2206">
            <v>8</v>
          </cell>
          <cell r="V2206">
            <v>0</v>
          </cell>
          <cell r="W2206">
            <v>0</v>
          </cell>
        </row>
        <row r="2207">
          <cell r="B2207">
            <v>10</v>
          </cell>
          <cell r="C2207" t="str">
            <v>INVALIDAS - INVÁLIDAS</v>
          </cell>
          <cell r="D2207" t="str">
            <v>219 Trote</v>
          </cell>
          <cell r="I2207">
            <v>14</v>
          </cell>
          <cell r="J2207">
            <v>0</v>
          </cell>
          <cell r="K2207">
            <v>14</v>
          </cell>
          <cell r="L2207">
            <v>0</v>
          </cell>
          <cell r="M2207">
            <v>0</v>
          </cell>
          <cell r="N2207">
            <v>0</v>
          </cell>
          <cell r="O2207">
            <v>14</v>
          </cell>
          <cell r="P2207">
            <v>0</v>
          </cell>
          <cell r="Q2207">
            <v>14</v>
          </cell>
          <cell r="R2207">
            <v>0</v>
          </cell>
          <cell r="S2207">
            <v>0</v>
          </cell>
          <cell r="T2207">
            <v>0</v>
          </cell>
          <cell r="U2207">
            <v>14</v>
          </cell>
          <cell r="V2207">
            <v>0</v>
          </cell>
          <cell r="W2207">
            <v>0</v>
          </cell>
        </row>
        <row r="2208">
          <cell r="B2208">
            <v>10</v>
          </cell>
          <cell r="C2208" t="str">
            <v>INVALIDAS - INVÁLIDAS</v>
          </cell>
          <cell r="D2208" t="str">
            <v>221 Engano</v>
          </cell>
          <cell r="I2208">
            <v>99</v>
          </cell>
          <cell r="J2208">
            <v>0</v>
          </cell>
          <cell r="K2208">
            <v>99</v>
          </cell>
          <cell r="L2208">
            <v>0</v>
          </cell>
          <cell r="M2208">
            <v>0</v>
          </cell>
          <cell r="N2208">
            <v>0</v>
          </cell>
          <cell r="O2208">
            <v>99</v>
          </cell>
          <cell r="P2208">
            <v>0</v>
          </cell>
          <cell r="Q2208">
            <v>99</v>
          </cell>
          <cell r="R2208">
            <v>0</v>
          </cell>
          <cell r="S2208">
            <v>0</v>
          </cell>
          <cell r="T2208">
            <v>0</v>
          </cell>
          <cell r="U2208">
            <v>99</v>
          </cell>
          <cell r="V2208">
            <v>0</v>
          </cell>
          <cell r="W2208">
            <v>0</v>
          </cell>
        </row>
        <row r="2209">
          <cell r="B2209">
            <v>10</v>
          </cell>
          <cell r="C2209" t="str">
            <v>INVALIDAS - INVÁLIDAS</v>
          </cell>
          <cell r="D2209" t="str">
            <v>221 Engano</v>
          </cell>
          <cell r="E2209" t="str">
            <v>OUTRAS MÍDIAS</v>
          </cell>
          <cell r="F2209" t="str">
            <v>0002 INDICAÇÃO DE AMIGOS</v>
          </cell>
          <cell r="I2209">
            <v>2</v>
          </cell>
          <cell r="J2209">
            <v>0</v>
          </cell>
          <cell r="K2209">
            <v>2</v>
          </cell>
          <cell r="L2209">
            <v>0</v>
          </cell>
          <cell r="M2209">
            <v>0</v>
          </cell>
          <cell r="N2209">
            <v>0</v>
          </cell>
          <cell r="O2209">
            <v>2</v>
          </cell>
          <cell r="P2209">
            <v>0</v>
          </cell>
          <cell r="Q2209">
            <v>2</v>
          </cell>
          <cell r="R2209">
            <v>0</v>
          </cell>
          <cell r="S2209">
            <v>0</v>
          </cell>
          <cell r="T2209">
            <v>0</v>
          </cell>
          <cell r="U2209">
            <v>2</v>
          </cell>
          <cell r="V2209">
            <v>0</v>
          </cell>
          <cell r="W2209">
            <v>0</v>
          </cell>
        </row>
        <row r="2210">
          <cell r="B2210">
            <v>10</v>
          </cell>
          <cell r="C2210" t="str">
            <v>INVALIDAS - INVÁLIDAS</v>
          </cell>
          <cell r="D2210" t="str">
            <v>310 Retorno sem Sucesso</v>
          </cell>
          <cell r="I2210">
            <v>9</v>
          </cell>
          <cell r="J2210">
            <v>0</v>
          </cell>
          <cell r="K2210">
            <v>9</v>
          </cell>
          <cell r="L2210">
            <v>0</v>
          </cell>
          <cell r="M2210">
            <v>0</v>
          </cell>
          <cell r="N2210">
            <v>0</v>
          </cell>
          <cell r="O2210">
            <v>9</v>
          </cell>
          <cell r="P2210">
            <v>0</v>
          </cell>
          <cell r="Q2210">
            <v>9</v>
          </cell>
          <cell r="R2210">
            <v>0</v>
          </cell>
          <cell r="S2210">
            <v>0</v>
          </cell>
          <cell r="T2210">
            <v>0</v>
          </cell>
          <cell r="U2210">
            <v>9</v>
          </cell>
          <cell r="V2210">
            <v>0</v>
          </cell>
          <cell r="W2210">
            <v>0</v>
          </cell>
        </row>
        <row r="2211">
          <cell r="B2211">
            <v>10</v>
          </cell>
          <cell r="C2211" t="str">
            <v>INVALIDAS - INVÁLIDAS</v>
          </cell>
          <cell r="D2211" t="str">
            <v>310 Retorno sem Sucesso</v>
          </cell>
          <cell r="E2211" t="str">
            <v>OUTRAS MÍDIAS</v>
          </cell>
          <cell r="F2211" t="str">
            <v>0002 INDICAÇÃO DE AMIGOS</v>
          </cell>
          <cell r="I2211">
            <v>1</v>
          </cell>
          <cell r="J2211">
            <v>0</v>
          </cell>
          <cell r="K2211">
            <v>1</v>
          </cell>
          <cell r="L2211">
            <v>0</v>
          </cell>
          <cell r="M2211">
            <v>0</v>
          </cell>
          <cell r="N2211">
            <v>0</v>
          </cell>
          <cell r="O2211">
            <v>1</v>
          </cell>
          <cell r="P2211">
            <v>0</v>
          </cell>
          <cell r="Q2211">
            <v>1</v>
          </cell>
          <cell r="R2211">
            <v>0</v>
          </cell>
          <cell r="S2211">
            <v>0</v>
          </cell>
          <cell r="T2211">
            <v>0</v>
          </cell>
          <cell r="U2211">
            <v>1</v>
          </cell>
          <cell r="V2211">
            <v>0</v>
          </cell>
          <cell r="W2211">
            <v>0</v>
          </cell>
        </row>
        <row r="2212">
          <cell r="B2212">
            <v>10</v>
          </cell>
          <cell r="C2212" t="str">
            <v>INVALIDAS - INVÁLIDAS</v>
          </cell>
          <cell r="D2212" t="str">
            <v>405 Papa Fila</v>
          </cell>
          <cell r="I2212">
            <v>129</v>
          </cell>
          <cell r="J2212">
            <v>0</v>
          </cell>
          <cell r="K2212">
            <v>129</v>
          </cell>
          <cell r="L2212">
            <v>0</v>
          </cell>
          <cell r="M2212">
            <v>0</v>
          </cell>
          <cell r="N2212">
            <v>0</v>
          </cell>
          <cell r="O2212">
            <v>129</v>
          </cell>
          <cell r="P2212">
            <v>0</v>
          </cell>
          <cell r="Q2212">
            <v>129</v>
          </cell>
          <cell r="R2212">
            <v>0</v>
          </cell>
          <cell r="S2212">
            <v>0</v>
          </cell>
          <cell r="T2212">
            <v>0</v>
          </cell>
          <cell r="U2212">
            <v>129</v>
          </cell>
          <cell r="V2212">
            <v>0</v>
          </cell>
          <cell r="W2212">
            <v>0</v>
          </cell>
        </row>
        <row r="2213">
          <cell r="B2213">
            <v>10</v>
          </cell>
          <cell r="C2213" t="str">
            <v>INVALIDAS - INVÁLIDAS</v>
          </cell>
          <cell r="D2213" t="str">
            <v>406 Transferência Auditoria</v>
          </cell>
          <cell r="I2213">
            <v>10</v>
          </cell>
          <cell r="J2213">
            <v>0</v>
          </cell>
          <cell r="K2213">
            <v>10</v>
          </cell>
          <cell r="L2213">
            <v>0</v>
          </cell>
          <cell r="M2213">
            <v>0</v>
          </cell>
          <cell r="N2213">
            <v>0</v>
          </cell>
          <cell r="O2213">
            <v>10</v>
          </cell>
          <cell r="P2213">
            <v>0</v>
          </cell>
          <cell r="Q2213">
            <v>10</v>
          </cell>
          <cell r="R2213">
            <v>0</v>
          </cell>
          <cell r="S2213">
            <v>0</v>
          </cell>
          <cell r="T2213">
            <v>0</v>
          </cell>
          <cell r="U2213">
            <v>10</v>
          </cell>
          <cell r="V2213">
            <v>0</v>
          </cell>
          <cell r="W2213">
            <v>0</v>
          </cell>
        </row>
        <row r="2214">
          <cell r="B2214">
            <v>10</v>
          </cell>
          <cell r="C2214" t="str">
            <v>INVALIDAS - INVÁLIDAS</v>
          </cell>
          <cell r="D2214" t="str">
            <v>409 Transferência Condomínio</v>
          </cell>
          <cell r="I2214">
            <v>2</v>
          </cell>
          <cell r="J2214">
            <v>0</v>
          </cell>
          <cell r="K2214">
            <v>2</v>
          </cell>
          <cell r="L2214">
            <v>0</v>
          </cell>
          <cell r="M2214">
            <v>0</v>
          </cell>
          <cell r="N2214">
            <v>0</v>
          </cell>
          <cell r="O2214">
            <v>2</v>
          </cell>
          <cell r="P2214">
            <v>0</v>
          </cell>
          <cell r="Q2214">
            <v>2</v>
          </cell>
          <cell r="R2214">
            <v>0</v>
          </cell>
          <cell r="S2214">
            <v>0</v>
          </cell>
          <cell r="T2214">
            <v>0</v>
          </cell>
          <cell r="U2214">
            <v>2</v>
          </cell>
          <cell r="V2214">
            <v>0</v>
          </cell>
          <cell r="W2214">
            <v>0</v>
          </cell>
        </row>
        <row r="2215">
          <cell r="B2215">
            <v>10</v>
          </cell>
          <cell r="C2215" t="str">
            <v>INVALIDAS - TRANSFERIDAS</v>
          </cell>
          <cell r="D2215" t="str">
            <v>073 Transferência Retenção</v>
          </cell>
          <cell r="I2215">
            <v>23</v>
          </cell>
          <cell r="J2215">
            <v>0</v>
          </cell>
          <cell r="K2215">
            <v>23</v>
          </cell>
          <cell r="L2215">
            <v>0</v>
          </cell>
          <cell r="M2215">
            <v>0</v>
          </cell>
          <cell r="N2215">
            <v>0</v>
          </cell>
          <cell r="O2215">
            <v>23</v>
          </cell>
          <cell r="P2215">
            <v>0</v>
          </cell>
          <cell r="Q2215">
            <v>23</v>
          </cell>
          <cell r="R2215">
            <v>0</v>
          </cell>
          <cell r="S2215">
            <v>0</v>
          </cell>
          <cell r="T2215">
            <v>0</v>
          </cell>
          <cell r="U2215">
            <v>23</v>
          </cell>
          <cell r="V2215">
            <v>0</v>
          </cell>
          <cell r="W2215">
            <v>0</v>
          </cell>
        </row>
        <row r="2216">
          <cell r="B2216">
            <v>10</v>
          </cell>
          <cell r="C2216" t="str">
            <v>INVALIDAS - TRANSFERIDAS</v>
          </cell>
          <cell r="D2216" t="str">
            <v>073 Transferência Retenção</v>
          </cell>
          <cell r="E2216" t="str">
            <v>MALA DIRETA</v>
          </cell>
          <cell r="F2216" t="str">
            <v>0010 ENCARTE EM FATURA</v>
          </cell>
          <cell r="I2216">
            <v>1</v>
          </cell>
          <cell r="J2216">
            <v>0</v>
          </cell>
          <cell r="K2216">
            <v>1</v>
          </cell>
          <cell r="L2216">
            <v>0</v>
          </cell>
          <cell r="M2216">
            <v>0</v>
          </cell>
          <cell r="N2216">
            <v>0</v>
          </cell>
          <cell r="O2216">
            <v>1</v>
          </cell>
          <cell r="P2216">
            <v>0</v>
          </cell>
          <cell r="Q2216">
            <v>1</v>
          </cell>
          <cell r="R2216">
            <v>0</v>
          </cell>
          <cell r="S2216">
            <v>0</v>
          </cell>
          <cell r="T2216">
            <v>0</v>
          </cell>
          <cell r="U2216">
            <v>1</v>
          </cell>
          <cell r="V2216">
            <v>0</v>
          </cell>
          <cell r="W2216">
            <v>0</v>
          </cell>
        </row>
        <row r="2217">
          <cell r="B2217">
            <v>10</v>
          </cell>
          <cell r="C2217" t="str">
            <v>INVALIDAS - TRANSFERIDAS</v>
          </cell>
          <cell r="D2217" t="str">
            <v>073 Transferência Retenção</v>
          </cell>
          <cell r="E2217" t="str">
            <v>OUTRAS MÍDIAS</v>
          </cell>
          <cell r="F2217" t="str">
            <v>0002 INDICAÇÃO DE AMIGOS</v>
          </cell>
          <cell r="I2217">
            <v>1</v>
          </cell>
          <cell r="J2217">
            <v>0</v>
          </cell>
          <cell r="K2217">
            <v>1</v>
          </cell>
          <cell r="L2217">
            <v>0</v>
          </cell>
          <cell r="M2217">
            <v>0</v>
          </cell>
          <cell r="N2217">
            <v>0</v>
          </cell>
          <cell r="O2217">
            <v>1</v>
          </cell>
          <cell r="P2217">
            <v>0</v>
          </cell>
          <cell r="Q2217">
            <v>1</v>
          </cell>
          <cell r="R2217">
            <v>0</v>
          </cell>
          <cell r="S2217">
            <v>0</v>
          </cell>
          <cell r="T2217">
            <v>0</v>
          </cell>
          <cell r="U2217">
            <v>1</v>
          </cell>
          <cell r="V2217">
            <v>0</v>
          </cell>
          <cell r="W2217">
            <v>0</v>
          </cell>
        </row>
        <row r="2218">
          <cell r="B2218">
            <v>10</v>
          </cell>
          <cell r="C2218" t="str">
            <v>INVALIDAS - TRANSFERIDAS</v>
          </cell>
          <cell r="D2218" t="str">
            <v>220 Transferência 70100 (104)</v>
          </cell>
          <cell r="I2218">
            <v>328</v>
          </cell>
          <cell r="J2218">
            <v>0</v>
          </cell>
          <cell r="K2218">
            <v>328</v>
          </cell>
          <cell r="L2218">
            <v>0</v>
          </cell>
          <cell r="M2218">
            <v>0</v>
          </cell>
          <cell r="N2218">
            <v>0</v>
          </cell>
          <cell r="O2218">
            <v>328</v>
          </cell>
          <cell r="P2218">
            <v>0</v>
          </cell>
          <cell r="Q2218">
            <v>328</v>
          </cell>
          <cell r="R2218">
            <v>0</v>
          </cell>
          <cell r="S2218">
            <v>0</v>
          </cell>
          <cell r="T2218">
            <v>0</v>
          </cell>
          <cell r="U2218">
            <v>328</v>
          </cell>
          <cell r="V2218">
            <v>0</v>
          </cell>
          <cell r="W2218">
            <v>0</v>
          </cell>
        </row>
        <row r="2219">
          <cell r="B2219">
            <v>10</v>
          </cell>
          <cell r="C2219" t="str">
            <v>INVALIDAS - TRANSFERIDAS</v>
          </cell>
          <cell r="D2219" t="str">
            <v>220 Transferência 70100 (104)</v>
          </cell>
          <cell r="E2219" t="str">
            <v>OUTRAS MÍDIAS</v>
          </cell>
          <cell r="F2219" t="str">
            <v>0002 INDICAÇÃO DE AMIGOS</v>
          </cell>
          <cell r="I2219">
            <v>15</v>
          </cell>
          <cell r="J2219">
            <v>0</v>
          </cell>
          <cell r="K2219">
            <v>15</v>
          </cell>
          <cell r="L2219">
            <v>0</v>
          </cell>
          <cell r="M2219">
            <v>0</v>
          </cell>
          <cell r="N2219">
            <v>0</v>
          </cell>
          <cell r="O2219">
            <v>15</v>
          </cell>
          <cell r="P2219">
            <v>0</v>
          </cell>
          <cell r="Q2219">
            <v>15</v>
          </cell>
          <cell r="R2219">
            <v>0</v>
          </cell>
          <cell r="S2219">
            <v>0</v>
          </cell>
          <cell r="T2219">
            <v>0</v>
          </cell>
          <cell r="U2219">
            <v>15</v>
          </cell>
          <cell r="V2219">
            <v>0</v>
          </cell>
          <cell r="W2219">
            <v>0</v>
          </cell>
        </row>
        <row r="2220">
          <cell r="B2220">
            <v>10</v>
          </cell>
          <cell r="C2220" t="str">
            <v>INVALIDAS - TRANSFERIDAS</v>
          </cell>
          <cell r="D2220" t="str">
            <v>220 Transferência 70100 (104)</v>
          </cell>
          <cell r="E2220" t="str">
            <v>OUTRAS MÍDIAS</v>
          </cell>
          <cell r="F2220" t="str">
            <v>0020 JÁ POSSUI</v>
          </cell>
          <cell r="I2220">
            <v>2</v>
          </cell>
          <cell r="J2220">
            <v>0</v>
          </cell>
          <cell r="K2220">
            <v>2</v>
          </cell>
          <cell r="L2220">
            <v>0</v>
          </cell>
          <cell r="M2220">
            <v>0</v>
          </cell>
          <cell r="N2220">
            <v>0</v>
          </cell>
          <cell r="O2220">
            <v>2</v>
          </cell>
          <cell r="P2220">
            <v>0</v>
          </cell>
          <cell r="Q2220">
            <v>2</v>
          </cell>
          <cell r="R2220">
            <v>0</v>
          </cell>
          <cell r="S2220">
            <v>0</v>
          </cell>
          <cell r="T2220">
            <v>0</v>
          </cell>
          <cell r="U2220">
            <v>2</v>
          </cell>
          <cell r="V2220">
            <v>0</v>
          </cell>
          <cell r="W2220">
            <v>0</v>
          </cell>
        </row>
        <row r="2221">
          <cell r="B2221">
            <v>10</v>
          </cell>
          <cell r="C2221" t="str">
            <v>INVALIDAS - TRANSFERIDAS</v>
          </cell>
          <cell r="D2221" t="str">
            <v>220 Transferência 70100 (104)</v>
          </cell>
          <cell r="E2221" t="str">
            <v>TELEVISÃO</v>
          </cell>
          <cell r="F2221" t="str">
            <v>0001 TELEVISÃO</v>
          </cell>
          <cell r="G2221" t="str">
            <v>0062 NÃO INFORMOU</v>
          </cell>
          <cell r="I2221">
            <v>1</v>
          </cell>
          <cell r="J2221">
            <v>0</v>
          </cell>
          <cell r="K2221">
            <v>1</v>
          </cell>
          <cell r="L2221">
            <v>0</v>
          </cell>
          <cell r="M2221">
            <v>0</v>
          </cell>
          <cell r="N2221">
            <v>0</v>
          </cell>
          <cell r="O2221">
            <v>1</v>
          </cell>
          <cell r="P2221">
            <v>0</v>
          </cell>
          <cell r="Q2221">
            <v>1</v>
          </cell>
          <cell r="R2221">
            <v>0</v>
          </cell>
          <cell r="S2221">
            <v>0</v>
          </cell>
          <cell r="T2221">
            <v>0</v>
          </cell>
          <cell r="U2221">
            <v>1</v>
          </cell>
          <cell r="V2221">
            <v>0</v>
          </cell>
          <cell r="W2221">
            <v>0</v>
          </cell>
        </row>
        <row r="2222">
          <cell r="B2222">
            <v>10</v>
          </cell>
          <cell r="C2222" t="str">
            <v>REST CLIENTE - INFORMAÇÕES</v>
          </cell>
          <cell r="D2222" t="str">
            <v>003 Não Informou</v>
          </cell>
          <cell r="E2222" t="str">
            <v>OUTRAS MÍDIAS</v>
          </cell>
          <cell r="F2222" t="str">
            <v>0002 INDICAÇÃO DE AMIGOS</v>
          </cell>
          <cell r="I2222">
            <v>2</v>
          </cell>
          <cell r="J2222">
            <v>2</v>
          </cell>
          <cell r="K2222">
            <v>0</v>
          </cell>
          <cell r="L2222">
            <v>2</v>
          </cell>
          <cell r="M2222">
            <v>0</v>
          </cell>
          <cell r="N2222">
            <v>2</v>
          </cell>
          <cell r="O2222">
            <v>2</v>
          </cell>
          <cell r="P2222">
            <v>2</v>
          </cell>
          <cell r="Q2222">
            <v>0</v>
          </cell>
          <cell r="R2222">
            <v>2</v>
          </cell>
          <cell r="S2222">
            <v>0</v>
          </cell>
          <cell r="T2222">
            <v>2</v>
          </cell>
          <cell r="U2222">
            <v>2</v>
          </cell>
          <cell r="V2222">
            <v>0</v>
          </cell>
          <cell r="W2222">
            <v>0</v>
          </cell>
        </row>
        <row r="2223">
          <cell r="B2223">
            <v>10</v>
          </cell>
          <cell r="C2223" t="str">
            <v>REST CLIENTE - INFORMAÇÕES</v>
          </cell>
          <cell r="D2223" t="str">
            <v>012 Informações</v>
          </cell>
          <cell r="F2223" t="str">
            <v>0031 JÁ TEVE O PRODUTO</v>
          </cell>
          <cell r="I2223">
            <v>3</v>
          </cell>
          <cell r="J2223">
            <v>3</v>
          </cell>
          <cell r="K2223">
            <v>0</v>
          </cell>
          <cell r="L2223">
            <v>3</v>
          </cell>
          <cell r="M2223">
            <v>0</v>
          </cell>
          <cell r="N2223">
            <v>3</v>
          </cell>
          <cell r="O2223">
            <v>3</v>
          </cell>
          <cell r="P2223">
            <v>3</v>
          </cell>
          <cell r="Q2223">
            <v>0</v>
          </cell>
          <cell r="R2223">
            <v>3</v>
          </cell>
          <cell r="S2223">
            <v>0</v>
          </cell>
          <cell r="T2223">
            <v>3</v>
          </cell>
          <cell r="U2223">
            <v>3</v>
          </cell>
          <cell r="V2223">
            <v>0</v>
          </cell>
          <cell r="W2223">
            <v>0</v>
          </cell>
        </row>
        <row r="2224">
          <cell r="B2224">
            <v>10</v>
          </cell>
          <cell r="C2224" t="str">
            <v>REST CLIENTE - INFORMAÇÕES</v>
          </cell>
          <cell r="D2224" t="str">
            <v>012 Informações</v>
          </cell>
          <cell r="E2224" t="str">
            <v>MALA DIRETA</v>
          </cell>
          <cell r="F2224" t="str">
            <v>0009 MALA DIRETA</v>
          </cell>
          <cell r="G2224" t="str">
            <v>0008 Não Identificado</v>
          </cell>
          <cell r="I2224">
            <v>1</v>
          </cell>
          <cell r="J2224">
            <v>1</v>
          </cell>
          <cell r="K2224">
            <v>0</v>
          </cell>
          <cell r="L2224">
            <v>1</v>
          </cell>
          <cell r="M2224">
            <v>0</v>
          </cell>
          <cell r="N2224">
            <v>1</v>
          </cell>
          <cell r="O2224">
            <v>1</v>
          </cell>
          <cell r="P2224">
            <v>1</v>
          </cell>
          <cell r="Q2224">
            <v>0</v>
          </cell>
          <cell r="R2224">
            <v>1</v>
          </cell>
          <cell r="S2224">
            <v>0</v>
          </cell>
          <cell r="T2224">
            <v>1</v>
          </cell>
          <cell r="U2224">
            <v>1</v>
          </cell>
          <cell r="V2224">
            <v>0</v>
          </cell>
          <cell r="W2224">
            <v>0</v>
          </cell>
        </row>
        <row r="2225">
          <cell r="B2225">
            <v>10</v>
          </cell>
          <cell r="C2225" t="str">
            <v>REST CLIENTE - INFORMAÇÕES</v>
          </cell>
          <cell r="D2225" t="str">
            <v>012 Informações</v>
          </cell>
          <cell r="E2225" t="str">
            <v>MALA DIRETA</v>
          </cell>
          <cell r="F2225" t="str">
            <v>0009 MALA DIRETA</v>
          </cell>
          <cell r="G2225" t="str">
            <v>0173 CA0103</v>
          </cell>
          <cell r="I2225">
            <v>1</v>
          </cell>
          <cell r="J2225">
            <v>1</v>
          </cell>
          <cell r="K2225">
            <v>0</v>
          </cell>
          <cell r="L2225">
            <v>1</v>
          </cell>
          <cell r="M2225">
            <v>0</v>
          </cell>
          <cell r="N2225">
            <v>1</v>
          </cell>
          <cell r="O2225">
            <v>1</v>
          </cell>
          <cell r="P2225">
            <v>1</v>
          </cell>
          <cell r="Q2225">
            <v>0</v>
          </cell>
          <cell r="R2225">
            <v>1</v>
          </cell>
          <cell r="S2225">
            <v>0</v>
          </cell>
          <cell r="T2225">
            <v>1</v>
          </cell>
          <cell r="U2225">
            <v>1</v>
          </cell>
          <cell r="V2225">
            <v>0</v>
          </cell>
          <cell r="W2225">
            <v>0</v>
          </cell>
        </row>
        <row r="2226">
          <cell r="B2226">
            <v>10</v>
          </cell>
          <cell r="C2226" t="str">
            <v>REST CLIENTE - INFORMAÇÕES</v>
          </cell>
          <cell r="D2226" t="str">
            <v>012 Informações</v>
          </cell>
          <cell r="E2226" t="str">
            <v>MALA DIRETA</v>
          </cell>
          <cell r="F2226" t="str">
            <v>0009 MALA DIRETA</v>
          </cell>
          <cell r="G2226" t="str">
            <v>0572 MD-05</v>
          </cell>
          <cell r="I2226">
            <v>1</v>
          </cell>
          <cell r="J2226">
            <v>1</v>
          </cell>
          <cell r="K2226">
            <v>0</v>
          </cell>
          <cell r="L2226">
            <v>1</v>
          </cell>
          <cell r="M2226">
            <v>0</v>
          </cell>
          <cell r="N2226">
            <v>1</v>
          </cell>
          <cell r="O2226">
            <v>1</v>
          </cell>
          <cell r="P2226">
            <v>1</v>
          </cell>
          <cell r="Q2226">
            <v>0</v>
          </cell>
          <cell r="R2226">
            <v>1</v>
          </cell>
          <cell r="S2226">
            <v>0</v>
          </cell>
          <cell r="T2226">
            <v>1</v>
          </cell>
          <cell r="U2226">
            <v>1</v>
          </cell>
          <cell r="V2226">
            <v>0</v>
          </cell>
          <cell r="W2226">
            <v>0</v>
          </cell>
        </row>
        <row r="2227">
          <cell r="B2227">
            <v>10</v>
          </cell>
          <cell r="C2227" t="str">
            <v>REST CLIENTE - INFORMAÇÕES</v>
          </cell>
          <cell r="D2227" t="str">
            <v>012 Informações</v>
          </cell>
          <cell r="E2227" t="str">
            <v>MALA DIRETA</v>
          </cell>
          <cell r="F2227" t="str">
            <v>0010 ENCARTE EM FATURA</v>
          </cell>
          <cell r="I2227">
            <v>3</v>
          </cell>
          <cell r="J2227">
            <v>3</v>
          </cell>
          <cell r="K2227">
            <v>0</v>
          </cell>
          <cell r="L2227">
            <v>3</v>
          </cell>
          <cell r="M2227">
            <v>0</v>
          </cell>
          <cell r="N2227">
            <v>3</v>
          </cell>
          <cell r="O2227">
            <v>3</v>
          </cell>
          <cell r="P2227">
            <v>3</v>
          </cell>
          <cell r="Q2227">
            <v>0</v>
          </cell>
          <cell r="R2227">
            <v>3</v>
          </cell>
          <cell r="S2227">
            <v>0</v>
          </cell>
          <cell r="T2227">
            <v>3</v>
          </cell>
          <cell r="U2227">
            <v>3</v>
          </cell>
          <cell r="V2227">
            <v>0</v>
          </cell>
          <cell r="W2227">
            <v>0</v>
          </cell>
        </row>
        <row r="2228">
          <cell r="B2228">
            <v>10</v>
          </cell>
          <cell r="C2228" t="str">
            <v>REST CLIENTE - INFORMAÇÕES</v>
          </cell>
          <cell r="D2228" t="str">
            <v>012 Informações</v>
          </cell>
          <cell r="E2228" t="str">
            <v>NÃO INFORMADO</v>
          </cell>
          <cell r="F2228" t="str">
            <v>0016 NÃO INFORMADO</v>
          </cell>
          <cell r="I2228">
            <v>5</v>
          </cell>
          <cell r="J2228">
            <v>5</v>
          </cell>
          <cell r="K2228">
            <v>0</v>
          </cell>
          <cell r="L2228">
            <v>5</v>
          </cell>
          <cell r="M2228">
            <v>0</v>
          </cell>
          <cell r="N2228">
            <v>5</v>
          </cell>
          <cell r="O2228">
            <v>5</v>
          </cell>
          <cell r="P2228">
            <v>5</v>
          </cell>
          <cell r="Q2228">
            <v>0</v>
          </cell>
          <cell r="R2228">
            <v>5</v>
          </cell>
          <cell r="S2228">
            <v>0</v>
          </cell>
          <cell r="T2228">
            <v>5</v>
          </cell>
          <cell r="U2228">
            <v>5</v>
          </cell>
          <cell r="V2228">
            <v>0</v>
          </cell>
          <cell r="W2228">
            <v>0</v>
          </cell>
        </row>
        <row r="2229">
          <cell r="B2229">
            <v>10</v>
          </cell>
          <cell r="C2229" t="str">
            <v>REST CLIENTE - INFORMAÇÕES</v>
          </cell>
          <cell r="D2229" t="str">
            <v>012 Informações</v>
          </cell>
          <cell r="E2229" t="str">
            <v>OUTRAS MÍDIAS</v>
          </cell>
          <cell r="F2229" t="str">
            <v>0002 INDICAÇÃO DE AMIGOS</v>
          </cell>
          <cell r="I2229">
            <v>24</v>
          </cell>
          <cell r="J2229">
            <v>24</v>
          </cell>
          <cell r="K2229">
            <v>0</v>
          </cell>
          <cell r="L2229">
            <v>24</v>
          </cell>
          <cell r="M2229">
            <v>0</v>
          </cell>
          <cell r="N2229">
            <v>24</v>
          </cell>
          <cell r="O2229">
            <v>24</v>
          </cell>
          <cell r="P2229">
            <v>24</v>
          </cell>
          <cell r="Q2229">
            <v>0</v>
          </cell>
          <cell r="R2229">
            <v>24</v>
          </cell>
          <cell r="S2229">
            <v>0</v>
          </cell>
          <cell r="T2229">
            <v>24</v>
          </cell>
          <cell r="U2229">
            <v>24</v>
          </cell>
          <cell r="V2229">
            <v>0</v>
          </cell>
          <cell r="W2229">
            <v>0</v>
          </cell>
        </row>
        <row r="2230">
          <cell r="B2230">
            <v>10</v>
          </cell>
          <cell r="C2230" t="str">
            <v>REST CLIENTE - INFORMAÇÕES</v>
          </cell>
          <cell r="D2230" t="str">
            <v>012 Informações</v>
          </cell>
          <cell r="E2230" t="str">
            <v>OUTRAS MÍDIAS</v>
          </cell>
          <cell r="F2230" t="str">
            <v>0003 104</v>
          </cell>
          <cell r="I2230">
            <v>1</v>
          </cell>
          <cell r="J2230">
            <v>1</v>
          </cell>
          <cell r="K2230">
            <v>0</v>
          </cell>
          <cell r="L2230">
            <v>1</v>
          </cell>
          <cell r="M2230">
            <v>0</v>
          </cell>
          <cell r="N2230">
            <v>1</v>
          </cell>
          <cell r="O2230">
            <v>1</v>
          </cell>
          <cell r="P2230">
            <v>1</v>
          </cell>
          <cell r="Q2230">
            <v>0</v>
          </cell>
          <cell r="R2230">
            <v>1</v>
          </cell>
          <cell r="S2230">
            <v>0</v>
          </cell>
          <cell r="T2230">
            <v>1</v>
          </cell>
          <cell r="U2230">
            <v>1</v>
          </cell>
          <cell r="V2230">
            <v>0</v>
          </cell>
          <cell r="W2230">
            <v>0</v>
          </cell>
        </row>
        <row r="2231">
          <cell r="B2231">
            <v>10</v>
          </cell>
          <cell r="C2231" t="str">
            <v>REST CLIENTE - INFORMAÇÕES</v>
          </cell>
          <cell r="D2231" t="str">
            <v>012 Informações</v>
          </cell>
          <cell r="E2231" t="str">
            <v>OUTRAS MÍDIAS</v>
          </cell>
          <cell r="F2231" t="str">
            <v>0013 INTERNET</v>
          </cell>
          <cell r="G2231" t="str">
            <v>0170 SITE SPEEDY</v>
          </cell>
          <cell r="I2231">
            <v>3</v>
          </cell>
          <cell r="J2231">
            <v>3</v>
          </cell>
          <cell r="K2231">
            <v>0</v>
          </cell>
          <cell r="L2231">
            <v>3</v>
          </cell>
          <cell r="M2231">
            <v>0</v>
          </cell>
          <cell r="N2231">
            <v>3</v>
          </cell>
          <cell r="O2231">
            <v>3</v>
          </cell>
          <cell r="P2231">
            <v>3</v>
          </cell>
          <cell r="Q2231">
            <v>0</v>
          </cell>
          <cell r="R2231">
            <v>3</v>
          </cell>
          <cell r="S2231">
            <v>0</v>
          </cell>
          <cell r="T2231">
            <v>3</v>
          </cell>
          <cell r="U2231">
            <v>3</v>
          </cell>
          <cell r="V2231">
            <v>0</v>
          </cell>
          <cell r="W2231">
            <v>0</v>
          </cell>
        </row>
        <row r="2232">
          <cell r="B2232">
            <v>10</v>
          </cell>
          <cell r="C2232" t="str">
            <v>REST CLIENTE - INFORMAÇÕES</v>
          </cell>
          <cell r="D2232" t="str">
            <v>012 Informações</v>
          </cell>
          <cell r="E2232" t="str">
            <v>OUTRAS MÍDIAS</v>
          </cell>
          <cell r="F2232" t="str">
            <v>0018 CONTATADO PELO TLMKT</v>
          </cell>
          <cell r="I2232">
            <v>3</v>
          </cell>
          <cell r="J2232">
            <v>3</v>
          </cell>
          <cell r="K2232">
            <v>0</v>
          </cell>
          <cell r="L2232">
            <v>3</v>
          </cell>
          <cell r="M2232">
            <v>0</v>
          </cell>
          <cell r="N2232">
            <v>3</v>
          </cell>
          <cell r="O2232">
            <v>3</v>
          </cell>
          <cell r="P2232">
            <v>3</v>
          </cell>
          <cell r="Q2232">
            <v>0</v>
          </cell>
          <cell r="R2232">
            <v>3</v>
          </cell>
          <cell r="S2232">
            <v>0</v>
          </cell>
          <cell r="T2232">
            <v>3</v>
          </cell>
          <cell r="U2232">
            <v>3</v>
          </cell>
          <cell r="V2232">
            <v>0</v>
          </cell>
          <cell r="W2232">
            <v>0</v>
          </cell>
        </row>
        <row r="2233">
          <cell r="B2233">
            <v>10</v>
          </cell>
          <cell r="C2233" t="str">
            <v>REST CLIENTE - INFORMAÇÕES</v>
          </cell>
          <cell r="D2233" t="str">
            <v>012 Informações</v>
          </cell>
          <cell r="E2233" t="str">
            <v>OUTRAS MÍDIAS</v>
          </cell>
          <cell r="F2233" t="str">
            <v>0020 JÁ POSSUI</v>
          </cell>
          <cell r="I2233">
            <v>3</v>
          </cell>
          <cell r="J2233">
            <v>3</v>
          </cell>
          <cell r="K2233">
            <v>0</v>
          </cell>
          <cell r="L2233">
            <v>3</v>
          </cell>
          <cell r="M2233">
            <v>0</v>
          </cell>
          <cell r="N2233">
            <v>3</v>
          </cell>
          <cell r="O2233">
            <v>3</v>
          </cell>
          <cell r="P2233">
            <v>3</v>
          </cell>
          <cell r="Q2233">
            <v>0</v>
          </cell>
          <cell r="R2233">
            <v>3</v>
          </cell>
          <cell r="S2233">
            <v>0</v>
          </cell>
          <cell r="T2233">
            <v>3</v>
          </cell>
          <cell r="U2233">
            <v>3</v>
          </cell>
          <cell r="V2233">
            <v>0</v>
          </cell>
          <cell r="W2233">
            <v>0</v>
          </cell>
        </row>
        <row r="2234">
          <cell r="B2234">
            <v>10</v>
          </cell>
          <cell r="C2234" t="str">
            <v>REST CLIENTE - INFORMAÇÕES</v>
          </cell>
          <cell r="D2234" t="str">
            <v>012 Informações</v>
          </cell>
          <cell r="E2234" t="str">
            <v>TELEVISÃO</v>
          </cell>
          <cell r="F2234" t="str">
            <v>0001 TELEVISÃO</v>
          </cell>
          <cell r="G2234" t="str">
            <v>0006 GLOBO</v>
          </cell>
          <cell r="H2234" t="str">
            <v>0024 JORNAL NACIONAL</v>
          </cell>
          <cell r="I2234">
            <v>1</v>
          </cell>
          <cell r="J2234">
            <v>1</v>
          </cell>
          <cell r="K2234">
            <v>0</v>
          </cell>
          <cell r="L2234">
            <v>1</v>
          </cell>
          <cell r="M2234">
            <v>0</v>
          </cell>
          <cell r="N2234">
            <v>1</v>
          </cell>
          <cell r="O2234">
            <v>1</v>
          </cell>
          <cell r="P2234">
            <v>1</v>
          </cell>
          <cell r="Q2234">
            <v>0</v>
          </cell>
          <cell r="R2234">
            <v>1</v>
          </cell>
          <cell r="S2234">
            <v>0</v>
          </cell>
          <cell r="T2234">
            <v>1</v>
          </cell>
          <cell r="U2234">
            <v>1</v>
          </cell>
          <cell r="V2234">
            <v>0</v>
          </cell>
          <cell r="W2234">
            <v>0</v>
          </cell>
        </row>
        <row r="2235">
          <cell r="B2235">
            <v>10</v>
          </cell>
          <cell r="C2235" t="str">
            <v>REST CLIENTE - INFORMAÇÕES</v>
          </cell>
          <cell r="D2235" t="str">
            <v>012 Informações</v>
          </cell>
          <cell r="E2235" t="str">
            <v>TELEVISÃO</v>
          </cell>
          <cell r="F2235" t="str">
            <v>0001 TELEVISÃO</v>
          </cell>
          <cell r="G2235" t="str">
            <v>0006 GLOBO</v>
          </cell>
          <cell r="H2235" t="str">
            <v>3825 NÃO INFORMADO</v>
          </cell>
          <cell r="I2235">
            <v>1</v>
          </cell>
          <cell r="J2235">
            <v>1</v>
          </cell>
          <cell r="K2235">
            <v>0</v>
          </cell>
          <cell r="L2235">
            <v>1</v>
          </cell>
          <cell r="M2235">
            <v>0</v>
          </cell>
          <cell r="N2235">
            <v>1</v>
          </cell>
          <cell r="O2235">
            <v>1</v>
          </cell>
          <cell r="P2235">
            <v>1</v>
          </cell>
          <cell r="Q2235">
            <v>0</v>
          </cell>
          <cell r="R2235">
            <v>1</v>
          </cell>
          <cell r="S2235">
            <v>0</v>
          </cell>
          <cell r="T2235">
            <v>1</v>
          </cell>
          <cell r="U2235">
            <v>1</v>
          </cell>
          <cell r="V2235">
            <v>0</v>
          </cell>
          <cell r="W2235">
            <v>0</v>
          </cell>
        </row>
        <row r="2236">
          <cell r="B2236">
            <v>10</v>
          </cell>
          <cell r="C2236" t="str">
            <v>REST CLIENTE - INFORMAÇÕES</v>
          </cell>
          <cell r="D2236" t="str">
            <v>012 Informações</v>
          </cell>
          <cell r="E2236" t="str">
            <v>TELEVISÃO</v>
          </cell>
          <cell r="F2236" t="str">
            <v>0001 TELEVISÃO</v>
          </cell>
          <cell r="G2236" t="str">
            <v>0062 NÃO INFORMOU</v>
          </cell>
          <cell r="I2236">
            <v>12</v>
          </cell>
          <cell r="J2236">
            <v>12</v>
          </cell>
          <cell r="K2236">
            <v>0</v>
          </cell>
          <cell r="L2236">
            <v>12</v>
          </cell>
          <cell r="M2236">
            <v>0</v>
          </cell>
          <cell r="N2236">
            <v>12</v>
          </cell>
          <cell r="O2236">
            <v>12</v>
          </cell>
          <cell r="P2236">
            <v>12</v>
          </cell>
          <cell r="Q2236">
            <v>0</v>
          </cell>
          <cell r="R2236">
            <v>12</v>
          </cell>
          <cell r="S2236">
            <v>0</v>
          </cell>
          <cell r="T2236">
            <v>12</v>
          </cell>
          <cell r="U2236">
            <v>12</v>
          </cell>
          <cell r="V2236">
            <v>0</v>
          </cell>
          <cell r="W2236">
            <v>0</v>
          </cell>
        </row>
        <row r="2237">
          <cell r="B2237">
            <v>10</v>
          </cell>
          <cell r="C2237" t="str">
            <v>REST CLIENTE - OUTRAS</v>
          </cell>
          <cell r="D2237" t="str">
            <v>005 Problemas Financeiros</v>
          </cell>
          <cell r="E2237" t="str">
            <v>TELEVISÃO</v>
          </cell>
          <cell r="F2237" t="str">
            <v>0001 TELEVISÃO</v>
          </cell>
          <cell r="G2237" t="str">
            <v>0062 NÃO INFORMOU</v>
          </cell>
          <cell r="I2237">
            <v>1</v>
          </cell>
          <cell r="J2237">
            <v>1</v>
          </cell>
          <cell r="K2237">
            <v>0</v>
          </cell>
          <cell r="L2237">
            <v>1</v>
          </cell>
          <cell r="M2237">
            <v>0</v>
          </cell>
          <cell r="N2237">
            <v>1</v>
          </cell>
          <cell r="O2237">
            <v>1</v>
          </cell>
          <cell r="P2237">
            <v>1</v>
          </cell>
          <cell r="Q2237">
            <v>0</v>
          </cell>
          <cell r="R2237">
            <v>1</v>
          </cell>
          <cell r="S2237">
            <v>0</v>
          </cell>
          <cell r="T2237">
            <v>1</v>
          </cell>
          <cell r="U2237">
            <v>1</v>
          </cell>
          <cell r="V2237">
            <v>0</v>
          </cell>
          <cell r="W2237">
            <v>0</v>
          </cell>
        </row>
        <row r="2238">
          <cell r="B2238">
            <v>10</v>
          </cell>
          <cell r="C2238" t="str">
            <v>REST CLIENTE - OUTRAS</v>
          </cell>
          <cell r="D2238" t="str">
            <v>006 Outros Motivos</v>
          </cell>
          <cell r="F2238" t="str">
            <v>0031 JÁ TEVE O PRODUTO</v>
          </cell>
          <cell r="I2238">
            <v>3</v>
          </cell>
          <cell r="J2238">
            <v>3</v>
          </cell>
          <cell r="K2238">
            <v>0</v>
          </cell>
          <cell r="L2238">
            <v>3</v>
          </cell>
          <cell r="M2238">
            <v>0</v>
          </cell>
          <cell r="N2238">
            <v>3</v>
          </cell>
          <cell r="O2238">
            <v>3</v>
          </cell>
          <cell r="P2238">
            <v>3</v>
          </cell>
          <cell r="Q2238">
            <v>0</v>
          </cell>
          <cell r="R2238">
            <v>3</v>
          </cell>
          <cell r="S2238">
            <v>0</v>
          </cell>
          <cell r="T2238">
            <v>3</v>
          </cell>
          <cell r="U2238">
            <v>3</v>
          </cell>
          <cell r="V2238">
            <v>0</v>
          </cell>
          <cell r="W2238">
            <v>0</v>
          </cell>
        </row>
        <row r="2239">
          <cell r="B2239">
            <v>10</v>
          </cell>
          <cell r="C2239" t="str">
            <v>REST CLIENTE - OUTRAS</v>
          </cell>
          <cell r="D2239" t="str">
            <v>006 Outros Motivos</v>
          </cell>
          <cell r="E2239" t="str">
            <v>MALA DIRETA</v>
          </cell>
          <cell r="F2239" t="str">
            <v>0009 MALA DIRETA</v>
          </cell>
          <cell r="G2239" t="str">
            <v>0008 Não Identificado</v>
          </cell>
          <cell r="I2239">
            <v>1</v>
          </cell>
          <cell r="J2239">
            <v>1</v>
          </cell>
          <cell r="K2239">
            <v>0</v>
          </cell>
          <cell r="L2239">
            <v>1</v>
          </cell>
          <cell r="M2239">
            <v>0</v>
          </cell>
          <cell r="N2239">
            <v>1</v>
          </cell>
          <cell r="O2239">
            <v>1</v>
          </cell>
          <cell r="P2239">
            <v>1</v>
          </cell>
          <cell r="Q2239">
            <v>0</v>
          </cell>
          <cell r="R2239">
            <v>1</v>
          </cell>
          <cell r="S2239">
            <v>0</v>
          </cell>
          <cell r="T2239">
            <v>1</v>
          </cell>
          <cell r="U2239">
            <v>1</v>
          </cell>
          <cell r="V2239">
            <v>0</v>
          </cell>
          <cell r="W2239">
            <v>0</v>
          </cell>
        </row>
        <row r="2240">
          <cell r="B2240">
            <v>10</v>
          </cell>
          <cell r="C2240" t="str">
            <v>REST CLIENTE - OUTRAS</v>
          </cell>
          <cell r="D2240" t="str">
            <v>006 Outros Motivos</v>
          </cell>
          <cell r="E2240" t="str">
            <v>MALA DIRETA</v>
          </cell>
          <cell r="F2240" t="str">
            <v>0010 ENCARTE EM FATURA</v>
          </cell>
          <cell r="I2240">
            <v>3</v>
          </cell>
          <cell r="J2240">
            <v>3</v>
          </cell>
          <cell r="K2240">
            <v>0</v>
          </cell>
          <cell r="L2240">
            <v>3</v>
          </cell>
          <cell r="M2240">
            <v>0</v>
          </cell>
          <cell r="N2240">
            <v>3</v>
          </cell>
          <cell r="O2240">
            <v>3</v>
          </cell>
          <cell r="P2240">
            <v>3</v>
          </cell>
          <cell r="Q2240">
            <v>0</v>
          </cell>
          <cell r="R2240">
            <v>3</v>
          </cell>
          <cell r="S2240">
            <v>0</v>
          </cell>
          <cell r="T2240">
            <v>3</v>
          </cell>
          <cell r="U2240">
            <v>3</v>
          </cell>
          <cell r="V2240">
            <v>0</v>
          </cell>
          <cell r="W2240">
            <v>0</v>
          </cell>
        </row>
        <row r="2241">
          <cell r="B2241">
            <v>10</v>
          </cell>
          <cell r="C2241" t="str">
            <v>REST CLIENTE - OUTRAS</v>
          </cell>
          <cell r="D2241" t="str">
            <v>006 Outros Motivos</v>
          </cell>
          <cell r="E2241" t="str">
            <v>NÃO INFORMADO</v>
          </cell>
          <cell r="F2241" t="str">
            <v>0016 NÃO INFORMADO</v>
          </cell>
          <cell r="I2241">
            <v>1</v>
          </cell>
          <cell r="J2241">
            <v>1</v>
          </cell>
          <cell r="K2241">
            <v>0</v>
          </cell>
          <cell r="L2241">
            <v>1</v>
          </cell>
          <cell r="M2241">
            <v>0</v>
          </cell>
          <cell r="N2241">
            <v>1</v>
          </cell>
          <cell r="O2241">
            <v>1</v>
          </cell>
          <cell r="P2241">
            <v>1</v>
          </cell>
          <cell r="Q2241">
            <v>0</v>
          </cell>
          <cell r="R2241">
            <v>1</v>
          </cell>
          <cell r="S2241">
            <v>0</v>
          </cell>
          <cell r="T2241">
            <v>1</v>
          </cell>
          <cell r="U2241">
            <v>1</v>
          </cell>
          <cell r="V2241">
            <v>0</v>
          </cell>
          <cell r="W2241">
            <v>0</v>
          </cell>
        </row>
        <row r="2242">
          <cell r="B2242">
            <v>10</v>
          </cell>
          <cell r="C2242" t="str">
            <v>REST CLIENTE - OUTRAS</v>
          </cell>
          <cell r="D2242" t="str">
            <v>006 Outros Motivos</v>
          </cell>
          <cell r="E2242" t="str">
            <v>OUTRAS MÍDIAS</v>
          </cell>
          <cell r="F2242" t="str">
            <v>0002 INDICAÇÃO DE AMIGOS</v>
          </cell>
          <cell r="I2242">
            <v>7</v>
          </cell>
          <cell r="J2242">
            <v>7</v>
          </cell>
          <cell r="K2242">
            <v>0</v>
          </cell>
          <cell r="L2242">
            <v>7</v>
          </cell>
          <cell r="M2242">
            <v>0</v>
          </cell>
          <cell r="N2242">
            <v>7</v>
          </cell>
          <cell r="O2242">
            <v>7</v>
          </cell>
          <cell r="P2242">
            <v>7</v>
          </cell>
          <cell r="Q2242">
            <v>0</v>
          </cell>
          <cell r="R2242">
            <v>7</v>
          </cell>
          <cell r="S2242">
            <v>0</v>
          </cell>
          <cell r="T2242">
            <v>7</v>
          </cell>
          <cell r="U2242">
            <v>7</v>
          </cell>
          <cell r="V2242">
            <v>0</v>
          </cell>
          <cell r="W2242">
            <v>0</v>
          </cell>
        </row>
        <row r="2243">
          <cell r="B2243">
            <v>10</v>
          </cell>
          <cell r="C2243" t="str">
            <v>REST CLIENTE - OUTRAS</v>
          </cell>
          <cell r="D2243" t="str">
            <v>006 Outros Motivos</v>
          </cell>
          <cell r="E2243" t="str">
            <v>OUTRAS MÍDIAS</v>
          </cell>
          <cell r="F2243" t="str">
            <v>0018 CONTATADO PELO TLMKT</v>
          </cell>
          <cell r="I2243">
            <v>1</v>
          </cell>
          <cell r="J2243">
            <v>1</v>
          </cell>
          <cell r="K2243">
            <v>0</v>
          </cell>
          <cell r="L2243">
            <v>1</v>
          </cell>
          <cell r="M2243">
            <v>0</v>
          </cell>
          <cell r="N2243">
            <v>1</v>
          </cell>
          <cell r="O2243">
            <v>1</v>
          </cell>
          <cell r="P2243">
            <v>1</v>
          </cell>
          <cell r="Q2243">
            <v>0</v>
          </cell>
          <cell r="R2243">
            <v>1</v>
          </cell>
          <cell r="S2243">
            <v>0</v>
          </cell>
          <cell r="T2243">
            <v>1</v>
          </cell>
          <cell r="U2243">
            <v>1</v>
          </cell>
          <cell r="V2243">
            <v>0</v>
          </cell>
          <cell r="W2243">
            <v>0</v>
          </cell>
        </row>
        <row r="2244">
          <cell r="B2244">
            <v>10</v>
          </cell>
          <cell r="C2244" t="str">
            <v>REST CLIENTE - OUTRAS</v>
          </cell>
          <cell r="D2244" t="str">
            <v>006 Outros Motivos</v>
          </cell>
          <cell r="E2244" t="str">
            <v>TELEVISÃO</v>
          </cell>
          <cell r="F2244" t="str">
            <v>0001 TELEVISÃO</v>
          </cell>
          <cell r="G2244" t="str">
            <v>0006 GLOBO</v>
          </cell>
          <cell r="H2244" t="str">
            <v>0023 JORNAL HOJE</v>
          </cell>
          <cell r="I2244">
            <v>1</v>
          </cell>
          <cell r="J2244">
            <v>1</v>
          </cell>
          <cell r="K2244">
            <v>0</v>
          </cell>
          <cell r="L2244">
            <v>1</v>
          </cell>
          <cell r="M2244">
            <v>0</v>
          </cell>
          <cell r="N2244">
            <v>1</v>
          </cell>
          <cell r="O2244">
            <v>1</v>
          </cell>
          <cell r="P2244">
            <v>1</v>
          </cell>
          <cell r="Q2244">
            <v>0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0</v>
          </cell>
          <cell r="W2244">
            <v>0</v>
          </cell>
        </row>
        <row r="2245">
          <cell r="B2245">
            <v>10</v>
          </cell>
          <cell r="C2245" t="str">
            <v>REST CLIENTE - OUTRAS</v>
          </cell>
          <cell r="D2245" t="str">
            <v>006 Outros Motivos</v>
          </cell>
          <cell r="E2245" t="str">
            <v>TELEVISÃO</v>
          </cell>
          <cell r="F2245" t="str">
            <v>0001 TELEVISÃO</v>
          </cell>
          <cell r="G2245" t="str">
            <v>0062 NÃO INFORMOU</v>
          </cell>
          <cell r="I2245">
            <v>3</v>
          </cell>
          <cell r="J2245">
            <v>3</v>
          </cell>
          <cell r="K2245">
            <v>0</v>
          </cell>
          <cell r="L2245">
            <v>3</v>
          </cell>
          <cell r="M2245">
            <v>0</v>
          </cell>
          <cell r="N2245">
            <v>3</v>
          </cell>
          <cell r="O2245">
            <v>3</v>
          </cell>
          <cell r="P2245">
            <v>3</v>
          </cell>
          <cell r="Q2245">
            <v>0</v>
          </cell>
          <cell r="R2245">
            <v>3</v>
          </cell>
          <cell r="S2245">
            <v>0</v>
          </cell>
          <cell r="T2245">
            <v>3</v>
          </cell>
          <cell r="U2245">
            <v>3</v>
          </cell>
          <cell r="V2245">
            <v>0</v>
          </cell>
          <cell r="W2245">
            <v>0</v>
          </cell>
        </row>
        <row r="2246">
          <cell r="B2246">
            <v>10</v>
          </cell>
          <cell r="C2246" t="str">
            <v>REST CLIENTE - OUTRAS</v>
          </cell>
          <cell r="D2246" t="str">
            <v>011 Insatisfação</v>
          </cell>
          <cell r="E2246" t="str">
            <v>OUTRAS MÍDIAS</v>
          </cell>
          <cell r="F2246" t="str">
            <v>0002 INDICAÇÃO DE AMIGOS</v>
          </cell>
          <cell r="I2246">
            <v>2</v>
          </cell>
          <cell r="J2246">
            <v>2</v>
          </cell>
          <cell r="K2246">
            <v>0</v>
          </cell>
          <cell r="L2246">
            <v>2</v>
          </cell>
          <cell r="M2246">
            <v>0</v>
          </cell>
          <cell r="N2246">
            <v>2</v>
          </cell>
          <cell r="O2246">
            <v>2</v>
          </cell>
          <cell r="P2246">
            <v>2</v>
          </cell>
          <cell r="Q2246">
            <v>0</v>
          </cell>
          <cell r="R2246">
            <v>2</v>
          </cell>
          <cell r="S2246">
            <v>0</v>
          </cell>
          <cell r="T2246">
            <v>2</v>
          </cell>
          <cell r="U2246">
            <v>2</v>
          </cell>
          <cell r="V2246">
            <v>0</v>
          </cell>
          <cell r="W2246">
            <v>0</v>
          </cell>
        </row>
        <row r="2247">
          <cell r="B2247">
            <v>10</v>
          </cell>
          <cell r="C2247" t="str">
            <v>REST CLIENTE - OUTRAS</v>
          </cell>
          <cell r="D2247" t="str">
            <v>011 Insatisfação</v>
          </cell>
          <cell r="E2247" t="str">
            <v>OUTRAS MÍDIAS</v>
          </cell>
          <cell r="F2247" t="str">
            <v>0020 JÁ POSSUI</v>
          </cell>
          <cell r="I2247">
            <v>1</v>
          </cell>
          <cell r="J2247">
            <v>1</v>
          </cell>
          <cell r="K2247">
            <v>0</v>
          </cell>
          <cell r="L2247">
            <v>1</v>
          </cell>
          <cell r="M2247">
            <v>0</v>
          </cell>
          <cell r="N2247">
            <v>1</v>
          </cell>
          <cell r="O2247">
            <v>1</v>
          </cell>
          <cell r="P2247">
            <v>1</v>
          </cell>
          <cell r="Q2247">
            <v>0</v>
          </cell>
          <cell r="R2247">
            <v>1</v>
          </cell>
          <cell r="S2247">
            <v>0</v>
          </cell>
          <cell r="T2247">
            <v>1</v>
          </cell>
          <cell r="U2247">
            <v>1</v>
          </cell>
          <cell r="V2247">
            <v>0</v>
          </cell>
          <cell r="W2247">
            <v>0</v>
          </cell>
        </row>
        <row r="2248">
          <cell r="B2248">
            <v>10</v>
          </cell>
          <cell r="C2248" t="str">
            <v>REST CLIENTE - OUTRAS</v>
          </cell>
          <cell r="D2248" t="str">
            <v>086 +Cancelou (Prazo Agendamento Longo)</v>
          </cell>
          <cell r="E2248" t="str">
            <v>OUTRAS MÍDIAS</v>
          </cell>
          <cell r="F2248" t="str">
            <v>0002 INDICAÇÃO DE AMIGOS</v>
          </cell>
          <cell r="I2248">
            <v>1</v>
          </cell>
          <cell r="J2248">
            <v>1</v>
          </cell>
          <cell r="K2248">
            <v>0</v>
          </cell>
          <cell r="L2248">
            <v>1</v>
          </cell>
          <cell r="M2248">
            <v>0</v>
          </cell>
          <cell r="N2248">
            <v>1</v>
          </cell>
          <cell r="O2248">
            <v>1</v>
          </cell>
          <cell r="P2248">
            <v>1</v>
          </cell>
          <cell r="Q2248">
            <v>0</v>
          </cell>
          <cell r="R2248">
            <v>1</v>
          </cell>
          <cell r="S2248">
            <v>0</v>
          </cell>
          <cell r="T2248">
            <v>1</v>
          </cell>
          <cell r="U2248">
            <v>1</v>
          </cell>
          <cell r="V2248">
            <v>0</v>
          </cell>
          <cell r="W2248">
            <v>0</v>
          </cell>
        </row>
        <row r="2249">
          <cell r="B2249">
            <v>10</v>
          </cell>
          <cell r="C2249" t="str">
            <v>REST CLIENTE - OUTRAS</v>
          </cell>
          <cell r="D2249" t="str">
            <v>086 +Cancelou (Prazo Agendamento Longo)</v>
          </cell>
          <cell r="E2249" t="str">
            <v>OUTRAS MÍDIAS</v>
          </cell>
          <cell r="F2249" t="str">
            <v>0020 JÁ POSSUI</v>
          </cell>
          <cell r="I2249">
            <v>1</v>
          </cell>
          <cell r="J2249">
            <v>1</v>
          </cell>
          <cell r="K2249">
            <v>0</v>
          </cell>
          <cell r="L2249">
            <v>1</v>
          </cell>
          <cell r="M2249">
            <v>0</v>
          </cell>
          <cell r="N2249">
            <v>1</v>
          </cell>
          <cell r="O2249">
            <v>1</v>
          </cell>
          <cell r="P2249">
            <v>1</v>
          </cell>
          <cell r="Q2249">
            <v>0</v>
          </cell>
          <cell r="R2249">
            <v>1</v>
          </cell>
          <cell r="S2249">
            <v>0</v>
          </cell>
          <cell r="T2249">
            <v>1</v>
          </cell>
          <cell r="U2249">
            <v>1</v>
          </cell>
          <cell r="V2249">
            <v>0</v>
          </cell>
          <cell r="W2249">
            <v>0</v>
          </cell>
        </row>
        <row r="2250">
          <cell r="B2250">
            <v>10</v>
          </cell>
          <cell r="C2250" t="str">
            <v>REST CLIENTE - OUTRAS</v>
          </cell>
          <cell r="D2250" t="str">
            <v>091 +NÃO CONFIRMOU NADA COM O OPERADOR</v>
          </cell>
          <cell r="E2250" t="str">
            <v>OUTRAS MÍDIAS</v>
          </cell>
          <cell r="F2250" t="str">
            <v>0002 INDICAÇÃO DE AMIGOS</v>
          </cell>
          <cell r="I2250">
            <v>1</v>
          </cell>
          <cell r="J2250">
            <v>1</v>
          </cell>
          <cell r="K2250">
            <v>0</v>
          </cell>
          <cell r="L2250">
            <v>1</v>
          </cell>
          <cell r="M2250">
            <v>0</v>
          </cell>
          <cell r="N2250">
            <v>1</v>
          </cell>
          <cell r="O2250">
            <v>1</v>
          </cell>
          <cell r="P2250">
            <v>1</v>
          </cell>
          <cell r="Q2250">
            <v>0</v>
          </cell>
          <cell r="R2250">
            <v>1</v>
          </cell>
          <cell r="S2250">
            <v>0</v>
          </cell>
          <cell r="T2250">
            <v>1</v>
          </cell>
          <cell r="U2250">
            <v>1</v>
          </cell>
          <cell r="V2250">
            <v>0</v>
          </cell>
          <cell r="W2250">
            <v>0</v>
          </cell>
        </row>
        <row r="2251">
          <cell r="B2251">
            <v>10</v>
          </cell>
          <cell r="C2251" t="str">
            <v>REST CLIENTE - OUTRAS</v>
          </cell>
          <cell r="D2251" t="str">
            <v>091 +NÃO CONFIRMOU NADA COM O OPERADOR</v>
          </cell>
          <cell r="E2251" t="str">
            <v>TELEVISÃO</v>
          </cell>
          <cell r="F2251" t="str">
            <v>0001 TELEVISÃO</v>
          </cell>
          <cell r="G2251" t="str">
            <v>0062 NÃO INFORMOU</v>
          </cell>
          <cell r="I2251">
            <v>1</v>
          </cell>
          <cell r="J2251">
            <v>1</v>
          </cell>
          <cell r="K2251">
            <v>0</v>
          </cell>
          <cell r="L2251">
            <v>1</v>
          </cell>
          <cell r="M2251">
            <v>0</v>
          </cell>
          <cell r="N2251">
            <v>1</v>
          </cell>
          <cell r="O2251">
            <v>1</v>
          </cell>
          <cell r="P2251">
            <v>1</v>
          </cell>
          <cell r="Q2251">
            <v>0</v>
          </cell>
          <cell r="R2251">
            <v>1</v>
          </cell>
          <cell r="S2251">
            <v>0</v>
          </cell>
          <cell r="T2251">
            <v>1</v>
          </cell>
          <cell r="U2251">
            <v>1</v>
          </cell>
          <cell r="V2251">
            <v>0</v>
          </cell>
          <cell r="W2251">
            <v>0</v>
          </cell>
        </row>
        <row r="2252">
          <cell r="B2252">
            <v>10</v>
          </cell>
          <cell r="C2252" t="str">
            <v>REST CLIENTE - OUTRAS</v>
          </cell>
          <cell r="D2252" t="str">
            <v>097 +QUERIA APENAS RESERVAR</v>
          </cell>
          <cell r="E2252" t="str">
            <v>OUTRAS MÍDIAS</v>
          </cell>
          <cell r="F2252" t="str">
            <v>0002 INDICAÇÃO DE AMIGOS</v>
          </cell>
          <cell r="I2252">
            <v>1</v>
          </cell>
          <cell r="J2252">
            <v>1</v>
          </cell>
          <cell r="K2252">
            <v>0</v>
          </cell>
          <cell r="L2252">
            <v>1</v>
          </cell>
          <cell r="M2252">
            <v>0</v>
          </cell>
          <cell r="N2252">
            <v>1</v>
          </cell>
          <cell r="O2252">
            <v>1</v>
          </cell>
          <cell r="P2252">
            <v>1</v>
          </cell>
          <cell r="Q2252">
            <v>0</v>
          </cell>
          <cell r="R2252">
            <v>1</v>
          </cell>
          <cell r="S2252">
            <v>0</v>
          </cell>
          <cell r="T2252">
            <v>1</v>
          </cell>
          <cell r="U2252">
            <v>1</v>
          </cell>
          <cell r="V2252">
            <v>0</v>
          </cell>
          <cell r="W2252">
            <v>0</v>
          </cell>
        </row>
        <row r="2253">
          <cell r="B2253">
            <v>10</v>
          </cell>
          <cell r="C2253" t="str">
            <v>REST CLIENTE - PREÇO</v>
          </cell>
          <cell r="D2253" t="str">
            <v>008 Preço Mensalidade</v>
          </cell>
          <cell r="E2253" t="str">
            <v>NÃO INFORMADO</v>
          </cell>
          <cell r="F2253" t="str">
            <v>0016 NÃO INFORMADO</v>
          </cell>
          <cell r="I2253">
            <v>1</v>
          </cell>
          <cell r="J2253">
            <v>1</v>
          </cell>
          <cell r="K2253">
            <v>0</v>
          </cell>
          <cell r="L2253">
            <v>1</v>
          </cell>
          <cell r="M2253">
            <v>0</v>
          </cell>
          <cell r="N2253">
            <v>1</v>
          </cell>
          <cell r="O2253">
            <v>1</v>
          </cell>
          <cell r="P2253">
            <v>1</v>
          </cell>
          <cell r="Q2253">
            <v>0</v>
          </cell>
          <cell r="R2253">
            <v>1</v>
          </cell>
          <cell r="S2253">
            <v>0</v>
          </cell>
          <cell r="T2253">
            <v>1</v>
          </cell>
          <cell r="U2253">
            <v>1</v>
          </cell>
          <cell r="V2253">
            <v>0</v>
          </cell>
          <cell r="W2253">
            <v>0</v>
          </cell>
        </row>
        <row r="2254">
          <cell r="B2254">
            <v>10</v>
          </cell>
          <cell r="C2254" t="str">
            <v>REST CLIENTE - PREÇO</v>
          </cell>
          <cell r="D2254" t="str">
            <v>008 Preço Mensalidade</v>
          </cell>
          <cell r="E2254" t="str">
            <v>OUTRAS MÍDIAS</v>
          </cell>
          <cell r="F2254" t="str">
            <v>0002 INDICAÇÃO DE AMIGOS</v>
          </cell>
          <cell r="I2254">
            <v>7</v>
          </cell>
          <cell r="J2254">
            <v>7</v>
          </cell>
          <cell r="K2254">
            <v>0</v>
          </cell>
          <cell r="L2254">
            <v>7</v>
          </cell>
          <cell r="M2254">
            <v>0</v>
          </cell>
          <cell r="N2254">
            <v>7</v>
          </cell>
          <cell r="O2254">
            <v>7</v>
          </cell>
          <cell r="P2254">
            <v>7</v>
          </cell>
          <cell r="Q2254">
            <v>0</v>
          </cell>
          <cell r="R2254">
            <v>7</v>
          </cell>
          <cell r="S2254">
            <v>0</v>
          </cell>
          <cell r="T2254">
            <v>7</v>
          </cell>
          <cell r="U2254">
            <v>7</v>
          </cell>
          <cell r="V2254">
            <v>0</v>
          </cell>
          <cell r="W2254">
            <v>0</v>
          </cell>
        </row>
        <row r="2255">
          <cell r="B2255">
            <v>10</v>
          </cell>
          <cell r="C2255" t="str">
            <v>REST CLIENTE - PREÇO</v>
          </cell>
          <cell r="D2255" t="str">
            <v>008 Preço Mensalidade</v>
          </cell>
          <cell r="E2255" t="str">
            <v>TELEVISÃO</v>
          </cell>
          <cell r="F2255" t="str">
            <v>0001 TELEVISÃO</v>
          </cell>
          <cell r="G2255" t="str">
            <v>0062 NÃO INFORMOU</v>
          </cell>
          <cell r="I2255">
            <v>2</v>
          </cell>
          <cell r="J2255">
            <v>2</v>
          </cell>
          <cell r="K2255">
            <v>0</v>
          </cell>
          <cell r="L2255">
            <v>2</v>
          </cell>
          <cell r="M2255">
            <v>0</v>
          </cell>
          <cell r="N2255">
            <v>2</v>
          </cell>
          <cell r="O2255">
            <v>2</v>
          </cell>
          <cell r="P2255">
            <v>2</v>
          </cell>
          <cell r="Q2255">
            <v>0</v>
          </cell>
          <cell r="R2255">
            <v>2</v>
          </cell>
          <cell r="S2255">
            <v>0</v>
          </cell>
          <cell r="T2255">
            <v>2</v>
          </cell>
          <cell r="U2255">
            <v>2</v>
          </cell>
          <cell r="V2255">
            <v>0</v>
          </cell>
          <cell r="W2255">
            <v>0</v>
          </cell>
        </row>
        <row r="2256">
          <cell r="B2256">
            <v>10</v>
          </cell>
          <cell r="C2256" t="str">
            <v>REST CLIENTE - PREÇO</v>
          </cell>
          <cell r="D2256" t="str">
            <v>009 Preço Provedor</v>
          </cell>
          <cell r="F2256" t="str">
            <v>0031 JÁ TEVE O PRODUTO</v>
          </cell>
          <cell r="I2256">
            <v>1</v>
          </cell>
          <cell r="J2256">
            <v>1</v>
          </cell>
          <cell r="K2256">
            <v>0</v>
          </cell>
          <cell r="L2256">
            <v>1</v>
          </cell>
          <cell r="M2256">
            <v>0</v>
          </cell>
          <cell r="N2256">
            <v>1</v>
          </cell>
          <cell r="O2256">
            <v>1</v>
          </cell>
          <cell r="P2256">
            <v>1</v>
          </cell>
          <cell r="Q2256">
            <v>0</v>
          </cell>
          <cell r="R2256">
            <v>1</v>
          </cell>
          <cell r="S2256">
            <v>0</v>
          </cell>
          <cell r="T2256">
            <v>1</v>
          </cell>
          <cell r="U2256">
            <v>1</v>
          </cell>
          <cell r="V2256">
            <v>0</v>
          </cell>
          <cell r="W2256">
            <v>0</v>
          </cell>
        </row>
        <row r="2257">
          <cell r="B2257">
            <v>10</v>
          </cell>
          <cell r="C2257" t="str">
            <v>REST CLIENTE - PREÇO</v>
          </cell>
          <cell r="D2257" t="str">
            <v>009 Preço Provedor</v>
          </cell>
          <cell r="E2257" t="str">
            <v>MALA DIRETA</v>
          </cell>
          <cell r="F2257" t="str">
            <v>0009 MALA DIRETA</v>
          </cell>
          <cell r="G2257" t="str">
            <v>0008 Não Identificado</v>
          </cell>
          <cell r="I2257">
            <v>3</v>
          </cell>
          <cell r="J2257">
            <v>3</v>
          </cell>
          <cell r="K2257">
            <v>0</v>
          </cell>
          <cell r="L2257">
            <v>3</v>
          </cell>
          <cell r="M2257">
            <v>0</v>
          </cell>
          <cell r="N2257">
            <v>3</v>
          </cell>
          <cell r="O2257">
            <v>3</v>
          </cell>
          <cell r="P2257">
            <v>3</v>
          </cell>
          <cell r="Q2257">
            <v>0</v>
          </cell>
          <cell r="R2257">
            <v>3</v>
          </cell>
          <cell r="S2257">
            <v>0</v>
          </cell>
          <cell r="T2257">
            <v>3</v>
          </cell>
          <cell r="U2257">
            <v>3</v>
          </cell>
          <cell r="V2257">
            <v>0</v>
          </cell>
          <cell r="W2257">
            <v>0</v>
          </cell>
        </row>
        <row r="2258">
          <cell r="B2258">
            <v>10</v>
          </cell>
          <cell r="C2258" t="str">
            <v>REST CLIENTE - PREÇO</v>
          </cell>
          <cell r="D2258" t="str">
            <v>009 Preço Provedor</v>
          </cell>
          <cell r="E2258" t="str">
            <v>MALA DIRETA</v>
          </cell>
          <cell r="F2258" t="str">
            <v>0009 MALA DIRETA</v>
          </cell>
          <cell r="G2258" t="str">
            <v>0173 CA0103</v>
          </cell>
          <cell r="I2258">
            <v>1</v>
          </cell>
          <cell r="J2258">
            <v>1</v>
          </cell>
          <cell r="K2258">
            <v>0</v>
          </cell>
          <cell r="L2258">
            <v>1</v>
          </cell>
          <cell r="M2258">
            <v>0</v>
          </cell>
          <cell r="N2258">
            <v>1</v>
          </cell>
          <cell r="O2258">
            <v>1</v>
          </cell>
          <cell r="P2258">
            <v>1</v>
          </cell>
          <cell r="Q2258">
            <v>0</v>
          </cell>
          <cell r="R2258">
            <v>1</v>
          </cell>
          <cell r="S2258">
            <v>0</v>
          </cell>
          <cell r="T2258">
            <v>1</v>
          </cell>
          <cell r="U2258">
            <v>1</v>
          </cell>
          <cell r="V2258">
            <v>0</v>
          </cell>
          <cell r="W2258">
            <v>0</v>
          </cell>
        </row>
        <row r="2259">
          <cell r="B2259">
            <v>10</v>
          </cell>
          <cell r="C2259" t="str">
            <v>REST CLIENTE - PREÇO</v>
          </cell>
          <cell r="D2259" t="str">
            <v>009 Preço Provedor</v>
          </cell>
          <cell r="E2259" t="str">
            <v>OUTRAS MÍDIAS</v>
          </cell>
          <cell r="F2259" t="str">
            <v>0002 INDICAÇÃO DE AMIGOS</v>
          </cell>
          <cell r="I2259">
            <v>9</v>
          </cell>
          <cell r="J2259">
            <v>9</v>
          </cell>
          <cell r="K2259">
            <v>0</v>
          </cell>
          <cell r="L2259">
            <v>9</v>
          </cell>
          <cell r="M2259">
            <v>0</v>
          </cell>
          <cell r="N2259">
            <v>9</v>
          </cell>
          <cell r="O2259">
            <v>9</v>
          </cell>
          <cell r="P2259">
            <v>9</v>
          </cell>
          <cell r="Q2259">
            <v>0</v>
          </cell>
          <cell r="R2259">
            <v>9</v>
          </cell>
          <cell r="S2259">
            <v>0</v>
          </cell>
          <cell r="T2259">
            <v>9</v>
          </cell>
          <cell r="U2259">
            <v>9</v>
          </cell>
          <cell r="V2259">
            <v>0</v>
          </cell>
          <cell r="W2259">
            <v>0</v>
          </cell>
        </row>
        <row r="2260">
          <cell r="B2260">
            <v>10</v>
          </cell>
          <cell r="C2260" t="str">
            <v>REST CLIENTE - PREÇO</v>
          </cell>
          <cell r="D2260" t="str">
            <v>009 Preço Provedor</v>
          </cell>
          <cell r="E2260" t="str">
            <v>OUTRAS MÍDIAS</v>
          </cell>
          <cell r="F2260" t="str">
            <v>0013 INTERNET</v>
          </cell>
          <cell r="G2260" t="str">
            <v>0170 SITE SPEEDY</v>
          </cell>
          <cell r="I2260">
            <v>2</v>
          </cell>
          <cell r="J2260">
            <v>2</v>
          </cell>
          <cell r="K2260">
            <v>0</v>
          </cell>
          <cell r="L2260">
            <v>2</v>
          </cell>
          <cell r="M2260">
            <v>0</v>
          </cell>
          <cell r="N2260">
            <v>2</v>
          </cell>
          <cell r="O2260">
            <v>2</v>
          </cell>
          <cell r="P2260">
            <v>2</v>
          </cell>
          <cell r="Q2260">
            <v>0</v>
          </cell>
          <cell r="R2260">
            <v>2</v>
          </cell>
          <cell r="S2260">
            <v>0</v>
          </cell>
          <cell r="T2260">
            <v>2</v>
          </cell>
          <cell r="U2260">
            <v>2</v>
          </cell>
          <cell r="V2260">
            <v>0</v>
          </cell>
          <cell r="W2260">
            <v>0</v>
          </cell>
        </row>
        <row r="2261">
          <cell r="B2261">
            <v>10</v>
          </cell>
          <cell r="C2261" t="str">
            <v>REST CLIENTE - PREÇO</v>
          </cell>
          <cell r="D2261" t="str">
            <v>009 Preço Provedor</v>
          </cell>
          <cell r="E2261" t="str">
            <v>OUTRAS MÍDIAS</v>
          </cell>
          <cell r="F2261" t="str">
            <v>0018 CONTATADO PELO TLMKT</v>
          </cell>
          <cell r="I2261">
            <v>1</v>
          </cell>
          <cell r="J2261">
            <v>1</v>
          </cell>
          <cell r="K2261">
            <v>0</v>
          </cell>
          <cell r="L2261">
            <v>1</v>
          </cell>
          <cell r="M2261">
            <v>0</v>
          </cell>
          <cell r="N2261">
            <v>1</v>
          </cell>
          <cell r="O2261">
            <v>1</v>
          </cell>
          <cell r="P2261">
            <v>1</v>
          </cell>
          <cell r="Q2261">
            <v>0</v>
          </cell>
          <cell r="R2261">
            <v>1</v>
          </cell>
          <cell r="S2261">
            <v>0</v>
          </cell>
          <cell r="T2261">
            <v>1</v>
          </cell>
          <cell r="U2261">
            <v>1</v>
          </cell>
          <cell r="V2261">
            <v>0</v>
          </cell>
          <cell r="W2261">
            <v>0</v>
          </cell>
        </row>
        <row r="2262">
          <cell r="B2262">
            <v>10</v>
          </cell>
          <cell r="C2262" t="str">
            <v>REST CLIENTE - PREÇO</v>
          </cell>
          <cell r="D2262" t="str">
            <v>009 Preço Provedor</v>
          </cell>
          <cell r="E2262" t="str">
            <v>TELEVISÃO</v>
          </cell>
          <cell r="F2262" t="str">
            <v>0001 TELEVISÃO</v>
          </cell>
          <cell r="G2262" t="str">
            <v>0006 GLOBO</v>
          </cell>
          <cell r="H2262" t="str">
            <v>3825 NÃO INFORMADO</v>
          </cell>
          <cell r="I2262">
            <v>1</v>
          </cell>
          <cell r="J2262">
            <v>1</v>
          </cell>
          <cell r="K2262">
            <v>0</v>
          </cell>
          <cell r="L2262">
            <v>1</v>
          </cell>
          <cell r="M2262">
            <v>0</v>
          </cell>
          <cell r="N2262">
            <v>1</v>
          </cell>
          <cell r="O2262">
            <v>1</v>
          </cell>
          <cell r="P2262">
            <v>1</v>
          </cell>
          <cell r="Q2262">
            <v>0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0</v>
          </cell>
          <cell r="W2262">
            <v>0</v>
          </cell>
        </row>
        <row r="2263">
          <cell r="B2263">
            <v>10</v>
          </cell>
          <cell r="C2263" t="str">
            <v>REST CLIENTE - PREÇO</v>
          </cell>
          <cell r="D2263" t="str">
            <v>009 Preço Provedor</v>
          </cell>
          <cell r="E2263" t="str">
            <v>TELEVISÃO</v>
          </cell>
          <cell r="F2263" t="str">
            <v>0001 TELEVISÃO</v>
          </cell>
          <cell r="G2263" t="str">
            <v>0062 NÃO INFORMOU</v>
          </cell>
          <cell r="I2263">
            <v>5</v>
          </cell>
          <cell r="J2263">
            <v>5</v>
          </cell>
          <cell r="K2263">
            <v>0</v>
          </cell>
          <cell r="L2263">
            <v>5</v>
          </cell>
          <cell r="M2263">
            <v>0</v>
          </cell>
          <cell r="N2263">
            <v>5</v>
          </cell>
          <cell r="O2263">
            <v>5</v>
          </cell>
          <cell r="P2263">
            <v>5</v>
          </cell>
          <cell r="Q2263">
            <v>0</v>
          </cell>
          <cell r="R2263">
            <v>5</v>
          </cell>
          <cell r="S2263">
            <v>0</v>
          </cell>
          <cell r="T2263">
            <v>5</v>
          </cell>
          <cell r="U2263">
            <v>5</v>
          </cell>
          <cell r="V2263">
            <v>0</v>
          </cell>
          <cell r="W2263">
            <v>0</v>
          </cell>
        </row>
        <row r="2264">
          <cell r="B2264">
            <v>10</v>
          </cell>
          <cell r="C2264" t="str">
            <v>REST CLIENTE - PREÇO</v>
          </cell>
          <cell r="D2264" t="str">
            <v>047 Preço Instalação</v>
          </cell>
          <cell r="E2264" t="str">
            <v>OUTRAS MÍDIAS</v>
          </cell>
          <cell r="F2264" t="str">
            <v>0002 INDICAÇÃO DE AMIGOS</v>
          </cell>
          <cell r="I2264">
            <v>1</v>
          </cell>
          <cell r="J2264">
            <v>1</v>
          </cell>
          <cell r="K2264">
            <v>0</v>
          </cell>
          <cell r="L2264">
            <v>1</v>
          </cell>
          <cell r="M2264">
            <v>0</v>
          </cell>
          <cell r="N2264">
            <v>1</v>
          </cell>
          <cell r="O2264">
            <v>1</v>
          </cell>
          <cell r="P2264">
            <v>1</v>
          </cell>
          <cell r="Q2264">
            <v>0</v>
          </cell>
          <cell r="R2264">
            <v>1</v>
          </cell>
          <cell r="S2264">
            <v>0</v>
          </cell>
          <cell r="T2264">
            <v>1</v>
          </cell>
          <cell r="U2264">
            <v>1</v>
          </cell>
          <cell r="V2264">
            <v>0</v>
          </cell>
          <cell r="W2264">
            <v>0</v>
          </cell>
        </row>
        <row r="2265">
          <cell r="B2265">
            <v>10</v>
          </cell>
          <cell r="C2265" t="str">
            <v>REST CLIENTE - PREÇO</v>
          </cell>
          <cell r="D2265" t="str">
            <v>047 Preço Instalação</v>
          </cell>
          <cell r="E2265" t="str">
            <v>OUTRAS MÍDIAS</v>
          </cell>
          <cell r="F2265" t="str">
            <v>0018 CONTATADO PELO TLMKT</v>
          </cell>
          <cell r="I2265">
            <v>1</v>
          </cell>
          <cell r="J2265">
            <v>1</v>
          </cell>
          <cell r="K2265">
            <v>0</v>
          </cell>
          <cell r="L2265">
            <v>1</v>
          </cell>
          <cell r="M2265">
            <v>0</v>
          </cell>
          <cell r="N2265">
            <v>1</v>
          </cell>
          <cell r="O2265">
            <v>1</v>
          </cell>
          <cell r="P2265">
            <v>1</v>
          </cell>
          <cell r="Q2265">
            <v>0</v>
          </cell>
          <cell r="R2265">
            <v>1</v>
          </cell>
          <cell r="S2265">
            <v>0</v>
          </cell>
          <cell r="T2265">
            <v>1</v>
          </cell>
          <cell r="U2265">
            <v>1</v>
          </cell>
          <cell r="V2265">
            <v>0</v>
          </cell>
          <cell r="W2265">
            <v>0</v>
          </cell>
        </row>
        <row r="2266">
          <cell r="B2266">
            <v>10</v>
          </cell>
          <cell r="C2266" t="str">
            <v>REST CLIENTE - PREÇO</v>
          </cell>
          <cell r="D2266" t="str">
            <v>047 Preço Instalação</v>
          </cell>
          <cell r="E2266" t="str">
            <v>TELEVISÃO</v>
          </cell>
          <cell r="F2266" t="str">
            <v>0001 TELEVISÃO</v>
          </cell>
          <cell r="G2266" t="str">
            <v>0006 GLOBO</v>
          </cell>
          <cell r="H2266" t="str">
            <v>0020 FANTÁSTICO</v>
          </cell>
          <cell r="I2266">
            <v>1</v>
          </cell>
          <cell r="J2266">
            <v>1</v>
          </cell>
          <cell r="K2266">
            <v>0</v>
          </cell>
          <cell r="L2266">
            <v>1</v>
          </cell>
          <cell r="M2266">
            <v>0</v>
          </cell>
          <cell r="N2266">
            <v>1</v>
          </cell>
          <cell r="O2266">
            <v>1</v>
          </cell>
          <cell r="P2266">
            <v>1</v>
          </cell>
          <cell r="Q2266">
            <v>0</v>
          </cell>
          <cell r="R2266">
            <v>1</v>
          </cell>
          <cell r="S2266">
            <v>0</v>
          </cell>
          <cell r="T2266">
            <v>1</v>
          </cell>
          <cell r="U2266">
            <v>1</v>
          </cell>
          <cell r="V2266">
            <v>0</v>
          </cell>
          <cell r="W2266">
            <v>0</v>
          </cell>
        </row>
        <row r="2267">
          <cell r="B2267">
            <v>10</v>
          </cell>
          <cell r="C2267" t="str">
            <v>REST CLIENTE - PREFERE CONCORRÊNCIA</v>
          </cell>
          <cell r="D2267" t="str">
            <v>028 Prefere concorrência</v>
          </cell>
          <cell r="E2267" t="str">
            <v>OUTRAS MÍDIAS</v>
          </cell>
          <cell r="F2267" t="str">
            <v>0002 INDICAÇÃO DE AMIGOS</v>
          </cell>
          <cell r="I2267">
            <v>1</v>
          </cell>
          <cell r="J2267">
            <v>1</v>
          </cell>
          <cell r="K2267">
            <v>0</v>
          </cell>
          <cell r="L2267">
            <v>1</v>
          </cell>
          <cell r="M2267">
            <v>0</v>
          </cell>
          <cell r="N2267">
            <v>1</v>
          </cell>
          <cell r="O2267">
            <v>1</v>
          </cell>
          <cell r="P2267">
            <v>1</v>
          </cell>
          <cell r="Q2267">
            <v>0</v>
          </cell>
          <cell r="R2267">
            <v>1</v>
          </cell>
          <cell r="S2267">
            <v>0</v>
          </cell>
          <cell r="T2267">
            <v>1</v>
          </cell>
          <cell r="U2267">
            <v>1</v>
          </cell>
          <cell r="V2267">
            <v>0</v>
          </cell>
          <cell r="W2267">
            <v>0</v>
          </cell>
        </row>
        <row r="2268">
          <cell r="B2268">
            <v>10</v>
          </cell>
          <cell r="C2268" t="str">
            <v>REST CLIENTE - PREFERE CONCORRÊNCIA</v>
          </cell>
          <cell r="D2268" t="str">
            <v>028 Prefere concorrência</v>
          </cell>
          <cell r="E2268" t="str">
            <v>TELEVISÃO</v>
          </cell>
          <cell r="F2268" t="str">
            <v>0001 TELEVISÃO</v>
          </cell>
          <cell r="G2268" t="str">
            <v>0062 NÃO INFORMOU</v>
          </cell>
          <cell r="I2268">
            <v>1</v>
          </cell>
          <cell r="J2268">
            <v>1</v>
          </cell>
          <cell r="K2268">
            <v>0</v>
          </cell>
          <cell r="L2268">
            <v>1</v>
          </cell>
          <cell r="M2268">
            <v>0</v>
          </cell>
          <cell r="N2268">
            <v>1</v>
          </cell>
          <cell r="O2268">
            <v>1</v>
          </cell>
          <cell r="P2268">
            <v>1</v>
          </cell>
          <cell r="Q2268">
            <v>0</v>
          </cell>
          <cell r="R2268">
            <v>1</v>
          </cell>
          <cell r="S2268">
            <v>0</v>
          </cell>
          <cell r="T2268">
            <v>1</v>
          </cell>
          <cell r="U2268">
            <v>1</v>
          </cell>
          <cell r="V2268">
            <v>0</v>
          </cell>
          <cell r="W2268">
            <v>0</v>
          </cell>
        </row>
        <row r="2269">
          <cell r="B2269">
            <v>10</v>
          </cell>
          <cell r="C2269" t="str">
            <v>REST CLIENTE - RESTRIÇÃO EQUIPAMENTO</v>
          </cell>
          <cell r="D2269" t="str">
            <v>029 Restrição Equipamento</v>
          </cell>
          <cell r="E2269" t="str">
            <v>OUTRAS MÍDIAS</v>
          </cell>
          <cell r="F2269" t="str">
            <v>0002 INDICAÇÃO DE AMIGOS</v>
          </cell>
          <cell r="I2269">
            <v>4</v>
          </cell>
          <cell r="J2269">
            <v>4</v>
          </cell>
          <cell r="K2269">
            <v>0</v>
          </cell>
          <cell r="L2269">
            <v>4</v>
          </cell>
          <cell r="M2269">
            <v>0</v>
          </cell>
          <cell r="N2269">
            <v>4</v>
          </cell>
          <cell r="O2269">
            <v>4</v>
          </cell>
          <cell r="P2269">
            <v>4</v>
          </cell>
          <cell r="Q2269">
            <v>0</v>
          </cell>
          <cell r="R2269">
            <v>4</v>
          </cell>
          <cell r="S2269">
            <v>0</v>
          </cell>
          <cell r="T2269">
            <v>4</v>
          </cell>
          <cell r="U2269">
            <v>4</v>
          </cell>
          <cell r="V2269">
            <v>0</v>
          </cell>
          <cell r="W2269">
            <v>0</v>
          </cell>
        </row>
        <row r="2270">
          <cell r="B2270">
            <v>10</v>
          </cell>
          <cell r="C2270" t="str">
            <v>REST CLIENTE - RESTRIÇÃO EQUIPAMENTO</v>
          </cell>
          <cell r="D2270" t="str">
            <v>029 Restrição Equipamento</v>
          </cell>
          <cell r="E2270" t="str">
            <v>TELEVISÃO</v>
          </cell>
          <cell r="F2270" t="str">
            <v>0001 TELEVISÃO</v>
          </cell>
          <cell r="G2270" t="str">
            <v>0062 NÃO INFORMOU</v>
          </cell>
          <cell r="I2270">
            <v>1</v>
          </cell>
          <cell r="J2270">
            <v>1</v>
          </cell>
          <cell r="K2270">
            <v>0</v>
          </cell>
          <cell r="L2270">
            <v>1</v>
          </cell>
          <cell r="M2270">
            <v>0</v>
          </cell>
          <cell r="N2270">
            <v>1</v>
          </cell>
          <cell r="O2270">
            <v>1</v>
          </cell>
          <cell r="P2270">
            <v>1</v>
          </cell>
          <cell r="Q2270">
            <v>0</v>
          </cell>
          <cell r="R2270">
            <v>1</v>
          </cell>
          <cell r="S2270">
            <v>0</v>
          </cell>
          <cell r="T2270">
            <v>1</v>
          </cell>
          <cell r="U2270">
            <v>1</v>
          </cell>
          <cell r="V2270">
            <v>0</v>
          </cell>
          <cell r="W2270">
            <v>0</v>
          </cell>
        </row>
        <row r="2271">
          <cell r="B2271">
            <v>10</v>
          </cell>
          <cell r="C2271" t="str">
            <v>REST CLIENTE - RESTRIÇÃO PROVEDOR</v>
          </cell>
          <cell r="D2271" t="str">
            <v>072 Não Concorda com uso de Provedor</v>
          </cell>
          <cell r="E2271" t="str">
            <v>OUTRAS MÍDIAS</v>
          </cell>
          <cell r="F2271" t="str">
            <v>0002 INDICAÇÃO DE AMIGOS</v>
          </cell>
          <cell r="I2271">
            <v>1</v>
          </cell>
          <cell r="J2271">
            <v>1</v>
          </cell>
          <cell r="K2271">
            <v>0</v>
          </cell>
          <cell r="L2271">
            <v>1</v>
          </cell>
          <cell r="M2271">
            <v>0</v>
          </cell>
          <cell r="N2271">
            <v>1</v>
          </cell>
          <cell r="O2271">
            <v>1</v>
          </cell>
          <cell r="P2271">
            <v>1</v>
          </cell>
          <cell r="Q2271">
            <v>0</v>
          </cell>
          <cell r="R2271">
            <v>1</v>
          </cell>
          <cell r="S2271">
            <v>0</v>
          </cell>
          <cell r="T2271">
            <v>1</v>
          </cell>
          <cell r="U2271">
            <v>1</v>
          </cell>
          <cell r="V2271">
            <v>0</v>
          </cell>
          <cell r="W2271">
            <v>0</v>
          </cell>
        </row>
        <row r="2272">
          <cell r="B2272">
            <v>10</v>
          </cell>
          <cell r="C2272" t="str">
            <v>REST CLIENTE - VAI PENSAR</v>
          </cell>
          <cell r="D2272" t="str">
            <v>007 Vai Pensar</v>
          </cell>
          <cell r="F2272" t="str">
            <v>0031 JÁ TEVE O PRODUTO</v>
          </cell>
          <cell r="I2272">
            <v>1</v>
          </cell>
          <cell r="J2272">
            <v>1</v>
          </cell>
          <cell r="K2272">
            <v>0</v>
          </cell>
          <cell r="L2272">
            <v>1</v>
          </cell>
          <cell r="M2272">
            <v>0</v>
          </cell>
          <cell r="N2272">
            <v>1</v>
          </cell>
          <cell r="O2272">
            <v>1</v>
          </cell>
          <cell r="P2272">
            <v>1</v>
          </cell>
          <cell r="Q2272">
            <v>0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0</v>
          </cell>
          <cell r="W2272">
            <v>0</v>
          </cell>
        </row>
        <row r="2273">
          <cell r="B2273">
            <v>10</v>
          </cell>
          <cell r="C2273" t="str">
            <v>REST CLIENTE - VAI PENSAR</v>
          </cell>
          <cell r="D2273" t="str">
            <v>007 Vai Pensar</v>
          </cell>
          <cell r="E2273" t="str">
            <v>MALA DIRETA</v>
          </cell>
          <cell r="F2273" t="str">
            <v>0009 MALA DIRETA</v>
          </cell>
          <cell r="G2273" t="str">
            <v>0008 Não Identificado</v>
          </cell>
          <cell r="I2273">
            <v>1</v>
          </cell>
          <cell r="J2273">
            <v>1</v>
          </cell>
          <cell r="K2273">
            <v>0</v>
          </cell>
          <cell r="L2273">
            <v>1</v>
          </cell>
          <cell r="M2273">
            <v>0</v>
          </cell>
          <cell r="N2273">
            <v>1</v>
          </cell>
          <cell r="O2273">
            <v>1</v>
          </cell>
          <cell r="P2273">
            <v>1</v>
          </cell>
          <cell r="Q2273">
            <v>0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0</v>
          </cell>
          <cell r="W2273">
            <v>0</v>
          </cell>
        </row>
        <row r="2274">
          <cell r="B2274">
            <v>10</v>
          </cell>
          <cell r="C2274" t="str">
            <v>REST CLIENTE - VAI PENSAR</v>
          </cell>
          <cell r="D2274" t="str">
            <v>007 Vai Pensar</v>
          </cell>
          <cell r="E2274" t="str">
            <v>NÃO INFORMADO</v>
          </cell>
          <cell r="F2274" t="str">
            <v>0016 NÃO INFORMADO</v>
          </cell>
          <cell r="I2274">
            <v>1</v>
          </cell>
          <cell r="J2274">
            <v>1</v>
          </cell>
          <cell r="K2274">
            <v>0</v>
          </cell>
          <cell r="L2274">
            <v>1</v>
          </cell>
          <cell r="M2274">
            <v>0</v>
          </cell>
          <cell r="N2274">
            <v>1</v>
          </cell>
          <cell r="O2274">
            <v>1</v>
          </cell>
          <cell r="P2274">
            <v>1</v>
          </cell>
          <cell r="Q2274">
            <v>0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0</v>
          </cell>
          <cell r="W2274">
            <v>0</v>
          </cell>
        </row>
        <row r="2275">
          <cell r="B2275">
            <v>10</v>
          </cell>
          <cell r="C2275" t="str">
            <v>REST CLIENTE - VAI PENSAR</v>
          </cell>
          <cell r="D2275" t="str">
            <v>007 Vai Pensar</v>
          </cell>
          <cell r="E2275" t="str">
            <v>OUTRAS MÍDIAS</v>
          </cell>
          <cell r="F2275" t="str">
            <v>0002 INDICAÇÃO DE AMIGOS</v>
          </cell>
          <cell r="I2275">
            <v>7</v>
          </cell>
          <cell r="J2275">
            <v>7</v>
          </cell>
          <cell r="K2275">
            <v>0</v>
          </cell>
          <cell r="L2275">
            <v>7</v>
          </cell>
          <cell r="M2275">
            <v>0</v>
          </cell>
          <cell r="N2275">
            <v>7</v>
          </cell>
          <cell r="O2275">
            <v>7</v>
          </cell>
          <cell r="P2275">
            <v>7</v>
          </cell>
          <cell r="Q2275">
            <v>0</v>
          </cell>
          <cell r="R2275">
            <v>7</v>
          </cell>
          <cell r="S2275">
            <v>0</v>
          </cell>
          <cell r="T2275">
            <v>7</v>
          </cell>
          <cell r="U2275">
            <v>7</v>
          </cell>
          <cell r="V2275">
            <v>0</v>
          </cell>
          <cell r="W2275">
            <v>0</v>
          </cell>
        </row>
        <row r="2276">
          <cell r="B2276">
            <v>10</v>
          </cell>
          <cell r="C2276" t="str">
            <v>REST CLIENTE - VAI PENSAR</v>
          </cell>
          <cell r="D2276" t="str">
            <v>007 Vai Pensar</v>
          </cell>
          <cell r="E2276" t="str">
            <v>OUTRAS MÍDIAS</v>
          </cell>
          <cell r="F2276" t="str">
            <v>0020 JÁ POSSUI</v>
          </cell>
          <cell r="I2276">
            <v>1</v>
          </cell>
          <cell r="J2276">
            <v>1</v>
          </cell>
          <cell r="K2276">
            <v>0</v>
          </cell>
          <cell r="L2276">
            <v>1</v>
          </cell>
          <cell r="M2276">
            <v>0</v>
          </cell>
          <cell r="N2276">
            <v>1</v>
          </cell>
          <cell r="O2276">
            <v>1</v>
          </cell>
          <cell r="P2276">
            <v>1</v>
          </cell>
          <cell r="Q2276">
            <v>0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0</v>
          </cell>
          <cell r="W2276">
            <v>0</v>
          </cell>
        </row>
        <row r="2277">
          <cell r="B2277">
            <v>10</v>
          </cell>
          <cell r="C2277" t="str">
            <v>REST CLIENTE - VAI PENSAR</v>
          </cell>
          <cell r="D2277" t="str">
            <v>007 Vai Pensar</v>
          </cell>
          <cell r="E2277" t="str">
            <v>TELEVISÃO</v>
          </cell>
          <cell r="F2277" t="str">
            <v>0001 TELEVISÃO</v>
          </cell>
          <cell r="G2277" t="str">
            <v>0062 NÃO INFORMOU</v>
          </cell>
          <cell r="I2277">
            <v>2</v>
          </cell>
          <cell r="J2277">
            <v>2</v>
          </cell>
          <cell r="K2277">
            <v>0</v>
          </cell>
          <cell r="L2277">
            <v>2</v>
          </cell>
          <cell r="M2277">
            <v>0</v>
          </cell>
          <cell r="N2277">
            <v>2</v>
          </cell>
          <cell r="O2277">
            <v>2</v>
          </cell>
          <cell r="P2277">
            <v>2</v>
          </cell>
          <cell r="Q2277">
            <v>0</v>
          </cell>
          <cell r="R2277">
            <v>2</v>
          </cell>
          <cell r="S2277">
            <v>0</v>
          </cell>
          <cell r="T2277">
            <v>2</v>
          </cell>
          <cell r="U2277">
            <v>2</v>
          </cell>
          <cell r="V2277">
            <v>0</v>
          </cell>
          <cell r="W2277">
            <v>0</v>
          </cell>
        </row>
        <row r="2278">
          <cell r="B2278">
            <v>10</v>
          </cell>
          <cell r="C2278" t="str">
            <v>RESTRIÇÃO SISTEMA</v>
          </cell>
          <cell r="D2278" t="str">
            <v>034 Não tem internet</v>
          </cell>
          <cell r="E2278" t="str">
            <v>OUTRAS MÍDIAS</v>
          </cell>
          <cell r="F2278" t="str">
            <v>0002 INDICAÇÃO DE AMIGOS</v>
          </cell>
          <cell r="I2278">
            <v>1</v>
          </cell>
          <cell r="J2278">
            <v>0</v>
          </cell>
          <cell r="K2278">
            <v>0</v>
          </cell>
          <cell r="L2278">
            <v>1</v>
          </cell>
          <cell r="M2278">
            <v>1</v>
          </cell>
          <cell r="N2278">
            <v>0</v>
          </cell>
          <cell r="O2278">
            <v>1</v>
          </cell>
          <cell r="P2278">
            <v>0</v>
          </cell>
          <cell r="Q2278">
            <v>0</v>
          </cell>
          <cell r="R2278">
            <v>1</v>
          </cell>
          <cell r="S2278">
            <v>1</v>
          </cell>
          <cell r="T2278">
            <v>0</v>
          </cell>
          <cell r="U2278">
            <v>1</v>
          </cell>
          <cell r="V2278">
            <v>0</v>
          </cell>
          <cell r="W2278">
            <v>0</v>
          </cell>
        </row>
        <row r="2279">
          <cell r="B2279">
            <v>10</v>
          </cell>
          <cell r="C2279" t="str">
            <v>RESTRIÇÃO SISTEMA</v>
          </cell>
          <cell r="D2279" t="str">
            <v>034 Não tem internet</v>
          </cell>
          <cell r="E2279" t="str">
            <v>TELEVISÃO</v>
          </cell>
          <cell r="F2279" t="str">
            <v>0001 TELEVISÃO</v>
          </cell>
          <cell r="G2279" t="str">
            <v>0062 NÃO INFORMOU</v>
          </cell>
          <cell r="I2279">
            <v>1</v>
          </cell>
          <cell r="J2279">
            <v>0</v>
          </cell>
          <cell r="K2279">
            <v>0</v>
          </cell>
          <cell r="L2279">
            <v>1</v>
          </cell>
          <cell r="M2279">
            <v>1</v>
          </cell>
          <cell r="N2279">
            <v>0</v>
          </cell>
          <cell r="O2279">
            <v>1</v>
          </cell>
          <cell r="P2279">
            <v>0</v>
          </cell>
          <cell r="Q2279">
            <v>0</v>
          </cell>
          <cell r="R2279">
            <v>1</v>
          </cell>
          <cell r="S2279">
            <v>1</v>
          </cell>
          <cell r="T2279">
            <v>0</v>
          </cell>
          <cell r="U2279">
            <v>1</v>
          </cell>
          <cell r="V2279">
            <v>0</v>
          </cell>
          <cell r="W2279">
            <v>0</v>
          </cell>
        </row>
        <row r="2280">
          <cell r="B2280">
            <v>10</v>
          </cell>
          <cell r="C2280" t="str">
            <v>RESTRIÇÃO SISTEMA</v>
          </cell>
          <cell r="D2280" t="str">
            <v>039 Disponibilidade Esgotada</v>
          </cell>
          <cell r="F2280" t="str">
            <v>0031 JÁ TEVE O PRODUTO</v>
          </cell>
          <cell r="I2280">
            <v>6</v>
          </cell>
          <cell r="J2280">
            <v>0</v>
          </cell>
          <cell r="K2280">
            <v>0</v>
          </cell>
          <cell r="L2280">
            <v>6</v>
          </cell>
          <cell r="M2280">
            <v>6</v>
          </cell>
          <cell r="N2280">
            <v>0</v>
          </cell>
          <cell r="O2280">
            <v>6</v>
          </cell>
          <cell r="P2280">
            <v>0</v>
          </cell>
          <cell r="Q2280">
            <v>0</v>
          </cell>
          <cell r="R2280">
            <v>6</v>
          </cell>
          <cell r="S2280">
            <v>6</v>
          </cell>
          <cell r="T2280">
            <v>0</v>
          </cell>
          <cell r="U2280">
            <v>6</v>
          </cell>
          <cell r="V2280">
            <v>0</v>
          </cell>
          <cell r="W2280">
            <v>0</v>
          </cell>
        </row>
        <row r="2281">
          <cell r="B2281">
            <v>10</v>
          </cell>
          <cell r="C2281" t="str">
            <v>RESTRIÇÃO SISTEMA</v>
          </cell>
          <cell r="D2281" t="str">
            <v>039 Disponibilidade Esgotada</v>
          </cell>
          <cell r="E2281" t="str">
            <v>MALA DIRETA</v>
          </cell>
          <cell r="F2281" t="str">
            <v>0009 MALA DIRETA</v>
          </cell>
          <cell r="G2281" t="str">
            <v>0008 Não Identificado</v>
          </cell>
          <cell r="I2281">
            <v>2</v>
          </cell>
          <cell r="J2281">
            <v>0</v>
          </cell>
          <cell r="K2281">
            <v>0</v>
          </cell>
          <cell r="L2281">
            <v>2</v>
          </cell>
          <cell r="M2281">
            <v>2</v>
          </cell>
          <cell r="N2281">
            <v>0</v>
          </cell>
          <cell r="O2281">
            <v>2</v>
          </cell>
          <cell r="P2281">
            <v>0</v>
          </cell>
          <cell r="Q2281">
            <v>0</v>
          </cell>
          <cell r="R2281">
            <v>2</v>
          </cell>
          <cell r="S2281">
            <v>2</v>
          </cell>
          <cell r="T2281">
            <v>0</v>
          </cell>
          <cell r="U2281">
            <v>2</v>
          </cell>
          <cell r="V2281">
            <v>0</v>
          </cell>
          <cell r="W2281">
            <v>0</v>
          </cell>
        </row>
        <row r="2282">
          <cell r="B2282">
            <v>10</v>
          </cell>
          <cell r="C2282" t="str">
            <v>RESTRIÇÃO SISTEMA</v>
          </cell>
          <cell r="D2282" t="str">
            <v>039 Disponibilidade Esgotada</v>
          </cell>
          <cell r="E2282" t="str">
            <v>MALA DIRETA</v>
          </cell>
          <cell r="F2282" t="str">
            <v>0010 ENCARTE EM FATURA</v>
          </cell>
          <cell r="I2282">
            <v>4</v>
          </cell>
          <cell r="J2282">
            <v>0</v>
          </cell>
          <cell r="K2282">
            <v>0</v>
          </cell>
          <cell r="L2282">
            <v>4</v>
          </cell>
          <cell r="M2282">
            <v>4</v>
          </cell>
          <cell r="N2282">
            <v>0</v>
          </cell>
          <cell r="O2282">
            <v>4</v>
          </cell>
          <cell r="P2282">
            <v>0</v>
          </cell>
          <cell r="Q2282">
            <v>0</v>
          </cell>
          <cell r="R2282">
            <v>4</v>
          </cell>
          <cell r="S2282">
            <v>4</v>
          </cell>
          <cell r="T2282">
            <v>0</v>
          </cell>
          <cell r="U2282">
            <v>4</v>
          </cell>
          <cell r="V2282">
            <v>0</v>
          </cell>
          <cell r="W2282">
            <v>0</v>
          </cell>
        </row>
        <row r="2283">
          <cell r="B2283">
            <v>10</v>
          </cell>
          <cell r="C2283" t="str">
            <v>RESTRIÇÃO SISTEMA</v>
          </cell>
          <cell r="D2283" t="str">
            <v>039 Disponibilidade Esgotada</v>
          </cell>
          <cell r="E2283" t="str">
            <v>NÃO INFORMADO</v>
          </cell>
          <cell r="F2283" t="str">
            <v>0016 NÃO INFORMADO</v>
          </cell>
          <cell r="I2283">
            <v>5</v>
          </cell>
          <cell r="J2283">
            <v>0</v>
          </cell>
          <cell r="K2283">
            <v>0</v>
          </cell>
          <cell r="L2283">
            <v>5</v>
          </cell>
          <cell r="M2283">
            <v>5</v>
          </cell>
          <cell r="N2283">
            <v>0</v>
          </cell>
          <cell r="O2283">
            <v>5</v>
          </cell>
          <cell r="P2283">
            <v>0</v>
          </cell>
          <cell r="Q2283">
            <v>0</v>
          </cell>
          <cell r="R2283">
            <v>5</v>
          </cell>
          <cell r="S2283">
            <v>5</v>
          </cell>
          <cell r="T2283">
            <v>0</v>
          </cell>
          <cell r="U2283">
            <v>5</v>
          </cell>
          <cell r="V2283">
            <v>0</v>
          </cell>
          <cell r="W2283">
            <v>0</v>
          </cell>
        </row>
        <row r="2284">
          <cell r="B2284">
            <v>10</v>
          </cell>
          <cell r="C2284" t="str">
            <v>RESTRIÇÃO SISTEMA</v>
          </cell>
          <cell r="D2284" t="str">
            <v>039 Disponibilidade Esgotada</v>
          </cell>
          <cell r="E2284" t="str">
            <v>OUTRAS MÍDIAS</v>
          </cell>
          <cell r="F2284" t="str">
            <v>0002 INDICAÇÃO DE AMIGOS</v>
          </cell>
          <cell r="I2284">
            <v>58</v>
          </cell>
          <cell r="J2284">
            <v>0</v>
          </cell>
          <cell r="K2284">
            <v>0</v>
          </cell>
          <cell r="L2284">
            <v>58</v>
          </cell>
          <cell r="M2284">
            <v>58</v>
          </cell>
          <cell r="N2284">
            <v>0</v>
          </cell>
          <cell r="O2284">
            <v>58</v>
          </cell>
          <cell r="P2284">
            <v>0</v>
          </cell>
          <cell r="Q2284">
            <v>0</v>
          </cell>
          <cell r="R2284">
            <v>58</v>
          </cell>
          <cell r="S2284">
            <v>58</v>
          </cell>
          <cell r="T2284">
            <v>0</v>
          </cell>
          <cell r="U2284">
            <v>58</v>
          </cell>
          <cell r="V2284">
            <v>0</v>
          </cell>
          <cell r="W2284">
            <v>0</v>
          </cell>
        </row>
        <row r="2285">
          <cell r="B2285">
            <v>10</v>
          </cell>
          <cell r="C2285" t="str">
            <v>RESTRIÇÃO SISTEMA</v>
          </cell>
          <cell r="D2285" t="str">
            <v>039 Disponibilidade Esgotada</v>
          </cell>
          <cell r="E2285" t="str">
            <v>OUTRAS MÍDIAS</v>
          </cell>
          <cell r="F2285" t="str">
            <v>0003 104</v>
          </cell>
          <cell r="I2285">
            <v>3</v>
          </cell>
          <cell r="J2285">
            <v>0</v>
          </cell>
          <cell r="K2285">
            <v>0</v>
          </cell>
          <cell r="L2285">
            <v>3</v>
          </cell>
          <cell r="M2285">
            <v>3</v>
          </cell>
          <cell r="N2285">
            <v>0</v>
          </cell>
          <cell r="O2285">
            <v>3</v>
          </cell>
          <cell r="P2285">
            <v>0</v>
          </cell>
          <cell r="Q2285">
            <v>0</v>
          </cell>
          <cell r="R2285">
            <v>3</v>
          </cell>
          <cell r="S2285">
            <v>3</v>
          </cell>
          <cell r="T2285">
            <v>0</v>
          </cell>
          <cell r="U2285">
            <v>3</v>
          </cell>
          <cell r="V2285">
            <v>0</v>
          </cell>
          <cell r="W2285">
            <v>0</v>
          </cell>
        </row>
        <row r="2286">
          <cell r="B2286">
            <v>10</v>
          </cell>
          <cell r="C2286" t="str">
            <v>RESTRIÇÃO SISTEMA</v>
          </cell>
          <cell r="D2286" t="str">
            <v>039 Disponibilidade Esgotada</v>
          </cell>
          <cell r="E2286" t="str">
            <v>OUTRAS MÍDIAS</v>
          </cell>
          <cell r="F2286" t="str">
            <v>0013 INTERNET</v>
          </cell>
          <cell r="G2286" t="str">
            <v>0056 OUTROS</v>
          </cell>
          <cell r="I2286">
            <v>4</v>
          </cell>
          <cell r="J2286">
            <v>0</v>
          </cell>
          <cell r="K2286">
            <v>0</v>
          </cell>
          <cell r="L2286">
            <v>4</v>
          </cell>
          <cell r="M2286">
            <v>4</v>
          </cell>
          <cell r="N2286">
            <v>0</v>
          </cell>
          <cell r="O2286">
            <v>4</v>
          </cell>
          <cell r="P2286">
            <v>0</v>
          </cell>
          <cell r="Q2286">
            <v>0</v>
          </cell>
          <cell r="R2286">
            <v>4</v>
          </cell>
          <cell r="S2286">
            <v>4</v>
          </cell>
          <cell r="T2286">
            <v>0</v>
          </cell>
          <cell r="U2286">
            <v>4</v>
          </cell>
          <cell r="V2286">
            <v>0</v>
          </cell>
          <cell r="W2286">
            <v>0</v>
          </cell>
        </row>
        <row r="2287">
          <cell r="B2287">
            <v>10</v>
          </cell>
          <cell r="C2287" t="str">
            <v>RESTRIÇÃO SISTEMA</v>
          </cell>
          <cell r="D2287" t="str">
            <v>039 Disponibilidade Esgotada</v>
          </cell>
          <cell r="E2287" t="str">
            <v>OUTRAS MÍDIAS</v>
          </cell>
          <cell r="F2287" t="str">
            <v>0013 INTERNET</v>
          </cell>
          <cell r="G2287" t="str">
            <v>0170 SITE SPEEDY</v>
          </cell>
          <cell r="I2287">
            <v>3</v>
          </cell>
          <cell r="J2287">
            <v>0</v>
          </cell>
          <cell r="K2287">
            <v>0</v>
          </cell>
          <cell r="L2287">
            <v>3</v>
          </cell>
          <cell r="M2287">
            <v>3</v>
          </cell>
          <cell r="N2287">
            <v>0</v>
          </cell>
          <cell r="O2287">
            <v>3</v>
          </cell>
          <cell r="P2287">
            <v>0</v>
          </cell>
          <cell r="Q2287">
            <v>0</v>
          </cell>
          <cell r="R2287">
            <v>3</v>
          </cell>
          <cell r="S2287">
            <v>3</v>
          </cell>
          <cell r="T2287">
            <v>0</v>
          </cell>
          <cell r="U2287">
            <v>3</v>
          </cell>
          <cell r="V2287">
            <v>0</v>
          </cell>
          <cell r="W2287">
            <v>0</v>
          </cell>
        </row>
        <row r="2288">
          <cell r="B2288">
            <v>10</v>
          </cell>
          <cell r="C2288" t="str">
            <v>RESTRIÇÃO SISTEMA</v>
          </cell>
          <cell r="D2288" t="str">
            <v>039 Disponibilidade Esgotada</v>
          </cell>
          <cell r="E2288" t="str">
            <v>OUTRAS MÍDIAS</v>
          </cell>
          <cell r="F2288" t="str">
            <v>0018 CONTATADO PELO TLMKT</v>
          </cell>
          <cell r="I2288">
            <v>7</v>
          </cell>
          <cell r="J2288">
            <v>0</v>
          </cell>
          <cell r="K2288">
            <v>0</v>
          </cell>
          <cell r="L2288">
            <v>7</v>
          </cell>
          <cell r="M2288">
            <v>7</v>
          </cell>
          <cell r="N2288">
            <v>0</v>
          </cell>
          <cell r="O2288">
            <v>7</v>
          </cell>
          <cell r="P2288">
            <v>0</v>
          </cell>
          <cell r="Q2288">
            <v>0</v>
          </cell>
          <cell r="R2288">
            <v>7</v>
          </cell>
          <cell r="S2288">
            <v>7</v>
          </cell>
          <cell r="T2288">
            <v>0</v>
          </cell>
          <cell r="U2288">
            <v>7</v>
          </cell>
          <cell r="V2288">
            <v>0</v>
          </cell>
          <cell r="W2288">
            <v>0</v>
          </cell>
        </row>
        <row r="2289">
          <cell r="B2289">
            <v>10</v>
          </cell>
          <cell r="C2289" t="str">
            <v>RESTRIÇÃO SISTEMA</v>
          </cell>
          <cell r="D2289" t="str">
            <v>039 Disponibilidade Esgotada</v>
          </cell>
          <cell r="E2289" t="str">
            <v>OUTRAS MÍDIAS</v>
          </cell>
          <cell r="F2289" t="str">
            <v>0019 INDICAÇÃO DO PROVEDOR</v>
          </cell>
          <cell r="G2289" t="str">
            <v>0580 IG.COM.BR</v>
          </cell>
          <cell r="I2289">
            <v>1</v>
          </cell>
          <cell r="J2289">
            <v>0</v>
          </cell>
          <cell r="K2289">
            <v>0</v>
          </cell>
          <cell r="L2289">
            <v>1</v>
          </cell>
          <cell r="M2289">
            <v>1</v>
          </cell>
          <cell r="N2289">
            <v>0</v>
          </cell>
          <cell r="O2289">
            <v>1</v>
          </cell>
          <cell r="P2289">
            <v>0</v>
          </cell>
          <cell r="Q2289">
            <v>0</v>
          </cell>
          <cell r="R2289">
            <v>1</v>
          </cell>
          <cell r="S2289">
            <v>1</v>
          </cell>
          <cell r="T2289">
            <v>0</v>
          </cell>
          <cell r="U2289">
            <v>1</v>
          </cell>
          <cell r="V2289">
            <v>0</v>
          </cell>
          <cell r="W2289">
            <v>0</v>
          </cell>
        </row>
        <row r="2290">
          <cell r="B2290">
            <v>10</v>
          </cell>
          <cell r="C2290" t="str">
            <v>RESTRIÇÃO SISTEMA</v>
          </cell>
          <cell r="D2290" t="str">
            <v>039 Disponibilidade Esgotada</v>
          </cell>
          <cell r="E2290" t="str">
            <v>OUTRAS MÍDIAS</v>
          </cell>
          <cell r="F2290" t="str">
            <v>0020 JÁ POSSUI</v>
          </cell>
          <cell r="I2290">
            <v>5</v>
          </cell>
          <cell r="J2290">
            <v>0</v>
          </cell>
          <cell r="K2290">
            <v>0</v>
          </cell>
          <cell r="L2290">
            <v>5</v>
          </cell>
          <cell r="M2290">
            <v>5</v>
          </cell>
          <cell r="N2290">
            <v>0</v>
          </cell>
          <cell r="O2290">
            <v>5</v>
          </cell>
          <cell r="P2290">
            <v>0</v>
          </cell>
          <cell r="Q2290">
            <v>0</v>
          </cell>
          <cell r="R2290">
            <v>5</v>
          </cell>
          <cell r="S2290">
            <v>5</v>
          </cell>
          <cell r="T2290">
            <v>0</v>
          </cell>
          <cell r="U2290">
            <v>5</v>
          </cell>
          <cell r="V2290">
            <v>0</v>
          </cell>
          <cell r="W2290">
            <v>0</v>
          </cell>
        </row>
        <row r="2291">
          <cell r="B2291">
            <v>10</v>
          </cell>
          <cell r="C2291" t="str">
            <v>RESTRIÇÃO SISTEMA</v>
          </cell>
          <cell r="D2291" t="str">
            <v>039 Disponibilidade Esgotada</v>
          </cell>
          <cell r="E2291" t="str">
            <v>TELEVISÃO</v>
          </cell>
          <cell r="F2291" t="str">
            <v>0001 TELEVISÃO</v>
          </cell>
          <cell r="G2291" t="str">
            <v>0006 GLOBO</v>
          </cell>
          <cell r="H2291" t="str">
            <v>0007 GLOBO ESPORTE</v>
          </cell>
          <cell r="I2291">
            <v>1</v>
          </cell>
          <cell r="J2291">
            <v>0</v>
          </cell>
          <cell r="K2291">
            <v>0</v>
          </cell>
          <cell r="L2291">
            <v>1</v>
          </cell>
          <cell r="M2291">
            <v>1</v>
          </cell>
          <cell r="N2291">
            <v>0</v>
          </cell>
          <cell r="O2291">
            <v>1</v>
          </cell>
          <cell r="P2291">
            <v>0</v>
          </cell>
          <cell r="Q2291">
            <v>0</v>
          </cell>
          <cell r="R2291">
            <v>1</v>
          </cell>
          <cell r="S2291">
            <v>1</v>
          </cell>
          <cell r="T2291">
            <v>0</v>
          </cell>
          <cell r="U2291">
            <v>1</v>
          </cell>
          <cell r="V2291">
            <v>0</v>
          </cell>
          <cell r="W2291">
            <v>0</v>
          </cell>
        </row>
        <row r="2292">
          <cell r="B2292">
            <v>10</v>
          </cell>
          <cell r="C2292" t="str">
            <v>RESTRIÇÃO SISTEMA</v>
          </cell>
          <cell r="D2292" t="str">
            <v>039 Disponibilidade Esgotada</v>
          </cell>
          <cell r="E2292" t="str">
            <v>TELEVISÃO</v>
          </cell>
          <cell r="F2292" t="str">
            <v>0001 TELEVISÃO</v>
          </cell>
          <cell r="G2292" t="str">
            <v>0006 GLOBO</v>
          </cell>
          <cell r="H2292" t="str">
            <v>0024 JORNAL NACIONAL</v>
          </cell>
          <cell r="I2292">
            <v>1</v>
          </cell>
          <cell r="J2292">
            <v>0</v>
          </cell>
          <cell r="K2292">
            <v>0</v>
          </cell>
          <cell r="L2292">
            <v>1</v>
          </cell>
          <cell r="M2292">
            <v>1</v>
          </cell>
          <cell r="N2292">
            <v>0</v>
          </cell>
          <cell r="O2292">
            <v>1</v>
          </cell>
          <cell r="P2292">
            <v>0</v>
          </cell>
          <cell r="Q2292">
            <v>0</v>
          </cell>
          <cell r="R2292">
            <v>1</v>
          </cell>
          <cell r="S2292">
            <v>1</v>
          </cell>
          <cell r="T2292">
            <v>0</v>
          </cell>
          <cell r="U2292">
            <v>1</v>
          </cell>
          <cell r="V2292">
            <v>0</v>
          </cell>
          <cell r="W2292">
            <v>0</v>
          </cell>
        </row>
        <row r="2293">
          <cell r="B2293">
            <v>10</v>
          </cell>
          <cell r="C2293" t="str">
            <v>RESTRIÇÃO SISTEMA</v>
          </cell>
          <cell r="D2293" t="str">
            <v>039 Disponibilidade Esgotada</v>
          </cell>
          <cell r="E2293" t="str">
            <v>TELEVISÃO</v>
          </cell>
          <cell r="F2293" t="str">
            <v>0001 TELEVISÃO</v>
          </cell>
          <cell r="G2293" t="str">
            <v>0006 GLOBO</v>
          </cell>
          <cell r="H2293" t="str">
            <v>3825 NÃO INFORMADO</v>
          </cell>
          <cell r="I2293">
            <v>4</v>
          </cell>
          <cell r="J2293">
            <v>0</v>
          </cell>
          <cell r="K2293">
            <v>0</v>
          </cell>
          <cell r="L2293">
            <v>4</v>
          </cell>
          <cell r="M2293">
            <v>4</v>
          </cell>
          <cell r="N2293">
            <v>0</v>
          </cell>
          <cell r="O2293">
            <v>4</v>
          </cell>
          <cell r="P2293">
            <v>0</v>
          </cell>
          <cell r="Q2293">
            <v>0</v>
          </cell>
          <cell r="R2293">
            <v>4</v>
          </cell>
          <cell r="S2293">
            <v>4</v>
          </cell>
          <cell r="T2293">
            <v>0</v>
          </cell>
          <cell r="U2293">
            <v>4</v>
          </cell>
          <cell r="V2293">
            <v>0</v>
          </cell>
          <cell r="W2293">
            <v>0</v>
          </cell>
        </row>
        <row r="2294">
          <cell r="B2294">
            <v>10</v>
          </cell>
          <cell r="C2294" t="str">
            <v>RESTRIÇÃO SISTEMA</v>
          </cell>
          <cell r="D2294" t="str">
            <v>039 Disponibilidade Esgotada</v>
          </cell>
          <cell r="E2294" t="str">
            <v>TELEVISÃO</v>
          </cell>
          <cell r="F2294" t="str">
            <v>0001 TELEVISÃO</v>
          </cell>
          <cell r="G2294" t="str">
            <v>0006 GLOBO</v>
          </cell>
          <cell r="H2294" t="str">
            <v>5597 O JOGO</v>
          </cell>
          <cell r="I2294">
            <v>1</v>
          </cell>
          <cell r="J2294">
            <v>0</v>
          </cell>
          <cell r="K2294">
            <v>0</v>
          </cell>
          <cell r="L2294">
            <v>1</v>
          </cell>
          <cell r="M2294">
            <v>1</v>
          </cell>
          <cell r="N2294">
            <v>0</v>
          </cell>
          <cell r="O2294">
            <v>1</v>
          </cell>
          <cell r="P2294">
            <v>0</v>
          </cell>
          <cell r="Q2294">
            <v>0</v>
          </cell>
          <cell r="R2294">
            <v>1</v>
          </cell>
          <cell r="S2294">
            <v>1</v>
          </cell>
          <cell r="T2294">
            <v>0</v>
          </cell>
          <cell r="U2294">
            <v>1</v>
          </cell>
          <cell r="V2294">
            <v>0</v>
          </cell>
          <cell r="W2294">
            <v>0</v>
          </cell>
        </row>
        <row r="2295">
          <cell r="B2295">
            <v>10</v>
          </cell>
          <cell r="C2295" t="str">
            <v>RESTRIÇÃO SISTEMA</v>
          </cell>
          <cell r="D2295" t="str">
            <v>039 Disponibilidade Esgotada</v>
          </cell>
          <cell r="E2295" t="str">
            <v>TELEVISÃO</v>
          </cell>
          <cell r="F2295" t="str">
            <v>0001 TELEVISÃO</v>
          </cell>
          <cell r="G2295" t="str">
            <v>0061 RECORD</v>
          </cell>
          <cell r="H2295" t="str">
            <v>0049 JORNAL DA RECORD</v>
          </cell>
          <cell r="I2295">
            <v>1</v>
          </cell>
          <cell r="J2295">
            <v>0</v>
          </cell>
          <cell r="K2295">
            <v>0</v>
          </cell>
          <cell r="L2295">
            <v>1</v>
          </cell>
          <cell r="M2295">
            <v>1</v>
          </cell>
          <cell r="N2295">
            <v>0</v>
          </cell>
          <cell r="O2295">
            <v>1</v>
          </cell>
          <cell r="P2295">
            <v>0</v>
          </cell>
          <cell r="Q2295">
            <v>0</v>
          </cell>
          <cell r="R2295">
            <v>1</v>
          </cell>
          <cell r="S2295">
            <v>1</v>
          </cell>
          <cell r="T2295">
            <v>0</v>
          </cell>
          <cell r="U2295">
            <v>1</v>
          </cell>
          <cell r="V2295">
            <v>0</v>
          </cell>
          <cell r="W2295">
            <v>0</v>
          </cell>
        </row>
        <row r="2296">
          <cell r="B2296">
            <v>10</v>
          </cell>
          <cell r="C2296" t="str">
            <v>RESTRIÇÃO SISTEMA</v>
          </cell>
          <cell r="D2296" t="str">
            <v>039 Disponibilidade Esgotada</v>
          </cell>
          <cell r="E2296" t="str">
            <v>TELEVISÃO</v>
          </cell>
          <cell r="F2296" t="str">
            <v>0001 TELEVISÃO</v>
          </cell>
          <cell r="G2296" t="str">
            <v>0062 NÃO INFORMOU</v>
          </cell>
          <cell r="I2296">
            <v>16</v>
          </cell>
          <cell r="J2296">
            <v>0</v>
          </cell>
          <cell r="K2296">
            <v>0</v>
          </cell>
          <cell r="L2296">
            <v>16</v>
          </cell>
          <cell r="M2296">
            <v>16</v>
          </cell>
          <cell r="N2296">
            <v>0</v>
          </cell>
          <cell r="O2296">
            <v>16</v>
          </cell>
          <cell r="P2296">
            <v>0</v>
          </cell>
          <cell r="Q2296">
            <v>0</v>
          </cell>
          <cell r="R2296">
            <v>16</v>
          </cell>
          <cell r="S2296">
            <v>16</v>
          </cell>
          <cell r="T2296">
            <v>0</v>
          </cell>
          <cell r="U2296">
            <v>16</v>
          </cell>
          <cell r="V2296">
            <v>0</v>
          </cell>
          <cell r="W2296">
            <v>0</v>
          </cell>
        </row>
        <row r="2297">
          <cell r="B2297">
            <v>10</v>
          </cell>
          <cell r="C2297" t="str">
            <v>RESTRIÇÃO SISTEMA</v>
          </cell>
          <cell r="D2297" t="str">
            <v>042 Restrição técnica</v>
          </cell>
          <cell r="F2297" t="str">
            <v>0031 JÁ TEVE O PRODUTO</v>
          </cell>
          <cell r="I2297">
            <v>6</v>
          </cell>
          <cell r="J2297">
            <v>0</v>
          </cell>
          <cell r="K2297">
            <v>0</v>
          </cell>
          <cell r="L2297">
            <v>6</v>
          </cell>
          <cell r="M2297">
            <v>6</v>
          </cell>
          <cell r="N2297">
            <v>0</v>
          </cell>
          <cell r="O2297">
            <v>6</v>
          </cell>
          <cell r="P2297">
            <v>0</v>
          </cell>
          <cell r="Q2297">
            <v>0</v>
          </cell>
          <cell r="R2297">
            <v>6</v>
          </cell>
          <cell r="S2297">
            <v>6</v>
          </cell>
          <cell r="T2297">
            <v>0</v>
          </cell>
          <cell r="U2297">
            <v>6</v>
          </cell>
          <cell r="V2297">
            <v>0</v>
          </cell>
          <cell r="W2297">
            <v>0</v>
          </cell>
        </row>
        <row r="2298">
          <cell r="B2298">
            <v>10</v>
          </cell>
          <cell r="C2298" t="str">
            <v>RESTRIÇÃO SISTEMA</v>
          </cell>
          <cell r="D2298" t="str">
            <v>042 Restrição técnica</v>
          </cell>
          <cell r="E2298" t="str">
            <v>MALA DIRETA</v>
          </cell>
          <cell r="F2298" t="str">
            <v>0010 ENCARTE EM FATURA</v>
          </cell>
          <cell r="I2298">
            <v>4</v>
          </cell>
          <cell r="J2298">
            <v>0</v>
          </cell>
          <cell r="K2298">
            <v>0</v>
          </cell>
          <cell r="L2298">
            <v>4</v>
          </cell>
          <cell r="M2298">
            <v>4</v>
          </cell>
          <cell r="N2298">
            <v>0</v>
          </cell>
          <cell r="O2298">
            <v>4</v>
          </cell>
          <cell r="P2298">
            <v>0</v>
          </cell>
          <cell r="Q2298">
            <v>0</v>
          </cell>
          <cell r="R2298">
            <v>4</v>
          </cell>
          <cell r="S2298">
            <v>4</v>
          </cell>
          <cell r="T2298">
            <v>0</v>
          </cell>
          <cell r="U2298">
            <v>4</v>
          </cell>
          <cell r="V2298">
            <v>0</v>
          </cell>
          <cell r="W2298">
            <v>0</v>
          </cell>
        </row>
        <row r="2299">
          <cell r="B2299">
            <v>10</v>
          </cell>
          <cell r="C2299" t="str">
            <v>RESTRIÇÃO SISTEMA</v>
          </cell>
          <cell r="D2299" t="str">
            <v>042 Restrição técnica</v>
          </cell>
          <cell r="E2299" t="str">
            <v>NÃO INFORMADO</v>
          </cell>
          <cell r="F2299" t="str">
            <v>0016 NÃO INFORMADO</v>
          </cell>
          <cell r="I2299">
            <v>8</v>
          </cell>
          <cell r="J2299">
            <v>0</v>
          </cell>
          <cell r="K2299">
            <v>0</v>
          </cell>
          <cell r="L2299">
            <v>8</v>
          </cell>
          <cell r="M2299">
            <v>8</v>
          </cell>
          <cell r="N2299">
            <v>0</v>
          </cell>
          <cell r="O2299">
            <v>8</v>
          </cell>
          <cell r="P2299">
            <v>0</v>
          </cell>
          <cell r="Q2299">
            <v>0</v>
          </cell>
          <cell r="R2299">
            <v>8</v>
          </cell>
          <cell r="S2299">
            <v>8</v>
          </cell>
          <cell r="T2299">
            <v>0</v>
          </cell>
          <cell r="U2299">
            <v>8</v>
          </cell>
          <cell r="V2299">
            <v>0</v>
          </cell>
          <cell r="W2299">
            <v>0</v>
          </cell>
        </row>
        <row r="2300">
          <cell r="B2300">
            <v>10</v>
          </cell>
          <cell r="C2300" t="str">
            <v>RESTRIÇÃO SISTEMA</v>
          </cell>
          <cell r="D2300" t="str">
            <v>042 Restrição técnica</v>
          </cell>
          <cell r="E2300" t="str">
            <v>OUTRAS MÍDIAS</v>
          </cell>
          <cell r="F2300" t="str">
            <v>0002 INDICAÇÃO DE AMIGOS</v>
          </cell>
          <cell r="I2300">
            <v>79</v>
          </cell>
          <cell r="J2300">
            <v>0</v>
          </cell>
          <cell r="K2300">
            <v>0</v>
          </cell>
          <cell r="L2300">
            <v>79</v>
          </cell>
          <cell r="M2300">
            <v>79</v>
          </cell>
          <cell r="N2300">
            <v>0</v>
          </cell>
          <cell r="O2300">
            <v>79</v>
          </cell>
          <cell r="P2300">
            <v>0</v>
          </cell>
          <cell r="Q2300">
            <v>0</v>
          </cell>
          <cell r="R2300">
            <v>79</v>
          </cell>
          <cell r="S2300">
            <v>79</v>
          </cell>
          <cell r="T2300">
            <v>0</v>
          </cell>
          <cell r="U2300">
            <v>79</v>
          </cell>
          <cell r="V2300">
            <v>0</v>
          </cell>
          <cell r="W2300">
            <v>0</v>
          </cell>
        </row>
        <row r="2301">
          <cell r="B2301">
            <v>10</v>
          </cell>
          <cell r="C2301" t="str">
            <v>RESTRIÇÃO SISTEMA</v>
          </cell>
          <cell r="D2301" t="str">
            <v>042 Restrição técnica</v>
          </cell>
          <cell r="E2301" t="str">
            <v>OUTRAS MÍDIAS</v>
          </cell>
          <cell r="F2301" t="str">
            <v>0003 104</v>
          </cell>
          <cell r="I2301">
            <v>10</v>
          </cell>
          <cell r="J2301">
            <v>0</v>
          </cell>
          <cell r="K2301">
            <v>0</v>
          </cell>
          <cell r="L2301">
            <v>10</v>
          </cell>
          <cell r="M2301">
            <v>10</v>
          </cell>
          <cell r="N2301">
            <v>0</v>
          </cell>
          <cell r="O2301">
            <v>10</v>
          </cell>
          <cell r="P2301">
            <v>0</v>
          </cell>
          <cell r="Q2301">
            <v>0</v>
          </cell>
          <cell r="R2301">
            <v>10</v>
          </cell>
          <cell r="S2301">
            <v>10</v>
          </cell>
          <cell r="T2301">
            <v>0</v>
          </cell>
          <cell r="U2301">
            <v>10</v>
          </cell>
          <cell r="V2301">
            <v>0</v>
          </cell>
          <cell r="W2301">
            <v>0</v>
          </cell>
        </row>
        <row r="2302">
          <cell r="B2302">
            <v>10</v>
          </cell>
          <cell r="C2302" t="str">
            <v>RESTRIÇÃO SISTEMA</v>
          </cell>
          <cell r="D2302" t="str">
            <v>042 Restrição técnica</v>
          </cell>
          <cell r="E2302" t="str">
            <v>OUTRAS MÍDIAS</v>
          </cell>
          <cell r="F2302" t="str">
            <v>0013 INTERNET</v>
          </cell>
          <cell r="G2302" t="str">
            <v>0056 OUTROS</v>
          </cell>
          <cell r="I2302">
            <v>2</v>
          </cell>
          <cell r="J2302">
            <v>0</v>
          </cell>
          <cell r="K2302">
            <v>0</v>
          </cell>
          <cell r="L2302">
            <v>2</v>
          </cell>
          <cell r="M2302">
            <v>2</v>
          </cell>
          <cell r="N2302">
            <v>0</v>
          </cell>
          <cell r="O2302">
            <v>2</v>
          </cell>
          <cell r="P2302">
            <v>0</v>
          </cell>
          <cell r="Q2302">
            <v>0</v>
          </cell>
          <cell r="R2302">
            <v>2</v>
          </cell>
          <cell r="S2302">
            <v>2</v>
          </cell>
          <cell r="T2302">
            <v>0</v>
          </cell>
          <cell r="U2302">
            <v>2</v>
          </cell>
          <cell r="V2302">
            <v>0</v>
          </cell>
          <cell r="W2302">
            <v>0</v>
          </cell>
        </row>
        <row r="2303">
          <cell r="B2303">
            <v>10</v>
          </cell>
          <cell r="C2303" t="str">
            <v>RESTRIÇÃO SISTEMA</v>
          </cell>
          <cell r="D2303" t="str">
            <v>042 Restrição técnica</v>
          </cell>
          <cell r="E2303" t="str">
            <v>OUTRAS MÍDIAS</v>
          </cell>
          <cell r="F2303" t="str">
            <v>0013 INTERNET</v>
          </cell>
          <cell r="G2303" t="str">
            <v>0170 SITE SPEEDY</v>
          </cell>
          <cell r="I2303">
            <v>8</v>
          </cell>
          <cell r="J2303">
            <v>0</v>
          </cell>
          <cell r="K2303">
            <v>0</v>
          </cell>
          <cell r="L2303">
            <v>8</v>
          </cell>
          <cell r="M2303">
            <v>8</v>
          </cell>
          <cell r="N2303">
            <v>0</v>
          </cell>
          <cell r="O2303">
            <v>8</v>
          </cell>
          <cell r="P2303">
            <v>0</v>
          </cell>
          <cell r="Q2303">
            <v>0</v>
          </cell>
          <cell r="R2303">
            <v>8</v>
          </cell>
          <cell r="S2303">
            <v>8</v>
          </cell>
          <cell r="T2303">
            <v>0</v>
          </cell>
          <cell r="U2303">
            <v>8</v>
          </cell>
          <cell r="V2303">
            <v>0</v>
          </cell>
          <cell r="W2303">
            <v>0</v>
          </cell>
        </row>
        <row r="2304">
          <cell r="B2304">
            <v>10</v>
          </cell>
          <cell r="C2304" t="str">
            <v>RESTRIÇÃO SISTEMA</v>
          </cell>
          <cell r="D2304" t="str">
            <v>042 Restrição técnica</v>
          </cell>
          <cell r="E2304" t="str">
            <v>OUTRAS MÍDIAS</v>
          </cell>
          <cell r="F2304" t="str">
            <v>0018 CONTATADO PELO TLMKT</v>
          </cell>
          <cell r="I2304">
            <v>11</v>
          </cell>
          <cell r="J2304">
            <v>0</v>
          </cell>
          <cell r="K2304">
            <v>0</v>
          </cell>
          <cell r="L2304">
            <v>11</v>
          </cell>
          <cell r="M2304">
            <v>11</v>
          </cell>
          <cell r="N2304">
            <v>0</v>
          </cell>
          <cell r="O2304">
            <v>11</v>
          </cell>
          <cell r="P2304">
            <v>0</v>
          </cell>
          <cell r="Q2304">
            <v>0</v>
          </cell>
          <cell r="R2304">
            <v>11</v>
          </cell>
          <cell r="S2304">
            <v>11</v>
          </cell>
          <cell r="T2304">
            <v>0</v>
          </cell>
          <cell r="U2304">
            <v>11</v>
          </cell>
          <cell r="V2304">
            <v>0</v>
          </cell>
          <cell r="W2304">
            <v>0</v>
          </cell>
        </row>
        <row r="2305">
          <cell r="B2305">
            <v>10</v>
          </cell>
          <cell r="C2305" t="str">
            <v>RESTRIÇÃO SISTEMA</v>
          </cell>
          <cell r="D2305" t="str">
            <v>042 Restrição técnica</v>
          </cell>
          <cell r="E2305" t="str">
            <v>OUTRAS MÍDIAS</v>
          </cell>
          <cell r="F2305" t="str">
            <v>0020 JÁ POSSUI</v>
          </cell>
          <cell r="I2305">
            <v>9</v>
          </cell>
          <cell r="J2305">
            <v>0</v>
          </cell>
          <cell r="K2305">
            <v>0</v>
          </cell>
          <cell r="L2305">
            <v>9</v>
          </cell>
          <cell r="M2305">
            <v>9</v>
          </cell>
          <cell r="N2305">
            <v>0</v>
          </cell>
          <cell r="O2305">
            <v>9</v>
          </cell>
          <cell r="P2305">
            <v>0</v>
          </cell>
          <cell r="Q2305">
            <v>0</v>
          </cell>
          <cell r="R2305">
            <v>9</v>
          </cell>
          <cell r="S2305">
            <v>9</v>
          </cell>
          <cell r="T2305">
            <v>0</v>
          </cell>
          <cell r="U2305">
            <v>9</v>
          </cell>
          <cell r="V2305">
            <v>0</v>
          </cell>
          <cell r="W2305">
            <v>0</v>
          </cell>
        </row>
        <row r="2306">
          <cell r="B2306">
            <v>10</v>
          </cell>
          <cell r="C2306" t="str">
            <v>RESTRIÇÃO SISTEMA</v>
          </cell>
          <cell r="D2306" t="str">
            <v>042 Restrição técnica</v>
          </cell>
          <cell r="E2306" t="str">
            <v>TELEVISÃO</v>
          </cell>
          <cell r="F2306" t="str">
            <v>0001 TELEVISÃO</v>
          </cell>
          <cell r="G2306" t="str">
            <v>0006 GLOBO</v>
          </cell>
          <cell r="H2306" t="str">
            <v>0007 GLOBO ESPORTE</v>
          </cell>
          <cell r="I2306">
            <v>1</v>
          </cell>
          <cell r="J2306">
            <v>0</v>
          </cell>
          <cell r="K2306">
            <v>0</v>
          </cell>
          <cell r="L2306">
            <v>1</v>
          </cell>
          <cell r="M2306">
            <v>1</v>
          </cell>
          <cell r="N2306">
            <v>0</v>
          </cell>
          <cell r="O2306">
            <v>1</v>
          </cell>
          <cell r="P2306">
            <v>0</v>
          </cell>
          <cell r="Q2306">
            <v>0</v>
          </cell>
          <cell r="R2306">
            <v>1</v>
          </cell>
          <cell r="S2306">
            <v>1</v>
          </cell>
          <cell r="T2306">
            <v>0</v>
          </cell>
          <cell r="U2306">
            <v>1</v>
          </cell>
          <cell r="V2306">
            <v>0</v>
          </cell>
          <cell r="W2306">
            <v>0</v>
          </cell>
        </row>
        <row r="2307">
          <cell r="B2307">
            <v>10</v>
          </cell>
          <cell r="C2307" t="str">
            <v>RESTRIÇÃO SISTEMA</v>
          </cell>
          <cell r="D2307" t="str">
            <v>042 Restrição técnica</v>
          </cell>
          <cell r="E2307" t="str">
            <v>TELEVISÃO</v>
          </cell>
          <cell r="F2307" t="str">
            <v>0001 TELEVISÃO</v>
          </cell>
          <cell r="G2307" t="str">
            <v>0006 GLOBO</v>
          </cell>
          <cell r="H2307" t="str">
            <v>0023 JORNAL HOJE</v>
          </cell>
          <cell r="I2307">
            <v>1</v>
          </cell>
          <cell r="J2307">
            <v>0</v>
          </cell>
          <cell r="K2307">
            <v>0</v>
          </cell>
          <cell r="L2307">
            <v>1</v>
          </cell>
          <cell r="M2307">
            <v>1</v>
          </cell>
          <cell r="N2307">
            <v>0</v>
          </cell>
          <cell r="O2307">
            <v>1</v>
          </cell>
          <cell r="P2307">
            <v>0</v>
          </cell>
          <cell r="Q2307">
            <v>0</v>
          </cell>
          <cell r="R2307">
            <v>1</v>
          </cell>
          <cell r="S2307">
            <v>1</v>
          </cell>
          <cell r="T2307">
            <v>0</v>
          </cell>
          <cell r="U2307">
            <v>1</v>
          </cell>
          <cell r="V2307">
            <v>0</v>
          </cell>
          <cell r="W2307">
            <v>0</v>
          </cell>
        </row>
        <row r="2308">
          <cell r="B2308">
            <v>10</v>
          </cell>
          <cell r="C2308" t="str">
            <v>RESTRIÇÃO SISTEMA</v>
          </cell>
          <cell r="D2308" t="str">
            <v>042 Restrição técnica</v>
          </cell>
          <cell r="E2308" t="str">
            <v>TELEVISÃO</v>
          </cell>
          <cell r="F2308" t="str">
            <v>0001 TELEVISÃO</v>
          </cell>
          <cell r="G2308" t="str">
            <v>0006 GLOBO</v>
          </cell>
          <cell r="H2308" t="str">
            <v>0026 NOVELA I</v>
          </cell>
          <cell r="I2308">
            <v>1</v>
          </cell>
          <cell r="J2308">
            <v>0</v>
          </cell>
          <cell r="K2308">
            <v>0</v>
          </cell>
          <cell r="L2308">
            <v>1</v>
          </cell>
          <cell r="M2308">
            <v>1</v>
          </cell>
          <cell r="N2308">
            <v>0</v>
          </cell>
          <cell r="O2308">
            <v>1</v>
          </cell>
          <cell r="P2308">
            <v>0</v>
          </cell>
          <cell r="Q2308">
            <v>0</v>
          </cell>
          <cell r="R2308">
            <v>1</v>
          </cell>
          <cell r="S2308">
            <v>1</v>
          </cell>
          <cell r="T2308">
            <v>0</v>
          </cell>
          <cell r="U2308">
            <v>1</v>
          </cell>
          <cell r="V2308">
            <v>0</v>
          </cell>
          <cell r="W2308">
            <v>0</v>
          </cell>
        </row>
        <row r="2309">
          <cell r="B2309">
            <v>10</v>
          </cell>
          <cell r="C2309" t="str">
            <v>RESTRIÇÃO SISTEMA</v>
          </cell>
          <cell r="D2309" t="str">
            <v>042 Restrição técnica</v>
          </cell>
          <cell r="E2309" t="str">
            <v>TELEVISÃO</v>
          </cell>
          <cell r="F2309" t="str">
            <v>0001 TELEVISÃO</v>
          </cell>
          <cell r="G2309" t="str">
            <v>0006 GLOBO</v>
          </cell>
          <cell r="H2309" t="str">
            <v>3825 NÃO INFORMADO</v>
          </cell>
          <cell r="I2309">
            <v>6</v>
          </cell>
          <cell r="J2309">
            <v>0</v>
          </cell>
          <cell r="K2309">
            <v>0</v>
          </cell>
          <cell r="L2309">
            <v>6</v>
          </cell>
          <cell r="M2309">
            <v>6</v>
          </cell>
          <cell r="N2309">
            <v>0</v>
          </cell>
          <cell r="O2309">
            <v>6</v>
          </cell>
          <cell r="P2309">
            <v>0</v>
          </cell>
          <cell r="Q2309">
            <v>0</v>
          </cell>
          <cell r="R2309">
            <v>6</v>
          </cell>
          <cell r="S2309">
            <v>6</v>
          </cell>
          <cell r="T2309">
            <v>0</v>
          </cell>
          <cell r="U2309">
            <v>6</v>
          </cell>
          <cell r="V2309">
            <v>0</v>
          </cell>
          <cell r="W2309">
            <v>0</v>
          </cell>
        </row>
        <row r="2310">
          <cell r="B2310">
            <v>10</v>
          </cell>
          <cell r="C2310" t="str">
            <v>RESTRIÇÃO SISTEMA</v>
          </cell>
          <cell r="D2310" t="str">
            <v>042 Restrição técnica</v>
          </cell>
          <cell r="E2310" t="str">
            <v>TELEVISÃO</v>
          </cell>
          <cell r="F2310" t="str">
            <v>0001 TELEVISÃO</v>
          </cell>
          <cell r="G2310" t="str">
            <v>0006 GLOBO</v>
          </cell>
          <cell r="H2310" t="str">
            <v>5597 O JOGO</v>
          </cell>
          <cell r="I2310">
            <v>2</v>
          </cell>
          <cell r="J2310">
            <v>0</v>
          </cell>
          <cell r="K2310">
            <v>0</v>
          </cell>
          <cell r="L2310">
            <v>2</v>
          </cell>
          <cell r="M2310">
            <v>2</v>
          </cell>
          <cell r="N2310">
            <v>0</v>
          </cell>
          <cell r="O2310">
            <v>2</v>
          </cell>
          <cell r="P2310">
            <v>0</v>
          </cell>
          <cell r="Q2310">
            <v>0</v>
          </cell>
          <cell r="R2310">
            <v>2</v>
          </cell>
          <cell r="S2310">
            <v>2</v>
          </cell>
          <cell r="T2310">
            <v>0</v>
          </cell>
          <cell r="U2310">
            <v>2</v>
          </cell>
          <cell r="V2310">
            <v>0</v>
          </cell>
          <cell r="W2310">
            <v>0</v>
          </cell>
        </row>
        <row r="2311">
          <cell r="B2311">
            <v>10</v>
          </cell>
          <cell r="C2311" t="str">
            <v>RESTRIÇÃO SISTEMA</v>
          </cell>
          <cell r="D2311" t="str">
            <v>042 Restrição técnica</v>
          </cell>
          <cell r="E2311" t="str">
            <v>TELEVISÃO</v>
          </cell>
          <cell r="F2311" t="str">
            <v>0001 TELEVISÃO</v>
          </cell>
          <cell r="G2311" t="str">
            <v>0062 NÃO INFORMOU</v>
          </cell>
          <cell r="I2311">
            <v>21</v>
          </cell>
          <cell r="J2311">
            <v>0</v>
          </cell>
          <cell r="K2311">
            <v>0</v>
          </cell>
          <cell r="L2311">
            <v>21</v>
          </cell>
          <cell r="M2311">
            <v>21</v>
          </cell>
          <cell r="N2311">
            <v>0</v>
          </cell>
          <cell r="O2311">
            <v>21</v>
          </cell>
          <cell r="P2311">
            <v>0</v>
          </cell>
          <cell r="Q2311">
            <v>0</v>
          </cell>
          <cell r="R2311">
            <v>21</v>
          </cell>
          <cell r="S2311">
            <v>21</v>
          </cell>
          <cell r="T2311">
            <v>0</v>
          </cell>
          <cell r="U2311">
            <v>21</v>
          </cell>
          <cell r="V2311">
            <v>0</v>
          </cell>
          <cell r="W2311">
            <v>0</v>
          </cell>
        </row>
        <row r="2312">
          <cell r="B2312">
            <v>10</v>
          </cell>
          <cell r="C2312" t="str">
            <v>RESTRIÇÃO SISTEMA</v>
          </cell>
          <cell r="D2312" t="str">
            <v>045 Central não cadastrada</v>
          </cell>
          <cell r="F2312" t="str">
            <v>0031 JÁ TEVE O PRODUTO</v>
          </cell>
          <cell r="I2312">
            <v>3</v>
          </cell>
          <cell r="J2312">
            <v>0</v>
          </cell>
          <cell r="K2312">
            <v>0</v>
          </cell>
          <cell r="L2312">
            <v>3</v>
          </cell>
          <cell r="M2312">
            <v>3</v>
          </cell>
          <cell r="N2312">
            <v>0</v>
          </cell>
          <cell r="O2312">
            <v>3</v>
          </cell>
          <cell r="P2312">
            <v>0</v>
          </cell>
          <cell r="Q2312">
            <v>0</v>
          </cell>
          <cell r="R2312">
            <v>3</v>
          </cell>
          <cell r="S2312">
            <v>3</v>
          </cell>
          <cell r="T2312">
            <v>0</v>
          </cell>
          <cell r="U2312">
            <v>3</v>
          </cell>
          <cell r="V2312">
            <v>0</v>
          </cell>
          <cell r="W2312">
            <v>0</v>
          </cell>
        </row>
        <row r="2313">
          <cell r="B2313">
            <v>10</v>
          </cell>
          <cell r="C2313" t="str">
            <v>RESTRIÇÃO SISTEMA</v>
          </cell>
          <cell r="D2313" t="str">
            <v>045 Central não cadastrada</v>
          </cell>
          <cell r="E2313" t="str">
            <v>MALA DIRETA</v>
          </cell>
          <cell r="F2313" t="str">
            <v>0009 MALA DIRETA</v>
          </cell>
          <cell r="G2313" t="str">
            <v>0572 MD-05</v>
          </cell>
          <cell r="I2313">
            <v>1</v>
          </cell>
          <cell r="J2313">
            <v>0</v>
          </cell>
          <cell r="K2313">
            <v>0</v>
          </cell>
          <cell r="L2313">
            <v>1</v>
          </cell>
          <cell r="M2313">
            <v>1</v>
          </cell>
          <cell r="N2313">
            <v>0</v>
          </cell>
          <cell r="O2313">
            <v>1</v>
          </cell>
          <cell r="P2313">
            <v>0</v>
          </cell>
          <cell r="Q2313">
            <v>0</v>
          </cell>
          <cell r="R2313">
            <v>1</v>
          </cell>
          <cell r="S2313">
            <v>1</v>
          </cell>
          <cell r="T2313">
            <v>0</v>
          </cell>
          <cell r="U2313">
            <v>1</v>
          </cell>
          <cell r="V2313">
            <v>0</v>
          </cell>
          <cell r="W2313">
            <v>0</v>
          </cell>
        </row>
        <row r="2314">
          <cell r="B2314">
            <v>10</v>
          </cell>
          <cell r="C2314" t="str">
            <v>RESTRIÇÃO SISTEMA</v>
          </cell>
          <cell r="D2314" t="str">
            <v>045 Central não cadastrada</v>
          </cell>
          <cell r="E2314" t="str">
            <v>MALA DIRETA</v>
          </cell>
          <cell r="F2314" t="str">
            <v>0010 ENCARTE EM FATURA</v>
          </cell>
          <cell r="I2314">
            <v>1</v>
          </cell>
          <cell r="J2314">
            <v>0</v>
          </cell>
          <cell r="K2314">
            <v>0</v>
          </cell>
          <cell r="L2314">
            <v>1</v>
          </cell>
          <cell r="M2314">
            <v>1</v>
          </cell>
          <cell r="N2314">
            <v>0</v>
          </cell>
          <cell r="O2314">
            <v>1</v>
          </cell>
          <cell r="P2314">
            <v>0</v>
          </cell>
          <cell r="Q2314">
            <v>0</v>
          </cell>
          <cell r="R2314">
            <v>1</v>
          </cell>
          <cell r="S2314">
            <v>1</v>
          </cell>
          <cell r="T2314">
            <v>0</v>
          </cell>
          <cell r="U2314">
            <v>1</v>
          </cell>
          <cell r="V2314">
            <v>0</v>
          </cell>
          <cell r="W2314">
            <v>0</v>
          </cell>
        </row>
        <row r="2315">
          <cell r="B2315">
            <v>10</v>
          </cell>
          <cell r="C2315" t="str">
            <v>RESTRIÇÃO SISTEMA</v>
          </cell>
          <cell r="D2315" t="str">
            <v>045 Central não cadastrada</v>
          </cell>
          <cell r="E2315" t="str">
            <v>NÃO INFORMADO</v>
          </cell>
          <cell r="F2315" t="str">
            <v>0016 NÃO INFORMADO</v>
          </cell>
          <cell r="I2315">
            <v>1</v>
          </cell>
          <cell r="J2315">
            <v>0</v>
          </cell>
          <cell r="K2315">
            <v>0</v>
          </cell>
          <cell r="L2315">
            <v>1</v>
          </cell>
          <cell r="M2315">
            <v>1</v>
          </cell>
          <cell r="N2315">
            <v>0</v>
          </cell>
          <cell r="O2315">
            <v>1</v>
          </cell>
          <cell r="P2315">
            <v>0</v>
          </cell>
          <cell r="Q2315">
            <v>0</v>
          </cell>
          <cell r="R2315">
            <v>1</v>
          </cell>
          <cell r="S2315">
            <v>1</v>
          </cell>
          <cell r="T2315">
            <v>0</v>
          </cell>
          <cell r="U2315">
            <v>1</v>
          </cell>
          <cell r="V2315">
            <v>0</v>
          </cell>
          <cell r="W2315">
            <v>0</v>
          </cell>
        </row>
        <row r="2316">
          <cell r="B2316">
            <v>10</v>
          </cell>
          <cell r="C2316" t="str">
            <v>RESTRIÇÃO SISTEMA</v>
          </cell>
          <cell r="D2316" t="str">
            <v>045 Central não cadastrada</v>
          </cell>
          <cell r="E2316" t="str">
            <v>OUTRAS MÍDIAS</v>
          </cell>
          <cell r="F2316" t="str">
            <v>0002 INDICAÇÃO DE AMIGOS</v>
          </cell>
          <cell r="I2316">
            <v>28</v>
          </cell>
          <cell r="J2316">
            <v>0</v>
          </cell>
          <cell r="K2316">
            <v>0</v>
          </cell>
          <cell r="L2316">
            <v>28</v>
          </cell>
          <cell r="M2316">
            <v>28</v>
          </cell>
          <cell r="N2316">
            <v>0</v>
          </cell>
          <cell r="O2316">
            <v>28</v>
          </cell>
          <cell r="P2316">
            <v>0</v>
          </cell>
          <cell r="Q2316">
            <v>0</v>
          </cell>
          <cell r="R2316">
            <v>28</v>
          </cell>
          <cell r="S2316">
            <v>28</v>
          </cell>
          <cell r="T2316">
            <v>0</v>
          </cell>
          <cell r="U2316">
            <v>28</v>
          </cell>
          <cell r="V2316">
            <v>0</v>
          </cell>
          <cell r="W2316">
            <v>0</v>
          </cell>
        </row>
        <row r="2317">
          <cell r="B2317">
            <v>10</v>
          </cell>
          <cell r="C2317" t="str">
            <v>RESTRIÇÃO SISTEMA</v>
          </cell>
          <cell r="D2317" t="str">
            <v>045 Central não cadastrada</v>
          </cell>
          <cell r="E2317" t="str">
            <v>OUTRAS MÍDIAS</v>
          </cell>
          <cell r="F2317" t="str">
            <v>0003 104</v>
          </cell>
          <cell r="I2317">
            <v>1</v>
          </cell>
          <cell r="J2317">
            <v>0</v>
          </cell>
          <cell r="K2317">
            <v>0</v>
          </cell>
          <cell r="L2317">
            <v>1</v>
          </cell>
          <cell r="M2317">
            <v>1</v>
          </cell>
          <cell r="N2317">
            <v>0</v>
          </cell>
          <cell r="O2317">
            <v>1</v>
          </cell>
          <cell r="P2317">
            <v>0</v>
          </cell>
          <cell r="Q2317">
            <v>0</v>
          </cell>
          <cell r="R2317">
            <v>1</v>
          </cell>
          <cell r="S2317">
            <v>1</v>
          </cell>
          <cell r="T2317">
            <v>0</v>
          </cell>
          <cell r="U2317">
            <v>1</v>
          </cell>
          <cell r="V2317">
            <v>0</v>
          </cell>
          <cell r="W2317">
            <v>0</v>
          </cell>
        </row>
        <row r="2318">
          <cell r="B2318">
            <v>10</v>
          </cell>
          <cell r="C2318" t="str">
            <v>RESTRIÇÃO SISTEMA</v>
          </cell>
          <cell r="D2318" t="str">
            <v>045 Central não cadastrada</v>
          </cell>
          <cell r="E2318" t="str">
            <v>OUTRAS MÍDIAS</v>
          </cell>
          <cell r="F2318" t="str">
            <v>0013 INTERNET</v>
          </cell>
          <cell r="G2318" t="str">
            <v>0170 SITE SPEEDY</v>
          </cell>
          <cell r="I2318">
            <v>1</v>
          </cell>
          <cell r="J2318">
            <v>0</v>
          </cell>
          <cell r="K2318">
            <v>0</v>
          </cell>
          <cell r="L2318">
            <v>1</v>
          </cell>
          <cell r="M2318">
            <v>1</v>
          </cell>
          <cell r="N2318">
            <v>0</v>
          </cell>
          <cell r="O2318">
            <v>1</v>
          </cell>
          <cell r="P2318">
            <v>0</v>
          </cell>
          <cell r="Q2318">
            <v>0</v>
          </cell>
          <cell r="R2318">
            <v>1</v>
          </cell>
          <cell r="S2318">
            <v>1</v>
          </cell>
          <cell r="T2318">
            <v>0</v>
          </cell>
          <cell r="U2318">
            <v>1</v>
          </cell>
          <cell r="V2318">
            <v>0</v>
          </cell>
          <cell r="W2318">
            <v>0</v>
          </cell>
        </row>
        <row r="2319">
          <cell r="B2319">
            <v>10</v>
          </cell>
          <cell r="C2319" t="str">
            <v>RESTRIÇÃO SISTEMA</v>
          </cell>
          <cell r="D2319" t="str">
            <v>045 Central não cadastrada</v>
          </cell>
          <cell r="E2319" t="str">
            <v>OUTRAS MÍDIAS</v>
          </cell>
          <cell r="F2319" t="str">
            <v>0018 CONTATADO PELO TLMKT</v>
          </cell>
          <cell r="I2319">
            <v>3</v>
          </cell>
          <cell r="J2319">
            <v>0</v>
          </cell>
          <cell r="K2319">
            <v>0</v>
          </cell>
          <cell r="L2319">
            <v>3</v>
          </cell>
          <cell r="M2319">
            <v>3</v>
          </cell>
          <cell r="N2319">
            <v>0</v>
          </cell>
          <cell r="O2319">
            <v>3</v>
          </cell>
          <cell r="P2319">
            <v>0</v>
          </cell>
          <cell r="Q2319">
            <v>0</v>
          </cell>
          <cell r="R2319">
            <v>3</v>
          </cell>
          <cell r="S2319">
            <v>3</v>
          </cell>
          <cell r="T2319">
            <v>0</v>
          </cell>
          <cell r="U2319">
            <v>3</v>
          </cell>
          <cell r="V2319">
            <v>0</v>
          </cell>
          <cell r="W2319">
            <v>0</v>
          </cell>
        </row>
        <row r="2320">
          <cell r="B2320">
            <v>10</v>
          </cell>
          <cell r="C2320" t="str">
            <v>RESTRIÇÃO SISTEMA</v>
          </cell>
          <cell r="D2320" t="str">
            <v>045 Central não cadastrada</v>
          </cell>
          <cell r="E2320" t="str">
            <v>OUTRAS MÍDIAS</v>
          </cell>
          <cell r="F2320" t="str">
            <v>0020 JÁ POSSUI</v>
          </cell>
          <cell r="I2320">
            <v>2</v>
          </cell>
          <cell r="J2320">
            <v>0</v>
          </cell>
          <cell r="K2320">
            <v>0</v>
          </cell>
          <cell r="L2320">
            <v>2</v>
          </cell>
          <cell r="M2320">
            <v>2</v>
          </cell>
          <cell r="N2320">
            <v>0</v>
          </cell>
          <cell r="O2320">
            <v>2</v>
          </cell>
          <cell r="P2320">
            <v>0</v>
          </cell>
          <cell r="Q2320">
            <v>0</v>
          </cell>
          <cell r="R2320">
            <v>2</v>
          </cell>
          <cell r="S2320">
            <v>2</v>
          </cell>
          <cell r="T2320">
            <v>0</v>
          </cell>
          <cell r="U2320">
            <v>2</v>
          </cell>
          <cell r="V2320">
            <v>0</v>
          </cell>
          <cell r="W2320">
            <v>0</v>
          </cell>
        </row>
        <row r="2321">
          <cell r="B2321">
            <v>10</v>
          </cell>
          <cell r="C2321" t="str">
            <v>RESTRIÇÃO SISTEMA</v>
          </cell>
          <cell r="D2321" t="str">
            <v>045 Central não cadastrada</v>
          </cell>
          <cell r="E2321" t="str">
            <v>TELEVISÃO</v>
          </cell>
          <cell r="F2321" t="str">
            <v>0001 TELEVISÃO</v>
          </cell>
          <cell r="G2321" t="str">
            <v>0006 GLOBO</v>
          </cell>
          <cell r="H2321" t="str">
            <v>0007 GLOBO ESPORTE</v>
          </cell>
          <cell r="I2321">
            <v>1</v>
          </cell>
          <cell r="J2321">
            <v>0</v>
          </cell>
          <cell r="K2321">
            <v>0</v>
          </cell>
          <cell r="L2321">
            <v>1</v>
          </cell>
          <cell r="M2321">
            <v>1</v>
          </cell>
          <cell r="N2321">
            <v>0</v>
          </cell>
          <cell r="O2321">
            <v>1</v>
          </cell>
          <cell r="P2321">
            <v>0</v>
          </cell>
          <cell r="Q2321">
            <v>0</v>
          </cell>
          <cell r="R2321">
            <v>1</v>
          </cell>
          <cell r="S2321">
            <v>1</v>
          </cell>
          <cell r="T2321">
            <v>0</v>
          </cell>
          <cell r="U2321">
            <v>1</v>
          </cell>
          <cell r="V2321">
            <v>0</v>
          </cell>
          <cell r="W2321">
            <v>0</v>
          </cell>
        </row>
        <row r="2322">
          <cell r="B2322">
            <v>10</v>
          </cell>
          <cell r="C2322" t="str">
            <v>RESTRIÇÃO SISTEMA</v>
          </cell>
          <cell r="D2322" t="str">
            <v>045 Central não cadastrada</v>
          </cell>
          <cell r="E2322" t="str">
            <v>TELEVISÃO</v>
          </cell>
          <cell r="F2322" t="str">
            <v>0001 TELEVISÃO</v>
          </cell>
          <cell r="G2322" t="str">
            <v>0006 GLOBO</v>
          </cell>
          <cell r="H2322" t="str">
            <v>0023 JORNAL HOJE</v>
          </cell>
          <cell r="I2322">
            <v>1</v>
          </cell>
          <cell r="J2322">
            <v>0</v>
          </cell>
          <cell r="K2322">
            <v>0</v>
          </cell>
          <cell r="L2322">
            <v>1</v>
          </cell>
          <cell r="M2322">
            <v>1</v>
          </cell>
          <cell r="N2322">
            <v>0</v>
          </cell>
          <cell r="O2322">
            <v>1</v>
          </cell>
          <cell r="P2322">
            <v>0</v>
          </cell>
          <cell r="Q2322">
            <v>0</v>
          </cell>
          <cell r="R2322">
            <v>1</v>
          </cell>
          <cell r="S2322">
            <v>1</v>
          </cell>
          <cell r="T2322">
            <v>0</v>
          </cell>
          <cell r="U2322">
            <v>1</v>
          </cell>
          <cell r="V2322">
            <v>0</v>
          </cell>
          <cell r="W2322">
            <v>0</v>
          </cell>
        </row>
        <row r="2323">
          <cell r="B2323">
            <v>10</v>
          </cell>
          <cell r="C2323" t="str">
            <v>RESTRIÇÃO SISTEMA</v>
          </cell>
          <cell r="D2323" t="str">
            <v>045 Central não cadastrada</v>
          </cell>
          <cell r="E2323" t="str">
            <v>TELEVISÃO</v>
          </cell>
          <cell r="F2323" t="str">
            <v>0001 TELEVISÃO</v>
          </cell>
          <cell r="G2323" t="str">
            <v>0006 GLOBO</v>
          </cell>
          <cell r="H2323" t="str">
            <v>0033 VÍDEO SHOW</v>
          </cell>
          <cell r="I2323">
            <v>1</v>
          </cell>
          <cell r="J2323">
            <v>0</v>
          </cell>
          <cell r="K2323">
            <v>0</v>
          </cell>
          <cell r="L2323">
            <v>1</v>
          </cell>
          <cell r="M2323">
            <v>1</v>
          </cell>
          <cell r="N2323">
            <v>0</v>
          </cell>
          <cell r="O2323">
            <v>1</v>
          </cell>
          <cell r="P2323">
            <v>0</v>
          </cell>
          <cell r="Q2323">
            <v>0</v>
          </cell>
          <cell r="R2323">
            <v>1</v>
          </cell>
          <cell r="S2323">
            <v>1</v>
          </cell>
          <cell r="T2323">
            <v>0</v>
          </cell>
          <cell r="U2323">
            <v>1</v>
          </cell>
          <cell r="V2323">
            <v>0</v>
          </cell>
          <cell r="W2323">
            <v>0</v>
          </cell>
        </row>
        <row r="2324">
          <cell r="B2324">
            <v>10</v>
          </cell>
          <cell r="C2324" t="str">
            <v>RESTRIÇÃO SISTEMA</v>
          </cell>
          <cell r="D2324" t="str">
            <v>045 Central não cadastrada</v>
          </cell>
          <cell r="E2324" t="str">
            <v>TELEVISÃO</v>
          </cell>
          <cell r="F2324" t="str">
            <v>0001 TELEVISÃO</v>
          </cell>
          <cell r="G2324" t="str">
            <v>0006 GLOBO</v>
          </cell>
          <cell r="H2324" t="str">
            <v>3825 NÃO INFORMADO</v>
          </cell>
          <cell r="I2324">
            <v>1</v>
          </cell>
          <cell r="J2324">
            <v>0</v>
          </cell>
          <cell r="K2324">
            <v>0</v>
          </cell>
          <cell r="L2324">
            <v>1</v>
          </cell>
          <cell r="M2324">
            <v>1</v>
          </cell>
          <cell r="N2324">
            <v>0</v>
          </cell>
          <cell r="O2324">
            <v>1</v>
          </cell>
          <cell r="P2324">
            <v>0</v>
          </cell>
          <cell r="Q2324">
            <v>0</v>
          </cell>
          <cell r="R2324">
            <v>1</v>
          </cell>
          <cell r="S2324">
            <v>1</v>
          </cell>
          <cell r="T2324">
            <v>0</v>
          </cell>
          <cell r="U2324">
            <v>1</v>
          </cell>
          <cell r="V2324">
            <v>0</v>
          </cell>
          <cell r="W2324">
            <v>0</v>
          </cell>
        </row>
        <row r="2325">
          <cell r="B2325">
            <v>10</v>
          </cell>
          <cell r="C2325" t="str">
            <v>RESTRIÇÃO SISTEMA</v>
          </cell>
          <cell r="D2325" t="str">
            <v>045 Central não cadastrada</v>
          </cell>
          <cell r="E2325" t="str">
            <v>TELEVISÃO</v>
          </cell>
          <cell r="F2325" t="str">
            <v>0001 TELEVISÃO</v>
          </cell>
          <cell r="G2325" t="str">
            <v>0062 NÃO INFORMOU</v>
          </cell>
          <cell r="I2325">
            <v>11</v>
          </cell>
          <cell r="J2325">
            <v>0</v>
          </cell>
          <cell r="K2325">
            <v>0</v>
          </cell>
          <cell r="L2325">
            <v>11</v>
          </cell>
          <cell r="M2325">
            <v>11</v>
          </cell>
          <cell r="N2325">
            <v>0</v>
          </cell>
          <cell r="O2325">
            <v>11</v>
          </cell>
          <cell r="P2325">
            <v>0</v>
          </cell>
          <cell r="Q2325">
            <v>0</v>
          </cell>
          <cell r="R2325">
            <v>11</v>
          </cell>
          <cell r="S2325">
            <v>11</v>
          </cell>
          <cell r="T2325">
            <v>0</v>
          </cell>
          <cell r="U2325">
            <v>11</v>
          </cell>
          <cell r="V2325">
            <v>0</v>
          </cell>
          <cell r="W2325">
            <v>0</v>
          </cell>
        </row>
        <row r="2326">
          <cell r="B2326">
            <v>10</v>
          </cell>
          <cell r="C2326" t="str">
            <v>RESTRIÇÃO SISTEMA</v>
          </cell>
          <cell r="D2326" t="str">
            <v>048 Segmento não permitido</v>
          </cell>
          <cell r="E2326" t="str">
            <v>MALA DIRETA</v>
          </cell>
          <cell r="F2326" t="str">
            <v>0009 MALA DIRETA</v>
          </cell>
          <cell r="G2326" t="str">
            <v>0008 Não Identificado</v>
          </cell>
          <cell r="I2326">
            <v>1</v>
          </cell>
          <cell r="J2326">
            <v>0</v>
          </cell>
          <cell r="K2326">
            <v>0</v>
          </cell>
          <cell r="L2326">
            <v>1</v>
          </cell>
          <cell r="M2326">
            <v>1</v>
          </cell>
          <cell r="N2326">
            <v>0</v>
          </cell>
          <cell r="O2326">
            <v>1</v>
          </cell>
          <cell r="P2326">
            <v>0</v>
          </cell>
          <cell r="Q2326">
            <v>0</v>
          </cell>
          <cell r="R2326">
            <v>1</v>
          </cell>
          <cell r="S2326">
            <v>1</v>
          </cell>
          <cell r="T2326">
            <v>0</v>
          </cell>
          <cell r="U2326">
            <v>1</v>
          </cell>
          <cell r="V2326">
            <v>0</v>
          </cell>
          <cell r="W2326">
            <v>0</v>
          </cell>
        </row>
        <row r="2327">
          <cell r="B2327">
            <v>10</v>
          </cell>
          <cell r="C2327" t="str">
            <v>RESTRIÇÃO SISTEMA</v>
          </cell>
          <cell r="D2327" t="str">
            <v>048 Segmento não permitido</v>
          </cell>
          <cell r="E2327" t="str">
            <v>MALA DIRETA</v>
          </cell>
          <cell r="F2327" t="str">
            <v>0010 ENCARTE EM FATURA</v>
          </cell>
          <cell r="I2327">
            <v>1</v>
          </cell>
          <cell r="J2327">
            <v>0</v>
          </cell>
          <cell r="K2327">
            <v>0</v>
          </cell>
          <cell r="L2327">
            <v>1</v>
          </cell>
          <cell r="M2327">
            <v>1</v>
          </cell>
          <cell r="N2327">
            <v>0</v>
          </cell>
          <cell r="O2327">
            <v>1</v>
          </cell>
          <cell r="P2327">
            <v>0</v>
          </cell>
          <cell r="Q2327">
            <v>0</v>
          </cell>
          <cell r="R2327">
            <v>1</v>
          </cell>
          <cell r="S2327">
            <v>1</v>
          </cell>
          <cell r="T2327">
            <v>0</v>
          </cell>
          <cell r="U2327">
            <v>1</v>
          </cell>
          <cell r="V2327">
            <v>0</v>
          </cell>
          <cell r="W2327">
            <v>0</v>
          </cell>
        </row>
        <row r="2328">
          <cell r="B2328">
            <v>10</v>
          </cell>
          <cell r="C2328" t="str">
            <v>RESTRIÇÃO SISTEMA</v>
          </cell>
          <cell r="D2328" t="str">
            <v>048 Segmento não permitido</v>
          </cell>
          <cell r="E2328" t="str">
            <v>NÃO INFORMADO</v>
          </cell>
          <cell r="F2328" t="str">
            <v>0016 NÃO INFORMADO</v>
          </cell>
          <cell r="I2328">
            <v>1</v>
          </cell>
          <cell r="J2328">
            <v>0</v>
          </cell>
          <cell r="K2328">
            <v>0</v>
          </cell>
          <cell r="L2328">
            <v>1</v>
          </cell>
          <cell r="M2328">
            <v>1</v>
          </cell>
          <cell r="N2328">
            <v>0</v>
          </cell>
          <cell r="O2328">
            <v>1</v>
          </cell>
          <cell r="P2328">
            <v>0</v>
          </cell>
          <cell r="Q2328">
            <v>0</v>
          </cell>
          <cell r="R2328">
            <v>1</v>
          </cell>
          <cell r="S2328">
            <v>1</v>
          </cell>
          <cell r="T2328">
            <v>0</v>
          </cell>
          <cell r="U2328">
            <v>1</v>
          </cell>
          <cell r="V2328">
            <v>0</v>
          </cell>
          <cell r="W2328">
            <v>0</v>
          </cell>
        </row>
        <row r="2329">
          <cell r="B2329">
            <v>10</v>
          </cell>
          <cell r="C2329" t="str">
            <v>RESTRIÇÃO SISTEMA</v>
          </cell>
          <cell r="D2329" t="str">
            <v>048 Segmento não permitido</v>
          </cell>
          <cell r="E2329" t="str">
            <v>OUTRAS MÍDIAS</v>
          </cell>
          <cell r="F2329" t="str">
            <v>0002 INDICAÇÃO DE AMIGOS</v>
          </cell>
          <cell r="I2329">
            <v>6</v>
          </cell>
          <cell r="J2329">
            <v>0</v>
          </cell>
          <cell r="K2329">
            <v>0</v>
          </cell>
          <cell r="L2329">
            <v>6</v>
          </cell>
          <cell r="M2329">
            <v>6</v>
          </cell>
          <cell r="N2329">
            <v>0</v>
          </cell>
          <cell r="O2329">
            <v>6</v>
          </cell>
          <cell r="P2329">
            <v>0</v>
          </cell>
          <cell r="Q2329">
            <v>0</v>
          </cell>
          <cell r="R2329">
            <v>6</v>
          </cell>
          <cell r="S2329">
            <v>6</v>
          </cell>
          <cell r="T2329">
            <v>0</v>
          </cell>
          <cell r="U2329">
            <v>6</v>
          </cell>
          <cell r="V2329">
            <v>0</v>
          </cell>
          <cell r="W2329">
            <v>0</v>
          </cell>
        </row>
        <row r="2330">
          <cell r="B2330">
            <v>10</v>
          </cell>
          <cell r="C2330" t="str">
            <v>RESTRIÇÃO SISTEMA</v>
          </cell>
          <cell r="D2330" t="str">
            <v>048 Segmento não permitido</v>
          </cell>
          <cell r="E2330" t="str">
            <v>OUTRAS MÍDIAS</v>
          </cell>
          <cell r="F2330" t="str">
            <v>0003 104</v>
          </cell>
          <cell r="I2330">
            <v>1</v>
          </cell>
          <cell r="J2330">
            <v>0</v>
          </cell>
          <cell r="K2330">
            <v>0</v>
          </cell>
          <cell r="L2330">
            <v>1</v>
          </cell>
          <cell r="M2330">
            <v>1</v>
          </cell>
          <cell r="N2330">
            <v>0</v>
          </cell>
          <cell r="O2330">
            <v>1</v>
          </cell>
          <cell r="P2330">
            <v>0</v>
          </cell>
          <cell r="Q2330">
            <v>0</v>
          </cell>
          <cell r="R2330">
            <v>1</v>
          </cell>
          <cell r="S2330">
            <v>1</v>
          </cell>
          <cell r="T2330">
            <v>0</v>
          </cell>
          <cell r="U2330">
            <v>1</v>
          </cell>
          <cell r="V2330">
            <v>0</v>
          </cell>
          <cell r="W2330">
            <v>0</v>
          </cell>
        </row>
        <row r="2331">
          <cell r="B2331">
            <v>10</v>
          </cell>
          <cell r="C2331" t="str">
            <v>RESTRIÇÃO SISTEMA</v>
          </cell>
          <cell r="D2331" t="str">
            <v>048 Segmento não permitido</v>
          </cell>
          <cell r="E2331" t="str">
            <v>OUTRAS MÍDIAS</v>
          </cell>
          <cell r="F2331" t="str">
            <v>0013 INTERNET</v>
          </cell>
          <cell r="G2331" t="str">
            <v>0056 OUTROS</v>
          </cell>
          <cell r="I2331">
            <v>1</v>
          </cell>
          <cell r="J2331">
            <v>0</v>
          </cell>
          <cell r="K2331">
            <v>0</v>
          </cell>
          <cell r="L2331">
            <v>1</v>
          </cell>
          <cell r="M2331">
            <v>1</v>
          </cell>
          <cell r="N2331">
            <v>0</v>
          </cell>
          <cell r="O2331">
            <v>1</v>
          </cell>
          <cell r="P2331">
            <v>0</v>
          </cell>
          <cell r="Q2331">
            <v>0</v>
          </cell>
          <cell r="R2331">
            <v>1</v>
          </cell>
          <cell r="S2331">
            <v>1</v>
          </cell>
          <cell r="T2331">
            <v>0</v>
          </cell>
          <cell r="U2331">
            <v>1</v>
          </cell>
          <cell r="V2331">
            <v>0</v>
          </cell>
          <cell r="W2331">
            <v>0</v>
          </cell>
        </row>
        <row r="2332">
          <cell r="B2332">
            <v>10</v>
          </cell>
          <cell r="C2332" t="str">
            <v>RESTRIÇÃO SISTEMA</v>
          </cell>
          <cell r="D2332" t="str">
            <v>048 Segmento não permitido</v>
          </cell>
          <cell r="E2332" t="str">
            <v>OUTRAS MÍDIAS</v>
          </cell>
          <cell r="F2332" t="str">
            <v>0020 JÁ POSSUI</v>
          </cell>
          <cell r="I2332">
            <v>1</v>
          </cell>
          <cell r="J2332">
            <v>0</v>
          </cell>
          <cell r="K2332">
            <v>0</v>
          </cell>
          <cell r="L2332">
            <v>1</v>
          </cell>
          <cell r="M2332">
            <v>1</v>
          </cell>
          <cell r="N2332">
            <v>0</v>
          </cell>
          <cell r="O2332">
            <v>1</v>
          </cell>
          <cell r="P2332">
            <v>0</v>
          </cell>
          <cell r="Q2332">
            <v>0</v>
          </cell>
          <cell r="R2332">
            <v>1</v>
          </cell>
          <cell r="S2332">
            <v>1</v>
          </cell>
          <cell r="T2332">
            <v>0</v>
          </cell>
          <cell r="U2332">
            <v>1</v>
          </cell>
          <cell r="V2332">
            <v>0</v>
          </cell>
          <cell r="W2332">
            <v>0</v>
          </cell>
        </row>
        <row r="2333">
          <cell r="B2333">
            <v>10</v>
          </cell>
          <cell r="C2333" t="str">
            <v>RESTRIÇÃO SISTEMA</v>
          </cell>
          <cell r="D2333" t="str">
            <v>048 Segmento não permitido</v>
          </cell>
          <cell r="E2333" t="str">
            <v>TELEVISÃO</v>
          </cell>
          <cell r="F2333" t="str">
            <v>0001 TELEVISÃO</v>
          </cell>
          <cell r="G2333" t="str">
            <v>0006 GLOBO</v>
          </cell>
          <cell r="H2333" t="str">
            <v>3825 NÃO INFORMADO</v>
          </cell>
          <cell r="I2333">
            <v>1</v>
          </cell>
          <cell r="J2333">
            <v>0</v>
          </cell>
          <cell r="K2333">
            <v>0</v>
          </cell>
          <cell r="L2333">
            <v>1</v>
          </cell>
          <cell r="M2333">
            <v>1</v>
          </cell>
          <cell r="N2333">
            <v>0</v>
          </cell>
          <cell r="O2333">
            <v>1</v>
          </cell>
          <cell r="P2333">
            <v>0</v>
          </cell>
          <cell r="Q2333">
            <v>0</v>
          </cell>
          <cell r="R2333">
            <v>1</v>
          </cell>
          <cell r="S2333">
            <v>1</v>
          </cell>
          <cell r="T2333">
            <v>0</v>
          </cell>
          <cell r="U2333">
            <v>1</v>
          </cell>
          <cell r="V2333">
            <v>0</v>
          </cell>
          <cell r="W2333">
            <v>0</v>
          </cell>
        </row>
        <row r="2334">
          <cell r="B2334">
            <v>10</v>
          </cell>
          <cell r="C2334" t="str">
            <v>RESTRIÇÃO SISTEMA</v>
          </cell>
          <cell r="D2334" t="str">
            <v>048 Segmento não permitido</v>
          </cell>
          <cell r="E2334" t="str">
            <v>TELEVISÃO</v>
          </cell>
          <cell r="F2334" t="str">
            <v>0001 TELEVISÃO</v>
          </cell>
          <cell r="G2334" t="str">
            <v>0062 NÃO INFORMOU</v>
          </cell>
          <cell r="I2334">
            <v>1</v>
          </cell>
          <cell r="J2334">
            <v>0</v>
          </cell>
          <cell r="K2334">
            <v>0</v>
          </cell>
          <cell r="L2334">
            <v>1</v>
          </cell>
          <cell r="M2334">
            <v>1</v>
          </cell>
          <cell r="N2334">
            <v>0</v>
          </cell>
          <cell r="O2334">
            <v>1</v>
          </cell>
          <cell r="P2334">
            <v>0</v>
          </cell>
          <cell r="Q2334">
            <v>0</v>
          </cell>
          <cell r="R2334">
            <v>1</v>
          </cell>
          <cell r="S2334">
            <v>1</v>
          </cell>
          <cell r="T2334">
            <v>0</v>
          </cell>
          <cell r="U2334">
            <v>1</v>
          </cell>
          <cell r="V2334">
            <v>0</v>
          </cell>
          <cell r="W2334">
            <v>0</v>
          </cell>
        </row>
        <row r="2335">
          <cell r="B2335">
            <v>10</v>
          </cell>
          <cell r="C2335" t="str">
            <v>RESTRIÇÃO SISTEMA</v>
          </cell>
          <cell r="D2335" t="str">
            <v>060 Restrição Comercial</v>
          </cell>
          <cell r="F2335" t="str">
            <v>0031 JÁ TEVE O PRODUTO</v>
          </cell>
          <cell r="I2335">
            <v>2</v>
          </cell>
          <cell r="J2335">
            <v>0</v>
          </cell>
          <cell r="K2335">
            <v>0</v>
          </cell>
          <cell r="L2335">
            <v>2</v>
          </cell>
          <cell r="M2335">
            <v>2</v>
          </cell>
          <cell r="N2335">
            <v>0</v>
          </cell>
          <cell r="O2335">
            <v>2</v>
          </cell>
          <cell r="P2335">
            <v>0</v>
          </cell>
          <cell r="Q2335">
            <v>0</v>
          </cell>
          <cell r="R2335">
            <v>2</v>
          </cell>
          <cell r="S2335">
            <v>2</v>
          </cell>
          <cell r="T2335">
            <v>0</v>
          </cell>
          <cell r="U2335">
            <v>2</v>
          </cell>
          <cell r="V2335">
            <v>0</v>
          </cell>
          <cell r="W2335">
            <v>0</v>
          </cell>
        </row>
        <row r="2336">
          <cell r="B2336">
            <v>10</v>
          </cell>
          <cell r="C2336" t="str">
            <v>RESTRIÇÃO SISTEMA</v>
          </cell>
          <cell r="D2336" t="str">
            <v>060 Restrição Comercial</v>
          </cell>
          <cell r="E2336" t="str">
            <v>MALA DIRETA</v>
          </cell>
          <cell r="F2336" t="str">
            <v>0009 MALA DIRETA</v>
          </cell>
          <cell r="G2336" t="str">
            <v>0008 Não Identificado</v>
          </cell>
          <cell r="I2336">
            <v>1</v>
          </cell>
          <cell r="J2336">
            <v>0</v>
          </cell>
          <cell r="K2336">
            <v>0</v>
          </cell>
          <cell r="L2336">
            <v>1</v>
          </cell>
          <cell r="M2336">
            <v>1</v>
          </cell>
          <cell r="N2336">
            <v>0</v>
          </cell>
          <cell r="O2336">
            <v>1</v>
          </cell>
          <cell r="P2336">
            <v>0</v>
          </cell>
          <cell r="Q2336">
            <v>0</v>
          </cell>
          <cell r="R2336">
            <v>1</v>
          </cell>
          <cell r="S2336">
            <v>1</v>
          </cell>
          <cell r="T2336">
            <v>0</v>
          </cell>
          <cell r="U2336">
            <v>1</v>
          </cell>
          <cell r="V2336">
            <v>0</v>
          </cell>
          <cell r="W2336">
            <v>0</v>
          </cell>
        </row>
        <row r="2337">
          <cell r="B2337">
            <v>10</v>
          </cell>
          <cell r="C2337" t="str">
            <v>RESTRIÇÃO SISTEMA</v>
          </cell>
          <cell r="D2337" t="str">
            <v>060 Restrição Comercial</v>
          </cell>
          <cell r="E2337" t="str">
            <v>MALA DIRETA</v>
          </cell>
          <cell r="F2337" t="str">
            <v>0009 MALA DIRETA</v>
          </cell>
          <cell r="G2337" t="str">
            <v>0572 MD-05</v>
          </cell>
          <cell r="I2337">
            <v>1</v>
          </cell>
          <cell r="J2337">
            <v>0</v>
          </cell>
          <cell r="K2337">
            <v>0</v>
          </cell>
          <cell r="L2337">
            <v>1</v>
          </cell>
          <cell r="M2337">
            <v>1</v>
          </cell>
          <cell r="N2337">
            <v>0</v>
          </cell>
          <cell r="O2337">
            <v>1</v>
          </cell>
          <cell r="P2337">
            <v>0</v>
          </cell>
          <cell r="Q2337">
            <v>0</v>
          </cell>
          <cell r="R2337">
            <v>1</v>
          </cell>
          <cell r="S2337">
            <v>1</v>
          </cell>
          <cell r="T2337">
            <v>0</v>
          </cell>
          <cell r="U2337">
            <v>1</v>
          </cell>
          <cell r="V2337">
            <v>0</v>
          </cell>
          <cell r="W2337">
            <v>0</v>
          </cell>
        </row>
        <row r="2338">
          <cell r="B2338">
            <v>10</v>
          </cell>
          <cell r="C2338" t="str">
            <v>RESTRIÇÃO SISTEMA</v>
          </cell>
          <cell r="D2338" t="str">
            <v>060 Restrição Comercial</v>
          </cell>
          <cell r="E2338" t="str">
            <v>NÃO INFORMADO</v>
          </cell>
          <cell r="F2338" t="str">
            <v>0016 NÃO INFORMADO</v>
          </cell>
          <cell r="I2338">
            <v>5</v>
          </cell>
          <cell r="J2338">
            <v>0</v>
          </cell>
          <cell r="K2338">
            <v>0</v>
          </cell>
          <cell r="L2338">
            <v>5</v>
          </cell>
          <cell r="M2338">
            <v>5</v>
          </cell>
          <cell r="N2338">
            <v>0</v>
          </cell>
          <cell r="O2338">
            <v>5</v>
          </cell>
          <cell r="P2338">
            <v>0</v>
          </cell>
          <cell r="Q2338">
            <v>0</v>
          </cell>
          <cell r="R2338">
            <v>5</v>
          </cell>
          <cell r="S2338">
            <v>5</v>
          </cell>
          <cell r="T2338">
            <v>0</v>
          </cell>
          <cell r="U2338">
            <v>5</v>
          </cell>
          <cell r="V2338">
            <v>0</v>
          </cell>
          <cell r="W2338">
            <v>0</v>
          </cell>
        </row>
        <row r="2339">
          <cell r="B2339">
            <v>10</v>
          </cell>
          <cell r="C2339" t="str">
            <v>RESTRIÇÃO SISTEMA</v>
          </cell>
          <cell r="D2339" t="str">
            <v>060 Restrição Comercial</v>
          </cell>
          <cell r="E2339" t="str">
            <v>OUTRAS MÍDIAS</v>
          </cell>
          <cell r="F2339" t="str">
            <v>0002 INDICAÇÃO DE AMIGOS</v>
          </cell>
          <cell r="I2339">
            <v>42</v>
          </cell>
          <cell r="J2339">
            <v>0</v>
          </cell>
          <cell r="K2339">
            <v>0</v>
          </cell>
          <cell r="L2339">
            <v>42</v>
          </cell>
          <cell r="M2339">
            <v>42</v>
          </cell>
          <cell r="N2339">
            <v>0</v>
          </cell>
          <cell r="O2339">
            <v>42</v>
          </cell>
          <cell r="P2339">
            <v>0</v>
          </cell>
          <cell r="Q2339">
            <v>0</v>
          </cell>
          <cell r="R2339">
            <v>42</v>
          </cell>
          <cell r="S2339">
            <v>42</v>
          </cell>
          <cell r="T2339">
            <v>0</v>
          </cell>
          <cell r="U2339">
            <v>42</v>
          </cell>
          <cell r="V2339">
            <v>0</v>
          </cell>
          <cell r="W2339">
            <v>0</v>
          </cell>
        </row>
        <row r="2340">
          <cell r="B2340">
            <v>10</v>
          </cell>
          <cell r="C2340" t="str">
            <v>RESTRIÇÃO SISTEMA</v>
          </cell>
          <cell r="D2340" t="str">
            <v>060 Restrição Comercial</v>
          </cell>
          <cell r="E2340" t="str">
            <v>OUTRAS MÍDIAS</v>
          </cell>
          <cell r="F2340" t="str">
            <v>0003 104</v>
          </cell>
          <cell r="I2340">
            <v>3</v>
          </cell>
          <cell r="J2340">
            <v>0</v>
          </cell>
          <cell r="K2340">
            <v>0</v>
          </cell>
          <cell r="L2340">
            <v>3</v>
          </cell>
          <cell r="M2340">
            <v>3</v>
          </cell>
          <cell r="N2340">
            <v>0</v>
          </cell>
          <cell r="O2340">
            <v>3</v>
          </cell>
          <cell r="P2340">
            <v>0</v>
          </cell>
          <cell r="Q2340">
            <v>0</v>
          </cell>
          <cell r="R2340">
            <v>3</v>
          </cell>
          <cell r="S2340">
            <v>3</v>
          </cell>
          <cell r="T2340">
            <v>0</v>
          </cell>
          <cell r="U2340">
            <v>3</v>
          </cell>
          <cell r="V2340">
            <v>0</v>
          </cell>
          <cell r="W2340">
            <v>0</v>
          </cell>
        </row>
        <row r="2341">
          <cell r="B2341">
            <v>10</v>
          </cell>
          <cell r="C2341" t="str">
            <v>RESTRIÇÃO SISTEMA</v>
          </cell>
          <cell r="D2341" t="str">
            <v>060 Restrição Comercial</v>
          </cell>
          <cell r="E2341" t="str">
            <v>OUTRAS MÍDIAS</v>
          </cell>
          <cell r="F2341" t="str">
            <v>0007 JORNAIS/REVISTAS</v>
          </cell>
          <cell r="G2341" t="str">
            <v>0125 NÃO INFORMADO</v>
          </cell>
          <cell r="I2341">
            <v>1</v>
          </cell>
          <cell r="J2341">
            <v>0</v>
          </cell>
          <cell r="K2341">
            <v>0</v>
          </cell>
          <cell r="L2341">
            <v>1</v>
          </cell>
          <cell r="M2341">
            <v>1</v>
          </cell>
          <cell r="N2341">
            <v>0</v>
          </cell>
          <cell r="O2341">
            <v>1</v>
          </cell>
          <cell r="P2341">
            <v>0</v>
          </cell>
          <cell r="Q2341">
            <v>0</v>
          </cell>
          <cell r="R2341">
            <v>1</v>
          </cell>
          <cell r="S2341">
            <v>1</v>
          </cell>
          <cell r="T2341">
            <v>0</v>
          </cell>
          <cell r="U2341">
            <v>1</v>
          </cell>
          <cell r="V2341">
            <v>0</v>
          </cell>
          <cell r="W2341">
            <v>0</v>
          </cell>
        </row>
        <row r="2342">
          <cell r="B2342">
            <v>10</v>
          </cell>
          <cell r="C2342" t="str">
            <v>RESTRIÇÃO SISTEMA</v>
          </cell>
          <cell r="D2342" t="str">
            <v>060 Restrição Comercial</v>
          </cell>
          <cell r="E2342" t="str">
            <v>OUTRAS MÍDIAS</v>
          </cell>
          <cell r="F2342" t="str">
            <v>0013 INTERNET</v>
          </cell>
          <cell r="G2342" t="str">
            <v>0056 OUTROS</v>
          </cell>
          <cell r="I2342">
            <v>4</v>
          </cell>
          <cell r="J2342">
            <v>0</v>
          </cell>
          <cell r="K2342">
            <v>0</v>
          </cell>
          <cell r="L2342">
            <v>4</v>
          </cell>
          <cell r="M2342">
            <v>4</v>
          </cell>
          <cell r="N2342">
            <v>0</v>
          </cell>
          <cell r="O2342">
            <v>4</v>
          </cell>
          <cell r="P2342">
            <v>0</v>
          </cell>
          <cell r="Q2342">
            <v>0</v>
          </cell>
          <cell r="R2342">
            <v>4</v>
          </cell>
          <cell r="S2342">
            <v>4</v>
          </cell>
          <cell r="T2342">
            <v>0</v>
          </cell>
          <cell r="U2342">
            <v>4</v>
          </cell>
          <cell r="V2342">
            <v>0</v>
          </cell>
          <cell r="W2342">
            <v>0</v>
          </cell>
        </row>
        <row r="2343">
          <cell r="B2343">
            <v>10</v>
          </cell>
          <cell r="C2343" t="str">
            <v>RESTRIÇÃO SISTEMA</v>
          </cell>
          <cell r="D2343" t="str">
            <v>060 Restrição Comercial</v>
          </cell>
          <cell r="E2343" t="str">
            <v>OUTRAS MÍDIAS</v>
          </cell>
          <cell r="F2343" t="str">
            <v>0018 CONTATADO PELO TLMKT</v>
          </cell>
          <cell r="I2343">
            <v>6</v>
          </cell>
          <cell r="J2343">
            <v>0</v>
          </cell>
          <cell r="K2343">
            <v>0</v>
          </cell>
          <cell r="L2343">
            <v>6</v>
          </cell>
          <cell r="M2343">
            <v>6</v>
          </cell>
          <cell r="N2343">
            <v>0</v>
          </cell>
          <cell r="O2343">
            <v>6</v>
          </cell>
          <cell r="P2343">
            <v>0</v>
          </cell>
          <cell r="Q2343">
            <v>0</v>
          </cell>
          <cell r="R2343">
            <v>6</v>
          </cell>
          <cell r="S2343">
            <v>6</v>
          </cell>
          <cell r="T2343">
            <v>0</v>
          </cell>
          <cell r="U2343">
            <v>6</v>
          </cell>
          <cell r="V2343">
            <v>0</v>
          </cell>
          <cell r="W2343">
            <v>0</v>
          </cell>
        </row>
        <row r="2344">
          <cell r="B2344">
            <v>10</v>
          </cell>
          <cell r="C2344" t="str">
            <v>RESTRIÇÃO SISTEMA</v>
          </cell>
          <cell r="D2344" t="str">
            <v>060 Restrição Comercial</v>
          </cell>
          <cell r="E2344" t="str">
            <v>OUTRAS MÍDIAS</v>
          </cell>
          <cell r="F2344" t="str">
            <v>0020 JÁ POSSUI</v>
          </cell>
          <cell r="I2344">
            <v>4</v>
          </cell>
          <cell r="J2344">
            <v>0</v>
          </cell>
          <cell r="K2344">
            <v>0</v>
          </cell>
          <cell r="L2344">
            <v>4</v>
          </cell>
          <cell r="M2344">
            <v>4</v>
          </cell>
          <cell r="N2344">
            <v>0</v>
          </cell>
          <cell r="O2344">
            <v>4</v>
          </cell>
          <cell r="P2344">
            <v>0</v>
          </cell>
          <cell r="Q2344">
            <v>0</v>
          </cell>
          <cell r="R2344">
            <v>4</v>
          </cell>
          <cell r="S2344">
            <v>4</v>
          </cell>
          <cell r="T2344">
            <v>0</v>
          </cell>
          <cell r="U2344">
            <v>4</v>
          </cell>
          <cell r="V2344">
            <v>0</v>
          </cell>
          <cell r="W2344">
            <v>0</v>
          </cell>
        </row>
        <row r="2345">
          <cell r="B2345">
            <v>10</v>
          </cell>
          <cell r="C2345" t="str">
            <v>RESTRIÇÃO SISTEMA</v>
          </cell>
          <cell r="D2345" t="str">
            <v>060 Restrição Comercial</v>
          </cell>
          <cell r="E2345" t="str">
            <v>TELEVISÃO</v>
          </cell>
          <cell r="F2345" t="str">
            <v>0001 TELEVISÃO</v>
          </cell>
          <cell r="G2345" t="str">
            <v>0006 GLOBO</v>
          </cell>
          <cell r="H2345" t="str">
            <v>3825 NÃO INFORMADO</v>
          </cell>
          <cell r="I2345">
            <v>3</v>
          </cell>
          <cell r="J2345">
            <v>0</v>
          </cell>
          <cell r="K2345">
            <v>0</v>
          </cell>
          <cell r="L2345">
            <v>3</v>
          </cell>
          <cell r="M2345">
            <v>3</v>
          </cell>
          <cell r="N2345">
            <v>0</v>
          </cell>
          <cell r="O2345">
            <v>3</v>
          </cell>
          <cell r="P2345">
            <v>0</v>
          </cell>
          <cell r="Q2345">
            <v>0</v>
          </cell>
          <cell r="R2345">
            <v>3</v>
          </cell>
          <cell r="S2345">
            <v>3</v>
          </cell>
          <cell r="T2345">
            <v>0</v>
          </cell>
          <cell r="U2345">
            <v>3</v>
          </cell>
          <cell r="V2345">
            <v>0</v>
          </cell>
          <cell r="W2345">
            <v>0</v>
          </cell>
        </row>
        <row r="2346">
          <cell r="B2346">
            <v>10</v>
          </cell>
          <cell r="C2346" t="str">
            <v>RESTRIÇÃO SISTEMA</v>
          </cell>
          <cell r="D2346" t="str">
            <v>060 Restrição Comercial</v>
          </cell>
          <cell r="E2346" t="str">
            <v>TELEVISÃO</v>
          </cell>
          <cell r="F2346" t="str">
            <v>0001 TELEVISÃO</v>
          </cell>
          <cell r="G2346" t="str">
            <v>0006 GLOBO</v>
          </cell>
          <cell r="H2346" t="str">
            <v>3826 VALE A PENA VER DE NOVO</v>
          </cell>
          <cell r="I2346">
            <v>1</v>
          </cell>
          <cell r="J2346">
            <v>0</v>
          </cell>
          <cell r="K2346">
            <v>0</v>
          </cell>
          <cell r="L2346">
            <v>1</v>
          </cell>
          <cell r="M2346">
            <v>1</v>
          </cell>
          <cell r="N2346">
            <v>0</v>
          </cell>
          <cell r="O2346">
            <v>1</v>
          </cell>
          <cell r="P2346">
            <v>0</v>
          </cell>
          <cell r="Q2346">
            <v>0</v>
          </cell>
          <cell r="R2346">
            <v>1</v>
          </cell>
          <cell r="S2346">
            <v>1</v>
          </cell>
          <cell r="T2346">
            <v>0</v>
          </cell>
          <cell r="U2346">
            <v>1</v>
          </cell>
          <cell r="V2346">
            <v>0</v>
          </cell>
          <cell r="W2346">
            <v>0</v>
          </cell>
        </row>
        <row r="2347">
          <cell r="B2347">
            <v>10</v>
          </cell>
          <cell r="C2347" t="str">
            <v>RESTRIÇÃO SISTEMA</v>
          </cell>
          <cell r="D2347" t="str">
            <v>060 Restrição Comercial</v>
          </cell>
          <cell r="E2347" t="str">
            <v>TELEVISÃO</v>
          </cell>
          <cell r="F2347" t="str">
            <v>0001 TELEVISÃO</v>
          </cell>
          <cell r="G2347" t="str">
            <v>0006 GLOBO</v>
          </cell>
          <cell r="H2347" t="str">
            <v>5597 O JOGO</v>
          </cell>
          <cell r="I2347">
            <v>1</v>
          </cell>
          <cell r="J2347">
            <v>0</v>
          </cell>
          <cell r="K2347">
            <v>0</v>
          </cell>
          <cell r="L2347">
            <v>1</v>
          </cell>
          <cell r="M2347">
            <v>1</v>
          </cell>
          <cell r="N2347">
            <v>0</v>
          </cell>
          <cell r="O2347">
            <v>1</v>
          </cell>
          <cell r="P2347">
            <v>0</v>
          </cell>
          <cell r="Q2347">
            <v>0</v>
          </cell>
          <cell r="R2347">
            <v>1</v>
          </cell>
          <cell r="S2347">
            <v>1</v>
          </cell>
          <cell r="T2347">
            <v>0</v>
          </cell>
          <cell r="U2347">
            <v>1</v>
          </cell>
          <cell r="V2347">
            <v>0</v>
          </cell>
          <cell r="W2347">
            <v>0</v>
          </cell>
        </row>
        <row r="2348">
          <cell r="B2348">
            <v>10</v>
          </cell>
          <cell r="C2348" t="str">
            <v>RESTRIÇÃO SISTEMA</v>
          </cell>
          <cell r="D2348" t="str">
            <v>060 Restrição Comercial</v>
          </cell>
          <cell r="E2348" t="str">
            <v>TELEVISÃO</v>
          </cell>
          <cell r="F2348" t="str">
            <v>0001 TELEVISÃO</v>
          </cell>
          <cell r="G2348" t="str">
            <v>0062 NÃO INFORMOU</v>
          </cell>
          <cell r="I2348">
            <v>7</v>
          </cell>
          <cell r="J2348">
            <v>0</v>
          </cell>
          <cell r="K2348">
            <v>0</v>
          </cell>
          <cell r="L2348">
            <v>7</v>
          </cell>
          <cell r="M2348">
            <v>7</v>
          </cell>
          <cell r="N2348">
            <v>0</v>
          </cell>
          <cell r="O2348">
            <v>7</v>
          </cell>
          <cell r="P2348">
            <v>0</v>
          </cell>
          <cell r="Q2348">
            <v>0</v>
          </cell>
          <cell r="R2348">
            <v>7</v>
          </cell>
          <cell r="S2348">
            <v>7</v>
          </cell>
          <cell r="T2348">
            <v>0</v>
          </cell>
          <cell r="U2348">
            <v>7</v>
          </cell>
          <cell r="V2348">
            <v>0</v>
          </cell>
          <cell r="W2348">
            <v>0</v>
          </cell>
        </row>
        <row r="2349">
          <cell r="B2349">
            <v>10</v>
          </cell>
          <cell r="C2349" t="str">
            <v>RESTRIÇÃO SISTEMA</v>
          </cell>
          <cell r="D2349" t="str">
            <v>071 Idade inferior a 18 anos</v>
          </cell>
          <cell r="F2349" t="str">
            <v>0031 JÁ TEVE O PRODUTO</v>
          </cell>
          <cell r="I2349">
            <v>2</v>
          </cell>
          <cell r="J2349">
            <v>0</v>
          </cell>
          <cell r="K2349">
            <v>0</v>
          </cell>
          <cell r="L2349">
            <v>2</v>
          </cell>
          <cell r="M2349">
            <v>2</v>
          </cell>
          <cell r="N2349">
            <v>0</v>
          </cell>
          <cell r="O2349">
            <v>2</v>
          </cell>
          <cell r="P2349">
            <v>0</v>
          </cell>
          <cell r="Q2349">
            <v>0</v>
          </cell>
          <cell r="R2349">
            <v>2</v>
          </cell>
          <cell r="S2349">
            <v>2</v>
          </cell>
          <cell r="T2349">
            <v>0</v>
          </cell>
          <cell r="U2349">
            <v>2</v>
          </cell>
          <cell r="V2349">
            <v>0</v>
          </cell>
          <cell r="W2349">
            <v>0</v>
          </cell>
        </row>
        <row r="2350">
          <cell r="B2350">
            <v>10</v>
          </cell>
          <cell r="C2350" t="str">
            <v>RESTRIÇÃO SISTEMA</v>
          </cell>
          <cell r="D2350" t="str">
            <v>071 Idade inferior a 18 anos</v>
          </cell>
          <cell r="E2350" t="str">
            <v>OUTRAS MÍDIAS</v>
          </cell>
          <cell r="F2350" t="str">
            <v>0002 INDICAÇÃO DE AMIGOS</v>
          </cell>
          <cell r="I2350">
            <v>24</v>
          </cell>
          <cell r="J2350">
            <v>0</v>
          </cell>
          <cell r="K2350">
            <v>0</v>
          </cell>
          <cell r="L2350">
            <v>24</v>
          </cell>
          <cell r="M2350">
            <v>24</v>
          </cell>
          <cell r="N2350">
            <v>0</v>
          </cell>
          <cell r="O2350">
            <v>24</v>
          </cell>
          <cell r="P2350">
            <v>0</v>
          </cell>
          <cell r="Q2350">
            <v>0</v>
          </cell>
          <cell r="R2350">
            <v>24</v>
          </cell>
          <cell r="S2350">
            <v>24</v>
          </cell>
          <cell r="T2350">
            <v>0</v>
          </cell>
          <cell r="U2350">
            <v>24</v>
          </cell>
          <cell r="V2350">
            <v>0</v>
          </cell>
          <cell r="W2350">
            <v>0</v>
          </cell>
        </row>
        <row r="2351">
          <cell r="B2351">
            <v>10</v>
          </cell>
          <cell r="C2351" t="str">
            <v>RESTRIÇÃO SISTEMA</v>
          </cell>
          <cell r="D2351" t="str">
            <v>071 Idade inferior a 18 anos</v>
          </cell>
          <cell r="E2351" t="str">
            <v>OUTRAS MÍDIAS</v>
          </cell>
          <cell r="F2351" t="str">
            <v>0003 104</v>
          </cell>
          <cell r="I2351">
            <v>2</v>
          </cell>
          <cell r="J2351">
            <v>0</v>
          </cell>
          <cell r="K2351">
            <v>0</v>
          </cell>
          <cell r="L2351">
            <v>2</v>
          </cell>
          <cell r="M2351">
            <v>2</v>
          </cell>
          <cell r="N2351">
            <v>0</v>
          </cell>
          <cell r="O2351">
            <v>2</v>
          </cell>
          <cell r="P2351">
            <v>0</v>
          </cell>
          <cell r="Q2351">
            <v>0</v>
          </cell>
          <cell r="R2351">
            <v>2</v>
          </cell>
          <cell r="S2351">
            <v>2</v>
          </cell>
          <cell r="T2351">
            <v>0</v>
          </cell>
          <cell r="U2351">
            <v>2</v>
          </cell>
          <cell r="V2351">
            <v>0</v>
          </cell>
          <cell r="W2351">
            <v>0</v>
          </cell>
        </row>
        <row r="2352">
          <cell r="B2352">
            <v>10</v>
          </cell>
          <cell r="C2352" t="str">
            <v>RESTRIÇÃO SISTEMA</v>
          </cell>
          <cell r="D2352" t="str">
            <v>071 Idade inferior a 18 anos</v>
          </cell>
          <cell r="E2352" t="str">
            <v>OUTRAS MÍDIAS</v>
          </cell>
          <cell r="F2352" t="str">
            <v>0013 INTERNET</v>
          </cell>
          <cell r="G2352" t="str">
            <v>0056 OUTROS</v>
          </cell>
          <cell r="I2352">
            <v>1</v>
          </cell>
          <cell r="J2352">
            <v>0</v>
          </cell>
          <cell r="K2352">
            <v>0</v>
          </cell>
          <cell r="L2352">
            <v>1</v>
          </cell>
          <cell r="M2352">
            <v>1</v>
          </cell>
          <cell r="N2352">
            <v>0</v>
          </cell>
          <cell r="O2352">
            <v>1</v>
          </cell>
          <cell r="P2352">
            <v>0</v>
          </cell>
          <cell r="Q2352">
            <v>0</v>
          </cell>
          <cell r="R2352">
            <v>1</v>
          </cell>
          <cell r="S2352">
            <v>1</v>
          </cell>
          <cell r="T2352">
            <v>0</v>
          </cell>
          <cell r="U2352">
            <v>1</v>
          </cell>
          <cell r="V2352">
            <v>0</v>
          </cell>
          <cell r="W2352">
            <v>0</v>
          </cell>
        </row>
        <row r="2353">
          <cell r="B2353">
            <v>10</v>
          </cell>
          <cell r="C2353" t="str">
            <v>RESTRIÇÃO SISTEMA</v>
          </cell>
          <cell r="D2353" t="str">
            <v>071 Idade inferior a 18 anos</v>
          </cell>
          <cell r="E2353" t="str">
            <v>OUTRAS MÍDIAS</v>
          </cell>
          <cell r="F2353" t="str">
            <v>0018 CONTATADO PELO TLMKT</v>
          </cell>
          <cell r="I2353">
            <v>4</v>
          </cell>
          <cell r="J2353">
            <v>0</v>
          </cell>
          <cell r="K2353">
            <v>0</v>
          </cell>
          <cell r="L2353">
            <v>4</v>
          </cell>
          <cell r="M2353">
            <v>4</v>
          </cell>
          <cell r="N2353">
            <v>0</v>
          </cell>
          <cell r="O2353">
            <v>4</v>
          </cell>
          <cell r="P2353">
            <v>0</v>
          </cell>
          <cell r="Q2353">
            <v>0</v>
          </cell>
          <cell r="R2353">
            <v>4</v>
          </cell>
          <cell r="S2353">
            <v>4</v>
          </cell>
          <cell r="T2353">
            <v>0</v>
          </cell>
          <cell r="U2353">
            <v>4</v>
          </cell>
          <cell r="V2353">
            <v>0</v>
          </cell>
          <cell r="W2353">
            <v>0</v>
          </cell>
        </row>
        <row r="2354">
          <cell r="B2354">
            <v>10</v>
          </cell>
          <cell r="C2354" t="str">
            <v>RESTRIÇÃO SISTEMA</v>
          </cell>
          <cell r="D2354" t="str">
            <v>071 Idade inferior a 18 anos</v>
          </cell>
          <cell r="E2354" t="str">
            <v>OUTRAS MÍDIAS</v>
          </cell>
          <cell r="F2354" t="str">
            <v>0020 JÁ POSSUI</v>
          </cell>
          <cell r="I2354">
            <v>3</v>
          </cell>
          <cell r="J2354">
            <v>0</v>
          </cell>
          <cell r="K2354">
            <v>0</v>
          </cell>
          <cell r="L2354">
            <v>3</v>
          </cell>
          <cell r="M2354">
            <v>3</v>
          </cell>
          <cell r="N2354">
            <v>0</v>
          </cell>
          <cell r="O2354">
            <v>3</v>
          </cell>
          <cell r="P2354">
            <v>0</v>
          </cell>
          <cell r="Q2354">
            <v>0</v>
          </cell>
          <cell r="R2354">
            <v>3</v>
          </cell>
          <cell r="S2354">
            <v>3</v>
          </cell>
          <cell r="T2354">
            <v>0</v>
          </cell>
          <cell r="U2354">
            <v>3</v>
          </cell>
          <cell r="V2354">
            <v>0</v>
          </cell>
          <cell r="W2354">
            <v>0</v>
          </cell>
        </row>
        <row r="2355">
          <cell r="B2355">
            <v>10</v>
          </cell>
          <cell r="C2355" t="str">
            <v>RESTRIÇÃO SISTEMA</v>
          </cell>
          <cell r="D2355" t="str">
            <v>071 Idade inferior a 18 anos</v>
          </cell>
          <cell r="E2355" t="str">
            <v>TELEVISÃO</v>
          </cell>
          <cell r="F2355" t="str">
            <v>0001 TELEVISÃO</v>
          </cell>
          <cell r="G2355" t="str">
            <v>0006 GLOBO</v>
          </cell>
          <cell r="H2355" t="str">
            <v>0023 JORNAL HOJE</v>
          </cell>
          <cell r="I2355">
            <v>1</v>
          </cell>
          <cell r="J2355">
            <v>0</v>
          </cell>
          <cell r="K2355">
            <v>0</v>
          </cell>
          <cell r="L2355">
            <v>1</v>
          </cell>
          <cell r="M2355">
            <v>1</v>
          </cell>
          <cell r="N2355">
            <v>0</v>
          </cell>
          <cell r="O2355">
            <v>1</v>
          </cell>
          <cell r="P2355">
            <v>0</v>
          </cell>
          <cell r="Q2355">
            <v>0</v>
          </cell>
          <cell r="R2355">
            <v>1</v>
          </cell>
          <cell r="S2355">
            <v>1</v>
          </cell>
          <cell r="T2355">
            <v>0</v>
          </cell>
          <cell r="U2355">
            <v>1</v>
          </cell>
          <cell r="V2355">
            <v>0</v>
          </cell>
          <cell r="W2355">
            <v>0</v>
          </cell>
        </row>
        <row r="2356">
          <cell r="B2356">
            <v>10</v>
          </cell>
          <cell r="C2356" t="str">
            <v>RESTRIÇÃO SISTEMA</v>
          </cell>
          <cell r="D2356" t="str">
            <v>071 Idade inferior a 18 anos</v>
          </cell>
          <cell r="E2356" t="str">
            <v>TELEVISÃO</v>
          </cell>
          <cell r="F2356" t="str">
            <v>0001 TELEVISÃO</v>
          </cell>
          <cell r="G2356" t="str">
            <v>0006 GLOBO</v>
          </cell>
          <cell r="H2356" t="str">
            <v>3825 NÃO INFORMADO</v>
          </cell>
          <cell r="I2356">
            <v>1</v>
          </cell>
          <cell r="J2356">
            <v>0</v>
          </cell>
          <cell r="K2356">
            <v>0</v>
          </cell>
          <cell r="L2356">
            <v>1</v>
          </cell>
          <cell r="M2356">
            <v>1</v>
          </cell>
          <cell r="N2356">
            <v>0</v>
          </cell>
          <cell r="O2356">
            <v>1</v>
          </cell>
          <cell r="P2356">
            <v>0</v>
          </cell>
          <cell r="Q2356">
            <v>0</v>
          </cell>
          <cell r="R2356">
            <v>1</v>
          </cell>
          <cell r="S2356">
            <v>1</v>
          </cell>
          <cell r="T2356">
            <v>0</v>
          </cell>
          <cell r="U2356">
            <v>1</v>
          </cell>
          <cell r="V2356">
            <v>0</v>
          </cell>
          <cell r="W2356">
            <v>0</v>
          </cell>
        </row>
        <row r="2357">
          <cell r="B2357">
            <v>10</v>
          </cell>
          <cell r="C2357" t="str">
            <v>RESTRIÇÃO SISTEMA</v>
          </cell>
          <cell r="D2357" t="str">
            <v>071 Idade inferior a 18 anos</v>
          </cell>
          <cell r="E2357" t="str">
            <v>TELEVISÃO</v>
          </cell>
          <cell r="F2357" t="str">
            <v>0001 TELEVISÃO</v>
          </cell>
          <cell r="G2357" t="str">
            <v>0062 NÃO INFORMOU</v>
          </cell>
          <cell r="I2357">
            <v>7</v>
          </cell>
          <cell r="J2357">
            <v>0</v>
          </cell>
          <cell r="K2357">
            <v>0</v>
          </cell>
          <cell r="L2357">
            <v>7</v>
          </cell>
          <cell r="M2357">
            <v>7</v>
          </cell>
          <cell r="N2357">
            <v>0</v>
          </cell>
          <cell r="O2357">
            <v>7</v>
          </cell>
          <cell r="P2357">
            <v>0</v>
          </cell>
          <cell r="Q2357">
            <v>0</v>
          </cell>
          <cell r="R2357">
            <v>7</v>
          </cell>
          <cell r="S2357">
            <v>7</v>
          </cell>
          <cell r="T2357">
            <v>0</v>
          </cell>
          <cell r="U2357">
            <v>7</v>
          </cell>
          <cell r="V2357">
            <v>0</v>
          </cell>
          <cell r="W2357">
            <v>0</v>
          </cell>
        </row>
        <row r="2358">
          <cell r="B2358">
            <v>10</v>
          </cell>
          <cell r="C2358" t="str">
            <v>RESTRIÇÃO SISTEMA</v>
          </cell>
          <cell r="D2358" t="str">
            <v>407 Não Informou nº linha</v>
          </cell>
          <cell r="E2358" t="str">
            <v>MALA DIRETA</v>
          </cell>
          <cell r="F2358" t="str">
            <v>0009 MALA DIRETA</v>
          </cell>
          <cell r="G2358" t="str">
            <v>0173 CA0103</v>
          </cell>
          <cell r="I2358">
            <v>2</v>
          </cell>
          <cell r="J2358">
            <v>0</v>
          </cell>
          <cell r="K2358">
            <v>0</v>
          </cell>
          <cell r="L2358">
            <v>2</v>
          </cell>
          <cell r="M2358">
            <v>2</v>
          </cell>
          <cell r="N2358">
            <v>0</v>
          </cell>
          <cell r="O2358">
            <v>2</v>
          </cell>
          <cell r="P2358">
            <v>0</v>
          </cell>
          <cell r="Q2358">
            <v>0</v>
          </cell>
          <cell r="R2358">
            <v>2</v>
          </cell>
          <cell r="S2358">
            <v>2</v>
          </cell>
          <cell r="T2358">
            <v>0</v>
          </cell>
          <cell r="U2358">
            <v>2</v>
          </cell>
          <cell r="V2358">
            <v>0</v>
          </cell>
          <cell r="W2358">
            <v>0</v>
          </cell>
        </row>
        <row r="2359">
          <cell r="B2359">
            <v>10</v>
          </cell>
          <cell r="C2359" t="str">
            <v>RESTRIÇÃO SISTEMA</v>
          </cell>
          <cell r="D2359" t="str">
            <v>407 Não Informou nº linha</v>
          </cell>
          <cell r="E2359" t="str">
            <v>MALA DIRETA</v>
          </cell>
          <cell r="F2359" t="str">
            <v>0010 ENCARTE EM FATURA</v>
          </cell>
          <cell r="I2359">
            <v>1</v>
          </cell>
          <cell r="J2359">
            <v>0</v>
          </cell>
          <cell r="K2359">
            <v>0</v>
          </cell>
          <cell r="L2359">
            <v>1</v>
          </cell>
          <cell r="M2359">
            <v>1</v>
          </cell>
          <cell r="N2359">
            <v>0</v>
          </cell>
          <cell r="O2359">
            <v>1</v>
          </cell>
          <cell r="P2359">
            <v>0</v>
          </cell>
          <cell r="Q2359">
            <v>0</v>
          </cell>
          <cell r="R2359">
            <v>1</v>
          </cell>
          <cell r="S2359">
            <v>1</v>
          </cell>
          <cell r="T2359">
            <v>0</v>
          </cell>
          <cell r="U2359">
            <v>1</v>
          </cell>
          <cell r="V2359">
            <v>0</v>
          </cell>
          <cell r="W2359">
            <v>0</v>
          </cell>
        </row>
        <row r="2360">
          <cell r="B2360">
            <v>10</v>
          </cell>
          <cell r="C2360" t="str">
            <v>RESTRIÇÃO SISTEMA</v>
          </cell>
          <cell r="D2360" t="str">
            <v>407 Não Informou nº linha</v>
          </cell>
          <cell r="E2360" t="str">
            <v>NÃO INFORMADO</v>
          </cell>
          <cell r="F2360" t="str">
            <v>0016 NÃO INFORMADO</v>
          </cell>
          <cell r="I2360">
            <v>4</v>
          </cell>
          <cell r="J2360">
            <v>0</v>
          </cell>
          <cell r="K2360">
            <v>0</v>
          </cell>
          <cell r="L2360">
            <v>4</v>
          </cell>
          <cell r="M2360">
            <v>4</v>
          </cell>
          <cell r="N2360">
            <v>0</v>
          </cell>
          <cell r="O2360">
            <v>4</v>
          </cell>
          <cell r="P2360">
            <v>0</v>
          </cell>
          <cell r="Q2360">
            <v>0</v>
          </cell>
          <cell r="R2360">
            <v>4</v>
          </cell>
          <cell r="S2360">
            <v>4</v>
          </cell>
          <cell r="T2360">
            <v>0</v>
          </cell>
          <cell r="U2360">
            <v>4</v>
          </cell>
          <cell r="V2360">
            <v>0</v>
          </cell>
          <cell r="W2360">
            <v>0</v>
          </cell>
        </row>
        <row r="2361">
          <cell r="B2361">
            <v>10</v>
          </cell>
          <cell r="C2361" t="str">
            <v>RESTRIÇÃO SISTEMA</v>
          </cell>
          <cell r="D2361" t="str">
            <v>407 Não Informou nº linha</v>
          </cell>
          <cell r="E2361" t="str">
            <v>OUTRAS MÍDIAS</v>
          </cell>
          <cell r="F2361" t="str">
            <v>0002 INDICAÇÃO DE AMIGOS</v>
          </cell>
          <cell r="I2361">
            <v>10</v>
          </cell>
          <cell r="J2361">
            <v>0</v>
          </cell>
          <cell r="K2361">
            <v>0</v>
          </cell>
          <cell r="L2361">
            <v>10</v>
          </cell>
          <cell r="M2361">
            <v>10</v>
          </cell>
          <cell r="N2361">
            <v>0</v>
          </cell>
          <cell r="O2361">
            <v>10</v>
          </cell>
          <cell r="P2361">
            <v>0</v>
          </cell>
          <cell r="Q2361">
            <v>0</v>
          </cell>
          <cell r="R2361">
            <v>10</v>
          </cell>
          <cell r="S2361">
            <v>10</v>
          </cell>
          <cell r="T2361">
            <v>0</v>
          </cell>
          <cell r="U2361">
            <v>10</v>
          </cell>
          <cell r="V2361">
            <v>0</v>
          </cell>
          <cell r="W2361">
            <v>0</v>
          </cell>
        </row>
        <row r="2362">
          <cell r="B2362">
            <v>10</v>
          </cell>
          <cell r="C2362" t="str">
            <v>RESTRIÇÃO SISTEMA</v>
          </cell>
          <cell r="D2362" t="str">
            <v>407 Não Informou nº linha</v>
          </cell>
          <cell r="E2362" t="str">
            <v>OUTRAS MÍDIAS</v>
          </cell>
          <cell r="F2362" t="str">
            <v>0003 104</v>
          </cell>
          <cell r="I2362">
            <v>1</v>
          </cell>
          <cell r="J2362">
            <v>0</v>
          </cell>
          <cell r="K2362">
            <v>0</v>
          </cell>
          <cell r="L2362">
            <v>1</v>
          </cell>
          <cell r="M2362">
            <v>1</v>
          </cell>
          <cell r="N2362">
            <v>0</v>
          </cell>
          <cell r="O2362">
            <v>1</v>
          </cell>
          <cell r="P2362">
            <v>0</v>
          </cell>
          <cell r="Q2362">
            <v>0</v>
          </cell>
          <cell r="R2362">
            <v>1</v>
          </cell>
          <cell r="S2362">
            <v>1</v>
          </cell>
          <cell r="T2362">
            <v>0</v>
          </cell>
          <cell r="U2362">
            <v>1</v>
          </cell>
          <cell r="V2362">
            <v>0</v>
          </cell>
          <cell r="W2362">
            <v>0</v>
          </cell>
        </row>
        <row r="2363">
          <cell r="B2363">
            <v>10</v>
          </cell>
          <cell r="C2363" t="str">
            <v>RESTRIÇÃO SISTEMA</v>
          </cell>
          <cell r="D2363" t="str">
            <v>407 Não Informou nº linha</v>
          </cell>
          <cell r="E2363" t="str">
            <v>TELEVISÃO</v>
          </cell>
          <cell r="F2363" t="str">
            <v>0001 TELEVISÃO</v>
          </cell>
          <cell r="G2363" t="str">
            <v>0006 GLOBO</v>
          </cell>
          <cell r="H2363" t="str">
            <v>5597 O JOGO</v>
          </cell>
          <cell r="I2363">
            <v>1</v>
          </cell>
          <cell r="J2363">
            <v>0</v>
          </cell>
          <cell r="K2363">
            <v>0</v>
          </cell>
          <cell r="L2363">
            <v>1</v>
          </cell>
          <cell r="M2363">
            <v>1</v>
          </cell>
          <cell r="N2363">
            <v>0</v>
          </cell>
          <cell r="O2363">
            <v>1</v>
          </cell>
          <cell r="P2363">
            <v>0</v>
          </cell>
          <cell r="Q2363">
            <v>0</v>
          </cell>
          <cell r="R2363">
            <v>1</v>
          </cell>
          <cell r="S2363">
            <v>1</v>
          </cell>
          <cell r="T2363">
            <v>0</v>
          </cell>
          <cell r="U2363">
            <v>1</v>
          </cell>
          <cell r="V2363">
            <v>0</v>
          </cell>
          <cell r="W2363">
            <v>0</v>
          </cell>
        </row>
        <row r="2364">
          <cell r="B2364">
            <v>10</v>
          </cell>
          <cell r="C2364" t="str">
            <v>RESTRIÇÃO SISTEMA</v>
          </cell>
          <cell r="D2364" t="str">
            <v>407 Não Informou nº linha</v>
          </cell>
          <cell r="E2364" t="str">
            <v>TELEVISÃO</v>
          </cell>
          <cell r="F2364" t="str">
            <v>0001 TELEVISÃO</v>
          </cell>
          <cell r="G2364" t="str">
            <v>0062 NÃO INFORMOU</v>
          </cell>
          <cell r="I2364">
            <v>4</v>
          </cell>
          <cell r="J2364">
            <v>0</v>
          </cell>
          <cell r="K2364">
            <v>0</v>
          </cell>
          <cell r="L2364">
            <v>4</v>
          </cell>
          <cell r="M2364">
            <v>4</v>
          </cell>
          <cell r="N2364">
            <v>0</v>
          </cell>
          <cell r="O2364">
            <v>4</v>
          </cell>
          <cell r="P2364">
            <v>0</v>
          </cell>
          <cell r="Q2364">
            <v>0</v>
          </cell>
          <cell r="R2364">
            <v>4</v>
          </cell>
          <cell r="S2364">
            <v>4</v>
          </cell>
          <cell r="T2364">
            <v>0</v>
          </cell>
          <cell r="U2364">
            <v>4</v>
          </cell>
          <cell r="V2364">
            <v>0</v>
          </cell>
          <cell r="W2364">
            <v>0</v>
          </cell>
        </row>
        <row r="2365">
          <cell r="B2365">
            <v>10</v>
          </cell>
          <cell r="C2365" t="str">
            <v>RESTRIÇÃO SISTEMA</v>
          </cell>
          <cell r="D2365" t="str">
            <v>408 Não possui linha instalada</v>
          </cell>
          <cell r="F2365" t="str">
            <v>0031 JÁ TEVE O PRODUTO</v>
          </cell>
          <cell r="I2365">
            <v>2</v>
          </cell>
          <cell r="J2365">
            <v>0</v>
          </cell>
          <cell r="K2365">
            <v>0</v>
          </cell>
          <cell r="L2365">
            <v>2</v>
          </cell>
          <cell r="M2365">
            <v>2</v>
          </cell>
          <cell r="N2365">
            <v>0</v>
          </cell>
          <cell r="O2365">
            <v>2</v>
          </cell>
          <cell r="P2365">
            <v>0</v>
          </cell>
          <cell r="Q2365">
            <v>0</v>
          </cell>
          <cell r="R2365">
            <v>2</v>
          </cell>
          <cell r="S2365">
            <v>2</v>
          </cell>
          <cell r="T2365">
            <v>0</v>
          </cell>
          <cell r="U2365">
            <v>2</v>
          </cell>
          <cell r="V2365">
            <v>0</v>
          </cell>
          <cell r="W2365">
            <v>0</v>
          </cell>
        </row>
        <row r="2366">
          <cell r="B2366">
            <v>10</v>
          </cell>
          <cell r="C2366" t="str">
            <v>RESTRIÇÃO SISTEMA</v>
          </cell>
          <cell r="D2366" t="str">
            <v>408 Não possui linha instalada</v>
          </cell>
          <cell r="E2366" t="str">
            <v>MALA DIRETA</v>
          </cell>
          <cell r="F2366" t="str">
            <v>0010 ENCARTE EM FATURA</v>
          </cell>
          <cell r="I2366">
            <v>1</v>
          </cell>
          <cell r="J2366">
            <v>0</v>
          </cell>
          <cell r="K2366">
            <v>0</v>
          </cell>
          <cell r="L2366">
            <v>1</v>
          </cell>
          <cell r="M2366">
            <v>1</v>
          </cell>
          <cell r="N2366">
            <v>0</v>
          </cell>
          <cell r="O2366">
            <v>1</v>
          </cell>
          <cell r="P2366">
            <v>0</v>
          </cell>
          <cell r="Q2366">
            <v>0</v>
          </cell>
          <cell r="R2366">
            <v>1</v>
          </cell>
          <cell r="S2366">
            <v>1</v>
          </cell>
          <cell r="T2366">
            <v>0</v>
          </cell>
          <cell r="U2366">
            <v>1</v>
          </cell>
          <cell r="V2366">
            <v>0</v>
          </cell>
          <cell r="W2366">
            <v>0</v>
          </cell>
        </row>
        <row r="2367">
          <cell r="B2367">
            <v>10</v>
          </cell>
          <cell r="C2367" t="str">
            <v>RESTRIÇÃO SISTEMA</v>
          </cell>
          <cell r="D2367" t="str">
            <v>408 Não possui linha instalada</v>
          </cell>
          <cell r="E2367" t="str">
            <v>NÃO INFORMADO</v>
          </cell>
          <cell r="F2367" t="str">
            <v>0016 NÃO INFORMADO</v>
          </cell>
          <cell r="I2367">
            <v>1</v>
          </cell>
          <cell r="J2367">
            <v>0</v>
          </cell>
          <cell r="K2367">
            <v>0</v>
          </cell>
          <cell r="L2367">
            <v>1</v>
          </cell>
          <cell r="M2367">
            <v>1</v>
          </cell>
          <cell r="N2367">
            <v>0</v>
          </cell>
          <cell r="O2367">
            <v>1</v>
          </cell>
          <cell r="P2367">
            <v>0</v>
          </cell>
          <cell r="Q2367">
            <v>0</v>
          </cell>
          <cell r="R2367">
            <v>1</v>
          </cell>
          <cell r="S2367">
            <v>1</v>
          </cell>
          <cell r="T2367">
            <v>0</v>
          </cell>
          <cell r="U2367">
            <v>1</v>
          </cell>
          <cell r="V2367">
            <v>0</v>
          </cell>
          <cell r="W2367">
            <v>0</v>
          </cell>
        </row>
        <row r="2368">
          <cell r="B2368">
            <v>10</v>
          </cell>
          <cell r="C2368" t="str">
            <v>RESTRIÇÃO SISTEMA</v>
          </cell>
          <cell r="D2368" t="str">
            <v>408 Não possui linha instalada</v>
          </cell>
          <cell r="E2368" t="str">
            <v>OUTRAS MÍDIAS</v>
          </cell>
          <cell r="F2368" t="str">
            <v>0002 INDICAÇÃO DE AMIGOS</v>
          </cell>
          <cell r="I2368">
            <v>10</v>
          </cell>
          <cell r="J2368">
            <v>0</v>
          </cell>
          <cell r="K2368">
            <v>0</v>
          </cell>
          <cell r="L2368">
            <v>10</v>
          </cell>
          <cell r="M2368">
            <v>10</v>
          </cell>
          <cell r="N2368">
            <v>0</v>
          </cell>
          <cell r="O2368">
            <v>10</v>
          </cell>
          <cell r="P2368">
            <v>0</v>
          </cell>
          <cell r="Q2368">
            <v>0</v>
          </cell>
          <cell r="R2368">
            <v>10</v>
          </cell>
          <cell r="S2368">
            <v>10</v>
          </cell>
          <cell r="T2368">
            <v>0</v>
          </cell>
          <cell r="U2368">
            <v>10</v>
          </cell>
          <cell r="V2368">
            <v>0</v>
          </cell>
          <cell r="W2368">
            <v>0</v>
          </cell>
        </row>
        <row r="2369">
          <cell r="B2369">
            <v>10</v>
          </cell>
          <cell r="C2369" t="str">
            <v>RESTRIÇÃO SISTEMA</v>
          </cell>
          <cell r="D2369" t="str">
            <v>408 Não possui linha instalada</v>
          </cell>
          <cell r="E2369" t="str">
            <v>OUTRAS MÍDIAS</v>
          </cell>
          <cell r="F2369" t="str">
            <v>0003 104</v>
          </cell>
          <cell r="I2369">
            <v>2</v>
          </cell>
          <cell r="J2369">
            <v>0</v>
          </cell>
          <cell r="K2369">
            <v>0</v>
          </cell>
          <cell r="L2369">
            <v>2</v>
          </cell>
          <cell r="M2369">
            <v>2</v>
          </cell>
          <cell r="N2369">
            <v>0</v>
          </cell>
          <cell r="O2369">
            <v>2</v>
          </cell>
          <cell r="P2369">
            <v>0</v>
          </cell>
          <cell r="Q2369">
            <v>0</v>
          </cell>
          <cell r="R2369">
            <v>2</v>
          </cell>
          <cell r="S2369">
            <v>2</v>
          </cell>
          <cell r="T2369">
            <v>0</v>
          </cell>
          <cell r="U2369">
            <v>2</v>
          </cell>
          <cell r="V2369">
            <v>0</v>
          </cell>
          <cell r="W2369">
            <v>0</v>
          </cell>
        </row>
        <row r="2370">
          <cell r="B2370">
            <v>10</v>
          </cell>
          <cell r="C2370" t="str">
            <v>RESTRIÇÃO SISTEMA</v>
          </cell>
          <cell r="D2370" t="str">
            <v>408 Não possui linha instalada</v>
          </cell>
          <cell r="E2370" t="str">
            <v>OUTRAS MÍDIAS</v>
          </cell>
          <cell r="F2370" t="str">
            <v>0018 CONTATADO PELO TLMKT</v>
          </cell>
          <cell r="I2370">
            <v>1</v>
          </cell>
          <cell r="J2370">
            <v>0</v>
          </cell>
          <cell r="K2370">
            <v>0</v>
          </cell>
          <cell r="L2370">
            <v>1</v>
          </cell>
          <cell r="M2370">
            <v>1</v>
          </cell>
          <cell r="N2370">
            <v>0</v>
          </cell>
          <cell r="O2370">
            <v>1</v>
          </cell>
          <cell r="P2370">
            <v>0</v>
          </cell>
          <cell r="Q2370">
            <v>0</v>
          </cell>
          <cell r="R2370">
            <v>1</v>
          </cell>
          <cell r="S2370">
            <v>1</v>
          </cell>
          <cell r="T2370">
            <v>0</v>
          </cell>
          <cell r="U2370">
            <v>1</v>
          </cell>
          <cell r="V2370">
            <v>0</v>
          </cell>
          <cell r="W2370">
            <v>0</v>
          </cell>
        </row>
        <row r="2371">
          <cell r="B2371">
            <v>10</v>
          </cell>
          <cell r="C2371" t="str">
            <v>RESTRIÇÃO SISTEMA</v>
          </cell>
          <cell r="D2371" t="str">
            <v>408 Não possui linha instalada</v>
          </cell>
          <cell r="E2371" t="str">
            <v>TELEVISÃO</v>
          </cell>
          <cell r="F2371" t="str">
            <v>0001 TELEVISÃO</v>
          </cell>
          <cell r="G2371" t="str">
            <v>0006 GLOBO</v>
          </cell>
          <cell r="H2371" t="str">
            <v>0023 JORNAL HOJE</v>
          </cell>
          <cell r="I2371">
            <v>2</v>
          </cell>
          <cell r="J2371">
            <v>0</v>
          </cell>
          <cell r="K2371">
            <v>0</v>
          </cell>
          <cell r="L2371">
            <v>2</v>
          </cell>
          <cell r="M2371">
            <v>2</v>
          </cell>
          <cell r="N2371">
            <v>0</v>
          </cell>
          <cell r="O2371">
            <v>2</v>
          </cell>
          <cell r="P2371">
            <v>0</v>
          </cell>
          <cell r="Q2371">
            <v>0</v>
          </cell>
          <cell r="R2371">
            <v>2</v>
          </cell>
          <cell r="S2371">
            <v>2</v>
          </cell>
          <cell r="T2371">
            <v>0</v>
          </cell>
          <cell r="U2371">
            <v>2</v>
          </cell>
          <cell r="V2371">
            <v>0</v>
          </cell>
          <cell r="W2371">
            <v>0</v>
          </cell>
        </row>
        <row r="2372">
          <cell r="B2372">
            <v>10</v>
          </cell>
          <cell r="C2372" t="str">
            <v>RESTRIÇÃO SISTEMA</v>
          </cell>
          <cell r="D2372" t="str">
            <v>408 Não possui linha instalada</v>
          </cell>
          <cell r="E2372" t="str">
            <v>TELEVISÃO</v>
          </cell>
          <cell r="F2372" t="str">
            <v>0001 TELEVISÃO</v>
          </cell>
          <cell r="G2372" t="str">
            <v>0062 NÃO INFORMOU</v>
          </cell>
          <cell r="I2372">
            <v>3</v>
          </cell>
          <cell r="J2372">
            <v>0</v>
          </cell>
          <cell r="K2372">
            <v>0</v>
          </cell>
          <cell r="L2372">
            <v>3</v>
          </cell>
          <cell r="M2372">
            <v>3</v>
          </cell>
          <cell r="N2372">
            <v>0</v>
          </cell>
          <cell r="O2372">
            <v>3</v>
          </cell>
          <cell r="P2372">
            <v>0</v>
          </cell>
          <cell r="Q2372">
            <v>0</v>
          </cell>
          <cell r="R2372">
            <v>3</v>
          </cell>
          <cell r="S2372">
            <v>3</v>
          </cell>
          <cell r="T2372">
            <v>0</v>
          </cell>
          <cell r="U2372">
            <v>3</v>
          </cell>
          <cell r="V2372">
            <v>0</v>
          </cell>
          <cell r="W2372">
            <v>0</v>
          </cell>
        </row>
        <row r="2373">
          <cell r="B2373">
            <v>10</v>
          </cell>
          <cell r="C2373" t="str">
            <v>VENDA</v>
          </cell>
          <cell r="D2373" t="str">
            <v>001 *** Vendas OS Emitidas</v>
          </cell>
          <cell r="F2373" t="str">
            <v>0024 STAND</v>
          </cell>
          <cell r="I2373">
            <v>2</v>
          </cell>
          <cell r="J2373">
            <v>2</v>
          </cell>
          <cell r="K2373">
            <v>0</v>
          </cell>
          <cell r="L2373">
            <v>2</v>
          </cell>
          <cell r="M2373">
            <v>0</v>
          </cell>
          <cell r="N2373">
            <v>0</v>
          </cell>
          <cell r="O2373">
            <v>2</v>
          </cell>
          <cell r="P2373">
            <v>2</v>
          </cell>
          <cell r="Q2373">
            <v>0</v>
          </cell>
          <cell r="R2373">
            <v>2</v>
          </cell>
          <cell r="S2373">
            <v>0</v>
          </cell>
          <cell r="T2373">
            <v>0</v>
          </cell>
          <cell r="U2373">
            <v>0</v>
          </cell>
          <cell r="V2373">
            <v>2</v>
          </cell>
          <cell r="W2373">
            <v>0</v>
          </cell>
        </row>
        <row r="2374">
          <cell r="B2374">
            <v>10</v>
          </cell>
          <cell r="C2374" t="str">
            <v>VENDA</v>
          </cell>
          <cell r="D2374" t="str">
            <v>001 *** Vendas OS Emitidas</v>
          </cell>
          <cell r="F2374" t="str">
            <v>0031 JÁ TEVE O PRODUTO</v>
          </cell>
          <cell r="I2374">
            <v>15</v>
          </cell>
          <cell r="J2374">
            <v>15</v>
          </cell>
          <cell r="K2374">
            <v>0</v>
          </cell>
          <cell r="L2374">
            <v>15</v>
          </cell>
          <cell r="M2374">
            <v>0</v>
          </cell>
          <cell r="N2374">
            <v>0</v>
          </cell>
          <cell r="O2374">
            <v>15</v>
          </cell>
          <cell r="P2374">
            <v>15</v>
          </cell>
          <cell r="Q2374">
            <v>0</v>
          </cell>
          <cell r="R2374">
            <v>15</v>
          </cell>
          <cell r="S2374">
            <v>0</v>
          </cell>
          <cell r="T2374">
            <v>0</v>
          </cell>
          <cell r="U2374">
            <v>0</v>
          </cell>
          <cell r="V2374">
            <v>15</v>
          </cell>
          <cell r="W2374">
            <v>0</v>
          </cell>
        </row>
        <row r="2375">
          <cell r="B2375">
            <v>10</v>
          </cell>
          <cell r="C2375" t="str">
            <v>VENDA</v>
          </cell>
          <cell r="D2375" t="str">
            <v>001 *** Vendas OS Emitidas</v>
          </cell>
          <cell r="E2375" t="str">
            <v>MALA DIRETA</v>
          </cell>
          <cell r="F2375" t="str">
            <v>0009 MALA DIRETA</v>
          </cell>
          <cell r="G2375" t="str">
            <v>0008 Não Identificado</v>
          </cell>
          <cell r="I2375">
            <v>2</v>
          </cell>
          <cell r="J2375">
            <v>2</v>
          </cell>
          <cell r="K2375">
            <v>0</v>
          </cell>
          <cell r="L2375">
            <v>2</v>
          </cell>
          <cell r="M2375">
            <v>0</v>
          </cell>
          <cell r="N2375">
            <v>0</v>
          </cell>
          <cell r="O2375">
            <v>2</v>
          </cell>
          <cell r="P2375">
            <v>2</v>
          </cell>
          <cell r="Q2375">
            <v>0</v>
          </cell>
          <cell r="R2375">
            <v>2</v>
          </cell>
          <cell r="S2375">
            <v>0</v>
          </cell>
          <cell r="T2375">
            <v>0</v>
          </cell>
          <cell r="U2375">
            <v>0</v>
          </cell>
          <cell r="V2375">
            <v>2</v>
          </cell>
          <cell r="W2375">
            <v>0</v>
          </cell>
        </row>
        <row r="2376">
          <cell r="B2376">
            <v>10</v>
          </cell>
          <cell r="C2376" t="str">
            <v>VENDA</v>
          </cell>
          <cell r="D2376" t="str">
            <v>001 *** Vendas OS Emitidas</v>
          </cell>
          <cell r="E2376" t="str">
            <v>MALA DIRETA</v>
          </cell>
          <cell r="F2376" t="str">
            <v>0009 MALA DIRETA</v>
          </cell>
          <cell r="G2376" t="str">
            <v>0123 TE-023</v>
          </cell>
          <cell r="I2376">
            <v>1</v>
          </cell>
          <cell r="J2376">
            <v>1</v>
          </cell>
          <cell r="K2376">
            <v>0</v>
          </cell>
          <cell r="L2376">
            <v>1</v>
          </cell>
          <cell r="M2376">
            <v>0</v>
          </cell>
          <cell r="N2376">
            <v>0</v>
          </cell>
          <cell r="O2376">
            <v>1</v>
          </cell>
          <cell r="P2376">
            <v>1</v>
          </cell>
          <cell r="Q2376">
            <v>0</v>
          </cell>
          <cell r="R2376">
            <v>1</v>
          </cell>
          <cell r="S2376">
            <v>0</v>
          </cell>
          <cell r="T2376">
            <v>0</v>
          </cell>
          <cell r="U2376">
            <v>0</v>
          </cell>
          <cell r="V2376">
            <v>1</v>
          </cell>
          <cell r="W2376">
            <v>0</v>
          </cell>
        </row>
        <row r="2377">
          <cell r="B2377">
            <v>10</v>
          </cell>
          <cell r="C2377" t="str">
            <v>VENDA</v>
          </cell>
          <cell r="D2377" t="str">
            <v>001 *** Vendas OS Emitidas</v>
          </cell>
          <cell r="E2377" t="str">
            <v>MALA DIRETA</v>
          </cell>
          <cell r="F2377" t="str">
            <v>0009 MALA DIRETA</v>
          </cell>
          <cell r="G2377" t="str">
            <v>0173 CA0103</v>
          </cell>
          <cell r="I2377">
            <v>2</v>
          </cell>
          <cell r="J2377">
            <v>2</v>
          </cell>
          <cell r="K2377">
            <v>0</v>
          </cell>
          <cell r="L2377">
            <v>2</v>
          </cell>
          <cell r="M2377">
            <v>0</v>
          </cell>
          <cell r="N2377">
            <v>0</v>
          </cell>
          <cell r="O2377">
            <v>2</v>
          </cell>
          <cell r="P2377">
            <v>2</v>
          </cell>
          <cell r="Q2377">
            <v>0</v>
          </cell>
          <cell r="R2377">
            <v>2</v>
          </cell>
          <cell r="S2377">
            <v>0</v>
          </cell>
          <cell r="T2377">
            <v>0</v>
          </cell>
          <cell r="U2377">
            <v>0</v>
          </cell>
          <cell r="V2377">
            <v>2</v>
          </cell>
          <cell r="W2377">
            <v>0</v>
          </cell>
        </row>
        <row r="2378">
          <cell r="B2378">
            <v>10</v>
          </cell>
          <cell r="C2378" t="str">
            <v>VENDA</v>
          </cell>
          <cell r="D2378" t="str">
            <v>001 *** Vendas OS Emitidas</v>
          </cell>
          <cell r="E2378" t="str">
            <v>MALA DIRETA</v>
          </cell>
          <cell r="F2378" t="str">
            <v>0009 MALA DIRETA</v>
          </cell>
          <cell r="G2378" t="str">
            <v>0572 MD-05</v>
          </cell>
          <cell r="I2378">
            <v>1</v>
          </cell>
          <cell r="J2378">
            <v>1</v>
          </cell>
          <cell r="K2378">
            <v>0</v>
          </cell>
          <cell r="L2378">
            <v>1</v>
          </cell>
          <cell r="M2378">
            <v>0</v>
          </cell>
          <cell r="N2378">
            <v>0</v>
          </cell>
          <cell r="O2378">
            <v>1</v>
          </cell>
          <cell r="P2378">
            <v>1</v>
          </cell>
          <cell r="Q2378">
            <v>0</v>
          </cell>
          <cell r="R2378">
            <v>1</v>
          </cell>
          <cell r="S2378">
            <v>0</v>
          </cell>
          <cell r="T2378">
            <v>0</v>
          </cell>
          <cell r="U2378">
            <v>0</v>
          </cell>
          <cell r="V2378">
            <v>1</v>
          </cell>
          <cell r="W2378">
            <v>0</v>
          </cell>
        </row>
        <row r="2379">
          <cell r="B2379">
            <v>10</v>
          </cell>
          <cell r="C2379" t="str">
            <v>VENDA</v>
          </cell>
          <cell r="D2379" t="str">
            <v>001 *** Vendas OS Emitidas</v>
          </cell>
          <cell r="E2379" t="str">
            <v>MALA DIRETA</v>
          </cell>
          <cell r="F2379" t="str">
            <v>0010 ENCARTE EM FATURA</v>
          </cell>
          <cell r="I2379">
            <v>1</v>
          </cell>
          <cell r="J2379">
            <v>1</v>
          </cell>
          <cell r="K2379">
            <v>0</v>
          </cell>
          <cell r="L2379">
            <v>1</v>
          </cell>
          <cell r="M2379">
            <v>0</v>
          </cell>
          <cell r="N2379">
            <v>0</v>
          </cell>
          <cell r="O2379">
            <v>1</v>
          </cell>
          <cell r="P2379">
            <v>1</v>
          </cell>
          <cell r="Q2379">
            <v>0</v>
          </cell>
          <cell r="R2379">
            <v>1</v>
          </cell>
          <cell r="S2379">
            <v>0</v>
          </cell>
          <cell r="T2379">
            <v>0</v>
          </cell>
          <cell r="U2379">
            <v>0</v>
          </cell>
          <cell r="V2379">
            <v>1</v>
          </cell>
          <cell r="W2379">
            <v>0</v>
          </cell>
        </row>
        <row r="2380">
          <cell r="B2380">
            <v>10</v>
          </cell>
          <cell r="C2380" t="str">
            <v>VENDA</v>
          </cell>
          <cell r="D2380" t="str">
            <v>001 *** Vendas OS Emitidas</v>
          </cell>
          <cell r="E2380" t="str">
            <v>NÃO INFORMADO</v>
          </cell>
          <cell r="F2380" t="str">
            <v>0016 NÃO INFORMADO</v>
          </cell>
          <cell r="I2380">
            <v>16</v>
          </cell>
          <cell r="J2380">
            <v>16</v>
          </cell>
          <cell r="K2380">
            <v>0</v>
          </cell>
          <cell r="L2380">
            <v>16</v>
          </cell>
          <cell r="M2380">
            <v>0</v>
          </cell>
          <cell r="N2380">
            <v>0</v>
          </cell>
          <cell r="O2380">
            <v>16</v>
          </cell>
          <cell r="P2380">
            <v>16</v>
          </cell>
          <cell r="Q2380">
            <v>0</v>
          </cell>
          <cell r="R2380">
            <v>16</v>
          </cell>
          <cell r="S2380">
            <v>0</v>
          </cell>
          <cell r="T2380">
            <v>0</v>
          </cell>
          <cell r="U2380">
            <v>0</v>
          </cell>
          <cell r="V2380">
            <v>16</v>
          </cell>
          <cell r="W2380">
            <v>0</v>
          </cell>
        </row>
        <row r="2381">
          <cell r="B2381">
            <v>10</v>
          </cell>
          <cell r="C2381" t="str">
            <v>VENDA</v>
          </cell>
          <cell r="D2381" t="str">
            <v>001 *** Vendas OS Emitidas</v>
          </cell>
          <cell r="E2381" t="str">
            <v>OUTRAS MÍDIAS</v>
          </cell>
          <cell r="F2381" t="str">
            <v>0002 INDICAÇÃO DE AMIGOS</v>
          </cell>
          <cell r="I2381">
            <v>148</v>
          </cell>
          <cell r="J2381">
            <v>148</v>
          </cell>
          <cell r="K2381">
            <v>0</v>
          </cell>
          <cell r="L2381">
            <v>148</v>
          </cell>
          <cell r="M2381">
            <v>0</v>
          </cell>
          <cell r="N2381">
            <v>0</v>
          </cell>
          <cell r="O2381">
            <v>146</v>
          </cell>
          <cell r="P2381">
            <v>146</v>
          </cell>
          <cell r="Q2381">
            <v>0</v>
          </cell>
          <cell r="R2381">
            <v>146</v>
          </cell>
          <cell r="S2381">
            <v>0</v>
          </cell>
          <cell r="T2381">
            <v>0</v>
          </cell>
          <cell r="U2381">
            <v>0</v>
          </cell>
          <cell r="V2381">
            <v>148</v>
          </cell>
          <cell r="W2381">
            <v>0</v>
          </cell>
        </row>
        <row r="2382">
          <cell r="B2382">
            <v>10</v>
          </cell>
          <cell r="C2382" t="str">
            <v>VENDA</v>
          </cell>
          <cell r="D2382" t="str">
            <v>001 *** Vendas OS Emitidas</v>
          </cell>
          <cell r="E2382" t="str">
            <v>OUTRAS MÍDIAS</v>
          </cell>
          <cell r="F2382" t="str">
            <v>0003 104</v>
          </cell>
          <cell r="I2382">
            <v>3</v>
          </cell>
          <cell r="J2382">
            <v>3</v>
          </cell>
          <cell r="K2382">
            <v>0</v>
          </cell>
          <cell r="L2382">
            <v>3</v>
          </cell>
          <cell r="M2382">
            <v>0</v>
          </cell>
          <cell r="N2382">
            <v>0</v>
          </cell>
          <cell r="O2382">
            <v>3</v>
          </cell>
          <cell r="P2382">
            <v>3</v>
          </cell>
          <cell r="Q2382">
            <v>0</v>
          </cell>
          <cell r="R2382">
            <v>3</v>
          </cell>
          <cell r="S2382">
            <v>0</v>
          </cell>
          <cell r="T2382">
            <v>0</v>
          </cell>
          <cell r="U2382">
            <v>0</v>
          </cell>
          <cell r="V2382">
            <v>3</v>
          </cell>
          <cell r="W2382">
            <v>0</v>
          </cell>
        </row>
        <row r="2383">
          <cell r="B2383">
            <v>10</v>
          </cell>
          <cell r="C2383" t="str">
            <v>VENDA</v>
          </cell>
          <cell r="D2383" t="str">
            <v>001 *** Vendas OS Emitidas</v>
          </cell>
          <cell r="E2383" t="str">
            <v>OUTRAS MÍDIAS</v>
          </cell>
          <cell r="F2383" t="str">
            <v>0007 JORNAIS/REVISTAS</v>
          </cell>
          <cell r="G2383" t="str">
            <v>0125 NÃO INFORMADO</v>
          </cell>
          <cell r="I2383">
            <v>1</v>
          </cell>
          <cell r="J2383">
            <v>1</v>
          </cell>
          <cell r="K2383">
            <v>0</v>
          </cell>
          <cell r="L2383">
            <v>1</v>
          </cell>
          <cell r="M2383">
            <v>0</v>
          </cell>
          <cell r="N2383">
            <v>0</v>
          </cell>
          <cell r="O2383">
            <v>1</v>
          </cell>
          <cell r="P2383">
            <v>1</v>
          </cell>
          <cell r="Q2383">
            <v>0</v>
          </cell>
          <cell r="R2383">
            <v>1</v>
          </cell>
          <cell r="S2383">
            <v>0</v>
          </cell>
          <cell r="T2383">
            <v>0</v>
          </cell>
          <cell r="U2383">
            <v>0</v>
          </cell>
          <cell r="V2383">
            <v>1</v>
          </cell>
          <cell r="W2383">
            <v>0</v>
          </cell>
        </row>
        <row r="2384">
          <cell r="B2384">
            <v>10</v>
          </cell>
          <cell r="C2384" t="str">
            <v>VENDA</v>
          </cell>
          <cell r="D2384" t="str">
            <v>001 *** Vendas OS Emitidas</v>
          </cell>
          <cell r="E2384" t="str">
            <v>OUTRAS MÍDIAS</v>
          </cell>
          <cell r="F2384" t="str">
            <v>0013 INTERNET</v>
          </cell>
          <cell r="G2384" t="str">
            <v>0055 E-MAIL</v>
          </cell>
          <cell r="I2384">
            <v>1</v>
          </cell>
          <cell r="J2384">
            <v>1</v>
          </cell>
          <cell r="K2384">
            <v>0</v>
          </cell>
          <cell r="L2384">
            <v>1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1</v>
          </cell>
          <cell r="W2384">
            <v>0</v>
          </cell>
        </row>
        <row r="2385">
          <cell r="B2385">
            <v>10</v>
          </cell>
          <cell r="C2385" t="str">
            <v>VENDA</v>
          </cell>
          <cell r="D2385" t="str">
            <v>001 *** Vendas OS Emitidas</v>
          </cell>
          <cell r="E2385" t="str">
            <v>OUTRAS MÍDIAS</v>
          </cell>
          <cell r="F2385" t="str">
            <v>0013 INTERNET</v>
          </cell>
          <cell r="G2385" t="str">
            <v>0056 OUTROS</v>
          </cell>
          <cell r="I2385">
            <v>5</v>
          </cell>
          <cell r="J2385">
            <v>5</v>
          </cell>
          <cell r="K2385">
            <v>0</v>
          </cell>
          <cell r="L2385">
            <v>5</v>
          </cell>
          <cell r="M2385">
            <v>0</v>
          </cell>
          <cell r="N2385">
            <v>0</v>
          </cell>
          <cell r="O2385">
            <v>5</v>
          </cell>
          <cell r="P2385">
            <v>5</v>
          </cell>
          <cell r="Q2385">
            <v>0</v>
          </cell>
          <cell r="R2385">
            <v>5</v>
          </cell>
          <cell r="S2385">
            <v>0</v>
          </cell>
          <cell r="T2385">
            <v>0</v>
          </cell>
          <cell r="U2385">
            <v>0</v>
          </cell>
          <cell r="V2385">
            <v>5</v>
          </cell>
          <cell r="W2385">
            <v>0</v>
          </cell>
        </row>
        <row r="2386">
          <cell r="B2386">
            <v>10</v>
          </cell>
          <cell r="C2386" t="str">
            <v>VENDA</v>
          </cell>
          <cell r="D2386" t="str">
            <v>001 *** Vendas OS Emitidas</v>
          </cell>
          <cell r="E2386" t="str">
            <v>OUTRAS MÍDIAS</v>
          </cell>
          <cell r="F2386" t="str">
            <v>0013 INTERNET</v>
          </cell>
          <cell r="G2386" t="str">
            <v>0170 SITE SPEEDY</v>
          </cell>
          <cell r="I2386">
            <v>6</v>
          </cell>
          <cell r="J2386">
            <v>6</v>
          </cell>
          <cell r="K2386">
            <v>0</v>
          </cell>
          <cell r="L2386">
            <v>6</v>
          </cell>
          <cell r="M2386">
            <v>0</v>
          </cell>
          <cell r="N2386">
            <v>0</v>
          </cell>
          <cell r="O2386">
            <v>6</v>
          </cell>
          <cell r="P2386">
            <v>6</v>
          </cell>
          <cell r="Q2386">
            <v>0</v>
          </cell>
          <cell r="R2386">
            <v>6</v>
          </cell>
          <cell r="S2386">
            <v>0</v>
          </cell>
          <cell r="T2386">
            <v>0</v>
          </cell>
          <cell r="U2386">
            <v>0</v>
          </cell>
          <cell r="V2386">
            <v>6</v>
          </cell>
          <cell r="W2386">
            <v>0</v>
          </cell>
        </row>
        <row r="2387">
          <cell r="B2387">
            <v>10</v>
          </cell>
          <cell r="C2387" t="str">
            <v>VENDA</v>
          </cell>
          <cell r="D2387" t="str">
            <v>001 *** Vendas OS Emitidas</v>
          </cell>
          <cell r="E2387" t="str">
            <v>OUTRAS MÍDIAS</v>
          </cell>
          <cell r="F2387" t="str">
            <v>0018 CONTATADO PELO TLMKT</v>
          </cell>
          <cell r="I2387">
            <v>14</v>
          </cell>
          <cell r="J2387">
            <v>14</v>
          </cell>
          <cell r="K2387">
            <v>0</v>
          </cell>
          <cell r="L2387">
            <v>14</v>
          </cell>
          <cell r="M2387">
            <v>0</v>
          </cell>
          <cell r="N2387">
            <v>0</v>
          </cell>
          <cell r="O2387">
            <v>14</v>
          </cell>
          <cell r="P2387">
            <v>14</v>
          </cell>
          <cell r="Q2387">
            <v>0</v>
          </cell>
          <cell r="R2387">
            <v>14</v>
          </cell>
          <cell r="S2387">
            <v>0</v>
          </cell>
          <cell r="T2387">
            <v>0</v>
          </cell>
          <cell r="U2387">
            <v>0</v>
          </cell>
          <cell r="V2387">
            <v>14</v>
          </cell>
          <cell r="W2387">
            <v>0</v>
          </cell>
        </row>
        <row r="2388">
          <cell r="B2388">
            <v>10</v>
          </cell>
          <cell r="C2388" t="str">
            <v>VENDA</v>
          </cell>
          <cell r="D2388" t="str">
            <v>001 *** Vendas OS Emitidas</v>
          </cell>
          <cell r="E2388" t="str">
            <v>OUTRAS MÍDIAS</v>
          </cell>
          <cell r="F2388" t="str">
            <v>0019 INDICAÇÃO DO PROVEDOR</v>
          </cell>
          <cell r="G2388" t="str">
            <v>0580 IG.COM.BR</v>
          </cell>
          <cell r="I2388">
            <v>1</v>
          </cell>
          <cell r="J2388">
            <v>1</v>
          </cell>
          <cell r="K2388">
            <v>0</v>
          </cell>
          <cell r="L2388">
            <v>1</v>
          </cell>
          <cell r="M2388">
            <v>0</v>
          </cell>
          <cell r="N2388">
            <v>0</v>
          </cell>
          <cell r="O2388">
            <v>1</v>
          </cell>
          <cell r="P2388">
            <v>1</v>
          </cell>
          <cell r="Q2388">
            <v>0</v>
          </cell>
          <cell r="R2388">
            <v>1</v>
          </cell>
          <cell r="S2388">
            <v>0</v>
          </cell>
          <cell r="T2388">
            <v>0</v>
          </cell>
          <cell r="U2388">
            <v>0</v>
          </cell>
          <cell r="V2388">
            <v>1</v>
          </cell>
          <cell r="W2388">
            <v>0</v>
          </cell>
        </row>
        <row r="2389">
          <cell r="B2389">
            <v>10</v>
          </cell>
          <cell r="C2389" t="str">
            <v>VENDA</v>
          </cell>
          <cell r="D2389" t="str">
            <v>001 *** Vendas OS Emitidas</v>
          </cell>
          <cell r="E2389" t="str">
            <v>OUTRAS MÍDIAS</v>
          </cell>
          <cell r="F2389" t="str">
            <v>0020 JÁ POSSUI</v>
          </cell>
          <cell r="I2389">
            <v>35</v>
          </cell>
          <cell r="J2389">
            <v>35</v>
          </cell>
          <cell r="K2389">
            <v>0</v>
          </cell>
          <cell r="L2389">
            <v>35</v>
          </cell>
          <cell r="M2389">
            <v>0</v>
          </cell>
          <cell r="N2389">
            <v>0</v>
          </cell>
          <cell r="O2389">
            <v>35</v>
          </cell>
          <cell r="P2389">
            <v>35</v>
          </cell>
          <cell r="Q2389">
            <v>0</v>
          </cell>
          <cell r="R2389">
            <v>35</v>
          </cell>
          <cell r="S2389">
            <v>0</v>
          </cell>
          <cell r="T2389">
            <v>0</v>
          </cell>
          <cell r="U2389">
            <v>0</v>
          </cell>
          <cell r="V2389">
            <v>35</v>
          </cell>
          <cell r="W2389">
            <v>0</v>
          </cell>
        </row>
        <row r="2390">
          <cell r="B2390">
            <v>10</v>
          </cell>
          <cell r="C2390" t="str">
            <v>VENDA</v>
          </cell>
          <cell r="D2390" t="str">
            <v>001 *** Vendas OS Emitidas</v>
          </cell>
          <cell r="E2390" t="str">
            <v>TELEVISÃO</v>
          </cell>
          <cell r="F2390" t="str">
            <v>0001 TELEVISÃO</v>
          </cell>
          <cell r="G2390" t="str">
            <v>0006 GLOBO</v>
          </cell>
          <cell r="H2390" t="str">
            <v>0023 JORNAL HOJE</v>
          </cell>
          <cell r="I2390">
            <v>2</v>
          </cell>
          <cell r="J2390">
            <v>2</v>
          </cell>
          <cell r="K2390">
            <v>0</v>
          </cell>
          <cell r="L2390">
            <v>2</v>
          </cell>
          <cell r="M2390">
            <v>0</v>
          </cell>
          <cell r="N2390">
            <v>0</v>
          </cell>
          <cell r="O2390">
            <v>2</v>
          </cell>
          <cell r="P2390">
            <v>2</v>
          </cell>
          <cell r="Q2390">
            <v>0</v>
          </cell>
          <cell r="R2390">
            <v>2</v>
          </cell>
          <cell r="S2390">
            <v>0</v>
          </cell>
          <cell r="T2390">
            <v>0</v>
          </cell>
          <cell r="U2390">
            <v>0</v>
          </cell>
          <cell r="V2390">
            <v>2</v>
          </cell>
          <cell r="W2390">
            <v>0</v>
          </cell>
        </row>
        <row r="2391">
          <cell r="B2391">
            <v>10</v>
          </cell>
          <cell r="C2391" t="str">
            <v>VENDA</v>
          </cell>
          <cell r="D2391" t="str">
            <v>001 *** Vendas OS Emitidas</v>
          </cell>
          <cell r="E2391" t="str">
            <v>TELEVISÃO</v>
          </cell>
          <cell r="F2391" t="str">
            <v>0001 TELEVISÃO</v>
          </cell>
          <cell r="G2391" t="str">
            <v>0006 GLOBO</v>
          </cell>
          <cell r="H2391" t="str">
            <v>3825 NÃO INFORMADO</v>
          </cell>
          <cell r="I2391">
            <v>8</v>
          </cell>
          <cell r="J2391">
            <v>8</v>
          </cell>
          <cell r="K2391">
            <v>0</v>
          </cell>
          <cell r="L2391">
            <v>8</v>
          </cell>
          <cell r="M2391">
            <v>0</v>
          </cell>
          <cell r="N2391">
            <v>0</v>
          </cell>
          <cell r="O2391">
            <v>8</v>
          </cell>
          <cell r="P2391">
            <v>8</v>
          </cell>
          <cell r="Q2391">
            <v>0</v>
          </cell>
          <cell r="R2391">
            <v>8</v>
          </cell>
          <cell r="S2391">
            <v>0</v>
          </cell>
          <cell r="T2391">
            <v>0</v>
          </cell>
          <cell r="U2391">
            <v>0</v>
          </cell>
          <cell r="V2391">
            <v>8</v>
          </cell>
          <cell r="W2391">
            <v>0</v>
          </cell>
        </row>
        <row r="2392">
          <cell r="B2392">
            <v>10</v>
          </cell>
          <cell r="C2392" t="str">
            <v>VENDA</v>
          </cell>
          <cell r="D2392" t="str">
            <v>001 *** Vendas OS Emitidas</v>
          </cell>
          <cell r="E2392" t="str">
            <v>TELEVISÃO</v>
          </cell>
          <cell r="F2392" t="str">
            <v>0001 TELEVISÃO</v>
          </cell>
          <cell r="G2392" t="str">
            <v>0006 GLOBO</v>
          </cell>
          <cell r="H2392" t="str">
            <v>5593 MULHERES APAIXONADAS</v>
          </cell>
          <cell r="I2392">
            <v>1</v>
          </cell>
          <cell r="J2392">
            <v>1</v>
          </cell>
          <cell r="K2392">
            <v>0</v>
          </cell>
          <cell r="L2392">
            <v>1</v>
          </cell>
          <cell r="M2392">
            <v>0</v>
          </cell>
          <cell r="N2392">
            <v>0</v>
          </cell>
          <cell r="O2392">
            <v>1</v>
          </cell>
          <cell r="P2392">
            <v>1</v>
          </cell>
          <cell r="Q2392">
            <v>0</v>
          </cell>
          <cell r="R2392">
            <v>1</v>
          </cell>
          <cell r="S2392">
            <v>0</v>
          </cell>
          <cell r="T2392">
            <v>0</v>
          </cell>
          <cell r="U2392">
            <v>0</v>
          </cell>
          <cell r="V2392">
            <v>1</v>
          </cell>
          <cell r="W2392">
            <v>0</v>
          </cell>
        </row>
        <row r="2393">
          <cell r="B2393">
            <v>10</v>
          </cell>
          <cell r="C2393" t="str">
            <v>VENDA</v>
          </cell>
          <cell r="D2393" t="str">
            <v>001 *** Vendas OS Emitidas</v>
          </cell>
          <cell r="E2393" t="str">
            <v>TELEVISÃO</v>
          </cell>
          <cell r="F2393" t="str">
            <v>0001 TELEVISÃO</v>
          </cell>
          <cell r="G2393" t="str">
            <v>0006 GLOBO</v>
          </cell>
          <cell r="H2393" t="str">
            <v>5597 O JOGO</v>
          </cell>
          <cell r="I2393">
            <v>3</v>
          </cell>
          <cell r="J2393">
            <v>3</v>
          </cell>
          <cell r="K2393">
            <v>0</v>
          </cell>
          <cell r="L2393">
            <v>3</v>
          </cell>
          <cell r="M2393">
            <v>0</v>
          </cell>
          <cell r="N2393">
            <v>0</v>
          </cell>
          <cell r="O2393">
            <v>3</v>
          </cell>
          <cell r="P2393">
            <v>3</v>
          </cell>
          <cell r="Q2393">
            <v>0</v>
          </cell>
          <cell r="R2393">
            <v>3</v>
          </cell>
          <cell r="S2393">
            <v>0</v>
          </cell>
          <cell r="T2393">
            <v>0</v>
          </cell>
          <cell r="U2393">
            <v>0</v>
          </cell>
          <cell r="V2393">
            <v>3</v>
          </cell>
          <cell r="W2393">
            <v>0</v>
          </cell>
        </row>
        <row r="2394">
          <cell r="B2394">
            <v>10</v>
          </cell>
          <cell r="C2394" t="str">
            <v>VENDA</v>
          </cell>
          <cell r="D2394" t="str">
            <v>001 *** Vendas OS Emitidas</v>
          </cell>
          <cell r="E2394" t="str">
            <v>TELEVISÃO</v>
          </cell>
          <cell r="F2394" t="str">
            <v>0001 TELEVISÃO</v>
          </cell>
          <cell r="G2394" t="str">
            <v>0062 NÃO INFORMOU</v>
          </cell>
          <cell r="I2394">
            <v>35</v>
          </cell>
          <cell r="J2394">
            <v>35</v>
          </cell>
          <cell r="K2394">
            <v>0</v>
          </cell>
          <cell r="L2394">
            <v>35</v>
          </cell>
          <cell r="M2394">
            <v>0</v>
          </cell>
          <cell r="N2394">
            <v>0</v>
          </cell>
          <cell r="O2394">
            <v>35</v>
          </cell>
          <cell r="P2394">
            <v>35</v>
          </cell>
          <cell r="Q2394">
            <v>0</v>
          </cell>
          <cell r="R2394">
            <v>35</v>
          </cell>
          <cell r="S2394">
            <v>0</v>
          </cell>
          <cell r="T2394">
            <v>0</v>
          </cell>
          <cell r="U2394">
            <v>0</v>
          </cell>
          <cell r="V2394">
            <v>35</v>
          </cell>
          <cell r="W2394">
            <v>0</v>
          </cell>
        </row>
        <row r="2395">
          <cell r="B2395">
            <v>10</v>
          </cell>
          <cell r="C2395" t="str">
            <v>VENDA</v>
          </cell>
          <cell r="D2395" t="str">
            <v>022 Sem IP Dinâmico disponível na Área</v>
          </cell>
          <cell r="F2395" t="str">
            <v>0031 JÁ TEVE O PRODUTO</v>
          </cell>
          <cell r="I2395">
            <v>4</v>
          </cell>
          <cell r="J2395">
            <v>4</v>
          </cell>
          <cell r="K2395">
            <v>0</v>
          </cell>
          <cell r="L2395">
            <v>4</v>
          </cell>
          <cell r="M2395">
            <v>0</v>
          </cell>
          <cell r="N2395">
            <v>0</v>
          </cell>
          <cell r="O2395">
            <v>4</v>
          </cell>
          <cell r="P2395">
            <v>4</v>
          </cell>
          <cell r="Q2395">
            <v>0</v>
          </cell>
          <cell r="R2395">
            <v>4</v>
          </cell>
          <cell r="S2395">
            <v>0</v>
          </cell>
          <cell r="T2395">
            <v>0</v>
          </cell>
          <cell r="U2395">
            <v>0</v>
          </cell>
          <cell r="V2395">
            <v>4</v>
          </cell>
          <cell r="W2395">
            <v>0</v>
          </cell>
        </row>
        <row r="2396">
          <cell r="B2396">
            <v>10</v>
          </cell>
          <cell r="C2396" t="str">
            <v>VENDA</v>
          </cell>
          <cell r="D2396" t="str">
            <v>022 Sem IP Dinâmico disponível na Área</v>
          </cell>
          <cell r="E2396" t="str">
            <v>MALA DIRETA</v>
          </cell>
          <cell r="F2396" t="str">
            <v>0009 MALA DIRETA</v>
          </cell>
          <cell r="G2396" t="str">
            <v>0572 MD-05</v>
          </cell>
          <cell r="I2396">
            <v>1</v>
          </cell>
          <cell r="J2396">
            <v>1</v>
          </cell>
          <cell r="K2396">
            <v>0</v>
          </cell>
          <cell r="L2396">
            <v>1</v>
          </cell>
          <cell r="M2396">
            <v>0</v>
          </cell>
          <cell r="N2396">
            <v>0</v>
          </cell>
          <cell r="O2396">
            <v>1</v>
          </cell>
          <cell r="P2396">
            <v>1</v>
          </cell>
          <cell r="Q2396">
            <v>0</v>
          </cell>
          <cell r="R2396">
            <v>1</v>
          </cell>
          <cell r="S2396">
            <v>0</v>
          </cell>
          <cell r="T2396">
            <v>0</v>
          </cell>
          <cell r="U2396">
            <v>0</v>
          </cell>
          <cell r="V2396">
            <v>1</v>
          </cell>
          <cell r="W2396">
            <v>0</v>
          </cell>
        </row>
        <row r="2397">
          <cell r="B2397">
            <v>10</v>
          </cell>
          <cell r="C2397" t="str">
            <v>VENDA</v>
          </cell>
          <cell r="D2397" t="str">
            <v>022 Sem IP Dinâmico disponível na Área</v>
          </cell>
          <cell r="E2397" t="str">
            <v>MALA DIRETA</v>
          </cell>
          <cell r="F2397" t="str">
            <v>0010 ENCARTE EM FATURA</v>
          </cell>
          <cell r="I2397">
            <v>2</v>
          </cell>
          <cell r="J2397">
            <v>2</v>
          </cell>
          <cell r="K2397">
            <v>0</v>
          </cell>
          <cell r="L2397">
            <v>2</v>
          </cell>
          <cell r="M2397">
            <v>0</v>
          </cell>
          <cell r="N2397">
            <v>0</v>
          </cell>
          <cell r="O2397">
            <v>2</v>
          </cell>
          <cell r="P2397">
            <v>2</v>
          </cell>
          <cell r="Q2397">
            <v>0</v>
          </cell>
          <cell r="R2397">
            <v>2</v>
          </cell>
          <cell r="S2397">
            <v>0</v>
          </cell>
          <cell r="T2397">
            <v>0</v>
          </cell>
          <cell r="U2397">
            <v>0</v>
          </cell>
          <cell r="V2397">
            <v>2</v>
          </cell>
          <cell r="W2397">
            <v>0</v>
          </cell>
        </row>
        <row r="2398">
          <cell r="B2398">
            <v>10</v>
          </cell>
          <cell r="C2398" t="str">
            <v>VENDA</v>
          </cell>
          <cell r="D2398" t="str">
            <v>022 Sem IP Dinâmico disponível na Área</v>
          </cell>
          <cell r="E2398" t="str">
            <v>NÃO INFORMADO</v>
          </cell>
          <cell r="F2398" t="str">
            <v>0016 NÃO INFORMADO</v>
          </cell>
          <cell r="I2398">
            <v>5</v>
          </cell>
          <cell r="J2398">
            <v>5</v>
          </cell>
          <cell r="K2398">
            <v>0</v>
          </cell>
          <cell r="L2398">
            <v>5</v>
          </cell>
          <cell r="M2398">
            <v>0</v>
          </cell>
          <cell r="N2398">
            <v>0</v>
          </cell>
          <cell r="O2398">
            <v>5</v>
          </cell>
          <cell r="P2398">
            <v>5</v>
          </cell>
          <cell r="Q2398">
            <v>0</v>
          </cell>
          <cell r="R2398">
            <v>5</v>
          </cell>
          <cell r="S2398">
            <v>0</v>
          </cell>
          <cell r="T2398">
            <v>0</v>
          </cell>
          <cell r="U2398">
            <v>0</v>
          </cell>
          <cell r="V2398">
            <v>5</v>
          </cell>
          <cell r="W2398">
            <v>0</v>
          </cell>
        </row>
        <row r="2399">
          <cell r="B2399">
            <v>10</v>
          </cell>
          <cell r="C2399" t="str">
            <v>VENDA</v>
          </cell>
          <cell r="D2399" t="str">
            <v>022 Sem IP Dinâmico disponível na Área</v>
          </cell>
          <cell r="E2399" t="str">
            <v>OUTRAS MÍDIAS</v>
          </cell>
          <cell r="F2399" t="str">
            <v>0002 INDICAÇÃO DE AMIGOS</v>
          </cell>
          <cell r="I2399">
            <v>44</v>
          </cell>
          <cell r="J2399">
            <v>44</v>
          </cell>
          <cell r="K2399">
            <v>0</v>
          </cell>
          <cell r="L2399">
            <v>44</v>
          </cell>
          <cell r="M2399">
            <v>0</v>
          </cell>
          <cell r="N2399">
            <v>0</v>
          </cell>
          <cell r="O2399">
            <v>44</v>
          </cell>
          <cell r="P2399">
            <v>44</v>
          </cell>
          <cell r="Q2399">
            <v>0</v>
          </cell>
          <cell r="R2399">
            <v>44</v>
          </cell>
          <cell r="S2399">
            <v>0</v>
          </cell>
          <cell r="T2399">
            <v>0</v>
          </cell>
          <cell r="U2399">
            <v>0</v>
          </cell>
          <cell r="V2399">
            <v>44</v>
          </cell>
          <cell r="W2399">
            <v>0</v>
          </cell>
        </row>
        <row r="2400">
          <cell r="B2400">
            <v>10</v>
          </cell>
          <cell r="C2400" t="str">
            <v>VENDA</v>
          </cell>
          <cell r="D2400" t="str">
            <v>022 Sem IP Dinâmico disponível na Área</v>
          </cell>
          <cell r="E2400" t="str">
            <v>OUTRAS MÍDIAS</v>
          </cell>
          <cell r="F2400" t="str">
            <v>0003 104</v>
          </cell>
          <cell r="I2400">
            <v>1</v>
          </cell>
          <cell r="J2400">
            <v>1</v>
          </cell>
          <cell r="K2400">
            <v>0</v>
          </cell>
          <cell r="L2400">
            <v>1</v>
          </cell>
          <cell r="M2400">
            <v>0</v>
          </cell>
          <cell r="N2400">
            <v>0</v>
          </cell>
          <cell r="O2400">
            <v>1</v>
          </cell>
          <cell r="P2400">
            <v>1</v>
          </cell>
          <cell r="Q2400">
            <v>0</v>
          </cell>
          <cell r="R2400">
            <v>1</v>
          </cell>
          <cell r="S2400">
            <v>0</v>
          </cell>
          <cell r="T2400">
            <v>0</v>
          </cell>
          <cell r="U2400">
            <v>0</v>
          </cell>
          <cell r="V2400">
            <v>1</v>
          </cell>
          <cell r="W2400">
            <v>0</v>
          </cell>
        </row>
        <row r="2401">
          <cell r="B2401">
            <v>10</v>
          </cell>
          <cell r="C2401" t="str">
            <v>VENDA</v>
          </cell>
          <cell r="D2401" t="str">
            <v>022 Sem IP Dinâmico disponível na Área</v>
          </cell>
          <cell r="E2401" t="str">
            <v>OUTRAS MÍDIAS</v>
          </cell>
          <cell r="F2401" t="str">
            <v>0018 CONTATADO PELO TLMKT</v>
          </cell>
          <cell r="I2401">
            <v>2</v>
          </cell>
          <cell r="J2401">
            <v>2</v>
          </cell>
          <cell r="K2401">
            <v>0</v>
          </cell>
          <cell r="L2401">
            <v>2</v>
          </cell>
          <cell r="M2401">
            <v>0</v>
          </cell>
          <cell r="N2401">
            <v>0</v>
          </cell>
          <cell r="O2401">
            <v>2</v>
          </cell>
          <cell r="P2401">
            <v>2</v>
          </cell>
          <cell r="Q2401">
            <v>0</v>
          </cell>
          <cell r="R2401">
            <v>2</v>
          </cell>
          <cell r="S2401">
            <v>0</v>
          </cell>
          <cell r="T2401">
            <v>0</v>
          </cell>
          <cell r="U2401">
            <v>0</v>
          </cell>
          <cell r="V2401">
            <v>2</v>
          </cell>
          <cell r="W2401">
            <v>0</v>
          </cell>
        </row>
        <row r="2402">
          <cell r="B2402">
            <v>10</v>
          </cell>
          <cell r="C2402" t="str">
            <v>VENDA</v>
          </cell>
          <cell r="D2402" t="str">
            <v>022 Sem IP Dinâmico disponível na Área</v>
          </cell>
          <cell r="E2402" t="str">
            <v>OUTRAS MÍDIAS</v>
          </cell>
          <cell r="F2402" t="str">
            <v>0020 JÁ POSSUI</v>
          </cell>
          <cell r="I2402">
            <v>9</v>
          </cell>
          <cell r="J2402">
            <v>9</v>
          </cell>
          <cell r="K2402">
            <v>0</v>
          </cell>
          <cell r="L2402">
            <v>9</v>
          </cell>
          <cell r="M2402">
            <v>0</v>
          </cell>
          <cell r="N2402">
            <v>0</v>
          </cell>
          <cell r="O2402">
            <v>9</v>
          </cell>
          <cell r="P2402">
            <v>9</v>
          </cell>
          <cell r="Q2402">
            <v>0</v>
          </cell>
          <cell r="R2402">
            <v>9</v>
          </cell>
          <cell r="S2402">
            <v>0</v>
          </cell>
          <cell r="T2402">
            <v>0</v>
          </cell>
          <cell r="U2402">
            <v>0</v>
          </cell>
          <cell r="V2402">
            <v>9</v>
          </cell>
          <cell r="W2402">
            <v>0</v>
          </cell>
        </row>
        <row r="2403">
          <cell r="B2403">
            <v>10</v>
          </cell>
          <cell r="C2403" t="str">
            <v>VENDA</v>
          </cell>
          <cell r="D2403" t="str">
            <v>022 Sem IP Dinâmico disponível na Área</v>
          </cell>
          <cell r="E2403" t="str">
            <v>TELEVISÃO</v>
          </cell>
          <cell r="F2403" t="str">
            <v>0001 TELEVISÃO</v>
          </cell>
          <cell r="G2403" t="str">
            <v>0062 NÃO INFORMOU</v>
          </cell>
          <cell r="I2403">
            <v>6</v>
          </cell>
          <cell r="J2403">
            <v>6</v>
          </cell>
          <cell r="K2403">
            <v>0</v>
          </cell>
          <cell r="L2403">
            <v>6</v>
          </cell>
          <cell r="M2403">
            <v>0</v>
          </cell>
          <cell r="N2403">
            <v>0</v>
          </cell>
          <cell r="O2403">
            <v>6</v>
          </cell>
          <cell r="P2403">
            <v>6</v>
          </cell>
          <cell r="Q2403">
            <v>0</v>
          </cell>
          <cell r="R2403">
            <v>6</v>
          </cell>
          <cell r="S2403">
            <v>0</v>
          </cell>
          <cell r="T2403">
            <v>0</v>
          </cell>
          <cell r="U2403">
            <v>0</v>
          </cell>
          <cell r="V2403">
            <v>6</v>
          </cell>
          <cell r="W2403">
            <v>0</v>
          </cell>
        </row>
        <row r="2404">
          <cell r="B2404">
            <v>10</v>
          </cell>
          <cell r="C2404" t="str">
            <v>VENDA</v>
          </cell>
          <cell r="D2404" t="str">
            <v>035 Conta Pendente menor que 30 dias</v>
          </cell>
          <cell r="F2404" t="str">
            <v>0031 JÁ TEVE O PRODUTO</v>
          </cell>
          <cell r="I2404">
            <v>2</v>
          </cell>
          <cell r="J2404">
            <v>2</v>
          </cell>
          <cell r="K2404">
            <v>0</v>
          </cell>
          <cell r="L2404">
            <v>2</v>
          </cell>
          <cell r="M2404">
            <v>0</v>
          </cell>
          <cell r="N2404">
            <v>0</v>
          </cell>
          <cell r="O2404">
            <v>2</v>
          </cell>
          <cell r="P2404">
            <v>2</v>
          </cell>
          <cell r="Q2404">
            <v>0</v>
          </cell>
          <cell r="R2404">
            <v>2</v>
          </cell>
          <cell r="S2404">
            <v>0</v>
          </cell>
          <cell r="T2404">
            <v>0</v>
          </cell>
          <cell r="U2404">
            <v>0</v>
          </cell>
          <cell r="V2404">
            <v>2</v>
          </cell>
          <cell r="W2404">
            <v>0</v>
          </cell>
        </row>
        <row r="2405">
          <cell r="B2405">
            <v>10</v>
          </cell>
          <cell r="C2405" t="str">
            <v>VENDA</v>
          </cell>
          <cell r="D2405" t="str">
            <v>035 Conta Pendente menor que 30 dias</v>
          </cell>
          <cell r="E2405" t="str">
            <v>NÃO INFORMADO</v>
          </cell>
          <cell r="F2405" t="str">
            <v>0016 NÃO INFORMADO</v>
          </cell>
          <cell r="I2405">
            <v>1</v>
          </cell>
          <cell r="J2405">
            <v>1</v>
          </cell>
          <cell r="K2405">
            <v>0</v>
          </cell>
          <cell r="L2405">
            <v>1</v>
          </cell>
          <cell r="M2405">
            <v>0</v>
          </cell>
          <cell r="N2405">
            <v>0</v>
          </cell>
          <cell r="O2405">
            <v>1</v>
          </cell>
          <cell r="P2405">
            <v>1</v>
          </cell>
          <cell r="Q2405">
            <v>0</v>
          </cell>
          <cell r="R2405">
            <v>1</v>
          </cell>
          <cell r="S2405">
            <v>0</v>
          </cell>
          <cell r="T2405">
            <v>0</v>
          </cell>
          <cell r="U2405">
            <v>0</v>
          </cell>
          <cell r="V2405">
            <v>1</v>
          </cell>
          <cell r="W2405">
            <v>0</v>
          </cell>
        </row>
        <row r="2406">
          <cell r="B2406">
            <v>10</v>
          </cell>
          <cell r="C2406" t="str">
            <v>VENDA</v>
          </cell>
          <cell r="D2406" t="str">
            <v>035 Conta Pendente menor que 30 dias</v>
          </cell>
          <cell r="E2406" t="str">
            <v>OUTRAS MÍDIAS</v>
          </cell>
          <cell r="F2406" t="str">
            <v>0002 INDICAÇÃO DE AMIGOS</v>
          </cell>
          <cell r="I2406">
            <v>3</v>
          </cell>
          <cell r="J2406">
            <v>3</v>
          </cell>
          <cell r="K2406">
            <v>0</v>
          </cell>
          <cell r="L2406">
            <v>3</v>
          </cell>
          <cell r="M2406">
            <v>0</v>
          </cell>
          <cell r="N2406">
            <v>0</v>
          </cell>
          <cell r="O2406">
            <v>3</v>
          </cell>
          <cell r="P2406">
            <v>3</v>
          </cell>
          <cell r="Q2406">
            <v>0</v>
          </cell>
          <cell r="R2406">
            <v>3</v>
          </cell>
          <cell r="S2406">
            <v>0</v>
          </cell>
          <cell r="T2406">
            <v>0</v>
          </cell>
          <cell r="U2406">
            <v>0</v>
          </cell>
          <cell r="V2406">
            <v>3</v>
          </cell>
          <cell r="W2406">
            <v>0</v>
          </cell>
        </row>
        <row r="2407">
          <cell r="B2407">
            <v>10</v>
          </cell>
          <cell r="C2407" t="str">
            <v>VENDA</v>
          </cell>
          <cell r="D2407" t="str">
            <v>035 Conta Pendente menor que 30 dias</v>
          </cell>
          <cell r="E2407" t="str">
            <v>OUTRAS MÍDIAS</v>
          </cell>
          <cell r="F2407" t="str">
            <v>0018 CONTATADO PELO TLMKT</v>
          </cell>
          <cell r="I2407">
            <v>1</v>
          </cell>
          <cell r="J2407">
            <v>1</v>
          </cell>
          <cell r="K2407">
            <v>0</v>
          </cell>
          <cell r="L2407">
            <v>1</v>
          </cell>
          <cell r="M2407">
            <v>0</v>
          </cell>
          <cell r="N2407">
            <v>0</v>
          </cell>
          <cell r="O2407">
            <v>1</v>
          </cell>
          <cell r="P2407">
            <v>1</v>
          </cell>
          <cell r="Q2407">
            <v>0</v>
          </cell>
          <cell r="R2407">
            <v>1</v>
          </cell>
          <cell r="S2407">
            <v>0</v>
          </cell>
          <cell r="T2407">
            <v>0</v>
          </cell>
          <cell r="U2407">
            <v>0</v>
          </cell>
          <cell r="V2407">
            <v>1</v>
          </cell>
          <cell r="W2407">
            <v>0</v>
          </cell>
        </row>
        <row r="2408">
          <cell r="B2408">
            <v>10</v>
          </cell>
          <cell r="C2408" t="str">
            <v>VENDA</v>
          </cell>
          <cell r="D2408" t="str">
            <v>035 Conta Pendente menor que 30 dias</v>
          </cell>
          <cell r="E2408" t="str">
            <v>OUTRAS MÍDIAS</v>
          </cell>
          <cell r="F2408" t="str">
            <v>0020 JÁ POSSUI</v>
          </cell>
          <cell r="I2408">
            <v>2</v>
          </cell>
          <cell r="J2408">
            <v>2</v>
          </cell>
          <cell r="K2408">
            <v>0</v>
          </cell>
          <cell r="L2408">
            <v>2</v>
          </cell>
          <cell r="M2408">
            <v>0</v>
          </cell>
          <cell r="N2408">
            <v>0</v>
          </cell>
          <cell r="O2408">
            <v>2</v>
          </cell>
          <cell r="P2408">
            <v>2</v>
          </cell>
          <cell r="Q2408">
            <v>0</v>
          </cell>
          <cell r="R2408">
            <v>2</v>
          </cell>
          <cell r="S2408">
            <v>0</v>
          </cell>
          <cell r="T2408">
            <v>0</v>
          </cell>
          <cell r="U2408">
            <v>0</v>
          </cell>
          <cell r="V2408">
            <v>2</v>
          </cell>
          <cell r="W2408">
            <v>0</v>
          </cell>
        </row>
        <row r="2409">
          <cell r="B2409">
            <v>10</v>
          </cell>
          <cell r="C2409" t="str">
            <v>VENDA</v>
          </cell>
          <cell r="D2409" t="str">
            <v>035 Conta Pendente menor que 30 dias</v>
          </cell>
          <cell r="E2409" t="str">
            <v>TELEVISÃO</v>
          </cell>
          <cell r="F2409" t="str">
            <v>0001 TELEVISÃO</v>
          </cell>
          <cell r="G2409" t="str">
            <v>0006 GLOBO</v>
          </cell>
          <cell r="H2409" t="str">
            <v>3825 NÃO INFORMADO</v>
          </cell>
          <cell r="I2409">
            <v>2</v>
          </cell>
          <cell r="J2409">
            <v>2</v>
          </cell>
          <cell r="K2409">
            <v>0</v>
          </cell>
          <cell r="L2409">
            <v>2</v>
          </cell>
          <cell r="M2409">
            <v>0</v>
          </cell>
          <cell r="N2409">
            <v>0</v>
          </cell>
          <cell r="O2409">
            <v>2</v>
          </cell>
          <cell r="P2409">
            <v>2</v>
          </cell>
          <cell r="Q2409">
            <v>0</v>
          </cell>
          <cell r="R2409">
            <v>2</v>
          </cell>
          <cell r="S2409">
            <v>0</v>
          </cell>
          <cell r="T2409">
            <v>0</v>
          </cell>
          <cell r="U2409">
            <v>0</v>
          </cell>
          <cell r="V2409">
            <v>2</v>
          </cell>
          <cell r="W2409">
            <v>0</v>
          </cell>
        </row>
        <row r="2410">
          <cell r="B2410">
            <v>10</v>
          </cell>
          <cell r="C2410" t="str">
            <v>VENDA</v>
          </cell>
          <cell r="D2410" t="str">
            <v>035 Conta Pendente menor que 30 dias</v>
          </cell>
          <cell r="E2410" t="str">
            <v>TELEVISÃO</v>
          </cell>
          <cell r="F2410" t="str">
            <v>0001 TELEVISÃO</v>
          </cell>
          <cell r="G2410" t="str">
            <v>0062 NÃO INFORMOU</v>
          </cell>
          <cell r="I2410">
            <v>2</v>
          </cell>
          <cell r="J2410">
            <v>2</v>
          </cell>
          <cell r="K2410">
            <v>0</v>
          </cell>
          <cell r="L2410">
            <v>2</v>
          </cell>
          <cell r="M2410">
            <v>0</v>
          </cell>
          <cell r="N2410">
            <v>0</v>
          </cell>
          <cell r="O2410">
            <v>2</v>
          </cell>
          <cell r="P2410">
            <v>2</v>
          </cell>
          <cell r="Q2410">
            <v>0</v>
          </cell>
          <cell r="R2410">
            <v>2</v>
          </cell>
          <cell r="S2410">
            <v>0</v>
          </cell>
          <cell r="T2410">
            <v>0</v>
          </cell>
          <cell r="U2410">
            <v>0</v>
          </cell>
          <cell r="V2410">
            <v>2</v>
          </cell>
          <cell r="W2410">
            <v>0</v>
          </cell>
        </row>
        <row r="2411">
          <cell r="B2411">
            <v>10</v>
          </cell>
          <cell r="C2411" t="str">
            <v>VENDA</v>
          </cell>
          <cell r="D2411" t="str">
            <v>038 Sem disponibilidade de agenda</v>
          </cell>
          <cell r="F2411" t="str">
            <v>0031 JÁ TEVE O PRODUTO</v>
          </cell>
          <cell r="I2411">
            <v>4</v>
          </cell>
          <cell r="J2411">
            <v>4</v>
          </cell>
          <cell r="K2411">
            <v>0</v>
          </cell>
          <cell r="L2411">
            <v>4</v>
          </cell>
          <cell r="M2411">
            <v>0</v>
          </cell>
          <cell r="N2411">
            <v>0</v>
          </cell>
          <cell r="O2411">
            <v>4</v>
          </cell>
          <cell r="P2411">
            <v>4</v>
          </cell>
          <cell r="Q2411">
            <v>0</v>
          </cell>
          <cell r="R2411">
            <v>4</v>
          </cell>
          <cell r="S2411">
            <v>0</v>
          </cell>
          <cell r="T2411">
            <v>0</v>
          </cell>
          <cell r="U2411">
            <v>0</v>
          </cell>
          <cell r="V2411">
            <v>4</v>
          </cell>
          <cell r="W2411">
            <v>0</v>
          </cell>
        </row>
        <row r="2412">
          <cell r="B2412">
            <v>10</v>
          </cell>
          <cell r="C2412" t="str">
            <v>VENDA</v>
          </cell>
          <cell r="D2412" t="str">
            <v>038 Sem disponibilidade de agenda</v>
          </cell>
          <cell r="E2412" t="str">
            <v>MALA DIRETA</v>
          </cell>
          <cell r="F2412" t="str">
            <v>0009 MALA DIRETA</v>
          </cell>
          <cell r="G2412" t="str">
            <v>0008 Não Identificado</v>
          </cell>
          <cell r="I2412">
            <v>1</v>
          </cell>
          <cell r="J2412">
            <v>1</v>
          </cell>
          <cell r="K2412">
            <v>0</v>
          </cell>
          <cell r="L2412">
            <v>1</v>
          </cell>
          <cell r="M2412">
            <v>0</v>
          </cell>
          <cell r="N2412">
            <v>0</v>
          </cell>
          <cell r="O2412">
            <v>1</v>
          </cell>
          <cell r="P2412">
            <v>1</v>
          </cell>
          <cell r="Q2412">
            <v>0</v>
          </cell>
          <cell r="R2412">
            <v>1</v>
          </cell>
          <cell r="S2412">
            <v>0</v>
          </cell>
          <cell r="T2412">
            <v>0</v>
          </cell>
          <cell r="U2412">
            <v>0</v>
          </cell>
          <cell r="V2412">
            <v>1</v>
          </cell>
          <cell r="W2412">
            <v>0</v>
          </cell>
        </row>
        <row r="2413">
          <cell r="B2413">
            <v>10</v>
          </cell>
          <cell r="C2413" t="str">
            <v>VENDA</v>
          </cell>
          <cell r="D2413" t="str">
            <v>038 Sem disponibilidade de agenda</v>
          </cell>
          <cell r="E2413" t="str">
            <v>MALA DIRETA</v>
          </cell>
          <cell r="F2413" t="str">
            <v>0009 MALA DIRETA</v>
          </cell>
          <cell r="G2413" t="str">
            <v>0572 MD-05</v>
          </cell>
          <cell r="I2413">
            <v>2</v>
          </cell>
          <cell r="J2413">
            <v>2</v>
          </cell>
          <cell r="K2413">
            <v>0</v>
          </cell>
          <cell r="L2413">
            <v>2</v>
          </cell>
          <cell r="M2413">
            <v>0</v>
          </cell>
          <cell r="N2413">
            <v>0</v>
          </cell>
          <cell r="O2413">
            <v>2</v>
          </cell>
          <cell r="P2413">
            <v>2</v>
          </cell>
          <cell r="Q2413">
            <v>0</v>
          </cell>
          <cell r="R2413">
            <v>2</v>
          </cell>
          <cell r="S2413">
            <v>0</v>
          </cell>
          <cell r="T2413">
            <v>0</v>
          </cell>
          <cell r="U2413">
            <v>0</v>
          </cell>
          <cell r="V2413">
            <v>2</v>
          </cell>
          <cell r="W2413">
            <v>0</v>
          </cell>
        </row>
        <row r="2414">
          <cell r="B2414">
            <v>10</v>
          </cell>
          <cell r="C2414" t="str">
            <v>VENDA</v>
          </cell>
          <cell r="D2414" t="str">
            <v>038 Sem disponibilidade de agenda</v>
          </cell>
          <cell r="E2414" t="str">
            <v>MALA DIRETA</v>
          </cell>
          <cell r="F2414" t="str">
            <v>0010 ENCARTE EM FATURA</v>
          </cell>
          <cell r="I2414">
            <v>2</v>
          </cell>
          <cell r="J2414">
            <v>2</v>
          </cell>
          <cell r="K2414">
            <v>0</v>
          </cell>
          <cell r="L2414">
            <v>2</v>
          </cell>
          <cell r="M2414">
            <v>0</v>
          </cell>
          <cell r="N2414">
            <v>0</v>
          </cell>
          <cell r="O2414">
            <v>2</v>
          </cell>
          <cell r="P2414">
            <v>2</v>
          </cell>
          <cell r="Q2414">
            <v>0</v>
          </cell>
          <cell r="R2414">
            <v>2</v>
          </cell>
          <cell r="S2414">
            <v>0</v>
          </cell>
          <cell r="T2414">
            <v>0</v>
          </cell>
          <cell r="U2414">
            <v>0</v>
          </cell>
          <cell r="V2414">
            <v>2</v>
          </cell>
          <cell r="W2414">
            <v>0</v>
          </cell>
        </row>
        <row r="2415">
          <cell r="B2415">
            <v>10</v>
          </cell>
          <cell r="C2415" t="str">
            <v>VENDA</v>
          </cell>
          <cell r="D2415" t="str">
            <v>038 Sem disponibilidade de agenda</v>
          </cell>
          <cell r="E2415" t="str">
            <v>NÃO INFORMADO</v>
          </cell>
          <cell r="F2415" t="str">
            <v>0016 NÃO INFORMADO</v>
          </cell>
          <cell r="I2415">
            <v>2</v>
          </cell>
          <cell r="J2415">
            <v>2</v>
          </cell>
          <cell r="K2415">
            <v>0</v>
          </cell>
          <cell r="L2415">
            <v>2</v>
          </cell>
          <cell r="M2415">
            <v>0</v>
          </cell>
          <cell r="N2415">
            <v>0</v>
          </cell>
          <cell r="O2415">
            <v>2</v>
          </cell>
          <cell r="P2415">
            <v>2</v>
          </cell>
          <cell r="Q2415">
            <v>0</v>
          </cell>
          <cell r="R2415">
            <v>2</v>
          </cell>
          <cell r="S2415">
            <v>0</v>
          </cell>
          <cell r="T2415">
            <v>0</v>
          </cell>
          <cell r="U2415">
            <v>0</v>
          </cell>
          <cell r="V2415">
            <v>2</v>
          </cell>
          <cell r="W2415">
            <v>0</v>
          </cell>
        </row>
        <row r="2416">
          <cell r="B2416">
            <v>10</v>
          </cell>
          <cell r="C2416" t="str">
            <v>VENDA</v>
          </cell>
          <cell r="D2416" t="str">
            <v>038 Sem disponibilidade de agenda</v>
          </cell>
          <cell r="E2416" t="str">
            <v>OUTRAS MÍDIAS</v>
          </cell>
          <cell r="F2416" t="str">
            <v>0002 INDICAÇÃO DE AMIGOS</v>
          </cell>
          <cell r="I2416">
            <v>32</v>
          </cell>
          <cell r="J2416">
            <v>32</v>
          </cell>
          <cell r="K2416">
            <v>0</v>
          </cell>
          <cell r="L2416">
            <v>32</v>
          </cell>
          <cell r="M2416">
            <v>0</v>
          </cell>
          <cell r="N2416">
            <v>0</v>
          </cell>
          <cell r="O2416">
            <v>32</v>
          </cell>
          <cell r="P2416">
            <v>32</v>
          </cell>
          <cell r="Q2416">
            <v>0</v>
          </cell>
          <cell r="R2416">
            <v>32</v>
          </cell>
          <cell r="S2416">
            <v>0</v>
          </cell>
          <cell r="T2416">
            <v>0</v>
          </cell>
          <cell r="U2416">
            <v>0</v>
          </cell>
          <cell r="V2416">
            <v>32</v>
          </cell>
          <cell r="W2416">
            <v>0</v>
          </cell>
        </row>
        <row r="2417">
          <cell r="B2417">
            <v>10</v>
          </cell>
          <cell r="C2417" t="str">
            <v>VENDA</v>
          </cell>
          <cell r="D2417" t="str">
            <v>038 Sem disponibilidade de agenda</v>
          </cell>
          <cell r="E2417" t="str">
            <v>OUTRAS MÍDIAS</v>
          </cell>
          <cell r="F2417" t="str">
            <v>0003 104</v>
          </cell>
          <cell r="I2417">
            <v>3</v>
          </cell>
          <cell r="J2417">
            <v>3</v>
          </cell>
          <cell r="K2417">
            <v>0</v>
          </cell>
          <cell r="L2417">
            <v>3</v>
          </cell>
          <cell r="M2417">
            <v>0</v>
          </cell>
          <cell r="N2417">
            <v>0</v>
          </cell>
          <cell r="O2417">
            <v>3</v>
          </cell>
          <cell r="P2417">
            <v>3</v>
          </cell>
          <cell r="Q2417">
            <v>0</v>
          </cell>
          <cell r="R2417">
            <v>3</v>
          </cell>
          <cell r="S2417">
            <v>0</v>
          </cell>
          <cell r="T2417">
            <v>0</v>
          </cell>
          <cell r="U2417">
            <v>0</v>
          </cell>
          <cell r="V2417">
            <v>3</v>
          </cell>
          <cell r="W2417">
            <v>0</v>
          </cell>
        </row>
        <row r="2418">
          <cell r="B2418">
            <v>10</v>
          </cell>
          <cell r="C2418" t="str">
            <v>VENDA</v>
          </cell>
          <cell r="D2418" t="str">
            <v>038 Sem disponibilidade de agenda</v>
          </cell>
          <cell r="E2418" t="str">
            <v>OUTRAS MÍDIAS</v>
          </cell>
          <cell r="F2418" t="str">
            <v>0013 INTERNET</v>
          </cell>
          <cell r="G2418" t="str">
            <v>0056 OUTROS</v>
          </cell>
          <cell r="I2418">
            <v>3</v>
          </cell>
          <cell r="J2418">
            <v>3</v>
          </cell>
          <cell r="K2418">
            <v>0</v>
          </cell>
          <cell r="L2418">
            <v>3</v>
          </cell>
          <cell r="M2418">
            <v>0</v>
          </cell>
          <cell r="N2418">
            <v>0</v>
          </cell>
          <cell r="O2418">
            <v>3</v>
          </cell>
          <cell r="P2418">
            <v>3</v>
          </cell>
          <cell r="Q2418">
            <v>0</v>
          </cell>
          <cell r="R2418">
            <v>3</v>
          </cell>
          <cell r="S2418">
            <v>0</v>
          </cell>
          <cell r="T2418">
            <v>0</v>
          </cell>
          <cell r="U2418">
            <v>0</v>
          </cell>
          <cell r="V2418">
            <v>3</v>
          </cell>
          <cell r="W2418">
            <v>0</v>
          </cell>
        </row>
        <row r="2419">
          <cell r="B2419">
            <v>10</v>
          </cell>
          <cell r="C2419" t="str">
            <v>VENDA</v>
          </cell>
          <cell r="D2419" t="str">
            <v>038 Sem disponibilidade de agenda</v>
          </cell>
          <cell r="E2419" t="str">
            <v>OUTRAS MÍDIAS</v>
          </cell>
          <cell r="F2419" t="str">
            <v>0013 INTERNET</v>
          </cell>
          <cell r="G2419" t="str">
            <v>0170 SITE SPEEDY</v>
          </cell>
          <cell r="I2419">
            <v>2</v>
          </cell>
          <cell r="J2419">
            <v>2</v>
          </cell>
          <cell r="K2419">
            <v>0</v>
          </cell>
          <cell r="L2419">
            <v>2</v>
          </cell>
          <cell r="M2419">
            <v>0</v>
          </cell>
          <cell r="N2419">
            <v>0</v>
          </cell>
          <cell r="O2419">
            <v>2</v>
          </cell>
          <cell r="P2419">
            <v>2</v>
          </cell>
          <cell r="Q2419">
            <v>0</v>
          </cell>
          <cell r="R2419">
            <v>2</v>
          </cell>
          <cell r="S2419">
            <v>0</v>
          </cell>
          <cell r="T2419">
            <v>0</v>
          </cell>
          <cell r="U2419">
            <v>0</v>
          </cell>
          <cell r="V2419">
            <v>2</v>
          </cell>
          <cell r="W2419">
            <v>0</v>
          </cell>
        </row>
        <row r="2420">
          <cell r="B2420">
            <v>10</v>
          </cell>
          <cell r="C2420" t="str">
            <v>VENDA</v>
          </cell>
          <cell r="D2420" t="str">
            <v>038 Sem disponibilidade de agenda</v>
          </cell>
          <cell r="E2420" t="str">
            <v>OUTRAS MÍDIAS</v>
          </cell>
          <cell r="F2420" t="str">
            <v>0018 CONTATADO PELO TLMKT</v>
          </cell>
          <cell r="I2420">
            <v>4</v>
          </cell>
          <cell r="J2420">
            <v>4</v>
          </cell>
          <cell r="K2420">
            <v>0</v>
          </cell>
          <cell r="L2420">
            <v>4</v>
          </cell>
          <cell r="M2420">
            <v>0</v>
          </cell>
          <cell r="N2420">
            <v>0</v>
          </cell>
          <cell r="O2420">
            <v>4</v>
          </cell>
          <cell r="P2420">
            <v>4</v>
          </cell>
          <cell r="Q2420">
            <v>0</v>
          </cell>
          <cell r="R2420">
            <v>4</v>
          </cell>
          <cell r="S2420">
            <v>0</v>
          </cell>
          <cell r="T2420">
            <v>0</v>
          </cell>
          <cell r="U2420">
            <v>0</v>
          </cell>
          <cell r="V2420">
            <v>4</v>
          </cell>
          <cell r="W2420">
            <v>0</v>
          </cell>
        </row>
        <row r="2421">
          <cell r="B2421">
            <v>10</v>
          </cell>
          <cell r="C2421" t="str">
            <v>VENDA</v>
          </cell>
          <cell r="D2421" t="str">
            <v>038 Sem disponibilidade de agenda</v>
          </cell>
          <cell r="E2421" t="str">
            <v>OUTRAS MÍDIAS</v>
          </cell>
          <cell r="F2421" t="str">
            <v>0020 JÁ POSSUI</v>
          </cell>
          <cell r="I2421">
            <v>4</v>
          </cell>
          <cell r="J2421">
            <v>4</v>
          </cell>
          <cell r="K2421">
            <v>0</v>
          </cell>
          <cell r="L2421">
            <v>4</v>
          </cell>
          <cell r="M2421">
            <v>0</v>
          </cell>
          <cell r="N2421">
            <v>0</v>
          </cell>
          <cell r="O2421">
            <v>4</v>
          </cell>
          <cell r="P2421">
            <v>4</v>
          </cell>
          <cell r="Q2421">
            <v>0</v>
          </cell>
          <cell r="R2421">
            <v>4</v>
          </cell>
          <cell r="S2421">
            <v>0</v>
          </cell>
          <cell r="T2421">
            <v>0</v>
          </cell>
          <cell r="U2421">
            <v>0</v>
          </cell>
          <cell r="V2421">
            <v>4</v>
          </cell>
          <cell r="W2421">
            <v>0</v>
          </cell>
        </row>
        <row r="2422">
          <cell r="B2422">
            <v>10</v>
          </cell>
          <cell r="C2422" t="str">
            <v>VENDA</v>
          </cell>
          <cell r="D2422" t="str">
            <v>038 Sem disponibilidade de agenda</v>
          </cell>
          <cell r="E2422" t="str">
            <v>TELEVISÃO</v>
          </cell>
          <cell r="F2422" t="str">
            <v>0001 TELEVISÃO</v>
          </cell>
          <cell r="G2422" t="str">
            <v>0006 GLOBO</v>
          </cell>
          <cell r="H2422" t="str">
            <v>3825 NÃO INFORMADO</v>
          </cell>
          <cell r="I2422">
            <v>2</v>
          </cell>
          <cell r="J2422">
            <v>2</v>
          </cell>
          <cell r="K2422">
            <v>0</v>
          </cell>
          <cell r="L2422">
            <v>2</v>
          </cell>
          <cell r="M2422">
            <v>0</v>
          </cell>
          <cell r="N2422">
            <v>0</v>
          </cell>
          <cell r="O2422">
            <v>2</v>
          </cell>
          <cell r="P2422">
            <v>2</v>
          </cell>
          <cell r="Q2422">
            <v>0</v>
          </cell>
          <cell r="R2422">
            <v>2</v>
          </cell>
          <cell r="S2422">
            <v>0</v>
          </cell>
          <cell r="T2422">
            <v>0</v>
          </cell>
          <cell r="U2422">
            <v>0</v>
          </cell>
          <cell r="V2422">
            <v>2</v>
          </cell>
          <cell r="W2422">
            <v>0</v>
          </cell>
        </row>
        <row r="2423">
          <cell r="B2423">
            <v>10</v>
          </cell>
          <cell r="C2423" t="str">
            <v>VENDA</v>
          </cell>
          <cell r="D2423" t="str">
            <v>038 Sem disponibilidade de agenda</v>
          </cell>
          <cell r="E2423" t="str">
            <v>TELEVISÃO</v>
          </cell>
          <cell r="F2423" t="str">
            <v>0001 TELEVISÃO</v>
          </cell>
          <cell r="G2423" t="str">
            <v>0062 NÃO INFORMOU</v>
          </cell>
          <cell r="I2423">
            <v>4</v>
          </cell>
          <cell r="J2423">
            <v>4</v>
          </cell>
          <cell r="K2423">
            <v>0</v>
          </cell>
          <cell r="L2423">
            <v>4</v>
          </cell>
          <cell r="M2423">
            <v>0</v>
          </cell>
          <cell r="N2423">
            <v>0</v>
          </cell>
          <cell r="O2423">
            <v>4</v>
          </cell>
          <cell r="P2423">
            <v>4</v>
          </cell>
          <cell r="Q2423">
            <v>0</v>
          </cell>
          <cell r="R2423">
            <v>4</v>
          </cell>
          <cell r="S2423">
            <v>0</v>
          </cell>
          <cell r="T2423">
            <v>0</v>
          </cell>
          <cell r="U2423">
            <v>0</v>
          </cell>
          <cell r="V2423">
            <v>4</v>
          </cell>
          <cell r="W2423">
            <v>0</v>
          </cell>
        </row>
        <row r="2424">
          <cell r="B2424">
            <v>10</v>
          </cell>
          <cell r="C2424" t="str">
            <v>VENDA</v>
          </cell>
          <cell r="D2424" t="str">
            <v>055 Classe de serviço inválida</v>
          </cell>
          <cell r="E2424" t="str">
            <v>OUTRAS MÍDIAS</v>
          </cell>
          <cell r="F2424" t="str">
            <v>0002 INDICAÇÃO DE AMIGOS</v>
          </cell>
          <cell r="I2424">
            <v>3</v>
          </cell>
          <cell r="J2424">
            <v>3</v>
          </cell>
          <cell r="K2424">
            <v>0</v>
          </cell>
          <cell r="L2424">
            <v>3</v>
          </cell>
          <cell r="M2424">
            <v>0</v>
          </cell>
          <cell r="N2424">
            <v>0</v>
          </cell>
          <cell r="O2424">
            <v>3</v>
          </cell>
          <cell r="P2424">
            <v>3</v>
          </cell>
          <cell r="Q2424">
            <v>0</v>
          </cell>
          <cell r="R2424">
            <v>3</v>
          </cell>
          <cell r="S2424">
            <v>0</v>
          </cell>
          <cell r="T2424">
            <v>0</v>
          </cell>
          <cell r="U2424">
            <v>0</v>
          </cell>
          <cell r="V2424">
            <v>3</v>
          </cell>
          <cell r="W2424">
            <v>0</v>
          </cell>
        </row>
        <row r="2425">
          <cell r="B2425">
            <v>10</v>
          </cell>
          <cell r="C2425" t="str">
            <v>VENDA</v>
          </cell>
          <cell r="D2425" t="str">
            <v>055 Classe de serviço inválida</v>
          </cell>
          <cell r="E2425" t="str">
            <v>OUTRAS MÍDIAS</v>
          </cell>
          <cell r="F2425" t="str">
            <v>0018 CONTATADO PELO TLMKT</v>
          </cell>
          <cell r="I2425">
            <v>1</v>
          </cell>
          <cell r="J2425">
            <v>1</v>
          </cell>
          <cell r="K2425">
            <v>0</v>
          </cell>
          <cell r="L2425">
            <v>1</v>
          </cell>
          <cell r="M2425">
            <v>0</v>
          </cell>
          <cell r="N2425">
            <v>0</v>
          </cell>
          <cell r="O2425">
            <v>1</v>
          </cell>
          <cell r="P2425">
            <v>1</v>
          </cell>
          <cell r="Q2425">
            <v>0</v>
          </cell>
          <cell r="R2425">
            <v>1</v>
          </cell>
          <cell r="S2425">
            <v>0</v>
          </cell>
          <cell r="T2425">
            <v>0</v>
          </cell>
          <cell r="U2425">
            <v>0</v>
          </cell>
          <cell r="V2425">
            <v>1</v>
          </cell>
          <cell r="W2425">
            <v>0</v>
          </cell>
        </row>
        <row r="2426">
          <cell r="B2426">
            <v>10</v>
          </cell>
          <cell r="C2426" t="str">
            <v>VENDA</v>
          </cell>
          <cell r="D2426" t="str">
            <v>055 Classe de serviço inválida</v>
          </cell>
          <cell r="E2426" t="str">
            <v>OUTRAS MÍDIAS</v>
          </cell>
          <cell r="F2426" t="str">
            <v>0020 JÁ POSSUI</v>
          </cell>
          <cell r="I2426">
            <v>1</v>
          </cell>
          <cell r="J2426">
            <v>1</v>
          </cell>
          <cell r="K2426">
            <v>0</v>
          </cell>
          <cell r="L2426">
            <v>1</v>
          </cell>
          <cell r="M2426">
            <v>0</v>
          </cell>
          <cell r="N2426">
            <v>0</v>
          </cell>
          <cell r="O2426">
            <v>1</v>
          </cell>
          <cell r="P2426">
            <v>1</v>
          </cell>
          <cell r="Q2426">
            <v>0</v>
          </cell>
          <cell r="R2426">
            <v>1</v>
          </cell>
          <cell r="S2426">
            <v>0</v>
          </cell>
          <cell r="T2426">
            <v>0</v>
          </cell>
          <cell r="U2426">
            <v>0</v>
          </cell>
          <cell r="V2426">
            <v>1</v>
          </cell>
          <cell r="W2426">
            <v>0</v>
          </cell>
        </row>
        <row r="2427">
          <cell r="B2427">
            <v>10</v>
          </cell>
          <cell r="C2427" t="str">
            <v>VENDA</v>
          </cell>
          <cell r="D2427" t="str">
            <v>055 Classe de serviço inválida</v>
          </cell>
          <cell r="E2427" t="str">
            <v>TELEVISÃO</v>
          </cell>
          <cell r="F2427" t="str">
            <v>0001 TELEVISÃO</v>
          </cell>
          <cell r="G2427" t="str">
            <v>0062 NÃO INFORMOU</v>
          </cell>
          <cell r="I2427">
            <v>1</v>
          </cell>
          <cell r="J2427">
            <v>1</v>
          </cell>
          <cell r="K2427">
            <v>0</v>
          </cell>
          <cell r="L2427">
            <v>1</v>
          </cell>
          <cell r="M2427">
            <v>0</v>
          </cell>
          <cell r="N2427">
            <v>0</v>
          </cell>
          <cell r="O2427">
            <v>1</v>
          </cell>
          <cell r="P2427">
            <v>1</v>
          </cell>
          <cell r="Q2427">
            <v>0</v>
          </cell>
          <cell r="R2427">
            <v>1</v>
          </cell>
          <cell r="S2427">
            <v>0</v>
          </cell>
          <cell r="T2427">
            <v>0</v>
          </cell>
          <cell r="U2427">
            <v>0</v>
          </cell>
          <cell r="V2427">
            <v>1</v>
          </cell>
          <cell r="W2427">
            <v>0</v>
          </cell>
        </row>
        <row r="2428">
          <cell r="B2428">
            <v>10</v>
          </cell>
          <cell r="C2428" t="str">
            <v>VENDA</v>
          </cell>
          <cell r="D2428" t="str">
            <v>057 Busca</v>
          </cell>
          <cell r="E2428" t="str">
            <v>OUTRAS MÍDIAS</v>
          </cell>
          <cell r="F2428" t="str">
            <v>0002 INDICAÇÃO DE AMIGOS</v>
          </cell>
          <cell r="I2428">
            <v>1</v>
          </cell>
          <cell r="J2428">
            <v>1</v>
          </cell>
          <cell r="K2428">
            <v>0</v>
          </cell>
          <cell r="L2428">
            <v>1</v>
          </cell>
          <cell r="M2428">
            <v>0</v>
          </cell>
          <cell r="N2428">
            <v>0</v>
          </cell>
          <cell r="O2428">
            <v>1</v>
          </cell>
          <cell r="P2428">
            <v>1</v>
          </cell>
          <cell r="Q2428">
            <v>0</v>
          </cell>
          <cell r="R2428">
            <v>1</v>
          </cell>
          <cell r="S2428">
            <v>0</v>
          </cell>
          <cell r="T2428">
            <v>0</v>
          </cell>
          <cell r="U2428">
            <v>0</v>
          </cell>
          <cell r="V2428">
            <v>1</v>
          </cell>
          <cell r="W2428">
            <v>0</v>
          </cell>
        </row>
        <row r="2429">
          <cell r="B2429">
            <v>10</v>
          </cell>
          <cell r="C2429" t="str">
            <v>VENDA</v>
          </cell>
          <cell r="D2429" t="str">
            <v>070 Endereço Divergente</v>
          </cell>
          <cell r="F2429" t="str">
            <v>0031 JÁ TEVE O PRODUTO</v>
          </cell>
          <cell r="I2429">
            <v>1</v>
          </cell>
          <cell r="J2429">
            <v>1</v>
          </cell>
          <cell r="K2429">
            <v>0</v>
          </cell>
          <cell r="L2429">
            <v>1</v>
          </cell>
          <cell r="M2429">
            <v>0</v>
          </cell>
          <cell r="N2429">
            <v>0</v>
          </cell>
          <cell r="O2429">
            <v>1</v>
          </cell>
          <cell r="P2429">
            <v>1</v>
          </cell>
          <cell r="Q2429">
            <v>0</v>
          </cell>
          <cell r="R2429">
            <v>1</v>
          </cell>
          <cell r="S2429">
            <v>0</v>
          </cell>
          <cell r="T2429">
            <v>0</v>
          </cell>
          <cell r="U2429">
            <v>0</v>
          </cell>
          <cell r="V2429">
            <v>1</v>
          </cell>
          <cell r="W2429">
            <v>0</v>
          </cell>
        </row>
        <row r="2430">
          <cell r="B2430">
            <v>10</v>
          </cell>
          <cell r="C2430" t="str">
            <v>VENDA</v>
          </cell>
          <cell r="D2430" t="str">
            <v>070 Endereço Divergente</v>
          </cell>
          <cell r="E2430" t="str">
            <v>OUTRAS MÍDIAS</v>
          </cell>
          <cell r="F2430" t="str">
            <v>0002 INDICAÇÃO DE AMIGOS</v>
          </cell>
          <cell r="I2430">
            <v>1</v>
          </cell>
          <cell r="J2430">
            <v>1</v>
          </cell>
          <cell r="K2430">
            <v>0</v>
          </cell>
          <cell r="L2430">
            <v>1</v>
          </cell>
          <cell r="M2430">
            <v>0</v>
          </cell>
          <cell r="N2430">
            <v>0</v>
          </cell>
          <cell r="O2430">
            <v>1</v>
          </cell>
          <cell r="P2430">
            <v>1</v>
          </cell>
          <cell r="Q2430">
            <v>0</v>
          </cell>
          <cell r="R2430">
            <v>1</v>
          </cell>
          <cell r="S2430">
            <v>0</v>
          </cell>
          <cell r="T2430">
            <v>0</v>
          </cell>
          <cell r="U2430">
            <v>0</v>
          </cell>
          <cell r="V2430">
            <v>1</v>
          </cell>
          <cell r="W2430">
            <v>0</v>
          </cell>
        </row>
        <row r="2431">
          <cell r="B2431">
            <v>10</v>
          </cell>
          <cell r="C2431" t="str">
            <v>VENDA</v>
          </cell>
          <cell r="D2431" t="str">
            <v>070 Endereço Divergente</v>
          </cell>
          <cell r="E2431" t="str">
            <v>OUTRAS MÍDIAS</v>
          </cell>
          <cell r="F2431" t="str">
            <v>0018 CONTATADO PELO TLMKT</v>
          </cell>
          <cell r="I2431">
            <v>3</v>
          </cell>
          <cell r="J2431">
            <v>3</v>
          </cell>
          <cell r="K2431">
            <v>0</v>
          </cell>
          <cell r="L2431">
            <v>3</v>
          </cell>
          <cell r="M2431">
            <v>0</v>
          </cell>
          <cell r="N2431">
            <v>0</v>
          </cell>
          <cell r="O2431">
            <v>3</v>
          </cell>
          <cell r="P2431">
            <v>3</v>
          </cell>
          <cell r="Q2431">
            <v>0</v>
          </cell>
          <cell r="R2431">
            <v>3</v>
          </cell>
          <cell r="S2431">
            <v>0</v>
          </cell>
          <cell r="T2431">
            <v>0</v>
          </cell>
          <cell r="U2431">
            <v>0</v>
          </cell>
          <cell r="V2431">
            <v>3</v>
          </cell>
          <cell r="W2431">
            <v>0</v>
          </cell>
        </row>
        <row r="2432">
          <cell r="B2432">
            <v>10</v>
          </cell>
          <cell r="C2432" t="str">
            <v>VENDA</v>
          </cell>
          <cell r="D2432" t="str">
            <v>070 Endereço Divergente</v>
          </cell>
          <cell r="E2432" t="str">
            <v>TELEVISÃO</v>
          </cell>
          <cell r="F2432" t="str">
            <v>0001 TELEVISÃO</v>
          </cell>
          <cell r="G2432" t="str">
            <v>0062 NÃO INFORMOU</v>
          </cell>
          <cell r="I2432">
            <v>1</v>
          </cell>
          <cell r="J2432">
            <v>1</v>
          </cell>
          <cell r="K2432">
            <v>0</v>
          </cell>
          <cell r="L2432">
            <v>1</v>
          </cell>
          <cell r="M2432">
            <v>0</v>
          </cell>
          <cell r="N2432">
            <v>0</v>
          </cell>
          <cell r="O2432">
            <v>1</v>
          </cell>
          <cell r="P2432">
            <v>1</v>
          </cell>
          <cell r="Q2432">
            <v>0</v>
          </cell>
          <cell r="R2432">
            <v>1</v>
          </cell>
          <cell r="S2432">
            <v>0</v>
          </cell>
          <cell r="T2432">
            <v>0</v>
          </cell>
          <cell r="U2432">
            <v>0</v>
          </cell>
          <cell r="V2432">
            <v>1</v>
          </cell>
          <cell r="W2432">
            <v>0</v>
          </cell>
        </row>
        <row r="2433">
          <cell r="B2433">
            <v>10</v>
          </cell>
          <cell r="C2433" t="str">
            <v>VENDA</v>
          </cell>
          <cell r="D2433" t="str">
            <v>223 Atendimento Pessoal</v>
          </cell>
          <cell r="E2433" t="str">
            <v>OUTRAS MÍDIAS</v>
          </cell>
          <cell r="F2433" t="str">
            <v>0018 CONTATADO PELO TLMKT</v>
          </cell>
          <cell r="I2433">
            <v>1</v>
          </cell>
          <cell r="J2433">
            <v>1</v>
          </cell>
          <cell r="K2433">
            <v>0</v>
          </cell>
          <cell r="L2433">
            <v>1</v>
          </cell>
          <cell r="M2433">
            <v>0</v>
          </cell>
          <cell r="N2433">
            <v>0</v>
          </cell>
          <cell r="O2433">
            <v>1</v>
          </cell>
          <cell r="P2433">
            <v>1</v>
          </cell>
          <cell r="Q2433">
            <v>0</v>
          </cell>
          <cell r="R2433">
            <v>1</v>
          </cell>
          <cell r="S2433">
            <v>0</v>
          </cell>
          <cell r="T2433">
            <v>0</v>
          </cell>
          <cell r="U2433">
            <v>0</v>
          </cell>
          <cell r="V2433">
            <v>1</v>
          </cell>
          <cell r="W2433">
            <v>0</v>
          </cell>
        </row>
        <row r="2434">
          <cell r="B2434">
            <v>11</v>
          </cell>
          <cell r="C2434" t="str">
            <v>INVALIDAS - ABANDONO</v>
          </cell>
          <cell r="D2434" t="str">
            <v>052 Ligações não completadas</v>
          </cell>
          <cell r="I2434">
            <v>36</v>
          </cell>
          <cell r="J2434">
            <v>0</v>
          </cell>
          <cell r="K2434">
            <v>36</v>
          </cell>
          <cell r="L2434">
            <v>0</v>
          </cell>
          <cell r="M2434">
            <v>0</v>
          </cell>
          <cell r="N2434">
            <v>0</v>
          </cell>
          <cell r="O2434">
            <v>36</v>
          </cell>
          <cell r="P2434">
            <v>0</v>
          </cell>
          <cell r="Q2434">
            <v>36</v>
          </cell>
          <cell r="R2434">
            <v>0</v>
          </cell>
          <cell r="S2434">
            <v>0</v>
          </cell>
          <cell r="T2434">
            <v>0</v>
          </cell>
          <cell r="U2434">
            <v>36</v>
          </cell>
          <cell r="V2434">
            <v>0</v>
          </cell>
          <cell r="W2434">
            <v>0</v>
          </cell>
        </row>
        <row r="2435">
          <cell r="B2435">
            <v>11</v>
          </cell>
          <cell r="C2435" t="str">
            <v>INVALIDAS - ABANDONO</v>
          </cell>
          <cell r="D2435" t="str">
            <v>052 Ligações não completadas</v>
          </cell>
          <cell r="E2435" t="str">
            <v>OUTRAS MÍDIAS</v>
          </cell>
          <cell r="F2435" t="str">
            <v>0002 INDICAÇÃO DE AMIGOS</v>
          </cell>
          <cell r="I2435">
            <v>2</v>
          </cell>
          <cell r="J2435">
            <v>0</v>
          </cell>
          <cell r="K2435">
            <v>2</v>
          </cell>
          <cell r="L2435">
            <v>0</v>
          </cell>
          <cell r="M2435">
            <v>0</v>
          </cell>
          <cell r="N2435">
            <v>0</v>
          </cell>
          <cell r="O2435">
            <v>2</v>
          </cell>
          <cell r="P2435">
            <v>0</v>
          </cell>
          <cell r="Q2435">
            <v>2</v>
          </cell>
          <cell r="R2435">
            <v>0</v>
          </cell>
          <cell r="S2435">
            <v>0</v>
          </cell>
          <cell r="T2435">
            <v>0</v>
          </cell>
          <cell r="U2435">
            <v>2</v>
          </cell>
          <cell r="V2435">
            <v>0</v>
          </cell>
          <cell r="W2435">
            <v>0</v>
          </cell>
        </row>
        <row r="2436">
          <cell r="B2436">
            <v>11</v>
          </cell>
          <cell r="C2436" t="str">
            <v>INVALIDAS - ABANDONO</v>
          </cell>
          <cell r="D2436" t="str">
            <v>052 Ligações não completadas</v>
          </cell>
          <cell r="E2436" t="str">
            <v>TELEVISÃO</v>
          </cell>
          <cell r="F2436" t="str">
            <v>0001 TELEVISÃO</v>
          </cell>
          <cell r="G2436" t="str">
            <v>0062 NÃO INFORMOU</v>
          </cell>
          <cell r="I2436">
            <v>1</v>
          </cell>
          <cell r="J2436">
            <v>0</v>
          </cell>
          <cell r="K2436">
            <v>1</v>
          </cell>
          <cell r="L2436">
            <v>0</v>
          </cell>
          <cell r="M2436">
            <v>0</v>
          </cell>
          <cell r="N2436">
            <v>0</v>
          </cell>
          <cell r="O2436">
            <v>1</v>
          </cell>
          <cell r="P2436">
            <v>0</v>
          </cell>
          <cell r="Q2436">
            <v>1</v>
          </cell>
          <cell r="R2436">
            <v>0</v>
          </cell>
          <cell r="S2436">
            <v>0</v>
          </cell>
          <cell r="T2436">
            <v>0</v>
          </cell>
          <cell r="U2436">
            <v>1</v>
          </cell>
          <cell r="V2436">
            <v>0</v>
          </cell>
          <cell r="W2436">
            <v>0</v>
          </cell>
        </row>
        <row r="2437">
          <cell r="B2437">
            <v>11</v>
          </cell>
          <cell r="C2437" t="str">
            <v>INVALIDAS - ABANDONO</v>
          </cell>
          <cell r="D2437" t="str">
            <v>224 Linha Muda</v>
          </cell>
          <cell r="I2437">
            <v>98</v>
          </cell>
          <cell r="J2437">
            <v>0</v>
          </cell>
          <cell r="K2437">
            <v>98</v>
          </cell>
          <cell r="L2437">
            <v>0</v>
          </cell>
          <cell r="M2437">
            <v>0</v>
          </cell>
          <cell r="N2437">
            <v>0</v>
          </cell>
          <cell r="O2437">
            <v>98</v>
          </cell>
          <cell r="P2437">
            <v>0</v>
          </cell>
          <cell r="Q2437">
            <v>98</v>
          </cell>
          <cell r="R2437">
            <v>0</v>
          </cell>
          <cell r="S2437">
            <v>0</v>
          </cell>
          <cell r="T2437">
            <v>0</v>
          </cell>
          <cell r="U2437">
            <v>98</v>
          </cell>
          <cell r="V2437">
            <v>0</v>
          </cell>
          <cell r="W2437">
            <v>0</v>
          </cell>
        </row>
        <row r="2438">
          <cell r="B2438">
            <v>11</v>
          </cell>
          <cell r="C2438" t="str">
            <v>INVALIDAS - ABANDONO</v>
          </cell>
          <cell r="D2438" t="str">
            <v>224 Linha Muda</v>
          </cell>
          <cell r="E2438" t="str">
            <v>OUTRAS MÍDIAS</v>
          </cell>
          <cell r="F2438" t="str">
            <v>0002 INDICAÇÃO DE AMIGOS</v>
          </cell>
          <cell r="I2438">
            <v>1</v>
          </cell>
          <cell r="J2438">
            <v>0</v>
          </cell>
          <cell r="K2438">
            <v>1</v>
          </cell>
          <cell r="L2438">
            <v>0</v>
          </cell>
          <cell r="M2438">
            <v>0</v>
          </cell>
          <cell r="N2438">
            <v>0</v>
          </cell>
          <cell r="O2438">
            <v>1</v>
          </cell>
          <cell r="P2438">
            <v>0</v>
          </cell>
          <cell r="Q2438">
            <v>1</v>
          </cell>
          <cell r="R2438">
            <v>0</v>
          </cell>
          <cell r="S2438">
            <v>0</v>
          </cell>
          <cell r="T2438">
            <v>0</v>
          </cell>
          <cell r="U2438">
            <v>1</v>
          </cell>
          <cell r="V2438">
            <v>0</v>
          </cell>
          <cell r="W2438">
            <v>0</v>
          </cell>
        </row>
        <row r="2439">
          <cell r="B2439">
            <v>11</v>
          </cell>
          <cell r="C2439" t="str">
            <v>INVALIDAS - ABANDONO</v>
          </cell>
          <cell r="D2439" t="str">
            <v>410 Ligação Caiu</v>
          </cell>
          <cell r="I2439">
            <v>51</v>
          </cell>
          <cell r="J2439">
            <v>0</v>
          </cell>
          <cell r="K2439">
            <v>51</v>
          </cell>
          <cell r="L2439">
            <v>0</v>
          </cell>
          <cell r="M2439">
            <v>0</v>
          </cell>
          <cell r="N2439">
            <v>0</v>
          </cell>
          <cell r="O2439">
            <v>51</v>
          </cell>
          <cell r="P2439">
            <v>0</v>
          </cell>
          <cell r="Q2439">
            <v>51</v>
          </cell>
          <cell r="R2439">
            <v>0</v>
          </cell>
          <cell r="S2439">
            <v>0</v>
          </cell>
          <cell r="T2439">
            <v>0</v>
          </cell>
          <cell r="U2439">
            <v>51</v>
          </cell>
          <cell r="V2439">
            <v>0</v>
          </cell>
          <cell r="W2439">
            <v>0</v>
          </cell>
        </row>
        <row r="2440">
          <cell r="B2440">
            <v>11</v>
          </cell>
          <cell r="C2440" t="str">
            <v>INVALIDAS - ABANDONO</v>
          </cell>
          <cell r="D2440" t="str">
            <v>410 Ligação Caiu</v>
          </cell>
          <cell r="E2440" t="str">
            <v>OUTRAS MÍDIAS</v>
          </cell>
          <cell r="F2440" t="str">
            <v>0002 INDICAÇÃO DE AMIGOS</v>
          </cell>
          <cell r="I2440">
            <v>2</v>
          </cell>
          <cell r="J2440">
            <v>0</v>
          </cell>
          <cell r="K2440">
            <v>2</v>
          </cell>
          <cell r="L2440">
            <v>0</v>
          </cell>
          <cell r="M2440">
            <v>0</v>
          </cell>
          <cell r="N2440">
            <v>0</v>
          </cell>
          <cell r="O2440">
            <v>2</v>
          </cell>
          <cell r="P2440">
            <v>0</v>
          </cell>
          <cell r="Q2440">
            <v>2</v>
          </cell>
          <cell r="R2440">
            <v>0</v>
          </cell>
          <cell r="S2440">
            <v>0</v>
          </cell>
          <cell r="T2440">
            <v>0</v>
          </cell>
          <cell r="U2440">
            <v>2</v>
          </cell>
          <cell r="V2440">
            <v>0</v>
          </cell>
          <cell r="W2440">
            <v>0</v>
          </cell>
        </row>
        <row r="2441">
          <cell r="B2441">
            <v>11</v>
          </cell>
          <cell r="C2441" t="str">
            <v>INVALIDAS - INVÁLIDAS</v>
          </cell>
          <cell r="D2441" t="str">
            <v>016 Já Foi Contatado</v>
          </cell>
          <cell r="I2441">
            <v>1</v>
          </cell>
          <cell r="J2441">
            <v>0</v>
          </cell>
          <cell r="K2441">
            <v>1</v>
          </cell>
          <cell r="L2441">
            <v>0</v>
          </cell>
          <cell r="M2441">
            <v>0</v>
          </cell>
          <cell r="N2441">
            <v>0</v>
          </cell>
          <cell r="O2441">
            <v>1</v>
          </cell>
          <cell r="P2441">
            <v>0</v>
          </cell>
          <cell r="Q2441">
            <v>1</v>
          </cell>
          <cell r="R2441">
            <v>0</v>
          </cell>
          <cell r="S2441">
            <v>0</v>
          </cell>
          <cell r="T2441">
            <v>0</v>
          </cell>
          <cell r="U2441">
            <v>1</v>
          </cell>
          <cell r="V2441">
            <v>0</v>
          </cell>
          <cell r="W2441">
            <v>0</v>
          </cell>
        </row>
        <row r="2442">
          <cell r="B2442">
            <v>11</v>
          </cell>
          <cell r="C2442" t="str">
            <v>INVALIDAS - INVÁLIDAS</v>
          </cell>
          <cell r="D2442" t="str">
            <v>016 Já Foi Contatado</v>
          </cell>
          <cell r="E2442" t="str">
            <v>OUTRAS MÍDIAS</v>
          </cell>
          <cell r="F2442" t="str">
            <v>0002 INDICAÇÃO DE AMIGOS</v>
          </cell>
          <cell r="I2442">
            <v>1</v>
          </cell>
          <cell r="J2442">
            <v>0</v>
          </cell>
          <cell r="K2442">
            <v>1</v>
          </cell>
          <cell r="L2442">
            <v>0</v>
          </cell>
          <cell r="M2442">
            <v>0</v>
          </cell>
          <cell r="N2442">
            <v>0</v>
          </cell>
          <cell r="O2442">
            <v>1</v>
          </cell>
          <cell r="P2442">
            <v>0</v>
          </cell>
          <cell r="Q2442">
            <v>1</v>
          </cell>
          <cell r="R2442">
            <v>0</v>
          </cell>
          <cell r="S2442">
            <v>0</v>
          </cell>
          <cell r="T2442">
            <v>0</v>
          </cell>
          <cell r="U2442">
            <v>1</v>
          </cell>
          <cell r="V2442">
            <v>0</v>
          </cell>
          <cell r="W2442">
            <v>0</v>
          </cell>
        </row>
        <row r="2443">
          <cell r="B2443">
            <v>11</v>
          </cell>
          <cell r="C2443" t="str">
            <v>INVALIDAS - INVÁLIDAS</v>
          </cell>
          <cell r="D2443" t="str">
            <v>061 Sisitema Inoperante</v>
          </cell>
          <cell r="I2443">
            <v>95</v>
          </cell>
          <cell r="J2443">
            <v>0</v>
          </cell>
          <cell r="K2443">
            <v>95</v>
          </cell>
          <cell r="L2443">
            <v>0</v>
          </cell>
          <cell r="M2443">
            <v>0</v>
          </cell>
          <cell r="N2443">
            <v>0</v>
          </cell>
          <cell r="O2443">
            <v>95</v>
          </cell>
          <cell r="P2443">
            <v>0</v>
          </cell>
          <cell r="Q2443">
            <v>95</v>
          </cell>
          <cell r="R2443">
            <v>0</v>
          </cell>
          <cell r="S2443">
            <v>0</v>
          </cell>
          <cell r="T2443">
            <v>0</v>
          </cell>
          <cell r="U2443">
            <v>95</v>
          </cell>
          <cell r="V2443">
            <v>0</v>
          </cell>
          <cell r="W2443">
            <v>0</v>
          </cell>
        </row>
        <row r="2444">
          <cell r="B2444">
            <v>11</v>
          </cell>
          <cell r="C2444" t="str">
            <v>INVALIDAS - INVÁLIDAS</v>
          </cell>
          <cell r="D2444" t="str">
            <v>061 Sisitema Inoperante</v>
          </cell>
          <cell r="E2444" t="str">
            <v>TELEVISÃO</v>
          </cell>
          <cell r="F2444" t="str">
            <v>0001 TELEVISÃO</v>
          </cell>
          <cell r="G2444" t="str">
            <v>0062 NÃO INFORMOU</v>
          </cell>
          <cell r="I2444">
            <v>1</v>
          </cell>
          <cell r="J2444">
            <v>0</v>
          </cell>
          <cell r="K2444">
            <v>1</v>
          </cell>
          <cell r="L2444">
            <v>0</v>
          </cell>
          <cell r="M2444">
            <v>0</v>
          </cell>
          <cell r="N2444">
            <v>0</v>
          </cell>
          <cell r="O2444">
            <v>1</v>
          </cell>
          <cell r="P2444">
            <v>0</v>
          </cell>
          <cell r="Q2444">
            <v>1</v>
          </cell>
          <cell r="R2444">
            <v>0</v>
          </cell>
          <cell r="S2444">
            <v>0</v>
          </cell>
          <cell r="T2444">
            <v>0</v>
          </cell>
          <cell r="U2444">
            <v>1</v>
          </cell>
          <cell r="V2444">
            <v>0</v>
          </cell>
          <cell r="W2444">
            <v>0</v>
          </cell>
        </row>
        <row r="2445">
          <cell r="B2445">
            <v>11</v>
          </cell>
          <cell r="C2445" t="str">
            <v>INVALIDAS - INVÁLIDAS</v>
          </cell>
          <cell r="D2445" t="str">
            <v>188 Fora do Estado</v>
          </cell>
          <cell r="I2445">
            <v>7</v>
          </cell>
          <cell r="J2445">
            <v>0</v>
          </cell>
          <cell r="K2445">
            <v>7</v>
          </cell>
          <cell r="L2445">
            <v>0</v>
          </cell>
          <cell r="M2445">
            <v>0</v>
          </cell>
          <cell r="N2445">
            <v>0</v>
          </cell>
          <cell r="O2445">
            <v>7</v>
          </cell>
          <cell r="P2445">
            <v>0</v>
          </cell>
          <cell r="Q2445">
            <v>7</v>
          </cell>
          <cell r="R2445">
            <v>0</v>
          </cell>
          <cell r="S2445">
            <v>0</v>
          </cell>
          <cell r="T2445">
            <v>0</v>
          </cell>
          <cell r="U2445">
            <v>7</v>
          </cell>
          <cell r="V2445">
            <v>0</v>
          </cell>
          <cell r="W2445">
            <v>0</v>
          </cell>
        </row>
        <row r="2446">
          <cell r="B2446">
            <v>11</v>
          </cell>
          <cell r="C2446" t="str">
            <v>INVALIDAS - INVÁLIDAS</v>
          </cell>
          <cell r="D2446" t="str">
            <v>219 Trote</v>
          </cell>
          <cell r="I2446">
            <v>24</v>
          </cell>
          <cell r="J2446">
            <v>0</v>
          </cell>
          <cell r="K2446">
            <v>24</v>
          </cell>
          <cell r="L2446">
            <v>0</v>
          </cell>
          <cell r="M2446">
            <v>0</v>
          </cell>
          <cell r="N2446">
            <v>0</v>
          </cell>
          <cell r="O2446">
            <v>24</v>
          </cell>
          <cell r="P2446">
            <v>0</v>
          </cell>
          <cell r="Q2446">
            <v>24</v>
          </cell>
          <cell r="R2446">
            <v>0</v>
          </cell>
          <cell r="S2446">
            <v>0</v>
          </cell>
          <cell r="T2446">
            <v>0</v>
          </cell>
          <cell r="U2446">
            <v>24</v>
          </cell>
          <cell r="V2446">
            <v>0</v>
          </cell>
          <cell r="W2446">
            <v>0</v>
          </cell>
        </row>
        <row r="2447">
          <cell r="B2447">
            <v>11</v>
          </cell>
          <cell r="C2447" t="str">
            <v>INVALIDAS - INVÁLIDAS</v>
          </cell>
          <cell r="D2447" t="str">
            <v>221 Engano</v>
          </cell>
          <cell r="I2447">
            <v>123</v>
          </cell>
          <cell r="J2447">
            <v>0</v>
          </cell>
          <cell r="K2447">
            <v>123</v>
          </cell>
          <cell r="L2447">
            <v>0</v>
          </cell>
          <cell r="M2447">
            <v>0</v>
          </cell>
          <cell r="N2447">
            <v>0</v>
          </cell>
          <cell r="O2447">
            <v>123</v>
          </cell>
          <cell r="P2447">
            <v>0</v>
          </cell>
          <cell r="Q2447">
            <v>123</v>
          </cell>
          <cell r="R2447">
            <v>0</v>
          </cell>
          <cell r="S2447">
            <v>0</v>
          </cell>
          <cell r="T2447">
            <v>0</v>
          </cell>
          <cell r="U2447">
            <v>123</v>
          </cell>
          <cell r="V2447">
            <v>0</v>
          </cell>
          <cell r="W2447">
            <v>0</v>
          </cell>
        </row>
        <row r="2448">
          <cell r="B2448">
            <v>11</v>
          </cell>
          <cell r="C2448" t="str">
            <v>INVALIDAS - INVÁLIDAS</v>
          </cell>
          <cell r="D2448" t="str">
            <v>221 Engano</v>
          </cell>
          <cell r="E2448" t="str">
            <v>OUTRAS MÍDIAS</v>
          </cell>
          <cell r="F2448" t="str">
            <v>0002 INDICAÇÃO DE AMIGOS</v>
          </cell>
          <cell r="I2448">
            <v>2</v>
          </cell>
          <cell r="J2448">
            <v>0</v>
          </cell>
          <cell r="K2448">
            <v>2</v>
          </cell>
          <cell r="L2448">
            <v>0</v>
          </cell>
          <cell r="M2448">
            <v>0</v>
          </cell>
          <cell r="N2448">
            <v>0</v>
          </cell>
          <cell r="O2448">
            <v>2</v>
          </cell>
          <cell r="P2448">
            <v>0</v>
          </cell>
          <cell r="Q2448">
            <v>2</v>
          </cell>
          <cell r="R2448">
            <v>0</v>
          </cell>
          <cell r="S2448">
            <v>0</v>
          </cell>
          <cell r="T2448">
            <v>0</v>
          </cell>
          <cell r="U2448">
            <v>2</v>
          </cell>
          <cell r="V2448">
            <v>0</v>
          </cell>
          <cell r="W2448">
            <v>0</v>
          </cell>
        </row>
        <row r="2449">
          <cell r="B2449">
            <v>11</v>
          </cell>
          <cell r="C2449" t="str">
            <v>INVALIDAS - INVÁLIDAS</v>
          </cell>
          <cell r="D2449" t="str">
            <v>221 Engano</v>
          </cell>
          <cell r="E2449" t="str">
            <v>OUTRAS MÍDIAS</v>
          </cell>
          <cell r="F2449" t="str">
            <v>0018 CONTATADO PELO TLMKT</v>
          </cell>
          <cell r="I2449">
            <v>1</v>
          </cell>
          <cell r="J2449">
            <v>0</v>
          </cell>
          <cell r="K2449">
            <v>1</v>
          </cell>
          <cell r="L2449">
            <v>0</v>
          </cell>
          <cell r="M2449">
            <v>0</v>
          </cell>
          <cell r="N2449">
            <v>0</v>
          </cell>
          <cell r="O2449">
            <v>1</v>
          </cell>
          <cell r="P2449">
            <v>0</v>
          </cell>
          <cell r="Q2449">
            <v>1</v>
          </cell>
          <cell r="R2449">
            <v>0</v>
          </cell>
          <cell r="S2449">
            <v>0</v>
          </cell>
          <cell r="T2449">
            <v>0</v>
          </cell>
          <cell r="U2449">
            <v>1</v>
          </cell>
          <cell r="V2449">
            <v>0</v>
          </cell>
          <cell r="W2449">
            <v>0</v>
          </cell>
        </row>
        <row r="2450">
          <cell r="B2450">
            <v>11</v>
          </cell>
          <cell r="C2450" t="str">
            <v>INVALIDAS - INVÁLIDAS</v>
          </cell>
          <cell r="D2450" t="str">
            <v>310 Retorno sem Sucesso</v>
          </cell>
          <cell r="I2450">
            <v>15</v>
          </cell>
          <cell r="J2450">
            <v>0</v>
          </cell>
          <cell r="K2450">
            <v>15</v>
          </cell>
          <cell r="L2450">
            <v>0</v>
          </cell>
          <cell r="M2450">
            <v>0</v>
          </cell>
          <cell r="N2450">
            <v>0</v>
          </cell>
          <cell r="O2450">
            <v>15</v>
          </cell>
          <cell r="P2450">
            <v>0</v>
          </cell>
          <cell r="Q2450">
            <v>15</v>
          </cell>
          <cell r="R2450">
            <v>0</v>
          </cell>
          <cell r="S2450">
            <v>0</v>
          </cell>
          <cell r="T2450">
            <v>0</v>
          </cell>
          <cell r="U2450">
            <v>15</v>
          </cell>
          <cell r="V2450">
            <v>0</v>
          </cell>
          <cell r="W2450">
            <v>0</v>
          </cell>
        </row>
        <row r="2451">
          <cell r="B2451">
            <v>11</v>
          </cell>
          <cell r="C2451" t="str">
            <v>INVALIDAS - INVÁLIDAS</v>
          </cell>
          <cell r="D2451" t="str">
            <v>405 Papa Fila</v>
          </cell>
          <cell r="I2451">
            <v>247</v>
          </cell>
          <cell r="J2451">
            <v>0</v>
          </cell>
          <cell r="K2451">
            <v>247</v>
          </cell>
          <cell r="L2451">
            <v>0</v>
          </cell>
          <cell r="M2451">
            <v>0</v>
          </cell>
          <cell r="N2451">
            <v>0</v>
          </cell>
          <cell r="O2451">
            <v>247</v>
          </cell>
          <cell r="P2451">
            <v>0</v>
          </cell>
          <cell r="Q2451">
            <v>247</v>
          </cell>
          <cell r="R2451">
            <v>0</v>
          </cell>
          <cell r="S2451">
            <v>0</v>
          </cell>
          <cell r="T2451">
            <v>0</v>
          </cell>
          <cell r="U2451">
            <v>247</v>
          </cell>
          <cell r="V2451">
            <v>0</v>
          </cell>
          <cell r="W2451">
            <v>0</v>
          </cell>
        </row>
        <row r="2452">
          <cell r="B2452">
            <v>11</v>
          </cell>
          <cell r="C2452" t="str">
            <v>INVALIDAS - INVÁLIDAS</v>
          </cell>
          <cell r="D2452" t="str">
            <v>405 Papa Fila</v>
          </cell>
          <cell r="E2452" t="str">
            <v>OUTRAS MÍDIAS</v>
          </cell>
          <cell r="F2452" t="str">
            <v>0018 CONTATADO PELO TLMKT</v>
          </cell>
          <cell r="I2452">
            <v>1</v>
          </cell>
          <cell r="J2452">
            <v>0</v>
          </cell>
          <cell r="K2452">
            <v>1</v>
          </cell>
          <cell r="L2452">
            <v>0</v>
          </cell>
          <cell r="M2452">
            <v>0</v>
          </cell>
          <cell r="N2452">
            <v>0</v>
          </cell>
          <cell r="O2452">
            <v>1</v>
          </cell>
          <cell r="P2452">
            <v>0</v>
          </cell>
          <cell r="Q2452">
            <v>1</v>
          </cell>
          <cell r="R2452">
            <v>0</v>
          </cell>
          <cell r="S2452">
            <v>0</v>
          </cell>
          <cell r="T2452">
            <v>0</v>
          </cell>
          <cell r="U2452">
            <v>1</v>
          </cell>
          <cell r="V2452">
            <v>0</v>
          </cell>
          <cell r="W2452">
            <v>0</v>
          </cell>
        </row>
        <row r="2453">
          <cell r="B2453">
            <v>11</v>
          </cell>
          <cell r="C2453" t="str">
            <v>INVALIDAS - INVÁLIDAS</v>
          </cell>
          <cell r="D2453" t="str">
            <v>405 Papa Fila</v>
          </cell>
          <cell r="E2453" t="str">
            <v>TELEVISÃO</v>
          </cell>
          <cell r="F2453" t="str">
            <v>0001 TELEVISÃO</v>
          </cell>
          <cell r="G2453" t="str">
            <v>0062 NÃO INFORMOU</v>
          </cell>
          <cell r="I2453">
            <v>1</v>
          </cell>
          <cell r="J2453">
            <v>0</v>
          </cell>
          <cell r="K2453">
            <v>1</v>
          </cell>
          <cell r="L2453">
            <v>0</v>
          </cell>
          <cell r="M2453">
            <v>0</v>
          </cell>
          <cell r="N2453">
            <v>0</v>
          </cell>
          <cell r="O2453">
            <v>1</v>
          </cell>
          <cell r="P2453">
            <v>0</v>
          </cell>
          <cell r="Q2453">
            <v>1</v>
          </cell>
          <cell r="R2453">
            <v>0</v>
          </cell>
          <cell r="S2453">
            <v>0</v>
          </cell>
          <cell r="T2453">
            <v>0</v>
          </cell>
          <cell r="U2453">
            <v>1</v>
          </cell>
          <cell r="V2453">
            <v>0</v>
          </cell>
          <cell r="W2453">
            <v>0</v>
          </cell>
        </row>
        <row r="2454">
          <cell r="B2454">
            <v>11</v>
          </cell>
          <cell r="C2454" t="str">
            <v>INVALIDAS - INVÁLIDAS</v>
          </cell>
          <cell r="D2454" t="str">
            <v>406 Transferência Auditoria</v>
          </cell>
          <cell r="I2454">
            <v>2</v>
          </cell>
          <cell r="J2454">
            <v>0</v>
          </cell>
          <cell r="K2454">
            <v>2</v>
          </cell>
          <cell r="L2454">
            <v>0</v>
          </cell>
          <cell r="M2454">
            <v>0</v>
          </cell>
          <cell r="N2454">
            <v>0</v>
          </cell>
          <cell r="O2454">
            <v>2</v>
          </cell>
          <cell r="P2454">
            <v>0</v>
          </cell>
          <cell r="Q2454">
            <v>2</v>
          </cell>
          <cell r="R2454">
            <v>0</v>
          </cell>
          <cell r="S2454">
            <v>0</v>
          </cell>
          <cell r="T2454">
            <v>0</v>
          </cell>
          <cell r="U2454">
            <v>2</v>
          </cell>
          <cell r="V2454">
            <v>0</v>
          </cell>
          <cell r="W2454">
            <v>0</v>
          </cell>
        </row>
        <row r="2455">
          <cell r="B2455">
            <v>11</v>
          </cell>
          <cell r="C2455" t="str">
            <v>INVALIDAS - INVÁLIDAS</v>
          </cell>
          <cell r="D2455" t="str">
            <v>409 Transferência Condomínio</v>
          </cell>
          <cell r="I2455">
            <v>2</v>
          </cell>
          <cell r="J2455">
            <v>0</v>
          </cell>
          <cell r="K2455">
            <v>2</v>
          </cell>
          <cell r="L2455">
            <v>0</v>
          </cell>
          <cell r="M2455">
            <v>0</v>
          </cell>
          <cell r="N2455">
            <v>0</v>
          </cell>
          <cell r="O2455">
            <v>2</v>
          </cell>
          <cell r="P2455">
            <v>0</v>
          </cell>
          <cell r="Q2455">
            <v>2</v>
          </cell>
          <cell r="R2455">
            <v>0</v>
          </cell>
          <cell r="S2455">
            <v>0</v>
          </cell>
          <cell r="T2455">
            <v>0</v>
          </cell>
          <cell r="U2455">
            <v>2</v>
          </cell>
          <cell r="V2455">
            <v>0</v>
          </cell>
          <cell r="W2455">
            <v>0</v>
          </cell>
        </row>
        <row r="2456">
          <cell r="B2456">
            <v>11</v>
          </cell>
          <cell r="C2456" t="str">
            <v>INVALIDAS - TRANSFERIDAS</v>
          </cell>
          <cell r="D2456" t="str">
            <v>073 Transferência Retenção</v>
          </cell>
          <cell r="I2456">
            <v>16</v>
          </cell>
          <cell r="J2456">
            <v>0</v>
          </cell>
          <cell r="K2456">
            <v>16</v>
          </cell>
          <cell r="L2456">
            <v>0</v>
          </cell>
          <cell r="M2456">
            <v>0</v>
          </cell>
          <cell r="N2456">
            <v>0</v>
          </cell>
          <cell r="O2456">
            <v>16</v>
          </cell>
          <cell r="P2456">
            <v>0</v>
          </cell>
          <cell r="Q2456">
            <v>16</v>
          </cell>
          <cell r="R2456">
            <v>0</v>
          </cell>
          <cell r="S2456">
            <v>0</v>
          </cell>
          <cell r="T2456">
            <v>0</v>
          </cell>
          <cell r="U2456">
            <v>16</v>
          </cell>
          <cell r="V2456">
            <v>0</v>
          </cell>
          <cell r="W2456">
            <v>0</v>
          </cell>
        </row>
        <row r="2457">
          <cell r="B2457">
            <v>11</v>
          </cell>
          <cell r="C2457" t="str">
            <v>INVALIDAS - TRANSFERIDAS</v>
          </cell>
          <cell r="D2457" t="str">
            <v>220 Transferência 70100 (104)</v>
          </cell>
          <cell r="I2457">
            <v>340</v>
          </cell>
          <cell r="J2457">
            <v>0</v>
          </cell>
          <cell r="K2457">
            <v>340</v>
          </cell>
          <cell r="L2457">
            <v>0</v>
          </cell>
          <cell r="M2457">
            <v>0</v>
          </cell>
          <cell r="N2457">
            <v>0</v>
          </cell>
          <cell r="O2457">
            <v>340</v>
          </cell>
          <cell r="P2457">
            <v>0</v>
          </cell>
          <cell r="Q2457">
            <v>340</v>
          </cell>
          <cell r="R2457">
            <v>0</v>
          </cell>
          <cell r="S2457">
            <v>0</v>
          </cell>
          <cell r="T2457">
            <v>0</v>
          </cell>
          <cell r="U2457">
            <v>340</v>
          </cell>
          <cell r="V2457">
            <v>0</v>
          </cell>
          <cell r="W2457">
            <v>0</v>
          </cell>
        </row>
        <row r="2458">
          <cell r="B2458">
            <v>11</v>
          </cell>
          <cell r="C2458" t="str">
            <v>INVALIDAS - TRANSFERIDAS</v>
          </cell>
          <cell r="D2458" t="str">
            <v>220 Transferência 70100 (104)</v>
          </cell>
          <cell r="F2458" t="str">
            <v>0031 JÁ TEVE O PRODUTO</v>
          </cell>
          <cell r="I2458">
            <v>3</v>
          </cell>
          <cell r="J2458">
            <v>0</v>
          </cell>
          <cell r="K2458">
            <v>3</v>
          </cell>
          <cell r="L2458">
            <v>0</v>
          </cell>
          <cell r="M2458">
            <v>0</v>
          </cell>
          <cell r="N2458">
            <v>0</v>
          </cell>
          <cell r="O2458">
            <v>3</v>
          </cell>
          <cell r="P2458">
            <v>0</v>
          </cell>
          <cell r="Q2458">
            <v>3</v>
          </cell>
          <cell r="R2458">
            <v>0</v>
          </cell>
          <cell r="S2458">
            <v>0</v>
          </cell>
          <cell r="T2458">
            <v>0</v>
          </cell>
          <cell r="U2458">
            <v>3</v>
          </cell>
          <cell r="V2458">
            <v>0</v>
          </cell>
          <cell r="W2458">
            <v>0</v>
          </cell>
        </row>
        <row r="2459">
          <cell r="B2459">
            <v>11</v>
          </cell>
          <cell r="C2459" t="str">
            <v>INVALIDAS - TRANSFERIDAS</v>
          </cell>
          <cell r="D2459" t="str">
            <v>220 Transferência 70100 (104)</v>
          </cell>
          <cell r="E2459" t="str">
            <v>OUTRAS MÍDIAS</v>
          </cell>
          <cell r="F2459" t="str">
            <v>0002 INDICAÇÃO DE AMIGOS</v>
          </cell>
          <cell r="I2459">
            <v>4</v>
          </cell>
          <cell r="J2459">
            <v>0</v>
          </cell>
          <cell r="K2459">
            <v>4</v>
          </cell>
          <cell r="L2459">
            <v>0</v>
          </cell>
          <cell r="M2459">
            <v>0</v>
          </cell>
          <cell r="N2459">
            <v>0</v>
          </cell>
          <cell r="O2459">
            <v>4</v>
          </cell>
          <cell r="P2459">
            <v>0</v>
          </cell>
          <cell r="Q2459">
            <v>4</v>
          </cell>
          <cell r="R2459">
            <v>0</v>
          </cell>
          <cell r="S2459">
            <v>0</v>
          </cell>
          <cell r="T2459">
            <v>0</v>
          </cell>
          <cell r="U2459">
            <v>4</v>
          </cell>
          <cell r="V2459">
            <v>0</v>
          </cell>
          <cell r="W2459">
            <v>0</v>
          </cell>
        </row>
        <row r="2460">
          <cell r="B2460">
            <v>11</v>
          </cell>
          <cell r="C2460" t="str">
            <v>INVALIDAS - TRANSFERIDAS</v>
          </cell>
          <cell r="D2460" t="str">
            <v>220 Transferência 70100 (104)</v>
          </cell>
          <cell r="E2460" t="str">
            <v>OUTRAS MÍDIAS</v>
          </cell>
          <cell r="F2460" t="str">
            <v>0003 104</v>
          </cell>
          <cell r="I2460">
            <v>1</v>
          </cell>
          <cell r="J2460">
            <v>0</v>
          </cell>
          <cell r="K2460">
            <v>1</v>
          </cell>
          <cell r="L2460">
            <v>0</v>
          </cell>
          <cell r="M2460">
            <v>0</v>
          </cell>
          <cell r="N2460">
            <v>0</v>
          </cell>
          <cell r="O2460">
            <v>1</v>
          </cell>
          <cell r="P2460">
            <v>0</v>
          </cell>
          <cell r="Q2460">
            <v>1</v>
          </cell>
          <cell r="R2460">
            <v>0</v>
          </cell>
          <cell r="S2460">
            <v>0</v>
          </cell>
          <cell r="T2460">
            <v>0</v>
          </cell>
          <cell r="U2460">
            <v>1</v>
          </cell>
          <cell r="V2460">
            <v>0</v>
          </cell>
          <cell r="W2460">
            <v>0</v>
          </cell>
        </row>
        <row r="2461">
          <cell r="B2461">
            <v>11</v>
          </cell>
          <cell r="C2461" t="str">
            <v>INVALIDAS - TRANSFERIDAS</v>
          </cell>
          <cell r="D2461" t="str">
            <v>220 Transferência 70100 (104)</v>
          </cell>
          <cell r="E2461" t="str">
            <v>OUTRAS MÍDIAS</v>
          </cell>
          <cell r="F2461" t="str">
            <v>0013 INTERNET</v>
          </cell>
          <cell r="G2461" t="str">
            <v>0170 SITE SPEEDY</v>
          </cell>
          <cell r="I2461">
            <v>1</v>
          </cell>
          <cell r="J2461">
            <v>0</v>
          </cell>
          <cell r="K2461">
            <v>1</v>
          </cell>
          <cell r="L2461">
            <v>0</v>
          </cell>
          <cell r="M2461">
            <v>0</v>
          </cell>
          <cell r="N2461">
            <v>0</v>
          </cell>
          <cell r="O2461">
            <v>1</v>
          </cell>
          <cell r="P2461">
            <v>0</v>
          </cell>
          <cell r="Q2461">
            <v>1</v>
          </cell>
          <cell r="R2461">
            <v>0</v>
          </cell>
          <cell r="S2461">
            <v>0</v>
          </cell>
          <cell r="T2461">
            <v>0</v>
          </cell>
          <cell r="U2461">
            <v>1</v>
          </cell>
          <cell r="V2461">
            <v>0</v>
          </cell>
          <cell r="W2461">
            <v>0</v>
          </cell>
        </row>
        <row r="2462">
          <cell r="B2462">
            <v>11</v>
          </cell>
          <cell r="C2462" t="str">
            <v>INVALIDAS - TRANSFERIDAS</v>
          </cell>
          <cell r="D2462" t="str">
            <v>220 Transferência 70100 (104)</v>
          </cell>
          <cell r="E2462" t="str">
            <v>OUTRAS MÍDIAS</v>
          </cell>
          <cell r="F2462" t="str">
            <v>0018 CONTATADO PELO TLMKT</v>
          </cell>
          <cell r="I2462">
            <v>3</v>
          </cell>
          <cell r="J2462">
            <v>0</v>
          </cell>
          <cell r="K2462">
            <v>3</v>
          </cell>
          <cell r="L2462">
            <v>0</v>
          </cell>
          <cell r="M2462">
            <v>0</v>
          </cell>
          <cell r="N2462">
            <v>0</v>
          </cell>
          <cell r="O2462">
            <v>3</v>
          </cell>
          <cell r="P2462">
            <v>0</v>
          </cell>
          <cell r="Q2462">
            <v>3</v>
          </cell>
          <cell r="R2462">
            <v>0</v>
          </cell>
          <cell r="S2462">
            <v>0</v>
          </cell>
          <cell r="T2462">
            <v>0</v>
          </cell>
          <cell r="U2462">
            <v>3</v>
          </cell>
          <cell r="V2462">
            <v>0</v>
          </cell>
          <cell r="W2462">
            <v>0</v>
          </cell>
        </row>
        <row r="2463">
          <cell r="B2463">
            <v>11</v>
          </cell>
          <cell r="C2463" t="str">
            <v>INVALIDAS - TRANSFERIDAS</v>
          </cell>
          <cell r="D2463" t="str">
            <v>220 Transferência 70100 (104)</v>
          </cell>
          <cell r="E2463" t="str">
            <v>TELEVISÃO</v>
          </cell>
          <cell r="F2463" t="str">
            <v>0001 TELEVISÃO</v>
          </cell>
          <cell r="G2463" t="str">
            <v>0062 NÃO INFORMOU</v>
          </cell>
          <cell r="I2463">
            <v>3</v>
          </cell>
          <cell r="J2463">
            <v>0</v>
          </cell>
          <cell r="K2463">
            <v>3</v>
          </cell>
          <cell r="L2463">
            <v>0</v>
          </cell>
          <cell r="M2463">
            <v>0</v>
          </cell>
          <cell r="N2463">
            <v>0</v>
          </cell>
          <cell r="O2463">
            <v>3</v>
          </cell>
          <cell r="P2463">
            <v>0</v>
          </cell>
          <cell r="Q2463">
            <v>3</v>
          </cell>
          <cell r="R2463">
            <v>0</v>
          </cell>
          <cell r="S2463">
            <v>0</v>
          </cell>
          <cell r="T2463">
            <v>0</v>
          </cell>
          <cell r="U2463">
            <v>3</v>
          </cell>
          <cell r="V2463">
            <v>0</v>
          </cell>
          <cell r="W2463">
            <v>0</v>
          </cell>
        </row>
        <row r="2464">
          <cell r="B2464">
            <v>11</v>
          </cell>
          <cell r="C2464" t="str">
            <v>REST CLIENTE - INFORMAÇÕES</v>
          </cell>
          <cell r="D2464" t="str">
            <v>003 Não Informou</v>
          </cell>
          <cell r="E2464" t="str">
            <v>MALA DIRETA</v>
          </cell>
          <cell r="F2464" t="str">
            <v>0009 MALA DIRETA</v>
          </cell>
          <cell r="G2464" t="str">
            <v>0572 MD-05</v>
          </cell>
          <cell r="I2464">
            <v>1</v>
          </cell>
          <cell r="J2464">
            <v>1</v>
          </cell>
          <cell r="K2464">
            <v>0</v>
          </cell>
          <cell r="L2464">
            <v>1</v>
          </cell>
          <cell r="M2464">
            <v>0</v>
          </cell>
          <cell r="N2464">
            <v>1</v>
          </cell>
          <cell r="O2464">
            <v>1</v>
          </cell>
          <cell r="P2464">
            <v>1</v>
          </cell>
          <cell r="Q2464">
            <v>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0</v>
          </cell>
          <cell r="W2464">
            <v>0</v>
          </cell>
        </row>
        <row r="2465">
          <cell r="B2465">
            <v>11</v>
          </cell>
          <cell r="C2465" t="str">
            <v>REST CLIENTE - INFORMAÇÕES</v>
          </cell>
          <cell r="D2465" t="str">
            <v>012 Informações</v>
          </cell>
          <cell r="F2465" t="str">
            <v>0031 JÁ TEVE O PRODUTO</v>
          </cell>
          <cell r="I2465">
            <v>1</v>
          </cell>
          <cell r="J2465">
            <v>1</v>
          </cell>
          <cell r="K2465">
            <v>0</v>
          </cell>
          <cell r="L2465">
            <v>1</v>
          </cell>
          <cell r="M2465">
            <v>0</v>
          </cell>
          <cell r="N2465">
            <v>1</v>
          </cell>
          <cell r="O2465">
            <v>1</v>
          </cell>
          <cell r="P2465">
            <v>1</v>
          </cell>
          <cell r="Q2465">
            <v>0</v>
          </cell>
          <cell r="R2465">
            <v>1</v>
          </cell>
          <cell r="S2465">
            <v>0</v>
          </cell>
          <cell r="T2465">
            <v>1</v>
          </cell>
          <cell r="U2465">
            <v>1</v>
          </cell>
          <cell r="V2465">
            <v>0</v>
          </cell>
          <cell r="W2465">
            <v>0</v>
          </cell>
        </row>
        <row r="2466">
          <cell r="B2466">
            <v>11</v>
          </cell>
          <cell r="C2466" t="str">
            <v>REST CLIENTE - INFORMAÇÕES</v>
          </cell>
          <cell r="D2466" t="str">
            <v>012 Informações</v>
          </cell>
          <cell r="E2466" t="str">
            <v>MALA DIRETA</v>
          </cell>
          <cell r="F2466" t="str">
            <v>0009 MALA DIRETA</v>
          </cell>
          <cell r="G2466" t="str">
            <v>0008 Não Identificado</v>
          </cell>
          <cell r="I2466">
            <v>1</v>
          </cell>
          <cell r="J2466">
            <v>1</v>
          </cell>
          <cell r="K2466">
            <v>0</v>
          </cell>
          <cell r="L2466">
            <v>1</v>
          </cell>
          <cell r="M2466">
            <v>0</v>
          </cell>
          <cell r="N2466">
            <v>1</v>
          </cell>
          <cell r="O2466">
            <v>1</v>
          </cell>
          <cell r="P2466">
            <v>1</v>
          </cell>
          <cell r="Q2466">
            <v>0</v>
          </cell>
          <cell r="R2466">
            <v>1</v>
          </cell>
          <cell r="S2466">
            <v>0</v>
          </cell>
          <cell r="T2466">
            <v>1</v>
          </cell>
          <cell r="U2466">
            <v>1</v>
          </cell>
          <cell r="V2466">
            <v>0</v>
          </cell>
          <cell r="W2466">
            <v>0</v>
          </cell>
        </row>
        <row r="2467">
          <cell r="B2467">
            <v>11</v>
          </cell>
          <cell r="C2467" t="str">
            <v>REST CLIENTE - INFORMAÇÕES</v>
          </cell>
          <cell r="D2467" t="str">
            <v>012 Informações</v>
          </cell>
          <cell r="E2467" t="str">
            <v>NÃO INFORMADO</v>
          </cell>
          <cell r="F2467" t="str">
            <v>0016 NÃO INFORMADO</v>
          </cell>
          <cell r="I2467">
            <v>11</v>
          </cell>
          <cell r="J2467">
            <v>11</v>
          </cell>
          <cell r="K2467">
            <v>0</v>
          </cell>
          <cell r="L2467">
            <v>11</v>
          </cell>
          <cell r="M2467">
            <v>0</v>
          </cell>
          <cell r="N2467">
            <v>11</v>
          </cell>
          <cell r="O2467">
            <v>11</v>
          </cell>
          <cell r="P2467">
            <v>11</v>
          </cell>
          <cell r="Q2467">
            <v>0</v>
          </cell>
          <cell r="R2467">
            <v>11</v>
          </cell>
          <cell r="S2467">
            <v>0</v>
          </cell>
          <cell r="T2467">
            <v>11</v>
          </cell>
          <cell r="U2467">
            <v>11</v>
          </cell>
          <cell r="V2467">
            <v>0</v>
          </cell>
          <cell r="W2467">
            <v>0</v>
          </cell>
        </row>
        <row r="2468">
          <cell r="B2468">
            <v>11</v>
          </cell>
          <cell r="C2468" t="str">
            <v>REST CLIENTE - INFORMAÇÕES</v>
          </cell>
          <cell r="D2468" t="str">
            <v>012 Informações</v>
          </cell>
          <cell r="E2468" t="str">
            <v>OUTRAS MÍDIAS</v>
          </cell>
          <cell r="F2468" t="str">
            <v>0002 INDICAÇÃO DE AMIGOS</v>
          </cell>
          <cell r="I2468">
            <v>21</v>
          </cell>
          <cell r="J2468">
            <v>21</v>
          </cell>
          <cell r="K2468">
            <v>0</v>
          </cell>
          <cell r="L2468">
            <v>21</v>
          </cell>
          <cell r="M2468">
            <v>0</v>
          </cell>
          <cell r="N2468">
            <v>21</v>
          </cell>
          <cell r="O2468">
            <v>21</v>
          </cell>
          <cell r="P2468">
            <v>21</v>
          </cell>
          <cell r="Q2468">
            <v>0</v>
          </cell>
          <cell r="R2468">
            <v>21</v>
          </cell>
          <cell r="S2468">
            <v>0</v>
          </cell>
          <cell r="T2468">
            <v>21</v>
          </cell>
          <cell r="U2468">
            <v>21</v>
          </cell>
          <cell r="V2468">
            <v>0</v>
          </cell>
          <cell r="W2468">
            <v>0</v>
          </cell>
        </row>
        <row r="2469">
          <cell r="B2469">
            <v>11</v>
          </cell>
          <cell r="C2469" t="str">
            <v>REST CLIENTE - INFORMAÇÕES</v>
          </cell>
          <cell r="D2469" t="str">
            <v>012 Informações</v>
          </cell>
          <cell r="E2469" t="str">
            <v>OUTRAS MÍDIAS</v>
          </cell>
          <cell r="F2469" t="str">
            <v>0018 CONTATADO PELO TLMKT</v>
          </cell>
          <cell r="I2469">
            <v>2</v>
          </cell>
          <cell r="J2469">
            <v>2</v>
          </cell>
          <cell r="K2469">
            <v>0</v>
          </cell>
          <cell r="L2469">
            <v>2</v>
          </cell>
          <cell r="M2469">
            <v>0</v>
          </cell>
          <cell r="N2469">
            <v>2</v>
          </cell>
          <cell r="O2469">
            <v>2</v>
          </cell>
          <cell r="P2469">
            <v>2</v>
          </cell>
          <cell r="Q2469">
            <v>0</v>
          </cell>
          <cell r="R2469">
            <v>2</v>
          </cell>
          <cell r="S2469">
            <v>0</v>
          </cell>
          <cell r="T2469">
            <v>2</v>
          </cell>
          <cell r="U2469">
            <v>2</v>
          </cell>
          <cell r="V2469">
            <v>0</v>
          </cell>
          <cell r="W2469">
            <v>0</v>
          </cell>
        </row>
        <row r="2470">
          <cell r="B2470">
            <v>11</v>
          </cell>
          <cell r="C2470" t="str">
            <v>REST CLIENTE - INFORMAÇÕES</v>
          </cell>
          <cell r="D2470" t="str">
            <v>012 Informações</v>
          </cell>
          <cell r="E2470" t="str">
            <v>OUTRAS MÍDIAS</v>
          </cell>
          <cell r="F2470" t="str">
            <v>0020 JÁ POSSUI</v>
          </cell>
          <cell r="I2470">
            <v>7</v>
          </cell>
          <cell r="J2470">
            <v>7</v>
          </cell>
          <cell r="K2470">
            <v>0</v>
          </cell>
          <cell r="L2470">
            <v>7</v>
          </cell>
          <cell r="M2470">
            <v>0</v>
          </cell>
          <cell r="N2470">
            <v>7</v>
          </cell>
          <cell r="O2470">
            <v>7</v>
          </cell>
          <cell r="P2470">
            <v>7</v>
          </cell>
          <cell r="Q2470">
            <v>0</v>
          </cell>
          <cell r="R2470">
            <v>7</v>
          </cell>
          <cell r="S2470">
            <v>0</v>
          </cell>
          <cell r="T2470">
            <v>7</v>
          </cell>
          <cell r="U2470">
            <v>7</v>
          </cell>
          <cell r="V2470">
            <v>0</v>
          </cell>
          <cell r="W2470">
            <v>0</v>
          </cell>
        </row>
        <row r="2471">
          <cell r="B2471">
            <v>11</v>
          </cell>
          <cell r="C2471" t="str">
            <v>REST CLIENTE - INFORMAÇÕES</v>
          </cell>
          <cell r="D2471" t="str">
            <v>012 Informações</v>
          </cell>
          <cell r="E2471" t="str">
            <v>TELEVISÃO</v>
          </cell>
          <cell r="F2471" t="str">
            <v>0001 TELEVISÃO</v>
          </cell>
          <cell r="G2471" t="str">
            <v>0062 NÃO INFORMOU</v>
          </cell>
          <cell r="I2471">
            <v>9</v>
          </cell>
          <cell r="J2471">
            <v>9</v>
          </cell>
          <cell r="K2471">
            <v>0</v>
          </cell>
          <cell r="L2471">
            <v>9</v>
          </cell>
          <cell r="M2471">
            <v>0</v>
          </cell>
          <cell r="N2471">
            <v>9</v>
          </cell>
          <cell r="O2471">
            <v>9</v>
          </cell>
          <cell r="P2471">
            <v>9</v>
          </cell>
          <cell r="Q2471">
            <v>0</v>
          </cell>
          <cell r="R2471">
            <v>9</v>
          </cell>
          <cell r="S2471">
            <v>0</v>
          </cell>
          <cell r="T2471">
            <v>9</v>
          </cell>
          <cell r="U2471">
            <v>9</v>
          </cell>
          <cell r="V2471">
            <v>0</v>
          </cell>
          <cell r="W2471">
            <v>0</v>
          </cell>
        </row>
        <row r="2472">
          <cell r="B2472">
            <v>11</v>
          </cell>
          <cell r="C2472" t="str">
            <v>REST CLIENTE - OUTRAS</v>
          </cell>
          <cell r="D2472" t="str">
            <v>006 Outros Motivos</v>
          </cell>
          <cell r="E2472" t="str">
            <v>OUTRAS MÍDIAS</v>
          </cell>
          <cell r="F2472" t="str">
            <v>0002 INDICAÇÃO DE AMIGOS</v>
          </cell>
          <cell r="I2472">
            <v>12</v>
          </cell>
          <cell r="J2472">
            <v>12</v>
          </cell>
          <cell r="K2472">
            <v>0</v>
          </cell>
          <cell r="L2472">
            <v>12</v>
          </cell>
          <cell r="M2472">
            <v>0</v>
          </cell>
          <cell r="N2472">
            <v>12</v>
          </cell>
          <cell r="O2472">
            <v>12</v>
          </cell>
          <cell r="P2472">
            <v>12</v>
          </cell>
          <cell r="Q2472">
            <v>0</v>
          </cell>
          <cell r="R2472">
            <v>12</v>
          </cell>
          <cell r="S2472">
            <v>0</v>
          </cell>
          <cell r="T2472">
            <v>12</v>
          </cell>
          <cell r="U2472">
            <v>12</v>
          </cell>
          <cell r="V2472">
            <v>0</v>
          </cell>
          <cell r="W2472">
            <v>0</v>
          </cell>
        </row>
        <row r="2473">
          <cell r="B2473">
            <v>11</v>
          </cell>
          <cell r="C2473" t="str">
            <v>REST CLIENTE - OUTRAS</v>
          </cell>
          <cell r="D2473" t="str">
            <v>006 Outros Motivos</v>
          </cell>
          <cell r="E2473" t="str">
            <v>OUTRAS MÍDIAS</v>
          </cell>
          <cell r="F2473" t="str">
            <v>0018 CONTATADO PELO TLMKT</v>
          </cell>
          <cell r="I2473">
            <v>2</v>
          </cell>
          <cell r="J2473">
            <v>2</v>
          </cell>
          <cell r="K2473">
            <v>0</v>
          </cell>
          <cell r="L2473">
            <v>2</v>
          </cell>
          <cell r="M2473">
            <v>0</v>
          </cell>
          <cell r="N2473">
            <v>2</v>
          </cell>
          <cell r="O2473">
            <v>2</v>
          </cell>
          <cell r="P2473">
            <v>2</v>
          </cell>
          <cell r="Q2473">
            <v>0</v>
          </cell>
          <cell r="R2473">
            <v>2</v>
          </cell>
          <cell r="S2473">
            <v>0</v>
          </cell>
          <cell r="T2473">
            <v>2</v>
          </cell>
          <cell r="U2473">
            <v>2</v>
          </cell>
          <cell r="V2473">
            <v>0</v>
          </cell>
          <cell r="W2473">
            <v>0</v>
          </cell>
        </row>
        <row r="2474">
          <cell r="B2474">
            <v>11</v>
          </cell>
          <cell r="C2474" t="str">
            <v>REST CLIENTE - OUTRAS</v>
          </cell>
          <cell r="D2474" t="str">
            <v>006 Outros Motivos</v>
          </cell>
          <cell r="E2474" t="str">
            <v>OUTRAS MÍDIAS</v>
          </cell>
          <cell r="F2474" t="str">
            <v>0020 JÁ POSSUI</v>
          </cell>
          <cell r="I2474">
            <v>3</v>
          </cell>
          <cell r="J2474">
            <v>3</v>
          </cell>
          <cell r="K2474">
            <v>0</v>
          </cell>
          <cell r="L2474">
            <v>3</v>
          </cell>
          <cell r="M2474">
            <v>0</v>
          </cell>
          <cell r="N2474">
            <v>3</v>
          </cell>
          <cell r="O2474">
            <v>3</v>
          </cell>
          <cell r="P2474">
            <v>3</v>
          </cell>
          <cell r="Q2474">
            <v>0</v>
          </cell>
          <cell r="R2474">
            <v>3</v>
          </cell>
          <cell r="S2474">
            <v>0</v>
          </cell>
          <cell r="T2474">
            <v>3</v>
          </cell>
          <cell r="U2474">
            <v>3</v>
          </cell>
          <cell r="V2474">
            <v>0</v>
          </cell>
          <cell r="W2474">
            <v>0</v>
          </cell>
        </row>
        <row r="2475">
          <cell r="B2475">
            <v>11</v>
          </cell>
          <cell r="C2475" t="str">
            <v>REST CLIENTE - OUTRAS</v>
          </cell>
          <cell r="D2475" t="str">
            <v>006 Outros Motivos</v>
          </cell>
          <cell r="E2475" t="str">
            <v>TELEVISÃO</v>
          </cell>
          <cell r="F2475" t="str">
            <v>0001 TELEVISÃO</v>
          </cell>
          <cell r="G2475" t="str">
            <v>0006 GLOBO</v>
          </cell>
          <cell r="H2475" t="str">
            <v>0024 JORNAL NACIONAL</v>
          </cell>
          <cell r="I2475">
            <v>1</v>
          </cell>
          <cell r="J2475">
            <v>1</v>
          </cell>
          <cell r="K2475">
            <v>0</v>
          </cell>
          <cell r="L2475">
            <v>1</v>
          </cell>
          <cell r="M2475">
            <v>0</v>
          </cell>
          <cell r="N2475">
            <v>1</v>
          </cell>
          <cell r="O2475">
            <v>1</v>
          </cell>
          <cell r="P2475">
            <v>1</v>
          </cell>
          <cell r="Q2475">
            <v>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0</v>
          </cell>
          <cell r="W2475">
            <v>0</v>
          </cell>
        </row>
        <row r="2476">
          <cell r="B2476">
            <v>11</v>
          </cell>
          <cell r="C2476" t="str">
            <v>REST CLIENTE - OUTRAS</v>
          </cell>
          <cell r="D2476" t="str">
            <v>006 Outros Motivos</v>
          </cell>
          <cell r="E2476" t="str">
            <v>TELEVISÃO</v>
          </cell>
          <cell r="F2476" t="str">
            <v>0001 TELEVISÃO</v>
          </cell>
          <cell r="G2476" t="str">
            <v>0062 NÃO INFORMOU</v>
          </cell>
          <cell r="I2476">
            <v>5</v>
          </cell>
          <cell r="J2476">
            <v>5</v>
          </cell>
          <cell r="K2476">
            <v>0</v>
          </cell>
          <cell r="L2476">
            <v>5</v>
          </cell>
          <cell r="M2476">
            <v>0</v>
          </cell>
          <cell r="N2476">
            <v>5</v>
          </cell>
          <cell r="O2476">
            <v>5</v>
          </cell>
          <cell r="P2476">
            <v>5</v>
          </cell>
          <cell r="Q2476">
            <v>0</v>
          </cell>
          <cell r="R2476">
            <v>5</v>
          </cell>
          <cell r="S2476">
            <v>0</v>
          </cell>
          <cell r="T2476">
            <v>5</v>
          </cell>
          <cell r="U2476">
            <v>5</v>
          </cell>
          <cell r="V2476">
            <v>0</v>
          </cell>
          <cell r="W2476">
            <v>0</v>
          </cell>
        </row>
        <row r="2477">
          <cell r="B2477">
            <v>11</v>
          </cell>
          <cell r="C2477" t="str">
            <v>REST CLIENTE - OUTRAS</v>
          </cell>
          <cell r="D2477" t="str">
            <v>010 Já possui Similar</v>
          </cell>
          <cell r="E2477" t="str">
            <v>OUTRAS MÍDIAS</v>
          </cell>
          <cell r="F2477" t="str">
            <v>0002 INDICAÇÃO DE AMIGOS</v>
          </cell>
          <cell r="I2477">
            <v>2</v>
          </cell>
          <cell r="J2477">
            <v>2</v>
          </cell>
          <cell r="K2477">
            <v>0</v>
          </cell>
          <cell r="L2477">
            <v>2</v>
          </cell>
          <cell r="M2477">
            <v>0</v>
          </cell>
          <cell r="N2477">
            <v>2</v>
          </cell>
          <cell r="O2477">
            <v>2</v>
          </cell>
          <cell r="P2477">
            <v>2</v>
          </cell>
          <cell r="Q2477">
            <v>0</v>
          </cell>
          <cell r="R2477">
            <v>2</v>
          </cell>
          <cell r="S2477">
            <v>0</v>
          </cell>
          <cell r="T2477">
            <v>2</v>
          </cell>
          <cell r="U2477">
            <v>2</v>
          </cell>
          <cell r="V2477">
            <v>0</v>
          </cell>
          <cell r="W2477">
            <v>0</v>
          </cell>
        </row>
        <row r="2478">
          <cell r="B2478">
            <v>11</v>
          </cell>
          <cell r="C2478" t="str">
            <v>REST CLIENTE - OUTRAS</v>
          </cell>
          <cell r="D2478" t="str">
            <v>086 +Cancelou (Prazo Agendamento Longo)</v>
          </cell>
          <cell r="E2478" t="str">
            <v>OUTRAS MÍDIAS</v>
          </cell>
          <cell r="F2478" t="str">
            <v>0002 INDICAÇÃO DE AMIGOS</v>
          </cell>
          <cell r="I2478">
            <v>1</v>
          </cell>
          <cell r="J2478">
            <v>1</v>
          </cell>
          <cell r="K2478">
            <v>0</v>
          </cell>
          <cell r="L2478">
            <v>1</v>
          </cell>
          <cell r="M2478">
            <v>0</v>
          </cell>
          <cell r="N2478">
            <v>1</v>
          </cell>
          <cell r="O2478">
            <v>1</v>
          </cell>
          <cell r="P2478">
            <v>1</v>
          </cell>
          <cell r="Q2478">
            <v>0</v>
          </cell>
          <cell r="R2478">
            <v>1</v>
          </cell>
          <cell r="S2478">
            <v>0</v>
          </cell>
          <cell r="T2478">
            <v>1</v>
          </cell>
          <cell r="U2478">
            <v>1</v>
          </cell>
          <cell r="V2478">
            <v>0</v>
          </cell>
          <cell r="W2478">
            <v>0</v>
          </cell>
        </row>
        <row r="2479">
          <cell r="B2479">
            <v>11</v>
          </cell>
          <cell r="C2479" t="str">
            <v>REST CLIENTE - OUTRAS</v>
          </cell>
          <cell r="D2479" t="str">
            <v>086 +Cancelou (Prazo Agendamento Longo)</v>
          </cell>
          <cell r="E2479" t="str">
            <v>TELEVISÃO</v>
          </cell>
          <cell r="F2479" t="str">
            <v>0001 TELEVISÃO</v>
          </cell>
          <cell r="G2479" t="str">
            <v>0062 NÃO INFORMOU</v>
          </cell>
          <cell r="I2479">
            <v>1</v>
          </cell>
          <cell r="J2479">
            <v>1</v>
          </cell>
          <cell r="K2479">
            <v>0</v>
          </cell>
          <cell r="L2479">
            <v>1</v>
          </cell>
          <cell r="M2479">
            <v>0</v>
          </cell>
          <cell r="N2479">
            <v>1</v>
          </cell>
          <cell r="O2479">
            <v>1</v>
          </cell>
          <cell r="P2479">
            <v>1</v>
          </cell>
          <cell r="Q2479">
            <v>0</v>
          </cell>
          <cell r="R2479">
            <v>1</v>
          </cell>
          <cell r="S2479">
            <v>0</v>
          </cell>
          <cell r="T2479">
            <v>1</v>
          </cell>
          <cell r="U2479">
            <v>1</v>
          </cell>
          <cell r="V2479">
            <v>0</v>
          </cell>
          <cell r="W2479">
            <v>0</v>
          </cell>
        </row>
        <row r="2480">
          <cell r="B2480">
            <v>11</v>
          </cell>
          <cell r="C2480" t="str">
            <v>REST CLIENTE - OUTRAS</v>
          </cell>
          <cell r="D2480" t="str">
            <v>095 +QUER DATA EXATA DA INSTALAÇÃO</v>
          </cell>
          <cell r="E2480" t="str">
            <v>OUTRAS MÍDIAS</v>
          </cell>
          <cell r="F2480" t="str">
            <v>0002 INDICAÇÃO DE AMIGOS</v>
          </cell>
          <cell r="I2480">
            <v>1</v>
          </cell>
          <cell r="J2480">
            <v>1</v>
          </cell>
          <cell r="K2480">
            <v>0</v>
          </cell>
          <cell r="L2480">
            <v>1</v>
          </cell>
          <cell r="M2480">
            <v>0</v>
          </cell>
          <cell r="N2480">
            <v>1</v>
          </cell>
          <cell r="O2480">
            <v>1</v>
          </cell>
          <cell r="P2480">
            <v>1</v>
          </cell>
          <cell r="Q2480">
            <v>0</v>
          </cell>
          <cell r="R2480">
            <v>1</v>
          </cell>
          <cell r="S2480">
            <v>0</v>
          </cell>
          <cell r="T2480">
            <v>1</v>
          </cell>
          <cell r="U2480">
            <v>1</v>
          </cell>
          <cell r="V2480">
            <v>0</v>
          </cell>
          <cell r="W2480">
            <v>0</v>
          </cell>
        </row>
        <row r="2481">
          <cell r="B2481">
            <v>11</v>
          </cell>
          <cell r="C2481" t="str">
            <v>REST CLIENTE - PREÇO</v>
          </cell>
          <cell r="D2481" t="str">
            <v>008 Preço Mensalidade</v>
          </cell>
          <cell r="F2481" t="str">
            <v>0031 JÁ TEVE O PRODUTO</v>
          </cell>
          <cell r="I2481">
            <v>1</v>
          </cell>
          <cell r="J2481">
            <v>1</v>
          </cell>
          <cell r="K2481">
            <v>0</v>
          </cell>
          <cell r="L2481">
            <v>1</v>
          </cell>
          <cell r="M2481">
            <v>0</v>
          </cell>
          <cell r="N2481">
            <v>1</v>
          </cell>
          <cell r="O2481">
            <v>1</v>
          </cell>
          <cell r="P2481">
            <v>1</v>
          </cell>
          <cell r="Q2481">
            <v>0</v>
          </cell>
          <cell r="R2481">
            <v>1</v>
          </cell>
          <cell r="S2481">
            <v>0</v>
          </cell>
          <cell r="T2481">
            <v>1</v>
          </cell>
          <cell r="U2481">
            <v>1</v>
          </cell>
          <cell r="V2481">
            <v>0</v>
          </cell>
          <cell r="W2481">
            <v>0</v>
          </cell>
        </row>
        <row r="2482">
          <cell r="B2482">
            <v>11</v>
          </cell>
          <cell r="C2482" t="str">
            <v>REST CLIENTE - PREÇO</v>
          </cell>
          <cell r="D2482" t="str">
            <v>008 Preço Mensalidade</v>
          </cell>
          <cell r="E2482" t="str">
            <v>OUTRAS MÍDIAS</v>
          </cell>
          <cell r="F2482" t="str">
            <v>0002 INDICAÇÃO DE AMIGOS</v>
          </cell>
          <cell r="I2482">
            <v>7</v>
          </cell>
          <cell r="J2482">
            <v>7</v>
          </cell>
          <cell r="K2482">
            <v>0</v>
          </cell>
          <cell r="L2482">
            <v>7</v>
          </cell>
          <cell r="M2482">
            <v>0</v>
          </cell>
          <cell r="N2482">
            <v>7</v>
          </cell>
          <cell r="O2482">
            <v>7</v>
          </cell>
          <cell r="P2482">
            <v>7</v>
          </cell>
          <cell r="Q2482">
            <v>0</v>
          </cell>
          <cell r="R2482">
            <v>7</v>
          </cell>
          <cell r="S2482">
            <v>0</v>
          </cell>
          <cell r="T2482">
            <v>7</v>
          </cell>
          <cell r="U2482">
            <v>7</v>
          </cell>
          <cell r="V2482">
            <v>0</v>
          </cell>
          <cell r="W2482">
            <v>0</v>
          </cell>
        </row>
        <row r="2483">
          <cell r="B2483">
            <v>11</v>
          </cell>
          <cell r="C2483" t="str">
            <v>REST CLIENTE - PREÇO</v>
          </cell>
          <cell r="D2483" t="str">
            <v>008 Preço Mensalidade</v>
          </cell>
          <cell r="E2483" t="str">
            <v>OUTRAS MÍDIAS</v>
          </cell>
          <cell r="F2483" t="str">
            <v>0018 CONTATADO PELO TLMKT</v>
          </cell>
          <cell r="I2483">
            <v>1</v>
          </cell>
          <cell r="J2483">
            <v>1</v>
          </cell>
          <cell r="K2483">
            <v>0</v>
          </cell>
          <cell r="L2483">
            <v>1</v>
          </cell>
          <cell r="M2483">
            <v>0</v>
          </cell>
          <cell r="N2483">
            <v>1</v>
          </cell>
          <cell r="O2483">
            <v>1</v>
          </cell>
          <cell r="P2483">
            <v>1</v>
          </cell>
          <cell r="Q2483">
            <v>0</v>
          </cell>
          <cell r="R2483">
            <v>1</v>
          </cell>
          <cell r="S2483">
            <v>0</v>
          </cell>
          <cell r="T2483">
            <v>1</v>
          </cell>
          <cell r="U2483">
            <v>1</v>
          </cell>
          <cell r="V2483">
            <v>0</v>
          </cell>
          <cell r="W2483">
            <v>0</v>
          </cell>
        </row>
        <row r="2484">
          <cell r="B2484">
            <v>11</v>
          </cell>
          <cell r="C2484" t="str">
            <v>REST CLIENTE - PREÇO</v>
          </cell>
          <cell r="D2484" t="str">
            <v>008 Preço Mensalidade</v>
          </cell>
          <cell r="E2484" t="str">
            <v>OUTRAS MÍDIAS</v>
          </cell>
          <cell r="F2484" t="str">
            <v>0019 INDICAÇÃO DO PROVEDOR</v>
          </cell>
          <cell r="G2484" t="str">
            <v>0580 IG.COM.BR</v>
          </cell>
          <cell r="I2484">
            <v>1</v>
          </cell>
          <cell r="J2484">
            <v>1</v>
          </cell>
          <cell r="K2484">
            <v>0</v>
          </cell>
          <cell r="L2484">
            <v>1</v>
          </cell>
          <cell r="M2484">
            <v>0</v>
          </cell>
          <cell r="N2484">
            <v>1</v>
          </cell>
          <cell r="O2484">
            <v>1</v>
          </cell>
          <cell r="P2484">
            <v>1</v>
          </cell>
          <cell r="Q2484">
            <v>0</v>
          </cell>
          <cell r="R2484">
            <v>1</v>
          </cell>
          <cell r="S2484">
            <v>0</v>
          </cell>
          <cell r="T2484">
            <v>1</v>
          </cell>
          <cell r="U2484">
            <v>1</v>
          </cell>
          <cell r="V2484">
            <v>0</v>
          </cell>
          <cell r="W2484">
            <v>0</v>
          </cell>
        </row>
        <row r="2485">
          <cell r="B2485">
            <v>11</v>
          </cell>
          <cell r="C2485" t="str">
            <v>REST CLIENTE - PREÇO</v>
          </cell>
          <cell r="D2485" t="str">
            <v>008 Preço Mensalidade</v>
          </cell>
          <cell r="E2485" t="str">
            <v>TELEVISÃO</v>
          </cell>
          <cell r="F2485" t="str">
            <v>0001 TELEVISÃO</v>
          </cell>
          <cell r="G2485" t="str">
            <v>0006 GLOBO</v>
          </cell>
          <cell r="H2485" t="str">
            <v>0023 JORNAL HOJE</v>
          </cell>
          <cell r="I2485">
            <v>1</v>
          </cell>
          <cell r="J2485">
            <v>1</v>
          </cell>
          <cell r="K2485">
            <v>0</v>
          </cell>
          <cell r="L2485">
            <v>1</v>
          </cell>
          <cell r="M2485">
            <v>0</v>
          </cell>
          <cell r="N2485">
            <v>1</v>
          </cell>
          <cell r="O2485">
            <v>1</v>
          </cell>
          <cell r="P2485">
            <v>1</v>
          </cell>
          <cell r="Q2485">
            <v>0</v>
          </cell>
          <cell r="R2485">
            <v>1</v>
          </cell>
          <cell r="S2485">
            <v>0</v>
          </cell>
          <cell r="T2485">
            <v>1</v>
          </cell>
          <cell r="U2485">
            <v>1</v>
          </cell>
          <cell r="V2485">
            <v>0</v>
          </cell>
          <cell r="W2485">
            <v>0</v>
          </cell>
        </row>
        <row r="2486">
          <cell r="B2486">
            <v>11</v>
          </cell>
          <cell r="C2486" t="str">
            <v>REST CLIENTE - PREÇO</v>
          </cell>
          <cell r="D2486" t="str">
            <v>008 Preço Mensalidade</v>
          </cell>
          <cell r="E2486" t="str">
            <v>TELEVISÃO</v>
          </cell>
          <cell r="F2486" t="str">
            <v>0001 TELEVISÃO</v>
          </cell>
          <cell r="G2486" t="str">
            <v>0062 NÃO INFORMOU</v>
          </cell>
          <cell r="I2486">
            <v>3</v>
          </cell>
          <cell r="J2486">
            <v>3</v>
          </cell>
          <cell r="K2486">
            <v>0</v>
          </cell>
          <cell r="L2486">
            <v>3</v>
          </cell>
          <cell r="M2486">
            <v>0</v>
          </cell>
          <cell r="N2486">
            <v>3</v>
          </cell>
          <cell r="O2486">
            <v>3</v>
          </cell>
          <cell r="P2486">
            <v>3</v>
          </cell>
          <cell r="Q2486">
            <v>0</v>
          </cell>
          <cell r="R2486">
            <v>3</v>
          </cell>
          <cell r="S2486">
            <v>0</v>
          </cell>
          <cell r="T2486">
            <v>3</v>
          </cell>
          <cell r="U2486">
            <v>3</v>
          </cell>
          <cell r="V2486">
            <v>0</v>
          </cell>
          <cell r="W2486">
            <v>0</v>
          </cell>
        </row>
        <row r="2487">
          <cell r="B2487">
            <v>11</v>
          </cell>
          <cell r="C2487" t="str">
            <v>REST CLIENTE - PREÇO</v>
          </cell>
          <cell r="D2487" t="str">
            <v>009 Preço Provedor</v>
          </cell>
          <cell r="E2487" t="str">
            <v>MALA DIRETA</v>
          </cell>
          <cell r="F2487" t="str">
            <v>0009 MALA DIRETA</v>
          </cell>
          <cell r="G2487" t="str">
            <v>0008 Não Identificado</v>
          </cell>
          <cell r="I2487">
            <v>1</v>
          </cell>
          <cell r="J2487">
            <v>1</v>
          </cell>
          <cell r="K2487">
            <v>0</v>
          </cell>
          <cell r="L2487">
            <v>1</v>
          </cell>
          <cell r="M2487">
            <v>0</v>
          </cell>
          <cell r="N2487">
            <v>1</v>
          </cell>
          <cell r="O2487">
            <v>1</v>
          </cell>
          <cell r="P2487">
            <v>1</v>
          </cell>
          <cell r="Q2487">
            <v>0</v>
          </cell>
          <cell r="R2487">
            <v>1</v>
          </cell>
          <cell r="S2487">
            <v>0</v>
          </cell>
          <cell r="T2487">
            <v>1</v>
          </cell>
          <cell r="U2487">
            <v>1</v>
          </cell>
          <cell r="V2487">
            <v>0</v>
          </cell>
          <cell r="W2487">
            <v>0</v>
          </cell>
        </row>
        <row r="2488">
          <cell r="B2488">
            <v>11</v>
          </cell>
          <cell r="C2488" t="str">
            <v>REST CLIENTE - PREÇO</v>
          </cell>
          <cell r="D2488" t="str">
            <v>009 Preço Provedor</v>
          </cell>
          <cell r="E2488" t="str">
            <v>MALA DIRETA</v>
          </cell>
          <cell r="F2488" t="str">
            <v>0009 MALA DIRETA</v>
          </cell>
          <cell r="G2488" t="str">
            <v>0572 MD-05</v>
          </cell>
          <cell r="I2488">
            <v>1</v>
          </cell>
          <cell r="J2488">
            <v>1</v>
          </cell>
          <cell r="K2488">
            <v>0</v>
          </cell>
          <cell r="L2488">
            <v>1</v>
          </cell>
          <cell r="M2488">
            <v>0</v>
          </cell>
          <cell r="N2488">
            <v>1</v>
          </cell>
          <cell r="O2488">
            <v>1</v>
          </cell>
          <cell r="P2488">
            <v>1</v>
          </cell>
          <cell r="Q2488">
            <v>0</v>
          </cell>
          <cell r="R2488">
            <v>1</v>
          </cell>
          <cell r="S2488">
            <v>0</v>
          </cell>
          <cell r="T2488">
            <v>1</v>
          </cell>
          <cell r="U2488">
            <v>1</v>
          </cell>
          <cell r="V2488">
            <v>0</v>
          </cell>
          <cell r="W2488">
            <v>0</v>
          </cell>
        </row>
        <row r="2489">
          <cell r="B2489">
            <v>11</v>
          </cell>
          <cell r="C2489" t="str">
            <v>REST CLIENTE - PREÇO</v>
          </cell>
          <cell r="D2489" t="str">
            <v>009 Preço Provedor</v>
          </cell>
          <cell r="E2489" t="str">
            <v>MALA DIRETA</v>
          </cell>
          <cell r="F2489" t="str">
            <v>0010 ENCARTE EM FATURA</v>
          </cell>
          <cell r="I2489">
            <v>1</v>
          </cell>
          <cell r="J2489">
            <v>1</v>
          </cell>
          <cell r="K2489">
            <v>0</v>
          </cell>
          <cell r="L2489">
            <v>1</v>
          </cell>
          <cell r="M2489">
            <v>0</v>
          </cell>
          <cell r="N2489">
            <v>1</v>
          </cell>
          <cell r="O2489">
            <v>1</v>
          </cell>
          <cell r="P2489">
            <v>1</v>
          </cell>
          <cell r="Q2489">
            <v>0</v>
          </cell>
          <cell r="R2489">
            <v>1</v>
          </cell>
          <cell r="S2489">
            <v>0</v>
          </cell>
          <cell r="T2489">
            <v>1</v>
          </cell>
          <cell r="U2489">
            <v>1</v>
          </cell>
          <cell r="V2489">
            <v>0</v>
          </cell>
          <cell r="W2489">
            <v>0</v>
          </cell>
        </row>
        <row r="2490">
          <cell r="B2490">
            <v>11</v>
          </cell>
          <cell r="C2490" t="str">
            <v>REST CLIENTE - PREÇO</v>
          </cell>
          <cell r="D2490" t="str">
            <v>009 Preço Provedor</v>
          </cell>
          <cell r="E2490" t="str">
            <v>NÃO INFORMADO</v>
          </cell>
          <cell r="F2490" t="str">
            <v>0016 NÃO INFORMADO</v>
          </cell>
          <cell r="I2490">
            <v>2</v>
          </cell>
          <cell r="J2490">
            <v>2</v>
          </cell>
          <cell r="K2490">
            <v>0</v>
          </cell>
          <cell r="L2490">
            <v>2</v>
          </cell>
          <cell r="M2490">
            <v>0</v>
          </cell>
          <cell r="N2490">
            <v>2</v>
          </cell>
          <cell r="O2490">
            <v>2</v>
          </cell>
          <cell r="P2490">
            <v>2</v>
          </cell>
          <cell r="Q2490">
            <v>0</v>
          </cell>
          <cell r="R2490">
            <v>2</v>
          </cell>
          <cell r="S2490">
            <v>0</v>
          </cell>
          <cell r="T2490">
            <v>2</v>
          </cell>
          <cell r="U2490">
            <v>2</v>
          </cell>
          <cell r="V2490">
            <v>0</v>
          </cell>
          <cell r="W2490">
            <v>0</v>
          </cell>
        </row>
        <row r="2491">
          <cell r="B2491">
            <v>11</v>
          </cell>
          <cell r="C2491" t="str">
            <v>REST CLIENTE - PREÇO</v>
          </cell>
          <cell r="D2491" t="str">
            <v>009 Preço Provedor</v>
          </cell>
          <cell r="E2491" t="str">
            <v>OUTRAS MÍDIAS</v>
          </cell>
          <cell r="F2491" t="str">
            <v>0002 INDICAÇÃO DE AMIGOS</v>
          </cell>
          <cell r="I2491">
            <v>18</v>
          </cell>
          <cell r="J2491">
            <v>18</v>
          </cell>
          <cell r="K2491">
            <v>0</v>
          </cell>
          <cell r="L2491">
            <v>18</v>
          </cell>
          <cell r="M2491">
            <v>0</v>
          </cell>
          <cell r="N2491">
            <v>18</v>
          </cell>
          <cell r="O2491">
            <v>18</v>
          </cell>
          <cell r="P2491">
            <v>18</v>
          </cell>
          <cell r="Q2491">
            <v>0</v>
          </cell>
          <cell r="R2491">
            <v>18</v>
          </cell>
          <cell r="S2491">
            <v>0</v>
          </cell>
          <cell r="T2491">
            <v>18</v>
          </cell>
          <cell r="U2491">
            <v>18</v>
          </cell>
          <cell r="V2491">
            <v>0</v>
          </cell>
          <cell r="W2491">
            <v>0</v>
          </cell>
        </row>
        <row r="2492">
          <cell r="B2492">
            <v>11</v>
          </cell>
          <cell r="C2492" t="str">
            <v>REST CLIENTE - PREÇO</v>
          </cell>
          <cell r="D2492" t="str">
            <v>009 Preço Provedor</v>
          </cell>
          <cell r="E2492" t="str">
            <v>OUTRAS MÍDIAS</v>
          </cell>
          <cell r="F2492" t="str">
            <v>0003 104</v>
          </cell>
          <cell r="I2492">
            <v>2</v>
          </cell>
          <cell r="J2492">
            <v>2</v>
          </cell>
          <cell r="K2492">
            <v>0</v>
          </cell>
          <cell r="L2492">
            <v>2</v>
          </cell>
          <cell r="M2492">
            <v>0</v>
          </cell>
          <cell r="N2492">
            <v>2</v>
          </cell>
          <cell r="O2492">
            <v>2</v>
          </cell>
          <cell r="P2492">
            <v>2</v>
          </cell>
          <cell r="Q2492">
            <v>0</v>
          </cell>
          <cell r="R2492">
            <v>2</v>
          </cell>
          <cell r="S2492">
            <v>0</v>
          </cell>
          <cell r="T2492">
            <v>2</v>
          </cell>
          <cell r="U2492">
            <v>2</v>
          </cell>
          <cell r="V2492">
            <v>0</v>
          </cell>
          <cell r="W2492">
            <v>0</v>
          </cell>
        </row>
        <row r="2493">
          <cell r="B2493">
            <v>11</v>
          </cell>
          <cell r="C2493" t="str">
            <v>REST CLIENTE - PREÇO</v>
          </cell>
          <cell r="D2493" t="str">
            <v>009 Preço Provedor</v>
          </cell>
          <cell r="E2493" t="str">
            <v>OUTRAS MÍDIAS</v>
          </cell>
          <cell r="F2493" t="str">
            <v>0018 CONTATADO PELO TLMKT</v>
          </cell>
          <cell r="I2493">
            <v>2</v>
          </cell>
          <cell r="J2493">
            <v>2</v>
          </cell>
          <cell r="K2493">
            <v>0</v>
          </cell>
          <cell r="L2493">
            <v>2</v>
          </cell>
          <cell r="M2493">
            <v>0</v>
          </cell>
          <cell r="N2493">
            <v>2</v>
          </cell>
          <cell r="O2493">
            <v>2</v>
          </cell>
          <cell r="P2493">
            <v>2</v>
          </cell>
          <cell r="Q2493">
            <v>0</v>
          </cell>
          <cell r="R2493">
            <v>2</v>
          </cell>
          <cell r="S2493">
            <v>0</v>
          </cell>
          <cell r="T2493">
            <v>2</v>
          </cell>
          <cell r="U2493">
            <v>2</v>
          </cell>
          <cell r="V2493">
            <v>0</v>
          </cell>
          <cell r="W2493">
            <v>0</v>
          </cell>
        </row>
        <row r="2494">
          <cell r="B2494">
            <v>11</v>
          </cell>
          <cell r="C2494" t="str">
            <v>REST CLIENTE - PREÇO</v>
          </cell>
          <cell r="D2494" t="str">
            <v>009 Preço Provedor</v>
          </cell>
          <cell r="E2494" t="str">
            <v>TELEVISÃO</v>
          </cell>
          <cell r="F2494" t="str">
            <v>0001 TELEVISÃO</v>
          </cell>
          <cell r="G2494" t="str">
            <v>0006 GLOBO</v>
          </cell>
          <cell r="H2494" t="str">
            <v>0007 GLOBO ESPORTE</v>
          </cell>
          <cell r="I2494">
            <v>1</v>
          </cell>
          <cell r="J2494">
            <v>1</v>
          </cell>
          <cell r="K2494">
            <v>0</v>
          </cell>
          <cell r="L2494">
            <v>1</v>
          </cell>
          <cell r="M2494">
            <v>0</v>
          </cell>
          <cell r="N2494">
            <v>1</v>
          </cell>
          <cell r="O2494">
            <v>1</v>
          </cell>
          <cell r="P2494">
            <v>1</v>
          </cell>
          <cell r="Q2494">
            <v>0</v>
          </cell>
          <cell r="R2494">
            <v>1</v>
          </cell>
          <cell r="S2494">
            <v>0</v>
          </cell>
          <cell r="T2494">
            <v>1</v>
          </cell>
          <cell r="U2494">
            <v>1</v>
          </cell>
          <cell r="V2494">
            <v>0</v>
          </cell>
          <cell r="W2494">
            <v>0</v>
          </cell>
        </row>
        <row r="2495">
          <cell r="B2495">
            <v>11</v>
          </cell>
          <cell r="C2495" t="str">
            <v>REST CLIENTE - PREÇO</v>
          </cell>
          <cell r="D2495" t="str">
            <v>009 Preço Provedor</v>
          </cell>
          <cell r="E2495" t="str">
            <v>TELEVISÃO</v>
          </cell>
          <cell r="F2495" t="str">
            <v>0001 TELEVISÃO</v>
          </cell>
          <cell r="G2495" t="str">
            <v>0006 GLOBO</v>
          </cell>
          <cell r="H2495" t="str">
            <v>0027 NOVELA II</v>
          </cell>
          <cell r="I2495">
            <v>1</v>
          </cell>
          <cell r="J2495">
            <v>1</v>
          </cell>
          <cell r="K2495">
            <v>0</v>
          </cell>
          <cell r="L2495">
            <v>1</v>
          </cell>
          <cell r="M2495">
            <v>0</v>
          </cell>
          <cell r="N2495">
            <v>1</v>
          </cell>
          <cell r="O2495">
            <v>1</v>
          </cell>
          <cell r="P2495">
            <v>1</v>
          </cell>
          <cell r="Q2495">
            <v>0</v>
          </cell>
          <cell r="R2495">
            <v>1</v>
          </cell>
          <cell r="S2495">
            <v>0</v>
          </cell>
          <cell r="T2495">
            <v>1</v>
          </cell>
          <cell r="U2495">
            <v>1</v>
          </cell>
          <cell r="V2495">
            <v>0</v>
          </cell>
          <cell r="W2495">
            <v>0</v>
          </cell>
        </row>
        <row r="2496">
          <cell r="B2496">
            <v>11</v>
          </cell>
          <cell r="C2496" t="str">
            <v>REST CLIENTE - PREÇO</v>
          </cell>
          <cell r="D2496" t="str">
            <v>009 Preço Provedor</v>
          </cell>
          <cell r="E2496" t="str">
            <v>TELEVISÃO</v>
          </cell>
          <cell r="F2496" t="str">
            <v>0001 TELEVISÃO</v>
          </cell>
          <cell r="G2496" t="str">
            <v>0006 GLOBO</v>
          </cell>
          <cell r="H2496" t="str">
            <v>3825 NÃO INFORMADO</v>
          </cell>
          <cell r="I2496">
            <v>1</v>
          </cell>
          <cell r="J2496">
            <v>1</v>
          </cell>
          <cell r="K2496">
            <v>0</v>
          </cell>
          <cell r="L2496">
            <v>1</v>
          </cell>
          <cell r="M2496">
            <v>0</v>
          </cell>
          <cell r="N2496">
            <v>1</v>
          </cell>
          <cell r="O2496">
            <v>1</v>
          </cell>
          <cell r="P2496">
            <v>1</v>
          </cell>
          <cell r="Q2496">
            <v>0</v>
          </cell>
          <cell r="R2496">
            <v>1</v>
          </cell>
          <cell r="S2496">
            <v>0</v>
          </cell>
          <cell r="T2496">
            <v>1</v>
          </cell>
          <cell r="U2496">
            <v>1</v>
          </cell>
          <cell r="V2496">
            <v>0</v>
          </cell>
          <cell r="W2496">
            <v>0</v>
          </cell>
        </row>
        <row r="2497">
          <cell r="B2497">
            <v>11</v>
          </cell>
          <cell r="C2497" t="str">
            <v>REST CLIENTE - PREÇO</v>
          </cell>
          <cell r="D2497" t="str">
            <v>009 Preço Provedor</v>
          </cell>
          <cell r="E2497" t="str">
            <v>TELEVISÃO</v>
          </cell>
          <cell r="F2497" t="str">
            <v>0001 TELEVISÃO</v>
          </cell>
          <cell r="G2497" t="str">
            <v>0062 NÃO INFORMOU</v>
          </cell>
          <cell r="I2497">
            <v>3</v>
          </cell>
          <cell r="J2497">
            <v>3</v>
          </cell>
          <cell r="K2497">
            <v>0</v>
          </cell>
          <cell r="L2497">
            <v>3</v>
          </cell>
          <cell r="M2497">
            <v>0</v>
          </cell>
          <cell r="N2497">
            <v>3</v>
          </cell>
          <cell r="O2497">
            <v>3</v>
          </cell>
          <cell r="P2497">
            <v>3</v>
          </cell>
          <cell r="Q2497">
            <v>0</v>
          </cell>
          <cell r="R2497">
            <v>3</v>
          </cell>
          <cell r="S2497">
            <v>0</v>
          </cell>
          <cell r="T2497">
            <v>3</v>
          </cell>
          <cell r="U2497">
            <v>3</v>
          </cell>
          <cell r="V2497">
            <v>0</v>
          </cell>
          <cell r="W2497">
            <v>0</v>
          </cell>
        </row>
        <row r="2498">
          <cell r="B2498">
            <v>11</v>
          </cell>
          <cell r="C2498" t="str">
            <v>REST CLIENTE - PREÇO</v>
          </cell>
          <cell r="D2498" t="str">
            <v>047 Preço Instalação</v>
          </cell>
          <cell r="E2498" t="str">
            <v>OUTRAS MÍDIAS</v>
          </cell>
          <cell r="F2498" t="str">
            <v>0002 INDICAÇÃO DE AMIGOS</v>
          </cell>
          <cell r="I2498">
            <v>2</v>
          </cell>
          <cell r="J2498">
            <v>2</v>
          </cell>
          <cell r="K2498">
            <v>0</v>
          </cell>
          <cell r="L2498">
            <v>2</v>
          </cell>
          <cell r="M2498">
            <v>0</v>
          </cell>
          <cell r="N2498">
            <v>2</v>
          </cell>
          <cell r="O2498">
            <v>2</v>
          </cell>
          <cell r="P2498">
            <v>2</v>
          </cell>
          <cell r="Q2498">
            <v>0</v>
          </cell>
          <cell r="R2498">
            <v>2</v>
          </cell>
          <cell r="S2498">
            <v>0</v>
          </cell>
          <cell r="T2498">
            <v>2</v>
          </cell>
          <cell r="U2498">
            <v>2</v>
          </cell>
          <cell r="V2498">
            <v>0</v>
          </cell>
          <cell r="W2498">
            <v>0</v>
          </cell>
        </row>
        <row r="2499">
          <cell r="B2499">
            <v>11</v>
          </cell>
          <cell r="C2499" t="str">
            <v>REST CLIENTE - PREÇO</v>
          </cell>
          <cell r="D2499" t="str">
            <v>047 Preço Instalação</v>
          </cell>
          <cell r="E2499" t="str">
            <v>OUTRAS MÍDIAS</v>
          </cell>
          <cell r="F2499" t="str">
            <v>0018 CONTATADO PELO TLMKT</v>
          </cell>
          <cell r="I2499">
            <v>1</v>
          </cell>
          <cell r="J2499">
            <v>1</v>
          </cell>
          <cell r="K2499">
            <v>0</v>
          </cell>
          <cell r="L2499">
            <v>1</v>
          </cell>
          <cell r="M2499">
            <v>0</v>
          </cell>
          <cell r="N2499">
            <v>1</v>
          </cell>
          <cell r="O2499">
            <v>1</v>
          </cell>
          <cell r="P2499">
            <v>1</v>
          </cell>
          <cell r="Q2499">
            <v>0</v>
          </cell>
          <cell r="R2499">
            <v>1</v>
          </cell>
          <cell r="S2499">
            <v>0</v>
          </cell>
          <cell r="T2499">
            <v>1</v>
          </cell>
          <cell r="U2499">
            <v>1</v>
          </cell>
          <cell r="V2499">
            <v>0</v>
          </cell>
          <cell r="W2499">
            <v>0</v>
          </cell>
        </row>
        <row r="2500">
          <cell r="B2500">
            <v>11</v>
          </cell>
          <cell r="C2500" t="str">
            <v>REST CLIENTE - PREÇO</v>
          </cell>
          <cell r="D2500" t="str">
            <v>047 Preço Instalação</v>
          </cell>
          <cell r="E2500" t="str">
            <v>TELEVISÃO</v>
          </cell>
          <cell r="F2500" t="str">
            <v>0001 TELEVISÃO</v>
          </cell>
          <cell r="G2500" t="str">
            <v>0006 GLOBO</v>
          </cell>
          <cell r="H2500" t="str">
            <v>3825 NÃO INFORMADO</v>
          </cell>
          <cell r="I2500">
            <v>1</v>
          </cell>
          <cell r="J2500">
            <v>1</v>
          </cell>
          <cell r="K2500">
            <v>0</v>
          </cell>
          <cell r="L2500">
            <v>1</v>
          </cell>
          <cell r="M2500">
            <v>0</v>
          </cell>
          <cell r="N2500">
            <v>1</v>
          </cell>
          <cell r="O2500">
            <v>1</v>
          </cell>
          <cell r="P2500">
            <v>1</v>
          </cell>
          <cell r="Q2500">
            <v>0</v>
          </cell>
          <cell r="R2500">
            <v>1</v>
          </cell>
          <cell r="S2500">
            <v>0</v>
          </cell>
          <cell r="T2500">
            <v>1</v>
          </cell>
          <cell r="U2500">
            <v>1</v>
          </cell>
          <cell r="V2500">
            <v>0</v>
          </cell>
          <cell r="W2500">
            <v>0</v>
          </cell>
        </row>
        <row r="2501">
          <cell r="B2501">
            <v>11</v>
          </cell>
          <cell r="C2501" t="str">
            <v>REST CLIENTE - PREFERE CONCORRÊNCIA</v>
          </cell>
          <cell r="D2501" t="str">
            <v>028 Prefere concorrência</v>
          </cell>
          <cell r="E2501" t="str">
            <v>OUTRAS MÍDIAS</v>
          </cell>
          <cell r="F2501" t="str">
            <v>0018 CONTATADO PELO TLMKT</v>
          </cell>
          <cell r="I2501">
            <v>1</v>
          </cell>
          <cell r="J2501">
            <v>1</v>
          </cell>
          <cell r="K2501">
            <v>0</v>
          </cell>
          <cell r="L2501">
            <v>1</v>
          </cell>
          <cell r="M2501">
            <v>0</v>
          </cell>
          <cell r="N2501">
            <v>1</v>
          </cell>
          <cell r="O2501">
            <v>1</v>
          </cell>
          <cell r="P2501">
            <v>1</v>
          </cell>
          <cell r="Q2501">
            <v>0</v>
          </cell>
          <cell r="R2501">
            <v>1</v>
          </cell>
          <cell r="S2501">
            <v>0</v>
          </cell>
          <cell r="T2501">
            <v>1</v>
          </cell>
          <cell r="U2501">
            <v>1</v>
          </cell>
          <cell r="V2501">
            <v>0</v>
          </cell>
          <cell r="W2501">
            <v>0</v>
          </cell>
        </row>
        <row r="2502">
          <cell r="B2502">
            <v>11</v>
          </cell>
          <cell r="C2502" t="str">
            <v>REST CLIENTE - RESTRIÇÃO EQUIPAMENTO</v>
          </cell>
          <cell r="D2502" t="str">
            <v>029 Restrição Equipamento</v>
          </cell>
          <cell r="E2502" t="str">
            <v>OUTRAS MÍDIAS</v>
          </cell>
          <cell r="F2502" t="str">
            <v>0002 INDICAÇÃO DE AMIGOS</v>
          </cell>
          <cell r="I2502">
            <v>5</v>
          </cell>
          <cell r="J2502">
            <v>5</v>
          </cell>
          <cell r="K2502">
            <v>0</v>
          </cell>
          <cell r="L2502">
            <v>5</v>
          </cell>
          <cell r="M2502">
            <v>0</v>
          </cell>
          <cell r="N2502">
            <v>5</v>
          </cell>
          <cell r="O2502">
            <v>5</v>
          </cell>
          <cell r="P2502">
            <v>5</v>
          </cell>
          <cell r="Q2502">
            <v>0</v>
          </cell>
          <cell r="R2502">
            <v>5</v>
          </cell>
          <cell r="S2502">
            <v>0</v>
          </cell>
          <cell r="T2502">
            <v>5</v>
          </cell>
          <cell r="U2502">
            <v>5</v>
          </cell>
          <cell r="V2502">
            <v>0</v>
          </cell>
          <cell r="W2502">
            <v>0</v>
          </cell>
        </row>
        <row r="2503">
          <cell r="B2503">
            <v>11</v>
          </cell>
          <cell r="C2503" t="str">
            <v>REST CLIENTE - RESTRIÇÃO EQUIPAMENTO</v>
          </cell>
          <cell r="D2503" t="str">
            <v>029 Restrição Equipamento</v>
          </cell>
          <cell r="E2503" t="str">
            <v>OUTRAS MÍDIAS</v>
          </cell>
          <cell r="F2503" t="str">
            <v>0020 JÁ POSSUI</v>
          </cell>
          <cell r="I2503">
            <v>1</v>
          </cell>
          <cell r="J2503">
            <v>1</v>
          </cell>
          <cell r="K2503">
            <v>0</v>
          </cell>
          <cell r="L2503">
            <v>1</v>
          </cell>
          <cell r="M2503">
            <v>0</v>
          </cell>
          <cell r="N2503">
            <v>1</v>
          </cell>
          <cell r="O2503">
            <v>1</v>
          </cell>
          <cell r="P2503">
            <v>1</v>
          </cell>
          <cell r="Q2503">
            <v>0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0</v>
          </cell>
          <cell r="W2503">
            <v>0</v>
          </cell>
        </row>
        <row r="2504">
          <cell r="B2504">
            <v>11</v>
          </cell>
          <cell r="C2504" t="str">
            <v>REST CLIENTE - RESTRIÇÃO PROVEDOR</v>
          </cell>
          <cell r="D2504" t="str">
            <v>072 Não Concorda com uso de Provedor</v>
          </cell>
          <cell r="E2504" t="str">
            <v>OUTRAS MÍDIAS</v>
          </cell>
          <cell r="F2504" t="str">
            <v>0002 INDICAÇÃO DE AMIGOS</v>
          </cell>
          <cell r="I2504">
            <v>6</v>
          </cell>
          <cell r="J2504">
            <v>6</v>
          </cell>
          <cell r="K2504">
            <v>0</v>
          </cell>
          <cell r="L2504">
            <v>6</v>
          </cell>
          <cell r="M2504">
            <v>0</v>
          </cell>
          <cell r="N2504">
            <v>6</v>
          </cell>
          <cell r="O2504">
            <v>6</v>
          </cell>
          <cell r="P2504">
            <v>6</v>
          </cell>
          <cell r="Q2504">
            <v>0</v>
          </cell>
          <cell r="R2504">
            <v>6</v>
          </cell>
          <cell r="S2504">
            <v>0</v>
          </cell>
          <cell r="T2504">
            <v>6</v>
          </cell>
          <cell r="U2504">
            <v>6</v>
          </cell>
          <cell r="V2504">
            <v>0</v>
          </cell>
          <cell r="W2504">
            <v>0</v>
          </cell>
        </row>
        <row r="2505">
          <cell r="B2505">
            <v>11</v>
          </cell>
          <cell r="C2505" t="str">
            <v>REST CLIENTE - VAI PENSAR</v>
          </cell>
          <cell r="D2505" t="str">
            <v>007 Vai Pensar</v>
          </cell>
          <cell r="E2505" t="str">
            <v>NÃO INFORMADO</v>
          </cell>
          <cell r="F2505" t="str">
            <v>0016 NÃO INFORMADO</v>
          </cell>
          <cell r="I2505">
            <v>1</v>
          </cell>
          <cell r="J2505">
            <v>1</v>
          </cell>
          <cell r="K2505">
            <v>0</v>
          </cell>
          <cell r="L2505">
            <v>1</v>
          </cell>
          <cell r="M2505">
            <v>0</v>
          </cell>
          <cell r="N2505">
            <v>1</v>
          </cell>
          <cell r="O2505">
            <v>1</v>
          </cell>
          <cell r="P2505">
            <v>1</v>
          </cell>
          <cell r="Q2505">
            <v>0</v>
          </cell>
          <cell r="R2505">
            <v>1</v>
          </cell>
          <cell r="S2505">
            <v>0</v>
          </cell>
          <cell r="T2505">
            <v>1</v>
          </cell>
          <cell r="U2505">
            <v>1</v>
          </cell>
          <cell r="V2505">
            <v>0</v>
          </cell>
          <cell r="W2505">
            <v>0</v>
          </cell>
        </row>
        <row r="2506">
          <cell r="B2506">
            <v>11</v>
          </cell>
          <cell r="C2506" t="str">
            <v>REST CLIENTE - VAI PENSAR</v>
          </cell>
          <cell r="D2506" t="str">
            <v>007 Vai Pensar</v>
          </cell>
          <cell r="E2506" t="str">
            <v>OUTRAS MÍDIAS</v>
          </cell>
          <cell r="F2506" t="str">
            <v>0002 INDICAÇÃO DE AMIGOS</v>
          </cell>
          <cell r="I2506">
            <v>2</v>
          </cell>
          <cell r="J2506">
            <v>2</v>
          </cell>
          <cell r="K2506">
            <v>0</v>
          </cell>
          <cell r="L2506">
            <v>2</v>
          </cell>
          <cell r="M2506">
            <v>0</v>
          </cell>
          <cell r="N2506">
            <v>2</v>
          </cell>
          <cell r="O2506">
            <v>2</v>
          </cell>
          <cell r="P2506">
            <v>2</v>
          </cell>
          <cell r="Q2506">
            <v>0</v>
          </cell>
          <cell r="R2506">
            <v>2</v>
          </cell>
          <cell r="S2506">
            <v>0</v>
          </cell>
          <cell r="T2506">
            <v>2</v>
          </cell>
          <cell r="U2506">
            <v>2</v>
          </cell>
          <cell r="V2506">
            <v>0</v>
          </cell>
          <cell r="W2506">
            <v>0</v>
          </cell>
        </row>
        <row r="2507">
          <cell r="B2507">
            <v>11</v>
          </cell>
          <cell r="C2507" t="str">
            <v>REST CLIENTE - VAI PENSAR</v>
          </cell>
          <cell r="D2507" t="str">
            <v>007 Vai Pensar</v>
          </cell>
          <cell r="E2507" t="str">
            <v>OUTRAS MÍDIAS</v>
          </cell>
          <cell r="F2507" t="str">
            <v>0013 INTERNET</v>
          </cell>
          <cell r="G2507" t="str">
            <v>0170 SITE SPEEDY</v>
          </cell>
          <cell r="I2507">
            <v>1</v>
          </cell>
          <cell r="J2507">
            <v>1</v>
          </cell>
          <cell r="K2507">
            <v>0</v>
          </cell>
          <cell r="L2507">
            <v>1</v>
          </cell>
          <cell r="M2507">
            <v>0</v>
          </cell>
          <cell r="N2507">
            <v>1</v>
          </cell>
          <cell r="O2507">
            <v>1</v>
          </cell>
          <cell r="P2507">
            <v>1</v>
          </cell>
          <cell r="Q2507">
            <v>0</v>
          </cell>
          <cell r="R2507">
            <v>1</v>
          </cell>
          <cell r="S2507">
            <v>0</v>
          </cell>
          <cell r="T2507">
            <v>1</v>
          </cell>
          <cell r="U2507">
            <v>1</v>
          </cell>
          <cell r="V2507">
            <v>0</v>
          </cell>
          <cell r="W2507">
            <v>0</v>
          </cell>
        </row>
        <row r="2508">
          <cell r="B2508">
            <v>11</v>
          </cell>
          <cell r="C2508" t="str">
            <v>REST CLIENTE - VAI PENSAR</v>
          </cell>
          <cell r="D2508" t="str">
            <v>007 Vai Pensar</v>
          </cell>
          <cell r="E2508" t="str">
            <v>TELEVISÃO</v>
          </cell>
          <cell r="F2508" t="str">
            <v>0001 TELEVISÃO</v>
          </cell>
          <cell r="G2508" t="str">
            <v>0062 NÃO INFORMOU</v>
          </cell>
          <cell r="I2508">
            <v>1</v>
          </cell>
          <cell r="J2508">
            <v>1</v>
          </cell>
          <cell r="K2508">
            <v>0</v>
          </cell>
          <cell r="L2508">
            <v>1</v>
          </cell>
          <cell r="M2508">
            <v>0</v>
          </cell>
          <cell r="N2508">
            <v>1</v>
          </cell>
          <cell r="O2508">
            <v>1</v>
          </cell>
          <cell r="P2508">
            <v>1</v>
          </cell>
          <cell r="Q2508">
            <v>0</v>
          </cell>
          <cell r="R2508">
            <v>1</v>
          </cell>
          <cell r="S2508">
            <v>0</v>
          </cell>
          <cell r="T2508">
            <v>1</v>
          </cell>
          <cell r="U2508">
            <v>1</v>
          </cell>
          <cell r="V2508">
            <v>0</v>
          </cell>
          <cell r="W2508">
            <v>0</v>
          </cell>
        </row>
        <row r="2509">
          <cell r="B2509">
            <v>11</v>
          </cell>
          <cell r="C2509" t="str">
            <v>RESTRIÇÃO SISTEMA</v>
          </cell>
          <cell r="D2509" t="str">
            <v>034 Não tem internet</v>
          </cell>
          <cell r="E2509" t="str">
            <v>OUTRAS MÍDIAS</v>
          </cell>
          <cell r="F2509" t="str">
            <v>0002 INDICAÇÃO DE AMIGOS</v>
          </cell>
          <cell r="I2509">
            <v>1</v>
          </cell>
          <cell r="J2509">
            <v>0</v>
          </cell>
          <cell r="K2509">
            <v>0</v>
          </cell>
          <cell r="L2509">
            <v>1</v>
          </cell>
          <cell r="M2509">
            <v>1</v>
          </cell>
          <cell r="N2509">
            <v>0</v>
          </cell>
          <cell r="O2509">
            <v>1</v>
          </cell>
          <cell r="P2509">
            <v>0</v>
          </cell>
          <cell r="Q2509">
            <v>0</v>
          </cell>
          <cell r="R2509">
            <v>1</v>
          </cell>
          <cell r="S2509">
            <v>1</v>
          </cell>
          <cell r="T2509">
            <v>0</v>
          </cell>
          <cell r="U2509">
            <v>1</v>
          </cell>
          <cell r="V2509">
            <v>0</v>
          </cell>
          <cell r="W2509">
            <v>0</v>
          </cell>
        </row>
        <row r="2510">
          <cell r="B2510">
            <v>11</v>
          </cell>
          <cell r="C2510" t="str">
            <v>RESTRIÇÃO SISTEMA</v>
          </cell>
          <cell r="D2510" t="str">
            <v>034 Não tem internet</v>
          </cell>
          <cell r="E2510" t="str">
            <v>TELEVISÃO</v>
          </cell>
          <cell r="F2510" t="str">
            <v>0001 TELEVISÃO</v>
          </cell>
          <cell r="G2510" t="str">
            <v>0006 GLOBO</v>
          </cell>
          <cell r="H2510" t="str">
            <v>0021 GLOBO REPÓRTER</v>
          </cell>
          <cell r="I2510">
            <v>1</v>
          </cell>
          <cell r="J2510">
            <v>0</v>
          </cell>
          <cell r="K2510">
            <v>0</v>
          </cell>
          <cell r="L2510">
            <v>1</v>
          </cell>
          <cell r="M2510">
            <v>1</v>
          </cell>
          <cell r="N2510">
            <v>0</v>
          </cell>
          <cell r="O2510">
            <v>1</v>
          </cell>
          <cell r="P2510">
            <v>0</v>
          </cell>
          <cell r="Q2510">
            <v>0</v>
          </cell>
          <cell r="R2510">
            <v>1</v>
          </cell>
          <cell r="S2510">
            <v>1</v>
          </cell>
          <cell r="T2510">
            <v>0</v>
          </cell>
          <cell r="U2510">
            <v>1</v>
          </cell>
          <cell r="V2510">
            <v>0</v>
          </cell>
          <cell r="W2510">
            <v>0</v>
          </cell>
        </row>
        <row r="2511">
          <cell r="B2511">
            <v>11</v>
          </cell>
          <cell r="C2511" t="str">
            <v>RESTRIÇÃO SISTEMA</v>
          </cell>
          <cell r="D2511" t="str">
            <v>034 Não tem internet</v>
          </cell>
          <cell r="E2511" t="str">
            <v>TELEVISÃO</v>
          </cell>
          <cell r="F2511" t="str">
            <v>0001 TELEVISÃO</v>
          </cell>
          <cell r="G2511" t="str">
            <v>0062 NÃO INFORMOU</v>
          </cell>
          <cell r="I2511">
            <v>1</v>
          </cell>
          <cell r="J2511">
            <v>0</v>
          </cell>
          <cell r="K2511">
            <v>0</v>
          </cell>
          <cell r="L2511">
            <v>1</v>
          </cell>
          <cell r="M2511">
            <v>1</v>
          </cell>
          <cell r="N2511">
            <v>0</v>
          </cell>
          <cell r="O2511">
            <v>1</v>
          </cell>
          <cell r="P2511">
            <v>0</v>
          </cell>
          <cell r="Q2511">
            <v>0</v>
          </cell>
          <cell r="R2511">
            <v>1</v>
          </cell>
          <cell r="S2511">
            <v>1</v>
          </cell>
          <cell r="T2511">
            <v>0</v>
          </cell>
          <cell r="U2511">
            <v>1</v>
          </cell>
          <cell r="V2511">
            <v>0</v>
          </cell>
          <cell r="W2511">
            <v>0</v>
          </cell>
        </row>
        <row r="2512">
          <cell r="B2512">
            <v>11</v>
          </cell>
          <cell r="C2512" t="str">
            <v>RESTRIÇÃO SISTEMA</v>
          </cell>
          <cell r="D2512" t="str">
            <v>039 Disponibilidade Esgotada</v>
          </cell>
          <cell r="F2512" t="str">
            <v>0031 JÁ TEVE O PRODUTO</v>
          </cell>
          <cell r="I2512">
            <v>7</v>
          </cell>
          <cell r="J2512">
            <v>0</v>
          </cell>
          <cell r="K2512">
            <v>0</v>
          </cell>
          <cell r="L2512">
            <v>7</v>
          </cell>
          <cell r="M2512">
            <v>7</v>
          </cell>
          <cell r="N2512">
            <v>0</v>
          </cell>
          <cell r="O2512">
            <v>7</v>
          </cell>
          <cell r="P2512">
            <v>0</v>
          </cell>
          <cell r="Q2512">
            <v>0</v>
          </cell>
          <cell r="R2512">
            <v>7</v>
          </cell>
          <cell r="S2512">
            <v>7</v>
          </cell>
          <cell r="T2512">
            <v>0</v>
          </cell>
          <cell r="U2512">
            <v>7</v>
          </cell>
          <cell r="V2512">
            <v>0</v>
          </cell>
          <cell r="W2512">
            <v>0</v>
          </cell>
        </row>
        <row r="2513">
          <cell r="B2513">
            <v>11</v>
          </cell>
          <cell r="C2513" t="str">
            <v>RESTRIÇÃO SISTEMA</v>
          </cell>
          <cell r="D2513" t="str">
            <v>039 Disponibilidade Esgotada</v>
          </cell>
          <cell r="E2513" t="str">
            <v>MALA DIRETA</v>
          </cell>
          <cell r="F2513" t="str">
            <v>0009 MALA DIRETA</v>
          </cell>
          <cell r="G2513" t="str">
            <v>0572 MD-05</v>
          </cell>
          <cell r="I2513">
            <v>1</v>
          </cell>
          <cell r="J2513">
            <v>0</v>
          </cell>
          <cell r="K2513">
            <v>0</v>
          </cell>
          <cell r="L2513">
            <v>1</v>
          </cell>
          <cell r="M2513">
            <v>1</v>
          </cell>
          <cell r="N2513">
            <v>0</v>
          </cell>
          <cell r="O2513">
            <v>1</v>
          </cell>
          <cell r="P2513">
            <v>0</v>
          </cell>
          <cell r="Q2513">
            <v>0</v>
          </cell>
          <cell r="R2513">
            <v>1</v>
          </cell>
          <cell r="S2513">
            <v>1</v>
          </cell>
          <cell r="T2513">
            <v>0</v>
          </cell>
          <cell r="U2513">
            <v>1</v>
          </cell>
          <cell r="V2513">
            <v>0</v>
          </cell>
          <cell r="W2513">
            <v>0</v>
          </cell>
        </row>
        <row r="2514">
          <cell r="B2514">
            <v>11</v>
          </cell>
          <cell r="C2514" t="str">
            <v>RESTRIÇÃO SISTEMA</v>
          </cell>
          <cell r="D2514" t="str">
            <v>039 Disponibilidade Esgotada</v>
          </cell>
          <cell r="E2514" t="str">
            <v>MALA DIRETA</v>
          </cell>
          <cell r="F2514" t="str">
            <v>0010 ENCARTE EM FATURA</v>
          </cell>
          <cell r="I2514">
            <v>1</v>
          </cell>
          <cell r="J2514">
            <v>0</v>
          </cell>
          <cell r="K2514">
            <v>0</v>
          </cell>
          <cell r="L2514">
            <v>1</v>
          </cell>
          <cell r="M2514">
            <v>1</v>
          </cell>
          <cell r="N2514">
            <v>0</v>
          </cell>
          <cell r="O2514">
            <v>1</v>
          </cell>
          <cell r="P2514">
            <v>0</v>
          </cell>
          <cell r="Q2514">
            <v>0</v>
          </cell>
          <cell r="R2514">
            <v>1</v>
          </cell>
          <cell r="S2514">
            <v>1</v>
          </cell>
          <cell r="T2514">
            <v>0</v>
          </cell>
          <cell r="U2514">
            <v>1</v>
          </cell>
          <cell r="V2514">
            <v>0</v>
          </cell>
          <cell r="W2514">
            <v>0</v>
          </cell>
        </row>
        <row r="2515">
          <cell r="B2515">
            <v>11</v>
          </cell>
          <cell r="C2515" t="str">
            <v>RESTRIÇÃO SISTEMA</v>
          </cell>
          <cell r="D2515" t="str">
            <v>039 Disponibilidade Esgotada</v>
          </cell>
          <cell r="E2515" t="str">
            <v>NÃO INFORMADO</v>
          </cell>
          <cell r="F2515" t="str">
            <v>0016 NÃO INFORMADO</v>
          </cell>
          <cell r="I2515">
            <v>8</v>
          </cell>
          <cell r="J2515">
            <v>0</v>
          </cell>
          <cell r="K2515">
            <v>0</v>
          </cell>
          <cell r="L2515">
            <v>8</v>
          </cell>
          <cell r="M2515">
            <v>8</v>
          </cell>
          <cell r="N2515">
            <v>0</v>
          </cell>
          <cell r="O2515">
            <v>8</v>
          </cell>
          <cell r="P2515">
            <v>0</v>
          </cell>
          <cell r="Q2515">
            <v>0</v>
          </cell>
          <cell r="R2515">
            <v>8</v>
          </cell>
          <cell r="S2515">
            <v>8</v>
          </cell>
          <cell r="T2515">
            <v>0</v>
          </cell>
          <cell r="U2515">
            <v>8</v>
          </cell>
          <cell r="V2515">
            <v>0</v>
          </cell>
          <cell r="W2515">
            <v>0</v>
          </cell>
        </row>
        <row r="2516">
          <cell r="B2516">
            <v>11</v>
          </cell>
          <cell r="C2516" t="str">
            <v>RESTRIÇÃO SISTEMA</v>
          </cell>
          <cell r="D2516" t="str">
            <v>039 Disponibilidade Esgotada</v>
          </cell>
          <cell r="E2516" t="str">
            <v>OUTRAS MÍDIAS</v>
          </cell>
          <cell r="F2516" t="str">
            <v>0002 INDICAÇÃO DE AMIGOS</v>
          </cell>
          <cell r="I2516">
            <v>63</v>
          </cell>
          <cell r="J2516">
            <v>0</v>
          </cell>
          <cell r="K2516">
            <v>0</v>
          </cell>
          <cell r="L2516">
            <v>63</v>
          </cell>
          <cell r="M2516">
            <v>63</v>
          </cell>
          <cell r="N2516">
            <v>0</v>
          </cell>
          <cell r="O2516">
            <v>63</v>
          </cell>
          <cell r="P2516">
            <v>0</v>
          </cell>
          <cell r="Q2516">
            <v>0</v>
          </cell>
          <cell r="R2516">
            <v>63</v>
          </cell>
          <cell r="S2516">
            <v>63</v>
          </cell>
          <cell r="T2516">
            <v>0</v>
          </cell>
          <cell r="U2516">
            <v>63</v>
          </cell>
          <cell r="V2516">
            <v>0</v>
          </cell>
          <cell r="W2516">
            <v>0</v>
          </cell>
        </row>
        <row r="2517">
          <cell r="B2517">
            <v>11</v>
          </cell>
          <cell r="C2517" t="str">
            <v>RESTRIÇÃO SISTEMA</v>
          </cell>
          <cell r="D2517" t="str">
            <v>039 Disponibilidade Esgotada</v>
          </cell>
          <cell r="E2517" t="str">
            <v>OUTRAS MÍDIAS</v>
          </cell>
          <cell r="F2517" t="str">
            <v>0003 104</v>
          </cell>
          <cell r="I2517">
            <v>1</v>
          </cell>
          <cell r="J2517">
            <v>0</v>
          </cell>
          <cell r="K2517">
            <v>0</v>
          </cell>
          <cell r="L2517">
            <v>1</v>
          </cell>
          <cell r="M2517">
            <v>1</v>
          </cell>
          <cell r="N2517">
            <v>0</v>
          </cell>
          <cell r="O2517">
            <v>1</v>
          </cell>
          <cell r="P2517">
            <v>0</v>
          </cell>
          <cell r="Q2517">
            <v>0</v>
          </cell>
          <cell r="R2517">
            <v>1</v>
          </cell>
          <cell r="S2517">
            <v>1</v>
          </cell>
          <cell r="T2517">
            <v>0</v>
          </cell>
          <cell r="U2517">
            <v>1</v>
          </cell>
          <cell r="V2517">
            <v>0</v>
          </cell>
          <cell r="W2517">
            <v>0</v>
          </cell>
        </row>
        <row r="2518">
          <cell r="B2518">
            <v>11</v>
          </cell>
          <cell r="C2518" t="str">
            <v>RESTRIÇÃO SISTEMA</v>
          </cell>
          <cell r="D2518" t="str">
            <v>039 Disponibilidade Esgotada</v>
          </cell>
          <cell r="E2518" t="str">
            <v>OUTRAS MÍDIAS</v>
          </cell>
          <cell r="F2518" t="str">
            <v>0013 INTERNET</v>
          </cell>
          <cell r="G2518" t="str">
            <v>0056 OUTROS</v>
          </cell>
          <cell r="I2518">
            <v>2</v>
          </cell>
          <cell r="J2518">
            <v>0</v>
          </cell>
          <cell r="K2518">
            <v>0</v>
          </cell>
          <cell r="L2518">
            <v>2</v>
          </cell>
          <cell r="M2518">
            <v>2</v>
          </cell>
          <cell r="N2518">
            <v>0</v>
          </cell>
          <cell r="O2518">
            <v>2</v>
          </cell>
          <cell r="P2518">
            <v>0</v>
          </cell>
          <cell r="Q2518">
            <v>0</v>
          </cell>
          <cell r="R2518">
            <v>2</v>
          </cell>
          <cell r="S2518">
            <v>2</v>
          </cell>
          <cell r="T2518">
            <v>0</v>
          </cell>
          <cell r="U2518">
            <v>2</v>
          </cell>
          <cell r="V2518">
            <v>0</v>
          </cell>
          <cell r="W2518">
            <v>0</v>
          </cell>
        </row>
        <row r="2519">
          <cell r="B2519">
            <v>11</v>
          </cell>
          <cell r="C2519" t="str">
            <v>RESTRIÇÃO SISTEMA</v>
          </cell>
          <cell r="D2519" t="str">
            <v>039 Disponibilidade Esgotada</v>
          </cell>
          <cell r="E2519" t="str">
            <v>OUTRAS MÍDIAS</v>
          </cell>
          <cell r="F2519" t="str">
            <v>0013 INTERNET</v>
          </cell>
          <cell r="G2519" t="str">
            <v>0170 SITE SPEEDY</v>
          </cell>
          <cell r="I2519">
            <v>3</v>
          </cell>
          <cell r="J2519">
            <v>0</v>
          </cell>
          <cell r="K2519">
            <v>0</v>
          </cell>
          <cell r="L2519">
            <v>3</v>
          </cell>
          <cell r="M2519">
            <v>3</v>
          </cell>
          <cell r="N2519">
            <v>0</v>
          </cell>
          <cell r="O2519">
            <v>3</v>
          </cell>
          <cell r="P2519">
            <v>0</v>
          </cell>
          <cell r="Q2519">
            <v>0</v>
          </cell>
          <cell r="R2519">
            <v>3</v>
          </cell>
          <cell r="S2519">
            <v>3</v>
          </cell>
          <cell r="T2519">
            <v>0</v>
          </cell>
          <cell r="U2519">
            <v>3</v>
          </cell>
          <cell r="V2519">
            <v>0</v>
          </cell>
          <cell r="W2519">
            <v>0</v>
          </cell>
        </row>
        <row r="2520">
          <cell r="B2520">
            <v>11</v>
          </cell>
          <cell r="C2520" t="str">
            <v>RESTRIÇÃO SISTEMA</v>
          </cell>
          <cell r="D2520" t="str">
            <v>039 Disponibilidade Esgotada</v>
          </cell>
          <cell r="E2520" t="str">
            <v>OUTRAS MÍDIAS</v>
          </cell>
          <cell r="F2520" t="str">
            <v>0018 CONTATADO PELO TLMKT</v>
          </cell>
          <cell r="I2520">
            <v>8</v>
          </cell>
          <cell r="J2520">
            <v>0</v>
          </cell>
          <cell r="K2520">
            <v>0</v>
          </cell>
          <cell r="L2520">
            <v>8</v>
          </cell>
          <cell r="M2520">
            <v>8</v>
          </cell>
          <cell r="N2520">
            <v>0</v>
          </cell>
          <cell r="O2520">
            <v>8</v>
          </cell>
          <cell r="P2520">
            <v>0</v>
          </cell>
          <cell r="Q2520">
            <v>0</v>
          </cell>
          <cell r="R2520">
            <v>8</v>
          </cell>
          <cell r="S2520">
            <v>8</v>
          </cell>
          <cell r="T2520">
            <v>0</v>
          </cell>
          <cell r="U2520">
            <v>8</v>
          </cell>
          <cell r="V2520">
            <v>0</v>
          </cell>
          <cell r="W2520">
            <v>0</v>
          </cell>
        </row>
        <row r="2521">
          <cell r="B2521">
            <v>11</v>
          </cell>
          <cell r="C2521" t="str">
            <v>RESTRIÇÃO SISTEMA</v>
          </cell>
          <cell r="D2521" t="str">
            <v>039 Disponibilidade Esgotada</v>
          </cell>
          <cell r="E2521" t="str">
            <v>OUTRAS MÍDIAS</v>
          </cell>
          <cell r="F2521" t="str">
            <v>0019 INDICAÇÃO DO PROVEDOR</v>
          </cell>
          <cell r="G2521" t="str">
            <v>0580 IG.COM.BR</v>
          </cell>
          <cell r="I2521">
            <v>3</v>
          </cell>
          <cell r="J2521">
            <v>0</v>
          </cell>
          <cell r="K2521">
            <v>0</v>
          </cell>
          <cell r="L2521">
            <v>3</v>
          </cell>
          <cell r="M2521">
            <v>3</v>
          </cell>
          <cell r="N2521">
            <v>0</v>
          </cell>
          <cell r="O2521">
            <v>3</v>
          </cell>
          <cell r="P2521">
            <v>0</v>
          </cell>
          <cell r="Q2521">
            <v>0</v>
          </cell>
          <cell r="R2521">
            <v>3</v>
          </cell>
          <cell r="S2521">
            <v>3</v>
          </cell>
          <cell r="T2521">
            <v>0</v>
          </cell>
          <cell r="U2521">
            <v>3</v>
          </cell>
          <cell r="V2521">
            <v>0</v>
          </cell>
          <cell r="W2521">
            <v>0</v>
          </cell>
        </row>
        <row r="2522">
          <cell r="B2522">
            <v>11</v>
          </cell>
          <cell r="C2522" t="str">
            <v>RESTRIÇÃO SISTEMA</v>
          </cell>
          <cell r="D2522" t="str">
            <v>039 Disponibilidade Esgotada</v>
          </cell>
          <cell r="E2522" t="str">
            <v>OUTRAS MÍDIAS</v>
          </cell>
          <cell r="F2522" t="str">
            <v>0020 JÁ POSSUI</v>
          </cell>
          <cell r="I2522">
            <v>9</v>
          </cell>
          <cell r="J2522">
            <v>0</v>
          </cell>
          <cell r="K2522">
            <v>0</v>
          </cell>
          <cell r="L2522">
            <v>9</v>
          </cell>
          <cell r="M2522">
            <v>9</v>
          </cell>
          <cell r="N2522">
            <v>0</v>
          </cell>
          <cell r="O2522">
            <v>9</v>
          </cell>
          <cell r="P2522">
            <v>0</v>
          </cell>
          <cell r="Q2522">
            <v>0</v>
          </cell>
          <cell r="R2522">
            <v>9</v>
          </cell>
          <cell r="S2522">
            <v>9</v>
          </cell>
          <cell r="T2522">
            <v>0</v>
          </cell>
          <cell r="U2522">
            <v>9</v>
          </cell>
          <cell r="V2522">
            <v>0</v>
          </cell>
          <cell r="W2522">
            <v>0</v>
          </cell>
        </row>
        <row r="2523">
          <cell r="B2523">
            <v>11</v>
          </cell>
          <cell r="C2523" t="str">
            <v>RESTRIÇÃO SISTEMA</v>
          </cell>
          <cell r="D2523" t="str">
            <v>039 Disponibilidade Esgotada</v>
          </cell>
          <cell r="E2523" t="str">
            <v>TELEVISÃO</v>
          </cell>
          <cell r="F2523" t="str">
            <v>0001 TELEVISÃO</v>
          </cell>
          <cell r="G2523" t="str">
            <v>0006 GLOBO</v>
          </cell>
          <cell r="H2523" t="str">
            <v>0014 BOM DIA BRASIL</v>
          </cell>
          <cell r="I2523">
            <v>1</v>
          </cell>
          <cell r="J2523">
            <v>0</v>
          </cell>
          <cell r="K2523">
            <v>0</v>
          </cell>
          <cell r="L2523">
            <v>1</v>
          </cell>
          <cell r="M2523">
            <v>1</v>
          </cell>
          <cell r="N2523">
            <v>0</v>
          </cell>
          <cell r="O2523">
            <v>1</v>
          </cell>
          <cell r="P2523">
            <v>0</v>
          </cell>
          <cell r="Q2523">
            <v>0</v>
          </cell>
          <cell r="R2523">
            <v>1</v>
          </cell>
          <cell r="S2523">
            <v>1</v>
          </cell>
          <cell r="T2523">
            <v>0</v>
          </cell>
          <cell r="U2523">
            <v>1</v>
          </cell>
          <cell r="V2523">
            <v>0</v>
          </cell>
          <cell r="W2523">
            <v>0</v>
          </cell>
        </row>
        <row r="2524">
          <cell r="B2524">
            <v>11</v>
          </cell>
          <cell r="C2524" t="str">
            <v>RESTRIÇÃO SISTEMA</v>
          </cell>
          <cell r="D2524" t="str">
            <v>039 Disponibilidade Esgotada</v>
          </cell>
          <cell r="E2524" t="str">
            <v>TELEVISÃO</v>
          </cell>
          <cell r="F2524" t="str">
            <v>0001 TELEVISÃO</v>
          </cell>
          <cell r="G2524" t="str">
            <v>0006 GLOBO</v>
          </cell>
          <cell r="H2524" t="str">
            <v>0023 JORNAL HOJE</v>
          </cell>
          <cell r="I2524">
            <v>1</v>
          </cell>
          <cell r="J2524">
            <v>0</v>
          </cell>
          <cell r="K2524">
            <v>0</v>
          </cell>
          <cell r="L2524">
            <v>1</v>
          </cell>
          <cell r="M2524">
            <v>1</v>
          </cell>
          <cell r="N2524">
            <v>0</v>
          </cell>
          <cell r="O2524">
            <v>1</v>
          </cell>
          <cell r="P2524">
            <v>0</v>
          </cell>
          <cell r="Q2524">
            <v>0</v>
          </cell>
          <cell r="R2524">
            <v>1</v>
          </cell>
          <cell r="S2524">
            <v>1</v>
          </cell>
          <cell r="T2524">
            <v>0</v>
          </cell>
          <cell r="U2524">
            <v>1</v>
          </cell>
          <cell r="V2524">
            <v>0</v>
          </cell>
          <cell r="W2524">
            <v>0</v>
          </cell>
        </row>
        <row r="2525">
          <cell r="B2525">
            <v>11</v>
          </cell>
          <cell r="C2525" t="str">
            <v>RESTRIÇÃO SISTEMA</v>
          </cell>
          <cell r="D2525" t="str">
            <v>039 Disponibilidade Esgotada</v>
          </cell>
          <cell r="E2525" t="str">
            <v>TELEVISÃO</v>
          </cell>
          <cell r="F2525" t="str">
            <v>0001 TELEVISÃO</v>
          </cell>
          <cell r="G2525" t="str">
            <v>0006 GLOBO</v>
          </cell>
          <cell r="H2525" t="str">
            <v>0024 JORNAL NACIONAL</v>
          </cell>
          <cell r="I2525">
            <v>1</v>
          </cell>
          <cell r="J2525">
            <v>0</v>
          </cell>
          <cell r="K2525">
            <v>0</v>
          </cell>
          <cell r="L2525">
            <v>1</v>
          </cell>
          <cell r="M2525">
            <v>1</v>
          </cell>
          <cell r="N2525">
            <v>0</v>
          </cell>
          <cell r="O2525">
            <v>1</v>
          </cell>
          <cell r="P2525">
            <v>0</v>
          </cell>
          <cell r="Q2525">
            <v>0</v>
          </cell>
          <cell r="R2525">
            <v>1</v>
          </cell>
          <cell r="S2525">
            <v>1</v>
          </cell>
          <cell r="T2525">
            <v>0</v>
          </cell>
          <cell r="U2525">
            <v>1</v>
          </cell>
          <cell r="V2525">
            <v>0</v>
          </cell>
          <cell r="W2525">
            <v>0</v>
          </cell>
        </row>
        <row r="2526">
          <cell r="B2526">
            <v>11</v>
          </cell>
          <cell r="C2526" t="str">
            <v>RESTRIÇÃO SISTEMA</v>
          </cell>
          <cell r="D2526" t="str">
            <v>039 Disponibilidade Esgotada</v>
          </cell>
          <cell r="E2526" t="str">
            <v>TELEVISÃO</v>
          </cell>
          <cell r="F2526" t="str">
            <v>0001 TELEVISÃO</v>
          </cell>
          <cell r="G2526" t="str">
            <v>0006 GLOBO</v>
          </cell>
          <cell r="H2526" t="str">
            <v>3825 NÃO INFORMADO</v>
          </cell>
          <cell r="I2526">
            <v>5</v>
          </cell>
          <cell r="J2526">
            <v>0</v>
          </cell>
          <cell r="K2526">
            <v>0</v>
          </cell>
          <cell r="L2526">
            <v>5</v>
          </cell>
          <cell r="M2526">
            <v>5</v>
          </cell>
          <cell r="N2526">
            <v>0</v>
          </cell>
          <cell r="O2526">
            <v>5</v>
          </cell>
          <cell r="P2526">
            <v>0</v>
          </cell>
          <cell r="Q2526">
            <v>0</v>
          </cell>
          <cell r="R2526">
            <v>5</v>
          </cell>
          <cell r="S2526">
            <v>5</v>
          </cell>
          <cell r="T2526">
            <v>0</v>
          </cell>
          <cell r="U2526">
            <v>5</v>
          </cell>
          <cell r="V2526">
            <v>0</v>
          </cell>
          <cell r="W2526">
            <v>0</v>
          </cell>
        </row>
        <row r="2527">
          <cell r="B2527">
            <v>11</v>
          </cell>
          <cell r="C2527" t="str">
            <v>RESTRIÇÃO SISTEMA</v>
          </cell>
          <cell r="D2527" t="str">
            <v>039 Disponibilidade Esgotada</v>
          </cell>
          <cell r="E2527" t="str">
            <v>TELEVISÃO</v>
          </cell>
          <cell r="F2527" t="str">
            <v>0001 TELEVISÃO</v>
          </cell>
          <cell r="G2527" t="str">
            <v>0006 GLOBO</v>
          </cell>
          <cell r="H2527" t="str">
            <v>5595 PRAÇA TV 1ª EDIÇÃO</v>
          </cell>
          <cell r="I2527">
            <v>1</v>
          </cell>
          <cell r="J2527">
            <v>0</v>
          </cell>
          <cell r="K2527">
            <v>0</v>
          </cell>
          <cell r="L2527">
            <v>1</v>
          </cell>
          <cell r="M2527">
            <v>1</v>
          </cell>
          <cell r="N2527">
            <v>0</v>
          </cell>
          <cell r="O2527">
            <v>1</v>
          </cell>
          <cell r="P2527">
            <v>0</v>
          </cell>
          <cell r="Q2527">
            <v>0</v>
          </cell>
          <cell r="R2527">
            <v>1</v>
          </cell>
          <cell r="S2527">
            <v>1</v>
          </cell>
          <cell r="T2527">
            <v>0</v>
          </cell>
          <cell r="U2527">
            <v>1</v>
          </cell>
          <cell r="V2527">
            <v>0</v>
          </cell>
          <cell r="W2527">
            <v>0</v>
          </cell>
        </row>
        <row r="2528">
          <cell r="B2528">
            <v>11</v>
          </cell>
          <cell r="C2528" t="str">
            <v>RESTRIÇÃO SISTEMA</v>
          </cell>
          <cell r="D2528" t="str">
            <v>039 Disponibilidade Esgotada</v>
          </cell>
          <cell r="E2528" t="str">
            <v>TELEVISÃO</v>
          </cell>
          <cell r="F2528" t="str">
            <v>0001 TELEVISÃO</v>
          </cell>
          <cell r="G2528" t="str">
            <v>0062 NÃO INFORMOU</v>
          </cell>
          <cell r="I2528">
            <v>17</v>
          </cell>
          <cell r="J2528">
            <v>0</v>
          </cell>
          <cell r="K2528">
            <v>0</v>
          </cell>
          <cell r="L2528">
            <v>17</v>
          </cell>
          <cell r="M2528">
            <v>17</v>
          </cell>
          <cell r="N2528">
            <v>0</v>
          </cell>
          <cell r="O2528">
            <v>17</v>
          </cell>
          <cell r="P2528">
            <v>0</v>
          </cell>
          <cell r="Q2528">
            <v>0</v>
          </cell>
          <cell r="R2528">
            <v>17</v>
          </cell>
          <cell r="S2528">
            <v>17</v>
          </cell>
          <cell r="T2528">
            <v>0</v>
          </cell>
          <cell r="U2528">
            <v>17</v>
          </cell>
          <cell r="V2528">
            <v>0</v>
          </cell>
          <cell r="W2528">
            <v>0</v>
          </cell>
        </row>
        <row r="2529">
          <cell r="B2529">
            <v>11</v>
          </cell>
          <cell r="C2529" t="str">
            <v>RESTRIÇÃO SISTEMA</v>
          </cell>
          <cell r="D2529" t="str">
            <v>042 Restrição técnica</v>
          </cell>
          <cell r="F2529" t="str">
            <v>0031 JÁ TEVE O PRODUTO</v>
          </cell>
          <cell r="I2529">
            <v>5</v>
          </cell>
          <cell r="J2529">
            <v>0</v>
          </cell>
          <cell r="K2529">
            <v>0</v>
          </cell>
          <cell r="L2529">
            <v>5</v>
          </cell>
          <cell r="M2529">
            <v>5</v>
          </cell>
          <cell r="N2529">
            <v>0</v>
          </cell>
          <cell r="O2529">
            <v>5</v>
          </cell>
          <cell r="P2529">
            <v>0</v>
          </cell>
          <cell r="Q2529">
            <v>0</v>
          </cell>
          <cell r="R2529">
            <v>5</v>
          </cell>
          <cell r="S2529">
            <v>5</v>
          </cell>
          <cell r="T2529">
            <v>0</v>
          </cell>
          <cell r="U2529">
            <v>5</v>
          </cell>
          <cell r="V2529">
            <v>0</v>
          </cell>
          <cell r="W2529">
            <v>0</v>
          </cell>
        </row>
        <row r="2530">
          <cell r="B2530">
            <v>11</v>
          </cell>
          <cell r="C2530" t="str">
            <v>RESTRIÇÃO SISTEMA</v>
          </cell>
          <cell r="D2530" t="str">
            <v>042 Restrição técnica</v>
          </cell>
          <cell r="E2530" t="str">
            <v>MALA DIRETA</v>
          </cell>
          <cell r="F2530" t="str">
            <v>0009 MALA DIRETA</v>
          </cell>
          <cell r="G2530" t="str">
            <v>0008 Não Identificado</v>
          </cell>
          <cell r="I2530">
            <v>1</v>
          </cell>
          <cell r="J2530">
            <v>0</v>
          </cell>
          <cell r="K2530">
            <v>0</v>
          </cell>
          <cell r="L2530">
            <v>1</v>
          </cell>
          <cell r="M2530">
            <v>1</v>
          </cell>
          <cell r="N2530">
            <v>0</v>
          </cell>
          <cell r="O2530">
            <v>1</v>
          </cell>
          <cell r="P2530">
            <v>0</v>
          </cell>
          <cell r="Q2530">
            <v>0</v>
          </cell>
          <cell r="R2530">
            <v>1</v>
          </cell>
          <cell r="S2530">
            <v>1</v>
          </cell>
          <cell r="T2530">
            <v>0</v>
          </cell>
          <cell r="U2530">
            <v>1</v>
          </cell>
          <cell r="V2530">
            <v>0</v>
          </cell>
          <cell r="W2530">
            <v>0</v>
          </cell>
        </row>
        <row r="2531">
          <cell r="B2531">
            <v>11</v>
          </cell>
          <cell r="C2531" t="str">
            <v>RESTRIÇÃO SISTEMA</v>
          </cell>
          <cell r="D2531" t="str">
            <v>042 Restrição técnica</v>
          </cell>
          <cell r="E2531" t="str">
            <v>MALA DIRETA</v>
          </cell>
          <cell r="F2531" t="str">
            <v>0009 MALA DIRETA</v>
          </cell>
          <cell r="G2531" t="str">
            <v>0572 MD-05</v>
          </cell>
          <cell r="I2531">
            <v>4</v>
          </cell>
          <cell r="J2531">
            <v>0</v>
          </cell>
          <cell r="K2531">
            <v>0</v>
          </cell>
          <cell r="L2531">
            <v>4</v>
          </cell>
          <cell r="M2531">
            <v>4</v>
          </cell>
          <cell r="N2531">
            <v>0</v>
          </cell>
          <cell r="O2531">
            <v>4</v>
          </cell>
          <cell r="P2531">
            <v>0</v>
          </cell>
          <cell r="Q2531">
            <v>0</v>
          </cell>
          <cell r="R2531">
            <v>4</v>
          </cell>
          <cell r="S2531">
            <v>4</v>
          </cell>
          <cell r="T2531">
            <v>0</v>
          </cell>
          <cell r="U2531">
            <v>4</v>
          </cell>
          <cell r="V2531">
            <v>0</v>
          </cell>
          <cell r="W2531">
            <v>0</v>
          </cell>
        </row>
        <row r="2532">
          <cell r="B2532">
            <v>11</v>
          </cell>
          <cell r="C2532" t="str">
            <v>RESTRIÇÃO SISTEMA</v>
          </cell>
          <cell r="D2532" t="str">
            <v>042 Restrição técnica</v>
          </cell>
          <cell r="E2532" t="str">
            <v>MALA DIRETA</v>
          </cell>
          <cell r="F2532" t="str">
            <v>0010 ENCARTE EM FATURA</v>
          </cell>
          <cell r="I2532">
            <v>3</v>
          </cell>
          <cell r="J2532">
            <v>0</v>
          </cell>
          <cell r="K2532">
            <v>0</v>
          </cell>
          <cell r="L2532">
            <v>3</v>
          </cell>
          <cell r="M2532">
            <v>3</v>
          </cell>
          <cell r="N2532">
            <v>0</v>
          </cell>
          <cell r="O2532">
            <v>3</v>
          </cell>
          <cell r="P2532">
            <v>0</v>
          </cell>
          <cell r="Q2532">
            <v>0</v>
          </cell>
          <cell r="R2532">
            <v>3</v>
          </cell>
          <cell r="S2532">
            <v>3</v>
          </cell>
          <cell r="T2532">
            <v>0</v>
          </cell>
          <cell r="U2532">
            <v>3</v>
          </cell>
          <cell r="V2532">
            <v>0</v>
          </cell>
          <cell r="W2532">
            <v>0</v>
          </cell>
        </row>
        <row r="2533">
          <cell r="B2533">
            <v>11</v>
          </cell>
          <cell r="C2533" t="str">
            <v>RESTRIÇÃO SISTEMA</v>
          </cell>
          <cell r="D2533" t="str">
            <v>042 Restrição técnica</v>
          </cell>
          <cell r="E2533" t="str">
            <v>NÃO INFORMADO</v>
          </cell>
          <cell r="F2533" t="str">
            <v>0016 NÃO INFORMADO</v>
          </cell>
          <cell r="I2533">
            <v>14</v>
          </cell>
          <cell r="J2533">
            <v>0</v>
          </cell>
          <cell r="K2533">
            <v>0</v>
          </cell>
          <cell r="L2533">
            <v>14</v>
          </cell>
          <cell r="M2533">
            <v>14</v>
          </cell>
          <cell r="N2533">
            <v>0</v>
          </cell>
          <cell r="O2533">
            <v>14</v>
          </cell>
          <cell r="P2533">
            <v>0</v>
          </cell>
          <cell r="Q2533">
            <v>0</v>
          </cell>
          <cell r="R2533">
            <v>14</v>
          </cell>
          <cell r="S2533">
            <v>14</v>
          </cell>
          <cell r="T2533">
            <v>0</v>
          </cell>
          <cell r="U2533">
            <v>14</v>
          </cell>
          <cell r="V2533">
            <v>0</v>
          </cell>
          <cell r="W2533">
            <v>0</v>
          </cell>
        </row>
        <row r="2534">
          <cell r="B2534">
            <v>11</v>
          </cell>
          <cell r="C2534" t="str">
            <v>RESTRIÇÃO SISTEMA</v>
          </cell>
          <cell r="D2534" t="str">
            <v>042 Restrição técnica</v>
          </cell>
          <cell r="E2534" t="str">
            <v>OUTRAS MÍDIAS</v>
          </cell>
          <cell r="F2534" t="str">
            <v>0002 INDICAÇÃO DE AMIGOS</v>
          </cell>
          <cell r="I2534">
            <v>116</v>
          </cell>
          <cell r="J2534">
            <v>0</v>
          </cell>
          <cell r="K2534">
            <v>0</v>
          </cell>
          <cell r="L2534">
            <v>116</v>
          </cell>
          <cell r="M2534">
            <v>116</v>
          </cell>
          <cell r="N2534">
            <v>0</v>
          </cell>
          <cell r="O2534">
            <v>116</v>
          </cell>
          <cell r="P2534">
            <v>0</v>
          </cell>
          <cell r="Q2534">
            <v>0</v>
          </cell>
          <cell r="R2534">
            <v>116</v>
          </cell>
          <cell r="S2534">
            <v>116</v>
          </cell>
          <cell r="T2534">
            <v>0</v>
          </cell>
          <cell r="U2534">
            <v>116</v>
          </cell>
          <cell r="V2534">
            <v>0</v>
          </cell>
          <cell r="W2534">
            <v>0</v>
          </cell>
        </row>
        <row r="2535">
          <cell r="B2535">
            <v>11</v>
          </cell>
          <cell r="C2535" t="str">
            <v>RESTRIÇÃO SISTEMA</v>
          </cell>
          <cell r="D2535" t="str">
            <v>042 Restrição técnica</v>
          </cell>
          <cell r="E2535" t="str">
            <v>OUTRAS MÍDIAS</v>
          </cell>
          <cell r="F2535" t="str">
            <v>0003 104</v>
          </cell>
          <cell r="I2535">
            <v>2</v>
          </cell>
          <cell r="J2535">
            <v>0</v>
          </cell>
          <cell r="K2535">
            <v>0</v>
          </cell>
          <cell r="L2535">
            <v>2</v>
          </cell>
          <cell r="M2535">
            <v>2</v>
          </cell>
          <cell r="N2535">
            <v>0</v>
          </cell>
          <cell r="O2535">
            <v>2</v>
          </cell>
          <cell r="P2535">
            <v>0</v>
          </cell>
          <cell r="Q2535">
            <v>0</v>
          </cell>
          <cell r="R2535">
            <v>2</v>
          </cell>
          <cell r="S2535">
            <v>2</v>
          </cell>
          <cell r="T2535">
            <v>0</v>
          </cell>
          <cell r="U2535">
            <v>2</v>
          </cell>
          <cell r="V2535">
            <v>0</v>
          </cell>
          <cell r="W2535">
            <v>0</v>
          </cell>
        </row>
        <row r="2536">
          <cell r="B2536">
            <v>11</v>
          </cell>
          <cell r="C2536" t="str">
            <v>RESTRIÇÃO SISTEMA</v>
          </cell>
          <cell r="D2536" t="str">
            <v>042 Restrição técnica</v>
          </cell>
          <cell r="E2536" t="str">
            <v>OUTRAS MÍDIAS</v>
          </cell>
          <cell r="F2536" t="str">
            <v>0013 INTERNET</v>
          </cell>
          <cell r="G2536" t="str">
            <v>0056 OUTROS</v>
          </cell>
          <cell r="I2536">
            <v>3</v>
          </cell>
          <cell r="J2536">
            <v>0</v>
          </cell>
          <cell r="K2536">
            <v>0</v>
          </cell>
          <cell r="L2536">
            <v>3</v>
          </cell>
          <cell r="M2536">
            <v>3</v>
          </cell>
          <cell r="N2536">
            <v>0</v>
          </cell>
          <cell r="O2536">
            <v>3</v>
          </cell>
          <cell r="P2536">
            <v>0</v>
          </cell>
          <cell r="Q2536">
            <v>0</v>
          </cell>
          <cell r="R2536">
            <v>3</v>
          </cell>
          <cell r="S2536">
            <v>3</v>
          </cell>
          <cell r="T2536">
            <v>0</v>
          </cell>
          <cell r="U2536">
            <v>3</v>
          </cell>
          <cell r="V2536">
            <v>0</v>
          </cell>
          <cell r="W2536">
            <v>0</v>
          </cell>
        </row>
        <row r="2537">
          <cell r="B2537">
            <v>11</v>
          </cell>
          <cell r="C2537" t="str">
            <v>RESTRIÇÃO SISTEMA</v>
          </cell>
          <cell r="D2537" t="str">
            <v>042 Restrição técnica</v>
          </cell>
          <cell r="E2537" t="str">
            <v>OUTRAS MÍDIAS</v>
          </cell>
          <cell r="F2537" t="str">
            <v>0013 INTERNET</v>
          </cell>
          <cell r="G2537" t="str">
            <v>0170 SITE SPEEDY</v>
          </cell>
          <cell r="I2537">
            <v>5</v>
          </cell>
          <cell r="J2537">
            <v>0</v>
          </cell>
          <cell r="K2537">
            <v>0</v>
          </cell>
          <cell r="L2537">
            <v>5</v>
          </cell>
          <cell r="M2537">
            <v>5</v>
          </cell>
          <cell r="N2537">
            <v>0</v>
          </cell>
          <cell r="O2537">
            <v>5</v>
          </cell>
          <cell r="P2537">
            <v>0</v>
          </cell>
          <cell r="Q2537">
            <v>0</v>
          </cell>
          <cell r="R2537">
            <v>5</v>
          </cell>
          <cell r="S2537">
            <v>5</v>
          </cell>
          <cell r="T2537">
            <v>0</v>
          </cell>
          <cell r="U2537">
            <v>5</v>
          </cell>
          <cell r="V2537">
            <v>0</v>
          </cell>
          <cell r="W2537">
            <v>0</v>
          </cell>
        </row>
        <row r="2538">
          <cell r="B2538">
            <v>11</v>
          </cell>
          <cell r="C2538" t="str">
            <v>RESTRIÇÃO SISTEMA</v>
          </cell>
          <cell r="D2538" t="str">
            <v>042 Restrição técnica</v>
          </cell>
          <cell r="E2538" t="str">
            <v>OUTRAS MÍDIAS</v>
          </cell>
          <cell r="F2538" t="str">
            <v>0018 CONTATADO PELO TLMKT</v>
          </cell>
          <cell r="I2538">
            <v>13</v>
          </cell>
          <cell r="J2538">
            <v>0</v>
          </cell>
          <cell r="K2538">
            <v>0</v>
          </cell>
          <cell r="L2538">
            <v>13</v>
          </cell>
          <cell r="M2538">
            <v>13</v>
          </cell>
          <cell r="N2538">
            <v>0</v>
          </cell>
          <cell r="O2538">
            <v>13</v>
          </cell>
          <cell r="P2538">
            <v>0</v>
          </cell>
          <cell r="Q2538">
            <v>0</v>
          </cell>
          <cell r="R2538">
            <v>13</v>
          </cell>
          <cell r="S2538">
            <v>13</v>
          </cell>
          <cell r="T2538">
            <v>0</v>
          </cell>
          <cell r="U2538">
            <v>13</v>
          </cell>
          <cell r="V2538">
            <v>0</v>
          </cell>
          <cell r="W2538">
            <v>0</v>
          </cell>
        </row>
        <row r="2539">
          <cell r="B2539">
            <v>11</v>
          </cell>
          <cell r="C2539" t="str">
            <v>RESTRIÇÃO SISTEMA</v>
          </cell>
          <cell r="D2539" t="str">
            <v>042 Restrição técnica</v>
          </cell>
          <cell r="E2539" t="str">
            <v>OUTRAS MÍDIAS</v>
          </cell>
          <cell r="F2539" t="str">
            <v>0019 INDICAÇÃO DO PROVEDOR</v>
          </cell>
          <cell r="G2539" t="str">
            <v>0580 IG.COM.BR</v>
          </cell>
          <cell r="I2539">
            <v>1</v>
          </cell>
          <cell r="J2539">
            <v>0</v>
          </cell>
          <cell r="K2539">
            <v>0</v>
          </cell>
          <cell r="L2539">
            <v>1</v>
          </cell>
          <cell r="M2539">
            <v>1</v>
          </cell>
          <cell r="N2539">
            <v>0</v>
          </cell>
          <cell r="O2539">
            <v>1</v>
          </cell>
          <cell r="P2539">
            <v>0</v>
          </cell>
          <cell r="Q2539">
            <v>0</v>
          </cell>
          <cell r="R2539">
            <v>1</v>
          </cell>
          <cell r="S2539">
            <v>1</v>
          </cell>
          <cell r="T2539">
            <v>0</v>
          </cell>
          <cell r="U2539">
            <v>1</v>
          </cell>
          <cell r="V2539">
            <v>0</v>
          </cell>
          <cell r="W2539">
            <v>0</v>
          </cell>
        </row>
        <row r="2540">
          <cell r="B2540">
            <v>11</v>
          </cell>
          <cell r="C2540" t="str">
            <v>RESTRIÇÃO SISTEMA</v>
          </cell>
          <cell r="D2540" t="str">
            <v>042 Restrição técnica</v>
          </cell>
          <cell r="E2540" t="str">
            <v>OUTRAS MÍDIAS</v>
          </cell>
          <cell r="F2540" t="str">
            <v>0020 JÁ POSSUI</v>
          </cell>
          <cell r="I2540">
            <v>8</v>
          </cell>
          <cell r="J2540">
            <v>0</v>
          </cell>
          <cell r="K2540">
            <v>0</v>
          </cell>
          <cell r="L2540">
            <v>8</v>
          </cell>
          <cell r="M2540">
            <v>8</v>
          </cell>
          <cell r="N2540">
            <v>0</v>
          </cell>
          <cell r="O2540">
            <v>8</v>
          </cell>
          <cell r="P2540">
            <v>0</v>
          </cell>
          <cell r="Q2540">
            <v>0</v>
          </cell>
          <cell r="R2540">
            <v>8</v>
          </cell>
          <cell r="S2540">
            <v>8</v>
          </cell>
          <cell r="T2540">
            <v>0</v>
          </cell>
          <cell r="U2540">
            <v>8</v>
          </cell>
          <cell r="V2540">
            <v>0</v>
          </cell>
          <cell r="W2540">
            <v>0</v>
          </cell>
        </row>
        <row r="2541">
          <cell r="B2541">
            <v>11</v>
          </cell>
          <cell r="C2541" t="str">
            <v>RESTRIÇÃO SISTEMA</v>
          </cell>
          <cell r="D2541" t="str">
            <v>042 Restrição técnica</v>
          </cell>
          <cell r="E2541" t="str">
            <v>TELEVISÃO</v>
          </cell>
          <cell r="F2541" t="str">
            <v>0001 TELEVISÃO</v>
          </cell>
          <cell r="G2541" t="str">
            <v>0006 GLOBO</v>
          </cell>
          <cell r="H2541" t="str">
            <v>0007 GLOBO ESPORTE</v>
          </cell>
          <cell r="I2541">
            <v>1</v>
          </cell>
          <cell r="J2541">
            <v>0</v>
          </cell>
          <cell r="K2541">
            <v>0</v>
          </cell>
          <cell r="L2541">
            <v>1</v>
          </cell>
          <cell r="M2541">
            <v>1</v>
          </cell>
          <cell r="N2541">
            <v>0</v>
          </cell>
          <cell r="O2541">
            <v>1</v>
          </cell>
          <cell r="P2541">
            <v>0</v>
          </cell>
          <cell r="Q2541">
            <v>0</v>
          </cell>
          <cell r="R2541">
            <v>1</v>
          </cell>
          <cell r="S2541">
            <v>1</v>
          </cell>
          <cell r="T2541">
            <v>0</v>
          </cell>
          <cell r="U2541">
            <v>1</v>
          </cell>
          <cell r="V2541">
            <v>0</v>
          </cell>
          <cell r="W2541">
            <v>0</v>
          </cell>
        </row>
        <row r="2542">
          <cell r="B2542">
            <v>11</v>
          </cell>
          <cell r="C2542" t="str">
            <v>RESTRIÇÃO SISTEMA</v>
          </cell>
          <cell r="D2542" t="str">
            <v>042 Restrição técnica</v>
          </cell>
          <cell r="E2542" t="str">
            <v>TELEVISÃO</v>
          </cell>
          <cell r="F2542" t="str">
            <v>0001 TELEVISÃO</v>
          </cell>
          <cell r="G2542" t="str">
            <v>0006 GLOBO</v>
          </cell>
          <cell r="H2542" t="str">
            <v>0014 BOM DIA BRASIL</v>
          </cell>
          <cell r="I2542">
            <v>1</v>
          </cell>
          <cell r="J2542">
            <v>0</v>
          </cell>
          <cell r="K2542">
            <v>0</v>
          </cell>
          <cell r="L2542">
            <v>1</v>
          </cell>
          <cell r="M2542">
            <v>1</v>
          </cell>
          <cell r="N2542">
            <v>0</v>
          </cell>
          <cell r="O2542">
            <v>1</v>
          </cell>
          <cell r="P2542">
            <v>0</v>
          </cell>
          <cell r="Q2542">
            <v>0</v>
          </cell>
          <cell r="R2542">
            <v>1</v>
          </cell>
          <cell r="S2542">
            <v>1</v>
          </cell>
          <cell r="T2542">
            <v>0</v>
          </cell>
          <cell r="U2542">
            <v>1</v>
          </cell>
          <cell r="V2542">
            <v>0</v>
          </cell>
          <cell r="W2542">
            <v>0</v>
          </cell>
        </row>
        <row r="2543">
          <cell r="B2543">
            <v>11</v>
          </cell>
          <cell r="C2543" t="str">
            <v>RESTRIÇÃO SISTEMA</v>
          </cell>
          <cell r="D2543" t="str">
            <v>042 Restrição técnica</v>
          </cell>
          <cell r="E2543" t="str">
            <v>TELEVISÃO</v>
          </cell>
          <cell r="F2543" t="str">
            <v>0001 TELEVISÃO</v>
          </cell>
          <cell r="G2543" t="str">
            <v>0006 GLOBO</v>
          </cell>
          <cell r="H2543" t="str">
            <v>0023 JORNAL HOJE</v>
          </cell>
          <cell r="I2543">
            <v>1</v>
          </cell>
          <cell r="J2543">
            <v>0</v>
          </cell>
          <cell r="K2543">
            <v>0</v>
          </cell>
          <cell r="L2543">
            <v>1</v>
          </cell>
          <cell r="M2543">
            <v>1</v>
          </cell>
          <cell r="N2543">
            <v>0</v>
          </cell>
          <cell r="O2543">
            <v>1</v>
          </cell>
          <cell r="P2543">
            <v>0</v>
          </cell>
          <cell r="Q2543">
            <v>0</v>
          </cell>
          <cell r="R2543">
            <v>1</v>
          </cell>
          <cell r="S2543">
            <v>1</v>
          </cell>
          <cell r="T2543">
            <v>0</v>
          </cell>
          <cell r="U2543">
            <v>1</v>
          </cell>
          <cell r="V2543">
            <v>0</v>
          </cell>
          <cell r="W2543">
            <v>0</v>
          </cell>
        </row>
        <row r="2544">
          <cell r="B2544">
            <v>11</v>
          </cell>
          <cell r="C2544" t="str">
            <v>RESTRIÇÃO SISTEMA</v>
          </cell>
          <cell r="D2544" t="str">
            <v>042 Restrição técnica</v>
          </cell>
          <cell r="E2544" t="str">
            <v>TELEVISÃO</v>
          </cell>
          <cell r="F2544" t="str">
            <v>0001 TELEVISÃO</v>
          </cell>
          <cell r="G2544" t="str">
            <v>0006 GLOBO</v>
          </cell>
          <cell r="H2544" t="str">
            <v>0024 JORNAL NACIONAL</v>
          </cell>
          <cell r="I2544">
            <v>1</v>
          </cell>
          <cell r="J2544">
            <v>0</v>
          </cell>
          <cell r="K2544">
            <v>0</v>
          </cell>
          <cell r="L2544">
            <v>1</v>
          </cell>
          <cell r="M2544">
            <v>1</v>
          </cell>
          <cell r="N2544">
            <v>0</v>
          </cell>
          <cell r="O2544">
            <v>1</v>
          </cell>
          <cell r="P2544">
            <v>0</v>
          </cell>
          <cell r="Q2544">
            <v>0</v>
          </cell>
          <cell r="R2544">
            <v>1</v>
          </cell>
          <cell r="S2544">
            <v>1</v>
          </cell>
          <cell r="T2544">
            <v>0</v>
          </cell>
          <cell r="U2544">
            <v>1</v>
          </cell>
          <cell r="V2544">
            <v>0</v>
          </cell>
          <cell r="W2544">
            <v>0</v>
          </cell>
        </row>
        <row r="2545">
          <cell r="B2545">
            <v>11</v>
          </cell>
          <cell r="C2545" t="str">
            <v>RESTRIÇÃO SISTEMA</v>
          </cell>
          <cell r="D2545" t="str">
            <v>042 Restrição técnica</v>
          </cell>
          <cell r="E2545" t="str">
            <v>TELEVISÃO</v>
          </cell>
          <cell r="F2545" t="str">
            <v>0001 TELEVISÃO</v>
          </cell>
          <cell r="G2545" t="str">
            <v>0006 GLOBO</v>
          </cell>
          <cell r="H2545" t="str">
            <v>3825 NÃO INFORMADO</v>
          </cell>
          <cell r="I2545">
            <v>4</v>
          </cell>
          <cell r="J2545">
            <v>0</v>
          </cell>
          <cell r="K2545">
            <v>0</v>
          </cell>
          <cell r="L2545">
            <v>4</v>
          </cell>
          <cell r="M2545">
            <v>4</v>
          </cell>
          <cell r="N2545">
            <v>0</v>
          </cell>
          <cell r="O2545">
            <v>4</v>
          </cell>
          <cell r="P2545">
            <v>0</v>
          </cell>
          <cell r="Q2545">
            <v>0</v>
          </cell>
          <cell r="R2545">
            <v>4</v>
          </cell>
          <cell r="S2545">
            <v>4</v>
          </cell>
          <cell r="T2545">
            <v>0</v>
          </cell>
          <cell r="U2545">
            <v>4</v>
          </cell>
          <cell r="V2545">
            <v>0</v>
          </cell>
          <cell r="W2545">
            <v>0</v>
          </cell>
        </row>
        <row r="2546">
          <cell r="B2546">
            <v>11</v>
          </cell>
          <cell r="C2546" t="str">
            <v>RESTRIÇÃO SISTEMA</v>
          </cell>
          <cell r="D2546" t="str">
            <v>042 Restrição técnica</v>
          </cell>
          <cell r="E2546" t="str">
            <v>TELEVISÃO</v>
          </cell>
          <cell r="F2546" t="str">
            <v>0001 TELEVISÃO</v>
          </cell>
          <cell r="G2546" t="str">
            <v>0006 GLOBO</v>
          </cell>
          <cell r="H2546" t="str">
            <v>5593 MULHERES APAIXONADAS</v>
          </cell>
          <cell r="I2546">
            <v>4</v>
          </cell>
          <cell r="J2546">
            <v>0</v>
          </cell>
          <cell r="K2546">
            <v>0</v>
          </cell>
          <cell r="L2546">
            <v>4</v>
          </cell>
          <cell r="M2546">
            <v>4</v>
          </cell>
          <cell r="N2546">
            <v>0</v>
          </cell>
          <cell r="O2546">
            <v>4</v>
          </cell>
          <cell r="P2546">
            <v>0</v>
          </cell>
          <cell r="Q2546">
            <v>0</v>
          </cell>
          <cell r="R2546">
            <v>4</v>
          </cell>
          <cell r="S2546">
            <v>4</v>
          </cell>
          <cell r="T2546">
            <v>0</v>
          </cell>
          <cell r="U2546">
            <v>4</v>
          </cell>
          <cell r="V2546">
            <v>0</v>
          </cell>
          <cell r="W2546">
            <v>0</v>
          </cell>
        </row>
        <row r="2547">
          <cell r="B2547">
            <v>11</v>
          </cell>
          <cell r="C2547" t="str">
            <v>RESTRIÇÃO SISTEMA</v>
          </cell>
          <cell r="D2547" t="str">
            <v>042 Restrição técnica</v>
          </cell>
          <cell r="E2547" t="str">
            <v>TELEVISÃO</v>
          </cell>
          <cell r="F2547" t="str">
            <v>0001 TELEVISÃO</v>
          </cell>
          <cell r="G2547" t="str">
            <v>0062 NÃO INFORMOU</v>
          </cell>
          <cell r="I2547">
            <v>31</v>
          </cell>
          <cell r="J2547">
            <v>0</v>
          </cell>
          <cell r="K2547">
            <v>0</v>
          </cell>
          <cell r="L2547">
            <v>31</v>
          </cell>
          <cell r="M2547">
            <v>31</v>
          </cell>
          <cell r="N2547">
            <v>0</v>
          </cell>
          <cell r="O2547">
            <v>31</v>
          </cell>
          <cell r="P2547">
            <v>0</v>
          </cell>
          <cell r="Q2547">
            <v>0</v>
          </cell>
          <cell r="R2547">
            <v>31</v>
          </cell>
          <cell r="S2547">
            <v>31</v>
          </cell>
          <cell r="T2547">
            <v>0</v>
          </cell>
          <cell r="U2547">
            <v>31</v>
          </cell>
          <cell r="V2547">
            <v>0</v>
          </cell>
          <cell r="W2547">
            <v>0</v>
          </cell>
        </row>
        <row r="2548">
          <cell r="B2548">
            <v>11</v>
          </cell>
          <cell r="C2548" t="str">
            <v>RESTRIÇÃO SISTEMA</v>
          </cell>
          <cell r="D2548" t="str">
            <v>045 Central não cadastrada</v>
          </cell>
          <cell r="E2548" t="str">
            <v>MALA DIRETA</v>
          </cell>
          <cell r="F2548" t="str">
            <v>0009 MALA DIRETA</v>
          </cell>
          <cell r="G2548" t="str">
            <v>0008 Não Identificado</v>
          </cell>
          <cell r="I2548">
            <v>1</v>
          </cell>
          <cell r="J2548">
            <v>0</v>
          </cell>
          <cell r="K2548">
            <v>0</v>
          </cell>
          <cell r="L2548">
            <v>1</v>
          </cell>
          <cell r="M2548">
            <v>1</v>
          </cell>
          <cell r="N2548">
            <v>0</v>
          </cell>
          <cell r="O2548">
            <v>1</v>
          </cell>
          <cell r="P2548">
            <v>0</v>
          </cell>
          <cell r="Q2548">
            <v>0</v>
          </cell>
          <cell r="R2548">
            <v>1</v>
          </cell>
          <cell r="S2548">
            <v>1</v>
          </cell>
          <cell r="T2548">
            <v>0</v>
          </cell>
          <cell r="U2548">
            <v>1</v>
          </cell>
          <cell r="V2548">
            <v>0</v>
          </cell>
          <cell r="W2548">
            <v>0</v>
          </cell>
        </row>
        <row r="2549">
          <cell r="B2549">
            <v>11</v>
          </cell>
          <cell r="C2549" t="str">
            <v>RESTRIÇÃO SISTEMA</v>
          </cell>
          <cell r="D2549" t="str">
            <v>045 Central não cadastrada</v>
          </cell>
          <cell r="E2549" t="str">
            <v>MALA DIRETA</v>
          </cell>
          <cell r="F2549" t="str">
            <v>0010 ENCARTE EM FATURA</v>
          </cell>
          <cell r="I2549">
            <v>2</v>
          </cell>
          <cell r="J2549">
            <v>0</v>
          </cell>
          <cell r="K2549">
            <v>0</v>
          </cell>
          <cell r="L2549">
            <v>2</v>
          </cell>
          <cell r="M2549">
            <v>2</v>
          </cell>
          <cell r="N2549">
            <v>0</v>
          </cell>
          <cell r="O2549">
            <v>2</v>
          </cell>
          <cell r="P2549">
            <v>0</v>
          </cell>
          <cell r="Q2549">
            <v>0</v>
          </cell>
          <cell r="R2549">
            <v>2</v>
          </cell>
          <cell r="S2549">
            <v>2</v>
          </cell>
          <cell r="T2549">
            <v>0</v>
          </cell>
          <cell r="U2549">
            <v>2</v>
          </cell>
          <cell r="V2549">
            <v>0</v>
          </cell>
          <cell r="W2549">
            <v>0</v>
          </cell>
        </row>
        <row r="2550">
          <cell r="B2550">
            <v>11</v>
          </cell>
          <cell r="C2550" t="str">
            <v>RESTRIÇÃO SISTEMA</v>
          </cell>
          <cell r="D2550" t="str">
            <v>045 Central não cadastrada</v>
          </cell>
          <cell r="E2550" t="str">
            <v>NÃO INFORMADO</v>
          </cell>
          <cell r="F2550" t="str">
            <v>0016 NÃO INFORMADO</v>
          </cell>
          <cell r="I2550">
            <v>5</v>
          </cell>
          <cell r="J2550">
            <v>0</v>
          </cell>
          <cell r="K2550">
            <v>0</v>
          </cell>
          <cell r="L2550">
            <v>5</v>
          </cell>
          <cell r="M2550">
            <v>5</v>
          </cell>
          <cell r="N2550">
            <v>0</v>
          </cell>
          <cell r="O2550">
            <v>5</v>
          </cell>
          <cell r="P2550">
            <v>0</v>
          </cell>
          <cell r="Q2550">
            <v>0</v>
          </cell>
          <cell r="R2550">
            <v>5</v>
          </cell>
          <cell r="S2550">
            <v>5</v>
          </cell>
          <cell r="T2550">
            <v>0</v>
          </cell>
          <cell r="U2550">
            <v>5</v>
          </cell>
          <cell r="V2550">
            <v>0</v>
          </cell>
          <cell r="W2550">
            <v>0</v>
          </cell>
        </row>
        <row r="2551">
          <cell r="B2551">
            <v>11</v>
          </cell>
          <cell r="C2551" t="str">
            <v>RESTRIÇÃO SISTEMA</v>
          </cell>
          <cell r="D2551" t="str">
            <v>045 Central não cadastrada</v>
          </cell>
          <cell r="E2551" t="str">
            <v>OUTRAS MÍDIAS</v>
          </cell>
          <cell r="F2551" t="str">
            <v>0002 INDICAÇÃO DE AMIGOS</v>
          </cell>
          <cell r="I2551">
            <v>46</v>
          </cell>
          <cell r="J2551">
            <v>0</v>
          </cell>
          <cell r="K2551">
            <v>0</v>
          </cell>
          <cell r="L2551">
            <v>46</v>
          </cell>
          <cell r="M2551">
            <v>46</v>
          </cell>
          <cell r="N2551">
            <v>0</v>
          </cell>
          <cell r="O2551">
            <v>46</v>
          </cell>
          <cell r="P2551">
            <v>0</v>
          </cell>
          <cell r="Q2551">
            <v>0</v>
          </cell>
          <cell r="R2551">
            <v>46</v>
          </cell>
          <cell r="S2551">
            <v>46</v>
          </cell>
          <cell r="T2551">
            <v>0</v>
          </cell>
          <cell r="U2551">
            <v>46</v>
          </cell>
          <cell r="V2551">
            <v>0</v>
          </cell>
          <cell r="W2551">
            <v>0</v>
          </cell>
        </row>
        <row r="2552">
          <cell r="B2552">
            <v>11</v>
          </cell>
          <cell r="C2552" t="str">
            <v>RESTRIÇÃO SISTEMA</v>
          </cell>
          <cell r="D2552" t="str">
            <v>045 Central não cadastrada</v>
          </cell>
          <cell r="E2552" t="str">
            <v>OUTRAS MÍDIAS</v>
          </cell>
          <cell r="F2552" t="str">
            <v>0007 JORNAIS/REVISTAS</v>
          </cell>
          <cell r="G2552" t="str">
            <v>0125 NÃO INFORMADO</v>
          </cell>
          <cell r="I2552">
            <v>1</v>
          </cell>
          <cell r="J2552">
            <v>0</v>
          </cell>
          <cell r="K2552">
            <v>0</v>
          </cell>
          <cell r="L2552">
            <v>1</v>
          </cell>
          <cell r="M2552">
            <v>1</v>
          </cell>
          <cell r="N2552">
            <v>0</v>
          </cell>
          <cell r="O2552">
            <v>1</v>
          </cell>
          <cell r="P2552">
            <v>0</v>
          </cell>
          <cell r="Q2552">
            <v>0</v>
          </cell>
          <cell r="R2552">
            <v>1</v>
          </cell>
          <cell r="S2552">
            <v>1</v>
          </cell>
          <cell r="T2552">
            <v>0</v>
          </cell>
          <cell r="U2552">
            <v>1</v>
          </cell>
          <cell r="V2552">
            <v>0</v>
          </cell>
          <cell r="W2552">
            <v>0</v>
          </cell>
        </row>
        <row r="2553">
          <cell r="B2553">
            <v>11</v>
          </cell>
          <cell r="C2553" t="str">
            <v>RESTRIÇÃO SISTEMA</v>
          </cell>
          <cell r="D2553" t="str">
            <v>045 Central não cadastrada</v>
          </cell>
          <cell r="E2553" t="str">
            <v>OUTRAS MÍDIAS</v>
          </cell>
          <cell r="F2553" t="str">
            <v>0013 INTERNET</v>
          </cell>
          <cell r="G2553" t="str">
            <v>0056 OUTROS</v>
          </cell>
          <cell r="I2553">
            <v>1</v>
          </cell>
          <cell r="J2553">
            <v>0</v>
          </cell>
          <cell r="K2553">
            <v>0</v>
          </cell>
          <cell r="L2553">
            <v>1</v>
          </cell>
          <cell r="M2553">
            <v>1</v>
          </cell>
          <cell r="N2553">
            <v>0</v>
          </cell>
          <cell r="O2553">
            <v>1</v>
          </cell>
          <cell r="P2553">
            <v>0</v>
          </cell>
          <cell r="Q2553">
            <v>0</v>
          </cell>
          <cell r="R2553">
            <v>1</v>
          </cell>
          <cell r="S2553">
            <v>1</v>
          </cell>
          <cell r="T2553">
            <v>0</v>
          </cell>
          <cell r="U2553">
            <v>1</v>
          </cell>
          <cell r="V2553">
            <v>0</v>
          </cell>
          <cell r="W2553">
            <v>0</v>
          </cell>
        </row>
        <row r="2554">
          <cell r="B2554">
            <v>11</v>
          </cell>
          <cell r="C2554" t="str">
            <v>RESTRIÇÃO SISTEMA</v>
          </cell>
          <cell r="D2554" t="str">
            <v>045 Central não cadastrada</v>
          </cell>
          <cell r="E2554" t="str">
            <v>OUTRAS MÍDIAS</v>
          </cell>
          <cell r="F2554" t="str">
            <v>0013 INTERNET</v>
          </cell>
          <cell r="G2554" t="str">
            <v>0170 SITE SPEEDY</v>
          </cell>
          <cell r="I2554">
            <v>5</v>
          </cell>
          <cell r="J2554">
            <v>0</v>
          </cell>
          <cell r="K2554">
            <v>0</v>
          </cell>
          <cell r="L2554">
            <v>5</v>
          </cell>
          <cell r="M2554">
            <v>5</v>
          </cell>
          <cell r="N2554">
            <v>0</v>
          </cell>
          <cell r="O2554">
            <v>5</v>
          </cell>
          <cell r="P2554">
            <v>0</v>
          </cell>
          <cell r="Q2554">
            <v>0</v>
          </cell>
          <cell r="R2554">
            <v>5</v>
          </cell>
          <cell r="S2554">
            <v>5</v>
          </cell>
          <cell r="T2554">
            <v>0</v>
          </cell>
          <cell r="U2554">
            <v>5</v>
          </cell>
          <cell r="V2554">
            <v>0</v>
          </cell>
          <cell r="W2554">
            <v>0</v>
          </cell>
        </row>
        <row r="2555">
          <cell r="B2555">
            <v>11</v>
          </cell>
          <cell r="C2555" t="str">
            <v>RESTRIÇÃO SISTEMA</v>
          </cell>
          <cell r="D2555" t="str">
            <v>045 Central não cadastrada</v>
          </cell>
          <cell r="E2555" t="str">
            <v>OUTRAS MÍDIAS</v>
          </cell>
          <cell r="F2555" t="str">
            <v>0018 CONTATADO PELO TLMKT</v>
          </cell>
          <cell r="I2555">
            <v>8</v>
          </cell>
          <cell r="J2555">
            <v>0</v>
          </cell>
          <cell r="K2555">
            <v>0</v>
          </cell>
          <cell r="L2555">
            <v>8</v>
          </cell>
          <cell r="M2555">
            <v>8</v>
          </cell>
          <cell r="N2555">
            <v>0</v>
          </cell>
          <cell r="O2555">
            <v>8</v>
          </cell>
          <cell r="P2555">
            <v>0</v>
          </cell>
          <cell r="Q2555">
            <v>0</v>
          </cell>
          <cell r="R2555">
            <v>8</v>
          </cell>
          <cell r="S2555">
            <v>8</v>
          </cell>
          <cell r="T2555">
            <v>0</v>
          </cell>
          <cell r="U2555">
            <v>8</v>
          </cell>
          <cell r="V2555">
            <v>0</v>
          </cell>
          <cell r="W2555">
            <v>0</v>
          </cell>
        </row>
        <row r="2556">
          <cell r="B2556">
            <v>11</v>
          </cell>
          <cell r="C2556" t="str">
            <v>RESTRIÇÃO SISTEMA</v>
          </cell>
          <cell r="D2556" t="str">
            <v>045 Central não cadastrada</v>
          </cell>
          <cell r="E2556" t="str">
            <v>OUTRAS MÍDIAS</v>
          </cell>
          <cell r="F2556" t="str">
            <v>0019 INDICAÇÃO DO PROVEDOR</v>
          </cell>
          <cell r="G2556" t="str">
            <v>0580 IG.COM.BR</v>
          </cell>
          <cell r="I2556">
            <v>1</v>
          </cell>
          <cell r="J2556">
            <v>0</v>
          </cell>
          <cell r="K2556">
            <v>0</v>
          </cell>
          <cell r="L2556">
            <v>1</v>
          </cell>
          <cell r="M2556">
            <v>1</v>
          </cell>
          <cell r="N2556">
            <v>0</v>
          </cell>
          <cell r="O2556">
            <v>1</v>
          </cell>
          <cell r="P2556">
            <v>0</v>
          </cell>
          <cell r="Q2556">
            <v>0</v>
          </cell>
          <cell r="R2556">
            <v>1</v>
          </cell>
          <cell r="S2556">
            <v>1</v>
          </cell>
          <cell r="T2556">
            <v>0</v>
          </cell>
          <cell r="U2556">
            <v>1</v>
          </cell>
          <cell r="V2556">
            <v>0</v>
          </cell>
          <cell r="W2556">
            <v>0</v>
          </cell>
        </row>
        <row r="2557">
          <cell r="B2557">
            <v>11</v>
          </cell>
          <cell r="C2557" t="str">
            <v>RESTRIÇÃO SISTEMA</v>
          </cell>
          <cell r="D2557" t="str">
            <v>045 Central não cadastrada</v>
          </cell>
          <cell r="E2557" t="str">
            <v>OUTRAS MÍDIAS</v>
          </cell>
          <cell r="F2557" t="str">
            <v>0020 JÁ POSSUI</v>
          </cell>
          <cell r="I2557">
            <v>3</v>
          </cell>
          <cell r="J2557">
            <v>0</v>
          </cell>
          <cell r="K2557">
            <v>0</v>
          </cell>
          <cell r="L2557">
            <v>3</v>
          </cell>
          <cell r="M2557">
            <v>3</v>
          </cell>
          <cell r="N2557">
            <v>0</v>
          </cell>
          <cell r="O2557">
            <v>3</v>
          </cell>
          <cell r="P2557">
            <v>0</v>
          </cell>
          <cell r="Q2557">
            <v>0</v>
          </cell>
          <cell r="R2557">
            <v>3</v>
          </cell>
          <cell r="S2557">
            <v>3</v>
          </cell>
          <cell r="T2557">
            <v>0</v>
          </cell>
          <cell r="U2557">
            <v>3</v>
          </cell>
          <cell r="V2557">
            <v>0</v>
          </cell>
          <cell r="W2557">
            <v>0</v>
          </cell>
        </row>
        <row r="2558">
          <cell r="B2558">
            <v>11</v>
          </cell>
          <cell r="C2558" t="str">
            <v>RESTRIÇÃO SISTEMA</v>
          </cell>
          <cell r="D2558" t="str">
            <v>045 Central não cadastrada</v>
          </cell>
          <cell r="E2558" t="str">
            <v>TELEVISÃO</v>
          </cell>
          <cell r="F2558" t="str">
            <v>0001 TELEVISÃO</v>
          </cell>
          <cell r="G2558" t="str">
            <v>0006 GLOBO</v>
          </cell>
          <cell r="H2558" t="str">
            <v>0007 GLOBO ESPORTE</v>
          </cell>
          <cell r="I2558">
            <v>1</v>
          </cell>
          <cell r="J2558">
            <v>0</v>
          </cell>
          <cell r="K2558">
            <v>0</v>
          </cell>
          <cell r="L2558">
            <v>1</v>
          </cell>
          <cell r="M2558">
            <v>1</v>
          </cell>
          <cell r="N2558">
            <v>0</v>
          </cell>
          <cell r="O2558">
            <v>1</v>
          </cell>
          <cell r="P2558">
            <v>0</v>
          </cell>
          <cell r="Q2558">
            <v>0</v>
          </cell>
          <cell r="R2558">
            <v>1</v>
          </cell>
          <cell r="S2558">
            <v>1</v>
          </cell>
          <cell r="T2558">
            <v>0</v>
          </cell>
          <cell r="U2558">
            <v>1</v>
          </cell>
          <cell r="V2558">
            <v>0</v>
          </cell>
          <cell r="W2558">
            <v>0</v>
          </cell>
        </row>
        <row r="2559">
          <cell r="B2559">
            <v>11</v>
          </cell>
          <cell r="C2559" t="str">
            <v>RESTRIÇÃO SISTEMA</v>
          </cell>
          <cell r="D2559" t="str">
            <v>045 Central não cadastrada</v>
          </cell>
          <cell r="E2559" t="str">
            <v>TELEVISÃO</v>
          </cell>
          <cell r="F2559" t="str">
            <v>0001 TELEVISÃO</v>
          </cell>
          <cell r="G2559" t="str">
            <v>0006 GLOBO</v>
          </cell>
          <cell r="H2559" t="str">
            <v>0021 GLOBO REPÓRTER</v>
          </cell>
          <cell r="I2559">
            <v>1</v>
          </cell>
          <cell r="J2559">
            <v>0</v>
          </cell>
          <cell r="K2559">
            <v>0</v>
          </cell>
          <cell r="L2559">
            <v>1</v>
          </cell>
          <cell r="M2559">
            <v>1</v>
          </cell>
          <cell r="N2559">
            <v>0</v>
          </cell>
          <cell r="O2559">
            <v>1</v>
          </cell>
          <cell r="P2559">
            <v>0</v>
          </cell>
          <cell r="Q2559">
            <v>0</v>
          </cell>
          <cell r="R2559">
            <v>1</v>
          </cell>
          <cell r="S2559">
            <v>1</v>
          </cell>
          <cell r="T2559">
            <v>0</v>
          </cell>
          <cell r="U2559">
            <v>1</v>
          </cell>
          <cell r="V2559">
            <v>0</v>
          </cell>
          <cell r="W2559">
            <v>0</v>
          </cell>
        </row>
        <row r="2560">
          <cell r="B2560">
            <v>11</v>
          </cell>
          <cell r="C2560" t="str">
            <v>RESTRIÇÃO SISTEMA</v>
          </cell>
          <cell r="D2560" t="str">
            <v>045 Central não cadastrada</v>
          </cell>
          <cell r="E2560" t="str">
            <v>TELEVISÃO</v>
          </cell>
          <cell r="F2560" t="str">
            <v>0001 TELEVISÃO</v>
          </cell>
          <cell r="G2560" t="str">
            <v>0006 GLOBO</v>
          </cell>
          <cell r="H2560" t="str">
            <v>0023 JORNAL HOJE</v>
          </cell>
          <cell r="I2560">
            <v>2</v>
          </cell>
          <cell r="J2560">
            <v>0</v>
          </cell>
          <cell r="K2560">
            <v>0</v>
          </cell>
          <cell r="L2560">
            <v>2</v>
          </cell>
          <cell r="M2560">
            <v>2</v>
          </cell>
          <cell r="N2560">
            <v>0</v>
          </cell>
          <cell r="O2560">
            <v>2</v>
          </cell>
          <cell r="P2560">
            <v>0</v>
          </cell>
          <cell r="Q2560">
            <v>0</v>
          </cell>
          <cell r="R2560">
            <v>2</v>
          </cell>
          <cell r="S2560">
            <v>2</v>
          </cell>
          <cell r="T2560">
            <v>0</v>
          </cell>
          <cell r="U2560">
            <v>2</v>
          </cell>
          <cell r="V2560">
            <v>0</v>
          </cell>
          <cell r="W2560">
            <v>0</v>
          </cell>
        </row>
        <row r="2561">
          <cell r="B2561">
            <v>11</v>
          </cell>
          <cell r="C2561" t="str">
            <v>RESTRIÇÃO SISTEMA</v>
          </cell>
          <cell r="D2561" t="str">
            <v>045 Central não cadastrada</v>
          </cell>
          <cell r="E2561" t="str">
            <v>TELEVISÃO</v>
          </cell>
          <cell r="F2561" t="str">
            <v>0001 TELEVISÃO</v>
          </cell>
          <cell r="G2561" t="str">
            <v>0006 GLOBO</v>
          </cell>
          <cell r="H2561" t="str">
            <v>0024 JORNAL NACIONAL</v>
          </cell>
          <cell r="I2561">
            <v>1</v>
          </cell>
          <cell r="J2561">
            <v>0</v>
          </cell>
          <cell r="K2561">
            <v>0</v>
          </cell>
          <cell r="L2561">
            <v>1</v>
          </cell>
          <cell r="M2561">
            <v>1</v>
          </cell>
          <cell r="N2561">
            <v>0</v>
          </cell>
          <cell r="O2561">
            <v>1</v>
          </cell>
          <cell r="P2561">
            <v>0</v>
          </cell>
          <cell r="Q2561">
            <v>0</v>
          </cell>
          <cell r="R2561">
            <v>1</v>
          </cell>
          <cell r="S2561">
            <v>1</v>
          </cell>
          <cell r="T2561">
            <v>0</v>
          </cell>
          <cell r="U2561">
            <v>1</v>
          </cell>
          <cell r="V2561">
            <v>0</v>
          </cell>
          <cell r="W2561">
            <v>0</v>
          </cell>
        </row>
        <row r="2562">
          <cell r="B2562">
            <v>11</v>
          </cell>
          <cell r="C2562" t="str">
            <v>RESTRIÇÃO SISTEMA</v>
          </cell>
          <cell r="D2562" t="str">
            <v>045 Central não cadastrada</v>
          </cell>
          <cell r="E2562" t="str">
            <v>TELEVISÃO</v>
          </cell>
          <cell r="F2562" t="str">
            <v>0001 TELEVISÃO</v>
          </cell>
          <cell r="G2562" t="str">
            <v>0006 GLOBO</v>
          </cell>
          <cell r="H2562" t="str">
            <v>3825 NÃO INFORMADO</v>
          </cell>
          <cell r="I2562">
            <v>1</v>
          </cell>
          <cell r="J2562">
            <v>0</v>
          </cell>
          <cell r="K2562">
            <v>0</v>
          </cell>
          <cell r="L2562">
            <v>1</v>
          </cell>
          <cell r="M2562">
            <v>1</v>
          </cell>
          <cell r="N2562">
            <v>0</v>
          </cell>
          <cell r="O2562">
            <v>1</v>
          </cell>
          <cell r="P2562">
            <v>0</v>
          </cell>
          <cell r="Q2562">
            <v>0</v>
          </cell>
          <cell r="R2562">
            <v>1</v>
          </cell>
          <cell r="S2562">
            <v>1</v>
          </cell>
          <cell r="T2562">
            <v>0</v>
          </cell>
          <cell r="U2562">
            <v>1</v>
          </cell>
          <cell r="V2562">
            <v>0</v>
          </cell>
          <cell r="W2562">
            <v>0</v>
          </cell>
        </row>
        <row r="2563">
          <cell r="B2563">
            <v>11</v>
          </cell>
          <cell r="C2563" t="str">
            <v>RESTRIÇÃO SISTEMA</v>
          </cell>
          <cell r="D2563" t="str">
            <v>045 Central não cadastrada</v>
          </cell>
          <cell r="E2563" t="str">
            <v>TELEVISÃO</v>
          </cell>
          <cell r="F2563" t="str">
            <v>0001 TELEVISÃO</v>
          </cell>
          <cell r="G2563" t="str">
            <v>0006 GLOBO</v>
          </cell>
          <cell r="H2563" t="str">
            <v>5595 PRAÇA TV 1ª EDIÇÃO</v>
          </cell>
          <cell r="I2563">
            <v>1</v>
          </cell>
          <cell r="J2563">
            <v>0</v>
          </cell>
          <cell r="K2563">
            <v>0</v>
          </cell>
          <cell r="L2563">
            <v>1</v>
          </cell>
          <cell r="M2563">
            <v>1</v>
          </cell>
          <cell r="N2563">
            <v>0</v>
          </cell>
          <cell r="O2563">
            <v>1</v>
          </cell>
          <cell r="P2563">
            <v>0</v>
          </cell>
          <cell r="Q2563">
            <v>0</v>
          </cell>
          <cell r="R2563">
            <v>1</v>
          </cell>
          <cell r="S2563">
            <v>1</v>
          </cell>
          <cell r="T2563">
            <v>0</v>
          </cell>
          <cell r="U2563">
            <v>1</v>
          </cell>
          <cell r="V2563">
            <v>0</v>
          </cell>
          <cell r="W2563">
            <v>0</v>
          </cell>
        </row>
        <row r="2564">
          <cell r="B2564">
            <v>11</v>
          </cell>
          <cell r="C2564" t="str">
            <v>RESTRIÇÃO SISTEMA</v>
          </cell>
          <cell r="D2564" t="str">
            <v>045 Central não cadastrada</v>
          </cell>
          <cell r="E2564" t="str">
            <v>TELEVISÃO</v>
          </cell>
          <cell r="F2564" t="str">
            <v>0001 TELEVISÃO</v>
          </cell>
          <cell r="G2564" t="str">
            <v>0062 NÃO INFORMOU</v>
          </cell>
          <cell r="I2564">
            <v>13</v>
          </cell>
          <cell r="J2564">
            <v>0</v>
          </cell>
          <cell r="K2564">
            <v>0</v>
          </cell>
          <cell r="L2564">
            <v>13</v>
          </cell>
          <cell r="M2564">
            <v>13</v>
          </cell>
          <cell r="N2564">
            <v>0</v>
          </cell>
          <cell r="O2564">
            <v>13</v>
          </cell>
          <cell r="P2564">
            <v>0</v>
          </cell>
          <cell r="Q2564">
            <v>0</v>
          </cell>
          <cell r="R2564">
            <v>13</v>
          </cell>
          <cell r="S2564">
            <v>13</v>
          </cell>
          <cell r="T2564">
            <v>0</v>
          </cell>
          <cell r="U2564">
            <v>13</v>
          </cell>
          <cell r="V2564">
            <v>0</v>
          </cell>
          <cell r="W2564">
            <v>0</v>
          </cell>
        </row>
        <row r="2565">
          <cell r="B2565">
            <v>11</v>
          </cell>
          <cell r="C2565" t="str">
            <v>RESTRIÇÃO SISTEMA</v>
          </cell>
          <cell r="D2565" t="str">
            <v>048 Segmento não permitido</v>
          </cell>
          <cell r="F2565" t="str">
            <v>0031 JÁ TEVE O PRODUTO</v>
          </cell>
          <cell r="I2565">
            <v>2</v>
          </cell>
          <cell r="J2565">
            <v>0</v>
          </cell>
          <cell r="K2565">
            <v>0</v>
          </cell>
          <cell r="L2565">
            <v>2</v>
          </cell>
          <cell r="M2565">
            <v>2</v>
          </cell>
          <cell r="N2565">
            <v>0</v>
          </cell>
          <cell r="O2565">
            <v>2</v>
          </cell>
          <cell r="P2565">
            <v>0</v>
          </cell>
          <cell r="Q2565">
            <v>0</v>
          </cell>
          <cell r="R2565">
            <v>2</v>
          </cell>
          <cell r="S2565">
            <v>2</v>
          </cell>
          <cell r="T2565">
            <v>0</v>
          </cell>
          <cell r="U2565">
            <v>2</v>
          </cell>
          <cell r="V2565">
            <v>0</v>
          </cell>
          <cell r="W2565">
            <v>0</v>
          </cell>
        </row>
        <row r="2566">
          <cell r="B2566">
            <v>11</v>
          </cell>
          <cell r="C2566" t="str">
            <v>RESTRIÇÃO SISTEMA</v>
          </cell>
          <cell r="D2566" t="str">
            <v>048 Segmento não permitido</v>
          </cell>
          <cell r="E2566" t="str">
            <v>OUTRAS MÍDIAS</v>
          </cell>
          <cell r="F2566" t="str">
            <v>0002 INDICAÇÃO DE AMIGOS</v>
          </cell>
          <cell r="I2566">
            <v>12</v>
          </cell>
          <cell r="J2566">
            <v>0</v>
          </cell>
          <cell r="K2566">
            <v>0</v>
          </cell>
          <cell r="L2566">
            <v>12</v>
          </cell>
          <cell r="M2566">
            <v>12</v>
          </cell>
          <cell r="N2566">
            <v>0</v>
          </cell>
          <cell r="O2566">
            <v>12</v>
          </cell>
          <cell r="P2566">
            <v>0</v>
          </cell>
          <cell r="Q2566">
            <v>0</v>
          </cell>
          <cell r="R2566">
            <v>12</v>
          </cell>
          <cell r="S2566">
            <v>12</v>
          </cell>
          <cell r="T2566">
            <v>0</v>
          </cell>
          <cell r="U2566">
            <v>12</v>
          </cell>
          <cell r="V2566">
            <v>0</v>
          </cell>
          <cell r="W2566">
            <v>0</v>
          </cell>
        </row>
        <row r="2567">
          <cell r="B2567">
            <v>11</v>
          </cell>
          <cell r="C2567" t="str">
            <v>RESTRIÇÃO SISTEMA</v>
          </cell>
          <cell r="D2567" t="str">
            <v>048 Segmento não permitido</v>
          </cell>
          <cell r="E2567" t="str">
            <v>OUTRAS MÍDIAS</v>
          </cell>
          <cell r="F2567" t="str">
            <v>0003 104</v>
          </cell>
          <cell r="I2567">
            <v>1</v>
          </cell>
          <cell r="J2567">
            <v>0</v>
          </cell>
          <cell r="K2567">
            <v>0</v>
          </cell>
          <cell r="L2567">
            <v>1</v>
          </cell>
          <cell r="M2567">
            <v>1</v>
          </cell>
          <cell r="N2567">
            <v>0</v>
          </cell>
          <cell r="O2567">
            <v>1</v>
          </cell>
          <cell r="P2567">
            <v>0</v>
          </cell>
          <cell r="Q2567">
            <v>0</v>
          </cell>
          <cell r="R2567">
            <v>1</v>
          </cell>
          <cell r="S2567">
            <v>1</v>
          </cell>
          <cell r="T2567">
            <v>0</v>
          </cell>
          <cell r="U2567">
            <v>1</v>
          </cell>
          <cell r="V2567">
            <v>0</v>
          </cell>
          <cell r="W2567">
            <v>0</v>
          </cell>
        </row>
        <row r="2568">
          <cell r="B2568">
            <v>11</v>
          </cell>
          <cell r="C2568" t="str">
            <v>RESTRIÇÃO SISTEMA</v>
          </cell>
          <cell r="D2568" t="str">
            <v>048 Segmento não permitido</v>
          </cell>
          <cell r="E2568" t="str">
            <v>OUTRAS MÍDIAS</v>
          </cell>
          <cell r="F2568" t="str">
            <v>0018 CONTATADO PELO TLMKT</v>
          </cell>
          <cell r="I2568">
            <v>1</v>
          </cell>
          <cell r="J2568">
            <v>0</v>
          </cell>
          <cell r="K2568">
            <v>0</v>
          </cell>
          <cell r="L2568">
            <v>1</v>
          </cell>
          <cell r="M2568">
            <v>1</v>
          </cell>
          <cell r="N2568">
            <v>0</v>
          </cell>
          <cell r="O2568">
            <v>1</v>
          </cell>
          <cell r="P2568">
            <v>0</v>
          </cell>
          <cell r="Q2568">
            <v>0</v>
          </cell>
          <cell r="R2568">
            <v>1</v>
          </cell>
          <cell r="S2568">
            <v>1</v>
          </cell>
          <cell r="T2568">
            <v>0</v>
          </cell>
          <cell r="U2568">
            <v>1</v>
          </cell>
          <cell r="V2568">
            <v>0</v>
          </cell>
          <cell r="W2568">
            <v>0</v>
          </cell>
        </row>
        <row r="2569">
          <cell r="B2569">
            <v>11</v>
          </cell>
          <cell r="C2569" t="str">
            <v>RESTRIÇÃO SISTEMA</v>
          </cell>
          <cell r="D2569" t="str">
            <v>048 Segmento não permitido</v>
          </cell>
          <cell r="E2569" t="str">
            <v>OUTRAS MÍDIAS</v>
          </cell>
          <cell r="F2569" t="str">
            <v>0020 JÁ POSSUI</v>
          </cell>
          <cell r="I2569">
            <v>2</v>
          </cell>
          <cell r="J2569">
            <v>0</v>
          </cell>
          <cell r="K2569">
            <v>0</v>
          </cell>
          <cell r="L2569">
            <v>2</v>
          </cell>
          <cell r="M2569">
            <v>2</v>
          </cell>
          <cell r="N2569">
            <v>0</v>
          </cell>
          <cell r="O2569">
            <v>2</v>
          </cell>
          <cell r="P2569">
            <v>0</v>
          </cell>
          <cell r="Q2569">
            <v>0</v>
          </cell>
          <cell r="R2569">
            <v>2</v>
          </cell>
          <cell r="S2569">
            <v>2</v>
          </cell>
          <cell r="T2569">
            <v>0</v>
          </cell>
          <cell r="U2569">
            <v>2</v>
          </cell>
          <cell r="V2569">
            <v>0</v>
          </cell>
          <cell r="W2569">
            <v>0</v>
          </cell>
        </row>
        <row r="2570">
          <cell r="B2570">
            <v>11</v>
          </cell>
          <cell r="C2570" t="str">
            <v>RESTRIÇÃO SISTEMA</v>
          </cell>
          <cell r="D2570" t="str">
            <v>048 Segmento não permitido</v>
          </cell>
          <cell r="E2570" t="str">
            <v>TELEVISÃO</v>
          </cell>
          <cell r="F2570" t="str">
            <v>0001 TELEVISÃO</v>
          </cell>
          <cell r="G2570" t="str">
            <v>0006 GLOBO</v>
          </cell>
          <cell r="H2570" t="str">
            <v>5593 MULHERES APAIXONADAS</v>
          </cell>
          <cell r="I2570">
            <v>1</v>
          </cell>
          <cell r="J2570">
            <v>0</v>
          </cell>
          <cell r="K2570">
            <v>0</v>
          </cell>
          <cell r="L2570">
            <v>1</v>
          </cell>
          <cell r="M2570">
            <v>1</v>
          </cell>
          <cell r="N2570">
            <v>0</v>
          </cell>
          <cell r="O2570">
            <v>1</v>
          </cell>
          <cell r="P2570">
            <v>0</v>
          </cell>
          <cell r="Q2570">
            <v>0</v>
          </cell>
          <cell r="R2570">
            <v>1</v>
          </cell>
          <cell r="S2570">
            <v>1</v>
          </cell>
          <cell r="T2570">
            <v>0</v>
          </cell>
          <cell r="U2570">
            <v>1</v>
          </cell>
          <cell r="V2570">
            <v>0</v>
          </cell>
          <cell r="W2570">
            <v>0</v>
          </cell>
        </row>
        <row r="2571">
          <cell r="B2571">
            <v>11</v>
          </cell>
          <cell r="C2571" t="str">
            <v>RESTRIÇÃO SISTEMA</v>
          </cell>
          <cell r="D2571" t="str">
            <v>060 Restrição Comercial</v>
          </cell>
          <cell r="F2571" t="str">
            <v>0031 JÁ TEVE O PRODUTO</v>
          </cell>
          <cell r="I2571">
            <v>2</v>
          </cell>
          <cell r="J2571">
            <v>0</v>
          </cell>
          <cell r="K2571">
            <v>0</v>
          </cell>
          <cell r="L2571">
            <v>2</v>
          </cell>
          <cell r="M2571">
            <v>2</v>
          </cell>
          <cell r="N2571">
            <v>0</v>
          </cell>
          <cell r="O2571">
            <v>2</v>
          </cell>
          <cell r="P2571">
            <v>0</v>
          </cell>
          <cell r="Q2571">
            <v>0</v>
          </cell>
          <cell r="R2571">
            <v>2</v>
          </cell>
          <cell r="S2571">
            <v>2</v>
          </cell>
          <cell r="T2571">
            <v>0</v>
          </cell>
          <cell r="U2571">
            <v>2</v>
          </cell>
          <cell r="V2571">
            <v>0</v>
          </cell>
          <cell r="W2571">
            <v>0</v>
          </cell>
        </row>
        <row r="2572">
          <cell r="B2572">
            <v>11</v>
          </cell>
          <cell r="C2572" t="str">
            <v>RESTRIÇÃO SISTEMA</v>
          </cell>
          <cell r="D2572" t="str">
            <v>060 Restrição Comercial</v>
          </cell>
          <cell r="E2572" t="str">
            <v>MALA DIRETA</v>
          </cell>
          <cell r="F2572" t="str">
            <v>0010 ENCARTE EM FATURA</v>
          </cell>
          <cell r="I2572">
            <v>1</v>
          </cell>
          <cell r="J2572">
            <v>0</v>
          </cell>
          <cell r="K2572">
            <v>0</v>
          </cell>
          <cell r="L2572">
            <v>1</v>
          </cell>
          <cell r="M2572">
            <v>1</v>
          </cell>
          <cell r="N2572">
            <v>0</v>
          </cell>
          <cell r="O2572">
            <v>1</v>
          </cell>
          <cell r="P2572">
            <v>0</v>
          </cell>
          <cell r="Q2572">
            <v>0</v>
          </cell>
          <cell r="R2572">
            <v>1</v>
          </cell>
          <cell r="S2572">
            <v>1</v>
          </cell>
          <cell r="T2572">
            <v>0</v>
          </cell>
          <cell r="U2572">
            <v>1</v>
          </cell>
          <cell r="V2572">
            <v>0</v>
          </cell>
          <cell r="W2572">
            <v>0</v>
          </cell>
        </row>
        <row r="2573">
          <cell r="B2573">
            <v>11</v>
          </cell>
          <cell r="C2573" t="str">
            <v>RESTRIÇÃO SISTEMA</v>
          </cell>
          <cell r="D2573" t="str">
            <v>060 Restrição Comercial</v>
          </cell>
          <cell r="E2573" t="str">
            <v>NÃO INFORMADO</v>
          </cell>
          <cell r="F2573" t="str">
            <v>0016 NÃO INFORMADO</v>
          </cell>
          <cell r="I2573">
            <v>6</v>
          </cell>
          <cell r="J2573">
            <v>0</v>
          </cell>
          <cell r="K2573">
            <v>0</v>
          </cell>
          <cell r="L2573">
            <v>6</v>
          </cell>
          <cell r="M2573">
            <v>6</v>
          </cell>
          <cell r="N2573">
            <v>0</v>
          </cell>
          <cell r="O2573">
            <v>6</v>
          </cell>
          <cell r="P2573">
            <v>0</v>
          </cell>
          <cell r="Q2573">
            <v>0</v>
          </cell>
          <cell r="R2573">
            <v>6</v>
          </cell>
          <cell r="S2573">
            <v>6</v>
          </cell>
          <cell r="T2573">
            <v>0</v>
          </cell>
          <cell r="U2573">
            <v>6</v>
          </cell>
          <cell r="V2573">
            <v>0</v>
          </cell>
          <cell r="W2573">
            <v>0</v>
          </cell>
        </row>
        <row r="2574">
          <cell r="B2574">
            <v>11</v>
          </cell>
          <cell r="C2574" t="str">
            <v>RESTRIÇÃO SISTEMA</v>
          </cell>
          <cell r="D2574" t="str">
            <v>060 Restrição Comercial</v>
          </cell>
          <cell r="E2574" t="str">
            <v>OUTRAS MÍDIAS</v>
          </cell>
          <cell r="F2574" t="str">
            <v>0002 INDICAÇÃO DE AMIGOS</v>
          </cell>
          <cell r="I2574">
            <v>57</v>
          </cell>
          <cell r="J2574">
            <v>0</v>
          </cell>
          <cell r="K2574">
            <v>0</v>
          </cell>
          <cell r="L2574">
            <v>57</v>
          </cell>
          <cell r="M2574">
            <v>57</v>
          </cell>
          <cell r="N2574">
            <v>0</v>
          </cell>
          <cell r="O2574">
            <v>57</v>
          </cell>
          <cell r="P2574">
            <v>0</v>
          </cell>
          <cell r="Q2574">
            <v>0</v>
          </cell>
          <cell r="R2574">
            <v>57</v>
          </cell>
          <cell r="S2574">
            <v>57</v>
          </cell>
          <cell r="T2574">
            <v>0</v>
          </cell>
          <cell r="U2574">
            <v>57</v>
          </cell>
          <cell r="V2574">
            <v>0</v>
          </cell>
          <cell r="W2574">
            <v>0</v>
          </cell>
        </row>
        <row r="2575">
          <cell r="B2575">
            <v>11</v>
          </cell>
          <cell r="C2575" t="str">
            <v>RESTRIÇÃO SISTEMA</v>
          </cell>
          <cell r="D2575" t="str">
            <v>060 Restrição Comercial</v>
          </cell>
          <cell r="E2575" t="str">
            <v>OUTRAS MÍDIAS</v>
          </cell>
          <cell r="F2575" t="str">
            <v>0003 104</v>
          </cell>
          <cell r="I2575">
            <v>5</v>
          </cell>
          <cell r="J2575">
            <v>0</v>
          </cell>
          <cell r="K2575">
            <v>0</v>
          </cell>
          <cell r="L2575">
            <v>5</v>
          </cell>
          <cell r="M2575">
            <v>5</v>
          </cell>
          <cell r="N2575">
            <v>0</v>
          </cell>
          <cell r="O2575">
            <v>5</v>
          </cell>
          <cell r="P2575">
            <v>0</v>
          </cell>
          <cell r="Q2575">
            <v>0</v>
          </cell>
          <cell r="R2575">
            <v>5</v>
          </cell>
          <cell r="S2575">
            <v>5</v>
          </cell>
          <cell r="T2575">
            <v>0</v>
          </cell>
          <cell r="U2575">
            <v>5</v>
          </cell>
          <cell r="V2575">
            <v>0</v>
          </cell>
          <cell r="W2575">
            <v>0</v>
          </cell>
        </row>
        <row r="2576">
          <cell r="B2576">
            <v>11</v>
          </cell>
          <cell r="C2576" t="str">
            <v>RESTRIÇÃO SISTEMA</v>
          </cell>
          <cell r="D2576" t="str">
            <v>060 Restrição Comercial</v>
          </cell>
          <cell r="E2576" t="str">
            <v>OUTRAS MÍDIAS</v>
          </cell>
          <cell r="F2576" t="str">
            <v>0013 INTERNET</v>
          </cell>
          <cell r="G2576" t="str">
            <v>0056 OUTROS</v>
          </cell>
          <cell r="I2576">
            <v>1</v>
          </cell>
          <cell r="J2576">
            <v>0</v>
          </cell>
          <cell r="K2576">
            <v>0</v>
          </cell>
          <cell r="L2576">
            <v>1</v>
          </cell>
          <cell r="M2576">
            <v>1</v>
          </cell>
          <cell r="N2576">
            <v>0</v>
          </cell>
          <cell r="O2576">
            <v>1</v>
          </cell>
          <cell r="P2576">
            <v>0</v>
          </cell>
          <cell r="Q2576">
            <v>0</v>
          </cell>
          <cell r="R2576">
            <v>1</v>
          </cell>
          <cell r="S2576">
            <v>1</v>
          </cell>
          <cell r="T2576">
            <v>0</v>
          </cell>
          <cell r="U2576">
            <v>1</v>
          </cell>
          <cell r="V2576">
            <v>0</v>
          </cell>
          <cell r="W2576">
            <v>0</v>
          </cell>
        </row>
        <row r="2577">
          <cell r="B2577">
            <v>11</v>
          </cell>
          <cell r="C2577" t="str">
            <v>RESTRIÇÃO SISTEMA</v>
          </cell>
          <cell r="D2577" t="str">
            <v>060 Restrição Comercial</v>
          </cell>
          <cell r="E2577" t="str">
            <v>OUTRAS MÍDIAS</v>
          </cell>
          <cell r="F2577" t="str">
            <v>0018 CONTATADO PELO TLMKT</v>
          </cell>
          <cell r="I2577">
            <v>4</v>
          </cell>
          <cell r="J2577">
            <v>0</v>
          </cell>
          <cell r="K2577">
            <v>0</v>
          </cell>
          <cell r="L2577">
            <v>4</v>
          </cell>
          <cell r="M2577">
            <v>4</v>
          </cell>
          <cell r="N2577">
            <v>0</v>
          </cell>
          <cell r="O2577">
            <v>4</v>
          </cell>
          <cell r="P2577">
            <v>0</v>
          </cell>
          <cell r="Q2577">
            <v>0</v>
          </cell>
          <cell r="R2577">
            <v>4</v>
          </cell>
          <cell r="S2577">
            <v>4</v>
          </cell>
          <cell r="T2577">
            <v>0</v>
          </cell>
          <cell r="U2577">
            <v>4</v>
          </cell>
          <cell r="V2577">
            <v>0</v>
          </cell>
          <cell r="W2577">
            <v>0</v>
          </cell>
        </row>
        <row r="2578">
          <cell r="B2578">
            <v>11</v>
          </cell>
          <cell r="C2578" t="str">
            <v>RESTRIÇÃO SISTEMA</v>
          </cell>
          <cell r="D2578" t="str">
            <v>060 Restrição Comercial</v>
          </cell>
          <cell r="E2578" t="str">
            <v>OUTRAS MÍDIAS</v>
          </cell>
          <cell r="F2578" t="str">
            <v>0019 INDICAÇÃO DO PROVEDOR</v>
          </cell>
          <cell r="G2578" t="str">
            <v>0580 IG.COM.BR</v>
          </cell>
          <cell r="I2578">
            <v>2</v>
          </cell>
          <cell r="J2578">
            <v>0</v>
          </cell>
          <cell r="K2578">
            <v>0</v>
          </cell>
          <cell r="L2578">
            <v>2</v>
          </cell>
          <cell r="M2578">
            <v>2</v>
          </cell>
          <cell r="N2578">
            <v>0</v>
          </cell>
          <cell r="O2578">
            <v>2</v>
          </cell>
          <cell r="P2578">
            <v>0</v>
          </cell>
          <cell r="Q2578">
            <v>0</v>
          </cell>
          <cell r="R2578">
            <v>2</v>
          </cell>
          <cell r="S2578">
            <v>2</v>
          </cell>
          <cell r="T2578">
            <v>0</v>
          </cell>
          <cell r="U2578">
            <v>2</v>
          </cell>
          <cell r="V2578">
            <v>0</v>
          </cell>
          <cell r="W2578">
            <v>0</v>
          </cell>
        </row>
        <row r="2579">
          <cell r="B2579">
            <v>11</v>
          </cell>
          <cell r="C2579" t="str">
            <v>RESTRIÇÃO SISTEMA</v>
          </cell>
          <cell r="D2579" t="str">
            <v>060 Restrição Comercial</v>
          </cell>
          <cell r="E2579" t="str">
            <v>OUTRAS MÍDIAS</v>
          </cell>
          <cell r="F2579" t="str">
            <v>0020 JÁ POSSUI</v>
          </cell>
          <cell r="I2579">
            <v>7</v>
          </cell>
          <cell r="J2579">
            <v>0</v>
          </cell>
          <cell r="K2579">
            <v>0</v>
          </cell>
          <cell r="L2579">
            <v>7</v>
          </cell>
          <cell r="M2579">
            <v>7</v>
          </cell>
          <cell r="N2579">
            <v>0</v>
          </cell>
          <cell r="O2579">
            <v>7</v>
          </cell>
          <cell r="P2579">
            <v>0</v>
          </cell>
          <cell r="Q2579">
            <v>0</v>
          </cell>
          <cell r="R2579">
            <v>7</v>
          </cell>
          <cell r="S2579">
            <v>7</v>
          </cell>
          <cell r="T2579">
            <v>0</v>
          </cell>
          <cell r="U2579">
            <v>7</v>
          </cell>
          <cell r="V2579">
            <v>0</v>
          </cell>
          <cell r="W2579">
            <v>0</v>
          </cell>
        </row>
        <row r="2580">
          <cell r="B2580">
            <v>11</v>
          </cell>
          <cell r="C2580" t="str">
            <v>RESTRIÇÃO SISTEMA</v>
          </cell>
          <cell r="D2580" t="str">
            <v>060 Restrição Comercial</v>
          </cell>
          <cell r="E2580" t="str">
            <v>TELEVISÃO</v>
          </cell>
          <cell r="F2580" t="str">
            <v>0001 TELEVISÃO</v>
          </cell>
          <cell r="G2580" t="str">
            <v>0006 GLOBO</v>
          </cell>
          <cell r="H2580" t="str">
            <v>0023 JORNAL HOJE</v>
          </cell>
          <cell r="I2580">
            <v>2</v>
          </cell>
          <cell r="J2580">
            <v>0</v>
          </cell>
          <cell r="K2580">
            <v>0</v>
          </cell>
          <cell r="L2580">
            <v>2</v>
          </cell>
          <cell r="M2580">
            <v>2</v>
          </cell>
          <cell r="N2580">
            <v>0</v>
          </cell>
          <cell r="O2580">
            <v>2</v>
          </cell>
          <cell r="P2580">
            <v>0</v>
          </cell>
          <cell r="Q2580">
            <v>0</v>
          </cell>
          <cell r="R2580">
            <v>2</v>
          </cell>
          <cell r="S2580">
            <v>2</v>
          </cell>
          <cell r="T2580">
            <v>0</v>
          </cell>
          <cell r="U2580">
            <v>2</v>
          </cell>
          <cell r="V2580">
            <v>0</v>
          </cell>
          <cell r="W2580">
            <v>0</v>
          </cell>
        </row>
        <row r="2581">
          <cell r="B2581">
            <v>11</v>
          </cell>
          <cell r="C2581" t="str">
            <v>RESTRIÇÃO SISTEMA</v>
          </cell>
          <cell r="D2581" t="str">
            <v>060 Restrição Comercial</v>
          </cell>
          <cell r="E2581" t="str">
            <v>TELEVISÃO</v>
          </cell>
          <cell r="F2581" t="str">
            <v>0001 TELEVISÃO</v>
          </cell>
          <cell r="G2581" t="str">
            <v>0006 GLOBO</v>
          </cell>
          <cell r="H2581" t="str">
            <v>0024 JORNAL NACIONAL</v>
          </cell>
          <cell r="I2581">
            <v>2</v>
          </cell>
          <cell r="J2581">
            <v>0</v>
          </cell>
          <cell r="K2581">
            <v>0</v>
          </cell>
          <cell r="L2581">
            <v>2</v>
          </cell>
          <cell r="M2581">
            <v>2</v>
          </cell>
          <cell r="N2581">
            <v>0</v>
          </cell>
          <cell r="O2581">
            <v>2</v>
          </cell>
          <cell r="P2581">
            <v>0</v>
          </cell>
          <cell r="Q2581">
            <v>0</v>
          </cell>
          <cell r="R2581">
            <v>2</v>
          </cell>
          <cell r="S2581">
            <v>2</v>
          </cell>
          <cell r="T2581">
            <v>0</v>
          </cell>
          <cell r="U2581">
            <v>2</v>
          </cell>
          <cell r="V2581">
            <v>0</v>
          </cell>
          <cell r="W2581">
            <v>0</v>
          </cell>
        </row>
        <row r="2582">
          <cell r="B2582">
            <v>11</v>
          </cell>
          <cell r="C2582" t="str">
            <v>RESTRIÇÃO SISTEMA</v>
          </cell>
          <cell r="D2582" t="str">
            <v>060 Restrição Comercial</v>
          </cell>
          <cell r="E2582" t="str">
            <v>TELEVISÃO</v>
          </cell>
          <cell r="F2582" t="str">
            <v>0001 TELEVISÃO</v>
          </cell>
          <cell r="G2582" t="str">
            <v>0006 GLOBO</v>
          </cell>
          <cell r="H2582" t="str">
            <v>3825 NÃO INFORMADO</v>
          </cell>
          <cell r="I2582">
            <v>4</v>
          </cell>
          <cell r="J2582">
            <v>0</v>
          </cell>
          <cell r="K2582">
            <v>0</v>
          </cell>
          <cell r="L2582">
            <v>4</v>
          </cell>
          <cell r="M2582">
            <v>4</v>
          </cell>
          <cell r="N2582">
            <v>0</v>
          </cell>
          <cell r="O2582">
            <v>4</v>
          </cell>
          <cell r="P2582">
            <v>0</v>
          </cell>
          <cell r="Q2582">
            <v>0</v>
          </cell>
          <cell r="R2582">
            <v>4</v>
          </cell>
          <cell r="S2582">
            <v>4</v>
          </cell>
          <cell r="T2582">
            <v>0</v>
          </cell>
          <cell r="U2582">
            <v>4</v>
          </cell>
          <cell r="V2582">
            <v>0</v>
          </cell>
          <cell r="W2582">
            <v>0</v>
          </cell>
        </row>
        <row r="2583">
          <cell r="B2583">
            <v>11</v>
          </cell>
          <cell r="C2583" t="str">
            <v>RESTRIÇÃO SISTEMA</v>
          </cell>
          <cell r="D2583" t="str">
            <v>060 Restrição Comercial</v>
          </cell>
          <cell r="E2583" t="str">
            <v>TELEVISÃO</v>
          </cell>
          <cell r="F2583" t="str">
            <v>0001 TELEVISÃO</v>
          </cell>
          <cell r="G2583" t="str">
            <v>0062 NÃO INFORMOU</v>
          </cell>
          <cell r="I2583">
            <v>19</v>
          </cell>
          <cell r="J2583">
            <v>0</v>
          </cell>
          <cell r="K2583">
            <v>0</v>
          </cell>
          <cell r="L2583">
            <v>19</v>
          </cell>
          <cell r="M2583">
            <v>19</v>
          </cell>
          <cell r="N2583">
            <v>0</v>
          </cell>
          <cell r="O2583">
            <v>19</v>
          </cell>
          <cell r="P2583">
            <v>0</v>
          </cell>
          <cell r="Q2583">
            <v>0</v>
          </cell>
          <cell r="R2583">
            <v>19</v>
          </cell>
          <cell r="S2583">
            <v>19</v>
          </cell>
          <cell r="T2583">
            <v>0</v>
          </cell>
          <cell r="U2583">
            <v>19</v>
          </cell>
          <cell r="V2583">
            <v>0</v>
          </cell>
          <cell r="W2583">
            <v>0</v>
          </cell>
        </row>
        <row r="2584">
          <cell r="B2584">
            <v>11</v>
          </cell>
          <cell r="C2584" t="str">
            <v>RESTRIÇÃO SISTEMA</v>
          </cell>
          <cell r="D2584" t="str">
            <v>071 Idade inferior a 18 anos</v>
          </cell>
          <cell r="F2584" t="str">
            <v>0031 JÁ TEVE O PRODUTO</v>
          </cell>
          <cell r="I2584">
            <v>1</v>
          </cell>
          <cell r="J2584">
            <v>0</v>
          </cell>
          <cell r="K2584">
            <v>0</v>
          </cell>
          <cell r="L2584">
            <v>1</v>
          </cell>
          <cell r="M2584">
            <v>1</v>
          </cell>
          <cell r="N2584">
            <v>0</v>
          </cell>
          <cell r="O2584">
            <v>1</v>
          </cell>
          <cell r="P2584">
            <v>0</v>
          </cell>
          <cell r="Q2584">
            <v>0</v>
          </cell>
          <cell r="R2584">
            <v>1</v>
          </cell>
          <cell r="S2584">
            <v>1</v>
          </cell>
          <cell r="T2584">
            <v>0</v>
          </cell>
          <cell r="U2584">
            <v>1</v>
          </cell>
          <cell r="V2584">
            <v>0</v>
          </cell>
          <cell r="W2584">
            <v>0</v>
          </cell>
        </row>
        <row r="2585">
          <cell r="B2585">
            <v>11</v>
          </cell>
          <cell r="C2585" t="str">
            <v>RESTRIÇÃO SISTEMA</v>
          </cell>
          <cell r="D2585" t="str">
            <v>071 Idade inferior a 18 anos</v>
          </cell>
          <cell r="E2585" t="str">
            <v>MALA DIRETA</v>
          </cell>
          <cell r="F2585" t="str">
            <v>0009 MALA DIRETA</v>
          </cell>
          <cell r="G2585" t="str">
            <v>0008 Não Identificado</v>
          </cell>
          <cell r="I2585">
            <v>3</v>
          </cell>
          <cell r="J2585">
            <v>0</v>
          </cell>
          <cell r="K2585">
            <v>0</v>
          </cell>
          <cell r="L2585">
            <v>3</v>
          </cell>
          <cell r="M2585">
            <v>3</v>
          </cell>
          <cell r="N2585">
            <v>0</v>
          </cell>
          <cell r="O2585">
            <v>3</v>
          </cell>
          <cell r="P2585">
            <v>0</v>
          </cell>
          <cell r="Q2585">
            <v>0</v>
          </cell>
          <cell r="R2585">
            <v>3</v>
          </cell>
          <cell r="S2585">
            <v>3</v>
          </cell>
          <cell r="T2585">
            <v>0</v>
          </cell>
          <cell r="U2585">
            <v>3</v>
          </cell>
          <cell r="V2585">
            <v>0</v>
          </cell>
          <cell r="W2585">
            <v>0</v>
          </cell>
        </row>
        <row r="2586">
          <cell r="B2586">
            <v>11</v>
          </cell>
          <cell r="C2586" t="str">
            <v>RESTRIÇÃO SISTEMA</v>
          </cell>
          <cell r="D2586" t="str">
            <v>071 Idade inferior a 18 anos</v>
          </cell>
          <cell r="E2586" t="str">
            <v>NÃO INFORMADO</v>
          </cell>
          <cell r="F2586" t="str">
            <v>0016 NÃO INFORMADO</v>
          </cell>
          <cell r="I2586">
            <v>1</v>
          </cell>
          <cell r="J2586">
            <v>0</v>
          </cell>
          <cell r="K2586">
            <v>0</v>
          </cell>
          <cell r="L2586">
            <v>1</v>
          </cell>
          <cell r="M2586">
            <v>1</v>
          </cell>
          <cell r="N2586">
            <v>0</v>
          </cell>
          <cell r="O2586">
            <v>1</v>
          </cell>
          <cell r="P2586">
            <v>0</v>
          </cell>
          <cell r="Q2586">
            <v>0</v>
          </cell>
          <cell r="R2586">
            <v>1</v>
          </cell>
          <cell r="S2586">
            <v>1</v>
          </cell>
          <cell r="T2586">
            <v>0</v>
          </cell>
          <cell r="U2586">
            <v>1</v>
          </cell>
          <cell r="V2586">
            <v>0</v>
          </cell>
          <cell r="W2586">
            <v>0</v>
          </cell>
        </row>
        <row r="2587">
          <cell r="B2587">
            <v>11</v>
          </cell>
          <cell r="C2587" t="str">
            <v>RESTRIÇÃO SISTEMA</v>
          </cell>
          <cell r="D2587" t="str">
            <v>071 Idade inferior a 18 anos</v>
          </cell>
          <cell r="E2587" t="str">
            <v>OUTRAS MÍDIAS</v>
          </cell>
          <cell r="F2587" t="str">
            <v>0002 INDICAÇÃO DE AMIGOS</v>
          </cell>
          <cell r="I2587">
            <v>26</v>
          </cell>
          <cell r="J2587">
            <v>0</v>
          </cell>
          <cell r="K2587">
            <v>0</v>
          </cell>
          <cell r="L2587">
            <v>26</v>
          </cell>
          <cell r="M2587">
            <v>26</v>
          </cell>
          <cell r="N2587">
            <v>0</v>
          </cell>
          <cell r="O2587">
            <v>26</v>
          </cell>
          <cell r="P2587">
            <v>0</v>
          </cell>
          <cell r="Q2587">
            <v>0</v>
          </cell>
          <cell r="R2587">
            <v>26</v>
          </cell>
          <cell r="S2587">
            <v>26</v>
          </cell>
          <cell r="T2587">
            <v>0</v>
          </cell>
          <cell r="U2587">
            <v>26</v>
          </cell>
          <cell r="V2587">
            <v>0</v>
          </cell>
          <cell r="W2587">
            <v>0</v>
          </cell>
        </row>
        <row r="2588">
          <cell r="B2588">
            <v>11</v>
          </cell>
          <cell r="C2588" t="str">
            <v>RESTRIÇÃO SISTEMA</v>
          </cell>
          <cell r="D2588" t="str">
            <v>071 Idade inferior a 18 anos</v>
          </cell>
          <cell r="E2588" t="str">
            <v>OUTRAS MÍDIAS</v>
          </cell>
          <cell r="F2588" t="str">
            <v>0013 INTERNET</v>
          </cell>
          <cell r="G2588" t="str">
            <v>0056 OUTROS</v>
          </cell>
          <cell r="I2588">
            <v>1</v>
          </cell>
          <cell r="J2588">
            <v>0</v>
          </cell>
          <cell r="K2588">
            <v>0</v>
          </cell>
          <cell r="L2588">
            <v>1</v>
          </cell>
          <cell r="M2588">
            <v>1</v>
          </cell>
          <cell r="N2588">
            <v>0</v>
          </cell>
          <cell r="O2588">
            <v>1</v>
          </cell>
          <cell r="P2588">
            <v>0</v>
          </cell>
          <cell r="Q2588">
            <v>0</v>
          </cell>
          <cell r="R2588">
            <v>1</v>
          </cell>
          <cell r="S2588">
            <v>1</v>
          </cell>
          <cell r="T2588">
            <v>0</v>
          </cell>
          <cell r="U2588">
            <v>1</v>
          </cell>
          <cell r="V2588">
            <v>0</v>
          </cell>
          <cell r="W2588">
            <v>0</v>
          </cell>
        </row>
        <row r="2589">
          <cell r="B2589">
            <v>11</v>
          </cell>
          <cell r="C2589" t="str">
            <v>RESTRIÇÃO SISTEMA</v>
          </cell>
          <cell r="D2589" t="str">
            <v>071 Idade inferior a 18 anos</v>
          </cell>
          <cell r="E2589" t="str">
            <v>OUTRAS MÍDIAS</v>
          </cell>
          <cell r="F2589" t="str">
            <v>0018 CONTATADO PELO TLMKT</v>
          </cell>
          <cell r="I2589">
            <v>5</v>
          </cell>
          <cell r="J2589">
            <v>0</v>
          </cell>
          <cell r="K2589">
            <v>0</v>
          </cell>
          <cell r="L2589">
            <v>5</v>
          </cell>
          <cell r="M2589">
            <v>5</v>
          </cell>
          <cell r="N2589">
            <v>0</v>
          </cell>
          <cell r="O2589">
            <v>5</v>
          </cell>
          <cell r="P2589">
            <v>0</v>
          </cell>
          <cell r="Q2589">
            <v>0</v>
          </cell>
          <cell r="R2589">
            <v>5</v>
          </cell>
          <cell r="S2589">
            <v>5</v>
          </cell>
          <cell r="T2589">
            <v>0</v>
          </cell>
          <cell r="U2589">
            <v>5</v>
          </cell>
          <cell r="V2589">
            <v>0</v>
          </cell>
          <cell r="W2589">
            <v>0</v>
          </cell>
        </row>
        <row r="2590">
          <cell r="B2590">
            <v>11</v>
          </cell>
          <cell r="C2590" t="str">
            <v>RESTRIÇÃO SISTEMA</v>
          </cell>
          <cell r="D2590" t="str">
            <v>071 Idade inferior a 18 anos</v>
          </cell>
          <cell r="E2590" t="str">
            <v>TELEVISÃO</v>
          </cell>
          <cell r="F2590" t="str">
            <v>0001 TELEVISÃO</v>
          </cell>
          <cell r="G2590" t="str">
            <v>0062 NÃO INFORMOU</v>
          </cell>
          <cell r="I2590">
            <v>3</v>
          </cell>
          <cell r="J2590">
            <v>0</v>
          </cell>
          <cell r="K2590">
            <v>0</v>
          </cell>
          <cell r="L2590">
            <v>3</v>
          </cell>
          <cell r="M2590">
            <v>3</v>
          </cell>
          <cell r="N2590">
            <v>0</v>
          </cell>
          <cell r="O2590">
            <v>3</v>
          </cell>
          <cell r="P2590">
            <v>0</v>
          </cell>
          <cell r="Q2590">
            <v>0</v>
          </cell>
          <cell r="R2590">
            <v>3</v>
          </cell>
          <cell r="S2590">
            <v>3</v>
          </cell>
          <cell r="T2590">
            <v>0</v>
          </cell>
          <cell r="U2590">
            <v>3</v>
          </cell>
          <cell r="V2590">
            <v>0</v>
          </cell>
          <cell r="W2590">
            <v>0</v>
          </cell>
        </row>
        <row r="2591">
          <cell r="B2591">
            <v>11</v>
          </cell>
          <cell r="C2591" t="str">
            <v>RESTRIÇÃO SISTEMA</v>
          </cell>
          <cell r="D2591" t="str">
            <v>407 Não Informou nº linha</v>
          </cell>
          <cell r="F2591" t="str">
            <v>0031 JÁ TEVE O PRODUTO</v>
          </cell>
          <cell r="I2591">
            <v>1</v>
          </cell>
          <cell r="J2591">
            <v>0</v>
          </cell>
          <cell r="K2591">
            <v>0</v>
          </cell>
          <cell r="L2591">
            <v>1</v>
          </cell>
          <cell r="M2591">
            <v>1</v>
          </cell>
          <cell r="N2591">
            <v>0</v>
          </cell>
          <cell r="O2591">
            <v>1</v>
          </cell>
          <cell r="P2591">
            <v>0</v>
          </cell>
          <cell r="Q2591">
            <v>0</v>
          </cell>
          <cell r="R2591">
            <v>1</v>
          </cell>
          <cell r="S2591">
            <v>1</v>
          </cell>
          <cell r="T2591">
            <v>0</v>
          </cell>
          <cell r="U2591">
            <v>1</v>
          </cell>
          <cell r="V2591">
            <v>0</v>
          </cell>
          <cell r="W2591">
            <v>0</v>
          </cell>
        </row>
        <row r="2592">
          <cell r="B2592">
            <v>11</v>
          </cell>
          <cell r="C2592" t="str">
            <v>RESTRIÇÃO SISTEMA</v>
          </cell>
          <cell r="D2592" t="str">
            <v>407 Não Informou nº linha</v>
          </cell>
          <cell r="E2592" t="str">
            <v>NÃO INFORMADO</v>
          </cell>
          <cell r="F2592" t="str">
            <v>0016 NÃO INFORMADO</v>
          </cell>
          <cell r="I2592">
            <v>3</v>
          </cell>
          <cell r="J2592">
            <v>0</v>
          </cell>
          <cell r="K2592">
            <v>0</v>
          </cell>
          <cell r="L2592">
            <v>3</v>
          </cell>
          <cell r="M2592">
            <v>3</v>
          </cell>
          <cell r="N2592">
            <v>0</v>
          </cell>
          <cell r="O2592">
            <v>3</v>
          </cell>
          <cell r="P2592">
            <v>0</v>
          </cell>
          <cell r="Q2592">
            <v>0</v>
          </cell>
          <cell r="R2592">
            <v>3</v>
          </cell>
          <cell r="S2592">
            <v>3</v>
          </cell>
          <cell r="T2592">
            <v>0</v>
          </cell>
          <cell r="U2592">
            <v>3</v>
          </cell>
          <cell r="V2592">
            <v>0</v>
          </cell>
          <cell r="W2592">
            <v>0</v>
          </cell>
        </row>
        <row r="2593">
          <cell r="B2593">
            <v>11</v>
          </cell>
          <cell r="C2593" t="str">
            <v>RESTRIÇÃO SISTEMA</v>
          </cell>
          <cell r="D2593" t="str">
            <v>407 Não Informou nº linha</v>
          </cell>
          <cell r="E2593" t="str">
            <v>OUTRAS MÍDIAS</v>
          </cell>
          <cell r="F2593" t="str">
            <v>0002 INDICAÇÃO DE AMIGOS</v>
          </cell>
          <cell r="I2593">
            <v>5</v>
          </cell>
          <cell r="J2593">
            <v>0</v>
          </cell>
          <cell r="K2593">
            <v>0</v>
          </cell>
          <cell r="L2593">
            <v>5</v>
          </cell>
          <cell r="M2593">
            <v>5</v>
          </cell>
          <cell r="N2593">
            <v>0</v>
          </cell>
          <cell r="O2593">
            <v>5</v>
          </cell>
          <cell r="P2593">
            <v>0</v>
          </cell>
          <cell r="Q2593">
            <v>0</v>
          </cell>
          <cell r="R2593">
            <v>5</v>
          </cell>
          <cell r="S2593">
            <v>5</v>
          </cell>
          <cell r="T2593">
            <v>0</v>
          </cell>
          <cell r="U2593">
            <v>5</v>
          </cell>
          <cell r="V2593">
            <v>0</v>
          </cell>
          <cell r="W2593">
            <v>0</v>
          </cell>
        </row>
        <row r="2594">
          <cell r="B2594">
            <v>11</v>
          </cell>
          <cell r="C2594" t="str">
            <v>RESTRIÇÃO SISTEMA</v>
          </cell>
          <cell r="D2594" t="str">
            <v>407 Não Informou nº linha</v>
          </cell>
          <cell r="E2594" t="str">
            <v>TELEVISÃO</v>
          </cell>
          <cell r="F2594" t="str">
            <v>0001 TELEVISÃO</v>
          </cell>
          <cell r="G2594" t="str">
            <v>0006 GLOBO</v>
          </cell>
          <cell r="H2594" t="str">
            <v>3825 NÃO INFORMADO</v>
          </cell>
          <cell r="I2594">
            <v>1</v>
          </cell>
          <cell r="J2594">
            <v>0</v>
          </cell>
          <cell r="K2594">
            <v>0</v>
          </cell>
          <cell r="L2594">
            <v>1</v>
          </cell>
          <cell r="M2594">
            <v>1</v>
          </cell>
          <cell r="N2594">
            <v>0</v>
          </cell>
          <cell r="O2594">
            <v>1</v>
          </cell>
          <cell r="P2594">
            <v>0</v>
          </cell>
          <cell r="Q2594">
            <v>0</v>
          </cell>
          <cell r="R2594">
            <v>1</v>
          </cell>
          <cell r="S2594">
            <v>1</v>
          </cell>
          <cell r="T2594">
            <v>0</v>
          </cell>
          <cell r="U2594">
            <v>1</v>
          </cell>
          <cell r="V2594">
            <v>0</v>
          </cell>
          <cell r="W2594">
            <v>0</v>
          </cell>
        </row>
        <row r="2595">
          <cell r="B2595">
            <v>11</v>
          </cell>
          <cell r="C2595" t="str">
            <v>RESTRIÇÃO SISTEMA</v>
          </cell>
          <cell r="D2595" t="str">
            <v>407 Não Informou nº linha</v>
          </cell>
          <cell r="E2595" t="str">
            <v>TELEVISÃO</v>
          </cell>
          <cell r="F2595" t="str">
            <v>0001 TELEVISÃO</v>
          </cell>
          <cell r="G2595" t="str">
            <v>0062 NÃO INFORMOU</v>
          </cell>
          <cell r="I2595">
            <v>4</v>
          </cell>
          <cell r="J2595">
            <v>0</v>
          </cell>
          <cell r="K2595">
            <v>0</v>
          </cell>
          <cell r="L2595">
            <v>4</v>
          </cell>
          <cell r="M2595">
            <v>4</v>
          </cell>
          <cell r="N2595">
            <v>0</v>
          </cell>
          <cell r="O2595">
            <v>4</v>
          </cell>
          <cell r="P2595">
            <v>0</v>
          </cell>
          <cell r="Q2595">
            <v>0</v>
          </cell>
          <cell r="R2595">
            <v>4</v>
          </cell>
          <cell r="S2595">
            <v>4</v>
          </cell>
          <cell r="T2595">
            <v>0</v>
          </cell>
          <cell r="U2595">
            <v>4</v>
          </cell>
          <cell r="V2595">
            <v>0</v>
          </cell>
          <cell r="W2595">
            <v>0</v>
          </cell>
        </row>
        <row r="2596">
          <cell r="B2596">
            <v>11</v>
          </cell>
          <cell r="C2596" t="str">
            <v>RESTRIÇÃO SISTEMA</v>
          </cell>
          <cell r="D2596" t="str">
            <v>408 Não possui linha instalada</v>
          </cell>
          <cell r="F2596" t="str">
            <v>0031 JÁ TEVE O PRODUTO</v>
          </cell>
          <cell r="I2596">
            <v>2</v>
          </cell>
          <cell r="J2596">
            <v>0</v>
          </cell>
          <cell r="K2596">
            <v>0</v>
          </cell>
          <cell r="L2596">
            <v>2</v>
          </cell>
          <cell r="M2596">
            <v>2</v>
          </cell>
          <cell r="N2596">
            <v>0</v>
          </cell>
          <cell r="O2596">
            <v>2</v>
          </cell>
          <cell r="P2596">
            <v>0</v>
          </cell>
          <cell r="Q2596">
            <v>0</v>
          </cell>
          <cell r="R2596">
            <v>2</v>
          </cell>
          <cell r="S2596">
            <v>2</v>
          </cell>
          <cell r="T2596">
            <v>0</v>
          </cell>
          <cell r="U2596">
            <v>2</v>
          </cell>
          <cell r="V2596">
            <v>0</v>
          </cell>
          <cell r="W2596">
            <v>0</v>
          </cell>
        </row>
        <row r="2597">
          <cell r="B2597">
            <v>11</v>
          </cell>
          <cell r="C2597" t="str">
            <v>RESTRIÇÃO SISTEMA</v>
          </cell>
          <cell r="D2597" t="str">
            <v>408 Não possui linha instalada</v>
          </cell>
          <cell r="E2597" t="str">
            <v>NÃO INFORMADO</v>
          </cell>
          <cell r="F2597" t="str">
            <v>0016 NÃO INFORMADO</v>
          </cell>
          <cell r="I2597">
            <v>2</v>
          </cell>
          <cell r="J2597">
            <v>0</v>
          </cell>
          <cell r="K2597">
            <v>0</v>
          </cell>
          <cell r="L2597">
            <v>2</v>
          </cell>
          <cell r="M2597">
            <v>2</v>
          </cell>
          <cell r="N2597">
            <v>0</v>
          </cell>
          <cell r="O2597">
            <v>2</v>
          </cell>
          <cell r="P2597">
            <v>0</v>
          </cell>
          <cell r="Q2597">
            <v>0</v>
          </cell>
          <cell r="R2597">
            <v>2</v>
          </cell>
          <cell r="S2597">
            <v>2</v>
          </cell>
          <cell r="T2597">
            <v>0</v>
          </cell>
          <cell r="U2597">
            <v>2</v>
          </cell>
          <cell r="V2597">
            <v>0</v>
          </cell>
          <cell r="W2597">
            <v>0</v>
          </cell>
        </row>
        <row r="2598">
          <cell r="B2598">
            <v>11</v>
          </cell>
          <cell r="C2598" t="str">
            <v>RESTRIÇÃO SISTEMA</v>
          </cell>
          <cell r="D2598" t="str">
            <v>408 Não possui linha instalada</v>
          </cell>
          <cell r="E2598" t="str">
            <v>OUTRAS MÍDIAS</v>
          </cell>
          <cell r="F2598" t="str">
            <v>0002 INDICAÇÃO DE AMIGOS</v>
          </cell>
          <cell r="I2598">
            <v>16</v>
          </cell>
          <cell r="J2598">
            <v>0</v>
          </cell>
          <cell r="K2598">
            <v>0</v>
          </cell>
          <cell r="L2598">
            <v>16</v>
          </cell>
          <cell r="M2598">
            <v>16</v>
          </cell>
          <cell r="N2598">
            <v>0</v>
          </cell>
          <cell r="O2598">
            <v>16</v>
          </cell>
          <cell r="P2598">
            <v>0</v>
          </cell>
          <cell r="Q2598">
            <v>0</v>
          </cell>
          <cell r="R2598">
            <v>16</v>
          </cell>
          <cell r="S2598">
            <v>16</v>
          </cell>
          <cell r="T2598">
            <v>0</v>
          </cell>
          <cell r="U2598">
            <v>16</v>
          </cell>
          <cell r="V2598">
            <v>0</v>
          </cell>
          <cell r="W2598">
            <v>0</v>
          </cell>
        </row>
        <row r="2599">
          <cell r="B2599">
            <v>11</v>
          </cell>
          <cell r="C2599" t="str">
            <v>RESTRIÇÃO SISTEMA</v>
          </cell>
          <cell r="D2599" t="str">
            <v>408 Não possui linha instalada</v>
          </cell>
          <cell r="E2599" t="str">
            <v>OUTRAS MÍDIAS</v>
          </cell>
          <cell r="F2599" t="str">
            <v>0013 INTERNET</v>
          </cell>
          <cell r="G2599" t="str">
            <v>0056 OUTROS</v>
          </cell>
          <cell r="I2599">
            <v>1</v>
          </cell>
          <cell r="J2599">
            <v>0</v>
          </cell>
          <cell r="K2599">
            <v>0</v>
          </cell>
          <cell r="L2599">
            <v>1</v>
          </cell>
          <cell r="M2599">
            <v>1</v>
          </cell>
          <cell r="N2599">
            <v>0</v>
          </cell>
          <cell r="O2599">
            <v>1</v>
          </cell>
          <cell r="P2599">
            <v>0</v>
          </cell>
          <cell r="Q2599">
            <v>0</v>
          </cell>
          <cell r="R2599">
            <v>1</v>
          </cell>
          <cell r="S2599">
            <v>1</v>
          </cell>
          <cell r="T2599">
            <v>0</v>
          </cell>
          <cell r="U2599">
            <v>1</v>
          </cell>
          <cell r="V2599">
            <v>0</v>
          </cell>
          <cell r="W2599">
            <v>0</v>
          </cell>
        </row>
        <row r="2600">
          <cell r="B2600">
            <v>11</v>
          </cell>
          <cell r="C2600" t="str">
            <v>RESTRIÇÃO SISTEMA</v>
          </cell>
          <cell r="D2600" t="str">
            <v>408 Não possui linha instalada</v>
          </cell>
          <cell r="E2600" t="str">
            <v>OUTRAS MÍDIAS</v>
          </cell>
          <cell r="F2600" t="str">
            <v>0018 CONTATADO PELO TLMKT</v>
          </cell>
          <cell r="I2600">
            <v>1</v>
          </cell>
          <cell r="J2600">
            <v>0</v>
          </cell>
          <cell r="K2600">
            <v>0</v>
          </cell>
          <cell r="L2600">
            <v>1</v>
          </cell>
          <cell r="M2600">
            <v>1</v>
          </cell>
          <cell r="N2600">
            <v>0</v>
          </cell>
          <cell r="O2600">
            <v>1</v>
          </cell>
          <cell r="P2600">
            <v>0</v>
          </cell>
          <cell r="Q2600">
            <v>0</v>
          </cell>
          <cell r="R2600">
            <v>1</v>
          </cell>
          <cell r="S2600">
            <v>1</v>
          </cell>
          <cell r="T2600">
            <v>0</v>
          </cell>
          <cell r="U2600">
            <v>1</v>
          </cell>
          <cell r="V2600">
            <v>0</v>
          </cell>
          <cell r="W2600">
            <v>0</v>
          </cell>
        </row>
        <row r="2601">
          <cell r="B2601">
            <v>11</v>
          </cell>
          <cell r="C2601" t="str">
            <v>RESTRIÇÃO SISTEMA</v>
          </cell>
          <cell r="D2601" t="str">
            <v>408 Não possui linha instalada</v>
          </cell>
          <cell r="E2601" t="str">
            <v>OUTRAS MÍDIAS</v>
          </cell>
          <cell r="F2601" t="str">
            <v>0020 JÁ POSSUI</v>
          </cell>
          <cell r="I2601">
            <v>2</v>
          </cell>
          <cell r="J2601">
            <v>0</v>
          </cell>
          <cell r="K2601">
            <v>0</v>
          </cell>
          <cell r="L2601">
            <v>2</v>
          </cell>
          <cell r="M2601">
            <v>2</v>
          </cell>
          <cell r="N2601">
            <v>0</v>
          </cell>
          <cell r="O2601">
            <v>2</v>
          </cell>
          <cell r="P2601">
            <v>0</v>
          </cell>
          <cell r="Q2601">
            <v>0</v>
          </cell>
          <cell r="R2601">
            <v>2</v>
          </cell>
          <cell r="S2601">
            <v>2</v>
          </cell>
          <cell r="T2601">
            <v>0</v>
          </cell>
          <cell r="U2601">
            <v>2</v>
          </cell>
          <cell r="V2601">
            <v>0</v>
          </cell>
          <cell r="W2601">
            <v>0</v>
          </cell>
        </row>
        <row r="2602">
          <cell r="B2602">
            <v>11</v>
          </cell>
          <cell r="C2602" t="str">
            <v>RESTRIÇÃO SISTEMA</v>
          </cell>
          <cell r="D2602" t="str">
            <v>408 Não possui linha instalada</v>
          </cell>
          <cell r="E2602" t="str">
            <v>TELEVISÃO</v>
          </cell>
          <cell r="F2602" t="str">
            <v>0001 TELEVISÃO</v>
          </cell>
          <cell r="G2602" t="str">
            <v>0006 GLOBO</v>
          </cell>
          <cell r="H2602" t="str">
            <v>0023 JORNAL HOJE</v>
          </cell>
          <cell r="I2602">
            <v>1</v>
          </cell>
          <cell r="J2602">
            <v>0</v>
          </cell>
          <cell r="K2602">
            <v>0</v>
          </cell>
          <cell r="L2602">
            <v>1</v>
          </cell>
          <cell r="M2602">
            <v>1</v>
          </cell>
          <cell r="N2602">
            <v>0</v>
          </cell>
          <cell r="O2602">
            <v>1</v>
          </cell>
          <cell r="P2602">
            <v>0</v>
          </cell>
          <cell r="Q2602">
            <v>0</v>
          </cell>
          <cell r="R2602">
            <v>1</v>
          </cell>
          <cell r="S2602">
            <v>1</v>
          </cell>
          <cell r="T2602">
            <v>0</v>
          </cell>
          <cell r="U2602">
            <v>1</v>
          </cell>
          <cell r="V2602">
            <v>0</v>
          </cell>
          <cell r="W2602">
            <v>0</v>
          </cell>
        </row>
        <row r="2603">
          <cell r="B2603">
            <v>11</v>
          </cell>
          <cell r="C2603" t="str">
            <v>RESTRIÇÃO SISTEMA</v>
          </cell>
          <cell r="D2603" t="str">
            <v>408 Não possui linha instalada</v>
          </cell>
          <cell r="E2603" t="str">
            <v>TELEVISÃO</v>
          </cell>
          <cell r="F2603" t="str">
            <v>0001 TELEVISÃO</v>
          </cell>
          <cell r="G2603" t="str">
            <v>0006 GLOBO</v>
          </cell>
          <cell r="H2603" t="str">
            <v>0024 JORNAL NACIONAL</v>
          </cell>
          <cell r="I2603">
            <v>1</v>
          </cell>
          <cell r="J2603">
            <v>0</v>
          </cell>
          <cell r="K2603">
            <v>0</v>
          </cell>
          <cell r="L2603">
            <v>1</v>
          </cell>
          <cell r="M2603">
            <v>1</v>
          </cell>
          <cell r="N2603">
            <v>0</v>
          </cell>
          <cell r="O2603">
            <v>1</v>
          </cell>
          <cell r="P2603">
            <v>0</v>
          </cell>
          <cell r="Q2603">
            <v>0</v>
          </cell>
          <cell r="R2603">
            <v>1</v>
          </cell>
          <cell r="S2603">
            <v>1</v>
          </cell>
          <cell r="T2603">
            <v>0</v>
          </cell>
          <cell r="U2603">
            <v>1</v>
          </cell>
          <cell r="V2603">
            <v>0</v>
          </cell>
          <cell r="W2603">
            <v>0</v>
          </cell>
        </row>
        <row r="2604">
          <cell r="B2604">
            <v>11</v>
          </cell>
          <cell r="C2604" t="str">
            <v>RESTRIÇÃO SISTEMA</v>
          </cell>
          <cell r="D2604" t="str">
            <v>408 Não possui linha instalada</v>
          </cell>
          <cell r="E2604" t="str">
            <v>TELEVISÃO</v>
          </cell>
          <cell r="F2604" t="str">
            <v>0001 TELEVISÃO</v>
          </cell>
          <cell r="G2604" t="str">
            <v>0006 GLOBO</v>
          </cell>
          <cell r="H2604" t="str">
            <v>3825 NÃO INFORMADO</v>
          </cell>
          <cell r="I2604">
            <v>2</v>
          </cell>
          <cell r="J2604">
            <v>0</v>
          </cell>
          <cell r="K2604">
            <v>0</v>
          </cell>
          <cell r="L2604">
            <v>2</v>
          </cell>
          <cell r="M2604">
            <v>2</v>
          </cell>
          <cell r="N2604">
            <v>0</v>
          </cell>
          <cell r="O2604">
            <v>2</v>
          </cell>
          <cell r="P2604">
            <v>0</v>
          </cell>
          <cell r="Q2604">
            <v>0</v>
          </cell>
          <cell r="R2604">
            <v>2</v>
          </cell>
          <cell r="S2604">
            <v>2</v>
          </cell>
          <cell r="T2604">
            <v>0</v>
          </cell>
          <cell r="U2604">
            <v>2</v>
          </cell>
          <cell r="V2604">
            <v>0</v>
          </cell>
          <cell r="W2604">
            <v>0</v>
          </cell>
        </row>
        <row r="2605">
          <cell r="B2605">
            <v>11</v>
          </cell>
          <cell r="C2605" t="str">
            <v>RESTRIÇÃO SISTEMA</v>
          </cell>
          <cell r="D2605" t="str">
            <v>408 Não possui linha instalada</v>
          </cell>
          <cell r="E2605" t="str">
            <v>TELEVISÃO</v>
          </cell>
          <cell r="F2605" t="str">
            <v>0001 TELEVISÃO</v>
          </cell>
          <cell r="G2605" t="str">
            <v>0062 NÃO INFORMOU</v>
          </cell>
          <cell r="I2605">
            <v>6</v>
          </cell>
          <cell r="J2605">
            <v>0</v>
          </cell>
          <cell r="K2605">
            <v>0</v>
          </cell>
          <cell r="L2605">
            <v>6</v>
          </cell>
          <cell r="M2605">
            <v>6</v>
          </cell>
          <cell r="N2605">
            <v>0</v>
          </cell>
          <cell r="O2605">
            <v>6</v>
          </cell>
          <cell r="P2605">
            <v>0</v>
          </cell>
          <cell r="Q2605">
            <v>0</v>
          </cell>
          <cell r="R2605">
            <v>6</v>
          </cell>
          <cell r="S2605">
            <v>6</v>
          </cell>
          <cell r="T2605">
            <v>0</v>
          </cell>
          <cell r="U2605">
            <v>6</v>
          </cell>
          <cell r="V2605">
            <v>0</v>
          </cell>
          <cell r="W2605">
            <v>0</v>
          </cell>
        </row>
        <row r="2606">
          <cell r="B2606">
            <v>11</v>
          </cell>
          <cell r="C2606" t="str">
            <v>VENDA</v>
          </cell>
          <cell r="D2606" t="str">
            <v>001 *** Vendas OS Emitidas</v>
          </cell>
          <cell r="F2606" t="str">
            <v>0031 JÁ TEVE O PRODUTO</v>
          </cell>
          <cell r="I2606">
            <v>15</v>
          </cell>
          <cell r="J2606">
            <v>15</v>
          </cell>
          <cell r="K2606">
            <v>0</v>
          </cell>
          <cell r="L2606">
            <v>15</v>
          </cell>
          <cell r="M2606">
            <v>0</v>
          </cell>
          <cell r="N2606">
            <v>0</v>
          </cell>
          <cell r="O2606">
            <v>15</v>
          </cell>
          <cell r="P2606">
            <v>15</v>
          </cell>
          <cell r="Q2606">
            <v>0</v>
          </cell>
          <cell r="R2606">
            <v>15</v>
          </cell>
          <cell r="S2606">
            <v>0</v>
          </cell>
          <cell r="T2606">
            <v>0</v>
          </cell>
          <cell r="U2606">
            <v>0</v>
          </cell>
          <cell r="V2606">
            <v>15</v>
          </cell>
          <cell r="W2606">
            <v>0</v>
          </cell>
        </row>
        <row r="2607">
          <cell r="B2607">
            <v>11</v>
          </cell>
          <cell r="C2607" t="str">
            <v>VENDA</v>
          </cell>
          <cell r="D2607" t="str">
            <v>001 *** Vendas OS Emitidas</v>
          </cell>
          <cell r="E2607" t="str">
            <v>MALA DIRETA</v>
          </cell>
          <cell r="F2607" t="str">
            <v>0009 MALA DIRETA</v>
          </cell>
          <cell r="G2607" t="str">
            <v>0008 Não Identificado</v>
          </cell>
          <cell r="I2607">
            <v>3</v>
          </cell>
          <cell r="J2607">
            <v>3</v>
          </cell>
          <cell r="K2607">
            <v>0</v>
          </cell>
          <cell r="L2607">
            <v>3</v>
          </cell>
          <cell r="M2607">
            <v>0</v>
          </cell>
          <cell r="N2607">
            <v>0</v>
          </cell>
          <cell r="O2607">
            <v>3</v>
          </cell>
          <cell r="P2607">
            <v>3</v>
          </cell>
          <cell r="Q2607">
            <v>0</v>
          </cell>
          <cell r="R2607">
            <v>3</v>
          </cell>
          <cell r="S2607">
            <v>0</v>
          </cell>
          <cell r="T2607">
            <v>0</v>
          </cell>
          <cell r="U2607">
            <v>0</v>
          </cell>
          <cell r="V2607">
            <v>3</v>
          </cell>
          <cell r="W2607">
            <v>0</v>
          </cell>
        </row>
        <row r="2608">
          <cell r="B2608">
            <v>11</v>
          </cell>
          <cell r="C2608" t="str">
            <v>VENDA</v>
          </cell>
          <cell r="D2608" t="str">
            <v>001 *** Vendas OS Emitidas</v>
          </cell>
          <cell r="E2608" t="str">
            <v>MALA DIRETA</v>
          </cell>
          <cell r="F2608" t="str">
            <v>0009 MALA DIRETA</v>
          </cell>
          <cell r="G2608" t="str">
            <v>0173 CA0103</v>
          </cell>
          <cell r="I2608">
            <v>1</v>
          </cell>
          <cell r="J2608">
            <v>1</v>
          </cell>
          <cell r="K2608">
            <v>0</v>
          </cell>
          <cell r="L2608">
            <v>1</v>
          </cell>
          <cell r="M2608">
            <v>0</v>
          </cell>
          <cell r="N2608">
            <v>0</v>
          </cell>
          <cell r="O2608">
            <v>1</v>
          </cell>
          <cell r="P2608">
            <v>1</v>
          </cell>
          <cell r="Q2608">
            <v>0</v>
          </cell>
          <cell r="R2608">
            <v>1</v>
          </cell>
          <cell r="S2608">
            <v>0</v>
          </cell>
          <cell r="T2608">
            <v>0</v>
          </cell>
          <cell r="U2608">
            <v>0</v>
          </cell>
          <cell r="V2608">
            <v>1</v>
          </cell>
          <cell r="W2608">
            <v>0</v>
          </cell>
        </row>
        <row r="2609">
          <cell r="B2609">
            <v>11</v>
          </cell>
          <cell r="C2609" t="str">
            <v>VENDA</v>
          </cell>
          <cell r="D2609" t="str">
            <v>001 *** Vendas OS Emitidas</v>
          </cell>
          <cell r="E2609" t="str">
            <v>MALA DIRETA</v>
          </cell>
          <cell r="F2609" t="str">
            <v>0009 MALA DIRETA</v>
          </cell>
          <cell r="G2609" t="str">
            <v>0572 MD-05</v>
          </cell>
          <cell r="I2609">
            <v>1</v>
          </cell>
          <cell r="J2609">
            <v>1</v>
          </cell>
          <cell r="K2609">
            <v>0</v>
          </cell>
          <cell r="L2609">
            <v>1</v>
          </cell>
          <cell r="M2609">
            <v>0</v>
          </cell>
          <cell r="N2609">
            <v>0</v>
          </cell>
          <cell r="O2609">
            <v>1</v>
          </cell>
          <cell r="P2609">
            <v>1</v>
          </cell>
          <cell r="Q2609">
            <v>0</v>
          </cell>
          <cell r="R2609">
            <v>1</v>
          </cell>
          <cell r="S2609">
            <v>0</v>
          </cell>
          <cell r="T2609">
            <v>0</v>
          </cell>
          <cell r="U2609">
            <v>0</v>
          </cell>
          <cell r="V2609">
            <v>1</v>
          </cell>
          <cell r="W2609">
            <v>0</v>
          </cell>
        </row>
        <row r="2610">
          <cell r="B2610">
            <v>11</v>
          </cell>
          <cell r="C2610" t="str">
            <v>VENDA</v>
          </cell>
          <cell r="D2610" t="str">
            <v>001 *** Vendas OS Emitidas</v>
          </cell>
          <cell r="E2610" t="str">
            <v>MALA DIRETA</v>
          </cell>
          <cell r="F2610" t="str">
            <v>0010 ENCARTE EM FATURA</v>
          </cell>
          <cell r="I2610">
            <v>1</v>
          </cell>
          <cell r="J2610">
            <v>1</v>
          </cell>
          <cell r="K2610">
            <v>0</v>
          </cell>
          <cell r="L2610">
            <v>1</v>
          </cell>
          <cell r="M2610">
            <v>0</v>
          </cell>
          <cell r="N2610">
            <v>0</v>
          </cell>
          <cell r="O2610">
            <v>1</v>
          </cell>
          <cell r="P2610">
            <v>1</v>
          </cell>
          <cell r="Q2610">
            <v>0</v>
          </cell>
          <cell r="R2610">
            <v>1</v>
          </cell>
          <cell r="S2610">
            <v>0</v>
          </cell>
          <cell r="T2610">
            <v>0</v>
          </cell>
          <cell r="U2610">
            <v>0</v>
          </cell>
          <cell r="V2610">
            <v>1</v>
          </cell>
          <cell r="W2610">
            <v>0</v>
          </cell>
        </row>
        <row r="2611">
          <cell r="B2611">
            <v>11</v>
          </cell>
          <cell r="C2611" t="str">
            <v>VENDA</v>
          </cell>
          <cell r="D2611" t="str">
            <v>001 *** Vendas OS Emitidas</v>
          </cell>
          <cell r="E2611" t="str">
            <v>NÃO INFORMADO</v>
          </cell>
          <cell r="F2611" t="str">
            <v>0016 NÃO INFORMADO</v>
          </cell>
          <cell r="I2611">
            <v>15</v>
          </cell>
          <cell r="J2611">
            <v>15</v>
          </cell>
          <cell r="K2611">
            <v>0</v>
          </cell>
          <cell r="L2611">
            <v>15</v>
          </cell>
          <cell r="M2611">
            <v>0</v>
          </cell>
          <cell r="N2611">
            <v>0</v>
          </cell>
          <cell r="O2611">
            <v>15</v>
          </cell>
          <cell r="P2611">
            <v>15</v>
          </cell>
          <cell r="Q2611">
            <v>0</v>
          </cell>
          <cell r="R2611">
            <v>15</v>
          </cell>
          <cell r="S2611">
            <v>0</v>
          </cell>
          <cell r="T2611">
            <v>0</v>
          </cell>
          <cell r="U2611">
            <v>0</v>
          </cell>
          <cell r="V2611">
            <v>15</v>
          </cell>
          <cell r="W2611">
            <v>0</v>
          </cell>
        </row>
        <row r="2612">
          <cell r="B2612">
            <v>11</v>
          </cell>
          <cell r="C2612" t="str">
            <v>VENDA</v>
          </cell>
          <cell r="D2612" t="str">
            <v>001 *** Vendas OS Emitidas</v>
          </cell>
          <cell r="E2612" t="str">
            <v>OUTRAS MÍDIAS</v>
          </cell>
          <cell r="F2612" t="str">
            <v>0002 INDICAÇÃO DE AMIGOS</v>
          </cell>
          <cell r="I2612">
            <v>156</v>
          </cell>
          <cell r="J2612">
            <v>156</v>
          </cell>
          <cell r="K2612">
            <v>0</v>
          </cell>
          <cell r="L2612">
            <v>156</v>
          </cell>
          <cell r="M2612">
            <v>0</v>
          </cell>
          <cell r="N2612">
            <v>0</v>
          </cell>
          <cell r="O2612">
            <v>156</v>
          </cell>
          <cell r="P2612">
            <v>156</v>
          </cell>
          <cell r="Q2612">
            <v>0</v>
          </cell>
          <cell r="R2612">
            <v>156</v>
          </cell>
          <cell r="S2612">
            <v>0</v>
          </cell>
          <cell r="T2612">
            <v>0</v>
          </cell>
          <cell r="U2612">
            <v>0</v>
          </cell>
          <cell r="V2612">
            <v>156</v>
          </cell>
          <cell r="W2612">
            <v>0</v>
          </cell>
        </row>
        <row r="2613">
          <cell r="B2613">
            <v>11</v>
          </cell>
          <cell r="C2613" t="str">
            <v>VENDA</v>
          </cell>
          <cell r="D2613" t="str">
            <v>001 *** Vendas OS Emitidas</v>
          </cell>
          <cell r="E2613" t="str">
            <v>OUTRAS MÍDIAS</v>
          </cell>
          <cell r="F2613" t="str">
            <v>0003 104</v>
          </cell>
          <cell r="I2613">
            <v>4</v>
          </cell>
          <cell r="J2613">
            <v>4</v>
          </cell>
          <cell r="K2613">
            <v>0</v>
          </cell>
          <cell r="L2613">
            <v>4</v>
          </cell>
          <cell r="M2613">
            <v>0</v>
          </cell>
          <cell r="N2613">
            <v>0</v>
          </cell>
          <cell r="O2613">
            <v>3</v>
          </cell>
          <cell r="P2613">
            <v>3</v>
          </cell>
          <cell r="Q2613">
            <v>0</v>
          </cell>
          <cell r="R2613">
            <v>3</v>
          </cell>
          <cell r="S2613">
            <v>0</v>
          </cell>
          <cell r="T2613">
            <v>0</v>
          </cell>
          <cell r="U2613">
            <v>0</v>
          </cell>
          <cell r="V2613">
            <v>4</v>
          </cell>
          <cell r="W2613">
            <v>0</v>
          </cell>
        </row>
        <row r="2614">
          <cell r="B2614">
            <v>11</v>
          </cell>
          <cell r="C2614" t="str">
            <v>VENDA</v>
          </cell>
          <cell r="D2614" t="str">
            <v>001 *** Vendas OS Emitidas</v>
          </cell>
          <cell r="E2614" t="str">
            <v>OUTRAS MÍDIAS</v>
          </cell>
          <cell r="F2614" t="str">
            <v>0007 JORNAIS/REVISTAS</v>
          </cell>
          <cell r="G2614" t="str">
            <v>0125 NÃO INFORMADO</v>
          </cell>
          <cell r="I2614">
            <v>2</v>
          </cell>
          <cell r="J2614">
            <v>2</v>
          </cell>
          <cell r="K2614">
            <v>0</v>
          </cell>
          <cell r="L2614">
            <v>2</v>
          </cell>
          <cell r="M2614">
            <v>0</v>
          </cell>
          <cell r="N2614">
            <v>0</v>
          </cell>
          <cell r="O2614">
            <v>2</v>
          </cell>
          <cell r="P2614">
            <v>2</v>
          </cell>
          <cell r="Q2614">
            <v>0</v>
          </cell>
          <cell r="R2614">
            <v>2</v>
          </cell>
          <cell r="S2614">
            <v>0</v>
          </cell>
          <cell r="T2614">
            <v>0</v>
          </cell>
          <cell r="U2614">
            <v>0</v>
          </cell>
          <cell r="V2614">
            <v>2</v>
          </cell>
          <cell r="W2614">
            <v>0</v>
          </cell>
        </row>
        <row r="2615">
          <cell r="B2615">
            <v>11</v>
          </cell>
          <cell r="C2615" t="str">
            <v>VENDA</v>
          </cell>
          <cell r="D2615" t="str">
            <v>001 *** Vendas OS Emitidas</v>
          </cell>
          <cell r="E2615" t="str">
            <v>OUTRAS MÍDIAS</v>
          </cell>
          <cell r="F2615" t="str">
            <v>0013 INTERNET</v>
          </cell>
          <cell r="G2615" t="str">
            <v>0056 OUTROS</v>
          </cell>
          <cell r="I2615">
            <v>6</v>
          </cell>
          <cell r="J2615">
            <v>6</v>
          </cell>
          <cell r="K2615">
            <v>0</v>
          </cell>
          <cell r="L2615">
            <v>6</v>
          </cell>
          <cell r="M2615">
            <v>0</v>
          </cell>
          <cell r="N2615">
            <v>0</v>
          </cell>
          <cell r="O2615">
            <v>6</v>
          </cell>
          <cell r="P2615">
            <v>6</v>
          </cell>
          <cell r="Q2615">
            <v>0</v>
          </cell>
          <cell r="R2615">
            <v>6</v>
          </cell>
          <cell r="S2615">
            <v>0</v>
          </cell>
          <cell r="T2615">
            <v>0</v>
          </cell>
          <cell r="U2615">
            <v>0</v>
          </cell>
          <cell r="V2615">
            <v>6</v>
          </cell>
          <cell r="W2615">
            <v>0</v>
          </cell>
        </row>
        <row r="2616">
          <cell r="B2616">
            <v>11</v>
          </cell>
          <cell r="C2616" t="str">
            <v>VENDA</v>
          </cell>
          <cell r="D2616" t="str">
            <v>001 *** Vendas OS Emitidas</v>
          </cell>
          <cell r="E2616" t="str">
            <v>OUTRAS MÍDIAS</v>
          </cell>
          <cell r="F2616" t="str">
            <v>0013 INTERNET</v>
          </cell>
          <cell r="G2616" t="str">
            <v>0170 SITE SPEEDY</v>
          </cell>
          <cell r="I2616">
            <v>12</v>
          </cell>
          <cell r="J2616">
            <v>12</v>
          </cell>
          <cell r="K2616">
            <v>0</v>
          </cell>
          <cell r="L2616">
            <v>12</v>
          </cell>
          <cell r="M2616">
            <v>0</v>
          </cell>
          <cell r="N2616">
            <v>0</v>
          </cell>
          <cell r="O2616">
            <v>12</v>
          </cell>
          <cell r="P2616">
            <v>12</v>
          </cell>
          <cell r="Q2616">
            <v>0</v>
          </cell>
          <cell r="R2616">
            <v>12</v>
          </cell>
          <cell r="S2616">
            <v>0</v>
          </cell>
          <cell r="T2616">
            <v>0</v>
          </cell>
          <cell r="U2616">
            <v>0</v>
          </cell>
          <cell r="V2616">
            <v>12</v>
          </cell>
          <cell r="W2616">
            <v>0</v>
          </cell>
        </row>
        <row r="2617">
          <cell r="B2617">
            <v>11</v>
          </cell>
          <cell r="C2617" t="str">
            <v>VENDA</v>
          </cell>
          <cell r="D2617" t="str">
            <v>001 *** Vendas OS Emitidas</v>
          </cell>
          <cell r="E2617" t="str">
            <v>OUTRAS MÍDIAS</v>
          </cell>
          <cell r="F2617" t="str">
            <v>0018 CONTATADO PELO TLMKT</v>
          </cell>
          <cell r="I2617">
            <v>15</v>
          </cell>
          <cell r="J2617">
            <v>15</v>
          </cell>
          <cell r="K2617">
            <v>0</v>
          </cell>
          <cell r="L2617">
            <v>15</v>
          </cell>
          <cell r="M2617">
            <v>0</v>
          </cell>
          <cell r="N2617">
            <v>0</v>
          </cell>
          <cell r="O2617">
            <v>14</v>
          </cell>
          <cell r="P2617">
            <v>14</v>
          </cell>
          <cell r="Q2617">
            <v>0</v>
          </cell>
          <cell r="R2617">
            <v>14</v>
          </cell>
          <cell r="S2617">
            <v>0</v>
          </cell>
          <cell r="T2617">
            <v>0</v>
          </cell>
          <cell r="U2617">
            <v>0</v>
          </cell>
          <cell r="V2617">
            <v>15</v>
          </cell>
          <cell r="W2617">
            <v>0</v>
          </cell>
        </row>
        <row r="2618">
          <cell r="B2618">
            <v>11</v>
          </cell>
          <cell r="C2618" t="str">
            <v>VENDA</v>
          </cell>
          <cell r="D2618" t="str">
            <v>001 *** Vendas OS Emitidas</v>
          </cell>
          <cell r="E2618" t="str">
            <v>OUTRAS MÍDIAS</v>
          </cell>
          <cell r="F2618" t="str">
            <v>0019 INDICAÇÃO DO PROVEDOR</v>
          </cell>
          <cell r="G2618" t="str">
            <v>0580 IG.COM.BR</v>
          </cell>
          <cell r="I2618">
            <v>1</v>
          </cell>
          <cell r="J2618">
            <v>1</v>
          </cell>
          <cell r="K2618">
            <v>0</v>
          </cell>
          <cell r="L2618">
            <v>1</v>
          </cell>
          <cell r="M2618">
            <v>0</v>
          </cell>
          <cell r="N2618">
            <v>0</v>
          </cell>
          <cell r="O2618">
            <v>1</v>
          </cell>
          <cell r="P2618">
            <v>1</v>
          </cell>
          <cell r="Q2618">
            <v>0</v>
          </cell>
          <cell r="R2618">
            <v>1</v>
          </cell>
          <cell r="S2618">
            <v>0</v>
          </cell>
          <cell r="T2618">
            <v>0</v>
          </cell>
          <cell r="U2618">
            <v>0</v>
          </cell>
          <cell r="V2618">
            <v>1</v>
          </cell>
          <cell r="W2618">
            <v>0</v>
          </cell>
        </row>
        <row r="2619">
          <cell r="B2619">
            <v>11</v>
          </cell>
          <cell r="C2619" t="str">
            <v>VENDA</v>
          </cell>
          <cell r="D2619" t="str">
            <v>001 *** Vendas OS Emitidas</v>
          </cell>
          <cell r="E2619" t="str">
            <v>OUTRAS MÍDIAS</v>
          </cell>
          <cell r="F2619" t="str">
            <v>0020 JÁ POSSUI</v>
          </cell>
          <cell r="I2619">
            <v>26</v>
          </cell>
          <cell r="J2619">
            <v>26</v>
          </cell>
          <cell r="K2619">
            <v>0</v>
          </cell>
          <cell r="L2619">
            <v>26</v>
          </cell>
          <cell r="M2619">
            <v>0</v>
          </cell>
          <cell r="N2619">
            <v>0</v>
          </cell>
          <cell r="O2619">
            <v>26</v>
          </cell>
          <cell r="P2619">
            <v>26</v>
          </cell>
          <cell r="Q2619">
            <v>0</v>
          </cell>
          <cell r="R2619">
            <v>26</v>
          </cell>
          <cell r="S2619">
            <v>0</v>
          </cell>
          <cell r="T2619">
            <v>0</v>
          </cell>
          <cell r="U2619">
            <v>0</v>
          </cell>
          <cell r="V2619">
            <v>26</v>
          </cell>
          <cell r="W2619">
            <v>0</v>
          </cell>
        </row>
        <row r="2620">
          <cell r="B2620">
            <v>11</v>
          </cell>
          <cell r="C2620" t="str">
            <v>VENDA</v>
          </cell>
          <cell r="D2620" t="str">
            <v>001 *** Vendas OS Emitidas</v>
          </cell>
          <cell r="E2620" t="str">
            <v>TELEVISÃO</v>
          </cell>
          <cell r="F2620" t="str">
            <v>0001 TELEVISÃO</v>
          </cell>
          <cell r="G2620" t="str">
            <v>0006 GLOBO</v>
          </cell>
          <cell r="H2620" t="str">
            <v>0021 GLOBO REPÓRTER</v>
          </cell>
          <cell r="I2620">
            <v>1</v>
          </cell>
          <cell r="J2620">
            <v>1</v>
          </cell>
          <cell r="K2620">
            <v>0</v>
          </cell>
          <cell r="L2620">
            <v>1</v>
          </cell>
          <cell r="M2620">
            <v>0</v>
          </cell>
          <cell r="N2620">
            <v>0</v>
          </cell>
          <cell r="O2620">
            <v>1</v>
          </cell>
          <cell r="P2620">
            <v>1</v>
          </cell>
          <cell r="Q2620">
            <v>0</v>
          </cell>
          <cell r="R2620">
            <v>1</v>
          </cell>
          <cell r="S2620">
            <v>0</v>
          </cell>
          <cell r="T2620">
            <v>0</v>
          </cell>
          <cell r="U2620">
            <v>0</v>
          </cell>
          <cell r="V2620">
            <v>1</v>
          </cell>
          <cell r="W2620">
            <v>0</v>
          </cell>
        </row>
        <row r="2621">
          <cell r="B2621">
            <v>11</v>
          </cell>
          <cell r="C2621" t="str">
            <v>VENDA</v>
          </cell>
          <cell r="D2621" t="str">
            <v>001 *** Vendas OS Emitidas</v>
          </cell>
          <cell r="E2621" t="str">
            <v>TELEVISÃO</v>
          </cell>
          <cell r="F2621" t="str">
            <v>0001 TELEVISÃO</v>
          </cell>
          <cell r="G2621" t="str">
            <v>0006 GLOBO</v>
          </cell>
          <cell r="H2621" t="str">
            <v>0023 JORNAL HOJE</v>
          </cell>
          <cell r="I2621">
            <v>1</v>
          </cell>
          <cell r="J2621">
            <v>1</v>
          </cell>
          <cell r="K2621">
            <v>0</v>
          </cell>
          <cell r="L2621">
            <v>1</v>
          </cell>
          <cell r="M2621">
            <v>0</v>
          </cell>
          <cell r="N2621">
            <v>0</v>
          </cell>
          <cell r="O2621">
            <v>1</v>
          </cell>
          <cell r="P2621">
            <v>1</v>
          </cell>
          <cell r="Q2621">
            <v>0</v>
          </cell>
          <cell r="R2621">
            <v>1</v>
          </cell>
          <cell r="S2621">
            <v>0</v>
          </cell>
          <cell r="T2621">
            <v>0</v>
          </cell>
          <cell r="U2621">
            <v>0</v>
          </cell>
          <cell r="V2621">
            <v>1</v>
          </cell>
          <cell r="W2621">
            <v>0</v>
          </cell>
        </row>
        <row r="2622">
          <cell r="B2622">
            <v>11</v>
          </cell>
          <cell r="C2622" t="str">
            <v>VENDA</v>
          </cell>
          <cell r="D2622" t="str">
            <v>001 *** Vendas OS Emitidas</v>
          </cell>
          <cell r="E2622" t="str">
            <v>TELEVISÃO</v>
          </cell>
          <cell r="F2622" t="str">
            <v>0001 TELEVISÃO</v>
          </cell>
          <cell r="G2622" t="str">
            <v>0006 GLOBO</v>
          </cell>
          <cell r="H2622" t="str">
            <v>0024 JORNAL NACIONAL</v>
          </cell>
          <cell r="I2622">
            <v>1</v>
          </cell>
          <cell r="J2622">
            <v>1</v>
          </cell>
          <cell r="K2622">
            <v>0</v>
          </cell>
          <cell r="L2622">
            <v>1</v>
          </cell>
          <cell r="M2622">
            <v>0</v>
          </cell>
          <cell r="N2622">
            <v>0</v>
          </cell>
          <cell r="O2622">
            <v>1</v>
          </cell>
          <cell r="P2622">
            <v>1</v>
          </cell>
          <cell r="Q2622">
            <v>0</v>
          </cell>
          <cell r="R2622">
            <v>1</v>
          </cell>
          <cell r="S2622">
            <v>0</v>
          </cell>
          <cell r="T2622">
            <v>0</v>
          </cell>
          <cell r="U2622">
            <v>0</v>
          </cell>
          <cell r="V2622">
            <v>1</v>
          </cell>
          <cell r="W2622">
            <v>0</v>
          </cell>
        </row>
        <row r="2623">
          <cell r="B2623">
            <v>11</v>
          </cell>
          <cell r="C2623" t="str">
            <v>VENDA</v>
          </cell>
          <cell r="D2623" t="str">
            <v>001 *** Vendas OS Emitidas</v>
          </cell>
          <cell r="E2623" t="str">
            <v>TELEVISÃO</v>
          </cell>
          <cell r="F2623" t="str">
            <v>0001 TELEVISÃO</v>
          </cell>
          <cell r="G2623" t="str">
            <v>0006 GLOBO</v>
          </cell>
          <cell r="H2623" t="str">
            <v>0026 NOVELA I</v>
          </cell>
          <cell r="I2623">
            <v>1</v>
          </cell>
          <cell r="J2623">
            <v>1</v>
          </cell>
          <cell r="K2623">
            <v>0</v>
          </cell>
          <cell r="L2623">
            <v>1</v>
          </cell>
          <cell r="M2623">
            <v>0</v>
          </cell>
          <cell r="N2623">
            <v>0</v>
          </cell>
          <cell r="O2623">
            <v>1</v>
          </cell>
          <cell r="P2623">
            <v>1</v>
          </cell>
          <cell r="Q2623">
            <v>0</v>
          </cell>
          <cell r="R2623">
            <v>1</v>
          </cell>
          <cell r="S2623">
            <v>0</v>
          </cell>
          <cell r="T2623">
            <v>0</v>
          </cell>
          <cell r="U2623">
            <v>0</v>
          </cell>
          <cell r="V2623">
            <v>1</v>
          </cell>
          <cell r="W2623">
            <v>0</v>
          </cell>
        </row>
        <row r="2624">
          <cell r="B2624">
            <v>11</v>
          </cell>
          <cell r="C2624" t="str">
            <v>VENDA</v>
          </cell>
          <cell r="D2624" t="str">
            <v>001 *** Vendas OS Emitidas</v>
          </cell>
          <cell r="E2624" t="str">
            <v>TELEVISÃO</v>
          </cell>
          <cell r="F2624" t="str">
            <v>0001 TELEVISÃO</v>
          </cell>
          <cell r="G2624" t="str">
            <v>0006 GLOBO</v>
          </cell>
          <cell r="H2624" t="str">
            <v>0027 NOVELA II</v>
          </cell>
          <cell r="I2624">
            <v>2</v>
          </cell>
          <cell r="J2624">
            <v>2</v>
          </cell>
          <cell r="K2624">
            <v>0</v>
          </cell>
          <cell r="L2624">
            <v>2</v>
          </cell>
          <cell r="M2624">
            <v>0</v>
          </cell>
          <cell r="N2624">
            <v>0</v>
          </cell>
          <cell r="O2624">
            <v>2</v>
          </cell>
          <cell r="P2624">
            <v>2</v>
          </cell>
          <cell r="Q2624">
            <v>0</v>
          </cell>
          <cell r="R2624">
            <v>2</v>
          </cell>
          <cell r="S2624">
            <v>0</v>
          </cell>
          <cell r="T2624">
            <v>0</v>
          </cell>
          <cell r="U2624">
            <v>0</v>
          </cell>
          <cell r="V2624">
            <v>2</v>
          </cell>
          <cell r="W2624">
            <v>0</v>
          </cell>
        </row>
        <row r="2625">
          <cell r="B2625">
            <v>11</v>
          </cell>
          <cell r="C2625" t="str">
            <v>VENDA</v>
          </cell>
          <cell r="D2625" t="str">
            <v>001 *** Vendas OS Emitidas</v>
          </cell>
          <cell r="E2625" t="str">
            <v>TELEVISÃO</v>
          </cell>
          <cell r="F2625" t="str">
            <v>0001 TELEVISÃO</v>
          </cell>
          <cell r="G2625" t="str">
            <v>0006 GLOBO</v>
          </cell>
          <cell r="H2625" t="str">
            <v>3825 NÃO INFORMADO</v>
          </cell>
          <cell r="I2625">
            <v>8</v>
          </cell>
          <cell r="J2625">
            <v>8</v>
          </cell>
          <cell r="K2625">
            <v>0</v>
          </cell>
          <cell r="L2625">
            <v>8</v>
          </cell>
          <cell r="M2625">
            <v>0</v>
          </cell>
          <cell r="N2625">
            <v>0</v>
          </cell>
          <cell r="O2625">
            <v>8</v>
          </cell>
          <cell r="P2625">
            <v>8</v>
          </cell>
          <cell r="Q2625">
            <v>0</v>
          </cell>
          <cell r="R2625">
            <v>8</v>
          </cell>
          <cell r="S2625">
            <v>0</v>
          </cell>
          <cell r="T2625">
            <v>0</v>
          </cell>
          <cell r="U2625">
            <v>0</v>
          </cell>
          <cell r="V2625">
            <v>8</v>
          </cell>
          <cell r="W2625">
            <v>0</v>
          </cell>
        </row>
        <row r="2626">
          <cell r="B2626">
            <v>11</v>
          </cell>
          <cell r="C2626" t="str">
            <v>VENDA</v>
          </cell>
          <cell r="D2626" t="str">
            <v>001 *** Vendas OS Emitidas</v>
          </cell>
          <cell r="E2626" t="str">
            <v>TELEVISÃO</v>
          </cell>
          <cell r="F2626" t="str">
            <v>0001 TELEVISÃO</v>
          </cell>
          <cell r="G2626" t="str">
            <v>0006 GLOBO</v>
          </cell>
          <cell r="H2626" t="str">
            <v>5593 MULHERES APAIXONADAS</v>
          </cell>
          <cell r="I2626">
            <v>2</v>
          </cell>
          <cell r="J2626">
            <v>2</v>
          </cell>
          <cell r="K2626">
            <v>0</v>
          </cell>
          <cell r="L2626">
            <v>2</v>
          </cell>
          <cell r="M2626">
            <v>0</v>
          </cell>
          <cell r="N2626">
            <v>0</v>
          </cell>
          <cell r="O2626">
            <v>2</v>
          </cell>
          <cell r="P2626">
            <v>2</v>
          </cell>
          <cell r="Q2626">
            <v>0</v>
          </cell>
          <cell r="R2626">
            <v>2</v>
          </cell>
          <cell r="S2626">
            <v>0</v>
          </cell>
          <cell r="T2626">
            <v>0</v>
          </cell>
          <cell r="U2626">
            <v>0</v>
          </cell>
          <cell r="V2626">
            <v>2</v>
          </cell>
          <cell r="W2626">
            <v>0</v>
          </cell>
        </row>
        <row r="2627">
          <cell r="B2627">
            <v>11</v>
          </cell>
          <cell r="C2627" t="str">
            <v>VENDA</v>
          </cell>
          <cell r="D2627" t="str">
            <v>001 *** Vendas OS Emitidas</v>
          </cell>
          <cell r="E2627" t="str">
            <v>TELEVISÃO</v>
          </cell>
          <cell r="F2627" t="str">
            <v>0001 TELEVISÃO</v>
          </cell>
          <cell r="G2627" t="str">
            <v>0059 BANDEIRANTES</v>
          </cell>
          <cell r="H2627" t="str">
            <v>5596 ESPORTE TOTAL</v>
          </cell>
          <cell r="I2627">
            <v>1</v>
          </cell>
          <cell r="J2627">
            <v>1</v>
          </cell>
          <cell r="K2627">
            <v>0</v>
          </cell>
          <cell r="L2627">
            <v>1</v>
          </cell>
          <cell r="M2627">
            <v>0</v>
          </cell>
          <cell r="N2627">
            <v>0</v>
          </cell>
          <cell r="O2627">
            <v>1</v>
          </cell>
          <cell r="P2627">
            <v>1</v>
          </cell>
          <cell r="Q2627">
            <v>0</v>
          </cell>
          <cell r="R2627">
            <v>1</v>
          </cell>
          <cell r="S2627">
            <v>0</v>
          </cell>
          <cell r="T2627">
            <v>0</v>
          </cell>
          <cell r="U2627">
            <v>0</v>
          </cell>
          <cell r="V2627">
            <v>1</v>
          </cell>
          <cell r="W2627">
            <v>0</v>
          </cell>
        </row>
        <row r="2628">
          <cell r="B2628">
            <v>11</v>
          </cell>
          <cell r="C2628" t="str">
            <v>VENDA</v>
          </cell>
          <cell r="D2628" t="str">
            <v>001 *** Vendas OS Emitidas</v>
          </cell>
          <cell r="E2628" t="str">
            <v>TELEVISÃO</v>
          </cell>
          <cell r="F2628" t="str">
            <v>0001 TELEVISÃO</v>
          </cell>
          <cell r="G2628" t="str">
            <v>0062 NÃO INFORMOU</v>
          </cell>
          <cell r="I2628">
            <v>31</v>
          </cell>
          <cell r="J2628">
            <v>31</v>
          </cell>
          <cell r="K2628">
            <v>0</v>
          </cell>
          <cell r="L2628">
            <v>31</v>
          </cell>
          <cell r="M2628">
            <v>0</v>
          </cell>
          <cell r="N2628">
            <v>0</v>
          </cell>
          <cell r="O2628">
            <v>31</v>
          </cell>
          <cell r="P2628">
            <v>31</v>
          </cell>
          <cell r="Q2628">
            <v>0</v>
          </cell>
          <cell r="R2628">
            <v>31</v>
          </cell>
          <cell r="S2628">
            <v>0</v>
          </cell>
          <cell r="T2628">
            <v>0</v>
          </cell>
          <cell r="U2628">
            <v>0</v>
          </cell>
          <cell r="V2628">
            <v>31</v>
          </cell>
          <cell r="W2628">
            <v>0</v>
          </cell>
        </row>
        <row r="2629">
          <cell r="B2629">
            <v>11</v>
          </cell>
          <cell r="C2629" t="str">
            <v>VENDA</v>
          </cell>
          <cell r="D2629" t="str">
            <v>022 Sem IP Dinâmico disponível na Área</v>
          </cell>
          <cell r="F2629" t="str">
            <v>0031 JÁ TEVE O PRODUTO</v>
          </cell>
          <cell r="I2629">
            <v>2</v>
          </cell>
          <cell r="J2629">
            <v>2</v>
          </cell>
          <cell r="K2629">
            <v>0</v>
          </cell>
          <cell r="L2629">
            <v>2</v>
          </cell>
          <cell r="M2629">
            <v>0</v>
          </cell>
          <cell r="N2629">
            <v>0</v>
          </cell>
          <cell r="O2629">
            <v>2</v>
          </cell>
          <cell r="P2629">
            <v>2</v>
          </cell>
          <cell r="Q2629">
            <v>0</v>
          </cell>
          <cell r="R2629">
            <v>2</v>
          </cell>
          <cell r="S2629">
            <v>0</v>
          </cell>
          <cell r="T2629">
            <v>0</v>
          </cell>
          <cell r="U2629">
            <v>0</v>
          </cell>
          <cell r="V2629">
            <v>2</v>
          </cell>
          <cell r="W2629">
            <v>0</v>
          </cell>
        </row>
        <row r="2630">
          <cell r="B2630">
            <v>11</v>
          </cell>
          <cell r="C2630" t="str">
            <v>VENDA</v>
          </cell>
          <cell r="D2630" t="str">
            <v>022 Sem IP Dinâmico disponível na Área</v>
          </cell>
          <cell r="E2630" t="str">
            <v>MALA DIRETA</v>
          </cell>
          <cell r="F2630" t="str">
            <v>0009 MALA DIRETA</v>
          </cell>
          <cell r="G2630" t="str">
            <v>0173 CA0103</v>
          </cell>
          <cell r="I2630">
            <v>1</v>
          </cell>
          <cell r="J2630">
            <v>1</v>
          </cell>
          <cell r="K2630">
            <v>0</v>
          </cell>
          <cell r="L2630">
            <v>1</v>
          </cell>
          <cell r="M2630">
            <v>0</v>
          </cell>
          <cell r="N2630">
            <v>0</v>
          </cell>
          <cell r="O2630">
            <v>1</v>
          </cell>
          <cell r="P2630">
            <v>1</v>
          </cell>
          <cell r="Q2630">
            <v>0</v>
          </cell>
          <cell r="R2630">
            <v>1</v>
          </cell>
          <cell r="S2630">
            <v>0</v>
          </cell>
          <cell r="T2630">
            <v>0</v>
          </cell>
          <cell r="U2630">
            <v>0</v>
          </cell>
          <cell r="V2630">
            <v>1</v>
          </cell>
          <cell r="W2630">
            <v>0</v>
          </cell>
        </row>
        <row r="2631">
          <cell r="B2631">
            <v>11</v>
          </cell>
          <cell r="C2631" t="str">
            <v>VENDA</v>
          </cell>
          <cell r="D2631" t="str">
            <v>022 Sem IP Dinâmico disponível na Área</v>
          </cell>
          <cell r="E2631" t="str">
            <v>MALA DIRETA</v>
          </cell>
          <cell r="F2631" t="str">
            <v>0010 ENCARTE EM FATURA</v>
          </cell>
          <cell r="I2631">
            <v>2</v>
          </cell>
          <cell r="J2631">
            <v>2</v>
          </cell>
          <cell r="K2631">
            <v>0</v>
          </cell>
          <cell r="L2631">
            <v>2</v>
          </cell>
          <cell r="M2631">
            <v>0</v>
          </cell>
          <cell r="N2631">
            <v>0</v>
          </cell>
          <cell r="O2631">
            <v>2</v>
          </cell>
          <cell r="P2631">
            <v>2</v>
          </cell>
          <cell r="Q2631">
            <v>0</v>
          </cell>
          <cell r="R2631">
            <v>2</v>
          </cell>
          <cell r="S2631">
            <v>0</v>
          </cell>
          <cell r="T2631">
            <v>0</v>
          </cell>
          <cell r="U2631">
            <v>0</v>
          </cell>
          <cell r="V2631">
            <v>2</v>
          </cell>
          <cell r="W2631">
            <v>0</v>
          </cell>
        </row>
        <row r="2632">
          <cell r="B2632">
            <v>11</v>
          </cell>
          <cell r="C2632" t="str">
            <v>VENDA</v>
          </cell>
          <cell r="D2632" t="str">
            <v>022 Sem IP Dinâmico disponível na Área</v>
          </cell>
          <cell r="E2632" t="str">
            <v>NÃO INFORMADO</v>
          </cell>
          <cell r="F2632" t="str">
            <v>0016 NÃO INFORMADO</v>
          </cell>
          <cell r="I2632">
            <v>2</v>
          </cell>
          <cell r="J2632">
            <v>2</v>
          </cell>
          <cell r="K2632">
            <v>0</v>
          </cell>
          <cell r="L2632">
            <v>2</v>
          </cell>
          <cell r="M2632">
            <v>0</v>
          </cell>
          <cell r="N2632">
            <v>0</v>
          </cell>
          <cell r="O2632">
            <v>2</v>
          </cell>
          <cell r="P2632">
            <v>2</v>
          </cell>
          <cell r="Q2632">
            <v>0</v>
          </cell>
          <cell r="R2632">
            <v>2</v>
          </cell>
          <cell r="S2632">
            <v>0</v>
          </cell>
          <cell r="T2632">
            <v>0</v>
          </cell>
          <cell r="U2632">
            <v>0</v>
          </cell>
          <cell r="V2632">
            <v>2</v>
          </cell>
          <cell r="W2632">
            <v>0</v>
          </cell>
        </row>
        <row r="2633">
          <cell r="B2633">
            <v>11</v>
          </cell>
          <cell r="C2633" t="str">
            <v>VENDA</v>
          </cell>
          <cell r="D2633" t="str">
            <v>022 Sem IP Dinâmico disponível na Área</v>
          </cell>
          <cell r="E2633" t="str">
            <v>OUTRAS MÍDIAS</v>
          </cell>
          <cell r="F2633" t="str">
            <v>0002 INDICAÇÃO DE AMIGOS</v>
          </cell>
          <cell r="I2633">
            <v>23</v>
          </cell>
          <cell r="J2633">
            <v>23</v>
          </cell>
          <cell r="K2633">
            <v>0</v>
          </cell>
          <cell r="L2633">
            <v>23</v>
          </cell>
          <cell r="M2633">
            <v>0</v>
          </cell>
          <cell r="N2633">
            <v>0</v>
          </cell>
          <cell r="O2633">
            <v>23</v>
          </cell>
          <cell r="P2633">
            <v>23</v>
          </cell>
          <cell r="Q2633">
            <v>0</v>
          </cell>
          <cell r="R2633">
            <v>23</v>
          </cell>
          <cell r="S2633">
            <v>0</v>
          </cell>
          <cell r="T2633">
            <v>0</v>
          </cell>
          <cell r="U2633">
            <v>0</v>
          </cell>
          <cell r="V2633">
            <v>23</v>
          </cell>
          <cell r="W2633">
            <v>0</v>
          </cell>
        </row>
        <row r="2634">
          <cell r="B2634">
            <v>11</v>
          </cell>
          <cell r="C2634" t="str">
            <v>VENDA</v>
          </cell>
          <cell r="D2634" t="str">
            <v>022 Sem IP Dinâmico disponível na Área</v>
          </cell>
          <cell r="E2634" t="str">
            <v>OUTRAS MÍDIAS</v>
          </cell>
          <cell r="F2634" t="str">
            <v>0013 INTERNET</v>
          </cell>
          <cell r="G2634" t="str">
            <v>0056 OUTROS</v>
          </cell>
          <cell r="I2634">
            <v>1</v>
          </cell>
          <cell r="J2634">
            <v>1</v>
          </cell>
          <cell r="K2634">
            <v>0</v>
          </cell>
          <cell r="L2634">
            <v>1</v>
          </cell>
          <cell r="M2634">
            <v>0</v>
          </cell>
          <cell r="N2634">
            <v>0</v>
          </cell>
          <cell r="O2634">
            <v>1</v>
          </cell>
          <cell r="P2634">
            <v>1</v>
          </cell>
          <cell r="Q2634">
            <v>0</v>
          </cell>
          <cell r="R2634">
            <v>1</v>
          </cell>
          <cell r="S2634">
            <v>0</v>
          </cell>
          <cell r="T2634">
            <v>0</v>
          </cell>
          <cell r="U2634">
            <v>0</v>
          </cell>
          <cell r="V2634">
            <v>1</v>
          </cell>
          <cell r="W2634">
            <v>0</v>
          </cell>
        </row>
        <row r="2635">
          <cell r="B2635">
            <v>11</v>
          </cell>
          <cell r="C2635" t="str">
            <v>VENDA</v>
          </cell>
          <cell r="D2635" t="str">
            <v>022 Sem IP Dinâmico disponível na Área</v>
          </cell>
          <cell r="E2635" t="str">
            <v>OUTRAS MÍDIAS</v>
          </cell>
          <cell r="F2635" t="str">
            <v>0013 INTERNET</v>
          </cell>
          <cell r="G2635" t="str">
            <v>0170 SITE SPEEDY</v>
          </cell>
          <cell r="I2635">
            <v>1</v>
          </cell>
          <cell r="J2635">
            <v>1</v>
          </cell>
          <cell r="K2635">
            <v>0</v>
          </cell>
          <cell r="L2635">
            <v>1</v>
          </cell>
          <cell r="M2635">
            <v>0</v>
          </cell>
          <cell r="N2635">
            <v>0</v>
          </cell>
          <cell r="O2635">
            <v>1</v>
          </cell>
          <cell r="P2635">
            <v>1</v>
          </cell>
          <cell r="Q2635">
            <v>0</v>
          </cell>
          <cell r="R2635">
            <v>1</v>
          </cell>
          <cell r="S2635">
            <v>0</v>
          </cell>
          <cell r="T2635">
            <v>0</v>
          </cell>
          <cell r="U2635">
            <v>0</v>
          </cell>
          <cell r="V2635">
            <v>1</v>
          </cell>
          <cell r="W2635">
            <v>0</v>
          </cell>
        </row>
        <row r="2636">
          <cell r="B2636">
            <v>11</v>
          </cell>
          <cell r="C2636" t="str">
            <v>VENDA</v>
          </cell>
          <cell r="D2636" t="str">
            <v>022 Sem IP Dinâmico disponível na Área</v>
          </cell>
          <cell r="E2636" t="str">
            <v>OUTRAS MÍDIAS</v>
          </cell>
          <cell r="F2636" t="str">
            <v>0018 CONTATADO PELO TLMKT</v>
          </cell>
          <cell r="I2636">
            <v>1</v>
          </cell>
          <cell r="J2636">
            <v>1</v>
          </cell>
          <cell r="K2636">
            <v>0</v>
          </cell>
          <cell r="L2636">
            <v>1</v>
          </cell>
          <cell r="M2636">
            <v>0</v>
          </cell>
          <cell r="N2636">
            <v>0</v>
          </cell>
          <cell r="O2636">
            <v>1</v>
          </cell>
          <cell r="P2636">
            <v>1</v>
          </cell>
          <cell r="Q2636">
            <v>0</v>
          </cell>
          <cell r="R2636">
            <v>1</v>
          </cell>
          <cell r="S2636">
            <v>0</v>
          </cell>
          <cell r="T2636">
            <v>0</v>
          </cell>
          <cell r="U2636">
            <v>0</v>
          </cell>
          <cell r="V2636">
            <v>1</v>
          </cell>
          <cell r="W2636">
            <v>0</v>
          </cell>
        </row>
        <row r="2637">
          <cell r="B2637">
            <v>11</v>
          </cell>
          <cell r="C2637" t="str">
            <v>VENDA</v>
          </cell>
          <cell r="D2637" t="str">
            <v>022 Sem IP Dinâmico disponível na Área</v>
          </cell>
          <cell r="E2637" t="str">
            <v>OUTRAS MÍDIAS</v>
          </cell>
          <cell r="F2637" t="str">
            <v>0020 JÁ POSSUI</v>
          </cell>
          <cell r="I2637">
            <v>5</v>
          </cell>
          <cell r="J2637">
            <v>5</v>
          </cell>
          <cell r="K2637">
            <v>0</v>
          </cell>
          <cell r="L2637">
            <v>5</v>
          </cell>
          <cell r="M2637">
            <v>0</v>
          </cell>
          <cell r="N2637">
            <v>0</v>
          </cell>
          <cell r="O2637">
            <v>5</v>
          </cell>
          <cell r="P2637">
            <v>5</v>
          </cell>
          <cell r="Q2637">
            <v>0</v>
          </cell>
          <cell r="R2637">
            <v>5</v>
          </cell>
          <cell r="S2637">
            <v>0</v>
          </cell>
          <cell r="T2637">
            <v>0</v>
          </cell>
          <cell r="U2637">
            <v>0</v>
          </cell>
          <cell r="V2637">
            <v>5</v>
          </cell>
          <cell r="W2637">
            <v>0</v>
          </cell>
        </row>
        <row r="2638">
          <cell r="B2638">
            <v>11</v>
          </cell>
          <cell r="C2638" t="str">
            <v>VENDA</v>
          </cell>
          <cell r="D2638" t="str">
            <v>022 Sem IP Dinâmico disponível na Área</v>
          </cell>
          <cell r="E2638" t="str">
            <v>TELEVISÃO</v>
          </cell>
          <cell r="F2638" t="str">
            <v>0001 TELEVISÃO</v>
          </cell>
          <cell r="G2638" t="str">
            <v>0062 NÃO INFORMOU</v>
          </cell>
          <cell r="I2638">
            <v>3</v>
          </cell>
          <cell r="J2638">
            <v>3</v>
          </cell>
          <cell r="K2638">
            <v>0</v>
          </cell>
          <cell r="L2638">
            <v>3</v>
          </cell>
          <cell r="M2638">
            <v>0</v>
          </cell>
          <cell r="N2638">
            <v>0</v>
          </cell>
          <cell r="O2638">
            <v>3</v>
          </cell>
          <cell r="P2638">
            <v>3</v>
          </cell>
          <cell r="Q2638">
            <v>0</v>
          </cell>
          <cell r="R2638">
            <v>3</v>
          </cell>
          <cell r="S2638">
            <v>0</v>
          </cell>
          <cell r="T2638">
            <v>0</v>
          </cell>
          <cell r="U2638">
            <v>0</v>
          </cell>
          <cell r="V2638">
            <v>3</v>
          </cell>
          <cell r="W2638">
            <v>0</v>
          </cell>
        </row>
        <row r="2639">
          <cell r="B2639">
            <v>11</v>
          </cell>
          <cell r="C2639" t="str">
            <v>VENDA</v>
          </cell>
          <cell r="D2639" t="str">
            <v>035 Conta Pendente menor que 30 dias</v>
          </cell>
          <cell r="F2639" t="str">
            <v>0031 JÁ TEVE O PRODUTO</v>
          </cell>
          <cell r="I2639">
            <v>2</v>
          </cell>
          <cell r="J2639">
            <v>2</v>
          </cell>
          <cell r="K2639">
            <v>0</v>
          </cell>
          <cell r="L2639">
            <v>2</v>
          </cell>
          <cell r="M2639">
            <v>0</v>
          </cell>
          <cell r="N2639">
            <v>0</v>
          </cell>
          <cell r="O2639">
            <v>2</v>
          </cell>
          <cell r="P2639">
            <v>2</v>
          </cell>
          <cell r="Q2639">
            <v>0</v>
          </cell>
          <cell r="R2639">
            <v>2</v>
          </cell>
          <cell r="S2639">
            <v>0</v>
          </cell>
          <cell r="T2639">
            <v>0</v>
          </cell>
          <cell r="U2639">
            <v>0</v>
          </cell>
          <cell r="V2639">
            <v>2</v>
          </cell>
          <cell r="W2639">
            <v>0</v>
          </cell>
        </row>
        <row r="2640">
          <cell r="B2640">
            <v>11</v>
          </cell>
          <cell r="C2640" t="str">
            <v>VENDA</v>
          </cell>
          <cell r="D2640" t="str">
            <v>035 Conta Pendente menor que 30 dias</v>
          </cell>
          <cell r="E2640" t="str">
            <v>OUTRAS MÍDIAS</v>
          </cell>
          <cell r="F2640" t="str">
            <v>0002 INDICAÇÃO DE AMIGOS</v>
          </cell>
          <cell r="I2640">
            <v>7</v>
          </cell>
          <cell r="J2640">
            <v>7</v>
          </cell>
          <cell r="K2640">
            <v>0</v>
          </cell>
          <cell r="L2640">
            <v>7</v>
          </cell>
          <cell r="M2640">
            <v>0</v>
          </cell>
          <cell r="N2640">
            <v>0</v>
          </cell>
          <cell r="O2640">
            <v>7</v>
          </cell>
          <cell r="P2640">
            <v>7</v>
          </cell>
          <cell r="Q2640">
            <v>0</v>
          </cell>
          <cell r="R2640">
            <v>7</v>
          </cell>
          <cell r="S2640">
            <v>0</v>
          </cell>
          <cell r="T2640">
            <v>0</v>
          </cell>
          <cell r="U2640">
            <v>0</v>
          </cell>
          <cell r="V2640">
            <v>7</v>
          </cell>
          <cell r="W2640">
            <v>0</v>
          </cell>
        </row>
        <row r="2641">
          <cell r="B2641">
            <v>11</v>
          </cell>
          <cell r="C2641" t="str">
            <v>VENDA</v>
          </cell>
          <cell r="D2641" t="str">
            <v>035 Conta Pendente menor que 30 dias</v>
          </cell>
          <cell r="E2641" t="str">
            <v>OUTRAS MÍDIAS</v>
          </cell>
          <cell r="F2641" t="str">
            <v>0007 JORNAIS/REVISTAS</v>
          </cell>
          <cell r="G2641" t="str">
            <v>0125 NÃO INFORMADO</v>
          </cell>
          <cell r="I2641">
            <v>1</v>
          </cell>
          <cell r="J2641">
            <v>1</v>
          </cell>
          <cell r="K2641">
            <v>0</v>
          </cell>
          <cell r="L2641">
            <v>1</v>
          </cell>
          <cell r="M2641">
            <v>0</v>
          </cell>
          <cell r="N2641">
            <v>0</v>
          </cell>
          <cell r="O2641">
            <v>1</v>
          </cell>
          <cell r="P2641">
            <v>1</v>
          </cell>
          <cell r="Q2641">
            <v>0</v>
          </cell>
          <cell r="R2641">
            <v>1</v>
          </cell>
          <cell r="S2641">
            <v>0</v>
          </cell>
          <cell r="T2641">
            <v>0</v>
          </cell>
          <cell r="U2641">
            <v>0</v>
          </cell>
          <cell r="V2641">
            <v>1</v>
          </cell>
          <cell r="W2641">
            <v>0</v>
          </cell>
        </row>
        <row r="2642">
          <cell r="B2642">
            <v>11</v>
          </cell>
          <cell r="C2642" t="str">
            <v>VENDA</v>
          </cell>
          <cell r="D2642" t="str">
            <v>035 Conta Pendente menor que 30 dias</v>
          </cell>
          <cell r="E2642" t="str">
            <v>OUTRAS MÍDIAS</v>
          </cell>
          <cell r="F2642" t="str">
            <v>0013 INTERNET</v>
          </cell>
          <cell r="G2642" t="str">
            <v>0170 SITE SPEEDY</v>
          </cell>
          <cell r="I2642">
            <v>1</v>
          </cell>
          <cell r="J2642">
            <v>1</v>
          </cell>
          <cell r="K2642">
            <v>0</v>
          </cell>
          <cell r="L2642">
            <v>1</v>
          </cell>
          <cell r="M2642">
            <v>0</v>
          </cell>
          <cell r="N2642">
            <v>0</v>
          </cell>
          <cell r="O2642">
            <v>1</v>
          </cell>
          <cell r="P2642">
            <v>1</v>
          </cell>
          <cell r="Q2642">
            <v>0</v>
          </cell>
          <cell r="R2642">
            <v>1</v>
          </cell>
          <cell r="S2642">
            <v>0</v>
          </cell>
          <cell r="T2642">
            <v>0</v>
          </cell>
          <cell r="U2642">
            <v>0</v>
          </cell>
          <cell r="V2642">
            <v>1</v>
          </cell>
          <cell r="W2642">
            <v>0</v>
          </cell>
        </row>
        <row r="2643">
          <cell r="B2643">
            <v>11</v>
          </cell>
          <cell r="C2643" t="str">
            <v>VENDA</v>
          </cell>
          <cell r="D2643" t="str">
            <v>035 Conta Pendente menor que 30 dias</v>
          </cell>
          <cell r="E2643" t="str">
            <v>OUTRAS MÍDIAS</v>
          </cell>
          <cell r="F2643" t="str">
            <v>0020 JÁ POSSUI</v>
          </cell>
          <cell r="I2643">
            <v>2</v>
          </cell>
          <cell r="J2643">
            <v>2</v>
          </cell>
          <cell r="K2643">
            <v>0</v>
          </cell>
          <cell r="L2643">
            <v>2</v>
          </cell>
          <cell r="M2643">
            <v>0</v>
          </cell>
          <cell r="N2643">
            <v>0</v>
          </cell>
          <cell r="O2643">
            <v>2</v>
          </cell>
          <cell r="P2643">
            <v>2</v>
          </cell>
          <cell r="Q2643">
            <v>0</v>
          </cell>
          <cell r="R2643">
            <v>2</v>
          </cell>
          <cell r="S2643">
            <v>0</v>
          </cell>
          <cell r="T2643">
            <v>0</v>
          </cell>
          <cell r="U2643">
            <v>0</v>
          </cell>
          <cell r="V2643">
            <v>2</v>
          </cell>
          <cell r="W2643">
            <v>0</v>
          </cell>
        </row>
        <row r="2644">
          <cell r="B2644">
            <v>11</v>
          </cell>
          <cell r="C2644" t="str">
            <v>VENDA</v>
          </cell>
          <cell r="D2644" t="str">
            <v>035 Conta Pendente menor que 30 dias</v>
          </cell>
          <cell r="E2644" t="str">
            <v>TELEVISÃO</v>
          </cell>
          <cell r="F2644" t="str">
            <v>0001 TELEVISÃO</v>
          </cell>
          <cell r="G2644" t="str">
            <v>0006 GLOBO</v>
          </cell>
          <cell r="H2644" t="str">
            <v>0014 BOM DIA BRASIL</v>
          </cell>
          <cell r="I2644">
            <v>1</v>
          </cell>
          <cell r="J2644">
            <v>1</v>
          </cell>
          <cell r="K2644">
            <v>0</v>
          </cell>
          <cell r="L2644">
            <v>1</v>
          </cell>
          <cell r="M2644">
            <v>0</v>
          </cell>
          <cell r="N2644">
            <v>0</v>
          </cell>
          <cell r="O2644">
            <v>1</v>
          </cell>
          <cell r="P2644">
            <v>1</v>
          </cell>
          <cell r="Q2644">
            <v>0</v>
          </cell>
          <cell r="R2644">
            <v>1</v>
          </cell>
          <cell r="S2644">
            <v>0</v>
          </cell>
          <cell r="T2644">
            <v>0</v>
          </cell>
          <cell r="U2644">
            <v>0</v>
          </cell>
          <cell r="V2644">
            <v>1</v>
          </cell>
          <cell r="W2644">
            <v>0</v>
          </cell>
        </row>
        <row r="2645">
          <cell r="B2645">
            <v>11</v>
          </cell>
          <cell r="C2645" t="str">
            <v>VENDA</v>
          </cell>
          <cell r="D2645" t="str">
            <v>035 Conta Pendente menor que 30 dias</v>
          </cell>
          <cell r="E2645" t="str">
            <v>TELEVISÃO</v>
          </cell>
          <cell r="F2645" t="str">
            <v>0001 TELEVISÃO</v>
          </cell>
          <cell r="G2645" t="str">
            <v>0062 NÃO INFORMOU</v>
          </cell>
          <cell r="I2645">
            <v>1</v>
          </cell>
          <cell r="J2645">
            <v>1</v>
          </cell>
          <cell r="K2645">
            <v>0</v>
          </cell>
          <cell r="L2645">
            <v>1</v>
          </cell>
          <cell r="M2645">
            <v>0</v>
          </cell>
          <cell r="N2645">
            <v>0</v>
          </cell>
          <cell r="O2645">
            <v>1</v>
          </cell>
          <cell r="P2645">
            <v>1</v>
          </cell>
          <cell r="Q2645">
            <v>0</v>
          </cell>
          <cell r="R2645">
            <v>1</v>
          </cell>
          <cell r="S2645">
            <v>0</v>
          </cell>
          <cell r="T2645">
            <v>0</v>
          </cell>
          <cell r="U2645">
            <v>0</v>
          </cell>
          <cell r="V2645">
            <v>1</v>
          </cell>
          <cell r="W2645">
            <v>0</v>
          </cell>
        </row>
        <row r="2646">
          <cell r="B2646">
            <v>11</v>
          </cell>
          <cell r="C2646" t="str">
            <v>VENDA</v>
          </cell>
          <cell r="D2646" t="str">
            <v>038 Sem disponibilidade de agenda</v>
          </cell>
          <cell r="F2646" t="str">
            <v>0031 JÁ TEVE O PRODUTO</v>
          </cell>
          <cell r="I2646">
            <v>7</v>
          </cell>
          <cell r="J2646">
            <v>7</v>
          </cell>
          <cell r="K2646">
            <v>0</v>
          </cell>
          <cell r="L2646">
            <v>7</v>
          </cell>
          <cell r="M2646">
            <v>0</v>
          </cell>
          <cell r="N2646">
            <v>0</v>
          </cell>
          <cell r="O2646">
            <v>7</v>
          </cell>
          <cell r="P2646">
            <v>7</v>
          </cell>
          <cell r="Q2646">
            <v>0</v>
          </cell>
          <cell r="R2646">
            <v>7</v>
          </cell>
          <cell r="S2646">
            <v>0</v>
          </cell>
          <cell r="T2646">
            <v>0</v>
          </cell>
          <cell r="U2646">
            <v>0</v>
          </cell>
          <cell r="V2646">
            <v>7</v>
          </cell>
          <cell r="W2646">
            <v>0</v>
          </cell>
        </row>
        <row r="2647">
          <cell r="B2647">
            <v>11</v>
          </cell>
          <cell r="C2647" t="str">
            <v>VENDA</v>
          </cell>
          <cell r="D2647" t="str">
            <v>038 Sem disponibilidade de agenda</v>
          </cell>
          <cell r="E2647" t="str">
            <v>MALA DIRETA</v>
          </cell>
          <cell r="F2647" t="str">
            <v>0009 MALA DIRETA</v>
          </cell>
          <cell r="G2647" t="str">
            <v>0008 Não Identificado</v>
          </cell>
          <cell r="I2647">
            <v>1</v>
          </cell>
          <cell r="J2647">
            <v>1</v>
          </cell>
          <cell r="K2647">
            <v>0</v>
          </cell>
          <cell r="L2647">
            <v>1</v>
          </cell>
          <cell r="M2647">
            <v>0</v>
          </cell>
          <cell r="N2647">
            <v>0</v>
          </cell>
          <cell r="O2647">
            <v>1</v>
          </cell>
          <cell r="P2647">
            <v>1</v>
          </cell>
          <cell r="Q2647">
            <v>0</v>
          </cell>
          <cell r="R2647">
            <v>1</v>
          </cell>
          <cell r="S2647">
            <v>0</v>
          </cell>
          <cell r="T2647">
            <v>0</v>
          </cell>
          <cell r="U2647">
            <v>0</v>
          </cell>
          <cell r="V2647">
            <v>1</v>
          </cell>
          <cell r="W2647">
            <v>0</v>
          </cell>
        </row>
        <row r="2648">
          <cell r="B2648">
            <v>11</v>
          </cell>
          <cell r="C2648" t="str">
            <v>VENDA</v>
          </cell>
          <cell r="D2648" t="str">
            <v>038 Sem disponibilidade de agenda</v>
          </cell>
          <cell r="E2648" t="str">
            <v>OUTRAS MÍDIAS</v>
          </cell>
          <cell r="F2648" t="str">
            <v>0002 INDICAÇÃO DE AMIGOS</v>
          </cell>
          <cell r="I2648">
            <v>30</v>
          </cell>
          <cell r="J2648">
            <v>30</v>
          </cell>
          <cell r="K2648">
            <v>0</v>
          </cell>
          <cell r="L2648">
            <v>30</v>
          </cell>
          <cell r="M2648">
            <v>0</v>
          </cell>
          <cell r="N2648">
            <v>0</v>
          </cell>
          <cell r="O2648">
            <v>30</v>
          </cell>
          <cell r="P2648">
            <v>30</v>
          </cell>
          <cell r="Q2648">
            <v>0</v>
          </cell>
          <cell r="R2648">
            <v>30</v>
          </cell>
          <cell r="S2648">
            <v>0</v>
          </cell>
          <cell r="T2648">
            <v>0</v>
          </cell>
          <cell r="U2648">
            <v>0</v>
          </cell>
          <cell r="V2648">
            <v>30</v>
          </cell>
          <cell r="W2648">
            <v>0</v>
          </cell>
        </row>
        <row r="2649">
          <cell r="B2649">
            <v>11</v>
          </cell>
          <cell r="C2649" t="str">
            <v>VENDA</v>
          </cell>
          <cell r="D2649" t="str">
            <v>038 Sem disponibilidade de agenda</v>
          </cell>
          <cell r="E2649" t="str">
            <v>OUTRAS MÍDIAS</v>
          </cell>
          <cell r="F2649" t="str">
            <v>0013 INTERNET</v>
          </cell>
          <cell r="G2649" t="str">
            <v>0056 OUTROS</v>
          </cell>
          <cell r="I2649">
            <v>3</v>
          </cell>
          <cell r="J2649">
            <v>3</v>
          </cell>
          <cell r="K2649">
            <v>0</v>
          </cell>
          <cell r="L2649">
            <v>3</v>
          </cell>
          <cell r="M2649">
            <v>0</v>
          </cell>
          <cell r="N2649">
            <v>0</v>
          </cell>
          <cell r="O2649">
            <v>3</v>
          </cell>
          <cell r="P2649">
            <v>3</v>
          </cell>
          <cell r="Q2649">
            <v>0</v>
          </cell>
          <cell r="R2649">
            <v>3</v>
          </cell>
          <cell r="S2649">
            <v>0</v>
          </cell>
          <cell r="T2649">
            <v>0</v>
          </cell>
          <cell r="U2649">
            <v>0</v>
          </cell>
          <cell r="V2649">
            <v>3</v>
          </cell>
          <cell r="W2649">
            <v>0</v>
          </cell>
        </row>
        <row r="2650">
          <cell r="B2650">
            <v>11</v>
          </cell>
          <cell r="C2650" t="str">
            <v>VENDA</v>
          </cell>
          <cell r="D2650" t="str">
            <v>038 Sem disponibilidade de agenda</v>
          </cell>
          <cell r="E2650" t="str">
            <v>OUTRAS MÍDIAS</v>
          </cell>
          <cell r="F2650" t="str">
            <v>0013 INTERNET</v>
          </cell>
          <cell r="G2650" t="str">
            <v>0170 SITE SPEEDY</v>
          </cell>
          <cell r="I2650">
            <v>4</v>
          </cell>
          <cell r="J2650">
            <v>4</v>
          </cell>
          <cell r="K2650">
            <v>0</v>
          </cell>
          <cell r="L2650">
            <v>4</v>
          </cell>
          <cell r="M2650">
            <v>0</v>
          </cell>
          <cell r="N2650">
            <v>0</v>
          </cell>
          <cell r="O2650">
            <v>4</v>
          </cell>
          <cell r="P2650">
            <v>4</v>
          </cell>
          <cell r="Q2650">
            <v>0</v>
          </cell>
          <cell r="R2650">
            <v>4</v>
          </cell>
          <cell r="S2650">
            <v>0</v>
          </cell>
          <cell r="T2650">
            <v>0</v>
          </cell>
          <cell r="U2650">
            <v>0</v>
          </cell>
          <cell r="V2650">
            <v>4</v>
          </cell>
          <cell r="W2650">
            <v>0</v>
          </cell>
        </row>
        <row r="2651">
          <cell r="B2651">
            <v>11</v>
          </cell>
          <cell r="C2651" t="str">
            <v>VENDA</v>
          </cell>
          <cell r="D2651" t="str">
            <v>038 Sem disponibilidade de agenda</v>
          </cell>
          <cell r="E2651" t="str">
            <v>OUTRAS MÍDIAS</v>
          </cell>
          <cell r="F2651" t="str">
            <v>0018 CONTATADO PELO TLMKT</v>
          </cell>
          <cell r="I2651">
            <v>5</v>
          </cell>
          <cell r="J2651">
            <v>5</v>
          </cell>
          <cell r="K2651">
            <v>0</v>
          </cell>
          <cell r="L2651">
            <v>5</v>
          </cell>
          <cell r="M2651">
            <v>0</v>
          </cell>
          <cell r="N2651">
            <v>0</v>
          </cell>
          <cell r="O2651">
            <v>5</v>
          </cell>
          <cell r="P2651">
            <v>5</v>
          </cell>
          <cell r="Q2651">
            <v>0</v>
          </cell>
          <cell r="R2651">
            <v>5</v>
          </cell>
          <cell r="S2651">
            <v>0</v>
          </cell>
          <cell r="T2651">
            <v>0</v>
          </cell>
          <cell r="U2651">
            <v>0</v>
          </cell>
          <cell r="V2651">
            <v>5</v>
          </cell>
          <cell r="W2651">
            <v>0</v>
          </cell>
        </row>
        <row r="2652">
          <cell r="B2652">
            <v>11</v>
          </cell>
          <cell r="C2652" t="str">
            <v>VENDA</v>
          </cell>
          <cell r="D2652" t="str">
            <v>038 Sem disponibilidade de agenda</v>
          </cell>
          <cell r="E2652" t="str">
            <v>OUTRAS MÍDIAS</v>
          </cell>
          <cell r="F2652" t="str">
            <v>0020 JÁ POSSUI</v>
          </cell>
          <cell r="I2652">
            <v>3</v>
          </cell>
          <cell r="J2652">
            <v>3</v>
          </cell>
          <cell r="K2652">
            <v>0</v>
          </cell>
          <cell r="L2652">
            <v>3</v>
          </cell>
          <cell r="M2652">
            <v>0</v>
          </cell>
          <cell r="N2652">
            <v>0</v>
          </cell>
          <cell r="O2652">
            <v>3</v>
          </cell>
          <cell r="P2652">
            <v>3</v>
          </cell>
          <cell r="Q2652">
            <v>0</v>
          </cell>
          <cell r="R2652">
            <v>3</v>
          </cell>
          <cell r="S2652">
            <v>0</v>
          </cell>
          <cell r="T2652">
            <v>0</v>
          </cell>
          <cell r="U2652">
            <v>0</v>
          </cell>
          <cell r="V2652">
            <v>3</v>
          </cell>
          <cell r="W2652">
            <v>0</v>
          </cell>
        </row>
        <row r="2653">
          <cell r="B2653">
            <v>11</v>
          </cell>
          <cell r="C2653" t="str">
            <v>VENDA</v>
          </cell>
          <cell r="D2653" t="str">
            <v>038 Sem disponibilidade de agenda</v>
          </cell>
          <cell r="E2653" t="str">
            <v>TELEVISÃO</v>
          </cell>
          <cell r="F2653" t="str">
            <v>0001 TELEVISÃO</v>
          </cell>
          <cell r="G2653" t="str">
            <v>0006 GLOBO</v>
          </cell>
          <cell r="H2653" t="str">
            <v>0027 NOVELA II</v>
          </cell>
          <cell r="I2653">
            <v>1</v>
          </cell>
          <cell r="J2653">
            <v>1</v>
          </cell>
          <cell r="K2653">
            <v>0</v>
          </cell>
          <cell r="L2653">
            <v>1</v>
          </cell>
          <cell r="M2653">
            <v>0</v>
          </cell>
          <cell r="N2653">
            <v>0</v>
          </cell>
          <cell r="O2653">
            <v>1</v>
          </cell>
          <cell r="P2653">
            <v>1</v>
          </cell>
          <cell r="Q2653">
            <v>0</v>
          </cell>
          <cell r="R2653">
            <v>1</v>
          </cell>
          <cell r="S2653">
            <v>0</v>
          </cell>
          <cell r="T2653">
            <v>0</v>
          </cell>
          <cell r="U2653">
            <v>0</v>
          </cell>
          <cell r="V2653">
            <v>1</v>
          </cell>
          <cell r="W2653">
            <v>0</v>
          </cell>
        </row>
        <row r="2654">
          <cell r="B2654">
            <v>11</v>
          </cell>
          <cell r="C2654" t="str">
            <v>VENDA</v>
          </cell>
          <cell r="D2654" t="str">
            <v>038 Sem disponibilidade de agenda</v>
          </cell>
          <cell r="E2654" t="str">
            <v>TELEVISÃO</v>
          </cell>
          <cell r="F2654" t="str">
            <v>0001 TELEVISÃO</v>
          </cell>
          <cell r="G2654" t="str">
            <v>0006 GLOBO</v>
          </cell>
          <cell r="H2654" t="str">
            <v>3825 NÃO INFORMADO</v>
          </cell>
          <cell r="I2654">
            <v>1</v>
          </cell>
          <cell r="J2654">
            <v>1</v>
          </cell>
          <cell r="K2654">
            <v>0</v>
          </cell>
          <cell r="L2654">
            <v>1</v>
          </cell>
          <cell r="M2654">
            <v>0</v>
          </cell>
          <cell r="N2654">
            <v>0</v>
          </cell>
          <cell r="O2654">
            <v>1</v>
          </cell>
          <cell r="P2654">
            <v>1</v>
          </cell>
          <cell r="Q2654">
            <v>0</v>
          </cell>
          <cell r="R2654">
            <v>1</v>
          </cell>
          <cell r="S2654">
            <v>0</v>
          </cell>
          <cell r="T2654">
            <v>0</v>
          </cell>
          <cell r="U2654">
            <v>0</v>
          </cell>
          <cell r="V2654">
            <v>1</v>
          </cell>
          <cell r="W2654">
            <v>0</v>
          </cell>
        </row>
        <row r="2655">
          <cell r="B2655">
            <v>11</v>
          </cell>
          <cell r="C2655" t="str">
            <v>VENDA</v>
          </cell>
          <cell r="D2655" t="str">
            <v>038 Sem disponibilidade de agenda</v>
          </cell>
          <cell r="E2655" t="str">
            <v>TELEVISÃO</v>
          </cell>
          <cell r="F2655" t="str">
            <v>0001 TELEVISÃO</v>
          </cell>
          <cell r="G2655" t="str">
            <v>0062 NÃO INFORMOU</v>
          </cell>
          <cell r="I2655">
            <v>7</v>
          </cell>
          <cell r="J2655">
            <v>7</v>
          </cell>
          <cell r="K2655">
            <v>0</v>
          </cell>
          <cell r="L2655">
            <v>7</v>
          </cell>
          <cell r="M2655">
            <v>0</v>
          </cell>
          <cell r="N2655">
            <v>0</v>
          </cell>
          <cell r="O2655">
            <v>7</v>
          </cell>
          <cell r="P2655">
            <v>7</v>
          </cell>
          <cell r="Q2655">
            <v>0</v>
          </cell>
          <cell r="R2655">
            <v>7</v>
          </cell>
          <cell r="S2655">
            <v>0</v>
          </cell>
          <cell r="T2655">
            <v>0</v>
          </cell>
          <cell r="U2655">
            <v>0</v>
          </cell>
          <cell r="V2655">
            <v>7</v>
          </cell>
          <cell r="W2655">
            <v>0</v>
          </cell>
        </row>
        <row r="2656">
          <cell r="B2656">
            <v>11</v>
          </cell>
          <cell r="C2656" t="str">
            <v>VENDA</v>
          </cell>
          <cell r="D2656" t="str">
            <v>055 Classe de serviço inválida</v>
          </cell>
          <cell r="E2656" t="str">
            <v>MALA DIRETA</v>
          </cell>
          <cell r="F2656" t="str">
            <v>0010 ENCARTE EM FATURA</v>
          </cell>
          <cell r="I2656">
            <v>1</v>
          </cell>
          <cell r="J2656">
            <v>1</v>
          </cell>
          <cell r="K2656">
            <v>0</v>
          </cell>
          <cell r="L2656">
            <v>1</v>
          </cell>
          <cell r="M2656">
            <v>0</v>
          </cell>
          <cell r="N2656">
            <v>0</v>
          </cell>
          <cell r="O2656">
            <v>1</v>
          </cell>
          <cell r="P2656">
            <v>1</v>
          </cell>
          <cell r="Q2656">
            <v>0</v>
          </cell>
          <cell r="R2656">
            <v>1</v>
          </cell>
          <cell r="S2656">
            <v>0</v>
          </cell>
          <cell r="T2656">
            <v>0</v>
          </cell>
          <cell r="U2656">
            <v>0</v>
          </cell>
          <cell r="V2656">
            <v>1</v>
          </cell>
          <cell r="W2656">
            <v>0</v>
          </cell>
        </row>
        <row r="2657">
          <cell r="B2657">
            <v>11</v>
          </cell>
          <cell r="C2657" t="str">
            <v>VENDA</v>
          </cell>
          <cell r="D2657" t="str">
            <v>055 Classe de serviço inválida</v>
          </cell>
          <cell r="E2657" t="str">
            <v>OUTRAS MÍDIAS</v>
          </cell>
          <cell r="F2657" t="str">
            <v>0002 INDICAÇÃO DE AMIGOS</v>
          </cell>
          <cell r="I2657">
            <v>4</v>
          </cell>
          <cell r="J2657">
            <v>4</v>
          </cell>
          <cell r="K2657">
            <v>0</v>
          </cell>
          <cell r="L2657">
            <v>4</v>
          </cell>
          <cell r="M2657">
            <v>0</v>
          </cell>
          <cell r="N2657">
            <v>0</v>
          </cell>
          <cell r="O2657">
            <v>4</v>
          </cell>
          <cell r="P2657">
            <v>4</v>
          </cell>
          <cell r="Q2657">
            <v>0</v>
          </cell>
          <cell r="R2657">
            <v>4</v>
          </cell>
          <cell r="S2657">
            <v>0</v>
          </cell>
          <cell r="T2657">
            <v>0</v>
          </cell>
          <cell r="U2657">
            <v>0</v>
          </cell>
          <cell r="V2657">
            <v>4</v>
          </cell>
          <cell r="W2657">
            <v>0</v>
          </cell>
        </row>
        <row r="2658">
          <cell r="B2658">
            <v>11</v>
          </cell>
          <cell r="C2658" t="str">
            <v>VENDA</v>
          </cell>
          <cell r="D2658" t="str">
            <v>055 Classe de serviço inválida</v>
          </cell>
          <cell r="E2658" t="str">
            <v>OUTRAS MÍDIAS</v>
          </cell>
          <cell r="F2658" t="str">
            <v>0013 INTERNET</v>
          </cell>
          <cell r="G2658" t="str">
            <v>0056 OUTROS</v>
          </cell>
          <cell r="I2658">
            <v>1</v>
          </cell>
          <cell r="J2658">
            <v>1</v>
          </cell>
          <cell r="K2658">
            <v>0</v>
          </cell>
          <cell r="L2658">
            <v>1</v>
          </cell>
          <cell r="M2658">
            <v>0</v>
          </cell>
          <cell r="N2658">
            <v>0</v>
          </cell>
          <cell r="O2658">
            <v>1</v>
          </cell>
          <cell r="P2658">
            <v>1</v>
          </cell>
          <cell r="Q2658">
            <v>0</v>
          </cell>
          <cell r="R2658">
            <v>1</v>
          </cell>
          <cell r="S2658">
            <v>0</v>
          </cell>
          <cell r="T2658">
            <v>0</v>
          </cell>
          <cell r="U2658">
            <v>0</v>
          </cell>
          <cell r="V2658">
            <v>1</v>
          </cell>
          <cell r="W2658">
            <v>0</v>
          </cell>
        </row>
        <row r="2659">
          <cell r="B2659">
            <v>11</v>
          </cell>
          <cell r="C2659" t="str">
            <v>VENDA</v>
          </cell>
          <cell r="D2659" t="str">
            <v>055 Classe de serviço inválida</v>
          </cell>
          <cell r="E2659" t="str">
            <v>OUTRAS MÍDIAS</v>
          </cell>
          <cell r="F2659" t="str">
            <v>0018 CONTATADO PELO TLMKT</v>
          </cell>
          <cell r="I2659">
            <v>2</v>
          </cell>
          <cell r="J2659">
            <v>2</v>
          </cell>
          <cell r="K2659">
            <v>0</v>
          </cell>
          <cell r="L2659">
            <v>2</v>
          </cell>
          <cell r="M2659">
            <v>0</v>
          </cell>
          <cell r="N2659">
            <v>0</v>
          </cell>
          <cell r="O2659">
            <v>2</v>
          </cell>
          <cell r="P2659">
            <v>2</v>
          </cell>
          <cell r="Q2659">
            <v>0</v>
          </cell>
          <cell r="R2659">
            <v>2</v>
          </cell>
          <cell r="S2659">
            <v>0</v>
          </cell>
          <cell r="T2659">
            <v>0</v>
          </cell>
          <cell r="U2659">
            <v>0</v>
          </cell>
          <cell r="V2659">
            <v>2</v>
          </cell>
          <cell r="W2659">
            <v>0</v>
          </cell>
        </row>
        <row r="2660">
          <cell r="B2660">
            <v>11</v>
          </cell>
          <cell r="C2660" t="str">
            <v>VENDA</v>
          </cell>
          <cell r="D2660" t="str">
            <v>055 Classe de serviço inválida</v>
          </cell>
          <cell r="E2660" t="str">
            <v>TELEVISÃO</v>
          </cell>
          <cell r="F2660" t="str">
            <v>0001 TELEVISÃO</v>
          </cell>
          <cell r="G2660" t="str">
            <v>0062 NÃO INFORMOU</v>
          </cell>
          <cell r="I2660">
            <v>1</v>
          </cell>
          <cell r="J2660">
            <v>1</v>
          </cell>
          <cell r="K2660">
            <v>0</v>
          </cell>
          <cell r="L2660">
            <v>1</v>
          </cell>
          <cell r="M2660">
            <v>0</v>
          </cell>
          <cell r="N2660">
            <v>0</v>
          </cell>
          <cell r="O2660">
            <v>1</v>
          </cell>
          <cell r="P2660">
            <v>1</v>
          </cell>
          <cell r="Q2660">
            <v>0</v>
          </cell>
          <cell r="R2660">
            <v>1</v>
          </cell>
          <cell r="S2660">
            <v>0</v>
          </cell>
          <cell r="T2660">
            <v>0</v>
          </cell>
          <cell r="U2660">
            <v>0</v>
          </cell>
          <cell r="V2660">
            <v>1</v>
          </cell>
          <cell r="W2660">
            <v>0</v>
          </cell>
        </row>
        <row r="2661">
          <cell r="B2661">
            <v>11</v>
          </cell>
          <cell r="C2661" t="str">
            <v>VENDA</v>
          </cell>
          <cell r="D2661" t="str">
            <v>057 Busca</v>
          </cell>
          <cell r="E2661" t="str">
            <v>OUTRAS MÍDIAS</v>
          </cell>
          <cell r="F2661" t="str">
            <v>0020 JÁ POSSUI</v>
          </cell>
          <cell r="I2661">
            <v>1</v>
          </cell>
          <cell r="J2661">
            <v>1</v>
          </cell>
          <cell r="K2661">
            <v>0</v>
          </cell>
          <cell r="L2661">
            <v>1</v>
          </cell>
          <cell r="M2661">
            <v>0</v>
          </cell>
          <cell r="N2661">
            <v>0</v>
          </cell>
          <cell r="O2661">
            <v>1</v>
          </cell>
          <cell r="P2661">
            <v>1</v>
          </cell>
          <cell r="Q2661">
            <v>0</v>
          </cell>
          <cell r="R2661">
            <v>1</v>
          </cell>
          <cell r="S2661">
            <v>0</v>
          </cell>
          <cell r="T2661">
            <v>0</v>
          </cell>
          <cell r="U2661">
            <v>0</v>
          </cell>
          <cell r="V2661">
            <v>1</v>
          </cell>
          <cell r="W2661">
            <v>0</v>
          </cell>
        </row>
        <row r="2662">
          <cell r="B2662">
            <v>11</v>
          </cell>
          <cell r="C2662" t="str">
            <v>VENDA</v>
          </cell>
          <cell r="D2662" t="str">
            <v>070 Endereço Divergente</v>
          </cell>
          <cell r="E2662" t="str">
            <v>OUTRAS MÍDIAS</v>
          </cell>
          <cell r="F2662" t="str">
            <v>0002 INDICAÇÃO DE AMIGOS</v>
          </cell>
          <cell r="I2662">
            <v>2</v>
          </cell>
          <cell r="J2662">
            <v>2</v>
          </cell>
          <cell r="K2662">
            <v>0</v>
          </cell>
          <cell r="L2662">
            <v>2</v>
          </cell>
          <cell r="M2662">
            <v>0</v>
          </cell>
          <cell r="N2662">
            <v>0</v>
          </cell>
          <cell r="O2662">
            <v>2</v>
          </cell>
          <cell r="P2662">
            <v>2</v>
          </cell>
          <cell r="Q2662">
            <v>0</v>
          </cell>
          <cell r="R2662">
            <v>2</v>
          </cell>
          <cell r="S2662">
            <v>0</v>
          </cell>
          <cell r="T2662">
            <v>0</v>
          </cell>
          <cell r="U2662">
            <v>0</v>
          </cell>
          <cell r="V2662">
            <v>2</v>
          </cell>
          <cell r="W2662">
            <v>0</v>
          </cell>
        </row>
        <row r="2663">
          <cell r="B2663">
            <v>11</v>
          </cell>
          <cell r="C2663" t="str">
            <v>VENDA</v>
          </cell>
          <cell r="D2663" t="str">
            <v>070 Endereço Divergente</v>
          </cell>
          <cell r="E2663" t="str">
            <v>OUTRAS MÍDIAS</v>
          </cell>
          <cell r="F2663" t="str">
            <v>0007 JORNAIS/REVISTAS</v>
          </cell>
          <cell r="G2663" t="str">
            <v>0125 NÃO INFORMADO</v>
          </cell>
          <cell r="I2663">
            <v>1</v>
          </cell>
          <cell r="J2663">
            <v>1</v>
          </cell>
          <cell r="K2663">
            <v>0</v>
          </cell>
          <cell r="L2663">
            <v>1</v>
          </cell>
          <cell r="M2663">
            <v>0</v>
          </cell>
          <cell r="N2663">
            <v>0</v>
          </cell>
          <cell r="O2663">
            <v>1</v>
          </cell>
          <cell r="P2663">
            <v>1</v>
          </cell>
          <cell r="Q2663">
            <v>0</v>
          </cell>
          <cell r="R2663">
            <v>1</v>
          </cell>
          <cell r="S2663">
            <v>0</v>
          </cell>
          <cell r="T2663">
            <v>0</v>
          </cell>
          <cell r="U2663">
            <v>0</v>
          </cell>
          <cell r="V2663">
            <v>1</v>
          </cell>
          <cell r="W2663">
            <v>0</v>
          </cell>
        </row>
        <row r="2664">
          <cell r="B2664">
            <v>11</v>
          </cell>
          <cell r="C2664" t="str">
            <v>VENDA</v>
          </cell>
          <cell r="D2664" t="str">
            <v>070 Endereço Divergente</v>
          </cell>
          <cell r="E2664" t="str">
            <v>TELEVISÃO</v>
          </cell>
          <cell r="F2664" t="str">
            <v>0001 TELEVISÃO</v>
          </cell>
          <cell r="G2664" t="str">
            <v>0062 NÃO INFORMOU</v>
          </cell>
          <cell r="I2664">
            <v>2</v>
          </cell>
          <cell r="J2664">
            <v>2</v>
          </cell>
          <cell r="K2664">
            <v>0</v>
          </cell>
          <cell r="L2664">
            <v>2</v>
          </cell>
          <cell r="M2664">
            <v>0</v>
          </cell>
          <cell r="N2664">
            <v>0</v>
          </cell>
          <cell r="O2664">
            <v>2</v>
          </cell>
          <cell r="P2664">
            <v>2</v>
          </cell>
          <cell r="Q2664">
            <v>0</v>
          </cell>
          <cell r="R2664">
            <v>2</v>
          </cell>
          <cell r="S2664">
            <v>0</v>
          </cell>
          <cell r="T2664">
            <v>0</v>
          </cell>
          <cell r="U2664">
            <v>0</v>
          </cell>
          <cell r="V2664">
            <v>2</v>
          </cell>
          <cell r="W2664">
            <v>0</v>
          </cell>
        </row>
        <row r="2665">
          <cell r="B2665">
            <v>11</v>
          </cell>
          <cell r="C2665" t="str">
            <v>VENDA</v>
          </cell>
          <cell r="D2665" t="str">
            <v>075 MultiLink</v>
          </cell>
          <cell r="E2665" t="str">
            <v>OUTRAS MÍDIAS</v>
          </cell>
          <cell r="F2665" t="str">
            <v>0002 INDICAÇÃO DE AMIGOS</v>
          </cell>
          <cell r="I2665">
            <v>1</v>
          </cell>
          <cell r="J2665">
            <v>1</v>
          </cell>
          <cell r="K2665">
            <v>0</v>
          </cell>
          <cell r="L2665">
            <v>1</v>
          </cell>
          <cell r="M2665">
            <v>0</v>
          </cell>
          <cell r="N2665">
            <v>0</v>
          </cell>
          <cell r="O2665">
            <v>1</v>
          </cell>
          <cell r="P2665">
            <v>1</v>
          </cell>
          <cell r="Q2665">
            <v>0</v>
          </cell>
          <cell r="R2665">
            <v>1</v>
          </cell>
          <cell r="S2665">
            <v>0</v>
          </cell>
          <cell r="T2665">
            <v>0</v>
          </cell>
          <cell r="U2665">
            <v>0</v>
          </cell>
          <cell r="V2665">
            <v>1</v>
          </cell>
          <cell r="W2665">
            <v>0</v>
          </cell>
        </row>
        <row r="2666">
          <cell r="B2666">
            <v>11</v>
          </cell>
          <cell r="C2666" t="str">
            <v>VENDA</v>
          </cell>
          <cell r="D2666" t="str">
            <v>229 Atendimento Condicionado</v>
          </cell>
          <cell r="F2666" t="str">
            <v>0031 JÁ TEVE O PRODUTO</v>
          </cell>
          <cell r="I2666">
            <v>1</v>
          </cell>
          <cell r="J2666">
            <v>1</v>
          </cell>
          <cell r="K2666">
            <v>0</v>
          </cell>
          <cell r="L2666">
            <v>1</v>
          </cell>
          <cell r="M2666">
            <v>0</v>
          </cell>
          <cell r="N2666">
            <v>0</v>
          </cell>
          <cell r="O2666">
            <v>1</v>
          </cell>
          <cell r="P2666">
            <v>1</v>
          </cell>
          <cell r="Q2666">
            <v>0</v>
          </cell>
          <cell r="R2666">
            <v>1</v>
          </cell>
          <cell r="S2666">
            <v>0</v>
          </cell>
          <cell r="T2666">
            <v>0</v>
          </cell>
          <cell r="U2666">
            <v>0</v>
          </cell>
          <cell r="V2666">
            <v>1</v>
          </cell>
          <cell r="W2666">
            <v>0</v>
          </cell>
        </row>
        <row r="2667">
          <cell r="B2667">
            <v>12</v>
          </cell>
          <cell r="C2667" t="str">
            <v>INVALIDAS - ABANDONO</v>
          </cell>
          <cell r="D2667" t="str">
            <v>052 Ligações não completadas</v>
          </cell>
          <cell r="I2667">
            <v>37</v>
          </cell>
          <cell r="J2667">
            <v>0</v>
          </cell>
          <cell r="K2667">
            <v>37</v>
          </cell>
          <cell r="L2667">
            <v>0</v>
          </cell>
          <cell r="M2667">
            <v>0</v>
          </cell>
          <cell r="N2667">
            <v>0</v>
          </cell>
          <cell r="O2667">
            <v>37</v>
          </cell>
          <cell r="P2667">
            <v>0</v>
          </cell>
          <cell r="Q2667">
            <v>37</v>
          </cell>
          <cell r="R2667">
            <v>0</v>
          </cell>
          <cell r="S2667">
            <v>0</v>
          </cell>
          <cell r="T2667">
            <v>0</v>
          </cell>
          <cell r="U2667">
            <v>37</v>
          </cell>
          <cell r="V2667">
            <v>0</v>
          </cell>
          <cell r="W2667">
            <v>0</v>
          </cell>
        </row>
        <row r="2668">
          <cell r="B2668">
            <v>12</v>
          </cell>
          <cell r="C2668" t="str">
            <v>INVALIDAS - ABANDONO</v>
          </cell>
          <cell r="D2668" t="str">
            <v>052 Ligações não completadas</v>
          </cell>
          <cell r="E2668" t="str">
            <v>OUTRAS MÍDIAS</v>
          </cell>
          <cell r="F2668" t="str">
            <v>0002 INDICAÇÃO DE AMIGOS</v>
          </cell>
          <cell r="I2668">
            <v>5</v>
          </cell>
          <cell r="J2668">
            <v>0</v>
          </cell>
          <cell r="K2668">
            <v>5</v>
          </cell>
          <cell r="L2668">
            <v>0</v>
          </cell>
          <cell r="M2668">
            <v>0</v>
          </cell>
          <cell r="N2668">
            <v>0</v>
          </cell>
          <cell r="O2668">
            <v>5</v>
          </cell>
          <cell r="P2668">
            <v>0</v>
          </cell>
          <cell r="Q2668">
            <v>5</v>
          </cell>
          <cell r="R2668">
            <v>0</v>
          </cell>
          <cell r="S2668">
            <v>0</v>
          </cell>
          <cell r="T2668">
            <v>0</v>
          </cell>
          <cell r="U2668">
            <v>5</v>
          </cell>
          <cell r="V2668">
            <v>0</v>
          </cell>
          <cell r="W2668">
            <v>0</v>
          </cell>
        </row>
        <row r="2669">
          <cell r="B2669">
            <v>12</v>
          </cell>
          <cell r="C2669" t="str">
            <v>INVALIDAS - ABANDONO</v>
          </cell>
          <cell r="D2669" t="str">
            <v>052 Ligações não completadas</v>
          </cell>
          <cell r="E2669" t="str">
            <v>OUTRAS MÍDIAS</v>
          </cell>
          <cell r="F2669" t="str">
            <v>0020 JÁ POSSUI</v>
          </cell>
          <cell r="I2669">
            <v>1</v>
          </cell>
          <cell r="J2669">
            <v>0</v>
          </cell>
          <cell r="K2669">
            <v>1</v>
          </cell>
          <cell r="L2669">
            <v>0</v>
          </cell>
          <cell r="M2669">
            <v>0</v>
          </cell>
          <cell r="N2669">
            <v>0</v>
          </cell>
          <cell r="O2669">
            <v>1</v>
          </cell>
          <cell r="P2669">
            <v>0</v>
          </cell>
          <cell r="Q2669">
            <v>1</v>
          </cell>
          <cell r="R2669">
            <v>0</v>
          </cell>
          <cell r="S2669">
            <v>0</v>
          </cell>
          <cell r="T2669">
            <v>0</v>
          </cell>
          <cell r="U2669">
            <v>1</v>
          </cell>
          <cell r="V2669">
            <v>0</v>
          </cell>
          <cell r="W2669">
            <v>0</v>
          </cell>
        </row>
        <row r="2670">
          <cell r="B2670">
            <v>12</v>
          </cell>
          <cell r="C2670" t="str">
            <v>INVALIDAS - ABANDONO</v>
          </cell>
          <cell r="D2670" t="str">
            <v>052 Ligações não completadas</v>
          </cell>
          <cell r="E2670" t="str">
            <v>TELEVISÃO</v>
          </cell>
          <cell r="F2670" t="str">
            <v>0001 TELEVISÃO</v>
          </cell>
          <cell r="G2670" t="str">
            <v>0006 GLOBO</v>
          </cell>
          <cell r="H2670" t="str">
            <v>0020 FANTÁSTICO</v>
          </cell>
          <cell r="I2670">
            <v>1</v>
          </cell>
          <cell r="J2670">
            <v>0</v>
          </cell>
          <cell r="K2670">
            <v>1</v>
          </cell>
          <cell r="L2670">
            <v>0</v>
          </cell>
          <cell r="M2670">
            <v>0</v>
          </cell>
          <cell r="N2670">
            <v>0</v>
          </cell>
          <cell r="O2670">
            <v>1</v>
          </cell>
          <cell r="P2670">
            <v>0</v>
          </cell>
          <cell r="Q2670">
            <v>1</v>
          </cell>
          <cell r="R2670">
            <v>0</v>
          </cell>
          <cell r="S2670">
            <v>0</v>
          </cell>
          <cell r="T2670">
            <v>0</v>
          </cell>
          <cell r="U2670">
            <v>1</v>
          </cell>
          <cell r="V2670">
            <v>0</v>
          </cell>
          <cell r="W2670">
            <v>0</v>
          </cell>
        </row>
        <row r="2671">
          <cell r="B2671">
            <v>12</v>
          </cell>
          <cell r="C2671" t="str">
            <v>INVALIDAS - ABANDONO</v>
          </cell>
          <cell r="D2671" t="str">
            <v>052 Ligações não completadas</v>
          </cell>
          <cell r="E2671" t="str">
            <v>TELEVISÃO</v>
          </cell>
          <cell r="F2671" t="str">
            <v>0001 TELEVISÃO</v>
          </cell>
          <cell r="G2671" t="str">
            <v>0006 GLOBO</v>
          </cell>
          <cell r="H2671" t="str">
            <v>0033 VÍDEO SHOW</v>
          </cell>
          <cell r="I2671">
            <v>1</v>
          </cell>
          <cell r="J2671">
            <v>0</v>
          </cell>
          <cell r="K2671">
            <v>1</v>
          </cell>
          <cell r="L2671">
            <v>0</v>
          </cell>
          <cell r="M2671">
            <v>0</v>
          </cell>
          <cell r="N2671">
            <v>0</v>
          </cell>
          <cell r="O2671">
            <v>1</v>
          </cell>
          <cell r="P2671">
            <v>0</v>
          </cell>
          <cell r="Q2671">
            <v>1</v>
          </cell>
          <cell r="R2671">
            <v>0</v>
          </cell>
          <cell r="S2671">
            <v>0</v>
          </cell>
          <cell r="T2671">
            <v>0</v>
          </cell>
          <cell r="U2671">
            <v>1</v>
          </cell>
          <cell r="V2671">
            <v>0</v>
          </cell>
          <cell r="W2671">
            <v>0</v>
          </cell>
        </row>
        <row r="2672">
          <cell r="B2672">
            <v>12</v>
          </cell>
          <cell r="C2672" t="str">
            <v>INVALIDAS - ABANDONO</v>
          </cell>
          <cell r="D2672" t="str">
            <v>224 Linha Muda</v>
          </cell>
          <cell r="I2672">
            <v>124</v>
          </cell>
          <cell r="J2672">
            <v>0</v>
          </cell>
          <cell r="K2672">
            <v>124</v>
          </cell>
          <cell r="L2672">
            <v>0</v>
          </cell>
          <cell r="M2672">
            <v>0</v>
          </cell>
          <cell r="N2672">
            <v>0</v>
          </cell>
          <cell r="O2672">
            <v>124</v>
          </cell>
          <cell r="P2672">
            <v>0</v>
          </cell>
          <cell r="Q2672">
            <v>124</v>
          </cell>
          <cell r="R2672">
            <v>0</v>
          </cell>
          <cell r="S2672">
            <v>0</v>
          </cell>
          <cell r="T2672">
            <v>0</v>
          </cell>
          <cell r="U2672">
            <v>124</v>
          </cell>
          <cell r="V2672">
            <v>0</v>
          </cell>
          <cell r="W2672">
            <v>0</v>
          </cell>
        </row>
        <row r="2673">
          <cell r="B2673">
            <v>12</v>
          </cell>
          <cell r="C2673" t="str">
            <v>INVALIDAS - ABANDONO</v>
          </cell>
          <cell r="D2673" t="str">
            <v>410 Ligação Caiu</v>
          </cell>
          <cell r="I2673">
            <v>42</v>
          </cell>
          <cell r="J2673">
            <v>0</v>
          </cell>
          <cell r="K2673">
            <v>42</v>
          </cell>
          <cell r="L2673">
            <v>0</v>
          </cell>
          <cell r="M2673">
            <v>0</v>
          </cell>
          <cell r="N2673">
            <v>0</v>
          </cell>
          <cell r="O2673">
            <v>42</v>
          </cell>
          <cell r="P2673">
            <v>0</v>
          </cell>
          <cell r="Q2673">
            <v>42</v>
          </cell>
          <cell r="R2673">
            <v>0</v>
          </cell>
          <cell r="S2673">
            <v>0</v>
          </cell>
          <cell r="T2673">
            <v>0</v>
          </cell>
          <cell r="U2673">
            <v>42</v>
          </cell>
          <cell r="V2673">
            <v>0</v>
          </cell>
          <cell r="W2673">
            <v>0</v>
          </cell>
        </row>
        <row r="2674">
          <cell r="B2674">
            <v>12</v>
          </cell>
          <cell r="C2674" t="str">
            <v>INVALIDAS - ABANDONO</v>
          </cell>
          <cell r="D2674" t="str">
            <v>410 Ligação Caiu</v>
          </cell>
          <cell r="E2674" t="str">
            <v>NÃO INFORMADO</v>
          </cell>
          <cell r="F2674" t="str">
            <v>0016 NÃO INFORMADO</v>
          </cell>
          <cell r="I2674">
            <v>1</v>
          </cell>
          <cell r="J2674">
            <v>0</v>
          </cell>
          <cell r="K2674">
            <v>1</v>
          </cell>
          <cell r="L2674">
            <v>0</v>
          </cell>
          <cell r="M2674">
            <v>0</v>
          </cell>
          <cell r="N2674">
            <v>0</v>
          </cell>
          <cell r="O2674">
            <v>1</v>
          </cell>
          <cell r="P2674">
            <v>0</v>
          </cell>
          <cell r="Q2674">
            <v>1</v>
          </cell>
          <cell r="R2674">
            <v>0</v>
          </cell>
          <cell r="S2674">
            <v>0</v>
          </cell>
          <cell r="T2674">
            <v>0</v>
          </cell>
          <cell r="U2674">
            <v>1</v>
          </cell>
          <cell r="V2674">
            <v>0</v>
          </cell>
          <cell r="W2674">
            <v>0</v>
          </cell>
        </row>
        <row r="2675">
          <cell r="B2675">
            <v>12</v>
          </cell>
          <cell r="C2675" t="str">
            <v>INVALIDAS - ABANDONO</v>
          </cell>
          <cell r="D2675" t="str">
            <v>410 Ligação Caiu</v>
          </cell>
          <cell r="E2675" t="str">
            <v>OUTRAS MÍDIAS</v>
          </cell>
          <cell r="F2675" t="str">
            <v>0002 INDICAÇÃO DE AMIGOS</v>
          </cell>
          <cell r="I2675">
            <v>6</v>
          </cell>
          <cell r="J2675">
            <v>0</v>
          </cell>
          <cell r="K2675">
            <v>6</v>
          </cell>
          <cell r="L2675">
            <v>0</v>
          </cell>
          <cell r="M2675">
            <v>0</v>
          </cell>
          <cell r="N2675">
            <v>0</v>
          </cell>
          <cell r="O2675">
            <v>6</v>
          </cell>
          <cell r="P2675">
            <v>0</v>
          </cell>
          <cell r="Q2675">
            <v>6</v>
          </cell>
          <cell r="R2675">
            <v>0</v>
          </cell>
          <cell r="S2675">
            <v>0</v>
          </cell>
          <cell r="T2675">
            <v>0</v>
          </cell>
          <cell r="U2675">
            <v>6</v>
          </cell>
          <cell r="V2675">
            <v>0</v>
          </cell>
          <cell r="W2675">
            <v>0</v>
          </cell>
        </row>
        <row r="2676">
          <cell r="B2676">
            <v>12</v>
          </cell>
          <cell r="C2676" t="str">
            <v>INVALIDAS - INVÁLIDAS</v>
          </cell>
          <cell r="D2676" t="str">
            <v>016 Já Foi Contatado</v>
          </cell>
          <cell r="I2676">
            <v>6</v>
          </cell>
          <cell r="J2676">
            <v>0</v>
          </cell>
          <cell r="K2676">
            <v>6</v>
          </cell>
          <cell r="L2676">
            <v>0</v>
          </cell>
          <cell r="M2676">
            <v>0</v>
          </cell>
          <cell r="N2676">
            <v>0</v>
          </cell>
          <cell r="O2676">
            <v>6</v>
          </cell>
          <cell r="P2676">
            <v>0</v>
          </cell>
          <cell r="Q2676">
            <v>6</v>
          </cell>
          <cell r="R2676">
            <v>0</v>
          </cell>
          <cell r="S2676">
            <v>0</v>
          </cell>
          <cell r="T2676">
            <v>0</v>
          </cell>
          <cell r="U2676">
            <v>6</v>
          </cell>
          <cell r="V2676">
            <v>0</v>
          </cell>
          <cell r="W2676">
            <v>0</v>
          </cell>
        </row>
        <row r="2677">
          <cell r="B2677">
            <v>12</v>
          </cell>
          <cell r="C2677" t="str">
            <v>INVALIDAS - INVÁLIDAS</v>
          </cell>
          <cell r="D2677" t="str">
            <v>061 Sisitema Inoperante</v>
          </cell>
          <cell r="I2677">
            <v>23</v>
          </cell>
          <cell r="J2677">
            <v>0</v>
          </cell>
          <cell r="K2677">
            <v>23</v>
          </cell>
          <cell r="L2677">
            <v>0</v>
          </cell>
          <cell r="M2677">
            <v>0</v>
          </cell>
          <cell r="N2677">
            <v>0</v>
          </cell>
          <cell r="O2677">
            <v>23</v>
          </cell>
          <cell r="P2677">
            <v>0</v>
          </cell>
          <cell r="Q2677">
            <v>23</v>
          </cell>
          <cell r="R2677">
            <v>0</v>
          </cell>
          <cell r="S2677">
            <v>0</v>
          </cell>
          <cell r="T2677">
            <v>0</v>
          </cell>
          <cell r="U2677">
            <v>23</v>
          </cell>
          <cell r="V2677">
            <v>0</v>
          </cell>
          <cell r="W2677">
            <v>0</v>
          </cell>
        </row>
        <row r="2678">
          <cell r="B2678">
            <v>12</v>
          </cell>
          <cell r="C2678" t="str">
            <v>INVALIDAS - INVÁLIDAS</v>
          </cell>
          <cell r="D2678" t="str">
            <v>188 Fora do Estado</v>
          </cell>
          <cell r="I2678">
            <v>8</v>
          </cell>
          <cell r="J2678">
            <v>0</v>
          </cell>
          <cell r="K2678">
            <v>8</v>
          </cell>
          <cell r="L2678">
            <v>0</v>
          </cell>
          <cell r="M2678">
            <v>0</v>
          </cell>
          <cell r="N2678">
            <v>0</v>
          </cell>
          <cell r="O2678">
            <v>8</v>
          </cell>
          <cell r="P2678">
            <v>0</v>
          </cell>
          <cell r="Q2678">
            <v>8</v>
          </cell>
          <cell r="R2678">
            <v>0</v>
          </cell>
          <cell r="S2678">
            <v>0</v>
          </cell>
          <cell r="T2678">
            <v>0</v>
          </cell>
          <cell r="U2678">
            <v>8</v>
          </cell>
          <cell r="V2678">
            <v>0</v>
          </cell>
          <cell r="W2678">
            <v>0</v>
          </cell>
        </row>
        <row r="2679">
          <cell r="B2679">
            <v>12</v>
          </cell>
          <cell r="C2679" t="str">
            <v>INVALIDAS - INVÁLIDAS</v>
          </cell>
          <cell r="D2679" t="str">
            <v>219 Trote</v>
          </cell>
          <cell r="I2679">
            <v>29</v>
          </cell>
          <cell r="J2679">
            <v>0</v>
          </cell>
          <cell r="K2679">
            <v>29</v>
          </cell>
          <cell r="L2679">
            <v>0</v>
          </cell>
          <cell r="M2679">
            <v>0</v>
          </cell>
          <cell r="N2679">
            <v>0</v>
          </cell>
          <cell r="O2679">
            <v>29</v>
          </cell>
          <cell r="P2679">
            <v>0</v>
          </cell>
          <cell r="Q2679">
            <v>29</v>
          </cell>
          <cell r="R2679">
            <v>0</v>
          </cell>
          <cell r="S2679">
            <v>0</v>
          </cell>
          <cell r="T2679">
            <v>0</v>
          </cell>
          <cell r="U2679">
            <v>29</v>
          </cell>
          <cell r="V2679">
            <v>0</v>
          </cell>
          <cell r="W2679">
            <v>0</v>
          </cell>
        </row>
        <row r="2680">
          <cell r="B2680">
            <v>12</v>
          </cell>
          <cell r="C2680" t="str">
            <v>INVALIDAS - INVÁLIDAS</v>
          </cell>
          <cell r="D2680" t="str">
            <v>219 Trote</v>
          </cell>
          <cell r="F2680" t="str">
            <v>0031 JÁ TEVE O PRODUTO</v>
          </cell>
          <cell r="I2680">
            <v>1</v>
          </cell>
          <cell r="J2680">
            <v>0</v>
          </cell>
          <cell r="K2680">
            <v>1</v>
          </cell>
          <cell r="L2680">
            <v>0</v>
          </cell>
          <cell r="M2680">
            <v>0</v>
          </cell>
          <cell r="N2680">
            <v>0</v>
          </cell>
          <cell r="O2680">
            <v>1</v>
          </cell>
          <cell r="P2680">
            <v>0</v>
          </cell>
          <cell r="Q2680">
            <v>1</v>
          </cell>
          <cell r="R2680">
            <v>0</v>
          </cell>
          <cell r="S2680">
            <v>0</v>
          </cell>
          <cell r="T2680">
            <v>0</v>
          </cell>
          <cell r="U2680">
            <v>1</v>
          </cell>
          <cell r="V2680">
            <v>0</v>
          </cell>
          <cell r="W2680">
            <v>0</v>
          </cell>
        </row>
        <row r="2681">
          <cell r="B2681">
            <v>12</v>
          </cell>
          <cell r="C2681" t="str">
            <v>INVALIDAS - INVÁLIDAS</v>
          </cell>
          <cell r="D2681" t="str">
            <v>221 Engano</v>
          </cell>
          <cell r="I2681">
            <v>101</v>
          </cell>
          <cell r="J2681">
            <v>0</v>
          </cell>
          <cell r="K2681">
            <v>101</v>
          </cell>
          <cell r="L2681">
            <v>0</v>
          </cell>
          <cell r="M2681">
            <v>0</v>
          </cell>
          <cell r="N2681">
            <v>0</v>
          </cell>
          <cell r="O2681">
            <v>101</v>
          </cell>
          <cell r="P2681">
            <v>0</v>
          </cell>
          <cell r="Q2681">
            <v>101</v>
          </cell>
          <cell r="R2681">
            <v>0</v>
          </cell>
          <cell r="S2681">
            <v>0</v>
          </cell>
          <cell r="T2681">
            <v>0</v>
          </cell>
          <cell r="U2681">
            <v>101</v>
          </cell>
          <cell r="V2681">
            <v>0</v>
          </cell>
          <cell r="W2681">
            <v>0</v>
          </cell>
        </row>
        <row r="2682">
          <cell r="B2682">
            <v>12</v>
          </cell>
          <cell r="C2682" t="str">
            <v>INVALIDAS - INVÁLIDAS</v>
          </cell>
          <cell r="D2682" t="str">
            <v>221 Engano</v>
          </cell>
          <cell r="E2682" t="str">
            <v>NÃO INFORMADO</v>
          </cell>
          <cell r="F2682" t="str">
            <v>0016 NÃO INFORMADO</v>
          </cell>
          <cell r="I2682">
            <v>1</v>
          </cell>
          <cell r="J2682">
            <v>0</v>
          </cell>
          <cell r="K2682">
            <v>1</v>
          </cell>
          <cell r="L2682">
            <v>0</v>
          </cell>
          <cell r="M2682">
            <v>0</v>
          </cell>
          <cell r="N2682">
            <v>0</v>
          </cell>
          <cell r="O2682">
            <v>1</v>
          </cell>
          <cell r="P2682">
            <v>0</v>
          </cell>
          <cell r="Q2682">
            <v>1</v>
          </cell>
          <cell r="R2682">
            <v>0</v>
          </cell>
          <cell r="S2682">
            <v>0</v>
          </cell>
          <cell r="T2682">
            <v>0</v>
          </cell>
          <cell r="U2682">
            <v>1</v>
          </cell>
          <cell r="V2682">
            <v>0</v>
          </cell>
          <cell r="W2682">
            <v>0</v>
          </cell>
        </row>
        <row r="2683">
          <cell r="B2683">
            <v>12</v>
          </cell>
          <cell r="C2683" t="str">
            <v>INVALIDAS - INVÁLIDAS</v>
          </cell>
          <cell r="D2683" t="str">
            <v>221 Engano</v>
          </cell>
          <cell r="E2683" t="str">
            <v>OUTRAS MÍDIAS</v>
          </cell>
          <cell r="F2683" t="str">
            <v>0002 INDICAÇÃO DE AMIGOS</v>
          </cell>
          <cell r="I2683">
            <v>1</v>
          </cell>
          <cell r="J2683">
            <v>0</v>
          </cell>
          <cell r="K2683">
            <v>1</v>
          </cell>
          <cell r="L2683">
            <v>0</v>
          </cell>
          <cell r="M2683">
            <v>0</v>
          </cell>
          <cell r="N2683">
            <v>0</v>
          </cell>
          <cell r="O2683">
            <v>1</v>
          </cell>
          <cell r="P2683">
            <v>0</v>
          </cell>
          <cell r="Q2683">
            <v>1</v>
          </cell>
          <cell r="R2683">
            <v>0</v>
          </cell>
          <cell r="S2683">
            <v>0</v>
          </cell>
          <cell r="T2683">
            <v>0</v>
          </cell>
          <cell r="U2683">
            <v>1</v>
          </cell>
          <cell r="V2683">
            <v>0</v>
          </cell>
          <cell r="W2683">
            <v>0</v>
          </cell>
        </row>
        <row r="2684">
          <cell r="B2684">
            <v>12</v>
          </cell>
          <cell r="C2684" t="str">
            <v>INVALIDAS - INVÁLIDAS</v>
          </cell>
          <cell r="D2684" t="str">
            <v>221 Engano</v>
          </cell>
          <cell r="E2684" t="str">
            <v>OUTRAS MÍDIAS</v>
          </cell>
          <cell r="F2684" t="str">
            <v>0018 CONTATADO PELO TLMKT</v>
          </cell>
          <cell r="I2684">
            <v>1</v>
          </cell>
          <cell r="J2684">
            <v>0</v>
          </cell>
          <cell r="K2684">
            <v>1</v>
          </cell>
          <cell r="L2684">
            <v>0</v>
          </cell>
          <cell r="M2684">
            <v>0</v>
          </cell>
          <cell r="N2684">
            <v>0</v>
          </cell>
          <cell r="O2684">
            <v>1</v>
          </cell>
          <cell r="P2684">
            <v>0</v>
          </cell>
          <cell r="Q2684">
            <v>1</v>
          </cell>
          <cell r="R2684">
            <v>0</v>
          </cell>
          <cell r="S2684">
            <v>0</v>
          </cell>
          <cell r="T2684">
            <v>0</v>
          </cell>
          <cell r="U2684">
            <v>1</v>
          </cell>
          <cell r="V2684">
            <v>0</v>
          </cell>
          <cell r="W2684">
            <v>0</v>
          </cell>
        </row>
        <row r="2685">
          <cell r="B2685">
            <v>12</v>
          </cell>
          <cell r="C2685" t="str">
            <v>INVALIDAS - INVÁLIDAS</v>
          </cell>
          <cell r="D2685" t="str">
            <v>310 Retorno sem Sucesso</v>
          </cell>
          <cell r="I2685">
            <v>9</v>
          </cell>
          <cell r="J2685">
            <v>0</v>
          </cell>
          <cell r="K2685">
            <v>9</v>
          </cell>
          <cell r="L2685">
            <v>0</v>
          </cell>
          <cell r="M2685">
            <v>0</v>
          </cell>
          <cell r="N2685">
            <v>0</v>
          </cell>
          <cell r="O2685">
            <v>9</v>
          </cell>
          <cell r="P2685">
            <v>0</v>
          </cell>
          <cell r="Q2685">
            <v>9</v>
          </cell>
          <cell r="R2685">
            <v>0</v>
          </cell>
          <cell r="S2685">
            <v>0</v>
          </cell>
          <cell r="T2685">
            <v>0</v>
          </cell>
          <cell r="U2685">
            <v>9</v>
          </cell>
          <cell r="V2685">
            <v>0</v>
          </cell>
          <cell r="W2685">
            <v>0</v>
          </cell>
        </row>
        <row r="2686">
          <cell r="B2686">
            <v>12</v>
          </cell>
          <cell r="C2686" t="str">
            <v>INVALIDAS - INVÁLIDAS</v>
          </cell>
          <cell r="D2686" t="str">
            <v>310 Retorno sem Sucesso</v>
          </cell>
          <cell r="E2686" t="str">
            <v>NÃO INFORMADO</v>
          </cell>
          <cell r="F2686" t="str">
            <v>0016 NÃO INFORMADO</v>
          </cell>
          <cell r="I2686">
            <v>1</v>
          </cell>
          <cell r="J2686">
            <v>0</v>
          </cell>
          <cell r="K2686">
            <v>1</v>
          </cell>
          <cell r="L2686">
            <v>0</v>
          </cell>
          <cell r="M2686">
            <v>0</v>
          </cell>
          <cell r="N2686">
            <v>0</v>
          </cell>
          <cell r="O2686">
            <v>1</v>
          </cell>
          <cell r="P2686">
            <v>0</v>
          </cell>
          <cell r="Q2686">
            <v>1</v>
          </cell>
          <cell r="R2686">
            <v>0</v>
          </cell>
          <cell r="S2686">
            <v>0</v>
          </cell>
          <cell r="T2686">
            <v>0</v>
          </cell>
          <cell r="U2686">
            <v>1</v>
          </cell>
          <cell r="V2686">
            <v>0</v>
          </cell>
          <cell r="W2686">
            <v>0</v>
          </cell>
        </row>
        <row r="2687">
          <cell r="B2687">
            <v>12</v>
          </cell>
          <cell r="C2687" t="str">
            <v>INVALIDAS - INVÁLIDAS</v>
          </cell>
          <cell r="D2687" t="str">
            <v>405 Papa Fila</v>
          </cell>
          <cell r="I2687">
            <v>243</v>
          </cell>
          <cell r="J2687">
            <v>0</v>
          </cell>
          <cell r="K2687">
            <v>243</v>
          </cell>
          <cell r="L2687">
            <v>0</v>
          </cell>
          <cell r="M2687">
            <v>0</v>
          </cell>
          <cell r="N2687">
            <v>0</v>
          </cell>
          <cell r="O2687">
            <v>243</v>
          </cell>
          <cell r="P2687">
            <v>0</v>
          </cell>
          <cell r="Q2687">
            <v>243</v>
          </cell>
          <cell r="R2687">
            <v>0</v>
          </cell>
          <cell r="S2687">
            <v>0</v>
          </cell>
          <cell r="T2687">
            <v>0</v>
          </cell>
          <cell r="U2687">
            <v>243</v>
          </cell>
          <cell r="V2687">
            <v>0</v>
          </cell>
          <cell r="W2687">
            <v>0</v>
          </cell>
        </row>
        <row r="2688">
          <cell r="B2688">
            <v>12</v>
          </cell>
          <cell r="C2688" t="str">
            <v>INVALIDAS - INVÁLIDAS</v>
          </cell>
          <cell r="D2688" t="str">
            <v>405 Papa Fila</v>
          </cell>
          <cell r="E2688" t="str">
            <v>TELEVISÃO</v>
          </cell>
          <cell r="F2688" t="str">
            <v>0001 TELEVISÃO</v>
          </cell>
          <cell r="G2688" t="str">
            <v>0062 NÃO INFORMOU</v>
          </cell>
          <cell r="I2688">
            <v>1</v>
          </cell>
          <cell r="J2688">
            <v>0</v>
          </cell>
          <cell r="K2688">
            <v>1</v>
          </cell>
          <cell r="L2688">
            <v>0</v>
          </cell>
          <cell r="M2688">
            <v>0</v>
          </cell>
          <cell r="N2688">
            <v>0</v>
          </cell>
          <cell r="O2688">
            <v>1</v>
          </cell>
          <cell r="P2688">
            <v>0</v>
          </cell>
          <cell r="Q2688">
            <v>1</v>
          </cell>
          <cell r="R2688">
            <v>0</v>
          </cell>
          <cell r="S2688">
            <v>0</v>
          </cell>
          <cell r="T2688">
            <v>0</v>
          </cell>
          <cell r="U2688">
            <v>1</v>
          </cell>
          <cell r="V2688">
            <v>0</v>
          </cell>
          <cell r="W2688">
            <v>0</v>
          </cell>
        </row>
        <row r="2689">
          <cell r="B2689">
            <v>12</v>
          </cell>
          <cell r="C2689" t="str">
            <v>INVALIDAS - INVÁLIDAS</v>
          </cell>
          <cell r="D2689" t="str">
            <v>406 Transferência Auditoria</v>
          </cell>
          <cell r="I2689">
            <v>3</v>
          </cell>
          <cell r="J2689">
            <v>0</v>
          </cell>
          <cell r="K2689">
            <v>3</v>
          </cell>
          <cell r="L2689">
            <v>0</v>
          </cell>
          <cell r="M2689">
            <v>0</v>
          </cell>
          <cell r="N2689">
            <v>0</v>
          </cell>
          <cell r="O2689">
            <v>3</v>
          </cell>
          <cell r="P2689">
            <v>0</v>
          </cell>
          <cell r="Q2689">
            <v>3</v>
          </cell>
          <cell r="R2689">
            <v>0</v>
          </cell>
          <cell r="S2689">
            <v>0</v>
          </cell>
          <cell r="T2689">
            <v>0</v>
          </cell>
          <cell r="U2689">
            <v>3</v>
          </cell>
          <cell r="V2689">
            <v>0</v>
          </cell>
          <cell r="W2689">
            <v>0</v>
          </cell>
        </row>
        <row r="2690">
          <cell r="B2690">
            <v>12</v>
          </cell>
          <cell r="C2690" t="str">
            <v>INVALIDAS - INVÁLIDAS</v>
          </cell>
          <cell r="D2690" t="str">
            <v>409 Transferência Condomínio</v>
          </cell>
          <cell r="I2690">
            <v>1</v>
          </cell>
          <cell r="J2690">
            <v>0</v>
          </cell>
          <cell r="K2690">
            <v>1</v>
          </cell>
          <cell r="L2690">
            <v>0</v>
          </cell>
          <cell r="M2690">
            <v>0</v>
          </cell>
          <cell r="N2690">
            <v>0</v>
          </cell>
          <cell r="O2690">
            <v>1</v>
          </cell>
          <cell r="P2690">
            <v>0</v>
          </cell>
          <cell r="Q2690">
            <v>1</v>
          </cell>
          <cell r="R2690">
            <v>0</v>
          </cell>
          <cell r="S2690">
            <v>0</v>
          </cell>
          <cell r="T2690">
            <v>0</v>
          </cell>
          <cell r="U2690">
            <v>1</v>
          </cell>
          <cell r="V2690">
            <v>0</v>
          </cell>
          <cell r="W2690">
            <v>0</v>
          </cell>
        </row>
        <row r="2691">
          <cell r="B2691">
            <v>12</v>
          </cell>
          <cell r="C2691" t="str">
            <v>INVALIDAS - TRANSFERIDAS</v>
          </cell>
          <cell r="D2691" t="str">
            <v>073 Transferência Retenção</v>
          </cell>
          <cell r="I2691">
            <v>20</v>
          </cell>
          <cell r="J2691">
            <v>0</v>
          </cell>
          <cell r="K2691">
            <v>20</v>
          </cell>
          <cell r="L2691">
            <v>0</v>
          </cell>
          <cell r="M2691">
            <v>0</v>
          </cell>
          <cell r="N2691">
            <v>0</v>
          </cell>
          <cell r="O2691">
            <v>20</v>
          </cell>
          <cell r="P2691">
            <v>0</v>
          </cell>
          <cell r="Q2691">
            <v>20</v>
          </cell>
          <cell r="R2691">
            <v>0</v>
          </cell>
          <cell r="S2691">
            <v>0</v>
          </cell>
          <cell r="T2691">
            <v>0</v>
          </cell>
          <cell r="U2691">
            <v>20</v>
          </cell>
          <cell r="V2691">
            <v>0</v>
          </cell>
          <cell r="W2691">
            <v>0</v>
          </cell>
        </row>
        <row r="2692">
          <cell r="B2692">
            <v>12</v>
          </cell>
          <cell r="C2692" t="str">
            <v>INVALIDAS - TRANSFERIDAS</v>
          </cell>
          <cell r="D2692" t="str">
            <v>220 Transferência 70100 (104)</v>
          </cell>
          <cell r="I2692">
            <v>297</v>
          </cell>
          <cell r="J2692">
            <v>0</v>
          </cell>
          <cell r="K2692">
            <v>297</v>
          </cell>
          <cell r="L2692">
            <v>0</v>
          </cell>
          <cell r="M2692">
            <v>0</v>
          </cell>
          <cell r="N2692">
            <v>0</v>
          </cell>
          <cell r="O2692">
            <v>297</v>
          </cell>
          <cell r="P2692">
            <v>0</v>
          </cell>
          <cell r="Q2692">
            <v>297</v>
          </cell>
          <cell r="R2692">
            <v>0</v>
          </cell>
          <cell r="S2692">
            <v>0</v>
          </cell>
          <cell r="T2692">
            <v>0</v>
          </cell>
          <cell r="U2692">
            <v>297</v>
          </cell>
          <cell r="V2692">
            <v>0</v>
          </cell>
          <cell r="W2692">
            <v>0</v>
          </cell>
        </row>
        <row r="2693">
          <cell r="B2693">
            <v>12</v>
          </cell>
          <cell r="C2693" t="str">
            <v>INVALIDAS - TRANSFERIDAS</v>
          </cell>
          <cell r="D2693" t="str">
            <v>220 Transferência 70100 (104)</v>
          </cell>
          <cell r="E2693" t="str">
            <v>NÃO INFORMADO</v>
          </cell>
          <cell r="F2693" t="str">
            <v>0016 NÃO INFORMADO</v>
          </cell>
          <cell r="I2693">
            <v>1</v>
          </cell>
          <cell r="J2693">
            <v>0</v>
          </cell>
          <cell r="K2693">
            <v>1</v>
          </cell>
          <cell r="L2693">
            <v>0</v>
          </cell>
          <cell r="M2693">
            <v>0</v>
          </cell>
          <cell r="N2693">
            <v>0</v>
          </cell>
          <cell r="O2693">
            <v>1</v>
          </cell>
          <cell r="P2693">
            <v>0</v>
          </cell>
          <cell r="Q2693">
            <v>1</v>
          </cell>
          <cell r="R2693">
            <v>0</v>
          </cell>
          <cell r="S2693">
            <v>0</v>
          </cell>
          <cell r="T2693">
            <v>0</v>
          </cell>
          <cell r="U2693">
            <v>1</v>
          </cell>
          <cell r="V2693">
            <v>0</v>
          </cell>
          <cell r="W2693">
            <v>0</v>
          </cell>
        </row>
        <row r="2694">
          <cell r="B2694">
            <v>12</v>
          </cell>
          <cell r="C2694" t="str">
            <v>INVALIDAS - TRANSFERIDAS</v>
          </cell>
          <cell r="D2694" t="str">
            <v>220 Transferência 70100 (104)</v>
          </cell>
          <cell r="E2694" t="str">
            <v>OUTRAS MÍDIAS</v>
          </cell>
          <cell r="F2694" t="str">
            <v>0002 INDICAÇÃO DE AMIGOS</v>
          </cell>
          <cell r="I2694">
            <v>2</v>
          </cell>
          <cell r="J2694">
            <v>0</v>
          </cell>
          <cell r="K2694">
            <v>2</v>
          </cell>
          <cell r="L2694">
            <v>0</v>
          </cell>
          <cell r="M2694">
            <v>0</v>
          </cell>
          <cell r="N2694">
            <v>0</v>
          </cell>
          <cell r="O2694">
            <v>2</v>
          </cell>
          <cell r="P2694">
            <v>0</v>
          </cell>
          <cell r="Q2694">
            <v>2</v>
          </cell>
          <cell r="R2694">
            <v>0</v>
          </cell>
          <cell r="S2694">
            <v>0</v>
          </cell>
          <cell r="T2694">
            <v>0</v>
          </cell>
          <cell r="U2694">
            <v>2</v>
          </cell>
          <cell r="V2694">
            <v>0</v>
          </cell>
          <cell r="W2694">
            <v>0</v>
          </cell>
        </row>
        <row r="2695">
          <cell r="B2695">
            <v>12</v>
          </cell>
          <cell r="C2695" t="str">
            <v>INVALIDAS - TRANSFERIDAS</v>
          </cell>
          <cell r="D2695" t="str">
            <v>220 Transferência 70100 (104)</v>
          </cell>
          <cell r="E2695" t="str">
            <v>OUTRAS MÍDIAS</v>
          </cell>
          <cell r="F2695" t="str">
            <v>0003 104</v>
          </cell>
          <cell r="I2695">
            <v>1</v>
          </cell>
          <cell r="J2695">
            <v>0</v>
          </cell>
          <cell r="K2695">
            <v>1</v>
          </cell>
          <cell r="L2695">
            <v>0</v>
          </cell>
          <cell r="M2695">
            <v>0</v>
          </cell>
          <cell r="N2695">
            <v>0</v>
          </cell>
          <cell r="O2695">
            <v>1</v>
          </cell>
          <cell r="P2695">
            <v>0</v>
          </cell>
          <cell r="Q2695">
            <v>1</v>
          </cell>
          <cell r="R2695">
            <v>0</v>
          </cell>
          <cell r="S2695">
            <v>0</v>
          </cell>
          <cell r="T2695">
            <v>0</v>
          </cell>
          <cell r="U2695">
            <v>1</v>
          </cell>
          <cell r="V2695">
            <v>0</v>
          </cell>
          <cell r="W2695">
            <v>0</v>
          </cell>
        </row>
        <row r="2696">
          <cell r="B2696">
            <v>12</v>
          </cell>
          <cell r="C2696" t="str">
            <v>INVALIDAS - TRANSFERIDAS</v>
          </cell>
          <cell r="D2696" t="str">
            <v>220 Transferência 70100 (104)</v>
          </cell>
          <cell r="E2696" t="str">
            <v>OUTRAS MÍDIAS</v>
          </cell>
          <cell r="F2696" t="str">
            <v>0020 JÁ POSSUI</v>
          </cell>
          <cell r="I2696">
            <v>3</v>
          </cell>
          <cell r="J2696">
            <v>0</v>
          </cell>
          <cell r="K2696">
            <v>3</v>
          </cell>
          <cell r="L2696">
            <v>0</v>
          </cell>
          <cell r="M2696">
            <v>0</v>
          </cell>
          <cell r="N2696">
            <v>0</v>
          </cell>
          <cell r="O2696">
            <v>3</v>
          </cell>
          <cell r="P2696">
            <v>0</v>
          </cell>
          <cell r="Q2696">
            <v>3</v>
          </cell>
          <cell r="R2696">
            <v>0</v>
          </cell>
          <cell r="S2696">
            <v>0</v>
          </cell>
          <cell r="T2696">
            <v>0</v>
          </cell>
          <cell r="U2696">
            <v>3</v>
          </cell>
          <cell r="V2696">
            <v>0</v>
          </cell>
          <cell r="W2696">
            <v>0</v>
          </cell>
        </row>
        <row r="2697">
          <cell r="B2697">
            <v>12</v>
          </cell>
          <cell r="C2697" t="str">
            <v>REST CLIENTE - INFORMAÇÕES</v>
          </cell>
          <cell r="D2697" t="str">
            <v>003 Não Informou</v>
          </cell>
          <cell r="F2697" t="str">
            <v>0031 JÁ TEVE O PRODUTO</v>
          </cell>
          <cell r="I2697">
            <v>1</v>
          </cell>
          <cell r="J2697">
            <v>1</v>
          </cell>
          <cell r="K2697">
            <v>0</v>
          </cell>
          <cell r="L2697">
            <v>1</v>
          </cell>
          <cell r="M2697">
            <v>0</v>
          </cell>
          <cell r="N2697">
            <v>1</v>
          </cell>
          <cell r="O2697">
            <v>1</v>
          </cell>
          <cell r="P2697">
            <v>1</v>
          </cell>
          <cell r="Q2697">
            <v>0</v>
          </cell>
          <cell r="R2697">
            <v>1</v>
          </cell>
          <cell r="S2697">
            <v>0</v>
          </cell>
          <cell r="T2697">
            <v>1</v>
          </cell>
          <cell r="U2697">
            <v>1</v>
          </cell>
          <cell r="V2697">
            <v>0</v>
          </cell>
          <cell r="W2697">
            <v>0</v>
          </cell>
        </row>
        <row r="2698">
          <cell r="B2698">
            <v>12</v>
          </cell>
          <cell r="C2698" t="str">
            <v>REST CLIENTE - INFORMAÇÕES</v>
          </cell>
          <cell r="D2698" t="str">
            <v>003 Não Informou</v>
          </cell>
          <cell r="E2698" t="str">
            <v>OUTRAS MÍDIAS</v>
          </cell>
          <cell r="F2698" t="str">
            <v>0002 INDICAÇÃO DE AMIGOS</v>
          </cell>
          <cell r="I2698">
            <v>1</v>
          </cell>
          <cell r="J2698">
            <v>1</v>
          </cell>
          <cell r="K2698">
            <v>0</v>
          </cell>
          <cell r="L2698">
            <v>1</v>
          </cell>
          <cell r="M2698">
            <v>0</v>
          </cell>
          <cell r="N2698">
            <v>1</v>
          </cell>
          <cell r="O2698">
            <v>1</v>
          </cell>
          <cell r="P2698">
            <v>1</v>
          </cell>
          <cell r="Q2698">
            <v>0</v>
          </cell>
          <cell r="R2698">
            <v>1</v>
          </cell>
          <cell r="S2698">
            <v>0</v>
          </cell>
          <cell r="T2698">
            <v>1</v>
          </cell>
          <cell r="U2698">
            <v>1</v>
          </cell>
          <cell r="V2698">
            <v>0</v>
          </cell>
          <cell r="W2698">
            <v>0</v>
          </cell>
        </row>
        <row r="2699">
          <cell r="B2699">
            <v>12</v>
          </cell>
          <cell r="C2699" t="str">
            <v>REST CLIENTE - INFORMAÇÕES</v>
          </cell>
          <cell r="D2699" t="str">
            <v>012 Informações</v>
          </cell>
          <cell r="F2699" t="str">
            <v>0031 JÁ TEVE O PRODUTO</v>
          </cell>
          <cell r="I2699">
            <v>1</v>
          </cell>
          <cell r="J2699">
            <v>1</v>
          </cell>
          <cell r="K2699">
            <v>0</v>
          </cell>
          <cell r="L2699">
            <v>1</v>
          </cell>
          <cell r="M2699">
            <v>0</v>
          </cell>
          <cell r="N2699">
            <v>1</v>
          </cell>
          <cell r="O2699">
            <v>1</v>
          </cell>
          <cell r="P2699">
            <v>1</v>
          </cell>
          <cell r="Q2699">
            <v>0</v>
          </cell>
          <cell r="R2699">
            <v>1</v>
          </cell>
          <cell r="S2699">
            <v>0</v>
          </cell>
          <cell r="T2699">
            <v>1</v>
          </cell>
          <cell r="U2699">
            <v>1</v>
          </cell>
          <cell r="V2699">
            <v>0</v>
          </cell>
          <cell r="W2699">
            <v>0</v>
          </cell>
        </row>
        <row r="2700">
          <cell r="B2700">
            <v>12</v>
          </cell>
          <cell r="C2700" t="str">
            <v>REST CLIENTE - INFORMAÇÕES</v>
          </cell>
          <cell r="D2700" t="str">
            <v>012 Informações</v>
          </cell>
          <cell r="E2700" t="str">
            <v>MALA DIRETA</v>
          </cell>
          <cell r="F2700" t="str">
            <v>0010 ENCARTE EM FATURA</v>
          </cell>
          <cell r="I2700">
            <v>1</v>
          </cell>
          <cell r="J2700">
            <v>1</v>
          </cell>
          <cell r="K2700">
            <v>0</v>
          </cell>
          <cell r="L2700">
            <v>1</v>
          </cell>
          <cell r="M2700">
            <v>0</v>
          </cell>
          <cell r="N2700">
            <v>1</v>
          </cell>
          <cell r="O2700">
            <v>1</v>
          </cell>
          <cell r="P2700">
            <v>1</v>
          </cell>
          <cell r="Q2700">
            <v>0</v>
          </cell>
          <cell r="R2700">
            <v>1</v>
          </cell>
          <cell r="S2700">
            <v>0</v>
          </cell>
          <cell r="T2700">
            <v>1</v>
          </cell>
          <cell r="U2700">
            <v>1</v>
          </cell>
          <cell r="V2700">
            <v>0</v>
          </cell>
          <cell r="W2700">
            <v>0</v>
          </cell>
        </row>
        <row r="2701">
          <cell r="B2701">
            <v>12</v>
          </cell>
          <cell r="C2701" t="str">
            <v>REST CLIENTE - INFORMAÇÕES</v>
          </cell>
          <cell r="D2701" t="str">
            <v>012 Informações</v>
          </cell>
          <cell r="E2701" t="str">
            <v>NÃO INFORMADO</v>
          </cell>
          <cell r="F2701" t="str">
            <v>0016 NÃO INFORMADO</v>
          </cell>
          <cell r="I2701">
            <v>6</v>
          </cell>
          <cell r="J2701">
            <v>6</v>
          </cell>
          <cell r="K2701">
            <v>0</v>
          </cell>
          <cell r="L2701">
            <v>6</v>
          </cell>
          <cell r="M2701">
            <v>0</v>
          </cell>
          <cell r="N2701">
            <v>6</v>
          </cell>
          <cell r="O2701">
            <v>6</v>
          </cell>
          <cell r="P2701">
            <v>6</v>
          </cell>
          <cell r="Q2701">
            <v>0</v>
          </cell>
          <cell r="R2701">
            <v>6</v>
          </cell>
          <cell r="S2701">
            <v>0</v>
          </cell>
          <cell r="T2701">
            <v>6</v>
          </cell>
          <cell r="U2701">
            <v>6</v>
          </cell>
          <cell r="V2701">
            <v>0</v>
          </cell>
          <cell r="W2701">
            <v>0</v>
          </cell>
        </row>
        <row r="2702">
          <cell r="B2702">
            <v>12</v>
          </cell>
          <cell r="C2702" t="str">
            <v>REST CLIENTE - INFORMAÇÕES</v>
          </cell>
          <cell r="D2702" t="str">
            <v>012 Informações</v>
          </cell>
          <cell r="E2702" t="str">
            <v>OUTRAS MÍDIAS</v>
          </cell>
          <cell r="F2702" t="str">
            <v>0002 INDICAÇÃO DE AMIGOS</v>
          </cell>
          <cell r="I2702">
            <v>21</v>
          </cell>
          <cell r="J2702">
            <v>21</v>
          </cell>
          <cell r="K2702">
            <v>0</v>
          </cell>
          <cell r="L2702">
            <v>21</v>
          </cell>
          <cell r="M2702">
            <v>0</v>
          </cell>
          <cell r="N2702">
            <v>21</v>
          </cell>
          <cell r="O2702">
            <v>21</v>
          </cell>
          <cell r="P2702">
            <v>21</v>
          </cell>
          <cell r="Q2702">
            <v>0</v>
          </cell>
          <cell r="R2702">
            <v>21</v>
          </cell>
          <cell r="S2702">
            <v>0</v>
          </cell>
          <cell r="T2702">
            <v>21</v>
          </cell>
          <cell r="U2702">
            <v>21</v>
          </cell>
          <cell r="V2702">
            <v>0</v>
          </cell>
          <cell r="W2702">
            <v>0</v>
          </cell>
        </row>
        <row r="2703">
          <cell r="B2703">
            <v>12</v>
          </cell>
          <cell r="C2703" t="str">
            <v>REST CLIENTE - INFORMAÇÕES</v>
          </cell>
          <cell r="D2703" t="str">
            <v>012 Informações</v>
          </cell>
          <cell r="E2703" t="str">
            <v>OUTRAS MÍDIAS</v>
          </cell>
          <cell r="F2703" t="str">
            <v>0007 JORNAIS/REVISTAS</v>
          </cell>
          <cell r="G2703" t="str">
            <v>0125 NÃO INFORMADO</v>
          </cell>
          <cell r="I2703">
            <v>1</v>
          </cell>
          <cell r="J2703">
            <v>1</v>
          </cell>
          <cell r="K2703">
            <v>0</v>
          </cell>
          <cell r="L2703">
            <v>1</v>
          </cell>
          <cell r="M2703">
            <v>0</v>
          </cell>
          <cell r="N2703">
            <v>1</v>
          </cell>
          <cell r="O2703">
            <v>1</v>
          </cell>
          <cell r="P2703">
            <v>1</v>
          </cell>
          <cell r="Q2703">
            <v>0</v>
          </cell>
          <cell r="R2703">
            <v>1</v>
          </cell>
          <cell r="S2703">
            <v>0</v>
          </cell>
          <cell r="T2703">
            <v>1</v>
          </cell>
          <cell r="U2703">
            <v>1</v>
          </cell>
          <cell r="V2703">
            <v>0</v>
          </cell>
          <cell r="W2703">
            <v>0</v>
          </cell>
        </row>
        <row r="2704">
          <cell r="B2704">
            <v>12</v>
          </cell>
          <cell r="C2704" t="str">
            <v>REST CLIENTE - INFORMAÇÕES</v>
          </cell>
          <cell r="D2704" t="str">
            <v>012 Informações</v>
          </cell>
          <cell r="E2704" t="str">
            <v>OUTRAS MÍDIAS</v>
          </cell>
          <cell r="F2704" t="str">
            <v>0018 CONTATADO PELO TLMKT</v>
          </cell>
          <cell r="I2704">
            <v>2</v>
          </cell>
          <cell r="J2704">
            <v>2</v>
          </cell>
          <cell r="K2704">
            <v>0</v>
          </cell>
          <cell r="L2704">
            <v>2</v>
          </cell>
          <cell r="M2704">
            <v>0</v>
          </cell>
          <cell r="N2704">
            <v>2</v>
          </cell>
          <cell r="O2704">
            <v>2</v>
          </cell>
          <cell r="P2704">
            <v>2</v>
          </cell>
          <cell r="Q2704">
            <v>0</v>
          </cell>
          <cell r="R2704">
            <v>2</v>
          </cell>
          <cell r="S2704">
            <v>0</v>
          </cell>
          <cell r="T2704">
            <v>2</v>
          </cell>
          <cell r="U2704">
            <v>2</v>
          </cell>
          <cell r="V2704">
            <v>0</v>
          </cell>
          <cell r="W2704">
            <v>0</v>
          </cell>
        </row>
        <row r="2705">
          <cell r="B2705">
            <v>12</v>
          </cell>
          <cell r="C2705" t="str">
            <v>REST CLIENTE - INFORMAÇÕES</v>
          </cell>
          <cell r="D2705" t="str">
            <v>012 Informações</v>
          </cell>
          <cell r="E2705" t="str">
            <v>TELEVISÃO</v>
          </cell>
          <cell r="F2705" t="str">
            <v>0001 TELEVISÃO</v>
          </cell>
          <cell r="G2705" t="str">
            <v>0006 GLOBO</v>
          </cell>
          <cell r="H2705" t="str">
            <v>0007 GLOBO ESPORTE</v>
          </cell>
          <cell r="I2705">
            <v>1</v>
          </cell>
          <cell r="J2705">
            <v>1</v>
          </cell>
          <cell r="K2705">
            <v>0</v>
          </cell>
          <cell r="L2705">
            <v>1</v>
          </cell>
          <cell r="M2705">
            <v>0</v>
          </cell>
          <cell r="N2705">
            <v>1</v>
          </cell>
          <cell r="O2705">
            <v>1</v>
          </cell>
          <cell r="P2705">
            <v>1</v>
          </cell>
          <cell r="Q2705">
            <v>0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0</v>
          </cell>
          <cell r="W2705">
            <v>0</v>
          </cell>
        </row>
        <row r="2706">
          <cell r="B2706">
            <v>12</v>
          </cell>
          <cell r="C2706" t="str">
            <v>REST CLIENTE - INFORMAÇÕES</v>
          </cell>
          <cell r="D2706" t="str">
            <v>012 Informações</v>
          </cell>
          <cell r="E2706" t="str">
            <v>TELEVISÃO</v>
          </cell>
          <cell r="F2706" t="str">
            <v>0001 TELEVISÃO</v>
          </cell>
          <cell r="G2706" t="str">
            <v>0006 GLOBO</v>
          </cell>
          <cell r="H2706" t="str">
            <v>3825 NÃO INFORMADO</v>
          </cell>
          <cell r="I2706">
            <v>1</v>
          </cell>
          <cell r="J2706">
            <v>1</v>
          </cell>
          <cell r="K2706">
            <v>0</v>
          </cell>
          <cell r="L2706">
            <v>1</v>
          </cell>
          <cell r="M2706">
            <v>0</v>
          </cell>
          <cell r="N2706">
            <v>1</v>
          </cell>
          <cell r="O2706">
            <v>1</v>
          </cell>
          <cell r="P2706">
            <v>1</v>
          </cell>
          <cell r="Q2706">
            <v>0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0</v>
          </cell>
          <cell r="W2706">
            <v>0</v>
          </cell>
        </row>
        <row r="2707">
          <cell r="B2707">
            <v>12</v>
          </cell>
          <cell r="C2707" t="str">
            <v>REST CLIENTE - INFORMAÇÕES</v>
          </cell>
          <cell r="D2707" t="str">
            <v>012 Informações</v>
          </cell>
          <cell r="E2707" t="str">
            <v>TELEVISÃO</v>
          </cell>
          <cell r="F2707" t="str">
            <v>0001 TELEVISÃO</v>
          </cell>
          <cell r="G2707" t="str">
            <v>0006 GLOBO</v>
          </cell>
          <cell r="H2707" t="str">
            <v>5594 MAIS VOCÊ</v>
          </cell>
          <cell r="I2707">
            <v>1</v>
          </cell>
          <cell r="J2707">
            <v>1</v>
          </cell>
          <cell r="K2707">
            <v>0</v>
          </cell>
          <cell r="L2707">
            <v>1</v>
          </cell>
          <cell r="M2707">
            <v>0</v>
          </cell>
          <cell r="N2707">
            <v>1</v>
          </cell>
          <cell r="O2707">
            <v>1</v>
          </cell>
          <cell r="P2707">
            <v>1</v>
          </cell>
          <cell r="Q2707">
            <v>0</v>
          </cell>
          <cell r="R2707">
            <v>1</v>
          </cell>
          <cell r="S2707">
            <v>0</v>
          </cell>
          <cell r="T2707">
            <v>1</v>
          </cell>
          <cell r="U2707">
            <v>1</v>
          </cell>
          <cell r="V2707">
            <v>0</v>
          </cell>
          <cell r="W2707">
            <v>0</v>
          </cell>
        </row>
        <row r="2708">
          <cell r="B2708">
            <v>12</v>
          </cell>
          <cell r="C2708" t="str">
            <v>REST CLIENTE - INFORMAÇÕES</v>
          </cell>
          <cell r="D2708" t="str">
            <v>012 Informações</v>
          </cell>
          <cell r="E2708" t="str">
            <v>TELEVISÃO</v>
          </cell>
          <cell r="F2708" t="str">
            <v>0001 TELEVISÃO</v>
          </cell>
          <cell r="G2708" t="str">
            <v>0061 RECORD</v>
          </cell>
          <cell r="H2708" t="str">
            <v>0049 JORNAL DA RECORD</v>
          </cell>
          <cell r="I2708">
            <v>1</v>
          </cell>
          <cell r="J2708">
            <v>1</v>
          </cell>
          <cell r="K2708">
            <v>0</v>
          </cell>
          <cell r="L2708">
            <v>1</v>
          </cell>
          <cell r="M2708">
            <v>0</v>
          </cell>
          <cell r="N2708">
            <v>1</v>
          </cell>
          <cell r="O2708">
            <v>1</v>
          </cell>
          <cell r="P2708">
            <v>1</v>
          </cell>
          <cell r="Q2708">
            <v>0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0</v>
          </cell>
          <cell r="W2708">
            <v>0</v>
          </cell>
        </row>
        <row r="2709">
          <cell r="B2709">
            <v>12</v>
          </cell>
          <cell r="C2709" t="str">
            <v>REST CLIENTE - INFORMAÇÕES</v>
          </cell>
          <cell r="D2709" t="str">
            <v>012 Informações</v>
          </cell>
          <cell r="E2709" t="str">
            <v>TELEVISÃO</v>
          </cell>
          <cell r="F2709" t="str">
            <v>0001 TELEVISÃO</v>
          </cell>
          <cell r="G2709" t="str">
            <v>0062 NÃO INFORMOU</v>
          </cell>
          <cell r="I2709">
            <v>9</v>
          </cell>
          <cell r="J2709">
            <v>9</v>
          </cell>
          <cell r="K2709">
            <v>0</v>
          </cell>
          <cell r="L2709">
            <v>9</v>
          </cell>
          <cell r="M2709">
            <v>0</v>
          </cell>
          <cell r="N2709">
            <v>9</v>
          </cell>
          <cell r="O2709">
            <v>9</v>
          </cell>
          <cell r="P2709">
            <v>9</v>
          </cell>
          <cell r="Q2709">
            <v>0</v>
          </cell>
          <cell r="R2709">
            <v>9</v>
          </cell>
          <cell r="S2709">
            <v>0</v>
          </cell>
          <cell r="T2709">
            <v>9</v>
          </cell>
          <cell r="U2709">
            <v>9</v>
          </cell>
          <cell r="V2709">
            <v>0</v>
          </cell>
          <cell r="W2709">
            <v>0</v>
          </cell>
        </row>
        <row r="2710">
          <cell r="B2710">
            <v>12</v>
          </cell>
          <cell r="C2710" t="str">
            <v>REST CLIENTE - OUTRAS</v>
          </cell>
          <cell r="D2710" t="str">
            <v>005 Problemas Financeiros</v>
          </cell>
          <cell r="E2710" t="str">
            <v>OUTRAS MÍDIAS</v>
          </cell>
          <cell r="F2710" t="str">
            <v>0002 INDICAÇÃO DE AMIGOS</v>
          </cell>
          <cell r="I2710">
            <v>1</v>
          </cell>
          <cell r="J2710">
            <v>1</v>
          </cell>
          <cell r="K2710">
            <v>0</v>
          </cell>
          <cell r="L2710">
            <v>1</v>
          </cell>
          <cell r="M2710">
            <v>0</v>
          </cell>
          <cell r="N2710">
            <v>1</v>
          </cell>
          <cell r="O2710">
            <v>1</v>
          </cell>
          <cell r="P2710">
            <v>1</v>
          </cell>
          <cell r="Q2710">
            <v>0</v>
          </cell>
          <cell r="R2710">
            <v>1</v>
          </cell>
          <cell r="S2710">
            <v>0</v>
          </cell>
          <cell r="T2710">
            <v>1</v>
          </cell>
          <cell r="U2710">
            <v>1</v>
          </cell>
          <cell r="V2710">
            <v>0</v>
          </cell>
          <cell r="W2710">
            <v>0</v>
          </cell>
        </row>
        <row r="2711">
          <cell r="B2711">
            <v>12</v>
          </cell>
          <cell r="C2711" t="str">
            <v>REST CLIENTE - OUTRAS</v>
          </cell>
          <cell r="D2711" t="str">
            <v>005 Problemas Financeiros</v>
          </cell>
          <cell r="E2711" t="str">
            <v>OUTRAS MÍDIAS</v>
          </cell>
          <cell r="F2711" t="str">
            <v>0018 CONTATADO PELO TLMKT</v>
          </cell>
          <cell r="I2711">
            <v>1</v>
          </cell>
          <cell r="J2711">
            <v>1</v>
          </cell>
          <cell r="K2711">
            <v>0</v>
          </cell>
          <cell r="L2711">
            <v>1</v>
          </cell>
          <cell r="M2711">
            <v>0</v>
          </cell>
          <cell r="N2711">
            <v>1</v>
          </cell>
          <cell r="O2711">
            <v>1</v>
          </cell>
          <cell r="P2711">
            <v>1</v>
          </cell>
          <cell r="Q2711">
            <v>0</v>
          </cell>
          <cell r="R2711">
            <v>1</v>
          </cell>
          <cell r="S2711">
            <v>0</v>
          </cell>
          <cell r="T2711">
            <v>1</v>
          </cell>
          <cell r="U2711">
            <v>1</v>
          </cell>
          <cell r="V2711">
            <v>0</v>
          </cell>
          <cell r="W2711">
            <v>0</v>
          </cell>
        </row>
        <row r="2712">
          <cell r="B2712">
            <v>12</v>
          </cell>
          <cell r="C2712" t="str">
            <v>REST CLIENTE - OUTRAS</v>
          </cell>
          <cell r="D2712" t="str">
            <v>006 Outros Motivos</v>
          </cell>
          <cell r="F2712" t="str">
            <v>0031 JÁ TEVE O PRODUTO</v>
          </cell>
          <cell r="I2712">
            <v>1</v>
          </cell>
          <cell r="J2712">
            <v>1</v>
          </cell>
          <cell r="K2712">
            <v>0</v>
          </cell>
          <cell r="L2712">
            <v>1</v>
          </cell>
          <cell r="M2712">
            <v>0</v>
          </cell>
          <cell r="N2712">
            <v>1</v>
          </cell>
          <cell r="O2712">
            <v>1</v>
          </cell>
          <cell r="P2712">
            <v>1</v>
          </cell>
          <cell r="Q2712">
            <v>0</v>
          </cell>
          <cell r="R2712">
            <v>1</v>
          </cell>
          <cell r="S2712">
            <v>0</v>
          </cell>
          <cell r="T2712">
            <v>1</v>
          </cell>
          <cell r="U2712">
            <v>1</v>
          </cell>
          <cell r="V2712">
            <v>0</v>
          </cell>
          <cell r="W2712">
            <v>0</v>
          </cell>
        </row>
        <row r="2713">
          <cell r="B2713">
            <v>12</v>
          </cell>
          <cell r="C2713" t="str">
            <v>REST CLIENTE - OUTRAS</v>
          </cell>
          <cell r="D2713" t="str">
            <v>006 Outros Motivos</v>
          </cell>
          <cell r="E2713" t="str">
            <v>MALA DIRETA</v>
          </cell>
          <cell r="F2713" t="str">
            <v>0009 MALA DIRETA</v>
          </cell>
          <cell r="G2713" t="str">
            <v>0008 Não Identificado</v>
          </cell>
          <cell r="I2713">
            <v>3</v>
          </cell>
          <cell r="J2713">
            <v>3</v>
          </cell>
          <cell r="K2713">
            <v>0</v>
          </cell>
          <cell r="L2713">
            <v>3</v>
          </cell>
          <cell r="M2713">
            <v>0</v>
          </cell>
          <cell r="N2713">
            <v>3</v>
          </cell>
          <cell r="O2713">
            <v>3</v>
          </cell>
          <cell r="P2713">
            <v>3</v>
          </cell>
          <cell r="Q2713">
            <v>0</v>
          </cell>
          <cell r="R2713">
            <v>3</v>
          </cell>
          <cell r="S2713">
            <v>0</v>
          </cell>
          <cell r="T2713">
            <v>3</v>
          </cell>
          <cell r="U2713">
            <v>3</v>
          </cell>
          <cell r="V2713">
            <v>0</v>
          </cell>
          <cell r="W2713">
            <v>0</v>
          </cell>
        </row>
        <row r="2714">
          <cell r="B2714">
            <v>12</v>
          </cell>
          <cell r="C2714" t="str">
            <v>REST CLIENTE - OUTRAS</v>
          </cell>
          <cell r="D2714" t="str">
            <v>006 Outros Motivos</v>
          </cell>
          <cell r="E2714" t="str">
            <v>MALA DIRETA</v>
          </cell>
          <cell r="F2714" t="str">
            <v>0009 MALA DIRETA</v>
          </cell>
          <cell r="G2714" t="str">
            <v>0572 MD-05</v>
          </cell>
          <cell r="I2714">
            <v>1</v>
          </cell>
          <cell r="J2714">
            <v>1</v>
          </cell>
          <cell r="K2714">
            <v>0</v>
          </cell>
          <cell r="L2714">
            <v>1</v>
          </cell>
          <cell r="M2714">
            <v>0</v>
          </cell>
          <cell r="N2714">
            <v>1</v>
          </cell>
          <cell r="O2714">
            <v>1</v>
          </cell>
          <cell r="P2714">
            <v>1</v>
          </cell>
          <cell r="Q2714">
            <v>0</v>
          </cell>
          <cell r="R2714">
            <v>1</v>
          </cell>
          <cell r="S2714">
            <v>0</v>
          </cell>
          <cell r="T2714">
            <v>1</v>
          </cell>
          <cell r="U2714">
            <v>1</v>
          </cell>
          <cell r="V2714">
            <v>0</v>
          </cell>
          <cell r="W2714">
            <v>0</v>
          </cell>
        </row>
        <row r="2715">
          <cell r="B2715">
            <v>12</v>
          </cell>
          <cell r="C2715" t="str">
            <v>REST CLIENTE - OUTRAS</v>
          </cell>
          <cell r="D2715" t="str">
            <v>006 Outros Motivos</v>
          </cell>
          <cell r="E2715" t="str">
            <v>OUTRAS MÍDIAS</v>
          </cell>
          <cell r="F2715" t="str">
            <v>0002 INDICAÇÃO DE AMIGOS</v>
          </cell>
          <cell r="I2715">
            <v>12</v>
          </cell>
          <cell r="J2715">
            <v>12</v>
          </cell>
          <cell r="K2715">
            <v>0</v>
          </cell>
          <cell r="L2715">
            <v>12</v>
          </cell>
          <cell r="M2715">
            <v>0</v>
          </cell>
          <cell r="N2715">
            <v>12</v>
          </cell>
          <cell r="O2715">
            <v>12</v>
          </cell>
          <cell r="P2715">
            <v>12</v>
          </cell>
          <cell r="Q2715">
            <v>0</v>
          </cell>
          <cell r="R2715">
            <v>12</v>
          </cell>
          <cell r="S2715">
            <v>0</v>
          </cell>
          <cell r="T2715">
            <v>12</v>
          </cell>
          <cell r="U2715">
            <v>12</v>
          </cell>
          <cell r="V2715">
            <v>0</v>
          </cell>
          <cell r="W2715">
            <v>0</v>
          </cell>
        </row>
        <row r="2716">
          <cell r="B2716">
            <v>12</v>
          </cell>
          <cell r="C2716" t="str">
            <v>REST CLIENTE - OUTRAS</v>
          </cell>
          <cell r="D2716" t="str">
            <v>006 Outros Motivos</v>
          </cell>
          <cell r="E2716" t="str">
            <v>OUTRAS MÍDIAS</v>
          </cell>
          <cell r="F2716" t="str">
            <v>0003 104</v>
          </cell>
          <cell r="I2716">
            <v>1</v>
          </cell>
          <cell r="J2716">
            <v>1</v>
          </cell>
          <cell r="K2716">
            <v>0</v>
          </cell>
          <cell r="L2716">
            <v>1</v>
          </cell>
          <cell r="M2716">
            <v>0</v>
          </cell>
          <cell r="N2716">
            <v>1</v>
          </cell>
          <cell r="O2716">
            <v>1</v>
          </cell>
          <cell r="P2716">
            <v>1</v>
          </cell>
          <cell r="Q2716">
            <v>0</v>
          </cell>
          <cell r="R2716">
            <v>1</v>
          </cell>
          <cell r="S2716">
            <v>0</v>
          </cell>
          <cell r="T2716">
            <v>1</v>
          </cell>
          <cell r="U2716">
            <v>1</v>
          </cell>
          <cell r="V2716">
            <v>0</v>
          </cell>
          <cell r="W2716">
            <v>0</v>
          </cell>
        </row>
        <row r="2717">
          <cell r="B2717">
            <v>12</v>
          </cell>
          <cell r="C2717" t="str">
            <v>REST CLIENTE - OUTRAS</v>
          </cell>
          <cell r="D2717" t="str">
            <v>006 Outros Motivos</v>
          </cell>
          <cell r="E2717" t="str">
            <v>OUTRAS MÍDIAS</v>
          </cell>
          <cell r="F2717" t="str">
            <v>0013 INTERNET</v>
          </cell>
          <cell r="G2717" t="str">
            <v>0170 SITE SPEEDY</v>
          </cell>
          <cell r="I2717">
            <v>1</v>
          </cell>
          <cell r="J2717">
            <v>1</v>
          </cell>
          <cell r="K2717">
            <v>0</v>
          </cell>
          <cell r="L2717">
            <v>1</v>
          </cell>
          <cell r="M2717">
            <v>0</v>
          </cell>
          <cell r="N2717">
            <v>1</v>
          </cell>
          <cell r="O2717">
            <v>1</v>
          </cell>
          <cell r="P2717">
            <v>1</v>
          </cell>
          <cell r="Q2717">
            <v>0</v>
          </cell>
          <cell r="R2717">
            <v>1</v>
          </cell>
          <cell r="S2717">
            <v>0</v>
          </cell>
          <cell r="T2717">
            <v>1</v>
          </cell>
          <cell r="U2717">
            <v>1</v>
          </cell>
          <cell r="V2717">
            <v>0</v>
          </cell>
          <cell r="W2717">
            <v>0</v>
          </cell>
        </row>
        <row r="2718">
          <cell r="B2718">
            <v>12</v>
          </cell>
          <cell r="C2718" t="str">
            <v>REST CLIENTE - OUTRAS</v>
          </cell>
          <cell r="D2718" t="str">
            <v>006 Outros Motivos</v>
          </cell>
          <cell r="E2718" t="str">
            <v>OUTRAS MÍDIAS</v>
          </cell>
          <cell r="F2718" t="str">
            <v>0018 CONTATADO PELO TLMKT</v>
          </cell>
          <cell r="I2718">
            <v>2</v>
          </cell>
          <cell r="J2718">
            <v>2</v>
          </cell>
          <cell r="K2718">
            <v>0</v>
          </cell>
          <cell r="L2718">
            <v>2</v>
          </cell>
          <cell r="M2718">
            <v>0</v>
          </cell>
          <cell r="N2718">
            <v>2</v>
          </cell>
          <cell r="O2718">
            <v>2</v>
          </cell>
          <cell r="P2718">
            <v>2</v>
          </cell>
          <cell r="Q2718">
            <v>0</v>
          </cell>
          <cell r="R2718">
            <v>2</v>
          </cell>
          <cell r="S2718">
            <v>0</v>
          </cell>
          <cell r="T2718">
            <v>2</v>
          </cell>
          <cell r="U2718">
            <v>2</v>
          </cell>
          <cell r="V2718">
            <v>0</v>
          </cell>
          <cell r="W2718">
            <v>0</v>
          </cell>
        </row>
        <row r="2719">
          <cell r="B2719">
            <v>12</v>
          </cell>
          <cell r="C2719" t="str">
            <v>REST CLIENTE - OUTRAS</v>
          </cell>
          <cell r="D2719" t="str">
            <v>006 Outros Motivos</v>
          </cell>
          <cell r="E2719" t="str">
            <v>TELEVISÃO</v>
          </cell>
          <cell r="F2719" t="str">
            <v>0001 TELEVISÃO</v>
          </cell>
          <cell r="G2719" t="str">
            <v>0062 NÃO INFORMOU</v>
          </cell>
          <cell r="I2719">
            <v>5</v>
          </cell>
          <cell r="J2719">
            <v>5</v>
          </cell>
          <cell r="K2719">
            <v>0</v>
          </cell>
          <cell r="L2719">
            <v>5</v>
          </cell>
          <cell r="M2719">
            <v>0</v>
          </cell>
          <cell r="N2719">
            <v>5</v>
          </cell>
          <cell r="O2719">
            <v>5</v>
          </cell>
          <cell r="P2719">
            <v>5</v>
          </cell>
          <cell r="Q2719">
            <v>0</v>
          </cell>
          <cell r="R2719">
            <v>5</v>
          </cell>
          <cell r="S2719">
            <v>0</v>
          </cell>
          <cell r="T2719">
            <v>5</v>
          </cell>
          <cell r="U2719">
            <v>5</v>
          </cell>
          <cell r="V2719">
            <v>0</v>
          </cell>
          <cell r="W2719">
            <v>0</v>
          </cell>
        </row>
        <row r="2720">
          <cell r="B2720">
            <v>12</v>
          </cell>
          <cell r="C2720" t="str">
            <v>REST CLIENTE - OUTRAS</v>
          </cell>
          <cell r="D2720" t="str">
            <v>011 Insatisfação</v>
          </cell>
          <cell r="E2720" t="str">
            <v>OUTRAS MÍDIAS</v>
          </cell>
          <cell r="F2720" t="str">
            <v>0002 INDICAÇÃO DE AMIGOS</v>
          </cell>
          <cell r="I2720">
            <v>1</v>
          </cell>
          <cell r="J2720">
            <v>1</v>
          </cell>
          <cell r="K2720">
            <v>0</v>
          </cell>
          <cell r="L2720">
            <v>1</v>
          </cell>
          <cell r="M2720">
            <v>0</v>
          </cell>
          <cell r="N2720">
            <v>1</v>
          </cell>
          <cell r="O2720">
            <v>1</v>
          </cell>
          <cell r="P2720">
            <v>1</v>
          </cell>
          <cell r="Q2720">
            <v>0</v>
          </cell>
          <cell r="R2720">
            <v>1</v>
          </cell>
          <cell r="S2720">
            <v>0</v>
          </cell>
          <cell r="T2720">
            <v>1</v>
          </cell>
          <cell r="U2720">
            <v>1</v>
          </cell>
          <cell r="V2720">
            <v>0</v>
          </cell>
          <cell r="W2720">
            <v>0</v>
          </cell>
        </row>
        <row r="2721">
          <cell r="B2721">
            <v>12</v>
          </cell>
          <cell r="C2721" t="str">
            <v>REST CLIENTE - OUTRAS</v>
          </cell>
          <cell r="D2721" t="str">
            <v>091 +NÃO CONFIRMOU NADA COM O OPERADOR</v>
          </cell>
          <cell r="E2721" t="str">
            <v>OUTRAS MÍDIAS</v>
          </cell>
          <cell r="F2721" t="str">
            <v>0002 INDICAÇÃO DE AMIGOS</v>
          </cell>
          <cell r="I2721">
            <v>1</v>
          </cell>
          <cell r="J2721">
            <v>1</v>
          </cell>
          <cell r="K2721">
            <v>0</v>
          </cell>
          <cell r="L2721">
            <v>1</v>
          </cell>
          <cell r="M2721">
            <v>0</v>
          </cell>
          <cell r="N2721">
            <v>1</v>
          </cell>
          <cell r="O2721">
            <v>1</v>
          </cell>
          <cell r="P2721">
            <v>1</v>
          </cell>
          <cell r="Q2721">
            <v>0</v>
          </cell>
          <cell r="R2721">
            <v>1</v>
          </cell>
          <cell r="S2721">
            <v>0</v>
          </cell>
          <cell r="T2721">
            <v>1</v>
          </cell>
          <cell r="U2721">
            <v>1</v>
          </cell>
          <cell r="V2721">
            <v>0</v>
          </cell>
          <cell r="W2721">
            <v>0</v>
          </cell>
        </row>
        <row r="2722">
          <cell r="B2722">
            <v>12</v>
          </cell>
          <cell r="C2722" t="str">
            <v>REST CLIENTE - PREÇO</v>
          </cell>
          <cell r="D2722" t="str">
            <v>008 Preço Mensalidade</v>
          </cell>
          <cell r="E2722" t="str">
            <v>OUTRAS MÍDIAS</v>
          </cell>
          <cell r="F2722" t="str">
            <v>0002 INDICAÇÃO DE AMIGOS</v>
          </cell>
          <cell r="I2722">
            <v>2</v>
          </cell>
          <cell r="J2722">
            <v>2</v>
          </cell>
          <cell r="K2722">
            <v>0</v>
          </cell>
          <cell r="L2722">
            <v>2</v>
          </cell>
          <cell r="M2722">
            <v>0</v>
          </cell>
          <cell r="N2722">
            <v>2</v>
          </cell>
          <cell r="O2722">
            <v>2</v>
          </cell>
          <cell r="P2722">
            <v>2</v>
          </cell>
          <cell r="Q2722">
            <v>0</v>
          </cell>
          <cell r="R2722">
            <v>2</v>
          </cell>
          <cell r="S2722">
            <v>0</v>
          </cell>
          <cell r="T2722">
            <v>2</v>
          </cell>
          <cell r="U2722">
            <v>2</v>
          </cell>
          <cell r="V2722">
            <v>0</v>
          </cell>
          <cell r="W2722">
            <v>0</v>
          </cell>
        </row>
        <row r="2723">
          <cell r="B2723">
            <v>12</v>
          </cell>
          <cell r="C2723" t="str">
            <v>REST CLIENTE - PREÇO</v>
          </cell>
          <cell r="D2723" t="str">
            <v>008 Preço Mensalidade</v>
          </cell>
          <cell r="E2723" t="str">
            <v>OUTRAS MÍDIAS</v>
          </cell>
          <cell r="F2723" t="str">
            <v>0013 INTERNET</v>
          </cell>
          <cell r="G2723" t="str">
            <v>0055 E-MAIL</v>
          </cell>
          <cell r="I2723">
            <v>1</v>
          </cell>
          <cell r="J2723">
            <v>1</v>
          </cell>
          <cell r="K2723">
            <v>0</v>
          </cell>
          <cell r="L2723">
            <v>1</v>
          </cell>
          <cell r="M2723">
            <v>0</v>
          </cell>
          <cell r="N2723">
            <v>1</v>
          </cell>
          <cell r="O2723">
            <v>1</v>
          </cell>
          <cell r="P2723">
            <v>1</v>
          </cell>
          <cell r="Q2723">
            <v>0</v>
          </cell>
          <cell r="R2723">
            <v>1</v>
          </cell>
          <cell r="S2723">
            <v>0</v>
          </cell>
          <cell r="T2723">
            <v>1</v>
          </cell>
          <cell r="U2723">
            <v>1</v>
          </cell>
          <cell r="V2723">
            <v>0</v>
          </cell>
          <cell r="W2723">
            <v>0</v>
          </cell>
        </row>
        <row r="2724">
          <cell r="B2724">
            <v>12</v>
          </cell>
          <cell r="C2724" t="str">
            <v>REST CLIENTE - PREÇO</v>
          </cell>
          <cell r="D2724" t="str">
            <v>008 Preço Mensalidade</v>
          </cell>
          <cell r="E2724" t="str">
            <v>OUTRAS MÍDIAS</v>
          </cell>
          <cell r="F2724" t="str">
            <v>0018 CONTATADO PELO TLMKT</v>
          </cell>
          <cell r="I2724">
            <v>1</v>
          </cell>
          <cell r="J2724">
            <v>1</v>
          </cell>
          <cell r="K2724">
            <v>0</v>
          </cell>
          <cell r="L2724">
            <v>1</v>
          </cell>
          <cell r="M2724">
            <v>0</v>
          </cell>
          <cell r="N2724">
            <v>1</v>
          </cell>
          <cell r="O2724">
            <v>1</v>
          </cell>
          <cell r="P2724">
            <v>1</v>
          </cell>
          <cell r="Q2724">
            <v>0</v>
          </cell>
          <cell r="R2724">
            <v>1</v>
          </cell>
          <cell r="S2724">
            <v>0</v>
          </cell>
          <cell r="T2724">
            <v>1</v>
          </cell>
          <cell r="U2724">
            <v>1</v>
          </cell>
          <cell r="V2724">
            <v>0</v>
          </cell>
          <cell r="W2724">
            <v>0</v>
          </cell>
        </row>
        <row r="2725">
          <cell r="B2725">
            <v>12</v>
          </cell>
          <cell r="C2725" t="str">
            <v>REST CLIENTE - PREÇO</v>
          </cell>
          <cell r="D2725" t="str">
            <v>008 Preço Mensalidade</v>
          </cell>
          <cell r="E2725" t="str">
            <v>TELEVISÃO</v>
          </cell>
          <cell r="F2725" t="str">
            <v>0001 TELEVISÃO</v>
          </cell>
          <cell r="G2725" t="str">
            <v>0006 GLOBO</v>
          </cell>
          <cell r="H2725" t="str">
            <v>0024 JORNAL NACIONAL</v>
          </cell>
          <cell r="I2725">
            <v>2</v>
          </cell>
          <cell r="J2725">
            <v>2</v>
          </cell>
          <cell r="K2725">
            <v>0</v>
          </cell>
          <cell r="L2725">
            <v>2</v>
          </cell>
          <cell r="M2725">
            <v>0</v>
          </cell>
          <cell r="N2725">
            <v>2</v>
          </cell>
          <cell r="O2725">
            <v>2</v>
          </cell>
          <cell r="P2725">
            <v>2</v>
          </cell>
          <cell r="Q2725">
            <v>0</v>
          </cell>
          <cell r="R2725">
            <v>2</v>
          </cell>
          <cell r="S2725">
            <v>0</v>
          </cell>
          <cell r="T2725">
            <v>2</v>
          </cell>
          <cell r="U2725">
            <v>2</v>
          </cell>
          <cell r="V2725">
            <v>0</v>
          </cell>
          <cell r="W2725">
            <v>0</v>
          </cell>
        </row>
        <row r="2726">
          <cell r="B2726">
            <v>12</v>
          </cell>
          <cell r="C2726" t="str">
            <v>REST CLIENTE - PREÇO</v>
          </cell>
          <cell r="D2726" t="str">
            <v>008 Preço Mensalidade</v>
          </cell>
          <cell r="E2726" t="str">
            <v>TELEVISÃO</v>
          </cell>
          <cell r="F2726" t="str">
            <v>0001 TELEVISÃO</v>
          </cell>
          <cell r="G2726" t="str">
            <v>0062 NÃO INFORMOU</v>
          </cell>
          <cell r="I2726">
            <v>2</v>
          </cell>
          <cell r="J2726">
            <v>2</v>
          </cell>
          <cell r="K2726">
            <v>0</v>
          </cell>
          <cell r="L2726">
            <v>2</v>
          </cell>
          <cell r="M2726">
            <v>0</v>
          </cell>
          <cell r="N2726">
            <v>2</v>
          </cell>
          <cell r="O2726">
            <v>2</v>
          </cell>
          <cell r="P2726">
            <v>2</v>
          </cell>
          <cell r="Q2726">
            <v>0</v>
          </cell>
          <cell r="R2726">
            <v>2</v>
          </cell>
          <cell r="S2726">
            <v>0</v>
          </cell>
          <cell r="T2726">
            <v>2</v>
          </cell>
          <cell r="U2726">
            <v>2</v>
          </cell>
          <cell r="V2726">
            <v>0</v>
          </cell>
          <cell r="W2726">
            <v>0</v>
          </cell>
        </row>
        <row r="2727">
          <cell r="B2727">
            <v>12</v>
          </cell>
          <cell r="C2727" t="str">
            <v>REST CLIENTE - PREÇO</v>
          </cell>
          <cell r="D2727" t="str">
            <v>009 Preço Provedor</v>
          </cell>
          <cell r="F2727" t="str">
            <v>0031 JÁ TEVE O PRODUTO</v>
          </cell>
          <cell r="I2727">
            <v>3</v>
          </cell>
          <cell r="J2727">
            <v>3</v>
          </cell>
          <cell r="K2727">
            <v>0</v>
          </cell>
          <cell r="L2727">
            <v>3</v>
          </cell>
          <cell r="M2727">
            <v>0</v>
          </cell>
          <cell r="N2727">
            <v>3</v>
          </cell>
          <cell r="O2727">
            <v>3</v>
          </cell>
          <cell r="P2727">
            <v>3</v>
          </cell>
          <cell r="Q2727">
            <v>0</v>
          </cell>
          <cell r="R2727">
            <v>3</v>
          </cell>
          <cell r="S2727">
            <v>0</v>
          </cell>
          <cell r="T2727">
            <v>3</v>
          </cell>
          <cell r="U2727">
            <v>3</v>
          </cell>
          <cell r="V2727">
            <v>0</v>
          </cell>
          <cell r="W2727">
            <v>0</v>
          </cell>
        </row>
        <row r="2728">
          <cell r="B2728">
            <v>12</v>
          </cell>
          <cell r="C2728" t="str">
            <v>REST CLIENTE - PREÇO</v>
          </cell>
          <cell r="D2728" t="str">
            <v>009 Preço Provedor</v>
          </cell>
          <cell r="E2728" t="str">
            <v>NÃO INFORMADO</v>
          </cell>
          <cell r="F2728" t="str">
            <v>0016 NÃO INFORMADO</v>
          </cell>
          <cell r="I2728">
            <v>1</v>
          </cell>
          <cell r="J2728">
            <v>1</v>
          </cell>
          <cell r="K2728">
            <v>0</v>
          </cell>
          <cell r="L2728">
            <v>1</v>
          </cell>
          <cell r="M2728">
            <v>0</v>
          </cell>
          <cell r="N2728">
            <v>1</v>
          </cell>
          <cell r="O2728">
            <v>1</v>
          </cell>
          <cell r="P2728">
            <v>1</v>
          </cell>
          <cell r="Q2728">
            <v>0</v>
          </cell>
          <cell r="R2728">
            <v>1</v>
          </cell>
          <cell r="S2728">
            <v>0</v>
          </cell>
          <cell r="T2728">
            <v>1</v>
          </cell>
          <cell r="U2728">
            <v>1</v>
          </cell>
          <cell r="V2728">
            <v>0</v>
          </cell>
          <cell r="W2728">
            <v>0</v>
          </cell>
        </row>
        <row r="2729">
          <cell r="B2729">
            <v>12</v>
          </cell>
          <cell r="C2729" t="str">
            <v>REST CLIENTE - PREÇO</v>
          </cell>
          <cell r="D2729" t="str">
            <v>009 Preço Provedor</v>
          </cell>
          <cell r="E2729" t="str">
            <v>OUTRAS MÍDIAS</v>
          </cell>
          <cell r="F2729" t="str">
            <v>0002 INDICAÇÃO DE AMIGOS</v>
          </cell>
          <cell r="I2729">
            <v>15</v>
          </cell>
          <cell r="J2729">
            <v>15</v>
          </cell>
          <cell r="K2729">
            <v>0</v>
          </cell>
          <cell r="L2729">
            <v>15</v>
          </cell>
          <cell r="M2729">
            <v>0</v>
          </cell>
          <cell r="N2729">
            <v>15</v>
          </cell>
          <cell r="O2729">
            <v>15</v>
          </cell>
          <cell r="P2729">
            <v>15</v>
          </cell>
          <cell r="Q2729">
            <v>0</v>
          </cell>
          <cell r="R2729">
            <v>15</v>
          </cell>
          <cell r="S2729">
            <v>0</v>
          </cell>
          <cell r="T2729">
            <v>15</v>
          </cell>
          <cell r="U2729">
            <v>15</v>
          </cell>
          <cell r="V2729">
            <v>0</v>
          </cell>
          <cell r="W2729">
            <v>0</v>
          </cell>
        </row>
        <row r="2730">
          <cell r="B2730">
            <v>12</v>
          </cell>
          <cell r="C2730" t="str">
            <v>REST CLIENTE - PREÇO</v>
          </cell>
          <cell r="D2730" t="str">
            <v>009 Preço Provedor</v>
          </cell>
          <cell r="E2730" t="str">
            <v>OUTRAS MÍDIAS</v>
          </cell>
          <cell r="F2730" t="str">
            <v>0003 104</v>
          </cell>
          <cell r="I2730">
            <v>1</v>
          </cell>
          <cell r="J2730">
            <v>1</v>
          </cell>
          <cell r="K2730">
            <v>0</v>
          </cell>
          <cell r="L2730">
            <v>1</v>
          </cell>
          <cell r="M2730">
            <v>0</v>
          </cell>
          <cell r="N2730">
            <v>1</v>
          </cell>
          <cell r="O2730">
            <v>1</v>
          </cell>
          <cell r="P2730">
            <v>1</v>
          </cell>
          <cell r="Q2730">
            <v>0</v>
          </cell>
          <cell r="R2730">
            <v>1</v>
          </cell>
          <cell r="S2730">
            <v>0</v>
          </cell>
          <cell r="T2730">
            <v>1</v>
          </cell>
          <cell r="U2730">
            <v>1</v>
          </cell>
          <cell r="V2730">
            <v>0</v>
          </cell>
          <cell r="W2730">
            <v>0</v>
          </cell>
        </row>
        <row r="2731">
          <cell r="B2731">
            <v>12</v>
          </cell>
          <cell r="C2731" t="str">
            <v>REST CLIENTE - PREÇO</v>
          </cell>
          <cell r="D2731" t="str">
            <v>009 Preço Provedor</v>
          </cell>
          <cell r="E2731" t="str">
            <v>OUTRAS MÍDIAS</v>
          </cell>
          <cell r="F2731" t="str">
            <v>0013 INTERNET</v>
          </cell>
          <cell r="G2731" t="str">
            <v>0170 SITE SPEEDY</v>
          </cell>
          <cell r="I2731">
            <v>1</v>
          </cell>
          <cell r="J2731">
            <v>1</v>
          </cell>
          <cell r="K2731">
            <v>0</v>
          </cell>
          <cell r="L2731">
            <v>1</v>
          </cell>
          <cell r="M2731">
            <v>0</v>
          </cell>
          <cell r="N2731">
            <v>1</v>
          </cell>
          <cell r="O2731">
            <v>1</v>
          </cell>
          <cell r="P2731">
            <v>1</v>
          </cell>
          <cell r="Q2731">
            <v>0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0</v>
          </cell>
          <cell r="W2731">
            <v>0</v>
          </cell>
        </row>
        <row r="2732">
          <cell r="B2732">
            <v>12</v>
          </cell>
          <cell r="C2732" t="str">
            <v>REST CLIENTE - PREÇO</v>
          </cell>
          <cell r="D2732" t="str">
            <v>009 Preço Provedor</v>
          </cell>
          <cell r="E2732" t="str">
            <v>TELEVISÃO</v>
          </cell>
          <cell r="F2732" t="str">
            <v>0001 TELEVISÃO</v>
          </cell>
          <cell r="G2732" t="str">
            <v>0062 NÃO INFORMOU</v>
          </cell>
          <cell r="I2732">
            <v>2</v>
          </cell>
          <cell r="J2732">
            <v>2</v>
          </cell>
          <cell r="K2732">
            <v>0</v>
          </cell>
          <cell r="L2732">
            <v>2</v>
          </cell>
          <cell r="M2732">
            <v>0</v>
          </cell>
          <cell r="N2732">
            <v>2</v>
          </cell>
          <cell r="O2732">
            <v>2</v>
          </cell>
          <cell r="P2732">
            <v>2</v>
          </cell>
          <cell r="Q2732">
            <v>0</v>
          </cell>
          <cell r="R2732">
            <v>2</v>
          </cell>
          <cell r="S2732">
            <v>0</v>
          </cell>
          <cell r="T2732">
            <v>2</v>
          </cell>
          <cell r="U2732">
            <v>2</v>
          </cell>
          <cell r="V2732">
            <v>0</v>
          </cell>
          <cell r="W2732">
            <v>0</v>
          </cell>
        </row>
        <row r="2733">
          <cell r="B2733">
            <v>12</v>
          </cell>
          <cell r="C2733" t="str">
            <v>REST CLIENTE - PREÇO</v>
          </cell>
          <cell r="D2733" t="str">
            <v>047 Preço Instalação</v>
          </cell>
          <cell r="E2733" t="str">
            <v>OUTRAS MÍDIAS</v>
          </cell>
          <cell r="F2733" t="str">
            <v>0002 INDICAÇÃO DE AMIGOS</v>
          </cell>
          <cell r="I2733">
            <v>1</v>
          </cell>
          <cell r="J2733">
            <v>1</v>
          </cell>
          <cell r="K2733">
            <v>0</v>
          </cell>
          <cell r="L2733">
            <v>1</v>
          </cell>
          <cell r="M2733">
            <v>0</v>
          </cell>
          <cell r="N2733">
            <v>1</v>
          </cell>
          <cell r="O2733">
            <v>1</v>
          </cell>
          <cell r="P2733">
            <v>1</v>
          </cell>
          <cell r="Q2733">
            <v>0</v>
          </cell>
          <cell r="R2733">
            <v>1</v>
          </cell>
          <cell r="S2733">
            <v>0</v>
          </cell>
          <cell r="T2733">
            <v>1</v>
          </cell>
          <cell r="U2733">
            <v>1</v>
          </cell>
          <cell r="V2733">
            <v>0</v>
          </cell>
          <cell r="W2733">
            <v>0</v>
          </cell>
        </row>
        <row r="2734">
          <cell r="B2734">
            <v>12</v>
          </cell>
          <cell r="C2734" t="str">
            <v>REST CLIENTE - PREÇO</v>
          </cell>
          <cell r="D2734" t="str">
            <v>047 Preço Instalação</v>
          </cell>
          <cell r="E2734" t="str">
            <v>OUTRAS MÍDIAS</v>
          </cell>
          <cell r="F2734" t="str">
            <v>0013 INTERNET</v>
          </cell>
          <cell r="G2734" t="str">
            <v>0056 OUTROS</v>
          </cell>
          <cell r="I2734">
            <v>1</v>
          </cell>
          <cell r="J2734">
            <v>1</v>
          </cell>
          <cell r="K2734">
            <v>0</v>
          </cell>
          <cell r="L2734">
            <v>1</v>
          </cell>
          <cell r="M2734">
            <v>0</v>
          </cell>
          <cell r="N2734">
            <v>1</v>
          </cell>
          <cell r="O2734">
            <v>1</v>
          </cell>
          <cell r="P2734">
            <v>1</v>
          </cell>
          <cell r="Q2734">
            <v>0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0</v>
          </cell>
          <cell r="W2734">
            <v>0</v>
          </cell>
        </row>
        <row r="2735">
          <cell r="B2735">
            <v>12</v>
          </cell>
          <cell r="C2735" t="str">
            <v>REST CLIENTE - PREÇO</v>
          </cell>
          <cell r="D2735" t="str">
            <v>047 Preço Instalação</v>
          </cell>
          <cell r="E2735" t="str">
            <v>TELEVISÃO</v>
          </cell>
          <cell r="F2735" t="str">
            <v>0001 TELEVISÃO</v>
          </cell>
          <cell r="G2735" t="str">
            <v>0062 NÃO INFORMOU</v>
          </cell>
          <cell r="I2735">
            <v>3</v>
          </cell>
          <cell r="J2735">
            <v>3</v>
          </cell>
          <cell r="K2735">
            <v>0</v>
          </cell>
          <cell r="L2735">
            <v>3</v>
          </cell>
          <cell r="M2735">
            <v>0</v>
          </cell>
          <cell r="N2735">
            <v>3</v>
          </cell>
          <cell r="O2735">
            <v>3</v>
          </cell>
          <cell r="P2735">
            <v>3</v>
          </cell>
          <cell r="Q2735">
            <v>0</v>
          </cell>
          <cell r="R2735">
            <v>3</v>
          </cell>
          <cell r="S2735">
            <v>0</v>
          </cell>
          <cell r="T2735">
            <v>3</v>
          </cell>
          <cell r="U2735">
            <v>3</v>
          </cell>
          <cell r="V2735">
            <v>0</v>
          </cell>
          <cell r="W2735">
            <v>0</v>
          </cell>
        </row>
        <row r="2736">
          <cell r="B2736">
            <v>12</v>
          </cell>
          <cell r="C2736" t="str">
            <v>REST CLIENTE - RESTRIÇÃO EQUIPAMENTO</v>
          </cell>
          <cell r="D2736" t="str">
            <v>029 Restrição Equipamento</v>
          </cell>
          <cell r="E2736" t="str">
            <v>OUTRAS MÍDIAS</v>
          </cell>
          <cell r="F2736" t="str">
            <v>0002 INDICAÇÃO DE AMIGOS</v>
          </cell>
          <cell r="I2736">
            <v>2</v>
          </cell>
          <cell r="J2736">
            <v>2</v>
          </cell>
          <cell r="K2736">
            <v>0</v>
          </cell>
          <cell r="L2736">
            <v>2</v>
          </cell>
          <cell r="M2736">
            <v>0</v>
          </cell>
          <cell r="N2736">
            <v>2</v>
          </cell>
          <cell r="O2736">
            <v>2</v>
          </cell>
          <cell r="P2736">
            <v>2</v>
          </cell>
          <cell r="Q2736">
            <v>0</v>
          </cell>
          <cell r="R2736">
            <v>2</v>
          </cell>
          <cell r="S2736">
            <v>0</v>
          </cell>
          <cell r="T2736">
            <v>2</v>
          </cell>
          <cell r="U2736">
            <v>2</v>
          </cell>
          <cell r="V2736">
            <v>0</v>
          </cell>
          <cell r="W2736">
            <v>0</v>
          </cell>
        </row>
        <row r="2737">
          <cell r="B2737">
            <v>12</v>
          </cell>
          <cell r="C2737" t="str">
            <v>REST CLIENTE - RESTRIÇÃO EQUIPAMENTO</v>
          </cell>
          <cell r="D2737" t="str">
            <v>029 Restrição Equipamento</v>
          </cell>
          <cell r="E2737" t="str">
            <v>TELEVISÃO</v>
          </cell>
          <cell r="F2737" t="str">
            <v>0001 TELEVISÃO</v>
          </cell>
          <cell r="G2737" t="str">
            <v>0006 GLOBO</v>
          </cell>
          <cell r="H2737" t="str">
            <v>0023 JORNAL HOJE</v>
          </cell>
          <cell r="I2737">
            <v>1</v>
          </cell>
          <cell r="J2737">
            <v>1</v>
          </cell>
          <cell r="K2737">
            <v>0</v>
          </cell>
          <cell r="L2737">
            <v>1</v>
          </cell>
          <cell r="M2737">
            <v>0</v>
          </cell>
          <cell r="N2737">
            <v>1</v>
          </cell>
          <cell r="O2737">
            <v>1</v>
          </cell>
          <cell r="P2737">
            <v>1</v>
          </cell>
          <cell r="Q2737">
            <v>0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0</v>
          </cell>
          <cell r="W2737">
            <v>0</v>
          </cell>
        </row>
        <row r="2738">
          <cell r="B2738">
            <v>12</v>
          </cell>
          <cell r="C2738" t="str">
            <v>REST CLIENTE - RESTRIÇÃO EQUIPAMENTO</v>
          </cell>
          <cell r="D2738" t="str">
            <v>029 Restrição Equipamento</v>
          </cell>
          <cell r="E2738" t="str">
            <v>TELEVISÃO</v>
          </cell>
          <cell r="F2738" t="str">
            <v>0001 TELEVISÃO</v>
          </cell>
          <cell r="G2738" t="str">
            <v>0006 GLOBO</v>
          </cell>
          <cell r="H2738" t="str">
            <v>0024 JORNAL NACIONAL</v>
          </cell>
          <cell r="I2738">
            <v>1</v>
          </cell>
          <cell r="J2738">
            <v>1</v>
          </cell>
          <cell r="K2738">
            <v>0</v>
          </cell>
          <cell r="L2738">
            <v>1</v>
          </cell>
          <cell r="M2738">
            <v>0</v>
          </cell>
          <cell r="N2738">
            <v>1</v>
          </cell>
          <cell r="O2738">
            <v>1</v>
          </cell>
          <cell r="P2738">
            <v>1</v>
          </cell>
          <cell r="Q2738">
            <v>0</v>
          </cell>
          <cell r="R2738">
            <v>1</v>
          </cell>
          <cell r="S2738">
            <v>0</v>
          </cell>
          <cell r="T2738">
            <v>1</v>
          </cell>
          <cell r="U2738">
            <v>1</v>
          </cell>
          <cell r="V2738">
            <v>0</v>
          </cell>
          <cell r="W2738">
            <v>0</v>
          </cell>
        </row>
        <row r="2739">
          <cell r="B2739">
            <v>12</v>
          </cell>
          <cell r="C2739" t="str">
            <v>REST CLIENTE - RESTRIÇÃO EQUIPAMENTO</v>
          </cell>
          <cell r="D2739" t="str">
            <v>029 Restrição Equipamento</v>
          </cell>
          <cell r="E2739" t="str">
            <v>TELEVISÃO</v>
          </cell>
          <cell r="F2739" t="str">
            <v>0001 TELEVISÃO</v>
          </cell>
          <cell r="G2739" t="str">
            <v>0062 NÃO INFORMOU</v>
          </cell>
          <cell r="I2739">
            <v>1</v>
          </cell>
          <cell r="J2739">
            <v>1</v>
          </cell>
          <cell r="K2739">
            <v>0</v>
          </cell>
          <cell r="L2739">
            <v>1</v>
          </cell>
          <cell r="M2739">
            <v>0</v>
          </cell>
          <cell r="N2739">
            <v>1</v>
          </cell>
          <cell r="O2739">
            <v>1</v>
          </cell>
          <cell r="P2739">
            <v>1</v>
          </cell>
          <cell r="Q2739">
            <v>0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0</v>
          </cell>
          <cell r="W2739">
            <v>0</v>
          </cell>
        </row>
        <row r="2740">
          <cell r="B2740">
            <v>12</v>
          </cell>
          <cell r="C2740" t="str">
            <v>REST CLIENTE - RESTRIÇÃO PROVEDOR</v>
          </cell>
          <cell r="D2740" t="str">
            <v>072 Não Concorda com uso de Provedor</v>
          </cell>
          <cell r="E2740" t="str">
            <v>OUTRAS MÍDIAS</v>
          </cell>
          <cell r="F2740" t="str">
            <v>0002 INDICAÇÃO DE AMIGOS</v>
          </cell>
          <cell r="I2740">
            <v>1</v>
          </cell>
          <cell r="J2740">
            <v>1</v>
          </cell>
          <cell r="K2740">
            <v>0</v>
          </cell>
          <cell r="L2740">
            <v>1</v>
          </cell>
          <cell r="M2740">
            <v>0</v>
          </cell>
          <cell r="N2740">
            <v>1</v>
          </cell>
          <cell r="O2740">
            <v>1</v>
          </cell>
          <cell r="P2740">
            <v>1</v>
          </cell>
          <cell r="Q2740">
            <v>0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0</v>
          </cell>
          <cell r="W2740">
            <v>0</v>
          </cell>
        </row>
        <row r="2741">
          <cell r="B2741">
            <v>12</v>
          </cell>
          <cell r="C2741" t="str">
            <v>REST CLIENTE - RESTRIÇÃO PROVEDOR</v>
          </cell>
          <cell r="D2741" t="str">
            <v>072 Não Concorda com uso de Provedor</v>
          </cell>
          <cell r="E2741" t="str">
            <v>OUTRAS MÍDIAS</v>
          </cell>
          <cell r="F2741" t="str">
            <v>0018 CONTATADO PELO TLMKT</v>
          </cell>
          <cell r="I2741">
            <v>2</v>
          </cell>
          <cell r="J2741">
            <v>2</v>
          </cell>
          <cell r="K2741">
            <v>0</v>
          </cell>
          <cell r="L2741">
            <v>2</v>
          </cell>
          <cell r="M2741">
            <v>0</v>
          </cell>
          <cell r="N2741">
            <v>2</v>
          </cell>
          <cell r="O2741">
            <v>2</v>
          </cell>
          <cell r="P2741">
            <v>2</v>
          </cell>
          <cell r="Q2741">
            <v>0</v>
          </cell>
          <cell r="R2741">
            <v>2</v>
          </cell>
          <cell r="S2741">
            <v>0</v>
          </cell>
          <cell r="T2741">
            <v>2</v>
          </cell>
          <cell r="U2741">
            <v>2</v>
          </cell>
          <cell r="V2741">
            <v>0</v>
          </cell>
          <cell r="W2741">
            <v>0</v>
          </cell>
        </row>
        <row r="2742">
          <cell r="B2742">
            <v>12</v>
          </cell>
          <cell r="C2742" t="str">
            <v>REST CLIENTE - VAI PENSAR</v>
          </cell>
          <cell r="D2742" t="str">
            <v>007 Vai Pensar</v>
          </cell>
          <cell r="F2742" t="str">
            <v>0031 JÁ TEVE O PRODUTO</v>
          </cell>
          <cell r="I2742">
            <v>2</v>
          </cell>
          <cell r="J2742">
            <v>2</v>
          </cell>
          <cell r="K2742">
            <v>0</v>
          </cell>
          <cell r="L2742">
            <v>2</v>
          </cell>
          <cell r="M2742">
            <v>0</v>
          </cell>
          <cell r="N2742">
            <v>2</v>
          </cell>
          <cell r="O2742">
            <v>2</v>
          </cell>
          <cell r="P2742">
            <v>2</v>
          </cell>
          <cell r="Q2742">
            <v>0</v>
          </cell>
          <cell r="R2742">
            <v>2</v>
          </cell>
          <cell r="S2742">
            <v>0</v>
          </cell>
          <cell r="T2742">
            <v>2</v>
          </cell>
          <cell r="U2742">
            <v>2</v>
          </cell>
          <cell r="V2742">
            <v>0</v>
          </cell>
          <cell r="W2742">
            <v>0</v>
          </cell>
        </row>
        <row r="2743">
          <cell r="B2743">
            <v>12</v>
          </cell>
          <cell r="C2743" t="str">
            <v>REST CLIENTE - VAI PENSAR</v>
          </cell>
          <cell r="D2743" t="str">
            <v>007 Vai Pensar</v>
          </cell>
          <cell r="E2743" t="str">
            <v>MALA DIRETA</v>
          </cell>
          <cell r="F2743" t="str">
            <v>0009 MALA DIRETA</v>
          </cell>
          <cell r="G2743" t="str">
            <v>0572 MD-05</v>
          </cell>
          <cell r="I2743">
            <v>1</v>
          </cell>
          <cell r="J2743">
            <v>1</v>
          </cell>
          <cell r="K2743">
            <v>0</v>
          </cell>
          <cell r="L2743">
            <v>1</v>
          </cell>
          <cell r="M2743">
            <v>0</v>
          </cell>
          <cell r="N2743">
            <v>1</v>
          </cell>
          <cell r="O2743">
            <v>1</v>
          </cell>
          <cell r="P2743">
            <v>1</v>
          </cell>
          <cell r="Q2743">
            <v>0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0</v>
          </cell>
          <cell r="W2743">
            <v>0</v>
          </cell>
        </row>
        <row r="2744">
          <cell r="B2744">
            <v>12</v>
          </cell>
          <cell r="C2744" t="str">
            <v>REST CLIENTE - VAI PENSAR</v>
          </cell>
          <cell r="D2744" t="str">
            <v>007 Vai Pensar</v>
          </cell>
          <cell r="E2744" t="str">
            <v>MALA DIRETA</v>
          </cell>
          <cell r="F2744" t="str">
            <v>0010 ENCARTE EM FATURA</v>
          </cell>
          <cell r="I2744">
            <v>1</v>
          </cell>
          <cell r="J2744">
            <v>1</v>
          </cell>
          <cell r="K2744">
            <v>0</v>
          </cell>
          <cell r="L2744">
            <v>1</v>
          </cell>
          <cell r="M2744">
            <v>0</v>
          </cell>
          <cell r="N2744">
            <v>1</v>
          </cell>
          <cell r="O2744">
            <v>1</v>
          </cell>
          <cell r="P2744">
            <v>1</v>
          </cell>
          <cell r="Q2744">
            <v>0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0</v>
          </cell>
          <cell r="W2744">
            <v>0</v>
          </cell>
        </row>
        <row r="2745">
          <cell r="B2745">
            <v>12</v>
          </cell>
          <cell r="C2745" t="str">
            <v>REST CLIENTE - VAI PENSAR</v>
          </cell>
          <cell r="D2745" t="str">
            <v>007 Vai Pensar</v>
          </cell>
          <cell r="E2745" t="str">
            <v>NÃO INFORMADO</v>
          </cell>
          <cell r="F2745" t="str">
            <v>0016 NÃO INFORMADO</v>
          </cell>
          <cell r="I2745">
            <v>1</v>
          </cell>
          <cell r="J2745">
            <v>1</v>
          </cell>
          <cell r="K2745">
            <v>0</v>
          </cell>
          <cell r="L2745">
            <v>1</v>
          </cell>
          <cell r="M2745">
            <v>0</v>
          </cell>
          <cell r="N2745">
            <v>1</v>
          </cell>
          <cell r="O2745">
            <v>1</v>
          </cell>
          <cell r="P2745">
            <v>1</v>
          </cell>
          <cell r="Q2745">
            <v>0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0</v>
          </cell>
          <cell r="W2745">
            <v>0</v>
          </cell>
        </row>
        <row r="2746">
          <cell r="B2746">
            <v>12</v>
          </cell>
          <cell r="C2746" t="str">
            <v>REST CLIENTE - VAI PENSAR</v>
          </cell>
          <cell r="D2746" t="str">
            <v>007 Vai Pensar</v>
          </cell>
          <cell r="E2746" t="str">
            <v>OUTRAS MÍDIAS</v>
          </cell>
          <cell r="F2746" t="str">
            <v>0002 INDICAÇÃO DE AMIGOS</v>
          </cell>
          <cell r="I2746">
            <v>7</v>
          </cell>
          <cell r="J2746">
            <v>7</v>
          </cell>
          <cell r="K2746">
            <v>0</v>
          </cell>
          <cell r="L2746">
            <v>7</v>
          </cell>
          <cell r="M2746">
            <v>0</v>
          </cell>
          <cell r="N2746">
            <v>7</v>
          </cell>
          <cell r="O2746">
            <v>7</v>
          </cell>
          <cell r="P2746">
            <v>7</v>
          </cell>
          <cell r="Q2746">
            <v>0</v>
          </cell>
          <cell r="R2746">
            <v>7</v>
          </cell>
          <cell r="S2746">
            <v>0</v>
          </cell>
          <cell r="T2746">
            <v>7</v>
          </cell>
          <cell r="U2746">
            <v>7</v>
          </cell>
          <cell r="V2746">
            <v>0</v>
          </cell>
          <cell r="W2746">
            <v>0</v>
          </cell>
        </row>
        <row r="2747">
          <cell r="B2747">
            <v>12</v>
          </cell>
          <cell r="C2747" t="str">
            <v>REST CLIENTE - VAI PENSAR</v>
          </cell>
          <cell r="D2747" t="str">
            <v>007 Vai Pensar</v>
          </cell>
          <cell r="E2747" t="str">
            <v>OUTRAS MÍDIAS</v>
          </cell>
          <cell r="F2747" t="str">
            <v>0013 INTERNET</v>
          </cell>
          <cell r="G2747" t="str">
            <v>0170 SITE SPEEDY</v>
          </cell>
          <cell r="I2747">
            <v>1</v>
          </cell>
          <cell r="J2747">
            <v>1</v>
          </cell>
          <cell r="K2747">
            <v>0</v>
          </cell>
          <cell r="L2747">
            <v>1</v>
          </cell>
          <cell r="M2747">
            <v>0</v>
          </cell>
          <cell r="N2747">
            <v>1</v>
          </cell>
          <cell r="O2747">
            <v>1</v>
          </cell>
          <cell r="P2747">
            <v>1</v>
          </cell>
          <cell r="Q2747">
            <v>0</v>
          </cell>
          <cell r="R2747">
            <v>1</v>
          </cell>
          <cell r="S2747">
            <v>0</v>
          </cell>
          <cell r="T2747">
            <v>1</v>
          </cell>
          <cell r="U2747">
            <v>1</v>
          </cell>
          <cell r="V2747">
            <v>0</v>
          </cell>
          <cell r="W2747">
            <v>0</v>
          </cell>
        </row>
        <row r="2748">
          <cell r="B2748">
            <v>12</v>
          </cell>
          <cell r="C2748" t="str">
            <v>REST CLIENTE - VAI PENSAR</v>
          </cell>
          <cell r="D2748" t="str">
            <v>007 Vai Pensar</v>
          </cell>
          <cell r="E2748" t="str">
            <v>OUTRAS MÍDIAS</v>
          </cell>
          <cell r="F2748" t="str">
            <v>0020 JÁ POSSUI</v>
          </cell>
          <cell r="I2748">
            <v>1</v>
          </cell>
          <cell r="J2748">
            <v>1</v>
          </cell>
          <cell r="K2748">
            <v>0</v>
          </cell>
          <cell r="L2748">
            <v>1</v>
          </cell>
          <cell r="M2748">
            <v>0</v>
          </cell>
          <cell r="N2748">
            <v>1</v>
          </cell>
          <cell r="O2748">
            <v>1</v>
          </cell>
          <cell r="P2748">
            <v>1</v>
          </cell>
          <cell r="Q2748">
            <v>0</v>
          </cell>
          <cell r="R2748">
            <v>1</v>
          </cell>
          <cell r="S2748">
            <v>0</v>
          </cell>
          <cell r="T2748">
            <v>1</v>
          </cell>
          <cell r="U2748">
            <v>1</v>
          </cell>
          <cell r="V2748">
            <v>0</v>
          </cell>
          <cell r="W2748">
            <v>0</v>
          </cell>
        </row>
        <row r="2749">
          <cell r="B2749">
            <v>12</v>
          </cell>
          <cell r="C2749" t="str">
            <v>REST CLIENTE - VAI PENSAR</v>
          </cell>
          <cell r="D2749" t="str">
            <v>007 Vai Pensar</v>
          </cell>
          <cell r="E2749" t="str">
            <v>TELEVISÃO</v>
          </cell>
          <cell r="F2749" t="str">
            <v>0001 TELEVISÃO</v>
          </cell>
          <cell r="G2749" t="str">
            <v>0006 GLOBO</v>
          </cell>
          <cell r="H2749" t="str">
            <v>0007 GLOBO ESPORTE</v>
          </cell>
          <cell r="I2749">
            <v>1</v>
          </cell>
          <cell r="J2749">
            <v>1</v>
          </cell>
          <cell r="K2749">
            <v>0</v>
          </cell>
          <cell r="L2749">
            <v>1</v>
          </cell>
          <cell r="M2749">
            <v>0</v>
          </cell>
          <cell r="N2749">
            <v>1</v>
          </cell>
          <cell r="O2749">
            <v>1</v>
          </cell>
          <cell r="P2749">
            <v>1</v>
          </cell>
          <cell r="Q2749">
            <v>0</v>
          </cell>
          <cell r="R2749">
            <v>1</v>
          </cell>
          <cell r="S2749">
            <v>0</v>
          </cell>
          <cell r="T2749">
            <v>1</v>
          </cell>
          <cell r="U2749">
            <v>1</v>
          </cell>
          <cell r="V2749">
            <v>0</v>
          </cell>
          <cell r="W2749">
            <v>0</v>
          </cell>
        </row>
        <row r="2750">
          <cell r="B2750">
            <v>12</v>
          </cell>
          <cell r="C2750" t="str">
            <v>REST CLIENTE - VAI PENSAR</v>
          </cell>
          <cell r="D2750" t="str">
            <v>007 Vai Pensar</v>
          </cell>
          <cell r="E2750" t="str">
            <v>TELEVISÃO</v>
          </cell>
          <cell r="F2750" t="str">
            <v>0001 TELEVISÃO</v>
          </cell>
          <cell r="G2750" t="str">
            <v>0062 NÃO INFORMOU</v>
          </cell>
          <cell r="I2750">
            <v>2</v>
          </cell>
          <cell r="J2750">
            <v>2</v>
          </cell>
          <cell r="K2750">
            <v>0</v>
          </cell>
          <cell r="L2750">
            <v>2</v>
          </cell>
          <cell r="M2750">
            <v>0</v>
          </cell>
          <cell r="N2750">
            <v>2</v>
          </cell>
          <cell r="O2750">
            <v>2</v>
          </cell>
          <cell r="P2750">
            <v>2</v>
          </cell>
          <cell r="Q2750">
            <v>0</v>
          </cell>
          <cell r="R2750">
            <v>2</v>
          </cell>
          <cell r="S2750">
            <v>0</v>
          </cell>
          <cell r="T2750">
            <v>2</v>
          </cell>
          <cell r="U2750">
            <v>2</v>
          </cell>
          <cell r="V2750">
            <v>0</v>
          </cell>
          <cell r="W2750">
            <v>0</v>
          </cell>
        </row>
        <row r="2751">
          <cell r="B2751">
            <v>12</v>
          </cell>
          <cell r="C2751" t="str">
            <v>RESTRIÇÃO SISTEMA</v>
          </cell>
          <cell r="D2751" t="str">
            <v>034 Não tem internet</v>
          </cell>
          <cell r="E2751" t="str">
            <v>NÃO INFORMADO</v>
          </cell>
          <cell r="F2751" t="str">
            <v>0016 NÃO INFORMADO</v>
          </cell>
          <cell r="I2751">
            <v>1</v>
          </cell>
          <cell r="J2751">
            <v>0</v>
          </cell>
          <cell r="K2751">
            <v>0</v>
          </cell>
          <cell r="L2751">
            <v>1</v>
          </cell>
          <cell r="M2751">
            <v>1</v>
          </cell>
          <cell r="N2751">
            <v>0</v>
          </cell>
          <cell r="O2751">
            <v>1</v>
          </cell>
          <cell r="P2751">
            <v>0</v>
          </cell>
          <cell r="Q2751">
            <v>0</v>
          </cell>
          <cell r="R2751">
            <v>1</v>
          </cell>
          <cell r="S2751">
            <v>1</v>
          </cell>
          <cell r="T2751">
            <v>0</v>
          </cell>
          <cell r="U2751">
            <v>1</v>
          </cell>
          <cell r="V2751">
            <v>0</v>
          </cell>
          <cell r="W2751">
            <v>0</v>
          </cell>
        </row>
        <row r="2752">
          <cell r="B2752">
            <v>12</v>
          </cell>
          <cell r="C2752" t="str">
            <v>RESTRIÇÃO SISTEMA</v>
          </cell>
          <cell r="D2752" t="str">
            <v>034 Não tem internet</v>
          </cell>
          <cell r="E2752" t="str">
            <v>OUTRAS MÍDIAS</v>
          </cell>
          <cell r="F2752" t="str">
            <v>0002 INDICAÇÃO DE AMIGOS</v>
          </cell>
          <cell r="I2752">
            <v>6</v>
          </cell>
          <cell r="J2752">
            <v>0</v>
          </cell>
          <cell r="K2752">
            <v>0</v>
          </cell>
          <cell r="L2752">
            <v>6</v>
          </cell>
          <cell r="M2752">
            <v>6</v>
          </cell>
          <cell r="N2752">
            <v>0</v>
          </cell>
          <cell r="O2752">
            <v>6</v>
          </cell>
          <cell r="P2752">
            <v>0</v>
          </cell>
          <cell r="Q2752">
            <v>0</v>
          </cell>
          <cell r="R2752">
            <v>6</v>
          </cell>
          <cell r="S2752">
            <v>6</v>
          </cell>
          <cell r="T2752">
            <v>0</v>
          </cell>
          <cell r="U2752">
            <v>6</v>
          </cell>
          <cell r="V2752">
            <v>0</v>
          </cell>
          <cell r="W2752">
            <v>0</v>
          </cell>
        </row>
        <row r="2753">
          <cell r="B2753">
            <v>12</v>
          </cell>
          <cell r="C2753" t="str">
            <v>RESTRIÇÃO SISTEMA</v>
          </cell>
          <cell r="D2753" t="str">
            <v>034 Não tem internet</v>
          </cell>
          <cell r="E2753" t="str">
            <v>OUTRAS MÍDIAS</v>
          </cell>
          <cell r="F2753" t="str">
            <v>0018 CONTATADO PELO TLMKT</v>
          </cell>
          <cell r="I2753">
            <v>2</v>
          </cell>
          <cell r="J2753">
            <v>0</v>
          </cell>
          <cell r="K2753">
            <v>0</v>
          </cell>
          <cell r="L2753">
            <v>2</v>
          </cell>
          <cell r="M2753">
            <v>2</v>
          </cell>
          <cell r="N2753">
            <v>0</v>
          </cell>
          <cell r="O2753">
            <v>2</v>
          </cell>
          <cell r="P2753">
            <v>0</v>
          </cell>
          <cell r="Q2753">
            <v>0</v>
          </cell>
          <cell r="R2753">
            <v>2</v>
          </cell>
          <cell r="S2753">
            <v>2</v>
          </cell>
          <cell r="T2753">
            <v>0</v>
          </cell>
          <cell r="U2753">
            <v>2</v>
          </cell>
          <cell r="V2753">
            <v>0</v>
          </cell>
          <cell r="W2753">
            <v>0</v>
          </cell>
        </row>
        <row r="2754">
          <cell r="B2754">
            <v>12</v>
          </cell>
          <cell r="C2754" t="str">
            <v>RESTRIÇÃO SISTEMA</v>
          </cell>
          <cell r="D2754" t="str">
            <v>034 Não tem internet</v>
          </cell>
          <cell r="E2754" t="str">
            <v>TELEVISÃO</v>
          </cell>
          <cell r="F2754" t="str">
            <v>0001 TELEVISÃO</v>
          </cell>
          <cell r="G2754" t="str">
            <v>0006 GLOBO</v>
          </cell>
          <cell r="H2754" t="str">
            <v>0023 JORNAL HOJE</v>
          </cell>
          <cell r="I2754">
            <v>1</v>
          </cell>
          <cell r="J2754">
            <v>0</v>
          </cell>
          <cell r="K2754">
            <v>0</v>
          </cell>
          <cell r="L2754">
            <v>1</v>
          </cell>
          <cell r="M2754">
            <v>1</v>
          </cell>
          <cell r="N2754">
            <v>0</v>
          </cell>
          <cell r="O2754">
            <v>1</v>
          </cell>
          <cell r="P2754">
            <v>0</v>
          </cell>
          <cell r="Q2754">
            <v>0</v>
          </cell>
          <cell r="R2754">
            <v>1</v>
          </cell>
          <cell r="S2754">
            <v>1</v>
          </cell>
          <cell r="T2754">
            <v>0</v>
          </cell>
          <cell r="U2754">
            <v>1</v>
          </cell>
          <cell r="V2754">
            <v>0</v>
          </cell>
          <cell r="W2754">
            <v>0</v>
          </cell>
        </row>
        <row r="2755">
          <cell r="B2755">
            <v>12</v>
          </cell>
          <cell r="C2755" t="str">
            <v>RESTRIÇÃO SISTEMA</v>
          </cell>
          <cell r="D2755" t="str">
            <v>039 Disponibilidade Esgotada</v>
          </cell>
          <cell r="F2755" t="str">
            <v>0031 JÁ TEVE O PRODUTO</v>
          </cell>
          <cell r="I2755">
            <v>6</v>
          </cell>
          <cell r="J2755">
            <v>0</v>
          </cell>
          <cell r="K2755">
            <v>0</v>
          </cell>
          <cell r="L2755">
            <v>6</v>
          </cell>
          <cell r="M2755">
            <v>6</v>
          </cell>
          <cell r="N2755">
            <v>0</v>
          </cell>
          <cell r="O2755">
            <v>6</v>
          </cell>
          <cell r="P2755">
            <v>0</v>
          </cell>
          <cell r="Q2755">
            <v>0</v>
          </cell>
          <cell r="R2755">
            <v>6</v>
          </cell>
          <cell r="S2755">
            <v>6</v>
          </cell>
          <cell r="T2755">
            <v>0</v>
          </cell>
          <cell r="U2755">
            <v>6</v>
          </cell>
          <cell r="V2755">
            <v>0</v>
          </cell>
          <cell r="W2755">
            <v>0</v>
          </cell>
        </row>
        <row r="2756">
          <cell r="B2756">
            <v>12</v>
          </cell>
          <cell r="C2756" t="str">
            <v>RESTRIÇÃO SISTEMA</v>
          </cell>
          <cell r="D2756" t="str">
            <v>039 Disponibilidade Esgotada</v>
          </cell>
          <cell r="E2756" t="str">
            <v>MALA DIRETA</v>
          </cell>
          <cell r="F2756" t="str">
            <v>0009 MALA DIRETA</v>
          </cell>
          <cell r="G2756" t="str">
            <v>0008 Não Identificado</v>
          </cell>
          <cell r="I2756">
            <v>3</v>
          </cell>
          <cell r="J2756">
            <v>0</v>
          </cell>
          <cell r="K2756">
            <v>0</v>
          </cell>
          <cell r="L2756">
            <v>3</v>
          </cell>
          <cell r="M2756">
            <v>3</v>
          </cell>
          <cell r="N2756">
            <v>0</v>
          </cell>
          <cell r="O2756">
            <v>3</v>
          </cell>
          <cell r="P2756">
            <v>0</v>
          </cell>
          <cell r="Q2756">
            <v>0</v>
          </cell>
          <cell r="R2756">
            <v>3</v>
          </cell>
          <cell r="S2756">
            <v>3</v>
          </cell>
          <cell r="T2756">
            <v>0</v>
          </cell>
          <cell r="U2756">
            <v>3</v>
          </cell>
          <cell r="V2756">
            <v>0</v>
          </cell>
          <cell r="W2756">
            <v>0</v>
          </cell>
        </row>
        <row r="2757">
          <cell r="B2757">
            <v>12</v>
          </cell>
          <cell r="C2757" t="str">
            <v>RESTRIÇÃO SISTEMA</v>
          </cell>
          <cell r="D2757" t="str">
            <v>039 Disponibilidade Esgotada</v>
          </cell>
          <cell r="E2757" t="str">
            <v>MALA DIRETA</v>
          </cell>
          <cell r="F2757" t="str">
            <v>0010 ENCARTE EM FATURA</v>
          </cell>
          <cell r="I2757">
            <v>6</v>
          </cell>
          <cell r="J2757">
            <v>0</v>
          </cell>
          <cell r="K2757">
            <v>0</v>
          </cell>
          <cell r="L2757">
            <v>6</v>
          </cell>
          <cell r="M2757">
            <v>6</v>
          </cell>
          <cell r="N2757">
            <v>0</v>
          </cell>
          <cell r="O2757">
            <v>6</v>
          </cell>
          <cell r="P2757">
            <v>0</v>
          </cell>
          <cell r="Q2757">
            <v>0</v>
          </cell>
          <cell r="R2757">
            <v>6</v>
          </cell>
          <cell r="S2757">
            <v>6</v>
          </cell>
          <cell r="T2757">
            <v>0</v>
          </cell>
          <cell r="U2757">
            <v>6</v>
          </cell>
          <cell r="V2757">
            <v>0</v>
          </cell>
          <cell r="W2757">
            <v>0</v>
          </cell>
        </row>
        <row r="2758">
          <cell r="B2758">
            <v>12</v>
          </cell>
          <cell r="C2758" t="str">
            <v>RESTRIÇÃO SISTEMA</v>
          </cell>
          <cell r="D2758" t="str">
            <v>039 Disponibilidade Esgotada</v>
          </cell>
          <cell r="E2758" t="str">
            <v>NÃO INFORMADO</v>
          </cell>
          <cell r="F2758" t="str">
            <v>0016 NÃO INFORMADO</v>
          </cell>
          <cell r="I2758">
            <v>9</v>
          </cell>
          <cell r="J2758">
            <v>0</v>
          </cell>
          <cell r="K2758">
            <v>0</v>
          </cell>
          <cell r="L2758">
            <v>9</v>
          </cell>
          <cell r="M2758">
            <v>9</v>
          </cell>
          <cell r="N2758">
            <v>0</v>
          </cell>
          <cell r="O2758">
            <v>9</v>
          </cell>
          <cell r="P2758">
            <v>0</v>
          </cell>
          <cell r="Q2758">
            <v>0</v>
          </cell>
          <cell r="R2758">
            <v>9</v>
          </cell>
          <cell r="S2758">
            <v>9</v>
          </cell>
          <cell r="T2758">
            <v>0</v>
          </cell>
          <cell r="U2758">
            <v>9</v>
          </cell>
          <cell r="V2758">
            <v>0</v>
          </cell>
          <cell r="W2758">
            <v>0</v>
          </cell>
        </row>
        <row r="2759">
          <cell r="B2759">
            <v>12</v>
          </cell>
          <cell r="C2759" t="str">
            <v>RESTRIÇÃO SISTEMA</v>
          </cell>
          <cell r="D2759" t="str">
            <v>039 Disponibilidade Esgotada</v>
          </cell>
          <cell r="E2759" t="str">
            <v>OUTRAS MÍDIAS</v>
          </cell>
          <cell r="F2759" t="str">
            <v>0002 INDICAÇÃO DE AMIGOS</v>
          </cell>
          <cell r="I2759">
            <v>58</v>
          </cell>
          <cell r="J2759">
            <v>0</v>
          </cell>
          <cell r="K2759">
            <v>0</v>
          </cell>
          <cell r="L2759">
            <v>58</v>
          </cell>
          <cell r="M2759">
            <v>58</v>
          </cell>
          <cell r="N2759">
            <v>0</v>
          </cell>
          <cell r="O2759">
            <v>58</v>
          </cell>
          <cell r="P2759">
            <v>0</v>
          </cell>
          <cell r="Q2759">
            <v>0</v>
          </cell>
          <cell r="R2759">
            <v>58</v>
          </cell>
          <cell r="S2759">
            <v>58</v>
          </cell>
          <cell r="T2759">
            <v>0</v>
          </cell>
          <cell r="U2759">
            <v>58</v>
          </cell>
          <cell r="V2759">
            <v>0</v>
          </cell>
          <cell r="W2759">
            <v>0</v>
          </cell>
        </row>
        <row r="2760">
          <cell r="B2760">
            <v>12</v>
          </cell>
          <cell r="C2760" t="str">
            <v>RESTRIÇÃO SISTEMA</v>
          </cell>
          <cell r="D2760" t="str">
            <v>039 Disponibilidade Esgotada</v>
          </cell>
          <cell r="E2760" t="str">
            <v>OUTRAS MÍDIAS</v>
          </cell>
          <cell r="F2760" t="str">
            <v>0003 104</v>
          </cell>
          <cell r="I2760">
            <v>3</v>
          </cell>
          <cell r="J2760">
            <v>0</v>
          </cell>
          <cell r="K2760">
            <v>0</v>
          </cell>
          <cell r="L2760">
            <v>3</v>
          </cell>
          <cell r="M2760">
            <v>3</v>
          </cell>
          <cell r="N2760">
            <v>0</v>
          </cell>
          <cell r="O2760">
            <v>3</v>
          </cell>
          <cell r="P2760">
            <v>0</v>
          </cell>
          <cell r="Q2760">
            <v>0</v>
          </cell>
          <cell r="R2760">
            <v>3</v>
          </cell>
          <cell r="S2760">
            <v>3</v>
          </cell>
          <cell r="T2760">
            <v>0</v>
          </cell>
          <cell r="U2760">
            <v>3</v>
          </cell>
          <cell r="V2760">
            <v>0</v>
          </cell>
          <cell r="W2760">
            <v>0</v>
          </cell>
        </row>
        <row r="2761">
          <cell r="B2761">
            <v>12</v>
          </cell>
          <cell r="C2761" t="str">
            <v>RESTRIÇÃO SISTEMA</v>
          </cell>
          <cell r="D2761" t="str">
            <v>039 Disponibilidade Esgotada</v>
          </cell>
          <cell r="E2761" t="str">
            <v>OUTRAS MÍDIAS</v>
          </cell>
          <cell r="F2761" t="str">
            <v>0013 INTERNET</v>
          </cell>
          <cell r="G2761" t="str">
            <v>0056 OUTROS</v>
          </cell>
          <cell r="I2761">
            <v>1</v>
          </cell>
          <cell r="J2761">
            <v>0</v>
          </cell>
          <cell r="K2761">
            <v>0</v>
          </cell>
          <cell r="L2761">
            <v>1</v>
          </cell>
          <cell r="M2761">
            <v>1</v>
          </cell>
          <cell r="N2761">
            <v>0</v>
          </cell>
          <cell r="O2761">
            <v>1</v>
          </cell>
          <cell r="P2761">
            <v>0</v>
          </cell>
          <cell r="Q2761">
            <v>0</v>
          </cell>
          <cell r="R2761">
            <v>1</v>
          </cell>
          <cell r="S2761">
            <v>1</v>
          </cell>
          <cell r="T2761">
            <v>0</v>
          </cell>
          <cell r="U2761">
            <v>1</v>
          </cell>
          <cell r="V2761">
            <v>0</v>
          </cell>
          <cell r="W2761">
            <v>0</v>
          </cell>
        </row>
        <row r="2762">
          <cell r="B2762">
            <v>12</v>
          </cell>
          <cell r="C2762" t="str">
            <v>RESTRIÇÃO SISTEMA</v>
          </cell>
          <cell r="D2762" t="str">
            <v>039 Disponibilidade Esgotada</v>
          </cell>
          <cell r="E2762" t="str">
            <v>OUTRAS MÍDIAS</v>
          </cell>
          <cell r="F2762" t="str">
            <v>0013 INTERNET</v>
          </cell>
          <cell r="G2762" t="str">
            <v>0170 SITE SPEEDY</v>
          </cell>
          <cell r="I2762">
            <v>4</v>
          </cell>
          <cell r="J2762">
            <v>0</v>
          </cell>
          <cell r="K2762">
            <v>0</v>
          </cell>
          <cell r="L2762">
            <v>4</v>
          </cell>
          <cell r="M2762">
            <v>4</v>
          </cell>
          <cell r="N2762">
            <v>0</v>
          </cell>
          <cell r="O2762">
            <v>4</v>
          </cell>
          <cell r="P2762">
            <v>0</v>
          </cell>
          <cell r="Q2762">
            <v>0</v>
          </cell>
          <cell r="R2762">
            <v>4</v>
          </cell>
          <cell r="S2762">
            <v>4</v>
          </cell>
          <cell r="T2762">
            <v>0</v>
          </cell>
          <cell r="U2762">
            <v>4</v>
          </cell>
          <cell r="V2762">
            <v>0</v>
          </cell>
          <cell r="W2762">
            <v>0</v>
          </cell>
        </row>
        <row r="2763">
          <cell r="B2763">
            <v>12</v>
          </cell>
          <cell r="C2763" t="str">
            <v>RESTRIÇÃO SISTEMA</v>
          </cell>
          <cell r="D2763" t="str">
            <v>039 Disponibilidade Esgotada</v>
          </cell>
          <cell r="E2763" t="str">
            <v>OUTRAS MÍDIAS</v>
          </cell>
          <cell r="F2763" t="str">
            <v>0018 CONTATADO PELO TLMKT</v>
          </cell>
          <cell r="I2763">
            <v>11</v>
          </cell>
          <cell r="J2763">
            <v>0</v>
          </cell>
          <cell r="K2763">
            <v>0</v>
          </cell>
          <cell r="L2763">
            <v>11</v>
          </cell>
          <cell r="M2763">
            <v>11</v>
          </cell>
          <cell r="N2763">
            <v>0</v>
          </cell>
          <cell r="O2763">
            <v>11</v>
          </cell>
          <cell r="P2763">
            <v>0</v>
          </cell>
          <cell r="Q2763">
            <v>0</v>
          </cell>
          <cell r="R2763">
            <v>11</v>
          </cell>
          <cell r="S2763">
            <v>11</v>
          </cell>
          <cell r="T2763">
            <v>0</v>
          </cell>
          <cell r="U2763">
            <v>11</v>
          </cell>
          <cell r="V2763">
            <v>0</v>
          </cell>
          <cell r="W2763">
            <v>0</v>
          </cell>
        </row>
        <row r="2764">
          <cell r="B2764">
            <v>12</v>
          </cell>
          <cell r="C2764" t="str">
            <v>RESTRIÇÃO SISTEMA</v>
          </cell>
          <cell r="D2764" t="str">
            <v>039 Disponibilidade Esgotada</v>
          </cell>
          <cell r="E2764" t="str">
            <v>OUTRAS MÍDIAS</v>
          </cell>
          <cell r="F2764" t="str">
            <v>0020 JÁ POSSUI</v>
          </cell>
          <cell r="I2764">
            <v>7</v>
          </cell>
          <cell r="J2764">
            <v>0</v>
          </cell>
          <cell r="K2764">
            <v>0</v>
          </cell>
          <cell r="L2764">
            <v>7</v>
          </cell>
          <cell r="M2764">
            <v>7</v>
          </cell>
          <cell r="N2764">
            <v>0</v>
          </cell>
          <cell r="O2764">
            <v>7</v>
          </cell>
          <cell r="P2764">
            <v>0</v>
          </cell>
          <cell r="Q2764">
            <v>0</v>
          </cell>
          <cell r="R2764">
            <v>7</v>
          </cell>
          <cell r="S2764">
            <v>7</v>
          </cell>
          <cell r="T2764">
            <v>0</v>
          </cell>
          <cell r="U2764">
            <v>7</v>
          </cell>
          <cell r="V2764">
            <v>0</v>
          </cell>
          <cell r="W2764">
            <v>0</v>
          </cell>
        </row>
        <row r="2765">
          <cell r="B2765">
            <v>12</v>
          </cell>
          <cell r="C2765" t="str">
            <v>RESTRIÇÃO SISTEMA</v>
          </cell>
          <cell r="D2765" t="str">
            <v>039 Disponibilidade Esgotada</v>
          </cell>
          <cell r="E2765" t="str">
            <v>TELEVISÃO</v>
          </cell>
          <cell r="F2765" t="str">
            <v>0001 TELEVISÃO</v>
          </cell>
          <cell r="G2765" t="str">
            <v>0006 GLOBO</v>
          </cell>
          <cell r="H2765" t="str">
            <v>0024 JORNAL NACIONAL</v>
          </cell>
          <cell r="I2765">
            <v>1</v>
          </cell>
          <cell r="J2765">
            <v>0</v>
          </cell>
          <cell r="K2765">
            <v>0</v>
          </cell>
          <cell r="L2765">
            <v>1</v>
          </cell>
          <cell r="M2765">
            <v>1</v>
          </cell>
          <cell r="N2765">
            <v>0</v>
          </cell>
          <cell r="O2765">
            <v>1</v>
          </cell>
          <cell r="P2765">
            <v>0</v>
          </cell>
          <cell r="Q2765">
            <v>0</v>
          </cell>
          <cell r="R2765">
            <v>1</v>
          </cell>
          <cell r="S2765">
            <v>1</v>
          </cell>
          <cell r="T2765">
            <v>0</v>
          </cell>
          <cell r="U2765">
            <v>1</v>
          </cell>
          <cell r="V2765">
            <v>0</v>
          </cell>
          <cell r="W2765">
            <v>0</v>
          </cell>
        </row>
        <row r="2766">
          <cell r="B2766">
            <v>12</v>
          </cell>
          <cell r="C2766" t="str">
            <v>RESTRIÇÃO SISTEMA</v>
          </cell>
          <cell r="D2766" t="str">
            <v>039 Disponibilidade Esgotada</v>
          </cell>
          <cell r="E2766" t="str">
            <v>TELEVISÃO</v>
          </cell>
          <cell r="F2766" t="str">
            <v>0001 TELEVISÃO</v>
          </cell>
          <cell r="G2766" t="str">
            <v>0006 GLOBO</v>
          </cell>
          <cell r="H2766" t="str">
            <v>0027 NOVELA II</v>
          </cell>
          <cell r="I2766">
            <v>1</v>
          </cell>
          <cell r="J2766">
            <v>0</v>
          </cell>
          <cell r="K2766">
            <v>0</v>
          </cell>
          <cell r="L2766">
            <v>1</v>
          </cell>
          <cell r="M2766">
            <v>1</v>
          </cell>
          <cell r="N2766">
            <v>0</v>
          </cell>
          <cell r="O2766">
            <v>1</v>
          </cell>
          <cell r="P2766">
            <v>0</v>
          </cell>
          <cell r="Q2766">
            <v>0</v>
          </cell>
          <cell r="R2766">
            <v>1</v>
          </cell>
          <cell r="S2766">
            <v>1</v>
          </cell>
          <cell r="T2766">
            <v>0</v>
          </cell>
          <cell r="U2766">
            <v>1</v>
          </cell>
          <cell r="V2766">
            <v>0</v>
          </cell>
          <cell r="W2766">
            <v>0</v>
          </cell>
        </row>
        <row r="2767">
          <cell r="B2767">
            <v>12</v>
          </cell>
          <cell r="C2767" t="str">
            <v>RESTRIÇÃO SISTEMA</v>
          </cell>
          <cell r="D2767" t="str">
            <v>039 Disponibilidade Esgotada</v>
          </cell>
          <cell r="E2767" t="str">
            <v>TELEVISÃO</v>
          </cell>
          <cell r="F2767" t="str">
            <v>0001 TELEVISÃO</v>
          </cell>
          <cell r="G2767" t="str">
            <v>0006 GLOBO</v>
          </cell>
          <cell r="H2767" t="str">
            <v>3825 NÃO INFORMADO</v>
          </cell>
          <cell r="I2767">
            <v>4</v>
          </cell>
          <cell r="J2767">
            <v>0</v>
          </cell>
          <cell r="K2767">
            <v>0</v>
          </cell>
          <cell r="L2767">
            <v>4</v>
          </cell>
          <cell r="M2767">
            <v>4</v>
          </cell>
          <cell r="N2767">
            <v>0</v>
          </cell>
          <cell r="O2767">
            <v>4</v>
          </cell>
          <cell r="P2767">
            <v>0</v>
          </cell>
          <cell r="Q2767">
            <v>0</v>
          </cell>
          <cell r="R2767">
            <v>4</v>
          </cell>
          <cell r="S2767">
            <v>4</v>
          </cell>
          <cell r="T2767">
            <v>0</v>
          </cell>
          <cell r="U2767">
            <v>4</v>
          </cell>
          <cell r="V2767">
            <v>0</v>
          </cell>
          <cell r="W2767">
            <v>0</v>
          </cell>
        </row>
        <row r="2768">
          <cell r="B2768">
            <v>12</v>
          </cell>
          <cell r="C2768" t="str">
            <v>RESTRIÇÃO SISTEMA</v>
          </cell>
          <cell r="D2768" t="str">
            <v>039 Disponibilidade Esgotada</v>
          </cell>
          <cell r="E2768" t="str">
            <v>TELEVISÃO</v>
          </cell>
          <cell r="F2768" t="str">
            <v>0001 TELEVISÃO</v>
          </cell>
          <cell r="G2768" t="str">
            <v>0062 NÃO INFORMOU</v>
          </cell>
          <cell r="I2768">
            <v>25</v>
          </cell>
          <cell r="J2768">
            <v>0</v>
          </cell>
          <cell r="K2768">
            <v>0</v>
          </cell>
          <cell r="L2768">
            <v>25</v>
          </cell>
          <cell r="M2768">
            <v>25</v>
          </cell>
          <cell r="N2768">
            <v>0</v>
          </cell>
          <cell r="O2768">
            <v>25</v>
          </cell>
          <cell r="P2768">
            <v>0</v>
          </cell>
          <cell r="Q2768">
            <v>0</v>
          </cell>
          <cell r="R2768">
            <v>25</v>
          </cell>
          <cell r="S2768">
            <v>25</v>
          </cell>
          <cell r="T2768">
            <v>0</v>
          </cell>
          <cell r="U2768">
            <v>25</v>
          </cell>
          <cell r="V2768">
            <v>0</v>
          </cell>
          <cell r="W2768">
            <v>0</v>
          </cell>
        </row>
        <row r="2769">
          <cell r="B2769">
            <v>12</v>
          </cell>
          <cell r="C2769" t="str">
            <v>RESTRIÇÃO SISTEMA</v>
          </cell>
          <cell r="D2769" t="str">
            <v>042 Restrição técnica</v>
          </cell>
          <cell r="F2769" t="str">
            <v>0024 STAND</v>
          </cell>
          <cell r="I2769">
            <v>1</v>
          </cell>
          <cell r="J2769">
            <v>0</v>
          </cell>
          <cell r="K2769">
            <v>0</v>
          </cell>
          <cell r="L2769">
            <v>1</v>
          </cell>
          <cell r="M2769">
            <v>1</v>
          </cell>
          <cell r="N2769">
            <v>0</v>
          </cell>
          <cell r="O2769">
            <v>1</v>
          </cell>
          <cell r="P2769">
            <v>0</v>
          </cell>
          <cell r="Q2769">
            <v>0</v>
          </cell>
          <cell r="R2769">
            <v>1</v>
          </cell>
          <cell r="S2769">
            <v>1</v>
          </cell>
          <cell r="T2769">
            <v>0</v>
          </cell>
          <cell r="U2769">
            <v>1</v>
          </cell>
          <cell r="V2769">
            <v>0</v>
          </cell>
          <cell r="W2769">
            <v>0</v>
          </cell>
        </row>
        <row r="2770">
          <cell r="B2770">
            <v>12</v>
          </cell>
          <cell r="C2770" t="str">
            <v>RESTRIÇÃO SISTEMA</v>
          </cell>
          <cell r="D2770" t="str">
            <v>042 Restrição técnica</v>
          </cell>
          <cell r="F2770" t="str">
            <v>0031 JÁ TEVE O PRODUTO</v>
          </cell>
          <cell r="I2770">
            <v>8</v>
          </cell>
          <cell r="J2770">
            <v>0</v>
          </cell>
          <cell r="K2770">
            <v>0</v>
          </cell>
          <cell r="L2770">
            <v>8</v>
          </cell>
          <cell r="M2770">
            <v>8</v>
          </cell>
          <cell r="N2770">
            <v>0</v>
          </cell>
          <cell r="O2770">
            <v>8</v>
          </cell>
          <cell r="P2770">
            <v>0</v>
          </cell>
          <cell r="Q2770">
            <v>0</v>
          </cell>
          <cell r="R2770">
            <v>8</v>
          </cell>
          <cell r="S2770">
            <v>8</v>
          </cell>
          <cell r="T2770">
            <v>0</v>
          </cell>
          <cell r="U2770">
            <v>8</v>
          </cell>
          <cell r="V2770">
            <v>0</v>
          </cell>
          <cell r="W2770">
            <v>0</v>
          </cell>
        </row>
        <row r="2771">
          <cell r="B2771">
            <v>12</v>
          </cell>
          <cell r="C2771" t="str">
            <v>RESTRIÇÃO SISTEMA</v>
          </cell>
          <cell r="D2771" t="str">
            <v>042 Restrição técnica</v>
          </cell>
          <cell r="E2771" t="str">
            <v>MALA DIRETA</v>
          </cell>
          <cell r="F2771" t="str">
            <v>0009 MALA DIRETA</v>
          </cell>
          <cell r="G2771" t="str">
            <v>0008 Não Identificado</v>
          </cell>
          <cell r="I2771">
            <v>1</v>
          </cell>
          <cell r="J2771">
            <v>0</v>
          </cell>
          <cell r="K2771">
            <v>0</v>
          </cell>
          <cell r="L2771">
            <v>1</v>
          </cell>
          <cell r="M2771">
            <v>1</v>
          </cell>
          <cell r="N2771">
            <v>0</v>
          </cell>
          <cell r="O2771">
            <v>1</v>
          </cell>
          <cell r="P2771">
            <v>0</v>
          </cell>
          <cell r="Q2771">
            <v>0</v>
          </cell>
          <cell r="R2771">
            <v>1</v>
          </cell>
          <cell r="S2771">
            <v>1</v>
          </cell>
          <cell r="T2771">
            <v>0</v>
          </cell>
          <cell r="U2771">
            <v>1</v>
          </cell>
          <cell r="V2771">
            <v>0</v>
          </cell>
          <cell r="W2771">
            <v>0</v>
          </cell>
        </row>
        <row r="2772">
          <cell r="B2772">
            <v>12</v>
          </cell>
          <cell r="C2772" t="str">
            <v>RESTRIÇÃO SISTEMA</v>
          </cell>
          <cell r="D2772" t="str">
            <v>042 Restrição técnica</v>
          </cell>
          <cell r="E2772" t="str">
            <v>MALA DIRETA</v>
          </cell>
          <cell r="F2772" t="str">
            <v>0010 ENCARTE EM FATURA</v>
          </cell>
          <cell r="I2772">
            <v>3</v>
          </cell>
          <cell r="J2772">
            <v>0</v>
          </cell>
          <cell r="K2772">
            <v>0</v>
          </cell>
          <cell r="L2772">
            <v>3</v>
          </cell>
          <cell r="M2772">
            <v>3</v>
          </cell>
          <cell r="N2772">
            <v>0</v>
          </cell>
          <cell r="O2772">
            <v>3</v>
          </cell>
          <cell r="P2772">
            <v>0</v>
          </cell>
          <cell r="Q2772">
            <v>0</v>
          </cell>
          <cell r="R2772">
            <v>3</v>
          </cell>
          <cell r="S2772">
            <v>3</v>
          </cell>
          <cell r="T2772">
            <v>0</v>
          </cell>
          <cell r="U2772">
            <v>3</v>
          </cell>
          <cell r="V2772">
            <v>0</v>
          </cell>
          <cell r="W2772">
            <v>0</v>
          </cell>
        </row>
        <row r="2773">
          <cell r="B2773">
            <v>12</v>
          </cell>
          <cell r="C2773" t="str">
            <v>RESTRIÇÃO SISTEMA</v>
          </cell>
          <cell r="D2773" t="str">
            <v>042 Restrição técnica</v>
          </cell>
          <cell r="E2773" t="str">
            <v>NÃO INFORMADO</v>
          </cell>
          <cell r="F2773" t="str">
            <v>0016 NÃO INFORMADO</v>
          </cell>
          <cell r="I2773">
            <v>9</v>
          </cell>
          <cell r="J2773">
            <v>0</v>
          </cell>
          <cell r="K2773">
            <v>0</v>
          </cell>
          <cell r="L2773">
            <v>9</v>
          </cell>
          <cell r="M2773">
            <v>9</v>
          </cell>
          <cell r="N2773">
            <v>0</v>
          </cell>
          <cell r="O2773">
            <v>9</v>
          </cell>
          <cell r="P2773">
            <v>0</v>
          </cell>
          <cell r="Q2773">
            <v>0</v>
          </cell>
          <cell r="R2773">
            <v>9</v>
          </cell>
          <cell r="S2773">
            <v>9</v>
          </cell>
          <cell r="T2773">
            <v>0</v>
          </cell>
          <cell r="U2773">
            <v>9</v>
          </cell>
          <cell r="V2773">
            <v>0</v>
          </cell>
          <cell r="W2773">
            <v>0</v>
          </cell>
        </row>
        <row r="2774">
          <cell r="B2774">
            <v>12</v>
          </cell>
          <cell r="C2774" t="str">
            <v>RESTRIÇÃO SISTEMA</v>
          </cell>
          <cell r="D2774" t="str">
            <v>042 Restrição técnica</v>
          </cell>
          <cell r="E2774" t="str">
            <v>OUTRAS MÍDIAS</v>
          </cell>
          <cell r="F2774" t="str">
            <v>0002 INDICAÇÃO DE AMIGOS</v>
          </cell>
          <cell r="I2774">
            <v>98</v>
          </cell>
          <cell r="J2774">
            <v>0</v>
          </cell>
          <cell r="K2774">
            <v>0</v>
          </cell>
          <cell r="L2774">
            <v>98</v>
          </cell>
          <cell r="M2774">
            <v>98</v>
          </cell>
          <cell r="N2774">
            <v>0</v>
          </cell>
          <cell r="O2774">
            <v>98</v>
          </cell>
          <cell r="P2774">
            <v>0</v>
          </cell>
          <cell r="Q2774">
            <v>0</v>
          </cell>
          <cell r="R2774">
            <v>98</v>
          </cell>
          <cell r="S2774">
            <v>98</v>
          </cell>
          <cell r="T2774">
            <v>0</v>
          </cell>
          <cell r="U2774">
            <v>98</v>
          </cell>
          <cell r="V2774">
            <v>0</v>
          </cell>
          <cell r="W2774">
            <v>0</v>
          </cell>
        </row>
        <row r="2775">
          <cell r="B2775">
            <v>12</v>
          </cell>
          <cell r="C2775" t="str">
            <v>RESTRIÇÃO SISTEMA</v>
          </cell>
          <cell r="D2775" t="str">
            <v>042 Restrição técnica</v>
          </cell>
          <cell r="E2775" t="str">
            <v>OUTRAS MÍDIAS</v>
          </cell>
          <cell r="F2775" t="str">
            <v>0003 104</v>
          </cell>
          <cell r="I2775">
            <v>4</v>
          </cell>
          <cell r="J2775">
            <v>0</v>
          </cell>
          <cell r="K2775">
            <v>0</v>
          </cell>
          <cell r="L2775">
            <v>4</v>
          </cell>
          <cell r="M2775">
            <v>4</v>
          </cell>
          <cell r="N2775">
            <v>0</v>
          </cell>
          <cell r="O2775">
            <v>4</v>
          </cell>
          <cell r="P2775">
            <v>0</v>
          </cell>
          <cell r="Q2775">
            <v>0</v>
          </cell>
          <cell r="R2775">
            <v>4</v>
          </cell>
          <cell r="S2775">
            <v>4</v>
          </cell>
          <cell r="T2775">
            <v>0</v>
          </cell>
          <cell r="U2775">
            <v>4</v>
          </cell>
          <cell r="V2775">
            <v>0</v>
          </cell>
          <cell r="W2775">
            <v>0</v>
          </cell>
        </row>
        <row r="2776">
          <cell r="B2776">
            <v>12</v>
          </cell>
          <cell r="C2776" t="str">
            <v>RESTRIÇÃO SISTEMA</v>
          </cell>
          <cell r="D2776" t="str">
            <v>042 Restrição técnica</v>
          </cell>
          <cell r="E2776" t="str">
            <v>OUTRAS MÍDIAS</v>
          </cell>
          <cell r="F2776" t="str">
            <v>0013 INTERNET</v>
          </cell>
          <cell r="G2776" t="str">
            <v>0056 OUTROS</v>
          </cell>
          <cell r="I2776">
            <v>5</v>
          </cell>
          <cell r="J2776">
            <v>0</v>
          </cell>
          <cell r="K2776">
            <v>0</v>
          </cell>
          <cell r="L2776">
            <v>5</v>
          </cell>
          <cell r="M2776">
            <v>5</v>
          </cell>
          <cell r="N2776">
            <v>0</v>
          </cell>
          <cell r="O2776">
            <v>5</v>
          </cell>
          <cell r="P2776">
            <v>0</v>
          </cell>
          <cell r="Q2776">
            <v>0</v>
          </cell>
          <cell r="R2776">
            <v>5</v>
          </cell>
          <cell r="S2776">
            <v>5</v>
          </cell>
          <cell r="T2776">
            <v>0</v>
          </cell>
          <cell r="U2776">
            <v>5</v>
          </cell>
          <cell r="V2776">
            <v>0</v>
          </cell>
          <cell r="W2776">
            <v>0</v>
          </cell>
        </row>
        <row r="2777">
          <cell r="B2777">
            <v>12</v>
          </cell>
          <cell r="C2777" t="str">
            <v>RESTRIÇÃO SISTEMA</v>
          </cell>
          <cell r="D2777" t="str">
            <v>042 Restrição técnica</v>
          </cell>
          <cell r="E2777" t="str">
            <v>OUTRAS MÍDIAS</v>
          </cell>
          <cell r="F2777" t="str">
            <v>0013 INTERNET</v>
          </cell>
          <cell r="G2777" t="str">
            <v>0170 SITE SPEEDY</v>
          </cell>
          <cell r="I2777">
            <v>13</v>
          </cell>
          <cell r="J2777">
            <v>0</v>
          </cell>
          <cell r="K2777">
            <v>0</v>
          </cell>
          <cell r="L2777">
            <v>13</v>
          </cell>
          <cell r="M2777">
            <v>13</v>
          </cell>
          <cell r="N2777">
            <v>0</v>
          </cell>
          <cell r="O2777">
            <v>13</v>
          </cell>
          <cell r="P2777">
            <v>0</v>
          </cell>
          <cell r="Q2777">
            <v>0</v>
          </cell>
          <cell r="R2777">
            <v>13</v>
          </cell>
          <cell r="S2777">
            <v>13</v>
          </cell>
          <cell r="T2777">
            <v>0</v>
          </cell>
          <cell r="U2777">
            <v>13</v>
          </cell>
          <cell r="V2777">
            <v>0</v>
          </cell>
          <cell r="W2777">
            <v>0</v>
          </cell>
        </row>
        <row r="2778">
          <cell r="B2778">
            <v>12</v>
          </cell>
          <cell r="C2778" t="str">
            <v>RESTRIÇÃO SISTEMA</v>
          </cell>
          <cell r="D2778" t="str">
            <v>042 Restrição técnica</v>
          </cell>
          <cell r="E2778" t="str">
            <v>OUTRAS MÍDIAS</v>
          </cell>
          <cell r="F2778" t="str">
            <v>0018 CONTATADO PELO TLMKT</v>
          </cell>
          <cell r="I2778">
            <v>24</v>
          </cell>
          <cell r="J2778">
            <v>0</v>
          </cell>
          <cell r="K2778">
            <v>0</v>
          </cell>
          <cell r="L2778">
            <v>24</v>
          </cell>
          <cell r="M2778">
            <v>24</v>
          </cell>
          <cell r="N2778">
            <v>0</v>
          </cell>
          <cell r="O2778">
            <v>24</v>
          </cell>
          <cell r="P2778">
            <v>0</v>
          </cell>
          <cell r="Q2778">
            <v>0</v>
          </cell>
          <cell r="R2778">
            <v>24</v>
          </cell>
          <cell r="S2778">
            <v>24</v>
          </cell>
          <cell r="T2778">
            <v>0</v>
          </cell>
          <cell r="U2778">
            <v>24</v>
          </cell>
          <cell r="V2778">
            <v>0</v>
          </cell>
          <cell r="W2778">
            <v>0</v>
          </cell>
        </row>
        <row r="2779">
          <cell r="B2779">
            <v>12</v>
          </cell>
          <cell r="C2779" t="str">
            <v>RESTRIÇÃO SISTEMA</v>
          </cell>
          <cell r="D2779" t="str">
            <v>042 Restrição técnica</v>
          </cell>
          <cell r="E2779" t="str">
            <v>OUTRAS MÍDIAS</v>
          </cell>
          <cell r="F2779" t="str">
            <v>0019 INDICAÇÃO DO PROVEDOR</v>
          </cell>
          <cell r="G2779" t="str">
            <v>0580 IG.COM.BR</v>
          </cell>
          <cell r="I2779">
            <v>2</v>
          </cell>
          <cell r="J2779">
            <v>0</v>
          </cell>
          <cell r="K2779">
            <v>0</v>
          </cell>
          <cell r="L2779">
            <v>2</v>
          </cell>
          <cell r="M2779">
            <v>2</v>
          </cell>
          <cell r="N2779">
            <v>0</v>
          </cell>
          <cell r="O2779">
            <v>2</v>
          </cell>
          <cell r="P2779">
            <v>0</v>
          </cell>
          <cell r="Q2779">
            <v>0</v>
          </cell>
          <cell r="R2779">
            <v>2</v>
          </cell>
          <cell r="S2779">
            <v>2</v>
          </cell>
          <cell r="T2779">
            <v>0</v>
          </cell>
          <cell r="U2779">
            <v>2</v>
          </cell>
          <cell r="V2779">
            <v>0</v>
          </cell>
          <cell r="W2779">
            <v>0</v>
          </cell>
        </row>
        <row r="2780">
          <cell r="B2780">
            <v>12</v>
          </cell>
          <cell r="C2780" t="str">
            <v>RESTRIÇÃO SISTEMA</v>
          </cell>
          <cell r="D2780" t="str">
            <v>042 Restrição técnica</v>
          </cell>
          <cell r="E2780" t="str">
            <v>OUTRAS MÍDIAS</v>
          </cell>
          <cell r="F2780" t="str">
            <v>0020 JÁ POSSUI</v>
          </cell>
          <cell r="I2780">
            <v>10</v>
          </cell>
          <cell r="J2780">
            <v>0</v>
          </cell>
          <cell r="K2780">
            <v>0</v>
          </cell>
          <cell r="L2780">
            <v>10</v>
          </cell>
          <cell r="M2780">
            <v>10</v>
          </cell>
          <cell r="N2780">
            <v>0</v>
          </cell>
          <cell r="O2780">
            <v>10</v>
          </cell>
          <cell r="P2780">
            <v>0</v>
          </cell>
          <cell r="Q2780">
            <v>0</v>
          </cell>
          <cell r="R2780">
            <v>10</v>
          </cell>
          <cell r="S2780">
            <v>10</v>
          </cell>
          <cell r="T2780">
            <v>0</v>
          </cell>
          <cell r="U2780">
            <v>10</v>
          </cell>
          <cell r="V2780">
            <v>0</v>
          </cell>
          <cell r="W2780">
            <v>0</v>
          </cell>
        </row>
        <row r="2781">
          <cell r="B2781">
            <v>12</v>
          </cell>
          <cell r="C2781" t="str">
            <v>RESTRIÇÃO SISTEMA</v>
          </cell>
          <cell r="D2781" t="str">
            <v>042 Restrição técnica</v>
          </cell>
          <cell r="E2781" t="str">
            <v>TELEVISÃO</v>
          </cell>
          <cell r="F2781" t="str">
            <v>0001 TELEVISÃO</v>
          </cell>
          <cell r="G2781" t="str">
            <v>0006 GLOBO</v>
          </cell>
          <cell r="H2781" t="str">
            <v>0007 GLOBO ESPORTE</v>
          </cell>
          <cell r="I2781">
            <v>1</v>
          </cell>
          <cell r="J2781">
            <v>0</v>
          </cell>
          <cell r="K2781">
            <v>0</v>
          </cell>
          <cell r="L2781">
            <v>1</v>
          </cell>
          <cell r="M2781">
            <v>1</v>
          </cell>
          <cell r="N2781">
            <v>0</v>
          </cell>
          <cell r="O2781">
            <v>1</v>
          </cell>
          <cell r="P2781">
            <v>0</v>
          </cell>
          <cell r="Q2781">
            <v>0</v>
          </cell>
          <cell r="R2781">
            <v>1</v>
          </cell>
          <cell r="S2781">
            <v>1</v>
          </cell>
          <cell r="T2781">
            <v>0</v>
          </cell>
          <cell r="U2781">
            <v>1</v>
          </cell>
          <cell r="V2781">
            <v>0</v>
          </cell>
          <cell r="W2781">
            <v>0</v>
          </cell>
        </row>
        <row r="2782">
          <cell r="B2782">
            <v>12</v>
          </cell>
          <cell r="C2782" t="str">
            <v>RESTRIÇÃO SISTEMA</v>
          </cell>
          <cell r="D2782" t="str">
            <v>042 Restrição técnica</v>
          </cell>
          <cell r="E2782" t="str">
            <v>TELEVISÃO</v>
          </cell>
          <cell r="F2782" t="str">
            <v>0001 TELEVISÃO</v>
          </cell>
          <cell r="G2782" t="str">
            <v>0006 GLOBO</v>
          </cell>
          <cell r="H2782" t="str">
            <v>0023 JORNAL HOJE</v>
          </cell>
          <cell r="I2782">
            <v>2</v>
          </cell>
          <cell r="J2782">
            <v>0</v>
          </cell>
          <cell r="K2782">
            <v>0</v>
          </cell>
          <cell r="L2782">
            <v>2</v>
          </cell>
          <cell r="M2782">
            <v>2</v>
          </cell>
          <cell r="N2782">
            <v>0</v>
          </cell>
          <cell r="O2782">
            <v>2</v>
          </cell>
          <cell r="P2782">
            <v>0</v>
          </cell>
          <cell r="Q2782">
            <v>0</v>
          </cell>
          <cell r="R2782">
            <v>2</v>
          </cell>
          <cell r="S2782">
            <v>2</v>
          </cell>
          <cell r="T2782">
            <v>0</v>
          </cell>
          <cell r="U2782">
            <v>2</v>
          </cell>
          <cell r="V2782">
            <v>0</v>
          </cell>
          <cell r="W2782">
            <v>0</v>
          </cell>
        </row>
        <row r="2783">
          <cell r="B2783">
            <v>12</v>
          </cell>
          <cell r="C2783" t="str">
            <v>RESTRIÇÃO SISTEMA</v>
          </cell>
          <cell r="D2783" t="str">
            <v>042 Restrição técnica</v>
          </cell>
          <cell r="E2783" t="str">
            <v>TELEVISÃO</v>
          </cell>
          <cell r="F2783" t="str">
            <v>0001 TELEVISÃO</v>
          </cell>
          <cell r="G2783" t="str">
            <v>0006 GLOBO</v>
          </cell>
          <cell r="H2783" t="str">
            <v>3825 NÃO INFORMADO</v>
          </cell>
          <cell r="I2783">
            <v>9</v>
          </cell>
          <cell r="J2783">
            <v>0</v>
          </cell>
          <cell r="K2783">
            <v>0</v>
          </cell>
          <cell r="L2783">
            <v>9</v>
          </cell>
          <cell r="M2783">
            <v>9</v>
          </cell>
          <cell r="N2783">
            <v>0</v>
          </cell>
          <cell r="O2783">
            <v>9</v>
          </cell>
          <cell r="P2783">
            <v>0</v>
          </cell>
          <cell r="Q2783">
            <v>0</v>
          </cell>
          <cell r="R2783">
            <v>9</v>
          </cell>
          <cell r="S2783">
            <v>9</v>
          </cell>
          <cell r="T2783">
            <v>0</v>
          </cell>
          <cell r="U2783">
            <v>9</v>
          </cell>
          <cell r="V2783">
            <v>0</v>
          </cell>
          <cell r="W2783">
            <v>0</v>
          </cell>
        </row>
        <row r="2784">
          <cell r="B2784">
            <v>12</v>
          </cell>
          <cell r="C2784" t="str">
            <v>RESTRIÇÃO SISTEMA</v>
          </cell>
          <cell r="D2784" t="str">
            <v>042 Restrição técnica</v>
          </cell>
          <cell r="E2784" t="str">
            <v>TELEVISÃO</v>
          </cell>
          <cell r="F2784" t="str">
            <v>0001 TELEVISÃO</v>
          </cell>
          <cell r="G2784" t="str">
            <v>0062 NÃO INFORMOU</v>
          </cell>
          <cell r="I2784">
            <v>22</v>
          </cell>
          <cell r="J2784">
            <v>0</v>
          </cell>
          <cell r="K2784">
            <v>0</v>
          </cell>
          <cell r="L2784">
            <v>22</v>
          </cell>
          <cell r="M2784">
            <v>22</v>
          </cell>
          <cell r="N2784">
            <v>0</v>
          </cell>
          <cell r="O2784">
            <v>22</v>
          </cell>
          <cell r="P2784">
            <v>0</v>
          </cell>
          <cell r="Q2784">
            <v>0</v>
          </cell>
          <cell r="R2784">
            <v>22</v>
          </cell>
          <cell r="S2784">
            <v>22</v>
          </cell>
          <cell r="T2784">
            <v>0</v>
          </cell>
          <cell r="U2784">
            <v>22</v>
          </cell>
          <cell r="V2784">
            <v>0</v>
          </cell>
          <cell r="W2784">
            <v>0</v>
          </cell>
        </row>
        <row r="2785">
          <cell r="B2785">
            <v>12</v>
          </cell>
          <cell r="C2785" t="str">
            <v>RESTRIÇÃO SISTEMA</v>
          </cell>
          <cell r="D2785" t="str">
            <v>045 Central não cadastrada</v>
          </cell>
          <cell r="E2785" t="str">
            <v>MALA DIRETA</v>
          </cell>
          <cell r="F2785" t="str">
            <v>0010 ENCARTE EM FATURA</v>
          </cell>
          <cell r="I2785">
            <v>2</v>
          </cell>
          <cell r="J2785">
            <v>0</v>
          </cell>
          <cell r="K2785">
            <v>0</v>
          </cell>
          <cell r="L2785">
            <v>2</v>
          </cell>
          <cell r="M2785">
            <v>2</v>
          </cell>
          <cell r="N2785">
            <v>0</v>
          </cell>
          <cell r="O2785">
            <v>2</v>
          </cell>
          <cell r="P2785">
            <v>0</v>
          </cell>
          <cell r="Q2785">
            <v>0</v>
          </cell>
          <cell r="R2785">
            <v>2</v>
          </cell>
          <cell r="S2785">
            <v>2</v>
          </cell>
          <cell r="T2785">
            <v>0</v>
          </cell>
          <cell r="U2785">
            <v>2</v>
          </cell>
          <cell r="V2785">
            <v>0</v>
          </cell>
          <cell r="W2785">
            <v>0</v>
          </cell>
        </row>
        <row r="2786">
          <cell r="B2786">
            <v>12</v>
          </cell>
          <cell r="C2786" t="str">
            <v>RESTRIÇÃO SISTEMA</v>
          </cell>
          <cell r="D2786" t="str">
            <v>045 Central não cadastrada</v>
          </cell>
          <cell r="E2786" t="str">
            <v>NÃO INFORMADO</v>
          </cell>
          <cell r="F2786" t="str">
            <v>0016 NÃO INFORMADO</v>
          </cell>
          <cell r="I2786">
            <v>1</v>
          </cell>
          <cell r="J2786">
            <v>0</v>
          </cell>
          <cell r="K2786">
            <v>0</v>
          </cell>
          <cell r="L2786">
            <v>1</v>
          </cell>
          <cell r="M2786">
            <v>1</v>
          </cell>
          <cell r="N2786">
            <v>0</v>
          </cell>
          <cell r="O2786">
            <v>1</v>
          </cell>
          <cell r="P2786">
            <v>0</v>
          </cell>
          <cell r="Q2786">
            <v>0</v>
          </cell>
          <cell r="R2786">
            <v>1</v>
          </cell>
          <cell r="S2786">
            <v>1</v>
          </cell>
          <cell r="T2786">
            <v>0</v>
          </cell>
          <cell r="U2786">
            <v>1</v>
          </cell>
          <cell r="V2786">
            <v>0</v>
          </cell>
          <cell r="W2786">
            <v>0</v>
          </cell>
        </row>
        <row r="2787">
          <cell r="B2787">
            <v>12</v>
          </cell>
          <cell r="C2787" t="str">
            <v>RESTRIÇÃO SISTEMA</v>
          </cell>
          <cell r="D2787" t="str">
            <v>045 Central não cadastrada</v>
          </cell>
          <cell r="E2787" t="str">
            <v>OUTRAS MÍDIAS</v>
          </cell>
          <cell r="F2787" t="str">
            <v>0002 INDICAÇÃO DE AMIGOS</v>
          </cell>
          <cell r="I2787">
            <v>27</v>
          </cell>
          <cell r="J2787">
            <v>0</v>
          </cell>
          <cell r="K2787">
            <v>0</v>
          </cell>
          <cell r="L2787">
            <v>27</v>
          </cell>
          <cell r="M2787">
            <v>27</v>
          </cell>
          <cell r="N2787">
            <v>0</v>
          </cell>
          <cell r="O2787">
            <v>27</v>
          </cell>
          <cell r="P2787">
            <v>0</v>
          </cell>
          <cell r="Q2787">
            <v>0</v>
          </cell>
          <cell r="R2787">
            <v>27</v>
          </cell>
          <cell r="S2787">
            <v>27</v>
          </cell>
          <cell r="T2787">
            <v>0</v>
          </cell>
          <cell r="U2787">
            <v>27</v>
          </cell>
          <cell r="V2787">
            <v>0</v>
          </cell>
          <cell r="W2787">
            <v>0</v>
          </cell>
        </row>
        <row r="2788">
          <cell r="B2788">
            <v>12</v>
          </cell>
          <cell r="C2788" t="str">
            <v>RESTRIÇÃO SISTEMA</v>
          </cell>
          <cell r="D2788" t="str">
            <v>045 Central não cadastrada</v>
          </cell>
          <cell r="E2788" t="str">
            <v>OUTRAS MÍDIAS</v>
          </cell>
          <cell r="F2788" t="str">
            <v>0003 104</v>
          </cell>
          <cell r="I2788">
            <v>4</v>
          </cell>
          <cell r="J2788">
            <v>0</v>
          </cell>
          <cell r="K2788">
            <v>0</v>
          </cell>
          <cell r="L2788">
            <v>4</v>
          </cell>
          <cell r="M2788">
            <v>4</v>
          </cell>
          <cell r="N2788">
            <v>0</v>
          </cell>
          <cell r="O2788">
            <v>4</v>
          </cell>
          <cell r="P2788">
            <v>0</v>
          </cell>
          <cell r="Q2788">
            <v>0</v>
          </cell>
          <cell r="R2788">
            <v>4</v>
          </cell>
          <cell r="S2788">
            <v>4</v>
          </cell>
          <cell r="T2788">
            <v>0</v>
          </cell>
          <cell r="U2788">
            <v>4</v>
          </cell>
          <cell r="V2788">
            <v>0</v>
          </cell>
          <cell r="W2788">
            <v>0</v>
          </cell>
        </row>
        <row r="2789">
          <cell r="B2789">
            <v>12</v>
          </cell>
          <cell r="C2789" t="str">
            <v>RESTRIÇÃO SISTEMA</v>
          </cell>
          <cell r="D2789" t="str">
            <v>045 Central não cadastrada</v>
          </cell>
          <cell r="E2789" t="str">
            <v>OUTRAS MÍDIAS</v>
          </cell>
          <cell r="F2789" t="str">
            <v>0013 INTERNET</v>
          </cell>
          <cell r="G2789" t="str">
            <v>0056 OUTROS</v>
          </cell>
          <cell r="I2789">
            <v>4</v>
          </cell>
          <cell r="J2789">
            <v>0</v>
          </cell>
          <cell r="K2789">
            <v>0</v>
          </cell>
          <cell r="L2789">
            <v>4</v>
          </cell>
          <cell r="M2789">
            <v>4</v>
          </cell>
          <cell r="N2789">
            <v>0</v>
          </cell>
          <cell r="O2789">
            <v>4</v>
          </cell>
          <cell r="P2789">
            <v>0</v>
          </cell>
          <cell r="Q2789">
            <v>0</v>
          </cell>
          <cell r="R2789">
            <v>4</v>
          </cell>
          <cell r="S2789">
            <v>4</v>
          </cell>
          <cell r="T2789">
            <v>0</v>
          </cell>
          <cell r="U2789">
            <v>4</v>
          </cell>
          <cell r="V2789">
            <v>0</v>
          </cell>
          <cell r="W2789">
            <v>0</v>
          </cell>
        </row>
        <row r="2790">
          <cell r="B2790">
            <v>12</v>
          </cell>
          <cell r="C2790" t="str">
            <v>RESTRIÇÃO SISTEMA</v>
          </cell>
          <cell r="D2790" t="str">
            <v>045 Central não cadastrada</v>
          </cell>
          <cell r="E2790" t="str">
            <v>OUTRAS MÍDIAS</v>
          </cell>
          <cell r="F2790" t="str">
            <v>0018 CONTATADO PELO TLMKT</v>
          </cell>
          <cell r="I2790">
            <v>2</v>
          </cell>
          <cell r="J2790">
            <v>0</v>
          </cell>
          <cell r="K2790">
            <v>0</v>
          </cell>
          <cell r="L2790">
            <v>2</v>
          </cell>
          <cell r="M2790">
            <v>2</v>
          </cell>
          <cell r="N2790">
            <v>0</v>
          </cell>
          <cell r="O2790">
            <v>2</v>
          </cell>
          <cell r="P2790">
            <v>0</v>
          </cell>
          <cell r="Q2790">
            <v>0</v>
          </cell>
          <cell r="R2790">
            <v>2</v>
          </cell>
          <cell r="S2790">
            <v>2</v>
          </cell>
          <cell r="T2790">
            <v>0</v>
          </cell>
          <cell r="U2790">
            <v>2</v>
          </cell>
          <cell r="V2790">
            <v>0</v>
          </cell>
          <cell r="W2790">
            <v>0</v>
          </cell>
        </row>
        <row r="2791">
          <cell r="B2791">
            <v>12</v>
          </cell>
          <cell r="C2791" t="str">
            <v>RESTRIÇÃO SISTEMA</v>
          </cell>
          <cell r="D2791" t="str">
            <v>045 Central não cadastrada</v>
          </cell>
          <cell r="E2791" t="str">
            <v>OUTRAS MÍDIAS</v>
          </cell>
          <cell r="F2791" t="str">
            <v>0020 JÁ POSSUI</v>
          </cell>
          <cell r="I2791">
            <v>3</v>
          </cell>
          <cell r="J2791">
            <v>0</v>
          </cell>
          <cell r="K2791">
            <v>0</v>
          </cell>
          <cell r="L2791">
            <v>3</v>
          </cell>
          <cell r="M2791">
            <v>3</v>
          </cell>
          <cell r="N2791">
            <v>0</v>
          </cell>
          <cell r="O2791">
            <v>3</v>
          </cell>
          <cell r="P2791">
            <v>0</v>
          </cell>
          <cell r="Q2791">
            <v>0</v>
          </cell>
          <cell r="R2791">
            <v>3</v>
          </cell>
          <cell r="S2791">
            <v>3</v>
          </cell>
          <cell r="T2791">
            <v>0</v>
          </cell>
          <cell r="U2791">
            <v>3</v>
          </cell>
          <cell r="V2791">
            <v>0</v>
          </cell>
          <cell r="W2791">
            <v>0</v>
          </cell>
        </row>
        <row r="2792">
          <cell r="B2792">
            <v>12</v>
          </cell>
          <cell r="C2792" t="str">
            <v>RESTRIÇÃO SISTEMA</v>
          </cell>
          <cell r="D2792" t="str">
            <v>045 Central não cadastrada</v>
          </cell>
          <cell r="E2792" t="str">
            <v>TELEVISÃO</v>
          </cell>
          <cell r="F2792" t="str">
            <v>0001 TELEVISÃO</v>
          </cell>
          <cell r="G2792" t="str">
            <v>0006 GLOBO</v>
          </cell>
          <cell r="H2792" t="str">
            <v>0014 BOM DIA BRASIL</v>
          </cell>
          <cell r="I2792">
            <v>1</v>
          </cell>
          <cell r="J2792">
            <v>0</v>
          </cell>
          <cell r="K2792">
            <v>0</v>
          </cell>
          <cell r="L2792">
            <v>1</v>
          </cell>
          <cell r="M2792">
            <v>1</v>
          </cell>
          <cell r="N2792">
            <v>0</v>
          </cell>
          <cell r="O2792">
            <v>1</v>
          </cell>
          <cell r="P2792">
            <v>0</v>
          </cell>
          <cell r="Q2792">
            <v>0</v>
          </cell>
          <cell r="R2792">
            <v>1</v>
          </cell>
          <cell r="S2792">
            <v>1</v>
          </cell>
          <cell r="T2792">
            <v>0</v>
          </cell>
          <cell r="U2792">
            <v>1</v>
          </cell>
          <cell r="V2792">
            <v>0</v>
          </cell>
          <cell r="W2792">
            <v>0</v>
          </cell>
        </row>
        <row r="2793">
          <cell r="B2793">
            <v>12</v>
          </cell>
          <cell r="C2793" t="str">
            <v>RESTRIÇÃO SISTEMA</v>
          </cell>
          <cell r="D2793" t="str">
            <v>045 Central não cadastrada</v>
          </cell>
          <cell r="E2793" t="str">
            <v>TELEVISÃO</v>
          </cell>
          <cell r="F2793" t="str">
            <v>0001 TELEVISÃO</v>
          </cell>
          <cell r="G2793" t="str">
            <v>0006 GLOBO</v>
          </cell>
          <cell r="H2793" t="str">
            <v>0023 JORNAL HOJE</v>
          </cell>
          <cell r="I2793">
            <v>2</v>
          </cell>
          <cell r="J2793">
            <v>0</v>
          </cell>
          <cell r="K2793">
            <v>0</v>
          </cell>
          <cell r="L2793">
            <v>2</v>
          </cell>
          <cell r="M2793">
            <v>2</v>
          </cell>
          <cell r="N2793">
            <v>0</v>
          </cell>
          <cell r="O2793">
            <v>2</v>
          </cell>
          <cell r="P2793">
            <v>0</v>
          </cell>
          <cell r="Q2793">
            <v>0</v>
          </cell>
          <cell r="R2793">
            <v>2</v>
          </cell>
          <cell r="S2793">
            <v>2</v>
          </cell>
          <cell r="T2793">
            <v>0</v>
          </cell>
          <cell r="U2793">
            <v>2</v>
          </cell>
          <cell r="V2793">
            <v>0</v>
          </cell>
          <cell r="W2793">
            <v>0</v>
          </cell>
        </row>
        <row r="2794">
          <cell r="B2794">
            <v>12</v>
          </cell>
          <cell r="C2794" t="str">
            <v>RESTRIÇÃO SISTEMA</v>
          </cell>
          <cell r="D2794" t="str">
            <v>045 Central não cadastrada</v>
          </cell>
          <cell r="E2794" t="str">
            <v>TELEVISÃO</v>
          </cell>
          <cell r="F2794" t="str">
            <v>0001 TELEVISÃO</v>
          </cell>
          <cell r="G2794" t="str">
            <v>0006 GLOBO</v>
          </cell>
          <cell r="H2794" t="str">
            <v>0024 JORNAL NACIONAL</v>
          </cell>
          <cell r="I2794">
            <v>1</v>
          </cell>
          <cell r="J2794">
            <v>0</v>
          </cell>
          <cell r="K2794">
            <v>0</v>
          </cell>
          <cell r="L2794">
            <v>1</v>
          </cell>
          <cell r="M2794">
            <v>1</v>
          </cell>
          <cell r="N2794">
            <v>0</v>
          </cell>
          <cell r="O2794">
            <v>1</v>
          </cell>
          <cell r="P2794">
            <v>0</v>
          </cell>
          <cell r="Q2794">
            <v>0</v>
          </cell>
          <cell r="R2794">
            <v>1</v>
          </cell>
          <cell r="S2794">
            <v>1</v>
          </cell>
          <cell r="T2794">
            <v>0</v>
          </cell>
          <cell r="U2794">
            <v>1</v>
          </cell>
          <cell r="V2794">
            <v>0</v>
          </cell>
          <cell r="W2794">
            <v>0</v>
          </cell>
        </row>
        <row r="2795">
          <cell r="B2795">
            <v>12</v>
          </cell>
          <cell r="C2795" t="str">
            <v>RESTRIÇÃO SISTEMA</v>
          </cell>
          <cell r="D2795" t="str">
            <v>045 Central não cadastrada</v>
          </cell>
          <cell r="E2795" t="str">
            <v>TELEVISÃO</v>
          </cell>
          <cell r="F2795" t="str">
            <v>0001 TELEVISÃO</v>
          </cell>
          <cell r="G2795" t="str">
            <v>0006 GLOBO</v>
          </cell>
          <cell r="H2795" t="str">
            <v>3825 NÃO INFORMADO</v>
          </cell>
          <cell r="I2795">
            <v>3</v>
          </cell>
          <cell r="J2795">
            <v>0</v>
          </cell>
          <cell r="K2795">
            <v>0</v>
          </cell>
          <cell r="L2795">
            <v>3</v>
          </cell>
          <cell r="M2795">
            <v>3</v>
          </cell>
          <cell r="N2795">
            <v>0</v>
          </cell>
          <cell r="O2795">
            <v>3</v>
          </cell>
          <cell r="P2795">
            <v>0</v>
          </cell>
          <cell r="Q2795">
            <v>0</v>
          </cell>
          <cell r="R2795">
            <v>3</v>
          </cell>
          <cell r="S2795">
            <v>3</v>
          </cell>
          <cell r="T2795">
            <v>0</v>
          </cell>
          <cell r="U2795">
            <v>3</v>
          </cell>
          <cell r="V2795">
            <v>0</v>
          </cell>
          <cell r="W2795">
            <v>0</v>
          </cell>
        </row>
        <row r="2796">
          <cell r="B2796">
            <v>12</v>
          </cell>
          <cell r="C2796" t="str">
            <v>RESTRIÇÃO SISTEMA</v>
          </cell>
          <cell r="D2796" t="str">
            <v>045 Central não cadastrada</v>
          </cell>
          <cell r="E2796" t="str">
            <v>TELEVISÃO</v>
          </cell>
          <cell r="F2796" t="str">
            <v>0001 TELEVISÃO</v>
          </cell>
          <cell r="G2796" t="str">
            <v>0062 NÃO INFORMOU</v>
          </cell>
          <cell r="I2796">
            <v>12</v>
          </cell>
          <cell r="J2796">
            <v>0</v>
          </cell>
          <cell r="K2796">
            <v>0</v>
          </cell>
          <cell r="L2796">
            <v>12</v>
          </cell>
          <cell r="M2796">
            <v>12</v>
          </cell>
          <cell r="N2796">
            <v>0</v>
          </cell>
          <cell r="O2796">
            <v>12</v>
          </cell>
          <cell r="P2796">
            <v>0</v>
          </cell>
          <cell r="Q2796">
            <v>0</v>
          </cell>
          <cell r="R2796">
            <v>12</v>
          </cell>
          <cell r="S2796">
            <v>12</v>
          </cell>
          <cell r="T2796">
            <v>0</v>
          </cell>
          <cell r="U2796">
            <v>12</v>
          </cell>
          <cell r="V2796">
            <v>0</v>
          </cell>
          <cell r="W2796">
            <v>0</v>
          </cell>
        </row>
        <row r="2797">
          <cell r="B2797">
            <v>12</v>
          </cell>
          <cell r="C2797" t="str">
            <v>RESTRIÇÃO SISTEMA</v>
          </cell>
          <cell r="D2797" t="str">
            <v>048 Segmento não permitido</v>
          </cell>
          <cell r="E2797" t="str">
            <v>NÃO INFORMADO</v>
          </cell>
          <cell r="F2797" t="str">
            <v>0016 NÃO INFORMADO</v>
          </cell>
          <cell r="I2797">
            <v>2</v>
          </cell>
          <cell r="J2797">
            <v>0</v>
          </cell>
          <cell r="K2797">
            <v>0</v>
          </cell>
          <cell r="L2797">
            <v>2</v>
          </cell>
          <cell r="M2797">
            <v>2</v>
          </cell>
          <cell r="N2797">
            <v>0</v>
          </cell>
          <cell r="O2797">
            <v>2</v>
          </cell>
          <cell r="P2797">
            <v>0</v>
          </cell>
          <cell r="Q2797">
            <v>0</v>
          </cell>
          <cell r="R2797">
            <v>2</v>
          </cell>
          <cell r="S2797">
            <v>2</v>
          </cell>
          <cell r="T2797">
            <v>0</v>
          </cell>
          <cell r="U2797">
            <v>2</v>
          </cell>
          <cell r="V2797">
            <v>0</v>
          </cell>
          <cell r="W2797">
            <v>0</v>
          </cell>
        </row>
        <row r="2798">
          <cell r="B2798">
            <v>12</v>
          </cell>
          <cell r="C2798" t="str">
            <v>RESTRIÇÃO SISTEMA</v>
          </cell>
          <cell r="D2798" t="str">
            <v>048 Segmento não permitido</v>
          </cell>
          <cell r="E2798" t="str">
            <v>OUTRAS MÍDIAS</v>
          </cell>
          <cell r="F2798" t="str">
            <v>0002 INDICAÇÃO DE AMIGOS</v>
          </cell>
          <cell r="I2798">
            <v>4</v>
          </cell>
          <cell r="J2798">
            <v>0</v>
          </cell>
          <cell r="K2798">
            <v>0</v>
          </cell>
          <cell r="L2798">
            <v>4</v>
          </cell>
          <cell r="M2798">
            <v>4</v>
          </cell>
          <cell r="N2798">
            <v>0</v>
          </cell>
          <cell r="O2798">
            <v>4</v>
          </cell>
          <cell r="P2798">
            <v>0</v>
          </cell>
          <cell r="Q2798">
            <v>0</v>
          </cell>
          <cell r="R2798">
            <v>4</v>
          </cell>
          <cell r="S2798">
            <v>4</v>
          </cell>
          <cell r="T2798">
            <v>0</v>
          </cell>
          <cell r="U2798">
            <v>4</v>
          </cell>
          <cell r="V2798">
            <v>0</v>
          </cell>
          <cell r="W2798">
            <v>0</v>
          </cell>
        </row>
        <row r="2799">
          <cell r="B2799">
            <v>12</v>
          </cell>
          <cell r="C2799" t="str">
            <v>RESTRIÇÃO SISTEMA</v>
          </cell>
          <cell r="D2799" t="str">
            <v>048 Segmento não permitido</v>
          </cell>
          <cell r="E2799" t="str">
            <v>OUTRAS MÍDIAS</v>
          </cell>
          <cell r="F2799" t="str">
            <v>0003 104</v>
          </cell>
          <cell r="I2799">
            <v>1</v>
          </cell>
          <cell r="J2799">
            <v>0</v>
          </cell>
          <cell r="K2799">
            <v>0</v>
          </cell>
          <cell r="L2799">
            <v>1</v>
          </cell>
          <cell r="M2799">
            <v>1</v>
          </cell>
          <cell r="N2799">
            <v>0</v>
          </cell>
          <cell r="O2799">
            <v>1</v>
          </cell>
          <cell r="P2799">
            <v>0</v>
          </cell>
          <cell r="Q2799">
            <v>0</v>
          </cell>
          <cell r="R2799">
            <v>1</v>
          </cell>
          <cell r="S2799">
            <v>1</v>
          </cell>
          <cell r="T2799">
            <v>0</v>
          </cell>
          <cell r="U2799">
            <v>1</v>
          </cell>
          <cell r="V2799">
            <v>0</v>
          </cell>
          <cell r="W2799">
            <v>0</v>
          </cell>
        </row>
        <row r="2800">
          <cell r="B2800">
            <v>12</v>
          </cell>
          <cell r="C2800" t="str">
            <v>RESTRIÇÃO SISTEMA</v>
          </cell>
          <cell r="D2800" t="str">
            <v>048 Segmento não permitido</v>
          </cell>
          <cell r="E2800" t="str">
            <v>OUTRAS MÍDIAS</v>
          </cell>
          <cell r="F2800" t="str">
            <v>0018 CONTATADO PELO TLMKT</v>
          </cell>
          <cell r="I2800">
            <v>1</v>
          </cell>
          <cell r="J2800">
            <v>0</v>
          </cell>
          <cell r="K2800">
            <v>0</v>
          </cell>
          <cell r="L2800">
            <v>1</v>
          </cell>
          <cell r="M2800">
            <v>1</v>
          </cell>
          <cell r="N2800">
            <v>0</v>
          </cell>
          <cell r="O2800">
            <v>1</v>
          </cell>
          <cell r="P2800">
            <v>0</v>
          </cell>
          <cell r="Q2800">
            <v>0</v>
          </cell>
          <cell r="R2800">
            <v>1</v>
          </cell>
          <cell r="S2800">
            <v>1</v>
          </cell>
          <cell r="T2800">
            <v>0</v>
          </cell>
          <cell r="U2800">
            <v>1</v>
          </cell>
          <cell r="V2800">
            <v>0</v>
          </cell>
          <cell r="W2800">
            <v>0</v>
          </cell>
        </row>
        <row r="2801">
          <cell r="B2801">
            <v>12</v>
          </cell>
          <cell r="C2801" t="str">
            <v>RESTRIÇÃO SISTEMA</v>
          </cell>
          <cell r="D2801" t="str">
            <v>048 Segmento não permitido</v>
          </cell>
          <cell r="E2801" t="str">
            <v>OUTRAS MÍDIAS</v>
          </cell>
          <cell r="F2801" t="str">
            <v>0020 JÁ POSSUI</v>
          </cell>
          <cell r="I2801">
            <v>1</v>
          </cell>
          <cell r="J2801">
            <v>0</v>
          </cell>
          <cell r="K2801">
            <v>0</v>
          </cell>
          <cell r="L2801">
            <v>1</v>
          </cell>
          <cell r="M2801">
            <v>1</v>
          </cell>
          <cell r="N2801">
            <v>0</v>
          </cell>
          <cell r="O2801">
            <v>1</v>
          </cell>
          <cell r="P2801">
            <v>0</v>
          </cell>
          <cell r="Q2801">
            <v>0</v>
          </cell>
          <cell r="R2801">
            <v>1</v>
          </cell>
          <cell r="S2801">
            <v>1</v>
          </cell>
          <cell r="T2801">
            <v>0</v>
          </cell>
          <cell r="U2801">
            <v>1</v>
          </cell>
          <cell r="V2801">
            <v>0</v>
          </cell>
          <cell r="W2801">
            <v>0</v>
          </cell>
        </row>
        <row r="2802">
          <cell r="B2802">
            <v>12</v>
          </cell>
          <cell r="C2802" t="str">
            <v>RESTRIÇÃO SISTEMA</v>
          </cell>
          <cell r="D2802" t="str">
            <v>048 Segmento não permitido</v>
          </cell>
          <cell r="E2802" t="str">
            <v>TELEVISÃO</v>
          </cell>
          <cell r="F2802" t="str">
            <v>0001 TELEVISÃO</v>
          </cell>
          <cell r="G2802" t="str">
            <v>0006 GLOBO</v>
          </cell>
          <cell r="H2802" t="str">
            <v>3825 NÃO INFORMADO</v>
          </cell>
          <cell r="I2802">
            <v>1</v>
          </cell>
          <cell r="J2802">
            <v>0</v>
          </cell>
          <cell r="K2802">
            <v>0</v>
          </cell>
          <cell r="L2802">
            <v>1</v>
          </cell>
          <cell r="M2802">
            <v>1</v>
          </cell>
          <cell r="N2802">
            <v>0</v>
          </cell>
          <cell r="O2802">
            <v>1</v>
          </cell>
          <cell r="P2802">
            <v>0</v>
          </cell>
          <cell r="Q2802">
            <v>0</v>
          </cell>
          <cell r="R2802">
            <v>1</v>
          </cell>
          <cell r="S2802">
            <v>1</v>
          </cell>
          <cell r="T2802">
            <v>0</v>
          </cell>
          <cell r="U2802">
            <v>1</v>
          </cell>
          <cell r="V2802">
            <v>0</v>
          </cell>
          <cell r="W2802">
            <v>0</v>
          </cell>
        </row>
        <row r="2803">
          <cell r="B2803">
            <v>12</v>
          </cell>
          <cell r="C2803" t="str">
            <v>RESTRIÇÃO SISTEMA</v>
          </cell>
          <cell r="D2803" t="str">
            <v>060 Restrição Comercial</v>
          </cell>
          <cell r="F2803" t="str">
            <v>0031 JÁ TEVE O PRODUTO</v>
          </cell>
          <cell r="I2803">
            <v>1</v>
          </cell>
          <cell r="J2803">
            <v>0</v>
          </cell>
          <cell r="K2803">
            <v>0</v>
          </cell>
          <cell r="L2803">
            <v>1</v>
          </cell>
          <cell r="M2803">
            <v>1</v>
          </cell>
          <cell r="N2803">
            <v>0</v>
          </cell>
          <cell r="O2803">
            <v>1</v>
          </cell>
          <cell r="P2803">
            <v>0</v>
          </cell>
          <cell r="Q2803">
            <v>0</v>
          </cell>
          <cell r="R2803">
            <v>1</v>
          </cell>
          <cell r="S2803">
            <v>1</v>
          </cell>
          <cell r="T2803">
            <v>0</v>
          </cell>
          <cell r="U2803">
            <v>1</v>
          </cell>
          <cell r="V2803">
            <v>0</v>
          </cell>
          <cell r="W2803">
            <v>0</v>
          </cell>
        </row>
        <row r="2804">
          <cell r="B2804">
            <v>12</v>
          </cell>
          <cell r="C2804" t="str">
            <v>RESTRIÇÃO SISTEMA</v>
          </cell>
          <cell r="D2804" t="str">
            <v>060 Restrição Comercial</v>
          </cell>
          <cell r="E2804" t="str">
            <v>MALA DIRETA</v>
          </cell>
          <cell r="F2804" t="str">
            <v>0010 ENCARTE EM FATURA</v>
          </cell>
          <cell r="I2804">
            <v>1</v>
          </cell>
          <cell r="J2804">
            <v>0</v>
          </cell>
          <cell r="K2804">
            <v>0</v>
          </cell>
          <cell r="L2804">
            <v>1</v>
          </cell>
          <cell r="M2804">
            <v>1</v>
          </cell>
          <cell r="N2804">
            <v>0</v>
          </cell>
          <cell r="O2804">
            <v>1</v>
          </cell>
          <cell r="P2804">
            <v>0</v>
          </cell>
          <cell r="Q2804">
            <v>0</v>
          </cell>
          <cell r="R2804">
            <v>1</v>
          </cell>
          <cell r="S2804">
            <v>1</v>
          </cell>
          <cell r="T2804">
            <v>0</v>
          </cell>
          <cell r="U2804">
            <v>1</v>
          </cell>
          <cell r="V2804">
            <v>0</v>
          </cell>
          <cell r="W2804">
            <v>0</v>
          </cell>
        </row>
        <row r="2805">
          <cell r="B2805">
            <v>12</v>
          </cell>
          <cell r="C2805" t="str">
            <v>RESTRIÇÃO SISTEMA</v>
          </cell>
          <cell r="D2805" t="str">
            <v>060 Restrição Comercial</v>
          </cell>
          <cell r="E2805" t="str">
            <v>NÃO INFORMADO</v>
          </cell>
          <cell r="F2805" t="str">
            <v>0016 NÃO INFORMADO</v>
          </cell>
          <cell r="I2805">
            <v>2</v>
          </cell>
          <cell r="J2805">
            <v>0</v>
          </cell>
          <cell r="K2805">
            <v>0</v>
          </cell>
          <cell r="L2805">
            <v>2</v>
          </cell>
          <cell r="M2805">
            <v>2</v>
          </cell>
          <cell r="N2805">
            <v>0</v>
          </cell>
          <cell r="O2805">
            <v>2</v>
          </cell>
          <cell r="P2805">
            <v>0</v>
          </cell>
          <cell r="Q2805">
            <v>0</v>
          </cell>
          <cell r="R2805">
            <v>2</v>
          </cell>
          <cell r="S2805">
            <v>2</v>
          </cell>
          <cell r="T2805">
            <v>0</v>
          </cell>
          <cell r="U2805">
            <v>2</v>
          </cell>
          <cell r="V2805">
            <v>0</v>
          </cell>
          <cell r="W2805">
            <v>0</v>
          </cell>
        </row>
        <row r="2806">
          <cell r="B2806">
            <v>12</v>
          </cell>
          <cell r="C2806" t="str">
            <v>RESTRIÇÃO SISTEMA</v>
          </cell>
          <cell r="D2806" t="str">
            <v>060 Restrição Comercial</v>
          </cell>
          <cell r="E2806" t="str">
            <v>OUTRAS MÍDIAS</v>
          </cell>
          <cell r="F2806" t="str">
            <v>0002 INDICAÇÃO DE AMIGOS</v>
          </cell>
          <cell r="I2806">
            <v>52</v>
          </cell>
          <cell r="J2806">
            <v>0</v>
          </cell>
          <cell r="K2806">
            <v>0</v>
          </cell>
          <cell r="L2806">
            <v>52</v>
          </cell>
          <cell r="M2806">
            <v>52</v>
          </cell>
          <cell r="N2806">
            <v>0</v>
          </cell>
          <cell r="O2806">
            <v>52</v>
          </cell>
          <cell r="P2806">
            <v>0</v>
          </cell>
          <cell r="Q2806">
            <v>0</v>
          </cell>
          <cell r="R2806">
            <v>52</v>
          </cell>
          <cell r="S2806">
            <v>52</v>
          </cell>
          <cell r="T2806">
            <v>0</v>
          </cell>
          <cell r="U2806">
            <v>52</v>
          </cell>
          <cell r="V2806">
            <v>0</v>
          </cell>
          <cell r="W2806">
            <v>0</v>
          </cell>
        </row>
        <row r="2807">
          <cell r="B2807">
            <v>12</v>
          </cell>
          <cell r="C2807" t="str">
            <v>RESTRIÇÃO SISTEMA</v>
          </cell>
          <cell r="D2807" t="str">
            <v>060 Restrição Comercial</v>
          </cell>
          <cell r="E2807" t="str">
            <v>OUTRAS MÍDIAS</v>
          </cell>
          <cell r="F2807" t="str">
            <v>0013 INTERNET</v>
          </cell>
          <cell r="G2807" t="str">
            <v>0055 E-MAIL</v>
          </cell>
          <cell r="I2807">
            <v>1</v>
          </cell>
          <cell r="J2807">
            <v>0</v>
          </cell>
          <cell r="K2807">
            <v>0</v>
          </cell>
          <cell r="L2807">
            <v>1</v>
          </cell>
          <cell r="M2807">
            <v>1</v>
          </cell>
          <cell r="N2807">
            <v>0</v>
          </cell>
          <cell r="O2807">
            <v>1</v>
          </cell>
          <cell r="P2807">
            <v>0</v>
          </cell>
          <cell r="Q2807">
            <v>0</v>
          </cell>
          <cell r="R2807">
            <v>1</v>
          </cell>
          <cell r="S2807">
            <v>1</v>
          </cell>
          <cell r="T2807">
            <v>0</v>
          </cell>
          <cell r="U2807">
            <v>1</v>
          </cell>
          <cell r="V2807">
            <v>0</v>
          </cell>
          <cell r="W2807">
            <v>0</v>
          </cell>
        </row>
        <row r="2808">
          <cell r="B2808">
            <v>12</v>
          </cell>
          <cell r="C2808" t="str">
            <v>RESTRIÇÃO SISTEMA</v>
          </cell>
          <cell r="D2808" t="str">
            <v>060 Restrição Comercial</v>
          </cell>
          <cell r="E2808" t="str">
            <v>OUTRAS MÍDIAS</v>
          </cell>
          <cell r="F2808" t="str">
            <v>0013 INTERNET</v>
          </cell>
          <cell r="G2808" t="str">
            <v>0170 SITE SPEEDY</v>
          </cell>
          <cell r="I2808">
            <v>1</v>
          </cell>
          <cell r="J2808">
            <v>0</v>
          </cell>
          <cell r="K2808">
            <v>0</v>
          </cell>
          <cell r="L2808">
            <v>1</v>
          </cell>
          <cell r="M2808">
            <v>1</v>
          </cell>
          <cell r="N2808">
            <v>0</v>
          </cell>
          <cell r="O2808">
            <v>1</v>
          </cell>
          <cell r="P2808">
            <v>0</v>
          </cell>
          <cell r="Q2808">
            <v>0</v>
          </cell>
          <cell r="R2808">
            <v>1</v>
          </cell>
          <cell r="S2808">
            <v>1</v>
          </cell>
          <cell r="T2808">
            <v>0</v>
          </cell>
          <cell r="U2808">
            <v>1</v>
          </cell>
          <cell r="V2808">
            <v>0</v>
          </cell>
          <cell r="W2808">
            <v>0</v>
          </cell>
        </row>
        <row r="2809">
          <cell r="B2809">
            <v>12</v>
          </cell>
          <cell r="C2809" t="str">
            <v>RESTRIÇÃO SISTEMA</v>
          </cell>
          <cell r="D2809" t="str">
            <v>060 Restrição Comercial</v>
          </cell>
          <cell r="E2809" t="str">
            <v>OUTRAS MÍDIAS</v>
          </cell>
          <cell r="F2809" t="str">
            <v>0018 CONTATADO PELO TLMKT</v>
          </cell>
          <cell r="I2809">
            <v>2</v>
          </cell>
          <cell r="J2809">
            <v>0</v>
          </cell>
          <cell r="K2809">
            <v>0</v>
          </cell>
          <cell r="L2809">
            <v>2</v>
          </cell>
          <cell r="M2809">
            <v>2</v>
          </cell>
          <cell r="N2809">
            <v>0</v>
          </cell>
          <cell r="O2809">
            <v>2</v>
          </cell>
          <cell r="P2809">
            <v>0</v>
          </cell>
          <cell r="Q2809">
            <v>0</v>
          </cell>
          <cell r="R2809">
            <v>2</v>
          </cell>
          <cell r="S2809">
            <v>2</v>
          </cell>
          <cell r="T2809">
            <v>0</v>
          </cell>
          <cell r="U2809">
            <v>2</v>
          </cell>
          <cell r="V2809">
            <v>0</v>
          </cell>
          <cell r="W2809">
            <v>0</v>
          </cell>
        </row>
        <row r="2810">
          <cell r="B2810">
            <v>12</v>
          </cell>
          <cell r="C2810" t="str">
            <v>RESTRIÇÃO SISTEMA</v>
          </cell>
          <cell r="D2810" t="str">
            <v>060 Restrição Comercial</v>
          </cell>
          <cell r="E2810" t="str">
            <v>OUTRAS MÍDIAS</v>
          </cell>
          <cell r="F2810" t="str">
            <v>0019 INDICAÇÃO DO PROVEDOR</v>
          </cell>
          <cell r="G2810" t="str">
            <v>0580 IG.COM.BR</v>
          </cell>
          <cell r="I2810">
            <v>1</v>
          </cell>
          <cell r="J2810">
            <v>0</v>
          </cell>
          <cell r="K2810">
            <v>0</v>
          </cell>
          <cell r="L2810">
            <v>1</v>
          </cell>
          <cell r="M2810">
            <v>1</v>
          </cell>
          <cell r="N2810">
            <v>0</v>
          </cell>
          <cell r="O2810">
            <v>1</v>
          </cell>
          <cell r="P2810">
            <v>0</v>
          </cell>
          <cell r="Q2810">
            <v>0</v>
          </cell>
          <cell r="R2810">
            <v>1</v>
          </cell>
          <cell r="S2810">
            <v>1</v>
          </cell>
          <cell r="T2810">
            <v>0</v>
          </cell>
          <cell r="U2810">
            <v>1</v>
          </cell>
          <cell r="V2810">
            <v>0</v>
          </cell>
          <cell r="W2810">
            <v>0</v>
          </cell>
        </row>
        <row r="2811">
          <cell r="B2811">
            <v>12</v>
          </cell>
          <cell r="C2811" t="str">
            <v>RESTRIÇÃO SISTEMA</v>
          </cell>
          <cell r="D2811" t="str">
            <v>060 Restrição Comercial</v>
          </cell>
          <cell r="E2811" t="str">
            <v>OUTRAS MÍDIAS</v>
          </cell>
          <cell r="F2811" t="str">
            <v>0020 JÁ POSSUI</v>
          </cell>
          <cell r="I2811">
            <v>4</v>
          </cell>
          <cell r="J2811">
            <v>0</v>
          </cell>
          <cell r="K2811">
            <v>0</v>
          </cell>
          <cell r="L2811">
            <v>4</v>
          </cell>
          <cell r="M2811">
            <v>4</v>
          </cell>
          <cell r="N2811">
            <v>0</v>
          </cell>
          <cell r="O2811">
            <v>4</v>
          </cell>
          <cell r="P2811">
            <v>0</v>
          </cell>
          <cell r="Q2811">
            <v>0</v>
          </cell>
          <cell r="R2811">
            <v>4</v>
          </cell>
          <cell r="S2811">
            <v>4</v>
          </cell>
          <cell r="T2811">
            <v>0</v>
          </cell>
          <cell r="U2811">
            <v>4</v>
          </cell>
          <cell r="V2811">
            <v>0</v>
          </cell>
          <cell r="W2811">
            <v>0</v>
          </cell>
        </row>
        <row r="2812">
          <cell r="B2812">
            <v>12</v>
          </cell>
          <cell r="C2812" t="str">
            <v>RESTRIÇÃO SISTEMA</v>
          </cell>
          <cell r="D2812" t="str">
            <v>060 Restrição Comercial</v>
          </cell>
          <cell r="E2812" t="str">
            <v>TELEVISÃO</v>
          </cell>
          <cell r="F2812" t="str">
            <v>0001 TELEVISÃO</v>
          </cell>
          <cell r="G2812" t="str">
            <v>0006 GLOBO</v>
          </cell>
          <cell r="H2812" t="str">
            <v>0023 JORNAL HOJE</v>
          </cell>
          <cell r="I2812">
            <v>1</v>
          </cell>
          <cell r="J2812">
            <v>0</v>
          </cell>
          <cell r="K2812">
            <v>0</v>
          </cell>
          <cell r="L2812">
            <v>1</v>
          </cell>
          <cell r="M2812">
            <v>1</v>
          </cell>
          <cell r="N2812">
            <v>0</v>
          </cell>
          <cell r="O2812">
            <v>1</v>
          </cell>
          <cell r="P2812">
            <v>0</v>
          </cell>
          <cell r="Q2812">
            <v>0</v>
          </cell>
          <cell r="R2812">
            <v>1</v>
          </cell>
          <cell r="S2812">
            <v>1</v>
          </cell>
          <cell r="T2812">
            <v>0</v>
          </cell>
          <cell r="U2812">
            <v>1</v>
          </cell>
          <cell r="V2812">
            <v>0</v>
          </cell>
          <cell r="W2812">
            <v>0</v>
          </cell>
        </row>
        <row r="2813">
          <cell r="B2813">
            <v>12</v>
          </cell>
          <cell r="C2813" t="str">
            <v>RESTRIÇÃO SISTEMA</v>
          </cell>
          <cell r="D2813" t="str">
            <v>060 Restrição Comercial</v>
          </cell>
          <cell r="E2813" t="str">
            <v>TELEVISÃO</v>
          </cell>
          <cell r="F2813" t="str">
            <v>0001 TELEVISÃO</v>
          </cell>
          <cell r="G2813" t="str">
            <v>0006 GLOBO</v>
          </cell>
          <cell r="H2813" t="str">
            <v>3825 NÃO INFORMADO</v>
          </cell>
          <cell r="I2813">
            <v>3</v>
          </cell>
          <cell r="J2813">
            <v>0</v>
          </cell>
          <cell r="K2813">
            <v>0</v>
          </cell>
          <cell r="L2813">
            <v>3</v>
          </cell>
          <cell r="M2813">
            <v>3</v>
          </cell>
          <cell r="N2813">
            <v>0</v>
          </cell>
          <cell r="O2813">
            <v>3</v>
          </cell>
          <cell r="P2813">
            <v>0</v>
          </cell>
          <cell r="Q2813">
            <v>0</v>
          </cell>
          <cell r="R2813">
            <v>3</v>
          </cell>
          <cell r="S2813">
            <v>3</v>
          </cell>
          <cell r="T2813">
            <v>0</v>
          </cell>
          <cell r="U2813">
            <v>3</v>
          </cell>
          <cell r="V2813">
            <v>0</v>
          </cell>
          <cell r="W2813">
            <v>0</v>
          </cell>
        </row>
        <row r="2814">
          <cell r="B2814">
            <v>12</v>
          </cell>
          <cell r="C2814" t="str">
            <v>RESTRIÇÃO SISTEMA</v>
          </cell>
          <cell r="D2814" t="str">
            <v>060 Restrição Comercial</v>
          </cell>
          <cell r="E2814" t="str">
            <v>TELEVISÃO</v>
          </cell>
          <cell r="F2814" t="str">
            <v>0001 TELEVISÃO</v>
          </cell>
          <cell r="G2814" t="str">
            <v>0062 NÃO INFORMOU</v>
          </cell>
          <cell r="I2814">
            <v>11</v>
          </cell>
          <cell r="J2814">
            <v>0</v>
          </cell>
          <cell r="K2814">
            <v>0</v>
          </cell>
          <cell r="L2814">
            <v>11</v>
          </cell>
          <cell r="M2814">
            <v>11</v>
          </cell>
          <cell r="N2814">
            <v>0</v>
          </cell>
          <cell r="O2814">
            <v>11</v>
          </cell>
          <cell r="P2814">
            <v>0</v>
          </cell>
          <cell r="Q2814">
            <v>0</v>
          </cell>
          <cell r="R2814">
            <v>11</v>
          </cell>
          <cell r="S2814">
            <v>11</v>
          </cell>
          <cell r="T2814">
            <v>0</v>
          </cell>
          <cell r="U2814">
            <v>11</v>
          </cell>
          <cell r="V2814">
            <v>0</v>
          </cell>
          <cell r="W2814">
            <v>0</v>
          </cell>
        </row>
        <row r="2815">
          <cell r="B2815">
            <v>12</v>
          </cell>
          <cell r="C2815" t="str">
            <v>RESTRIÇÃO SISTEMA</v>
          </cell>
          <cell r="D2815" t="str">
            <v>071 Idade inferior a 18 anos</v>
          </cell>
          <cell r="F2815" t="str">
            <v>0031 JÁ TEVE O PRODUTO</v>
          </cell>
          <cell r="I2815">
            <v>4</v>
          </cell>
          <cell r="J2815">
            <v>0</v>
          </cell>
          <cell r="K2815">
            <v>0</v>
          </cell>
          <cell r="L2815">
            <v>4</v>
          </cell>
          <cell r="M2815">
            <v>4</v>
          </cell>
          <cell r="N2815">
            <v>0</v>
          </cell>
          <cell r="O2815">
            <v>4</v>
          </cell>
          <cell r="P2815">
            <v>0</v>
          </cell>
          <cell r="Q2815">
            <v>0</v>
          </cell>
          <cell r="R2815">
            <v>4</v>
          </cell>
          <cell r="S2815">
            <v>4</v>
          </cell>
          <cell r="T2815">
            <v>0</v>
          </cell>
          <cell r="U2815">
            <v>4</v>
          </cell>
          <cell r="V2815">
            <v>0</v>
          </cell>
          <cell r="W2815">
            <v>0</v>
          </cell>
        </row>
        <row r="2816">
          <cell r="B2816">
            <v>12</v>
          </cell>
          <cell r="C2816" t="str">
            <v>RESTRIÇÃO SISTEMA</v>
          </cell>
          <cell r="D2816" t="str">
            <v>071 Idade inferior a 18 anos</v>
          </cell>
          <cell r="E2816" t="str">
            <v>MALA DIRETA</v>
          </cell>
          <cell r="F2816" t="str">
            <v>0009 MALA DIRETA</v>
          </cell>
          <cell r="G2816" t="str">
            <v>0008 Não Identificado</v>
          </cell>
          <cell r="I2816">
            <v>2</v>
          </cell>
          <cell r="J2816">
            <v>0</v>
          </cell>
          <cell r="K2816">
            <v>0</v>
          </cell>
          <cell r="L2816">
            <v>2</v>
          </cell>
          <cell r="M2816">
            <v>2</v>
          </cell>
          <cell r="N2816">
            <v>0</v>
          </cell>
          <cell r="O2816">
            <v>2</v>
          </cell>
          <cell r="P2816">
            <v>0</v>
          </cell>
          <cell r="Q2816">
            <v>0</v>
          </cell>
          <cell r="R2816">
            <v>2</v>
          </cell>
          <cell r="S2816">
            <v>2</v>
          </cell>
          <cell r="T2816">
            <v>0</v>
          </cell>
          <cell r="U2816">
            <v>2</v>
          </cell>
          <cell r="V2816">
            <v>0</v>
          </cell>
          <cell r="W2816">
            <v>0</v>
          </cell>
        </row>
        <row r="2817">
          <cell r="B2817">
            <v>12</v>
          </cell>
          <cell r="C2817" t="str">
            <v>RESTRIÇÃO SISTEMA</v>
          </cell>
          <cell r="D2817" t="str">
            <v>071 Idade inferior a 18 anos</v>
          </cell>
          <cell r="E2817" t="str">
            <v>MALA DIRETA</v>
          </cell>
          <cell r="F2817" t="str">
            <v>0009 MALA DIRETA</v>
          </cell>
          <cell r="G2817" t="str">
            <v>0572 MD-05</v>
          </cell>
          <cell r="I2817">
            <v>1</v>
          </cell>
          <cell r="J2817">
            <v>0</v>
          </cell>
          <cell r="K2817">
            <v>0</v>
          </cell>
          <cell r="L2817">
            <v>1</v>
          </cell>
          <cell r="M2817">
            <v>1</v>
          </cell>
          <cell r="N2817">
            <v>0</v>
          </cell>
          <cell r="O2817">
            <v>1</v>
          </cell>
          <cell r="P2817">
            <v>0</v>
          </cell>
          <cell r="Q2817">
            <v>0</v>
          </cell>
          <cell r="R2817">
            <v>1</v>
          </cell>
          <cell r="S2817">
            <v>1</v>
          </cell>
          <cell r="T2817">
            <v>0</v>
          </cell>
          <cell r="U2817">
            <v>1</v>
          </cell>
          <cell r="V2817">
            <v>0</v>
          </cell>
          <cell r="W2817">
            <v>0</v>
          </cell>
        </row>
        <row r="2818">
          <cell r="B2818">
            <v>12</v>
          </cell>
          <cell r="C2818" t="str">
            <v>RESTRIÇÃO SISTEMA</v>
          </cell>
          <cell r="D2818" t="str">
            <v>071 Idade inferior a 18 anos</v>
          </cell>
          <cell r="E2818" t="str">
            <v>MALA DIRETA</v>
          </cell>
          <cell r="F2818" t="str">
            <v>0010 ENCARTE EM FATURA</v>
          </cell>
          <cell r="I2818">
            <v>1</v>
          </cell>
          <cell r="J2818">
            <v>0</v>
          </cell>
          <cell r="K2818">
            <v>0</v>
          </cell>
          <cell r="L2818">
            <v>1</v>
          </cell>
          <cell r="M2818">
            <v>1</v>
          </cell>
          <cell r="N2818">
            <v>0</v>
          </cell>
          <cell r="O2818">
            <v>1</v>
          </cell>
          <cell r="P2818">
            <v>0</v>
          </cell>
          <cell r="Q2818">
            <v>0</v>
          </cell>
          <cell r="R2818">
            <v>1</v>
          </cell>
          <cell r="S2818">
            <v>1</v>
          </cell>
          <cell r="T2818">
            <v>0</v>
          </cell>
          <cell r="U2818">
            <v>1</v>
          </cell>
          <cell r="V2818">
            <v>0</v>
          </cell>
          <cell r="W2818">
            <v>0</v>
          </cell>
        </row>
        <row r="2819">
          <cell r="B2819">
            <v>12</v>
          </cell>
          <cell r="C2819" t="str">
            <v>RESTRIÇÃO SISTEMA</v>
          </cell>
          <cell r="D2819" t="str">
            <v>071 Idade inferior a 18 anos</v>
          </cell>
          <cell r="E2819" t="str">
            <v>OUTRAS MÍDIAS</v>
          </cell>
          <cell r="F2819" t="str">
            <v>0002 INDICAÇÃO DE AMIGOS</v>
          </cell>
          <cell r="I2819">
            <v>24</v>
          </cell>
          <cell r="J2819">
            <v>0</v>
          </cell>
          <cell r="K2819">
            <v>0</v>
          </cell>
          <cell r="L2819">
            <v>24</v>
          </cell>
          <cell r="M2819">
            <v>24</v>
          </cell>
          <cell r="N2819">
            <v>0</v>
          </cell>
          <cell r="O2819">
            <v>24</v>
          </cell>
          <cell r="P2819">
            <v>0</v>
          </cell>
          <cell r="Q2819">
            <v>0</v>
          </cell>
          <cell r="R2819">
            <v>24</v>
          </cell>
          <cell r="S2819">
            <v>24</v>
          </cell>
          <cell r="T2819">
            <v>0</v>
          </cell>
          <cell r="U2819">
            <v>24</v>
          </cell>
          <cell r="V2819">
            <v>0</v>
          </cell>
          <cell r="W2819">
            <v>0</v>
          </cell>
        </row>
        <row r="2820">
          <cell r="B2820">
            <v>12</v>
          </cell>
          <cell r="C2820" t="str">
            <v>RESTRIÇÃO SISTEMA</v>
          </cell>
          <cell r="D2820" t="str">
            <v>071 Idade inferior a 18 anos</v>
          </cell>
          <cell r="E2820" t="str">
            <v>OUTRAS MÍDIAS</v>
          </cell>
          <cell r="F2820" t="str">
            <v>0003 104</v>
          </cell>
          <cell r="I2820">
            <v>1</v>
          </cell>
          <cell r="J2820">
            <v>0</v>
          </cell>
          <cell r="K2820">
            <v>0</v>
          </cell>
          <cell r="L2820">
            <v>1</v>
          </cell>
          <cell r="M2820">
            <v>1</v>
          </cell>
          <cell r="N2820">
            <v>0</v>
          </cell>
          <cell r="O2820">
            <v>1</v>
          </cell>
          <cell r="P2820">
            <v>0</v>
          </cell>
          <cell r="Q2820">
            <v>0</v>
          </cell>
          <cell r="R2820">
            <v>1</v>
          </cell>
          <cell r="S2820">
            <v>1</v>
          </cell>
          <cell r="T2820">
            <v>0</v>
          </cell>
          <cell r="U2820">
            <v>1</v>
          </cell>
          <cell r="V2820">
            <v>0</v>
          </cell>
          <cell r="W2820">
            <v>0</v>
          </cell>
        </row>
        <row r="2821">
          <cell r="B2821">
            <v>12</v>
          </cell>
          <cell r="C2821" t="str">
            <v>RESTRIÇÃO SISTEMA</v>
          </cell>
          <cell r="D2821" t="str">
            <v>071 Idade inferior a 18 anos</v>
          </cell>
          <cell r="E2821" t="str">
            <v>OUTRAS MÍDIAS</v>
          </cell>
          <cell r="F2821" t="str">
            <v>0013 INTERNET</v>
          </cell>
          <cell r="G2821" t="str">
            <v>0170 SITE SPEEDY</v>
          </cell>
          <cell r="I2821">
            <v>1</v>
          </cell>
          <cell r="J2821">
            <v>0</v>
          </cell>
          <cell r="K2821">
            <v>0</v>
          </cell>
          <cell r="L2821">
            <v>1</v>
          </cell>
          <cell r="M2821">
            <v>1</v>
          </cell>
          <cell r="N2821">
            <v>0</v>
          </cell>
          <cell r="O2821">
            <v>1</v>
          </cell>
          <cell r="P2821">
            <v>0</v>
          </cell>
          <cell r="Q2821">
            <v>0</v>
          </cell>
          <cell r="R2821">
            <v>1</v>
          </cell>
          <cell r="S2821">
            <v>1</v>
          </cell>
          <cell r="T2821">
            <v>0</v>
          </cell>
          <cell r="U2821">
            <v>1</v>
          </cell>
          <cell r="V2821">
            <v>0</v>
          </cell>
          <cell r="W2821">
            <v>0</v>
          </cell>
        </row>
        <row r="2822">
          <cell r="B2822">
            <v>12</v>
          </cell>
          <cell r="C2822" t="str">
            <v>RESTRIÇÃO SISTEMA</v>
          </cell>
          <cell r="D2822" t="str">
            <v>071 Idade inferior a 18 anos</v>
          </cell>
          <cell r="E2822" t="str">
            <v>OUTRAS MÍDIAS</v>
          </cell>
          <cell r="F2822" t="str">
            <v>0018 CONTATADO PELO TLMKT</v>
          </cell>
          <cell r="I2822">
            <v>3</v>
          </cell>
          <cell r="J2822">
            <v>0</v>
          </cell>
          <cell r="K2822">
            <v>0</v>
          </cell>
          <cell r="L2822">
            <v>3</v>
          </cell>
          <cell r="M2822">
            <v>3</v>
          </cell>
          <cell r="N2822">
            <v>0</v>
          </cell>
          <cell r="O2822">
            <v>3</v>
          </cell>
          <cell r="P2822">
            <v>0</v>
          </cell>
          <cell r="Q2822">
            <v>0</v>
          </cell>
          <cell r="R2822">
            <v>3</v>
          </cell>
          <cell r="S2822">
            <v>3</v>
          </cell>
          <cell r="T2822">
            <v>0</v>
          </cell>
          <cell r="U2822">
            <v>3</v>
          </cell>
          <cell r="V2822">
            <v>0</v>
          </cell>
          <cell r="W2822">
            <v>0</v>
          </cell>
        </row>
        <row r="2823">
          <cell r="B2823">
            <v>12</v>
          </cell>
          <cell r="C2823" t="str">
            <v>RESTRIÇÃO SISTEMA</v>
          </cell>
          <cell r="D2823" t="str">
            <v>071 Idade inferior a 18 anos</v>
          </cell>
          <cell r="E2823" t="str">
            <v>TELEVISÃO</v>
          </cell>
          <cell r="F2823" t="str">
            <v>0001 TELEVISÃO</v>
          </cell>
          <cell r="G2823" t="str">
            <v>0006 GLOBO</v>
          </cell>
          <cell r="H2823" t="str">
            <v>0020 FANTÁSTICO</v>
          </cell>
          <cell r="I2823">
            <v>1</v>
          </cell>
          <cell r="J2823">
            <v>0</v>
          </cell>
          <cell r="K2823">
            <v>0</v>
          </cell>
          <cell r="L2823">
            <v>1</v>
          </cell>
          <cell r="M2823">
            <v>1</v>
          </cell>
          <cell r="N2823">
            <v>0</v>
          </cell>
          <cell r="O2823">
            <v>1</v>
          </cell>
          <cell r="P2823">
            <v>0</v>
          </cell>
          <cell r="Q2823">
            <v>0</v>
          </cell>
          <cell r="R2823">
            <v>1</v>
          </cell>
          <cell r="S2823">
            <v>1</v>
          </cell>
          <cell r="T2823">
            <v>0</v>
          </cell>
          <cell r="U2823">
            <v>1</v>
          </cell>
          <cell r="V2823">
            <v>0</v>
          </cell>
          <cell r="W2823">
            <v>0</v>
          </cell>
        </row>
        <row r="2824">
          <cell r="B2824">
            <v>12</v>
          </cell>
          <cell r="C2824" t="str">
            <v>RESTRIÇÃO SISTEMA</v>
          </cell>
          <cell r="D2824" t="str">
            <v>071 Idade inferior a 18 anos</v>
          </cell>
          <cell r="E2824" t="str">
            <v>TELEVISÃO</v>
          </cell>
          <cell r="F2824" t="str">
            <v>0001 TELEVISÃO</v>
          </cell>
          <cell r="G2824" t="str">
            <v>0006 GLOBO</v>
          </cell>
          <cell r="H2824" t="str">
            <v>3825 NÃO INFORMADO</v>
          </cell>
          <cell r="I2824">
            <v>1</v>
          </cell>
          <cell r="J2824">
            <v>0</v>
          </cell>
          <cell r="K2824">
            <v>0</v>
          </cell>
          <cell r="L2824">
            <v>1</v>
          </cell>
          <cell r="M2824">
            <v>1</v>
          </cell>
          <cell r="N2824">
            <v>0</v>
          </cell>
          <cell r="O2824">
            <v>1</v>
          </cell>
          <cell r="P2824">
            <v>0</v>
          </cell>
          <cell r="Q2824">
            <v>0</v>
          </cell>
          <cell r="R2824">
            <v>1</v>
          </cell>
          <cell r="S2824">
            <v>1</v>
          </cell>
          <cell r="T2824">
            <v>0</v>
          </cell>
          <cell r="U2824">
            <v>1</v>
          </cell>
          <cell r="V2824">
            <v>0</v>
          </cell>
          <cell r="W2824">
            <v>0</v>
          </cell>
        </row>
        <row r="2825">
          <cell r="B2825">
            <v>12</v>
          </cell>
          <cell r="C2825" t="str">
            <v>RESTRIÇÃO SISTEMA</v>
          </cell>
          <cell r="D2825" t="str">
            <v>071 Idade inferior a 18 anos</v>
          </cell>
          <cell r="E2825" t="str">
            <v>TELEVISÃO</v>
          </cell>
          <cell r="F2825" t="str">
            <v>0001 TELEVISÃO</v>
          </cell>
          <cell r="G2825" t="str">
            <v>0062 NÃO INFORMOU</v>
          </cell>
          <cell r="I2825">
            <v>7</v>
          </cell>
          <cell r="J2825">
            <v>0</v>
          </cell>
          <cell r="K2825">
            <v>0</v>
          </cell>
          <cell r="L2825">
            <v>7</v>
          </cell>
          <cell r="M2825">
            <v>7</v>
          </cell>
          <cell r="N2825">
            <v>0</v>
          </cell>
          <cell r="O2825">
            <v>7</v>
          </cell>
          <cell r="P2825">
            <v>0</v>
          </cell>
          <cell r="Q2825">
            <v>0</v>
          </cell>
          <cell r="R2825">
            <v>7</v>
          </cell>
          <cell r="S2825">
            <v>7</v>
          </cell>
          <cell r="T2825">
            <v>0</v>
          </cell>
          <cell r="U2825">
            <v>7</v>
          </cell>
          <cell r="V2825">
            <v>0</v>
          </cell>
          <cell r="W2825">
            <v>0</v>
          </cell>
        </row>
        <row r="2826">
          <cell r="B2826">
            <v>12</v>
          </cell>
          <cell r="C2826" t="str">
            <v>RESTRIÇÃO SISTEMA</v>
          </cell>
          <cell r="D2826" t="str">
            <v>407 Não Informou nº linha</v>
          </cell>
          <cell r="E2826" t="str">
            <v>MALA DIRETA</v>
          </cell>
          <cell r="F2826" t="str">
            <v>0009 MALA DIRETA</v>
          </cell>
          <cell r="G2826" t="str">
            <v>0008 Não Identificado</v>
          </cell>
          <cell r="I2826">
            <v>1</v>
          </cell>
          <cell r="J2826">
            <v>0</v>
          </cell>
          <cell r="K2826">
            <v>0</v>
          </cell>
          <cell r="L2826">
            <v>1</v>
          </cell>
          <cell r="M2826">
            <v>1</v>
          </cell>
          <cell r="N2826">
            <v>0</v>
          </cell>
          <cell r="O2826">
            <v>1</v>
          </cell>
          <cell r="P2826">
            <v>0</v>
          </cell>
          <cell r="Q2826">
            <v>0</v>
          </cell>
          <cell r="R2826">
            <v>1</v>
          </cell>
          <cell r="S2826">
            <v>1</v>
          </cell>
          <cell r="T2826">
            <v>0</v>
          </cell>
          <cell r="U2826">
            <v>1</v>
          </cell>
          <cell r="V2826">
            <v>0</v>
          </cell>
          <cell r="W2826">
            <v>0</v>
          </cell>
        </row>
        <row r="2827">
          <cell r="B2827">
            <v>12</v>
          </cell>
          <cell r="C2827" t="str">
            <v>RESTRIÇÃO SISTEMA</v>
          </cell>
          <cell r="D2827" t="str">
            <v>407 Não Informou nº linha</v>
          </cell>
          <cell r="E2827" t="str">
            <v>MALA DIRETA</v>
          </cell>
          <cell r="F2827" t="str">
            <v>0010 ENCARTE EM FATURA</v>
          </cell>
          <cell r="I2827">
            <v>1</v>
          </cell>
          <cell r="J2827">
            <v>0</v>
          </cell>
          <cell r="K2827">
            <v>0</v>
          </cell>
          <cell r="L2827">
            <v>1</v>
          </cell>
          <cell r="M2827">
            <v>1</v>
          </cell>
          <cell r="N2827">
            <v>0</v>
          </cell>
          <cell r="O2827">
            <v>1</v>
          </cell>
          <cell r="P2827">
            <v>0</v>
          </cell>
          <cell r="Q2827">
            <v>0</v>
          </cell>
          <cell r="R2827">
            <v>1</v>
          </cell>
          <cell r="S2827">
            <v>1</v>
          </cell>
          <cell r="T2827">
            <v>0</v>
          </cell>
          <cell r="U2827">
            <v>1</v>
          </cell>
          <cell r="V2827">
            <v>0</v>
          </cell>
          <cell r="W2827">
            <v>0</v>
          </cell>
        </row>
        <row r="2828">
          <cell r="B2828">
            <v>12</v>
          </cell>
          <cell r="C2828" t="str">
            <v>RESTRIÇÃO SISTEMA</v>
          </cell>
          <cell r="D2828" t="str">
            <v>407 Não Informou nº linha</v>
          </cell>
          <cell r="E2828" t="str">
            <v>NÃO INFORMADO</v>
          </cell>
          <cell r="F2828" t="str">
            <v>0016 NÃO INFORMADO</v>
          </cell>
          <cell r="I2828">
            <v>1</v>
          </cell>
          <cell r="J2828">
            <v>0</v>
          </cell>
          <cell r="K2828">
            <v>0</v>
          </cell>
          <cell r="L2828">
            <v>1</v>
          </cell>
          <cell r="M2828">
            <v>1</v>
          </cell>
          <cell r="N2828">
            <v>0</v>
          </cell>
          <cell r="O2828">
            <v>1</v>
          </cell>
          <cell r="P2828">
            <v>0</v>
          </cell>
          <cell r="Q2828">
            <v>0</v>
          </cell>
          <cell r="R2828">
            <v>1</v>
          </cell>
          <cell r="S2828">
            <v>1</v>
          </cell>
          <cell r="T2828">
            <v>0</v>
          </cell>
          <cell r="U2828">
            <v>1</v>
          </cell>
          <cell r="V2828">
            <v>0</v>
          </cell>
          <cell r="W2828">
            <v>0</v>
          </cell>
        </row>
        <row r="2829">
          <cell r="B2829">
            <v>12</v>
          </cell>
          <cell r="C2829" t="str">
            <v>RESTRIÇÃO SISTEMA</v>
          </cell>
          <cell r="D2829" t="str">
            <v>407 Não Informou nº linha</v>
          </cell>
          <cell r="E2829" t="str">
            <v>OUTRAS MÍDIAS</v>
          </cell>
          <cell r="F2829" t="str">
            <v>0002 INDICAÇÃO DE AMIGOS</v>
          </cell>
          <cell r="I2829">
            <v>8</v>
          </cell>
          <cell r="J2829">
            <v>0</v>
          </cell>
          <cell r="K2829">
            <v>0</v>
          </cell>
          <cell r="L2829">
            <v>8</v>
          </cell>
          <cell r="M2829">
            <v>8</v>
          </cell>
          <cell r="N2829">
            <v>0</v>
          </cell>
          <cell r="O2829">
            <v>8</v>
          </cell>
          <cell r="P2829">
            <v>0</v>
          </cell>
          <cell r="Q2829">
            <v>0</v>
          </cell>
          <cell r="R2829">
            <v>8</v>
          </cell>
          <cell r="S2829">
            <v>8</v>
          </cell>
          <cell r="T2829">
            <v>0</v>
          </cell>
          <cell r="U2829">
            <v>8</v>
          </cell>
          <cell r="V2829">
            <v>0</v>
          </cell>
          <cell r="W2829">
            <v>0</v>
          </cell>
        </row>
        <row r="2830">
          <cell r="B2830">
            <v>12</v>
          </cell>
          <cell r="C2830" t="str">
            <v>RESTRIÇÃO SISTEMA</v>
          </cell>
          <cell r="D2830" t="str">
            <v>407 Não Informou nº linha</v>
          </cell>
          <cell r="E2830" t="str">
            <v>OUTRAS MÍDIAS</v>
          </cell>
          <cell r="F2830" t="str">
            <v>0013 INTERNET</v>
          </cell>
          <cell r="G2830" t="str">
            <v>0170 SITE SPEEDY</v>
          </cell>
          <cell r="I2830">
            <v>1</v>
          </cell>
          <cell r="J2830">
            <v>0</v>
          </cell>
          <cell r="K2830">
            <v>0</v>
          </cell>
          <cell r="L2830">
            <v>1</v>
          </cell>
          <cell r="M2830">
            <v>1</v>
          </cell>
          <cell r="N2830">
            <v>0</v>
          </cell>
          <cell r="O2830">
            <v>1</v>
          </cell>
          <cell r="P2830">
            <v>0</v>
          </cell>
          <cell r="Q2830">
            <v>0</v>
          </cell>
          <cell r="R2830">
            <v>1</v>
          </cell>
          <cell r="S2830">
            <v>1</v>
          </cell>
          <cell r="T2830">
            <v>0</v>
          </cell>
          <cell r="U2830">
            <v>1</v>
          </cell>
          <cell r="V2830">
            <v>0</v>
          </cell>
          <cell r="W2830">
            <v>0</v>
          </cell>
        </row>
        <row r="2831">
          <cell r="B2831">
            <v>12</v>
          </cell>
          <cell r="C2831" t="str">
            <v>RESTRIÇÃO SISTEMA</v>
          </cell>
          <cell r="D2831" t="str">
            <v>407 Não Informou nº linha</v>
          </cell>
          <cell r="E2831" t="str">
            <v>TELEVISÃO</v>
          </cell>
          <cell r="F2831" t="str">
            <v>0001 TELEVISÃO</v>
          </cell>
          <cell r="G2831" t="str">
            <v>0006 GLOBO</v>
          </cell>
          <cell r="H2831" t="str">
            <v>0023 JORNAL HOJE</v>
          </cell>
          <cell r="I2831">
            <v>1</v>
          </cell>
          <cell r="J2831">
            <v>0</v>
          </cell>
          <cell r="K2831">
            <v>0</v>
          </cell>
          <cell r="L2831">
            <v>1</v>
          </cell>
          <cell r="M2831">
            <v>1</v>
          </cell>
          <cell r="N2831">
            <v>0</v>
          </cell>
          <cell r="O2831">
            <v>1</v>
          </cell>
          <cell r="P2831">
            <v>0</v>
          </cell>
          <cell r="Q2831">
            <v>0</v>
          </cell>
          <cell r="R2831">
            <v>1</v>
          </cell>
          <cell r="S2831">
            <v>1</v>
          </cell>
          <cell r="T2831">
            <v>0</v>
          </cell>
          <cell r="U2831">
            <v>1</v>
          </cell>
          <cell r="V2831">
            <v>0</v>
          </cell>
          <cell r="W2831">
            <v>0</v>
          </cell>
        </row>
        <row r="2832">
          <cell r="B2832">
            <v>12</v>
          </cell>
          <cell r="C2832" t="str">
            <v>RESTRIÇÃO SISTEMA</v>
          </cell>
          <cell r="D2832" t="str">
            <v>407 Não Informou nº linha</v>
          </cell>
          <cell r="E2832" t="str">
            <v>TELEVISÃO</v>
          </cell>
          <cell r="F2832" t="str">
            <v>0001 TELEVISÃO</v>
          </cell>
          <cell r="G2832" t="str">
            <v>0062 NÃO INFORMOU</v>
          </cell>
          <cell r="I2832">
            <v>1</v>
          </cell>
          <cell r="J2832">
            <v>0</v>
          </cell>
          <cell r="K2832">
            <v>0</v>
          </cell>
          <cell r="L2832">
            <v>1</v>
          </cell>
          <cell r="M2832">
            <v>1</v>
          </cell>
          <cell r="N2832">
            <v>0</v>
          </cell>
          <cell r="O2832">
            <v>1</v>
          </cell>
          <cell r="P2832">
            <v>0</v>
          </cell>
          <cell r="Q2832">
            <v>0</v>
          </cell>
          <cell r="R2832">
            <v>1</v>
          </cell>
          <cell r="S2832">
            <v>1</v>
          </cell>
          <cell r="T2832">
            <v>0</v>
          </cell>
          <cell r="U2832">
            <v>1</v>
          </cell>
          <cell r="V2832">
            <v>0</v>
          </cell>
          <cell r="W2832">
            <v>0</v>
          </cell>
        </row>
        <row r="2833">
          <cell r="B2833">
            <v>12</v>
          </cell>
          <cell r="C2833" t="str">
            <v>RESTRIÇÃO SISTEMA</v>
          </cell>
          <cell r="D2833" t="str">
            <v>408 Não possui linha instalada</v>
          </cell>
          <cell r="F2833" t="str">
            <v>0031 JÁ TEVE O PRODUTO</v>
          </cell>
          <cell r="I2833">
            <v>1</v>
          </cell>
          <cell r="J2833">
            <v>0</v>
          </cell>
          <cell r="K2833">
            <v>0</v>
          </cell>
          <cell r="L2833">
            <v>1</v>
          </cell>
          <cell r="M2833">
            <v>1</v>
          </cell>
          <cell r="N2833">
            <v>0</v>
          </cell>
          <cell r="O2833">
            <v>1</v>
          </cell>
          <cell r="P2833">
            <v>0</v>
          </cell>
          <cell r="Q2833">
            <v>0</v>
          </cell>
          <cell r="R2833">
            <v>1</v>
          </cell>
          <cell r="S2833">
            <v>1</v>
          </cell>
          <cell r="T2833">
            <v>0</v>
          </cell>
          <cell r="U2833">
            <v>1</v>
          </cell>
          <cell r="V2833">
            <v>0</v>
          </cell>
          <cell r="W2833">
            <v>0</v>
          </cell>
        </row>
        <row r="2834">
          <cell r="B2834">
            <v>12</v>
          </cell>
          <cell r="C2834" t="str">
            <v>RESTRIÇÃO SISTEMA</v>
          </cell>
          <cell r="D2834" t="str">
            <v>408 Não possui linha instalada</v>
          </cell>
          <cell r="E2834" t="str">
            <v>OUTRAS MÍDIAS</v>
          </cell>
          <cell r="F2834" t="str">
            <v>0002 INDICAÇÃO DE AMIGOS</v>
          </cell>
          <cell r="I2834">
            <v>6</v>
          </cell>
          <cell r="J2834">
            <v>0</v>
          </cell>
          <cell r="K2834">
            <v>0</v>
          </cell>
          <cell r="L2834">
            <v>6</v>
          </cell>
          <cell r="M2834">
            <v>6</v>
          </cell>
          <cell r="N2834">
            <v>0</v>
          </cell>
          <cell r="O2834">
            <v>6</v>
          </cell>
          <cell r="P2834">
            <v>0</v>
          </cell>
          <cell r="Q2834">
            <v>0</v>
          </cell>
          <cell r="R2834">
            <v>6</v>
          </cell>
          <cell r="S2834">
            <v>6</v>
          </cell>
          <cell r="T2834">
            <v>0</v>
          </cell>
          <cell r="U2834">
            <v>6</v>
          </cell>
          <cell r="V2834">
            <v>0</v>
          </cell>
          <cell r="W2834">
            <v>0</v>
          </cell>
        </row>
        <row r="2835">
          <cell r="B2835">
            <v>12</v>
          </cell>
          <cell r="C2835" t="str">
            <v>RESTRIÇÃO SISTEMA</v>
          </cell>
          <cell r="D2835" t="str">
            <v>408 Não possui linha instalada</v>
          </cell>
          <cell r="E2835" t="str">
            <v>OUTRAS MÍDIAS</v>
          </cell>
          <cell r="F2835" t="str">
            <v>0018 CONTATADO PELO TLMKT</v>
          </cell>
          <cell r="I2835">
            <v>2</v>
          </cell>
          <cell r="J2835">
            <v>0</v>
          </cell>
          <cell r="K2835">
            <v>0</v>
          </cell>
          <cell r="L2835">
            <v>2</v>
          </cell>
          <cell r="M2835">
            <v>2</v>
          </cell>
          <cell r="N2835">
            <v>0</v>
          </cell>
          <cell r="O2835">
            <v>2</v>
          </cell>
          <cell r="P2835">
            <v>0</v>
          </cell>
          <cell r="Q2835">
            <v>0</v>
          </cell>
          <cell r="R2835">
            <v>2</v>
          </cell>
          <cell r="S2835">
            <v>2</v>
          </cell>
          <cell r="T2835">
            <v>0</v>
          </cell>
          <cell r="U2835">
            <v>2</v>
          </cell>
          <cell r="V2835">
            <v>0</v>
          </cell>
          <cell r="W2835">
            <v>0</v>
          </cell>
        </row>
        <row r="2836">
          <cell r="B2836">
            <v>12</v>
          </cell>
          <cell r="C2836" t="str">
            <v>RESTRIÇÃO SISTEMA</v>
          </cell>
          <cell r="D2836" t="str">
            <v>408 Não possui linha instalada</v>
          </cell>
          <cell r="E2836" t="str">
            <v>OUTRAS MÍDIAS</v>
          </cell>
          <cell r="F2836" t="str">
            <v>0020 JÁ POSSUI</v>
          </cell>
          <cell r="I2836">
            <v>2</v>
          </cell>
          <cell r="J2836">
            <v>0</v>
          </cell>
          <cell r="K2836">
            <v>0</v>
          </cell>
          <cell r="L2836">
            <v>2</v>
          </cell>
          <cell r="M2836">
            <v>2</v>
          </cell>
          <cell r="N2836">
            <v>0</v>
          </cell>
          <cell r="O2836">
            <v>2</v>
          </cell>
          <cell r="P2836">
            <v>0</v>
          </cell>
          <cell r="Q2836">
            <v>0</v>
          </cell>
          <cell r="R2836">
            <v>2</v>
          </cell>
          <cell r="S2836">
            <v>2</v>
          </cell>
          <cell r="T2836">
            <v>0</v>
          </cell>
          <cell r="U2836">
            <v>2</v>
          </cell>
          <cell r="V2836">
            <v>0</v>
          </cell>
          <cell r="W2836">
            <v>0</v>
          </cell>
        </row>
        <row r="2837">
          <cell r="B2837">
            <v>12</v>
          </cell>
          <cell r="C2837" t="str">
            <v>RESTRIÇÃO SISTEMA</v>
          </cell>
          <cell r="D2837" t="str">
            <v>408 Não possui linha instalada</v>
          </cell>
          <cell r="E2837" t="str">
            <v>TELEVISÃO</v>
          </cell>
          <cell r="F2837" t="str">
            <v>0001 TELEVISÃO</v>
          </cell>
          <cell r="G2837" t="str">
            <v>0062 NÃO INFORMOU</v>
          </cell>
          <cell r="I2837">
            <v>1</v>
          </cell>
          <cell r="J2837">
            <v>0</v>
          </cell>
          <cell r="K2837">
            <v>0</v>
          </cell>
          <cell r="L2837">
            <v>1</v>
          </cell>
          <cell r="M2837">
            <v>1</v>
          </cell>
          <cell r="N2837">
            <v>0</v>
          </cell>
          <cell r="O2837">
            <v>1</v>
          </cell>
          <cell r="P2837">
            <v>0</v>
          </cell>
          <cell r="Q2837">
            <v>0</v>
          </cell>
          <cell r="R2837">
            <v>1</v>
          </cell>
          <cell r="S2837">
            <v>1</v>
          </cell>
          <cell r="T2837">
            <v>0</v>
          </cell>
          <cell r="U2837">
            <v>1</v>
          </cell>
          <cell r="V2837">
            <v>0</v>
          </cell>
          <cell r="W2837">
            <v>0</v>
          </cell>
        </row>
        <row r="2838">
          <cell r="B2838">
            <v>12</v>
          </cell>
          <cell r="C2838" t="str">
            <v>VENDA</v>
          </cell>
          <cell r="D2838" t="str">
            <v>001 *** Vendas OS Emitidas</v>
          </cell>
          <cell r="F2838" t="str">
            <v>0024 STAND</v>
          </cell>
          <cell r="I2838">
            <v>1</v>
          </cell>
          <cell r="J2838">
            <v>1</v>
          </cell>
          <cell r="K2838">
            <v>0</v>
          </cell>
          <cell r="L2838">
            <v>1</v>
          </cell>
          <cell r="M2838">
            <v>0</v>
          </cell>
          <cell r="N2838">
            <v>0</v>
          </cell>
          <cell r="O2838">
            <v>1</v>
          </cell>
          <cell r="P2838">
            <v>1</v>
          </cell>
          <cell r="Q2838">
            <v>0</v>
          </cell>
          <cell r="R2838">
            <v>1</v>
          </cell>
          <cell r="S2838">
            <v>0</v>
          </cell>
          <cell r="T2838">
            <v>0</v>
          </cell>
          <cell r="U2838">
            <v>0</v>
          </cell>
          <cell r="V2838">
            <v>1</v>
          </cell>
          <cell r="W2838">
            <v>0</v>
          </cell>
        </row>
        <row r="2839">
          <cell r="B2839">
            <v>12</v>
          </cell>
          <cell r="C2839" t="str">
            <v>VENDA</v>
          </cell>
          <cell r="D2839" t="str">
            <v>001 *** Vendas OS Emitidas</v>
          </cell>
          <cell r="F2839" t="str">
            <v>0031 JÁ TEVE O PRODUTO</v>
          </cell>
          <cell r="I2839">
            <v>20</v>
          </cell>
          <cell r="J2839">
            <v>20</v>
          </cell>
          <cell r="K2839">
            <v>0</v>
          </cell>
          <cell r="L2839">
            <v>20</v>
          </cell>
          <cell r="M2839">
            <v>0</v>
          </cell>
          <cell r="N2839">
            <v>0</v>
          </cell>
          <cell r="O2839">
            <v>20</v>
          </cell>
          <cell r="P2839">
            <v>20</v>
          </cell>
          <cell r="Q2839">
            <v>0</v>
          </cell>
          <cell r="R2839">
            <v>20</v>
          </cell>
          <cell r="S2839">
            <v>0</v>
          </cell>
          <cell r="T2839">
            <v>0</v>
          </cell>
          <cell r="U2839">
            <v>0</v>
          </cell>
          <cell r="V2839">
            <v>20</v>
          </cell>
          <cell r="W2839">
            <v>0</v>
          </cell>
        </row>
        <row r="2840">
          <cell r="B2840">
            <v>12</v>
          </cell>
          <cell r="C2840" t="str">
            <v>VENDA</v>
          </cell>
          <cell r="D2840" t="str">
            <v>001 *** Vendas OS Emitidas</v>
          </cell>
          <cell r="E2840" t="str">
            <v>MALA DIRETA</v>
          </cell>
          <cell r="F2840" t="str">
            <v>0009 MALA DIRETA</v>
          </cell>
          <cell r="G2840" t="str">
            <v>0008 Não Identificado</v>
          </cell>
          <cell r="I2840">
            <v>3</v>
          </cell>
          <cell r="J2840">
            <v>3</v>
          </cell>
          <cell r="K2840">
            <v>0</v>
          </cell>
          <cell r="L2840">
            <v>3</v>
          </cell>
          <cell r="M2840">
            <v>0</v>
          </cell>
          <cell r="N2840">
            <v>0</v>
          </cell>
          <cell r="O2840">
            <v>3</v>
          </cell>
          <cell r="P2840">
            <v>3</v>
          </cell>
          <cell r="Q2840">
            <v>0</v>
          </cell>
          <cell r="R2840">
            <v>3</v>
          </cell>
          <cell r="S2840">
            <v>0</v>
          </cell>
          <cell r="T2840">
            <v>0</v>
          </cell>
          <cell r="U2840">
            <v>0</v>
          </cell>
          <cell r="V2840">
            <v>3</v>
          </cell>
          <cell r="W2840">
            <v>0</v>
          </cell>
        </row>
        <row r="2841">
          <cell r="B2841">
            <v>12</v>
          </cell>
          <cell r="C2841" t="str">
            <v>VENDA</v>
          </cell>
          <cell r="D2841" t="str">
            <v>001 *** Vendas OS Emitidas</v>
          </cell>
          <cell r="E2841" t="str">
            <v>MALA DIRETA</v>
          </cell>
          <cell r="F2841" t="str">
            <v>0009 MALA DIRETA</v>
          </cell>
          <cell r="G2841" t="str">
            <v>0572 MD-05</v>
          </cell>
          <cell r="I2841">
            <v>2</v>
          </cell>
          <cell r="J2841">
            <v>2</v>
          </cell>
          <cell r="K2841">
            <v>0</v>
          </cell>
          <cell r="L2841">
            <v>2</v>
          </cell>
          <cell r="M2841">
            <v>0</v>
          </cell>
          <cell r="N2841">
            <v>0</v>
          </cell>
          <cell r="O2841">
            <v>2</v>
          </cell>
          <cell r="P2841">
            <v>2</v>
          </cell>
          <cell r="Q2841">
            <v>0</v>
          </cell>
          <cell r="R2841">
            <v>2</v>
          </cell>
          <cell r="S2841">
            <v>0</v>
          </cell>
          <cell r="T2841">
            <v>0</v>
          </cell>
          <cell r="U2841">
            <v>0</v>
          </cell>
          <cell r="V2841">
            <v>2</v>
          </cell>
          <cell r="W2841">
            <v>0</v>
          </cell>
        </row>
        <row r="2842">
          <cell r="B2842">
            <v>12</v>
          </cell>
          <cell r="C2842" t="str">
            <v>VENDA</v>
          </cell>
          <cell r="D2842" t="str">
            <v>001 *** Vendas OS Emitidas</v>
          </cell>
          <cell r="E2842" t="str">
            <v>MALA DIRETA</v>
          </cell>
          <cell r="F2842" t="str">
            <v>0010 ENCARTE EM FATURA</v>
          </cell>
          <cell r="I2842">
            <v>2</v>
          </cell>
          <cell r="J2842">
            <v>2</v>
          </cell>
          <cell r="K2842">
            <v>0</v>
          </cell>
          <cell r="L2842">
            <v>2</v>
          </cell>
          <cell r="M2842">
            <v>0</v>
          </cell>
          <cell r="N2842">
            <v>0</v>
          </cell>
          <cell r="O2842">
            <v>2</v>
          </cell>
          <cell r="P2842">
            <v>2</v>
          </cell>
          <cell r="Q2842">
            <v>0</v>
          </cell>
          <cell r="R2842">
            <v>2</v>
          </cell>
          <cell r="S2842">
            <v>0</v>
          </cell>
          <cell r="T2842">
            <v>0</v>
          </cell>
          <cell r="U2842">
            <v>0</v>
          </cell>
          <cell r="V2842">
            <v>2</v>
          </cell>
          <cell r="W2842">
            <v>0</v>
          </cell>
        </row>
        <row r="2843">
          <cell r="B2843">
            <v>12</v>
          </cell>
          <cell r="C2843" t="str">
            <v>VENDA</v>
          </cell>
          <cell r="D2843" t="str">
            <v>001 *** Vendas OS Emitidas</v>
          </cell>
          <cell r="E2843" t="str">
            <v>NÃO INFORMADO</v>
          </cell>
          <cell r="F2843" t="str">
            <v>0016 NÃO INFORMADO</v>
          </cell>
          <cell r="I2843">
            <v>10</v>
          </cell>
          <cell r="J2843">
            <v>10</v>
          </cell>
          <cell r="K2843">
            <v>0</v>
          </cell>
          <cell r="L2843">
            <v>10</v>
          </cell>
          <cell r="M2843">
            <v>0</v>
          </cell>
          <cell r="N2843">
            <v>0</v>
          </cell>
          <cell r="O2843">
            <v>10</v>
          </cell>
          <cell r="P2843">
            <v>10</v>
          </cell>
          <cell r="Q2843">
            <v>0</v>
          </cell>
          <cell r="R2843">
            <v>10</v>
          </cell>
          <cell r="S2843">
            <v>0</v>
          </cell>
          <cell r="T2843">
            <v>0</v>
          </cell>
          <cell r="U2843">
            <v>0</v>
          </cell>
          <cell r="V2843">
            <v>10</v>
          </cell>
          <cell r="W2843">
            <v>0</v>
          </cell>
        </row>
        <row r="2844">
          <cell r="B2844">
            <v>12</v>
          </cell>
          <cell r="C2844" t="str">
            <v>VENDA</v>
          </cell>
          <cell r="D2844" t="str">
            <v>001 *** Vendas OS Emitidas</v>
          </cell>
          <cell r="E2844" t="str">
            <v>OUTRAS MÍDIAS</v>
          </cell>
          <cell r="F2844" t="str">
            <v>0002 INDICAÇÃO DE AMIGOS</v>
          </cell>
          <cell r="I2844">
            <v>134</v>
          </cell>
          <cell r="J2844">
            <v>134</v>
          </cell>
          <cell r="K2844">
            <v>0</v>
          </cell>
          <cell r="L2844">
            <v>134</v>
          </cell>
          <cell r="M2844">
            <v>0</v>
          </cell>
          <cell r="N2844">
            <v>0</v>
          </cell>
          <cell r="O2844">
            <v>134</v>
          </cell>
          <cell r="P2844">
            <v>134</v>
          </cell>
          <cell r="Q2844">
            <v>0</v>
          </cell>
          <cell r="R2844">
            <v>134</v>
          </cell>
          <cell r="S2844">
            <v>0</v>
          </cell>
          <cell r="T2844">
            <v>0</v>
          </cell>
          <cell r="U2844">
            <v>0</v>
          </cell>
          <cell r="V2844">
            <v>134</v>
          </cell>
          <cell r="W2844">
            <v>0</v>
          </cell>
        </row>
        <row r="2845">
          <cell r="B2845">
            <v>12</v>
          </cell>
          <cell r="C2845" t="str">
            <v>VENDA</v>
          </cell>
          <cell r="D2845" t="str">
            <v>001 *** Vendas OS Emitidas</v>
          </cell>
          <cell r="E2845" t="str">
            <v>OUTRAS MÍDIAS</v>
          </cell>
          <cell r="F2845" t="str">
            <v>0003 104</v>
          </cell>
          <cell r="I2845">
            <v>4</v>
          </cell>
          <cell r="J2845">
            <v>4</v>
          </cell>
          <cell r="K2845">
            <v>0</v>
          </cell>
          <cell r="L2845">
            <v>4</v>
          </cell>
          <cell r="M2845">
            <v>0</v>
          </cell>
          <cell r="N2845">
            <v>0</v>
          </cell>
          <cell r="O2845">
            <v>4</v>
          </cell>
          <cell r="P2845">
            <v>4</v>
          </cell>
          <cell r="Q2845">
            <v>0</v>
          </cell>
          <cell r="R2845">
            <v>4</v>
          </cell>
          <cell r="S2845">
            <v>0</v>
          </cell>
          <cell r="T2845">
            <v>0</v>
          </cell>
          <cell r="U2845">
            <v>0</v>
          </cell>
          <cell r="V2845">
            <v>4</v>
          </cell>
          <cell r="W2845">
            <v>0</v>
          </cell>
        </row>
        <row r="2846">
          <cell r="B2846">
            <v>12</v>
          </cell>
          <cell r="C2846" t="str">
            <v>VENDA</v>
          </cell>
          <cell r="D2846" t="str">
            <v>001 *** Vendas OS Emitidas</v>
          </cell>
          <cell r="E2846" t="str">
            <v>OUTRAS MÍDIAS</v>
          </cell>
          <cell r="F2846" t="str">
            <v>0007 JORNAIS/REVISTAS</v>
          </cell>
          <cell r="G2846" t="str">
            <v>0125 NÃO INFORMADO</v>
          </cell>
          <cell r="I2846">
            <v>3</v>
          </cell>
          <cell r="J2846">
            <v>3</v>
          </cell>
          <cell r="K2846">
            <v>0</v>
          </cell>
          <cell r="L2846">
            <v>3</v>
          </cell>
          <cell r="M2846">
            <v>0</v>
          </cell>
          <cell r="N2846">
            <v>0</v>
          </cell>
          <cell r="O2846">
            <v>3</v>
          </cell>
          <cell r="P2846">
            <v>3</v>
          </cell>
          <cell r="Q2846">
            <v>0</v>
          </cell>
          <cell r="R2846">
            <v>3</v>
          </cell>
          <cell r="S2846">
            <v>0</v>
          </cell>
          <cell r="T2846">
            <v>0</v>
          </cell>
          <cell r="U2846">
            <v>0</v>
          </cell>
          <cell r="V2846">
            <v>3</v>
          </cell>
          <cell r="W2846">
            <v>0</v>
          </cell>
        </row>
        <row r="2847">
          <cell r="B2847">
            <v>12</v>
          </cell>
          <cell r="C2847" t="str">
            <v>VENDA</v>
          </cell>
          <cell r="D2847" t="str">
            <v>001 *** Vendas OS Emitidas</v>
          </cell>
          <cell r="E2847" t="str">
            <v>OUTRAS MÍDIAS</v>
          </cell>
          <cell r="F2847" t="str">
            <v>0013 INTERNET</v>
          </cell>
          <cell r="G2847" t="str">
            <v>0056 OUTROS</v>
          </cell>
          <cell r="I2847">
            <v>5</v>
          </cell>
          <cell r="J2847">
            <v>5</v>
          </cell>
          <cell r="K2847">
            <v>0</v>
          </cell>
          <cell r="L2847">
            <v>5</v>
          </cell>
          <cell r="M2847">
            <v>0</v>
          </cell>
          <cell r="N2847">
            <v>0</v>
          </cell>
          <cell r="O2847">
            <v>5</v>
          </cell>
          <cell r="P2847">
            <v>5</v>
          </cell>
          <cell r="Q2847">
            <v>0</v>
          </cell>
          <cell r="R2847">
            <v>5</v>
          </cell>
          <cell r="S2847">
            <v>0</v>
          </cell>
          <cell r="T2847">
            <v>0</v>
          </cell>
          <cell r="U2847">
            <v>0</v>
          </cell>
          <cell r="V2847">
            <v>5</v>
          </cell>
          <cell r="W2847">
            <v>0</v>
          </cell>
        </row>
        <row r="2848">
          <cell r="B2848">
            <v>12</v>
          </cell>
          <cell r="C2848" t="str">
            <v>VENDA</v>
          </cell>
          <cell r="D2848" t="str">
            <v>001 *** Vendas OS Emitidas</v>
          </cell>
          <cell r="E2848" t="str">
            <v>OUTRAS MÍDIAS</v>
          </cell>
          <cell r="F2848" t="str">
            <v>0013 INTERNET</v>
          </cell>
          <cell r="G2848" t="str">
            <v>0170 SITE SPEEDY</v>
          </cell>
          <cell r="I2848">
            <v>8</v>
          </cell>
          <cell r="J2848">
            <v>8</v>
          </cell>
          <cell r="K2848">
            <v>0</v>
          </cell>
          <cell r="L2848">
            <v>8</v>
          </cell>
          <cell r="M2848">
            <v>0</v>
          </cell>
          <cell r="N2848">
            <v>0</v>
          </cell>
          <cell r="O2848">
            <v>8</v>
          </cell>
          <cell r="P2848">
            <v>8</v>
          </cell>
          <cell r="Q2848">
            <v>0</v>
          </cell>
          <cell r="R2848">
            <v>8</v>
          </cell>
          <cell r="S2848">
            <v>0</v>
          </cell>
          <cell r="T2848">
            <v>0</v>
          </cell>
          <cell r="U2848">
            <v>0</v>
          </cell>
          <cell r="V2848">
            <v>8</v>
          </cell>
          <cell r="W2848">
            <v>0</v>
          </cell>
        </row>
        <row r="2849">
          <cell r="B2849">
            <v>12</v>
          </cell>
          <cell r="C2849" t="str">
            <v>VENDA</v>
          </cell>
          <cell r="D2849" t="str">
            <v>001 *** Vendas OS Emitidas</v>
          </cell>
          <cell r="E2849" t="str">
            <v>OUTRAS MÍDIAS</v>
          </cell>
          <cell r="F2849" t="str">
            <v>0018 CONTATADO PELO TLMKT</v>
          </cell>
          <cell r="I2849">
            <v>8</v>
          </cell>
          <cell r="J2849">
            <v>8</v>
          </cell>
          <cell r="K2849">
            <v>0</v>
          </cell>
          <cell r="L2849">
            <v>8</v>
          </cell>
          <cell r="M2849">
            <v>0</v>
          </cell>
          <cell r="N2849">
            <v>0</v>
          </cell>
          <cell r="O2849">
            <v>8</v>
          </cell>
          <cell r="P2849">
            <v>8</v>
          </cell>
          <cell r="Q2849">
            <v>0</v>
          </cell>
          <cell r="R2849">
            <v>8</v>
          </cell>
          <cell r="S2849">
            <v>0</v>
          </cell>
          <cell r="T2849">
            <v>0</v>
          </cell>
          <cell r="U2849">
            <v>0</v>
          </cell>
          <cell r="V2849">
            <v>8</v>
          </cell>
          <cell r="W2849">
            <v>0</v>
          </cell>
        </row>
        <row r="2850">
          <cell r="B2850">
            <v>12</v>
          </cell>
          <cell r="C2850" t="str">
            <v>VENDA</v>
          </cell>
          <cell r="D2850" t="str">
            <v>001 *** Vendas OS Emitidas</v>
          </cell>
          <cell r="E2850" t="str">
            <v>OUTRAS MÍDIAS</v>
          </cell>
          <cell r="F2850" t="str">
            <v>0020 JÁ POSSUI</v>
          </cell>
          <cell r="I2850">
            <v>22</v>
          </cell>
          <cell r="J2850">
            <v>22</v>
          </cell>
          <cell r="K2850">
            <v>0</v>
          </cell>
          <cell r="L2850">
            <v>22</v>
          </cell>
          <cell r="M2850">
            <v>0</v>
          </cell>
          <cell r="N2850">
            <v>0</v>
          </cell>
          <cell r="O2850">
            <v>22</v>
          </cell>
          <cell r="P2850">
            <v>22</v>
          </cell>
          <cell r="Q2850">
            <v>0</v>
          </cell>
          <cell r="R2850">
            <v>22</v>
          </cell>
          <cell r="S2850">
            <v>0</v>
          </cell>
          <cell r="T2850">
            <v>0</v>
          </cell>
          <cell r="U2850">
            <v>0</v>
          </cell>
          <cell r="V2850">
            <v>22</v>
          </cell>
          <cell r="W2850">
            <v>0</v>
          </cell>
        </row>
        <row r="2851">
          <cell r="B2851">
            <v>12</v>
          </cell>
          <cell r="C2851" t="str">
            <v>VENDA</v>
          </cell>
          <cell r="D2851" t="str">
            <v>001 *** Vendas OS Emitidas</v>
          </cell>
          <cell r="E2851" t="str">
            <v>TELEVISÃO</v>
          </cell>
          <cell r="F2851" t="str">
            <v>0001 TELEVISÃO</v>
          </cell>
          <cell r="G2851" t="str">
            <v>0006 GLOBO</v>
          </cell>
          <cell r="H2851" t="str">
            <v>0007 GLOBO ESPORTE</v>
          </cell>
          <cell r="I2851">
            <v>1</v>
          </cell>
          <cell r="J2851">
            <v>1</v>
          </cell>
          <cell r="K2851">
            <v>0</v>
          </cell>
          <cell r="L2851">
            <v>1</v>
          </cell>
          <cell r="M2851">
            <v>0</v>
          </cell>
          <cell r="N2851">
            <v>0</v>
          </cell>
          <cell r="O2851">
            <v>1</v>
          </cell>
          <cell r="P2851">
            <v>1</v>
          </cell>
          <cell r="Q2851">
            <v>0</v>
          </cell>
          <cell r="R2851">
            <v>1</v>
          </cell>
          <cell r="S2851">
            <v>0</v>
          </cell>
          <cell r="T2851">
            <v>0</v>
          </cell>
          <cell r="U2851">
            <v>0</v>
          </cell>
          <cell r="V2851">
            <v>1</v>
          </cell>
          <cell r="W2851">
            <v>0</v>
          </cell>
        </row>
        <row r="2852">
          <cell r="B2852">
            <v>12</v>
          </cell>
          <cell r="C2852" t="str">
            <v>VENDA</v>
          </cell>
          <cell r="D2852" t="str">
            <v>001 *** Vendas OS Emitidas</v>
          </cell>
          <cell r="E2852" t="str">
            <v>TELEVISÃO</v>
          </cell>
          <cell r="F2852" t="str">
            <v>0001 TELEVISÃO</v>
          </cell>
          <cell r="G2852" t="str">
            <v>0006 GLOBO</v>
          </cell>
          <cell r="H2852" t="str">
            <v>0014 BOM DIA BRASIL</v>
          </cell>
          <cell r="I2852">
            <v>2</v>
          </cell>
          <cell r="J2852">
            <v>2</v>
          </cell>
          <cell r="K2852">
            <v>0</v>
          </cell>
          <cell r="L2852">
            <v>2</v>
          </cell>
          <cell r="M2852">
            <v>0</v>
          </cell>
          <cell r="N2852">
            <v>0</v>
          </cell>
          <cell r="O2852">
            <v>2</v>
          </cell>
          <cell r="P2852">
            <v>2</v>
          </cell>
          <cell r="Q2852">
            <v>0</v>
          </cell>
          <cell r="R2852">
            <v>2</v>
          </cell>
          <cell r="S2852">
            <v>0</v>
          </cell>
          <cell r="T2852">
            <v>0</v>
          </cell>
          <cell r="U2852">
            <v>0</v>
          </cell>
          <cell r="V2852">
            <v>2</v>
          </cell>
          <cell r="W2852">
            <v>0</v>
          </cell>
        </row>
        <row r="2853">
          <cell r="B2853">
            <v>12</v>
          </cell>
          <cell r="C2853" t="str">
            <v>VENDA</v>
          </cell>
          <cell r="D2853" t="str">
            <v>001 *** Vendas OS Emitidas</v>
          </cell>
          <cell r="E2853" t="str">
            <v>TELEVISÃO</v>
          </cell>
          <cell r="F2853" t="str">
            <v>0001 TELEVISÃO</v>
          </cell>
          <cell r="G2853" t="str">
            <v>0006 GLOBO</v>
          </cell>
          <cell r="H2853" t="str">
            <v>0023 JORNAL HOJE</v>
          </cell>
          <cell r="I2853">
            <v>2</v>
          </cell>
          <cell r="J2853">
            <v>2</v>
          </cell>
          <cell r="K2853">
            <v>0</v>
          </cell>
          <cell r="L2853">
            <v>2</v>
          </cell>
          <cell r="M2853">
            <v>0</v>
          </cell>
          <cell r="N2853">
            <v>0</v>
          </cell>
          <cell r="O2853">
            <v>2</v>
          </cell>
          <cell r="P2853">
            <v>2</v>
          </cell>
          <cell r="Q2853">
            <v>0</v>
          </cell>
          <cell r="R2853">
            <v>2</v>
          </cell>
          <cell r="S2853">
            <v>0</v>
          </cell>
          <cell r="T2853">
            <v>0</v>
          </cell>
          <cell r="U2853">
            <v>0</v>
          </cell>
          <cell r="V2853">
            <v>2</v>
          </cell>
          <cell r="W2853">
            <v>0</v>
          </cell>
        </row>
        <row r="2854">
          <cell r="B2854">
            <v>12</v>
          </cell>
          <cell r="C2854" t="str">
            <v>VENDA</v>
          </cell>
          <cell r="D2854" t="str">
            <v>001 *** Vendas OS Emitidas</v>
          </cell>
          <cell r="E2854" t="str">
            <v>TELEVISÃO</v>
          </cell>
          <cell r="F2854" t="str">
            <v>0001 TELEVISÃO</v>
          </cell>
          <cell r="G2854" t="str">
            <v>0006 GLOBO</v>
          </cell>
          <cell r="H2854" t="str">
            <v>0027 NOVELA II</v>
          </cell>
          <cell r="I2854">
            <v>1</v>
          </cell>
          <cell r="J2854">
            <v>1</v>
          </cell>
          <cell r="K2854">
            <v>0</v>
          </cell>
          <cell r="L2854">
            <v>1</v>
          </cell>
          <cell r="M2854">
            <v>0</v>
          </cell>
          <cell r="N2854">
            <v>0</v>
          </cell>
          <cell r="O2854">
            <v>1</v>
          </cell>
          <cell r="P2854">
            <v>1</v>
          </cell>
          <cell r="Q2854">
            <v>0</v>
          </cell>
          <cell r="R2854">
            <v>1</v>
          </cell>
          <cell r="S2854">
            <v>0</v>
          </cell>
          <cell r="T2854">
            <v>0</v>
          </cell>
          <cell r="U2854">
            <v>0</v>
          </cell>
          <cell r="V2854">
            <v>1</v>
          </cell>
          <cell r="W2854">
            <v>0</v>
          </cell>
        </row>
        <row r="2855">
          <cell r="B2855">
            <v>12</v>
          </cell>
          <cell r="C2855" t="str">
            <v>VENDA</v>
          </cell>
          <cell r="D2855" t="str">
            <v>001 *** Vendas OS Emitidas</v>
          </cell>
          <cell r="E2855" t="str">
            <v>TELEVISÃO</v>
          </cell>
          <cell r="F2855" t="str">
            <v>0001 TELEVISÃO</v>
          </cell>
          <cell r="G2855" t="str">
            <v>0006 GLOBO</v>
          </cell>
          <cell r="H2855" t="str">
            <v>3825 NÃO INFORMADO</v>
          </cell>
          <cell r="I2855">
            <v>12</v>
          </cell>
          <cell r="J2855">
            <v>12</v>
          </cell>
          <cell r="K2855">
            <v>0</v>
          </cell>
          <cell r="L2855">
            <v>12</v>
          </cell>
          <cell r="M2855">
            <v>0</v>
          </cell>
          <cell r="N2855">
            <v>0</v>
          </cell>
          <cell r="O2855">
            <v>12</v>
          </cell>
          <cell r="P2855">
            <v>12</v>
          </cell>
          <cell r="Q2855">
            <v>0</v>
          </cell>
          <cell r="R2855">
            <v>12</v>
          </cell>
          <cell r="S2855">
            <v>0</v>
          </cell>
          <cell r="T2855">
            <v>0</v>
          </cell>
          <cell r="U2855">
            <v>0</v>
          </cell>
          <cell r="V2855">
            <v>12</v>
          </cell>
          <cell r="W2855">
            <v>0</v>
          </cell>
        </row>
        <row r="2856">
          <cell r="B2856">
            <v>12</v>
          </cell>
          <cell r="C2856" t="str">
            <v>VENDA</v>
          </cell>
          <cell r="D2856" t="str">
            <v>001 *** Vendas OS Emitidas</v>
          </cell>
          <cell r="E2856" t="str">
            <v>TELEVISÃO</v>
          </cell>
          <cell r="F2856" t="str">
            <v>0001 TELEVISÃO</v>
          </cell>
          <cell r="G2856" t="str">
            <v>0059 BANDEIRANTES</v>
          </cell>
          <cell r="H2856" t="str">
            <v>5596 ESPORTE TOTAL</v>
          </cell>
          <cell r="I2856">
            <v>1</v>
          </cell>
          <cell r="J2856">
            <v>1</v>
          </cell>
          <cell r="K2856">
            <v>0</v>
          </cell>
          <cell r="L2856">
            <v>1</v>
          </cell>
          <cell r="M2856">
            <v>0</v>
          </cell>
          <cell r="N2856">
            <v>0</v>
          </cell>
          <cell r="O2856">
            <v>1</v>
          </cell>
          <cell r="P2856">
            <v>1</v>
          </cell>
          <cell r="Q2856">
            <v>0</v>
          </cell>
          <cell r="R2856">
            <v>1</v>
          </cell>
          <cell r="S2856">
            <v>0</v>
          </cell>
          <cell r="T2856">
            <v>0</v>
          </cell>
          <cell r="U2856">
            <v>0</v>
          </cell>
          <cell r="V2856">
            <v>1</v>
          </cell>
          <cell r="W2856">
            <v>0</v>
          </cell>
        </row>
        <row r="2857">
          <cell r="B2857">
            <v>12</v>
          </cell>
          <cell r="C2857" t="str">
            <v>VENDA</v>
          </cell>
          <cell r="D2857" t="str">
            <v>001 *** Vendas OS Emitidas</v>
          </cell>
          <cell r="E2857" t="str">
            <v>TELEVISÃO</v>
          </cell>
          <cell r="F2857" t="str">
            <v>0001 TELEVISÃO</v>
          </cell>
          <cell r="G2857" t="str">
            <v>0062 NÃO INFORMOU</v>
          </cell>
          <cell r="I2857">
            <v>44</v>
          </cell>
          <cell r="J2857">
            <v>44</v>
          </cell>
          <cell r="K2857">
            <v>0</v>
          </cell>
          <cell r="L2857">
            <v>44</v>
          </cell>
          <cell r="M2857">
            <v>0</v>
          </cell>
          <cell r="N2857">
            <v>0</v>
          </cell>
          <cell r="O2857">
            <v>44</v>
          </cell>
          <cell r="P2857">
            <v>44</v>
          </cell>
          <cell r="Q2857">
            <v>0</v>
          </cell>
          <cell r="R2857">
            <v>44</v>
          </cell>
          <cell r="S2857">
            <v>0</v>
          </cell>
          <cell r="T2857">
            <v>0</v>
          </cell>
          <cell r="U2857">
            <v>0</v>
          </cell>
          <cell r="V2857">
            <v>44</v>
          </cell>
          <cell r="W2857">
            <v>0</v>
          </cell>
        </row>
        <row r="2858">
          <cell r="B2858">
            <v>12</v>
          </cell>
          <cell r="C2858" t="str">
            <v>VENDA</v>
          </cell>
          <cell r="D2858" t="str">
            <v>022 Sem IP Dinâmico disponível na Área</v>
          </cell>
          <cell r="F2858" t="str">
            <v>0031 JÁ TEVE O PRODUTO</v>
          </cell>
          <cell r="I2858">
            <v>3</v>
          </cell>
          <cell r="J2858">
            <v>3</v>
          </cell>
          <cell r="K2858">
            <v>0</v>
          </cell>
          <cell r="L2858">
            <v>3</v>
          </cell>
          <cell r="M2858">
            <v>0</v>
          </cell>
          <cell r="N2858">
            <v>0</v>
          </cell>
          <cell r="O2858">
            <v>3</v>
          </cell>
          <cell r="P2858">
            <v>3</v>
          </cell>
          <cell r="Q2858">
            <v>0</v>
          </cell>
          <cell r="R2858">
            <v>3</v>
          </cell>
          <cell r="S2858">
            <v>0</v>
          </cell>
          <cell r="T2858">
            <v>0</v>
          </cell>
          <cell r="U2858">
            <v>0</v>
          </cell>
          <cell r="V2858">
            <v>3</v>
          </cell>
          <cell r="W2858">
            <v>0</v>
          </cell>
        </row>
        <row r="2859">
          <cell r="B2859">
            <v>12</v>
          </cell>
          <cell r="C2859" t="str">
            <v>VENDA</v>
          </cell>
          <cell r="D2859" t="str">
            <v>022 Sem IP Dinâmico disponível na Área</v>
          </cell>
          <cell r="E2859" t="str">
            <v>MALA DIRETA</v>
          </cell>
          <cell r="F2859" t="str">
            <v>0010 ENCARTE EM FATURA</v>
          </cell>
          <cell r="I2859">
            <v>1</v>
          </cell>
          <cell r="J2859">
            <v>1</v>
          </cell>
          <cell r="K2859">
            <v>0</v>
          </cell>
          <cell r="L2859">
            <v>1</v>
          </cell>
          <cell r="M2859">
            <v>0</v>
          </cell>
          <cell r="N2859">
            <v>0</v>
          </cell>
          <cell r="O2859">
            <v>1</v>
          </cell>
          <cell r="P2859">
            <v>1</v>
          </cell>
          <cell r="Q2859">
            <v>0</v>
          </cell>
          <cell r="R2859">
            <v>1</v>
          </cell>
          <cell r="S2859">
            <v>0</v>
          </cell>
          <cell r="T2859">
            <v>0</v>
          </cell>
          <cell r="U2859">
            <v>0</v>
          </cell>
          <cell r="V2859">
            <v>1</v>
          </cell>
          <cell r="W2859">
            <v>0</v>
          </cell>
        </row>
        <row r="2860">
          <cell r="B2860">
            <v>12</v>
          </cell>
          <cell r="C2860" t="str">
            <v>VENDA</v>
          </cell>
          <cell r="D2860" t="str">
            <v>022 Sem IP Dinâmico disponível na Área</v>
          </cell>
          <cell r="E2860" t="str">
            <v>NÃO INFORMADO</v>
          </cell>
          <cell r="F2860" t="str">
            <v>0016 NÃO INFORMADO</v>
          </cell>
          <cell r="I2860">
            <v>7</v>
          </cell>
          <cell r="J2860">
            <v>7</v>
          </cell>
          <cell r="K2860">
            <v>0</v>
          </cell>
          <cell r="L2860">
            <v>7</v>
          </cell>
          <cell r="M2860">
            <v>0</v>
          </cell>
          <cell r="N2860">
            <v>0</v>
          </cell>
          <cell r="O2860">
            <v>7</v>
          </cell>
          <cell r="P2860">
            <v>7</v>
          </cell>
          <cell r="Q2860">
            <v>0</v>
          </cell>
          <cell r="R2860">
            <v>7</v>
          </cell>
          <cell r="S2860">
            <v>0</v>
          </cell>
          <cell r="T2860">
            <v>0</v>
          </cell>
          <cell r="U2860">
            <v>0</v>
          </cell>
          <cell r="V2860">
            <v>7</v>
          </cell>
          <cell r="W2860">
            <v>0</v>
          </cell>
        </row>
        <row r="2861">
          <cell r="B2861">
            <v>12</v>
          </cell>
          <cell r="C2861" t="str">
            <v>VENDA</v>
          </cell>
          <cell r="D2861" t="str">
            <v>022 Sem IP Dinâmico disponível na Área</v>
          </cell>
          <cell r="E2861" t="str">
            <v>OUTRAS MÍDIAS</v>
          </cell>
          <cell r="F2861" t="str">
            <v>0002 INDICAÇÃO DE AMIGOS</v>
          </cell>
          <cell r="I2861">
            <v>21</v>
          </cell>
          <cell r="J2861">
            <v>21</v>
          </cell>
          <cell r="K2861">
            <v>0</v>
          </cell>
          <cell r="L2861">
            <v>21</v>
          </cell>
          <cell r="M2861">
            <v>0</v>
          </cell>
          <cell r="N2861">
            <v>0</v>
          </cell>
          <cell r="O2861">
            <v>21</v>
          </cell>
          <cell r="P2861">
            <v>21</v>
          </cell>
          <cell r="Q2861">
            <v>0</v>
          </cell>
          <cell r="R2861">
            <v>21</v>
          </cell>
          <cell r="S2861">
            <v>0</v>
          </cell>
          <cell r="T2861">
            <v>0</v>
          </cell>
          <cell r="U2861">
            <v>0</v>
          </cell>
          <cell r="V2861">
            <v>21</v>
          </cell>
          <cell r="W2861">
            <v>0</v>
          </cell>
        </row>
        <row r="2862">
          <cell r="B2862">
            <v>12</v>
          </cell>
          <cell r="C2862" t="str">
            <v>VENDA</v>
          </cell>
          <cell r="D2862" t="str">
            <v>022 Sem IP Dinâmico disponível na Área</v>
          </cell>
          <cell r="E2862" t="str">
            <v>OUTRAS MÍDIAS</v>
          </cell>
          <cell r="F2862" t="str">
            <v>0003 104</v>
          </cell>
          <cell r="I2862">
            <v>1</v>
          </cell>
          <cell r="J2862">
            <v>1</v>
          </cell>
          <cell r="K2862">
            <v>0</v>
          </cell>
          <cell r="L2862">
            <v>1</v>
          </cell>
          <cell r="M2862">
            <v>0</v>
          </cell>
          <cell r="N2862">
            <v>0</v>
          </cell>
          <cell r="O2862">
            <v>1</v>
          </cell>
          <cell r="P2862">
            <v>1</v>
          </cell>
          <cell r="Q2862">
            <v>0</v>
          </cell>
          <cell r="R2862">
            <v>1</v>
          </cell>
          <cell r="S2862">
            <v>0</v>
          </cell>
          <cell r="T2862">
            <v>0</v>
          </cell>
          <cell r="U2862">
            <v>0</v>
          </cell>
          <cell r="V2862">
            <v>1</v>
          </cell>
          <cell r="W2862">
            <v>0</v>
          </cell>
        </row>
        <row r="2863">
          <cell r="B2863">
            <v>12</v>
          </cell>
          <cell r="C2863" t="str">
            <v>VENDA</v>
          </cell>
          <cell r="D2863" t="str">
            <v>022 Sem IP Dinâmico disponível na Área</v>
          </cell>
          <cell r="E2863" t="str">
            <v>OUTRAS MÍDIAS</v>
          </cell>
          <cell r="F2863" t="str">
            <v>0013 INTERNET</v>
          </cell>
          <cell r="G2863" t="str">
            <v>0056 OUTROS</v>
          </cell>
          <cell r="I2863">
            <v>1</v>
          </cell>
          <cell r="J2863">
            <v>1</v>
          </cell>
          <cell r="K2863">
            <v>0</v>
          </cell>
          <cell r="L2863">
            <v>1</v>
          </cell>
          <cell r="M2863">
            <v>0</v>
          </cell>
          <cell r="N2863">
            <v>0</v>
          </cell>
          <cell r="O2863">
            <v>1</v>
          </cell>
          <cell r="P2863">
            <v>1</v>
          </cell>
          <cell r="Q2863">
            <v>0</v>
          </cell>
          <cell r="R2863">
            <v>1</v>
          </cell>
          <cell r="S2863">
            <v>0</v>
          </cell>
          <cell r="T2863">
            <v>0</v>
          </cell>
          <cell r="U2863">
            <v>0</v>
          </cell>
          <cell r="V2863">
            <v>1</v>
          </cell>
          <cell r="W2863">
            <v>0</v>
          </cell>
        </row>
        <row r="2864">
          <cell r="B2864">
            <v>12</v>
          </cell>
          <cell r="C2864" t="str">
            <v>VENDA</v>
          </cell>
          <cell r="D2864" t="str">
            <v>022 Sem IP Dinâmico disponível na Área</v>
          </cell>
          <cell r="E2864" t="str">
            <v>OUTRAS MÍDIAS</v>
          </cell>
          <cell r="F2864" t="str">
            <v>0013 INTERNET</v>
          </cell>
          <cell r="G2864" t="str">
            <v>0170 SITE SPEEDY</v>
          </cell>
          <cell r="I2864">
            <v>1</v>
          </cell>
          <cell r="J2864">
            <v>1</v>
          </cell>
          <cell r="K2864">
            <v>0</v>
          </cell>
          <cell r="L2864">
            <v>1</v>
          </cell>
          <cell r="M2864">
            <v>0</v>
          </cell>
          <cell r="N2864">
            <v>0</v>
          </cell>
          <cell r="O2864">
            <v>1</v>
          </cell>
          <cell r="P2864">
            <v>1</v>
          </cell>
          <cell r="Q2864">
            <v>0</v>
          </cell>
          <cell r="R2864">
            <v>1</v>
          </cell>
          <cell r="S2864">
            <v>0</v>
          </cell>
          <cell r="T2864">
            <v>0</v>
          </cell>
          <cell r="U2864">
            <v>0</v>
          </cell>
          <cell r="V2864">
            <v>1</v>
          </cell>
          <cell r="W2864">
            <v>0</v>
          </cell>
        </row>
        <row r="2865">
          <cell r="B2865">
            <v>12</v>
          </cell>
          <cell r="C2865" t="str">
            <v>VENDA</v>
          </cell>
          <cell r="D2865" t="str">
            <v>022 Sem IP Dinâmico disponível na Área</v>
          </cell>
          <cell r="E2865" t="str">
            <v>OUTRAS MÍDIAS</v>
          </cell>
          <cell r="F2865" t="str">
            <v>0018 CONTATADO PELO TLMKT</v>
          </cell>
          <cell r="I2865">
            <v>1</v>
          </cell>
          <cell r="J2865">
            <v>1</v>
          </cell>
          <cell r="K2865">
            <v>0</v>
          </cell>
          <cell r="L2865">
            <v>1</v>
          </cell>
          <cell r="M2865">
            <v>0</v>
          </cell>
          <cell r="N2865">
            <v>0</v>
          </cell>
          <cell r="O2865">
            <v>1</v>
          </cell>
          <cell r="P2865">
            <v>1</v>
          </cell>
          <cell r="Q2865">
            <v>0</v>
          </cell>
          <cell r="R2865">
            <v>1</v>
          </cell>
          <cell r="S2865">
            <v>0</v>
          </cell>
          <cell r="T2865">
            <v>0</v>
          </cell>
          <cell r="U2865">
            <v>0</v>
          </cell>
          <cell r="V2865">
            <v>1</v>
          </cell>
          <cell r="W2865">
            <v>0</v>
          </cell>
        </row>
        <row r="2866">
          <cell r="B2866">
            <v>12</v>
          </cell>
          <cell r="C2866" t="str">
            <v>VENDA</v>
          </cell>
          <cell r="D2866" t="str">
            <v>022 Sem IP Dinâmico disponível na Área</v>
          </cell>
          <cell r="E2866" t="str">
            <v>OUTRAS MÍDIAS</v>
          </cell>
          <cell r="F2866" t="str">
            <v>0020 JÁ POSSUI</v>
          </cell>
          <cell r="I2866">
            <v>7</v>
          </cell>
          <cell r="J2866">
            <v>7</v>
          </cell>
          <cell r="K2866">
            <v>0</v>
          </cell>
          <cell r="L2866">
            <v>7</v>
          </cell>
          <cell r="M2866">
            <v>0</v>
          </cell>
          <cell r="N2866">
            <v>0</v>
          </cell>
          <cell r="O2866">
            <v>7</v>
          </cell>
          <cell r="P2866">
            <v>7</v>
          </cell>
          <cell r="Q2866">
            <v>0</v>
          </cell>
          <cell r="R2866">
            <v>7</v>
          </cell>
          <cell r="S2866">
            <v>0</v>
          </cell>
          <cell r="T2866">
            <v>0</v>
          </cell>
          <cell r="U2866">
            <v>0</v>
          </cell>
          <cell r="V2866">
            <v>7</v>
          </cell>
          <cell r="W2866">
            <v>0</v>
          </cell>
        </row>
        <row r="2867">
          <cell r="B2867">
            <v>12</v>
          </cell>
          <cell r="C2867" t="str">
            <v>VENDA</v>
          </cell>
          <cell r="D2867" t="str">
            <v>022 Sem IP Dinâmico disponível na Área</v>
          </cell>
          <cell r="E2867" t="str">
            <v>TELEVISÃO</v>
          </cell>
          <cell r="F2867" t="str">
            <v>0001 TELEVISÃO</v>
          </cell>
          <cell r="G2867" t="str">
            <v>0006 GLOBO</v>
          </cell>
          <cell r="H2867" t="str">
            <v>0024 JORNAL NACIONAL</v>
          </cell>
          <cell r="I2867">
            <v>1</v>
          </cell>
          <cell r="J2867">
            <v>1</v>
          </cell>
          <cell r="K2867">
            <v>0</v>
          </cell>
          <cell r="L2867">
            <v>1</v>
          </cell>
          <cell r="M2867">
            <v>0</v>
          </cell>
          <cell r="N2867">
            <v>0</v>
          </cell>
          <cell r="O2867">
            <v>1</v>
          </cell>
          <cell r="P2867">
            <v>1</v>
          </cell>
          <cell r="Q2867">
            <v>0</v>
          </cell>
          <cell r="R2867">
            <v>1</v>
          </cell>
          <cell r="S2867">
            <v>0</v>
          </cell>
          <cell r="T2867">
            <v>0</v>
          </cell>
          <cell r="U2867">
            <v>0</v>
          </cell>
          <cell r="V2867">
            <v>1</v>
          </cell>
          <cell r="W2867">
            <v>0</v>
          </cell>
        </row>
        <row r="2868">
          <cell r="B2868">
            <v>12</v>
          </cell>
          <cell r="C2868" t="str">
            <v>VENDA</v>
          </cell>
          <cell r="D2868" t="str">
            <v>022 Sem IP Dinâmico disponível na Área</v>
          </cell>
          <cell r="E2868" t="str">
            <v>TELEVISÃO</v>
          </cell>
          <cell r="F2868" t="str">
            <v>0001 TELEVISÃO</v>
          </cell>
          <cell r="G2868" t="str">
            <v>0006 GLOBO</v>
          </cell>
          <cell r="H2868" t="str">
            <v>0027 NOVELA II</v>
          </cell>
          <cell r="I2868">
            <v>1</v>
          </cell>
          <cell r="J2868">
            <v>1</v>
          </cell>
          <cell r="K2868">
            <v>0</v>
          </cell>
          <cell r="L2868">
            <v>1</v>
          </cell>
          <cell r="M2868">
            <v>0</v>
          </cell>
          <cell r="N2868">
            <v>0</v>
          </cell>
          <cell r="O2868">
            <v>1</v>
          </cell>
          <cell r="P2868">
            <v>1</v>
          </cell>
          <cell r="Q2868">
            <v>0</v>
          </cell>
          <cell r="R2868">
            <v>1</v>
          </cell>
          <cell r="S2868">
            <v>0</v>
          </cell>
          <cell r="T2868">
            <v>0</v>
          </cell>
          <cell r="U2868">
            <v>0</v>
          </cell>
          <cell r="V2868">
            <v>1</v>
          </cell>
          <cell r="W2868">
            <v>0</v>
          </cell>
        </row>
        <row r="2869">
          <cell r="B2869">
            <v>12</v>
          </cell>
          <cell r="C2869" t="str">
            <v>VENDA</v>
          </cell>
          <cell r="D2869" t="str">
            <v>022 Sem IP Dinâmico disponível na Área</v>
          </cell>
          <cell r="E2869" t="str">
            <v>TELEVISÃO</v>
          </cell>
          <cell r="F2869" t="str">
            <v>0001 TELEVISÃO</v>
          </cell>
          <cell r="G2869" t="str">
            <v>0062 NÃO INFORMOU</v>
          </cell>
          <cell r="I2869">
            <v>2</v>
          </cell>
          <cell r="J2869">
            <v>2</v>
          </cell>
          <cell r="K2869">
            <v>0</v>
          </cell>
          <cell r="L2869">
            <v>2</v>
          </cell>
          <cell r="M2869">
            <v>0</v>
          </cell>
          <cell r="N2869">
            <v>0</v>
          </cell>
          <cell r="O2869">
            <v>2</v>
          </cell>
          <cell r="P2869">
            <v>2</v>
          </cell>
          <cell r="Q2869">
            <v>0</v>
          </cell>
          <cell r="R2869">
            <v>2</v>
          </cell>
          <cell r="S2869">
            <v>0</v>
          </cell>
          <cell r="T2869">
            <v>0</v>
          </cell>
          <cell r="U2869">
            <v>0</v>
          </cell>
          <cell r="V2869">
            <v>2</v>
          </cell>
          <cell r="W2869">
            <v>0</v>
          </cell>
        </row>
        <row r="2870">
          <cell r="B2870">
            <v>12</v>
          </cell>
          <cell r="C2870" t="str">
            <v>VENDA</v>
          </cell>
          <cell r="D2870" t="str">
            <v>035 Conta Pendente menor que 30 dias</v>
          </cell>
          <cell r="E2870" t="str">
            <v>OUTRAS MÍDIAS</v>
          </cell>
          <cell r="F2870" t="str">
            <v>0002 INDICAÇÃO DE AMIGOS</v>
          </cell>
          <cell r="I2870">
            <v>5</v>
          </cell>
          <cell r="J2870">
            <v>5</v>
          </cell>
          <cell r="K2870">
            <v>0</v>
          </cell>
          <cell r="L2870">
            <v>5</v>
          </cell>
          <cell r="M2870">
            <v>0</v>
          </cell>
          <cell r="N2870">
            <v>0</v>
          </cell>
          <cell r="O2870">
            <v>5</v>
          </cell>
          <cell r="P2870">
            <v>5</v>
          </cell>
          <cell r="Q2870">
            <v>0</v>
          </cell>
          <cell r="R2870">
            <v>5</v>
          </cell>
          <cell r="S2870">
            <v>0</v>
          </cell>
          <cell r="T2870">
            <v>0</v>
          </cell>
          <cell r="U2870">
            <v>0</v>
          </cell>
          <cell r="V2870">
            <v>5</v>
          </cell>
          <cell r="W2870">
            <v>0</v>
          </cell>
        </row>
        <row r="2871">
          <cell r="B2871">
            <v>12</v>
          </cell>
          <cell r="C2871" t="str">
            <v>VENDA</v>
          </cell>
          <cell r="D2871" t="str">
            <v>035 Conta Pendente menor que 30 dias</v>
          </cell>
          <cell r="E2871" t="str">
            <v>OUTRAS MÍDIAS</v>
          </cell>
          <cell r="F2871" t="str">
            <v>0018 CONTATADO PELO TLMKT</v>
          </cell>
          <cell r="I2871">
            <v>1</v>
          </cell>
          <cell r="J2871">
            <v>1</v>
          </cell>
          <cell r="K2871">
            <v>0</v>
          </cell>
          <cell r="L2871">
            <v>1</v>
          </cell>
          <cell r="M2871">
            <v>0</v>
          </cell>
          <cell r="N2871">
            <v>0</v>
          </cell>
          <cell r="O2871">
            <v>1</v>
          </cell>
          <cell r="P2871">
            <v>1</v>
          </cell>
          <cell r="Q2871">
            <v>0</v>
          </cell>
          <cell r="R2871">
            <v>1</v>
          </cell>
          <cell r="S2871">
            <v>0</v>
          </cell>
          <cell r="T2871">
            <v>0</v>
          </cell>
          <cell r="U2871">
            <v>0</v>
          </cell>
          <cell r="V2871">
            <v>1</v>
          </cell>
          <cell r="W2871">
            <v>0</v>
          </cell>
        </row>
        <row r="2872">
          <cell r="B2872">
            <v>12</v>
          </cell>
          <cell r="C2872" t="str">
            <v>VENDA</v>
          </cell>
          <cell r="D2872" t="str">
            <v>035 Conta Pendente menor que 30 dias</v>
          </cell>
          <cell r="E2872" t="str">
            <v>OUTRAS MÍDIAS</v>
          </cell>
          <cell r="F2872" t="str">
            <v>0019 INDICAÇÃO DO PROVEDOR</v>
          </cell>
          <cell r="G2872" t="str">
            <v>0580 IG.COM.BR</v>
          </cell>
          <cell r="I2872">
            <v>1</v>
          </cell>
          <cell r="J2872">
            <v>1</v>
          </cell>
          <cell r="K2872">
            <v>0</v>
          </cell>
          <cell r="L2872">
            <v>1</v>
          </cell>
          <cell r="M2872">
            <v>0</v>
          </cell>
          <cell r="N2872">
            <v>0</v>
          </cell>
          <cell r="O2872">
            <v>1</v>
          </cell>
          <cell r="P2872">
            <v>1</v>
          </cell>
          <cell r="Q2872">
            <v>0</v>
          </cell>
          <cell r="R2872">
            <v>1</v>
          </cell>
          <cell r="S2872">
            <v>0</v>
          </cell>
          <cell r="T2872">
            <v>0</v>
          </cell>
          <cell r="U2872">
            <v>0</v>
          </cell>
          <cell r="V2872">
            <v>1</v>
          </cell>
          <cell r="W2872">
            <v>0</v>
          </cell>
        </row>
        <row r="2873">
          <cell r="B2873">
            <v>12</v>
          </cell>
          <cell r="C2873" t="str">
            <v>VENDA</v>
          </cell>
          <cell r="D2873" t="str">
            <v>035 Conta Pendente menor que 30 dias</v>
          </cell>
          <cell r="E2873" t="str">
            <v>OUTRAS MÍDIAS</v>
          </cell>
          <cell r="F2873" t="str">
            <v>0020 JÁ POSSUI</v>
          </cell>
          <cell r="I2873">
            <v>1</v>
          </cell>
          <cell r="J2873">
            <v>1</v>
          </cell>
          <cell r="K2873">
            <v>0</v>
          </cell>
          <cell r="L2873">
            <v>1</v>
          </cell>
          <cell r="M2873">
            <v>0</v>
          </cell>
          <cell r="N2873">
            <v>0</v>
          </cell>
          <cell r="O2873">
            <v>1</v>
          </cell>
          <cell r="P2873">
            <v>1</v>
          </cell>
          <cell r="Q2873">
            <v>0</v>
          </cell>
          <cell r="R2873">
            <v>1</v>
          </cell>
          <cell r="S2873">
            <v>0</v>
          </cell>
          <cell r="T2873">
            <v>0</v>
          </cell>
          <cell r="U2873">
            <v>0</v>
          </cell>
          <cell r="V2873">
            <v>1</v>
          </cell>
          <cell r="W2873">
            <v>0</v>
          </cell>
        </row>
        <row r="2874">
          <cell r="B2874">
            <v>12</v>
          </cell>
          <cell r="C2874" t="str">
            <v>VENDA</v>
          </cell>
          <cell r="D2874" t="str">
            <v>038 Sem disponibilidade de agenda</v>
          </cell>
          <cell r="F2874" t="str">
            <v>0031 JÁ TEVE O PRODUTO</v>
          </cell>
          <cell r="I2874">
            <v>2</v>
          </cell>
          <cell r="J2874">
            <v>2</v>
          </cell>
          <cell r="K2874">
            <v>0</v>
          </cell>
          <cell r="L2874">
            <v>2</v>
          </cell>
          <cell r="M2874">
            <v>0</v>
          </cell>
          <cell r="N2874">
            <v>0</v>
          </cell>
          <cell r="O2874">
            <v>2</v>
          </cell>
          <cell r="P2874">
            <v>2</v>
          </cell>
          <cell r="Q2874">
            <v>0</v>
          </cell>
          <cell r="R2874">
            <v>2</v>
          </cell>
          <cell r="S2874">
            <v>0</v>
          </cell>
          <cell r="T2874">
            <v>0</v>
          </cell>
          <cell r="U2874">
            <v>0</v>
          </cell>
          <cell r="V2874">
            <v>2</v>
          </cell>
          <cell r="W2874">
            <v>0</v>
          </cell>
        </row>
        <row r="2875">
          <cell r="B2875">
            <v>12</v>
          </cell>
          <cell r="C2875" t="str">
            <v>VENDA</v>
          </cell>
          <cell r="D2875" t="str">
            <v>038 Sem disponibilidade de agenda</v>
          </cell>
          <cell r="E2875" t="str">
            <v>MALA DIRETA</v>
          </cell>
          <cell r="F2875" t="str">
            <v>0010 ENCARTE EM FATURA</v>
          </cell>
          <cell r="I2875">
            <v>1</v>
          </cell>
          <cell r="J2875">
            <v>1</v>
          </cell>
          <cell r="K2875">
            <v>0</v>
          </cell>
          <cell r="L2875">
            <v>1</v>
          </cell>
          <cell r="M2875">
            <v>0</v>
          </cell>
          <cell r="N2875">
            <v>0</v>
          </cell>
          <cell r="O2875">
            <v>1</v>
          </cell>
          <cell r="P2875">
            <v>1</v>
          </cell>
          <cell r="Q2875">
            <v>0</v>
          </cell>
          <cell r="R2875">
            <v>1</v>
          </cell>
          <cell r="S2875">
            <v>0</v>
          </cell>
          <cell r="T2875">
            <v>0</v>
          </cell>
          <cell r="U2875">
            <v>0</v>
          </cell>
          <cell r="V2875">
            <v>1</v>
          </cell>
          <cell r="W2875">
            <v>0</v>
          </cell>
        </row>
        <row r="2876">
          <cell r="B2876">
            <v>12</v>
          </cell>
          <cell r="C2876" t="str">
            <v>VENDA</v>
          </cell>
          <cell r="D2876" t="str">
            <v>038 Sem disponibilidade de agenda</v>
          </cell>
          <cell r="E2876" t="str">
            <v>NÃO INFORMADO</v>
          </cell>
          <cell r="F2876" t="str">
            <v>0016 NÃO INFORMADO</v>
          </cell>
          <cell r="I2876">
            <v>1</v>
          </cell>
          <cell r="J2876">
            <v>1</v>
          </cell>
          <cell r="K2876">
            <v>0</v>
          </cell>
          <cell r="L2876">
            <v>1</v>
          </cell>
          <cell r="M2876">
            <v>0</v>
          </cell>
          <cell r="N2876">
            <v>0</v>
          </cell>
          <cell r="O2876">
            <v>1</v>
          </cell>
          <cell r="P2876">
            <v>1</v>
          </cell>
          <cell r="Q2876">
            <v>0</v>
          </cell>
          <cell r="R2876">
            <v>1</v>
          </cell>
          <cell r="S2876">
            <v>0</v>
          </cell>
          <cell r="T2876">
            <v>0</v>
          </cell>
          <cell r="U2876">
            <v>0</v>
          </cell>
          <cell r="V2876">
            <v>1</v>
          </cell>
          <cell r="W2876">
            <v>0</v>
          </cell>
        </row>
        <row r="2877">
          <cell r="B2877">
            <v>12</v>
          </cell>
          <cell r="C2877" t="str">
            <v>VENDA</v>
          </cell>
          <cell r="D2877" t="str">
            <v>038 Sem disponibilidade de agenda</v>
          </cell>
          <cell r="E2877" t="str">
            <v>OUTRAS MÍDIAS</v>
          </cell>
          <cell r="F2877" t="str">
            <v>0002 INDICAÇÃO DE AMIGOS</v>
          </cell>
          <cell r="I2877">
            <v>28</v>
          </cell>
          <cell r="J2877">
            <v>28</v>
          </cell>
          <cell r="K2877">
            <v>0</v>
          </cell>
          <cell r="L2877">
            <v>28</v>
          </cell>
          <cell r="M2877">
            <v>0</v>
          </cell>
          <cell r="N2877">
            <v>0</v>
          </cell>
          <cell r="O2877">
            <v>28</v>
          </cell>
          <cell r="P2877">
            <v>28</v>
          </cell>
          <cell r="Q2877">
            <v>0</v>
          </cell>
          <cell r="R2877">
            <v>28</v>
          </cell>
          <cell r="S2877">
            <v>0</v>
          </cell>
          <cell r="T2877">
            <v>0</v>
          </cell>
          <cell r="U2877">
            <v>0</v>
          </cell>
          <cell r="V2877">
            <v>28</v>
          </cell>
          <cell r="W2877">
            <v>0</v>
          </cell>
        </row>
        <row r="2878">
          <cell r="B2878">
            <v>12</v>
          </cell>
          <cell r="C2878" t="str">
            <v>VENDA</v>
          </cell>
          <cell r="D2878" t="str">
            <v>038 Sem disponibilidade de agenda</v>
          </cell>
          <cell r="E2878" t="str">
            <v>OUTRAS MÍDIAS</v>
          </cell>
          <cell r="F2878" t="str">
            <v>0003 104</v>
          </cell>
          <cell r="I2878">
            <v>1</v>
          </cell>
          <cell r="J2878">
            <v>1</v>
          </cell>
          <cell r="K2878">
            <v>0</v>
          </cell>
          <cell r="L2878">
            <v>1</v>
          </cell>
          <cell r="M2878">
            <v>0</v>
          </cell>
          <cell r="N2878">
            <v>0</v>
          </cell>
          <cell r="O2878">
            <v>1</v>
          </cell>
          <cell r="P2878">
            <v>1</v>
          </cell>
          <cell r="Q2878">
            <v>0</v>
          </cell>
          <cell r="R2878">
            <v>1</v>
          </cell>
          <cell r="S2878">
            <v>0</v>
          </cell>
          <cell r="T2878">
            <v>0</v>
          </cell>
          <cell r="U2878">
            <v>0</v>
          </cell>
          <cell r="V2878">
            <v>1</v>
          </cell>
          <cell r="W2878">
            <v>0</v>
          </cell>
        </row>
        <row r="2879">
          <cell r="B2879">
            <v>12</v>
          </cell>
          <cell r="C2879" t="str">
            <v>VENDA</v>
          </cell>
          <cell r="D2879" t="str">
            <v>038 Sem disponibilidade de agenda</v>
          </cell>
          <cell r="E2879" t="str">
            <v>OUTRAS MÍDIAS</v>
          </cell>
          <cell r="F2879" t="str">
            <v>0013 INTERNET</v>
          </cell>
          <cell r="G2879" t="str">
            <v>0056 OUTROS</v>
          </cell>
          <cell r="I2879">
            <v>1</v>
          </cell>
          <cell r="J2879">
            <v>1</v>
          </cell>
          <cell r="K2879">
            <v>0</v>
          </cell>
          <cell r="L2879">
            <v>1</v>
          </cell>
          <cell r="M2879">
            <v>0</v>
          </cell>
          <cell r="N2879">
            <v>0</v>
          </cell>
          <cell r="O2879">
            <v>1</v>
          </cell>
          <cell r="P2879">
            <v>1</v>
          </cell>
          <cell r="Q2879">
            <v>0</v>
          </cell>
          <cell r="R2879">
            <v>1</v>
          </cell>
          <cell r="S2879">
            <v>0</v>
          </cell>
          <cell r="T2879">
            <v>0</v>
          </cell>
          <cell r="U2879">
            <v>0</v>
          </cell>
          <cell r="V2879">
            <v>1</v>
          </cell>
          <cell r="W2879">
            <v>0</v>
          </cell>
        </row>
        <row r="2880">
          <cell r="B2880">
            <v>12</v>
          </cell>
          <cell r="C2880" t="str">
            <v>VENDA</v>
          </cell>
          <cell r="D2880" t="str">
            <v>038 Sem disponibilidade de agenda</v>
          </cell>
          <cell r="E2880" t="str">
            <v>OUTRAS MÍDIAS</v>
          </cell>
          <cell r="F2880" t="str">
            <v>0018 CONTATADO PELO TLMKT</v>
          </cell>
          <cell r="I2880">
            <v>1</v>
          </cell>
          <cell r="J2880">
            <v>1</v>
          </cell>
          <cell r="K2880">
            <v>0</v>
          </cell>
          <cell r="L2880">
            <v>1</v>
          </cell>
          <cell r="M2880">
            <v>0</v>
          </cell>
          <cell r="N2880">
            <v>0</v>
          </cell>
          <cell r="O2880">
            <v>1</v>
          </cell>
          <cell r="P2880">
            <v>1</v>
          </cell>
          <cell r="Q2880">
            <v>0</v>
          </cell>
          <cell r="R2880">
            <v>1</v>
          </cell>
          <cell r="S2880">
            <v>0</v>
          </cell>
          <cell r="T2880">
            <v>0</v>
          </cell>
          <cell r="U2880">
            <v>0</v>
          </cell>
          <cell r="V2880">
            <v>1</v>
          </cell>
          <cell r="W2880">
            <v>0</v>
          </cell>
        </row>
        <row r="2881">
          <cell r="B2881">
            <v>12</v>
          </cell>
          <cell r="C2881" t="str">
            <v>VENDA</v>
          </cell>
          <cell r="D2881" t="str">
            <v>038 Sem disponibilidade de agenda</v>
          </cell>
          <cell r="E2881" t="str">
            <v>OUTRAS MÍDIAS</v>
          </cell>
          <cell r="F2881" t="str">
            <v>0020 JÁ POSSUI</v>
          </cell>
          <cell r="I2881">
            <v>5</v>
          </cell>
          <cell r="J2881">
            <v>5</v>
          </cell>
          <cell r="K2881">
            <v>0</v>
          </cell>
          <cell r="L2881">
            <v>5</v>
          </cell>
          <cell r="M2881">
            <v>0</v>
          </cell>
          <cell r="N2881">
            <v>0</v>
          </cell>
          <cell r="O2881">
            <v>5</v>
          </cell>
          <cell r="P2881">
            <v>5</v>
          </cell>
          <cell r="Q2881">
            <v>0</v>
          </cell>
          <cell r="R2881">
            <v>5</v>
          </cell>
          <cell r="S2881">
            <v>0</v>
          </cell>
          <cell r="T2881">
            <v>0</v>
          </cell>
          <cell r="U2881">
            <v>0</v>
          </cell>
          <cell r="V2881">
            <v>5</v>
          </cell>
          <cell r="W2881">
            <v>0</v>
          </cell>
        </row>
        <row r="2882">
          <cell r="B2882">
            <v>12</v>
          </cell>
          <cell r="C2882" t="str">
            <v>VENDA</v>
          </cell>
          <cell r="D2882" t="str">
            <v>038 Sem disponibilidade de agenda</v>
          </cell>
          <cell r="E2882" t="str">
            <v>TELEVISÃO</v>
          </cell>
          <cell r="F2882" t="str">
            <v>0001 TELEVISÃO</v>
          </cell>
          <cell r="G2882" t="str">
            <v>0006 GLOBO</v>
          </cell>
          <cell r="H2882" t="str">
            <v>3825 NÃO INFORMADO</v>
          </cell>
          <cell r="I2882">
            <v>1</v>
          </cell>
          <cell r="J2882">
            <v>1</v>
          </cell>
          <cell r="K2882">
            <v>0</v>
          </cell>
          <cell r="L2882">
            <v>1</v>
          </cell>
          <cell r="M2882">
            <v>0</v>
          </cell>
          <cell r="N2882">
            <v>0</v>
          </cell>
          <cell r="O2882">
            <v>1</v>
          </cell>
          <cell r="P2882">
            <v>1</v>
          </cell>
          <cell r="Q2882">
            <v>0</v>
          </cell>
          <cell r="R2882">
            <v>1</v>
          </cell>
          <cell r="S2882">
            <v>0</v>
          </cell>
          <cell r="T2882">
            <v>0</v>
          </cell>
          <cell r="U2882">
            <v>0</v>
          </cell>
          <cell r="V2882">
            <v>1</v>
          </cell>
          <cell r="W2882">
            <v>0</v>
          </cell>
        </row>
        <row r="2883">
          <cell r="B2883">
            <v>12</v>
          </cell>
          <cell r="C2883" t="str">
            <v>VENDA</v>
          </cell>
          <cell r="D2883" t="str">
            <v>038 Sem disponibilidade de agenda</v>
          </cell>
          <cell r="E2883" t="str">
            <v>TELEVISÃO</v>
          </cell>
          <cell r="F2883" t="str">
            <v>0001 TELEVISÃO</v>
          </cell>
          <cell r="G2883" t="str">
            <v>0062 NÃO INFORMOU</v>
          </cell>
          <cell r="I2883">
            <v>2</v>
          </cell>
          <cell r="J2883">
            <v>2</v>
          </cell>
          <cell r="K2883">
            <v>0</v>
          </cell>
          <cell r="L2883">
            <v>2</v>
          </cell>
          <cell r="M2883">
            <v>0</v>
          </cell>
          <cell r="N2883">
            <v>0</v>
          </cell>
          <cell r="O2883">
            <v>2</v>
          </cell>
          <cell r="P2883">
            <v>2</v>
          </cell>
          <cell r="Q2883">
            <v>0</v>
          </cell>
          <cell r="R2883">
            <v>2</v>
          </cell>
          <cell r="S2883">
            <v>0</v>
          </cell>
          <cell r="T2883">
            <v>0</v>
          </cell>
          <cell r="U2883">
            <v>0</v>
          </cell>
          <cell r="V2883">
            <v>2</v>
          </cell>
          <cell r="W2883">
            <v>0</v>
          </cell>
        </row>
        <row r="2884">
          <cell r="B2884">
            <v>12</v>
          </cell>
          <cell r="C2884" t="str">
            <v>VENDA</v>
          </cell>
          <cell r="D2884" t="str">
            <v>055 Classe de serviço inválida</v>
          </cell>
          <cell r="E2884" t="str">
            <v>OUTRAS MÍDIAS</v>
          </cell>
          <cell r="F2884" t="str">
            <v>0002 INDICAÇÃO DE AMIGOS</v>
          </cell>
          <cell r="I2884">
            <v>6</v>
          </cell>
          <cell r="J2884">
            <v>6</v>
          </cell>
          <cell r="K2884">
            <v>0</v>
          </cell>
          <cell r="L2884">
            <v>6</v>
          </cell>
          <cell r="M2884">
            <v>0</v>
          </cell>
          <cell r="N2884">
            <v>0</v>
          </cell>
          <cell r="O2884">
            <v>6</v>
          </cell>
          <cell r="P2884">
            <v>6</v>
          </cell>
          <cell r="Q2884">
            <v>0</v>
          </cell>
          <cell r="R2884">
            <v>6</v>
          </cell>
          <cell r="S2884">
            <v>0</v>
          </cell>
          <cell r="T2884">
            <v>0</v>
          </cell>
          <cell r="U2884">
            <v>0</v>
          </cell>
          <cell r="V2884">
            <v>6</v>
          </cell>
          <cell r="W2884">
            <v>0</v>
          </cell>
        </row>
        <row r="2885">
          <cell r="B2885">
            <v>12</v>
          </cell>
          <cell r="C2885" t="str">
            <v>VENDA</v>
          </cell>
          <cell r="D2885" t="str">
            <v>055 Classe de serviço inválida</v>
          </cell>
          <cell r="E2885" t="str">
            <v>OUTRAS MÍDIAS</v>
          </cell>
          <cell r="F2885" t="str">
            <v>0020 JÁ POSSUI</v>
          </cell>
          <cell r="I2885">
            <v>1</v>
          </cell>
          <cell r="J2885">
            <v>1</v>
          </cell>
          <cell r="K2885">
            <v>0</v>
          </cell>
          <cell r="L2885">
            <v>1</v>
          </cell>
          <cell r="M2885">
            <v>0</v>
          </cell>
          <cell r="N2885">
            <v>0</v>
          </cell>
          <cell r="O2885">
            <v>1</v>
          </cell>
          <cell r="P2885">
            <v>1</v>
          </cell>
          <cell r="Q2885">
            <v>0</v>
          </cell>
          <cell r="R2885">
            <v>1</v>
          </cell>
          <cell r="S2885">
            <v>0</v>
          </cell>
          <cell r="T2885">
            <v>0</v>
          </cell>
          <cell r="U2885">
            <v>0</v>
          </cell>
          <cell r="V2885">
            <v>1</v>
          </cell>
          <cell r="W2885">
            <v>0</v>
          </cell>
        </row>
        <row r="2886">
          <cell r="B2886">
            <v>12</v>
          </cell>
          <cell r="C2886" t="str">
            <v>VENDA</v>
          </cell>
          <cell r="D2886" t="str">
            <v>055 Classe de serviço inválida</v>
          </cell>
          <cell r="E2886" t="str">
            <v>TELEVISÃO</v>
          </cell>
          <cell r="F2886" t="str">
            <v>0001 TELEVISÃO</v>
          </cell>
          <cell r="G2886" t="str">
            <v>0062 NÃO INFORMOU</v>
          </cell>
          <cell r="I2886">
            <v>1</v>
          </cell>
          <cell r="J2886">
            <v>1</v>
          </cell>
          <cell r="K2886">
            <v>0</v>
          </cell>
          <cell r="L2886">
            <v>1</v>
          </cell>
          <cell r="M2886">
            <v>0</v>
          </cell>
          <cell r="N2886">
            <v>0</v>
          </cell>
          <cell r="O2886">
            <v>1</v>
          </cell>
          <cell r="P2886">
            <v>1</v>
          </cell>
          <cell r="Q2886">
            <v>0</v>
          </cell>
          <cell r="R2886">
            <v>1</v>
          </cell>
          <cell r="S2886">
            <v>0</v>
          </cell>
          <cell r="T2886">
            <v>0</v>
          </cell>
          <cell r="U2886">
            <v>0</v>
          </cell>
          <cell r="V2886">
            <v>1</v>
          </cell>
          <cell r="W2886">
            <v>0</v>
          </cell>
        </row>
        <row r="2887">
          <cell r="B2887">
            <v>12</v>
          </cell>
          <cell r="C2887" t="str">
            <v>VENDA</v>
          </cell>
          <cell r="D2887" t="str">
            <v>057 Busca</v>
          </cell>
          <cell r="E2887" t="str">
            <v>OUTRAS MÍDIAS</v>
          </cell>
          <cell r="F2887" t="str">
            <v>0002 INDICAÇÃO DE AMIGOS</v>
          </cell>
          <cell r="I2887">
            <v>1</v>
          </cell>
          <cell r="J2887">
            <v>1</v>
          </cell>
          <cell r="K2887">
            <v>0</v>
          </cell>
          <cell r="L2887">
            <v>1</v>
          </cell>
          <cell r="M2887">
            <v>0</v>
          </cell>
          <cell r="N2887">
            <v>0</v>
          </cell>
          <cell r="O2887">
            <v>1</v>
          </cell>
          <cell r="P2887">
            <v>1</v>
          </cell>
          <cell r="Q2887">
            <v>0</v>
          </cell>
          <cell r="R2887">
            <v>1</v>
          </cell>
          <cell r="S2887">
            <v>0</v>
          </cell>
          <cell r="T2887">
            <v>0</v>
          </cell>
          <cell r="U2887">
            <v>0</v>
          </cell>
          <cell r="V2887">
            <v>1</v>
          </cell>
          <cell r="W2887">
            <v>0</v>
          </cell>
        </row>
        <row r="2888">
          <cell r="B2888">
            <v>12</v>
          </cell>
          <cell r="C2888" t="str">
            <v>VENDA</v>
          </cell>
          <cell r="D2888" t="str">
            <v>070 Endereço Divergente</v>
          </cell>
          <cell r="E2888" t="str">
            <v>OUTRAS MÍDIAS</v>
          </cell>
          <cell r="F2888" t="str">
            <v>0002 INDICAÇÃO DE AMIGOS</v>
          </cell>
          <cell r="I2888">
            <v>1</v>
          </cell>
          <cell r="J2888">
            <v>1</v>
          </cell>
          <cell r="K2888">
            <v>0</v>
          </cell>
          <cell r="L2888">
            <v>1</v>
          </cell>
          <cell r="M2888">
            <v>0</v>
          </cell>
          <cell r="N2888">
            <v>0</v>
          </cell>
          <cell r="O2888">
            <v>1</v>
          </cell>
          <cell r="P2888">
            <v>1</v>
          </cell>
          <cell r="Q2888">
            <v>0</v>
          </cell>
          <cell r="R2888">
            <v>1</v>
          </cell>
          <cell r="S2888">
            <v>0</v>
          </cell>
          <cell r="T2888">
            <v>0</v>
          </cell>
          <cell r="U2888">
            <v>0</v>
          </cell>
          <cell r="V2888">
            <v>1</v>
          </cell>
          <cell r="W2888">
            <v>0</v>
          </cell>
        </row>
        <row r="2889">
          <cell r="B2889">
            <v>12</v>
          </cell>
          <cell r="C2889" t="str">
            <v>VENDA</v>
          </cell>
          <cell r="D2889" t="str">
            <v>070 Endereço Divergente</v>
          </cell>
          <cell r="E2889" t="str">
            <v>OUTRAS MÍDIAS</v>
          </cell>
          <cell r="F2889" t="str">
            <v>0020 JÁ POSSUI</v>
          </cell>
          <cell r="I2889">
            <v>1</v>
          </cell>
          <cell r="J2889">
            <v>1</v>
          </cell>
          <cell r="K2889">
            <v>0</v>
          </cell>
          <cell r="L2889">
            <v>1</v>
          </cell>
          <cell r="M2889">
            <v>0</v>
          </cell>
          <cell r="N2889">
            <v>0</v>
          </cell>
          <cell r="O2889">
            <v>1</v>
          </cell>
          <cell r="P2889">
            <v>1</v>
          </cell>
          <cell r="Q2889">
            <v>0</v>
          </cell>
          <cell r="R2889">
            <v>1</v>
          </cell>
          <cell r="S2889">
            <v>0</v>
          </cell>
          <cell r="T2889">
            <v>0</v>
          </cell>
          <cell r="U2889">
            <v>0</v>
          </cell>
          <cell r="V2889">
            <v>1</v>
          </cell>
          <cell r="W2889">
            <v>0</v>
          </cell>
        </row>
        <row r="2890">
          <cell r="B2890">
            <v>12</v>
          </cell>
          <cell r="C2890" t="str">
            <v>VENDA</v>
          </cell>
          <cell r="D2890" t="str">
            <v>229 Atendimento Condicionado</v>
          </cell>
          <cell r="E2890" t="str">
            <v>OUTRAS MÍDIAS</v>
          </cell>
          <cell r="F2890" t="str">
            <v>0002 INDICAÇÃO DE AMIGOS</v>
          </cell>
          <cell r="I2890">
            <v>1</v>
          </cell>
          <cell r="J2890">
            <v>1</v>
          </cell>
          <cell r="K2890">
            <v>0</v>
          </cell>
          <cell r="L2890">
            <v>1</v>
          </cell>
          <cell r="M2890">
            <v>0</v>
          </cell>
          <cell r="N2890">
            <v>0</v>
          </cell>
          <cell r="O2890">
            <v>1</v>
          </cell>
          <cell r="P2890">
            <v>1</v>
          </cell>
          <cell r="Q2890">
            <v>0</v>
          </cell>
          <cell r="R2890">
            <v>1</v>
          </cell>
          <cell r="S2890">
            <v>0</v>
          </cell>
          <cell r="T2890">
            <v>0</v>
          </cell>
          <cell r="U2890">
            <v>0</v>
          </cell>
          <cell r="V2890">
            <v>1</v>
          </cell>
          <cell r="W2890">
            <v>0</v>
          </cell>
        </row>
        <row r="2891">
          <cell r="B2891">
            <v>12</v>
          </cell>
          <cell r="C2891" t="str">
            <v>VENDA</v>
          </cell>
          <cell r="D2891" t="str">
            <v>230 Provedor Inválido</v>
          </cell>
          <cell r="E2891" t="str">
            <v>OUTRAS MÍDIAS</v>
          </cell>
          <cell r="F2891" t="str">
            <v>0002 INDICAÇÃO DE AMIGOS</v>
          </cell>
          <cell r="I2891">
            <v>1</v>
          </cell>
          <cell r="J2891">
            <v>1</v>
          </cell>
          <cell r="K2891">
            <v>0</v>
          </cell>
          <cell r="L2891">
            <v>1</v>
          </cell>
          <cell r="M2891">
            <v>0</v>
          </cell>
          <cell r="N2891">
            <v>0</v>
          </cell>
          <cell r="O2891">
            <v>1</v>
          </cell>
          <cell r="P2891">
            <v>1</v>
          </cell>
          <cell r="Q2891">
            <v>0</v>
          </cell>
          <cell r="R2891">
            <v>1</v>
          </cell>
          <cell r="S2891">
            <v>0</v>
          </cell>
          <cell r="T2891">
            <v>0</v>
          </cell>
          <cell r="U2891">
            <v>0</v>
          </cell>
          <cell r="V2891">
            <v>1</v>
          </cell>
          <cell r="W2891">
            <v>0</v>
          </cell>
        </row>
        <row r="2892">
          <cell r="B2892">
            <v>13</v>
          </cell>
          <cell r="C2892" t="str">
            <v>INVALIDAS - ABANDONO</v>
          </cell>
          <cell r="D2892" t="str">
            <v>052 Ligações não completadas</v>
          </cell>
          <cell r="I2892">
            <v>25</v>
          </cell>
          <cell r="J2892">
            <v>0</v>
          </cell>
          <cell r="K2892">
            <v>25</v>
          </cell>
          <cell r="L2892">
            <v>0</v>
          </cell>
          <cell r="M2892">
            <v>0</v>
          </cell>
          <cell r="N2892">
            <v>0</v>
          </cell>
          <cell r="O2892">
            <v>25</v>
          </cell>
          <cell r="P2892">
            <v>0</v>
          </cell>
          <cell r="Q2892">
            <v>25</v>
          </cell>
          <cell r="R2892">
            <v>0</v>
          </cell>
          <cell r="S2892">
            <v>0</v>
          </cell>
          <cell r="T2892">
            <v>0</v>
          </cell>
          <cell r="U2892">
            <v>25</v>
          </cell>
          <cell r="V2892">
            <v>0</v>
          </cell>
          <cell r="W2892">
            <v>0</v>
          </cell>
        </row>
        <row r="2893">
          <cell r="B2893">
            <v>13</v>
          </cell>
          <cell r="C2893" t="str">
            <v>INVALIDAS - ABANDONO</v>
          </cell>
          <cell r="D2893" t="str">
            <v>052 Ligações não completadas</v>
          </cell>
          <cell r="E2893" t="str">
            <v>NÃO INFORMADO</v>
          </cell>
          <cell r="F2893" t="str">
            <v>0016 NÃO INFORMADO</v>
          </cell>
          <cell r="I2893">
            <v>1</v>
          </cell>
          <cell r="J2893">
            <v>0</v>
          </cell>
          <cell r="K2893">
            <v>1</v>
          </cell>
          <cell r="L2893">
            <v>0</v>
          </cell>
          <cell r="M2893">
            <v>0</v>
          </cell>
          <cell r="N2893">
            <v>0</v>
          </cell>
          <cell r="O2893">
            <v>1</v>
          </cell>
          <cell r="P2893">
            <v>0</v>
          </cell>
          <cell r="Q2893">
            <v>1</v>
          </cell>
          <cell r="R2893">
            <v>0</v>
          </cell>
          <cell r="S2893">
            <v>0</v>
          </cell>
          <cell r="T2893">
            <v>0</v>
          </cell>
          <cell r="U2893">
            <v>1</v>
          </cell>
          <cell r="V2893">
            <v>0</v>
          </cell>
          <cell r="W2893">
            <v>0</v>
          </cell>
        </row>
        <row r="2894">
          <cell r="B2894">
            <v>13</v>
          </cell>
          <cell r="C2894" t="str">
            <v>INVALIDAS - ABANDONO</v>
          </cell>
          <cell r="D2894" t="str">
            <v>052 Ligações não completadas</v>
          </cell>
          <cell r="E2894" t="str">
            <v>OUTRAS MÍDIAS</v>
          </cell>
          <cell r="F2894" t="str">
            <v>0013 INTERNET</v>
          </cell>
          <cell r="G2894" t="str">
            <v>0056 OUTROS</v>
          </cell>
          <cell r="I2894">
            <v>1</v>
          </cell>
          <cell r="J2894">
            <v>0</v>
          </cell>
          <cell r="K2894">
            <v>1</v>
          </cell>
          <cell r="L2894">
            <v>0</v>
          </cell>
          <cell r="M2894">
            <v>0</v>
          </cell>
          <cell r="N2894">
            <v>0</v>
          </cell>
          <cell r="O2894">
            <v>1</v>
          </cell>
          <cell r="P2894">
            <v>0</v>
          </cell>
          <cell r="Q2894">
            <v>1</v>
          </cell>
          <cell r="R2894">
            <v>0</v>
          </cell>
          <cell r="S2894">
            <v>0</v>
          </cell>
          <cell r="T2894">
            <v>0</v>
          </cell>
          <cell r="U2894">
            <v>1</v>
          </cell>
          <cell r="V2894">
            <v>0</v>
          </cell>
          <cell r="W2894">
            <v>0</v>
          </cell>
        </row>
        <row r="2895">
          <cell r="B2895">
            <v>13</v>
          </cell>
          <cell r="C2895" t="str">
            <v>INVALIDAS - ABANDONO</v>
          </cell>
          <cell r="D2895" t="str">
            <v>052 Ligações não completadas</v>
          </cell>
          <cell r="E2895" t="str">
            <v>TELEVISÃO</v>
          </cell>
          <cell r="F2895" t="str">
            <v>0001 TELEVISÃO</v>
          </cell>
          <cell r="G2895" t="str">
            <v>0006 GLOBO</v>
          </cell>
          <cell r="H2895" t="str">
            <v>5593 MULHERES APAIXONADAS</v>
          </cell>
          <cell r="I2895">
            <v>1</v>
          </cell>
          <cell r="J2895">
            <v>0</v>
          </cell>
          <cell r="K2895">
            <v>1</v>
          </cell>
          <cell r="L2895">
            <v>0</v>
          </cell>
          <cell r="M2895">
            <v>0</v>
          </cell>
          <cell r="N2895">
            <v>0</v>
          </cell>
          <cell r="O2895">
            <v>1</v>
          </cell>
          <cell r="P2895">
            <v>0</v>
          </cell>
          <cell r="Q2895">
            <v>1</v>
          </cell>
          <cell r="R2895">
            <v>0</v>
          </cell>
          <cell r="S2895">
            <v>0</v>
          </cell>
          <cell r="T2895">
            <v>0</v>
          </cell>
          <cell r="U2895">
            <v>1</v>
          </cell>
          <cell r="V2895">
            <v>0</v>
          </cell>
          <cell r="W2895">
            <v>0</v>
          </cell>
        </row>
        <row r="2896">
          <cell r="B2896">
            <v>13</v>
          </cell>
          <cell r="C2896" t="str">
            <v>INVALIDAS - ABANDONO</v>
          </cell>
          <cell r="D2896" t="str">
            <v>224 Linha Muda</v>
          </cell>
          <cell r="I2896">
            <v>105</v>
          </cell>
          <cell r="J2896">
            <v>0</v>
          </cell>
          <cell r="K2896">
            <v>105</v>
          </cell>
          <cell r="L2896">
            <v>0</v>
          </cell>
          <cell r="M2896">
            <v>0</v>
          </cell>
          <cell r="N2896">
            <v>0</v>
          </cell>
          <cell r="O2896">
            <v>105</v>
          </cell>
          <cell r="P2896">
            <v>0</v>
          </cell>
          <cell r="Q2896">
            <v>105</v>
          </cell>
          <cell r="R2896">
            <v>0</v>
          </cell>
          <cell r="S2896">
            <v>0</v>
          </cell>
          <cell r="T2896">
            <v>0</v>
          </cell>
          <cell r="U2896">
            <v>105</v>
          </cell>
          <cell r="V2896">
            <v>0</v>
          </cell>
          <cell r="W2896">
            <v>0</v>
          </cell>
        </row>
        <row r="2897">
          <cell r="B2897">
            <v>13</v>
          </cell>
          <cell r="C2897" t="str">
            <v>INVALIDAS - ABANDONO</v>
          </cell>
          <cell r="D2897" t="str">
            <v>224 Linha Muda</v>
          </cell>
          <cell r="E2897" t="str">
            <v>OUTRAS MÍDIAS</v>
          </cell>
          <cell r="F2897" t="str">
            <v>0002 INDICAÇÃO DE AMIGOS</v>
          </cell>
          <cell r="I2897">
            <v>1</v>
          </cell>
          <cell r="J2897">
            <v>0</v>
          </cell>
          <cell r="K2897">
            <v>1</v>
          </cell>
          <cell r="L2897">
            <v>0</v>
          </cell>
          <cell r="M2897">
            <v>0</v>
          </cell>
          <cell r="N2897">
            <v>0</v>
          </cell>
          <cell r="O2897">
            <v>1</v>
          </cell>
          <cell r="P2897">
            <v>0</v>
          </cell>
          <cell r="Q2897">
            <v>1</v>
          </cell>
          <cell r="R2897">
            <v>0</v>
          </cell>
          <cell r="S2897">
            <v>0</v>
          </cell>
          <cell r="T2897">
            <v>0</v>
          </cell>
          <cell r="U2897">
            <v>1</v>
          </cell>
          <cell r="V2897">
            <v>0</v>
          </cell>
          <cell r="W2897">
            <v>0</v>
          </cell>
        </row>
        <row r="2898">
          <cell r="B2898">
            <v>13</v>
          </cell>
          <cell r="C2898" t="str">
            <v>INVALIDAS - ABANDONO</v>
          </cell>
          <cell r="D2898" t="str">
            <v>224 Linha Muda</v>
          </cell>
          <cell r="E2898" t="str">
            <v>TELEVISÃO</v>
          </cell>
          <cell r="F2898" t="str">
            <v>0001 TELEVISÃO</v>
          </cell>
          <cell r="G2898" t="str">
            <v>0006 GLOBO</v>
          </cell>
          <cell r="H2898" t="str">
            <v>3825 NÃO INFORMADO</v>
          </cell>
          <cell r="I2898">
            <v>1</v>
          </cell>
          <cell r="J2898">
            <v>0</v>
          </cell>
          <cell r="K2898">
            <v>1</v>
          </cell>
          <cell r="L2898">
            <v>0</v>
          </cell>
          <cell r="M2898">
            <v>0</v>
          </cell>
          <cell r="N2898">
            <v>0</v>
          </cell>
          <cell r="O2898">
            <v>1</v>
          </cell>
          <cell r="P2898">
            <v>0</v>
          </cell>
          <cell r="Q2898">
            <v>1</v>
          </cell>
          <cell r="R2898">
            <v>0</v>
          </cell>
          <cell r="S2898">
            <v>0</v>
          </cell>
          <cell r="T2898">
            <v>0</v>
          </cell>
          <cell r="U2898">
            <v>1</v>
          </cell>
          <cell r="V2898">
            <v>0</v>
          </cell>
          <cell r="W2898">
            <v>0</v>
          </cell>
        </row>
        <row r="2899">
          <cell r="B2899">
            <v>13</v>
          </cell>
          <cell r="C2899" t="str">
            <v>INVALIDAS - ABANDONO</v>
          </cell>
          <cell r="D2899" t="str">
            <v>410 Ligação Caiu</v>
          </cell>
          <cell r="I2899">
            <v>31</v>
          </cell>
          <cell r="J2899">
            <v>0</v>
          </cell>
          <cell r="K2899">
            <v>31</v>
          </cell>
          <cell r="L2899">
            <v>0</v>
          </cell>
          <cell r="M2899">
            <v>0</v>
          </cell>
          <cell r="N2899">
            <v>0</v>
          </cell>
          <cell r="O2899">
            <v>31</v>
          </cell>
          <cell r="P2899">
            <v>0</v>
          </cell>
          <cell r="Q2899">
            <v>31</v>
          </cell>
          <cell r="R2899">
            <v>0</v>
          </cell>
          <cell r="S2899">
            <v>0</v>
          </cell>
          <cell r="T2899">
            <v>0</v>
          </cell>
          <cell r="U2899">
            <v>31</v>
          </cell>
          <cell r="V2899">
            <v>0</v>
          </cell>
          <cell r="W2899">
            <v>0</v>
          </cell>
        </row>
        <row r="2900">
          <cell r="B2900">
            <v>13</v>
          </cell>
          <cell r="C2900" t="str">
            <v>INVALIDAS - ABANDONO</v>
          </cell>
          <cell r="D2900" t="str">
            <v>410 Ligação Caiu</v>
          </cell>
          <cell r="E2900" t="str">
            <v>OUTRAS MÍDIAS</v>
          </cell>
          <cell r="F2900" t="str">
            <v>0002 INDICAÇÃO DE AMIGOS</v>
          </cell>
          <cell r="I2900">
            <v>1</v>
          </cell>
          <cell r="J2900">
            <v>0</v>
          </cell>
          <cell r="K2900">
            <v>1</v>
          </cell>
          <cell r="L2900">
            <v>0</v>
          </cell>
          <cell r="M2900">
            <v>0</v>
          </cell>
          <cell r="N2900">
            <v>0</v>
          </cell>
          <cell r="O2900">
            <v>1</v>
          </cell>
          <cell r="P2900">
            <v>0</v>
          </cell>
          <cell r="Q2900">
            <v>1</v>
          </cell>
          <cell r="R2900">
            <v>0</v>
          </cell>
          <cell r="S2900">
            <v>0</v>
          </cell>
          <cell r="T2900">
            <v>0</v>
          </cell>
          <cell r="U2900">
            <v>1</v>
          </cell>
          <cell r="V2900">
            <v>0</v>
          </cell>
          <cell r="W2900">
            <v>0</v>
          </cell>
        </row>
        <row r="2901">
          <cell r="B2901">
            <v>13</v>
          </cell>
          <cell r="C2901" t="str">
            <v>INVALIDAS - ABANDONO</v>
          </cell>
          <cell r="D2901" t="str">
            <v>410 Ligação Caiu</v>
          </cell>
          <cell r="E2901" t="str">
            <v>TELEVISÃO</v>
          </cell>
          <cell r="F2901" t="str">
            <v>0001 TELEVISÃO</v>
          </cell>
          <cell r="G2901" t="str">
            <v>0006 GLOBO</v>
          </cell>
          <cell r="H2901" t="str">
            <v>0028 OS NORMAIS</v>
          </cell>
          <cell r="I2901">
            <v>1</v>
          </cell>
          <cell r="J2901">
            <v>0</v>
          </cell>
          <cell r="K2901">
            <v>1</v>
          </cell>
          <cell r="L2901">
            <v>0</v>
          </cell>
          <cell r="M2901">
            <v>0</v>
          </cell>
          <cell r="N2901">
            <v>0</v>
          </cell>
          <cell r="O2901">
            <v>1</v>
          </cell>
          <cell r="P2901">
            <v>0</v>
          </cell>
          <cell r="Q2901">
            <v>1</v>
          </cell>
          <cell r="R2901">
            <v>0</v>
          </cell>
          <cell r="S2901">
            <v>0</v>
          </cell>
          <cell r="T2901">
            <v>0</v>
          </cell>
          <cell r="U2901">
            <v>1</v>
          </cell>
          <cell r="V2901">
            <v>0</v>
          </cell>
          <cell r="W2901">
            <v>0</v>
          </cell>
        </row>
        <row r="2902">
          <cell r="B2902">
            <v>13</v>
          </cell>
          <cell r="C2902" t="str">
            <v>INVALIDAS - ABANDONO</v>
          </cell>
          <cell r="D2902" t="str">
            <v>410 Ligação Caiu</v>
          </cell>
          <cell r="E2902" t="str">
            <v>TELEVISÃO</v>
          </cell>
          <cell r="F2902" t="str">
            <v>0001 TELEVISÃO</v>
          </cell>
          <cell r="G2902" t="str">
            <v>0006 GLOBO</v>
          </cell>
          <cell r="H2902" t="str">
            <v>3825 NÃO INFORMADO</v>
          </cell>
          <cell r="I2902">
            <v>1</v>
          </cell>
          <cell r="J2902">
            <v>0</v>
          </cell>
          <cell r="K2902">
            <v>1</v>
          </cell>
          <cell r="L2902">
            <v>0</v>
          </cell>
          <cell r="M2902">
            <v>0</v>
          </cell>
          <cell r="N2902">
            <v>0</v>
          </cell>
          <cell r="O2902">
            <v>1</v>
          </cell>
          <cell r="P2902">
            <v>0</v>
          </cell>
          <cell r="Q2902">
            <v>1</v>
          </cell>
          <cell r="R2902">
            <v>0</v>
          </cell>
          <cell r="S2902">
            <v>0</v>
          </cell>
          <cell r="T2902">
            <v>0</v>
          </cell>
          <cell r="U2902">
            <v>1</v>
          </cell>
          <cell r="V2902">
            <v>0</v>
          </cell>
          <cell r="W2902">
            <v>0</v>
          </cell>
        </row>
        <row r="2903">
          <cell r="B2903">
            <v>13</v>
          </cell>
          <cell r="C2903" t="str">
            <v>INVALIDAS - INVÁLIDAS</v>
          </cell>
          <cell r="D2903" t="str">
            <v>016 Já Foi Contatado</v>
          </cell>
          <cell r="I2903">
            <v>6</v>
          </cell>
          <cell r="J2903">
            <v>0</v>
          </cell>
          <cell r="K2903">
            <v>6</v>
          </cell>
          <cell r="L2903">
            <v>0</v>
          </cell>
          <cell r="M2903">
            <v>0</v>
          </cell>
          <cell r="N2903">
            <v>0</v>
          </cell>
          <cell r="O2903">
            <v>6</v>
          </cell>
          <cell r="P2903">
            <v>0</v>
          </cell>
          <cell r="Q2903">
            <v>6</v>
          </cell>
          <cell r="R2903">
            <v>0</v>
          </cell>
          <cell r="S2903">
            <v>0</v>
          </cell>
          <cell r="T2903">
            <v>0</v>
          </cell>
          <cell r="U2903">
            <v>6</v>
          </cell>
          <cell r="V2903">
            <v>0</v>
          </cell>
          <cell r="W2903">
            <v>0</v>
          </cell>
        </row>
        <row r="2904">
          <cell r="B2904">
            <v>13</v>
          </cell>
          <cell r="C2904" t="str">
            <v>INVALIDAS - INVÁLIDAS</v>
          </cell>
          <cell r="D2904" t="str">
            <v>061 Sisitema Inoperante</v>
          </cell>
          <cell r="I2904">
            <v>9</v>
          </cell>
          <cell r="J2904">
            <v>0</v>
          </cell>
          <cell r="K2904">
            <v>9</v>
          </cell>
          <cell r="L2904">
            <v>0</v>
          </cell>
          <cell r="M2904">
            <v>0</v>
          </cell>
          <cell r="N2904">
            <v>0</v>
          </cell>
          <cell r="O2904">
            <v>9</v>
          </cell>
          <cell r="P2904">
            <v>0</v>
          </cell>
          <cell r="Q2904">
            <v>9</v>
          </cell>
          <cell r="R2904">
            <v>0</v>
          </cell>
          <cell r="S2904">
            <v>0</v>
          </cell>
          <cell r="T2904">
            <v>0</v>
          </cell>
          <cell r="U2904">
            <v>9</v>
          </cell>
          <cell r="V2904">
            <v>0</v>
          </cell>
          <cell r="W2904">
            <v>0</v>
          </cell>
        </row>
        <row r="2905">
          <cell r="B2905">
            <v>13</v>
          </cell>
          <cell r="C2905" t="str">
            <v>INVALIDAS - INVÁLIDAS</v>
          </cell>
          <cell r="D2905" t="str">
            <v>188 Fora do Estado</v>
          </cell>
          <cell r="I2905">
            <v>4</v>
          </cell>
          <cell r="J2905">
            <v>0</v>
          </cell>
          <cell r="K2905">
            <v>4</v>
          </cell>
          <cell r="L2905">
            <v>0</v>
          </cell>
          <cell r="M2905">
            <v>0</v>
          </cell>
          <cell r="N2905">
            <v>0</v>
          </cell>
          <cell r="O2905">
            <v>4</v>
          </cell>
          <cell r="P2905">
            <v>0</v>
          </cell>
          <cell r="Q2905">
            <v>4</v>
          </cell>
          <cell r="R2905">
            <v>0</v>
          </cell>
          <cell r="S2905">
            <v>0</v>
          </cell>
          <cell r="T2905">
            <v>0</v>
          </cell>
          <cell r="U2905">
            <v>4</v>
          </cell>
          <cell r="V2905">
            <v>0</v>
          </cell>
          <cell r="W2905">
            <v>0</v>
          </cell>
        </row>
        <row r="2906">
          <cell r="B2906">
            <v>13</v>
          </cell>
          <cell r="C2906" t="str">
            <v>INVALIDAS - INVÁLIDAS</v>
          </cell>
          <cell r="D2906" t="str">
            <v>219 Trote</v>
          </cell>
          <cell r="I2906">
            <v>19</v>
          </cell>
          <cell r="J2906">
            <v>0</v>
          </cell>
          <cell r="K2906">
            <v>19</v>
          </cell>
          <cell r="L2906">
            <v>0</v>
          </cell>
          <cell r="M2906">
            <v>0</v>
          </cell>
          <cell r="N2906">
            <v>0</v>
          </cell>
          <cell r="O2906">
            <v>19</v>
          </cell>
          <cell r="P2906">
            <v>0</v>
          </cell>
          <cell r="Q2906">
            <v>19</v>
          </cell>
          <cell r="R2906">
            <v>0</v>
          </cell>
          <cell r="S2906">
            <v>0</v>
          </cell>
          <cell r="T2906">
            <v>0</v>
          </cell>
          <cell r="U2906">
            <v>19</v>
          </cell>
          <cell r="V2906">
            <v>0</v>
          </cell>
          <cell r="W2906">
            <v>0</v>
          </cell>
        </row>
        <row r="2907">
          <cell r="B2907">
            <v>13</v>
          </cell>
          <cell r="C2907" t="str">
            <v>INVALIDAS - INVÁLIDAS</v>
          </cell>
          <cell r="D2907" t="str">
            <v>221 Engano</v>
          </cell>
          <cell r="I2907">
            <v>100</v>
          </cell>
          <cell r="J2907">
            <v>0</v>
          </cell>
          <cell r="K2907">
            <v>100</v>
          </cell>
          <cell r="L2907">
            <v>0</v>
          </cell>
          <cell r="M2907">
            <v>0</v>
          </cell>
          <cell r="N2907">
            <v>0</v>
          </cell>
          <cell r="O2907">
            <v>100</v>
          </cell>
          <cell r="P2907">
            <v>0</v>
          </cell>
          <cell r="Q2907">
            <v>100</v>
          </cell>
          <cell r="R2907">
            <v>0</v>
          </cell>
          <cell r="S2907">
            <v>0</v>
          </cell>
          <cell r="T2907">
            <v>0</v>
          </cell>
          <cell r="U2907">
            <v>100</v>
          </cell>
          <cell r="V2907">
            <v>0</v>
          </cell>
          <cell r="W2907">
            <v>0</v>
          </cell>
        </row>
        <row r="2908">
          <cell r="B2908">
            <v>13</v>
          </cell>
          <cell r="C2908" t="str">
            <v>INVALIDAS - INVÁLIDAS</v>
          </cell>
          <cell r="D2908" t="str">
            <v>221 Engano</v>
          </cell>
          <cell r="E2908" t="str">
            <v>OUTRAS MÍDIAS</v>
          </cell>
          <cell r="F2908" t="str">
            <v>0002 INDICAÇÃO DE AMIGOS</v>
          </cell>
          <cell r="I2908">
            <v>1</v>
          </cell>
          <cell r="J2908">
            <v>0</v>
          </cell>
          <cell r="K2908">
            <v>1</v>
          </cell>
          <cell r="L2908">
            <v>0</v>
          </cell>
          <cell r="M2908">
            <v>0</v>
          </cell>
          <cell r="N2908">
            <v>0</v>
          </cell>
          <cell r="O2908">
            <v>1</v>
          </cell>
          <cell r="P2908">
            <v>0</v>
          </cell>
          <cell r="Q2908">
            <v>1</v>
          </cell>
          <cell r="R2908">
            <v>0</v>
          </cell>
          <cell r="S2908">
            <v>0</v>
          </cell>
          <cell r="T2908">
            <v>0</v>
          </cell>
          <cell r="U2908">
            <v>1</v>
          </cell>
          <cell r="V2908">
            <v>0</v>
          </cell>
          <cell r="W2908">
            <v>0</v>
          </cell>
        </row>
        <row r="2909">
          <cell r="B2909">
            <v>13</v>
          </cell>
          <cell r="C2909" t="str">
            <v>INVALIDAS - INVÁLIDAS</v>
          </cell>
          <cell r="D2909" t="str">
            <v>310 Retorno sem Sucesso</v>
          </cell>
          <cell r="I2909">
            <v>8</v>
          </cell>
          <cell r="J2909">
            <v>0</v>
          </cell>
          <cell r="K2909">
            <v>8</v>
          </cell>
          <cell r="L2909">
            <v>0</v>
          </cell>
          <cell r="M2909">
            <v>0</v>
          </cell>
          <cell r="N2909">
            <v>0</v>
          </cell>
          <cell r="O2909">
            <v>8</v>
          </cell>
          <cell r="P2909">
            <v>0</v>
          </cell>
          <cell r="Q2909">
            <v>8</v>
          </cell>
          <cell r="R2909">
            <v>0</v>
          </cell>
          <cell r="S2909">
            <v>0</v>
          </cell>
          <cell r="T2909">
            <v>0</v>
          </cell>
          <cell r="U2909">
            <v>8</v>
          </cell>
          <cell r="V2909">
            <v>0</v>
          </cell>
          <cell r="W2909">
            <v>0</v>
          </cell>
        </row>
        <row r="2910">
          <cell r="B2910">
            <v>13</v>
          </cell>
          <cell r="C2910" t="str">
            <v>INVALIDAS - INVÁLIDAS</v>
          </cell>
          <cell r="D2910" t="str">
            <v>405 Papa Fila</v>
          </cell>
          <cell r="I2910">
            <v>113</v>
          </cell>
          <cell r="J2910">
            <v>0</v>
          </cell>
          <cell r="K2910">
            <v>113</v>
          </cell>
          <cell r="L2910">
            <v>0</v>
          </cell>
          <cell r="M2910">
            <v>0</v>
          </cell>
          <cell r="N2910">
            <v>0</v>
          </cell>
          <cell r="O2910">
            <v>113</v>
          </cell>
          <cell r="P2910">
            <v>0</v>
          </cell>
          <cell r="Q2910">
            <v>113</v>
          </cell>
          <cell r="R2910">
            <v>0</v>
          </cell>
          <cell r="S2910">
            <v>0</v>
          </cell>
          <cell r="T2910">
            <v>0</v>
          </cell>
          <cell r="U2910">
            <v>113</v>
          </cell>
          <cell r="V2910">
            <v>0</v>
          </cell>
          <cell r="W2910">
            <v>0</v>
          </cell>
        </row>
        <row r="2911">
          <cell r="B2911">
            <v>13</v>
          </cell>
          <cell r="C2911" t="str">
            <v>INVALIDAS - INVÁLIDAS</v>
          </cell>
          <cell r="D2911" t="str">
            <v>405 Papa Fila</v>
          </cell>
          <cell r="E2911" t="str">
            <v>OUTRAS MÍDIAS</v>
          </cell>
          <cell r="F2911" t="str">
            <v>0002 INDICAÇÃO DE AMIGOS</v>
          </cell>
          <cell r="I2911">
            <v>1</v>
          </cell>
          <cell r="J2911">
            <v>0</v>
          </cell>
          <cell r="K2911">
            <v>1</v>
          </cell>
          <cell r="L2911">
            <v>0</v>
          </cell>
          <cell r="M2911">
            <v>0</v>
          </cell>
          <cell r="N2911">
            <v>0</v>
          </cell>
          <cell r="O2911">
            <v>1</v>
          </cell>
          <cell r="P2911">
            <v>0</v>
          </cell>
          <cell r="Q2911">
            <v>1</v>
          </cell>
          <cell r="R2911">
            <v>0</v>
          </cell>
          <cell r="S2911">
            <v>0</v>
          </cell>
          <cell r="T2911">
            <v>0</v>
          </cell>
          <cell r="U2911">
            <v>1</v>
          </cell>
          <cell r="V2911">
            <v>0</v>
          </cell>
          <cell r="W2911">
            <v>0</v>
          </cell>
        </row>
        <row r="2912">
          <cell r="B2912">
            <v>13</v>
          </cell>
          <cell r="C2912" t="str">
            <v>INVALIDAS - INVÁLIDAS</v>
          </cell>
          <cell r="D2912" t="str">
            <v>406 Transferência Auditoria</v>
          </cell>
          <cell r="I2912">
            <v>3</v>
          </cell>
          <cell r="J2912">
            <v>0</v>
          </cell>
          <cell r="K2912">
            <v>3</v>
          </cell>
          <cell r="L2912">
            <v>0</v>
          </cell>
          <cell r="M2912">
            <v>0</v>
          </cell>
          <cell r="N2912">
            <v>0</v>
          </cell>
          <cell r="O2912">
            <v>3</v>
          </cell>
          <cell r="P2912">
            <v>0</v>
          </cell>
          <cell r="Q2912">
            <v>3</v>
          </cell>
          <cell r="R2912">
            <v>0</v>
          </cell>
          <cell r="S2912">
            <v>0</v>
          </cell>
          <cell r="T2912">
            <v>0</v>
          </cell>
          <cell r="U2912">
            <v>3</v>
          </cell>
          <cell r="V2912">
            <v>0</v>
          </cell>
          <cell r="W2912">
            <v>0</v>
          </cell>
        </row>
        <row r="2913">
          <cell r="B2913">
            <v>13</v>
          </cell>
          <cell r="C2913" t="str">
            <v>INVALIDAS - TRANSFERIDAS</v>
          </cell>
          <cell r="D2913" t="str">
            <v>073 Transferência Retenção</v>
          </cell>
          <cell r="I2913">
            <v>19</v>
          </cell>
          <cell r="J2913">
            <v>0</v>
          </cell>
          <cell r="K2913">
            <v>19</v>
          </cell>
          <cell r="L2913">
            <v>0</v>
          </cell>
          <cell r="M2913">
            <v>0</v>
          </cell>
          <cell r="N2913">
            <v>0</v>
          </cell>
          <cell r="O2913">
            <v>19</v>
          </cell>
          <cell r="P2913">
            <v>0</v>
          </cell>
          <cell r="Q2913">
            <v>19</v>
          </cell>
          <cell r="R2913">
            <v>0</v>
          </cell>
          <cell r="S2913">
            <v>0</v>
          </cell>
          <cell r="T2913">
            <v>0</v>
          </cell>
          <cell r="U2913">
            <v>19</v>
          </cell>
          <cell r="V2913">
            <v>0</v>
          </cell>
          <cell r="W2913">
            <v>0</v>
          </cell>
        </row>
        <row r="2914">
          <cell r="B2914">
            <v>13</v>
          </cell>
          <cell r="C2914" t="str">
            <v>INVALIDAS - TRANSFERIDAS</v>
          </cell>
          <cell r="D2914" t="str">
            <v>220 Transferência 70100 (104)</v>
          </cell>
          <cell r="I2914">
            <v>253</v>
          </cell>
          <cell r="J2914">
            <v>0</v>
          </cell>
          <cell r="K2914">
            <v>253</v>
          </cell>
          <cell r="L2914">
            <v>0</v>
          </cell>
          <cell r="M2914">
            <v>0</v>
          </cell>
          <cell r="N2914">
            <v>0</v>
          </cell>
          <cell r="O2914">
            <v>253</v>
          </cell>
          <cell r="P2914">
            <v>0</v>
          </cell>
          <cell r="Q2914">
            <v>253</v>
          </cell>
          <cell r="R2914">
            <v>0</v>
          </cell>
          <cell r="S2914">
            <v>0</v>
          </cell>
          <cell r="T2914">
            <v>0</v>
          </cell>
          <cell r="U2914">
            <v>253</v>
          </cell>
          <cell r="V2914">
            <v>0</v>
          </cell>
          <cell r="W2914">
            <v>0</v>
          </cell>
        </row>
        <row r="2915">
          <cell r="B2915">
            <v>13</v>
          </cell>
          <cell r="C2915" t="str">
            <v>INVALIDAS - TRANSFERIDAS</v>
          </cell>
          <cell r="D2915" t="str">
            <v>220 Transferência 70100 (104)</v>
          </cell>
          <cell r="F2915" t="str">
            <v>0031 JÁ TEVE O PRODUTO</v>
          </cell>
          <cell r="I2915">
            <v>3</v>
          </cell>
          <cell r="J2915">
            <v>0</v>
          </cell>
          <cell r="K2915">
            <v>3</v>
          </cell>
          <cell r="L2915">
            <v>0</v>
          </cell>
          <cell r="M2915">
            <v>0</v>
          </cell>
          <cell r="N2915">
            <v>0</v>
          </cell>
          <cell r="O2915">
            <v>3</v>
          </cell>
          <cell r="P2915">
            <v>0</v>
          </cell>
          <cell r="Q2915">
            <v>3</v>
          </cell>
          <cell r="R2915">
            <v>0</v>
          </cell>
          <cell r="S2915">
            <v>0</v>
          </cell>
          <cell r="T2915">
            <v>0</v>
          </cell>
          <cell r="U2915">
            <v>3</v>
          </cell>
          <cell r="V2915">
            <v>0</v>
          </cell>
          <cell r="W2915">
            <v>0</v>
          </cell>
        </row>
        <row r="2916">
          <cell r="B2916">
            <v>13</v>
          </cell>
          <cell r="C2916" t="str">
            <v>INVALIDAS - TRANSFERIDAS</v>
          </cell>
          <cell r="D2916" t="str">
            <v>220 Transferência 70100 (104)</v>
          </cell>
          <cell r="E2916" t="str">
            <v>OUTRAS MÍDIAS</v>
          </cell>
          <cell r="F2916" t="str">
            <v>0002 INDICAÇÃO DE AMIGOS</v>
          </cell>
          <cell r="I2916">
            <v>2</v>
          </cell>
          <cell r="J2916">
            <v>0</v>
          </cell>
          <cell r="K2916">
            <v>2</v>
          </cell>
          <cell r="L2916">
            <v>0</v>
          </cell>
          <cell r="M2916">
            <v>0</v>
          </cell>
          <cell r="N2916">
            <v>0</v>
          </cell>
          <cell r="O2916">
            <v>2</v>
          </cell>
          <cell r="P2916">
            <v>0</v>
          </cell>
          <cell r="Q2916">
            <v>2</v>
          </cell>
          <cell r="R2916">
            <v>0</v>
          </cell>
          <cell r="S2916">
            <v>0</v>
          </cell>
          <cell r="T2916">
            <v>0</v>
          </cell>
          <cell r="U2916">
            <v>2</v>
          </cell>
          <cell r="V2916">
            <v>0</v>
          </cell>
          <cell r="W2916">
            <v>0</v>
          </cell>
        </row>
        <row r="2917">
          <cell r="B2917">
            <v>13</v>
          </cell>
          <cell r="C2917" t="str">
            <v>INVALIDAS - TRANSFERIDAS</v>
          </cell>
          <cell r="D2917" t="str">
            <v>220 Transferência 70100 (104)</v>
          </cell>
          <cell r="E2917" t="str">
            <v>OUTRAS MÍDIAS</v>
          </cell>
          <cell r="F2917" t="str">
            <v>0003 104</v>
          </cell>
          <cell r="I2917">
            <v>2</v>
          </cell>
          <cell r="J2917">
            <v>0</v>
          </cell>
          <cell r="K2917">
            <v>2</v>
          </cell>
          <cell r="L2917">
            <v>0</v>
          </cell>
          <cell r="M2917">
            <v>0</v>
          </cell>
          <cell r="N2917">
            <v>0</v>
          </cell>
          <cell r="O2917">
            <v>2</v>
          </cell>
          <cell r="P2917">
            <v>0</v>
          </cell>
          <cell r="Q2917">
            <v>2</v>
          </cell>
          <cell r="R2917">
            <v>0</v>
          </cell>
          <cell r="S2917">
            <v>0</v>
          </cell>
          <cell r="T2917">
            <v>0</v>
          </cell>
          <cell r="U2917">
            <v>2</v>
          </cell>
          <cell r="V2917">
            <v>0</v>
          </cell>
          <cell r="W2917">
            <v>0</v>
          </cell>
        </row>
        <row r="2918">
          <cell r="B2918">
            <v>13</v>
          </cell>
          <cell r="C2918" t="str">
            <v>INVALIDAS - TRANSFERIDAS</v>
          </cell>
          <cell r="D2918" t="str">
            <v>220 Transferência 70100 (104)</v>
          </cell>
          <cell r="E2918" t="str">
            <v>OUTRAS MÍDIAS</v>
          </cell>
          <cell r="F2918" t="str">
            <v>0018 CONTATADO PELO TLMKT</v>
          </cell>
          <cell r="I2918">
            <v>1</v>
          </cell>
          <cell r="J2918">
            <v>0</v>
          </cell>
          <cell r="K2918">
            <v>1</v>
          </cell>
          <cell r="L2918">
            <v>0</v>
          </cell>
          <cell r="M2918">
            <v>0</v>
          </cell>
          <cell r="N2918">
            <v>0</v>
          </cell>
          <cell r="O2918">
            <v>1</v>
          </cell>
          <cell r="P2918">
            <v>0</v>
          </cell>
          <cell r="Q2918">
            <v>1</v>
          </cell>
          <cell r="R2918">
            <v>0</v>
          </cell>
          <cell r="S2918">
            <v>0</v>
          </cell>
          <cell r="T2918">
            <v>0</v>
          </cell>
          <cell r="U2918">
            <v>1</v>
          </cell>
          <cell r="V2918">
            <v>0</v>
          </cell>
          <cell r="W2918">
            <v>0</v>
          </cell>
        </row>
        <row r="2919">
          <cell r="B2919">
            <v>13</v>
          </cell>
          <cell r="C2919" t="str">
            <v>INVALIDAS - TRANSFERIDAS</v>
          </cell>
          <cell r="D2919" t="str">
            <v>220 Transferência 70100 (104)</v>
          </cell>
          <cell r="E2919" t="str">
            <v>OUTRAS MÍDIAS</v>
          </cell>
          <cell r="F2919" t="str">
            <v>0020 JÁ POSSUI</v>
          </cell>
          <cell r="I2919">
            <v>2</v>
          </cell>
          <cell r="J2919">
            <v>0</v>
          </cell>
          <cell r="K2919">
            <v>2</v>
          </cell>
          <cell r="L2919">
            <v>0</v>
          </cell>
          <cell r="M2919">
            <v>0</v>
          </cell>
          <cell r="N2919">
            <v>0</v>
          </cell>
          <cell r="O2919">
            <v>2</v>
          </cell>
          <cell r="P2919">
            <v>0</v>
          </cell>
          <cell r="Q2919">
            <v>2</v>
          </cell>
          <cell r="R2919">
            <v>0</v>
          </cell>
          <cell r="S2919">
            <v>0</v>
          </cell>
          <cell r="T2919">
            <v>0</v>
          </cell>
          <cell r="U2919">
            <v>2</v>
          </cell>
          <cell r="V2919">
            <v>0</v>
          </cell>
          <cell r="W2919">
            <v>0</v>
          </cell>
        </row>
        <row r="2920">
          <cell r="B2920">
            <v>13</v>
          </cell>
          <cell r="C2920" t="str">
            <v>INVALIDAS - TRANSFERIDAS</v>
          </cell>
          <cell r="D2920" t="str">
            <v>220 Transferência 70100 (104)</v>
          </cell>
          <cell r="E2920" t="str">
            <v>TELEVISÃO</v>
          </cell>
          <cell r="F2920" t="str">
            <v>0001 TELEVISÃO</v>
          </cell>
          <cell r="G2920" t="str">
            <v>0006 GLOBO</v>
          </cell>
          <cell r="H2920" t="str">
            <v>3825 NÃO INFORMADO</v>
          </cell>
          <cell r="I2920">
            <v>1</v>
          </cell>
          <cell r="J2920">
            <v>0</v>
          </cell>
          <cell r="K2920">
            <v>1</v>
          </cell>
          <cell r="L2920">
            <v>0</v>
          </cell>
          <cell r="M2920">
            <v>0</v>
          </cell>
          <cell r="N2920">
            <v>0</v>
          </cell>
          <cell r="O2920">
            <v>1</v>
          </cell>
          <cell r="P2920">
            <v>0</v>
          </cell>
          <cell r="Q2920">
            <v>1</v>
          </cell>
          <cell r="R2920">
            <v>0</v>
          </cell>
          <cell r="S2920">
            <v>0</v>
          </cell>
          <cell r="T2920">
            <v>0</v>
          </cell>
          <cell r="U2920">
            <v>1</v>
          </cell>
          <cell r="V2920">
            <v>0</v>
          </cell>
          <cell r="W2920">
            <v>0</v>
          </cell>
        </row>
        <row r="2921">
          <cell r="B2921">
            <v>13</v>
          </cell>
          <cell r="C2921" t="str">
            <v>INVALIDAS - TRANSFERIDAS</v>
          </cell>
          <cell r="D2921" t="str">
            <v>220 Transferência 70100 (104)</v>
          </cell>
          <cell r="E2921" t="str">
            <v>TELEVISÃO</v>
          </cell>
          <cell r="F2921" t="str">
            <v>0001 TELEVISÃO</v>
          </cell>
          <cell r="G2921" t="str">
            <v>0062 NÃO INFORMOU</v>
          </cell>
          <cell r="I2921">
            <v>2</v>
          </cell>
          <cell r="J2921">
            <v>0</v>
          </cell>
          <cell r="K2921">
            <v>2</v>
          </cell>
          <cell r="L2921">
            <v>0</v>
          </cell>
          <cell r="M2921">
            <v>0</v>
          </cell>
          <cell r="N2921">
            <v>0</v>
          </cell>
          <cell r="O2921">
            <v>2</v>
          </cell>
          <cell r="P2921">
            <v>0</v>
          </cell>
          <cell r="Q2921">
            <v>2</v>
          </cell>
          <cell r="R2921">
            <v>0</v>
          </cell>
          <cell r="S2921">
            <v>0</v>
          </cell>
          <cell r="T2921">
            <v>0</v>
          </cell>
          <cell r="U2921">
            <v>2</v>
          </cell>
          <cell r="V2921">
            <v>0</v>
          </cell>
          <cell r="W2921">
            <v>0</v>
          </cell>
        </row>
        <row r="2922">
          <cell r="B2922">
            <v>13</v>
          </cell>
          <cell r="C2922" t="str">
            <v>REST CLIENTE - INFORMAÇÕES</v>
          </cell>
          <cell r="D2922" t="str">
            <v>003 Não Informou</v>
          </cell>
          <cell r="E2922" t="str">
            <v>TELEVISÃO</v>
          </cell>
          <cell r="F2922" t="str">
            <v>0001 TELEVISÃO</v>
          </cell>
          <cell r="G2922" t="str">
            <v>0062 NÃO INFORMOU</v>
          </cell>
          <cell r="I2922">
            <v>1</v>
          </cell>
          <cell r="J2922">
            <v>1</v>
          </cell>
          <cell r="K2922">
            <v>0</v>
          </cell>
          <cell r="L2922">
            <v>1</v>
          </cell>
          <cell r="M2922">
            <v>0</v>
          </cell>
          <cell r="N2922">
            <v>1</v>
          </cell>
          <cell r="O2922">
            <v>1</v>
          </cell>
          <cell r="P2922">
            <v>1</v>
          </cell>
          <cell r="Q2922">
            <v>0</v>
          </cell>
          <cell r="R2922">
            <v>1</v>
          </cell>
          <cell r="S2922">
            <v>0</v>
          </cell>
          <cell r="T2922">
            <v>1</v>
          </cell>
          <cell r="U2922">
            <v>1</v>
          </cell>
          <cell r="V2922">
            <v>0</v>
          </cell>
          <cell r="W2922">
            <v>0</v>
          </cell>
        </row>
        <row r="2923">
          <cell r="B2923">
            <v>13</v>
          </cell>
          <cell r="C2923" t="str">
            <v>REST CLIENTE - INFORMAÇÕES</v>
          </cell>
          <cell r="D2923" t="str">
            <v>012 Informações</v>
          </cell>
          <cell r="F2923" t="str">
            <v>0031 JÁ TEVE O PRODUTO</v>
          </cell>
          <cell r="I2923">
            <v>3</v>
          </cell>
          <cell r="J2923">
            <v>3</v>
          </cell>
          <cell r="K2923">
            <v>0</v>
          </cell>
          <cell r="L2923">
            <v>3</v>
          </cell>
          <cell r="M2923">
            <v>0</v>
          </cell>
          <cell r="N2923">
            <v>3</v>
          </cell>
          <cell r="O2923">
            <v>3</v>
          </cell>
          <cell r="P2923">
            <v>3</v>
          </cell>
          <cell r="Q2923">
            <v>0</v>
          </cell>
          <cell r="R2923">
            <v>3</v>
          </cell>
          <cell r="S2923">
            <v>0</v>
          </cell>
          <cell r="T2923">
            <v>3</v>
          </cell>
          <cell r="U2923">
            <v>3</v>
          </cell>
          <cell r="V2923">
            <v>0</v>
          </cell>
          <cell r="W2923">
            <v>0</v>
          </cell>
        </row>
        <row r="2924">
          <cell r="B2924">
            <v>13</v>
          </cell>
          <cell r="C2924" t="str">
            <v>REST CLIENTE - INFORMAÇÕES</v>
          </cell>
          <cell r="D2924" t="str">
            <v>012 Informações</v>
          </cell>
          <cell r="E2924" t="str">
            <v>MALA DIRETA</v>
          </cell>
          <cell r="F2924" t="str">
            <v>0009 MALA DIRETA</v>
          </cell>
          <cell r="G2924" t="str">
            <v>0008 Não Identificado</v>
          </cell>
          <cell r="I2924">
            <v>2</v>
          </cell>
          <cell r="J2924">
            <v>2</v>
          </cell>
          <cell r="K2924">
            <v>0</v>
          </cell>
          <cell r="L2924">
            <v>2</v>
          </cell>
          <cell r="M2924">
            <v>0</v>
          </cell>
          <cell r="N2924">
            <v>2</v>
          </cell>
          <cell r="O2924">
            <v>2</v>
          </cell>
          <cell r="P2924">
            <v>2</v>
          </cell>
          <cell r="Q2924">
            <v>0</v>
          </cell>
          <cell r="R2924">
            <v>2</v>
          </cell>
          <cell r="S2924">
            <v>0</v>
          </cell>
          <cell r="T2924">
            <v>2</v>
          </cell>
          <cell r="U2924">
            <v>2</v>
          </cell>
          <cell r="V2924">
            <v>0</v>
          </cell>
          <cell r="W2924">
            <v>0</v>
          </cell>
        </row>
        <row r="2925">
          <cell r="B2925">
            <v>13</v>
          </cell>
          <cell r="C2925" t="str">
            <v>REST CLIENTE - INFORMAÇÕES</v>
          </cell>
          <cell r="D2925" t="str">
            <v>012 Informações</v>
          </cell>
          <cell r="E2925" t="str">
            <v>MALA DIRETA</v>
          </cell>
          <cell r="F2925" t="str">
            <v>0009 MALA DIRETA</v>
          </cell>
          <cell r="G2925" t="str">
            <v>0173 CA0103</v>
          </cell>
          <cell r="I2925">
            <v>1</v>
          </cell>
          <cell r="J2925">
            <v>1</v>
          </cell>
          <cell r="K2925">
            <v>0</v>
          </cell>
          <cell r="L2925">
            <v>1</v>
          </cell>
          <cell r="M2925">
            <v>0</v>
          </cell>
          <cell r="N2925">
            <v>1</v>
          </cell>
          <cell r="O2925">
            <v>1</v>
          </cell>
          <cell r="P2925">
            <v>1</v>
          </cell>
          <cell r="Q2925">
            <v>0</v>
          </cell>
          <cell r="R2925">
            <v>1</v>
          </cell>
          <cell r="S2925">
            <v>0</v>
          </cell>
          <cell r="T2925">
            <v>1</v>
          </cell>
          <cell r="U2925">
            <v>1</v>
          </cell>
          <cell r="V2925">
            <v>0</v>
          </cell>
          <cell r="W2925">
            <v>0</v>
          </cell>
        </row>
        <row r="2926">
          <cell r="B2926">
            <v>13</v>
          </cell>
          <cell r="C2926" t="str">
            <v>REST CLIENTE - INFORMAÇÕES</v>
          </cell>
          <cell r="D2926" t="str">
            <v>012 Informações</v>
          </cell>
          <cell r="E2926" t="str">
            <v>NÃO INFORMADO</v>
          </cell>
          <cell r="F2926" t="str">
            <v>0016 NÃO INFORMADO</v>
          </cell>
          <cell r="I2926">
            <v>4</v>
          </cell>
          <cell r="J2926">
            <v>4</v>
          </cell>
          <cell r="K2926">
            <v>0</v>
          </cell>
          <cell r="L2926">
            <v>4</v>
          </cell>
          <cell r="M2926">
            <v>0</v>
          </cell>
          <cell r="N2926">
            <v>4</v>
          </cell>
          <cell r="O2926">
            <v>4</v>
          </cell>
          <cell r="P2926">
            <v>4</v>
          </cell>
          <cell r="Q2926">
            <v>0</v>
          </cell>
          <cell r="R2926">
            <v>4</v>
          </cell>
          <cell r="S2926">
            <v>0</v>
          </cell>
          <cell r="T2926">
            <v>4</v>
          </cell>
          <cell r="U2926">
            <v>4</v>
          </cell>
          <cell r="V2926">
            <v>0</v>
          </cell>
          <cell r="W2926">
            <v>0</v>
          </cell>
        </row>
        <row r="2927">
          <cell r="B2927">
            <v>13</v>
          </cell>
          <cell r="C2927" t="str">
            <v>REST CLIENTE - INFORMAÇÕES</v>
          </cell>
          <cell r="D2927" t="str">
            <v>012 Informações</v>
          </cell>
          <cell r="E2927" t="str">
            <v>OUTRAS MÍDIAS</v>
          </cell>
          <cell r="F2927" t="str">
            <v>0002 INDICAÇÃO DE AMIGOS</v>
          </cell>
          <cell r="I2927">
            <v>13</v>
          </cell>
          <cell r="J2927">
            <v>13</v>
          </cell>
          <cell r="K2927">
            <v>0</v>
          </cell>
          <cell r="L2927">
            <v>13</v>
          </cell>
          <cell r="M2927">
            <v>0</v>
          </cell>
          <cell r="N2927">
            <v>13</v>
          </cell>
          <cell r="O2927">
            <v>13</v>
          </cell>
          <cell r="P2927">
            <v>13</v>
          </cell>
          <cell r="Q2927">
            <v>0</v>
          </cell>
          <cell r="R2927">
            <v>13</v>
          </cell>
          <cell r="S2927">
            <v>0</v>
          </cell>
          <cell r="T2927">
            <v>13</v>
          </cell>
          <cell r="U2927">
            <v>13</v>
          </cell>
          <cell r="V2927">
            <v>0</v>
          </cell>
          <cell r="W2927">
            <v>0</v>
          </cell>
        </row>
        <row r="2928">
          <cell r="B2928">
            <v>13</v>
          </cell>
          <cell r="C2928" t="str">
            <v>REST CLIENTE - INFORMAÇÕES</v>
          </cell>
          <cell r="D2928" t="str">
            <v>012 Informações</v>
          </cell>
          <cell r="E2928" t="str">
            <v>OUTRAS MÍDIAS</v>
          </cell>
          <cell r="F2928" t="str">
            <v>0013 INTERNET</v>
          </cell>
          <cell r="G2928" t="str">
            <v>0056 OUTROS</v>
          </cell>
          <cell r="I2928">
            <v>2</v>
          </cell>
          <cell r="J2928">
            <v>2</v>
          </cell>
          <cell r="K2928">
            <v>0</v>
          </cell>
          <cell r="L2928">
            <v>2</v>
          </cell>
          <cell r="M2928">
            <v>0</v>
          </cell>
          <cell r="N2928">
            <v>2</v>
          </cell>
          <cell r="O2928">
            <v>2</v>
          </cell>
          <cell r="P2928">
            <v>2</v>
          </cell>
          <cell r="Q2928">
            <v>0</v>
          </cell>
          <cell r="R2928">
            <v>2</v>
          </cell>
          <cell r="S2928">
            <v>0</v>
          </cell>
          <cell r="T2928">
            <v>2</v>
          </cell>
          <cell r="U2928">
            <v>2</v>
          </cell>
          <cell r="V2928">
            <v>0</v>
          </cell>
          <cell r="W2928">
            <v>0</v>
          </cell>
        </row>
        <row r="2929">
          <cell r="B2929">
            <v>13</v>
          </cell>
          <cell r="C2929" t="str">
            <v>REST CLIENTE - INFORMAÇÕES</v>
          </cell>
          <cell r="D2929" t="str">
            <v>012 Informações</v>
          </cell>
          <cell r="E2929" t="str">
            <v>OUTRAS MÍDIAS</v>
          </cell>
          <cell r="F2929" t="str">
            <v>0013 INTERNET</v>
          </cell>
          <cell r="G2929" t="str">
            <v>0170 SITE SPEEDY</v>
          </cell>
          <cell r="I2929">
            <v>1</v>
          </cell>
          <cell r="J2929">
            <v>1</v>
          </cell>
          <cell r="K2929">
            <v>0</v>
          </cell>
          <cell r="L2929">
            <v>1</v>
          </cell>
          <cell r="M2929">
            <v>0</v>
          </cell>
          <cell r="N2929">
            <v>1</v>
          </cell>
          <cell r="O2929">
            <v>1</v>
          </cell>
          <cell r="P2929">
            <v>1</v>
          </cell>
          <cell r="Q2929">
            <v>0</v>
          </cell>
          <cell r="R2929">
            <v>1</v>
          </cell>
          <cell r="S2929">
            <v>0</v>
          </cell>
          <cell r="T2929">
            <v>1</v>
          </cell>
          <cell r="U2929">
            <v>1</v>
          </cell>
          <cell r="V2929">
            <v>0</v>
          </cell>
          <cell r="W2929">
            <v>0</v>
          </cell>
        </row>
        <row r="2930">
          <cell r="B2930">
            <v>13</v>
          </cell>
          <cell r="C2930" t="str">
            <v>REST CLIENTE - INFORMAÇÕES</v>
          </cell>
          <cell r="D2930" t="str">
            <v>012 Informações</v>
          </cell>
          <cell r="E2930" t="str">
            <v>OUTRAS MÍDIAS</v>
          </cell>
          <cell r="F2930" t="str">
            <v>0020 JÁ POSSUI</v>
          </cell>
          <cell r="I2930">
            <v>4</v>
          </cell>
          <cell r="J2930">
            <v>4</v>
          </cell>
          <cell r="K2930">
            <v>0</v>
          </cell>
          <cell r="L2930">
            <v>4</v>
          </cell>
          <cell r="M2930">
            <v>0</v>
          </cell>
          <cell r="N2930">
            <v>4</v>
          </cell>
          <cell r="O2930">
            <v>4</v>
          </cell>
          <cell r="P2930">
            <v>4</v>
          </cell>
          <cell r="Q2930">
            <v>0</v>
          </cell>
          <cell r="R2930">
            <v>4</v>
          </cell>
          <cell r="S2930">
            <v>0</v>
          </cell>
          <cell r="T2930">
            <v>4</v>
          </cell>
          <cell r="U2930">
            <v>4</v>
          </cell>
          <cell r="V2930">
            <v>0</v>
          </cell>
          <cell r="W2930">
            <v>0</v>
          </cell>
        </row>
        <row r="2931">
          <cell r="B2931">
            <v>13</v>
          </cell>
          <cell r="C2931" t="str">
            <v>REST CLIENTE - INFORMAÇÕES</v>
          </cell>
          <cell r="D2931" t="str">
            <v>012 Informações</v>
          </cell>
          <cell r="E2931" t="str">
            <v>TELEVISÃO</v>
          </cell>
          <cell r="F2931" t="str">
            <v>0001 TELEVISÃO</v>
          </cell>
          <cell r="G2931" t="str">
            <v>0006 GLOBO</v>
          </cell>
          <cell r="H2931" t="str">
            <v>0012 A GRANDE FAMÍLIA</v>
          </cell>
          <cell r="I2931">
            <v>1</v>
          </cell>
          <cell r="J2931">
            <v>1</v>
          </cell>
          <cell r="K2931">
            <v>0</v>
          </cell>
          <cell r="L2931">
            <v>1</v>
          </cell>
          <cell r="M2931">
            <v>0</v>
          </cell>
          <cell r="N2931">
            <v>1</v>
          </cell>
          <cell r="O2931">
            <v>1</v>
          </cell>
          <cell r="P2931">
            <v>1</v>
          </cell>
          <cell r="Q2931">
            <v>0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0</v>
          </cell>
          <cell r="W2931">
            <v>0</v>
          </cell>
        </row>
        <row r="2932">
          <cell r="B2932">
            <v>13</v>
          </cell>
          <cell r="C2932" t="str">
            <v>REST CLIENTE - INFORMAÇÕES</v>
          </cell>
          <cell r="D2932" t="str">
            <v>012 Informações</v>
          </cell>
          <cell r="E2932" t="str">
            <v>TELEVISÃO</v>
          </cell>
          <cell r="F2932" t="str">
            <v>0001 TELEVISÃO</v>
          </cell>
          <cell r="G2932" t="str">
            <v>0006 GLOBO</v>
          </cell>
          <cell r="H2932" t="str">
            <v>0021 GLOBO REPÓRTER</v>
          </cell>
          <cell r="I2932">
            <v>1</v>
          </cell>
          <cell r="J2932">
            <v>1</v>
          </cell>
          <cell r="K2932">
            <v>0</v>
          </cell>
          <cell r="L2932">
            <v>1</v>
          </cell>
          <cell r="M2932">
            <v>0</v>
          </cell>
          <cell r="N2932">
            <v>1</v>
          </cell>
          <cell r="O2932">
            <v>1</v>
          </cell>
          <cell r="P2932">
            <v>1</v>
          </cell>
          <cell r="Q2932">
            <v>0</v>
          </cell>
          <cell r="R2932">
            <v>1</v>
          </cell>
          <cell r="S2932">
            <v>0</v>
          </cell>
          <cell r="T2932">
            <v>1</v>
          </cell>
          <cell r="U2932">
            <v>1</v>
          </cell>
          <cell r="V2932">
            <v>0</v>
          </cell>
          <cell r="W2932">
            <v>0</v>
          </cell>
        </row>
        <row r="2933">
          <cell r="B2933">
            <v>13</v>
          </cell>
          <cell r="C2933" t="str">
            <v>REST CLIENTE - INFORMAÇÕES</v>
          </cell>
          <cell r="D2933" t="str">
            <v>012 Informações</v>
          </cell>
          <cell r="E2933" t="str">
            <v>TELEVISÃO</v>
          </cell>
          <cell r="F2933" t="str">
            <v>0001 TELEVISÃO</v>
          </cell>
          <cell r="G2933" t="str">
            <v>0006 GLOBO</v>
          </cell>
          <cell r="H2933" t="str">
            <v>3825 NÃO INFORMADO</v>
          </cell>
          <cell r="I2933">
            <v>2</v>
          </cell>
          <cell r="J2933">
            <v>2</v>
          </cell>
          <cell r="K2933">
            <v>0</v>
          </cell>
          <cell r="L2933">
            <v>2</v>
          </cell>
          <cell r="M2933">
            <v>0</v>
          </cell>
          <cell r="N2933">
            <v>2</v>
          </cell>
          <cell r="O2933">
            <v>2</v>
          </cell>
          <cell r="P2933">
            <v>2</v>
          </cell>
          <cell r="Q2933">
            <v>0</v>
          </cell>
          <cell r="R2933">
            <v>2</v>
          </cell>
          <cell r="S2933">
            <v>0</v>
          </cell>
          <cell r="T2933">
            <v>2</v>
          </cell>
          <cell r="U2933">
            <v>2</v>
          </cell>
          <cell r="V2933">
            <v>0</v>
          </cell>
          <cell r="W2933">
            <v>0</v>
          </cell>
        </row>
        <row r="2934">
          <cell r="B2934">
            <v>13</v>
          </cell>
          <cell r="C2934" t="str">
            <v>REST CLIENTE - INFORMAÇÕES</v>
          </cell>
          <cell r="D2934" t="str">
            <v>012 Informações</v>
          </cell>
          <cell r="E2934" t="str">
            <v>TELEVISÃO</v>
          </cell>
          <cell r="F2934" t="str">
            <v>0001 TELEVISÃO</v>
          </cell>
          <cell r="G2934" t="str">
            <v>0062 NÃO INFORMOU</v>
          </cell>
          <cell r="I2934">
            <v>5</v>
          </cell>
          <cell r="J2934">
            <v>5</v>
          </cell>
          <cell r="K2934">
            <v>0</v>
          </cell>
          <cell r="L2934">
            <v>5</v>
          </cell>
          <cell r="M2934">
            <v>0</v>
          </cell>
          <cell r="N2934">
            <v>5</v>
          </cell>
          <cell r="O2934">
            <v>5</v>
          </cell>
          <cell r="P2934">
            <v>5</v>
          </cell>
          <cell r="Q2934">
            <v>0</v>
          </cell>
          <cell r="R2934">
            <v>5</v>
          </cell>
          <cell r="S2934">
            <v>0</v>
          </cell>
          <cell r="T2934">
            <v>5</v>
          </cell>
          <cell r="U2934">
            <v>5</v>
          </cell>
          <cell r="V2934">
            <v>0</v>
          </cell>
          <cell r="W2934">
            <v>0</v>
          </cell>
        </row>
        <row r="2935">
          <cell r="B2935">
            <v>13</v>
          </cell>
          <cell r="C2935" t="str">
            <v>REST CLIENTE - OUTRAS</v>
          </cell>
          <cell r="D2935" t="str">
            <v>005 Problemas Financeiros</v>
          </cell>
          <cell r="E2935" t="str">
            <v>OUTRAS MÍDIAS</v>
          </cell>
          <cell r="F2935" t="str">
            <v>0013 INTERNET</v>
          </cell>
          <cell r="G2935" t="str">
            <v>0056 OUTROS</v>
          </cell>
          <cell r="I2935">
            <v>1</v>
          </cell>
          <cell r="J2935">
            <v>1</v>
          </cell>
          <cell r="K2935">
            <v>0</v>
          </cell>
          <cell r="L2935">
            <v>1</v>
          </cell>
          <cell r="M2935">
            <v>0</v>
          </cell>
          <cell r="N2935">
            <v>1</v>
          </cell>
          <cell r="O2935">
            <v>1</v>
          </cell>
          <cell r="P2935">
            <v>1</v>
          </cell>
          <cell r="Q2935">
            <v>0</v>
          </cell>
          <cell r="R2935">
            <v>1</v>
          </cell>
          <cell r="S2935">
            <v>0</v>
          </cell>
          <cell r="T2935">
            <v>1</v>
          </cell>
          <cell r="U2935">
            <v>1</v>
          </cell>
          <cell r="V2935">
            <v>0</v>
          </cell>
          <cell r="W2935">
            <v>0</v>
          </cell>
        </row>
        <row r="2936">
          <cell r="B2936">
            <v>13</v>
          </cell>
          <cell r="C2936" t="str">
            <v>REST CLIENTE - OUTRAS</v>
          </cell>
          <cell r="D2936" t="str">
            <v>005 Problemas Financeiros</v>
          </cell>
          <cell r="E2936" t="str">
            <v>OUTRAS MÍDIAS</v>
          </cell>
          <cell r="F2936" t="str">
            <v>0018 CONTATADO PELO TLMKT</v>
          </cell>
          <cell r="I2936">
            <v>1</v>
          </cell>
          <cell r="J2936">
            <v>1</v>
          </cell>
          <cell r="K2936">
            <v>0</v>
          </cell>
          <cell r="L2936">
            <v>1</v>
          </cell>
          <cell r="M2936">
            <v>0</v>
          </cell>
          <cell r="N2936">
            <v>1</v>
          </cell>
          <cell r="O2936">
            <v>1</v>
          </cell>
          <cell r="P2936">
            <v>1</v>
          </cell>
          <cell r="Q2936">
            <v>0</v>
          </cell>
          <cell r="R2936">
            <v>1</v>
          </cell>
          <cell r="S2936">
            <v>0</v>
          </cell>
          <cell r="T2936">
            <v>1</v>
          </cell>
          <cell r="U2936">
            <v>1</v>
          </cell>
          <cell r="V2936">
            <v>0</v>
          </cell>
          <cell r="W2936">
            <v>0</v>
          </cell>
        </row>
        <row r="2937">
          <cell r="B2937">
            <v>13</v>
          </cell>
          <cell r="C2937" t="str">
            <v>REST CLIENTE - OUTRAS</v>
          </cell>
          <cell r="D2937" t="str">
            <v>006 Outros Motivos</v>
          </cell>
          <cell r="F2937" t="str">
            <v>0031 JÁ TEVE O PRODUTO</v>
          </cell>
          <cell r="I2937">
            <v>1</v>
          </cell>
          <cell r="J2937">
            <v>1</v>
          </cell>
          <cell r="K2937">
            <v>0</v>
          </cell>
          <cell r="L2937">
            <v>1</v>
          </cell>
          <cell r="M2937">
            <v>0</v>
          </cell>
          <cell r="N2937">
            <v>1</v>
          </cell>
          <cell r="O2937">
            <v>1</v>
          </cell>
          <cell r="P2937">
            <v>1</v>
          </cell>
          <cell r="Q2937">
            <v>0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0</v>
          </cell>
          <cell r="W2937">
            <v>0</v>
          </cell>
        </row>
        <row r="2938">
          <cell r="B2938">
            <v>13</v>
          </cell>
          <cell r="C2938" t="str">
            <v>REST CLIENTE - OUTRAS</v>
          </cell>
          <cell r="D2938" t="str">
            <v>006 Outros Motivos</v>
          </cell>
          <cell r="E2938" t="str">
            <v>MALA DIRETA</v>
          </cell>
          <cell r="F2938" t="str">
            <v>0009 MALA DIRETA</v>
          </cell>
          <cell r="G2938" t="str">
            <v>0572 MD-05</v>
          </cell>
          <cell r="I2938">
            <v>1</v>
          </cell>
          <cell r="J2938">
            <v>1</v>
          </cell>
          <cell r="K2938">
            <v>0</v>
          </cell>
          <cell r="L2938">
            <v>1</v>
          </cell>
          <cell r="M2938">
            <v>0</v>
          </cell>
          <cell r="N2938">
            <v>1</v>
          </cell>
          <cell r="O2938">
            <v>1</v>
          </cell>
          <cell r="P2938">
            <v>1</v>
          </cell>
          <cell r="Q2938">
            <v>0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0</v>
          </cell>
          <cell r="W2938">
            <v>0</v>
          </cell>
        </row>
        <row r="2939">
          <cell r="B2939">
            <v>13</v>
          </cell>
          <cell r="C2939" t="str">
            <v>REST CLIENTE - OUTRAS</v>
          </cell>
          <cell r="D2939" t="str">
            <v>006 Outros Motivos</v>
          </cell>
          <cell r="E2939" t="str">
            <v>MALA DIRETA</v>
          </cell>
          <cell r="F2939" t="str">
            <v>0010 ENCARTE EM FATURA</v>
          </cell>
          <cell r="I2939">
            <v>1</v>
          </cell>
          <cell r="J2939">
            <v>1</v>
          </cell>
          <cell r="K2939">
            <v>0</v>
          </cell>
          <cell r="L2939">
            <v>1</v>
          </cell>
          <cell r="M2939">
            <v>0</v>
          </cell>
          <cell r="N2939">
            <v>1</v>
          </cell>
          <cell r="O2939">
            <v>1</v>
          </cell>
          <cell r="P2939">
            <v>1</v>
          </cell>
          <cell r="Q2939">
            <v>0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0</v>
          </cell>
          <cell r="W2939">
            <v>0</v>
          </cell>
        </row>
        <row r="2940">
          <cell r="B2940">
            <v>13</v>
          </cell>
          <cell r="C2940" t="str">
            <v>REST CLIENTE - OUTRAS</v>
          </cell>
          <cell r="D2940" t="str">
            <v>006 Outros Motivos</v>
          </cell>
          <cell r="E2940" t="str">
            <v>NÃO INFORMADO</v>
          </cell>
          <cell r="F2940" t="str">
            <v>0016 NÃO INFORMADO</v>
          </cell>
          <cell r="I2940">
            <v>2</v>
          </cell>
          <cell r="J2940">
            <v>2</v>
          </cell>
          <cell r="K2940">
            <v>0</v>
          </cell>
          <cell r="L2940">
            <v>2</v>
          </cell>
          <cell r="M2940">
            <v>0</v>
          </cell>
          <cell r="N2940">
            <v>2</v>
          </cell>
          <cell r="O2940">
            <v>2</v>
          </cell>
          <cell r="P2940">
            <v>2</v>
          </cell>
          <cell r="Q2940">
            <v>0</v>
          </cell>
          <cell r="R2940">
            <v>2</v>
          </cell>
          <cell r="S2940">
            <v>0</v>
          </cell>
          <cell r="T2940">
            <v>2</v>
          </cell>
          <cell r="U2940">
            <v>2</v>
          </cell>
          <cell r="V2940">
            <v>0</v>
          </cell>
          <cell r="W2940">
            <v>0</v>
          </cell>
        </row>
        <row r="2941">
          <cell r="B2941">
            <v>13</v>
          </cell>
          <cell r="C2941" t="str">
            <v>REST CLIENTE - OUTRAS</v>
          </cell>
          <cell r="D2941" t="str">
            <v>006 Outros Motivos</v>
          </cell>
          <cell r="E2941" t="str">
            <v>OUTRAS MÍDIAS</v>
          </cell>
          <cell r="F2941" t="str">
            <v>0002 INDICAÇÃO DE AMIGOS</v>
          </cell>
          <cell r="I2941">
            <v>11</v>
          </cell>
          <cell r="J2941">
            <v>11</v>
          </cell>
          <cell r="K2941">
            <v>0</v>
          </cell>
          <cell r="L2941">
            <v>11</v>
          </cell>
          <cell r="M2941">
            <v>0</v>
          </cell>
          <cell r="N2941">
            <v>11</v>
          </cell>
          <cell r="O2941">
            <v>11</v>
          </cell>
          <cell r="P2941">
            <v>11</v>
          </cell>
          <cell r="Q2941">
            <v>0</v>
          </cell>
          <cell r="R2941">
            <v>11</v>
          </cell>
          <cell r="S2941">
            <v>0</v>
          </cell>
          <cell r="T2941">
            <v>11</v>
          </cell>
          <cell r="U2941">
            <v>11</v>
          </cell>
          <cell r="V2941">
            <v>0</v>
          </cell>
          <cell r="W2941">
            <v>0</v>
          </cell>
        </row>
        <row r="2942">
          <cell r="B2942">
            <v>13</v>
          </cell>
          <cell r="C2942" t="str">
            <v>REST CLIENTE - OUTRAS</v>
          </cell>
          <cell r="D2942" t="str">
            <v>006 Outros Motivos</v>
          </cell>
          <cell r="E2942" t="str">
            <v>OUTRAS MÍDIAS</v>
          </cell>
          <cell r="F2942" t="str">
            <v>0013 INTERNET</v>
          </cell>
          <cell r="G2942" t="str">
            <v>0056 OUTROS</v>
          </cell>
          <cell r="I2942">
            <v>1</v>
          </cell>
          <cell r="J2942">
            <v>1</v>
          </cell>
          <cell r="K2942">
            <v>0</v>
          </cell>
          <cell r="L2942">
            <v>1</v>
          </cell>
          <cell r="M2942">
            <v>0</v>
          </cell>
          <cell r="N2942">
            <v>1</v>
          </cell>
          <cell r="O2942">
            <v>1</v>
          </cell>
          <cell r="P2942">
            <v>1</v>
          </cell>
          <cell r="Q2942">
            <v>0</v>
          </cell>
          <cell r="R2942">
            <v>1</v>
          </cell>
          <cell r="S2942">
            <v>0</v>
          </cell>
          <cell r="T2942">
            <v>1</v>
          </cell>
          <cell r="U2942">
            <v>1</v>
          </cell>
          <cell r="V2942">
            <v>0</v>
          </cell>
          <cell r="W2942">
            <v>0</v>
          </cell>
        </row>
        <row r="2943">
          <cell r="B2943">
            <v>13</v>
          </cell>
          <cell r="C2943" t="str">
            <v>REST CLIENTE - OUTRAS</v>
          </cell>
          <cell r="D2943" t="str">
            <v>006 Outros Motivos</v>
          </cell>
          <cell r="E2943" t="str">
            <v>OUTRAS MÍDIAS</v>
          </cell>
          <cell r="F2943" t="str">
            <v>0018 CONTATADO PELO TLMKT</v>
          </cell>
          <cell r="I2943">
            <v>1</v>
          </cell>
          <cell r="J2943">
            <v>1</v>
          </cell>
          <cell r="K2943">
            <v>0</v>
          </cell>
          <cell r="L2943">
            <v>1</v>
          </cell>
          <cell r="M2943">
            <v>0</v>
          </cell>
          <cell r="N2943">
            <v>1</v>
          </cell>
          <cell r="O2943">
            <v>1</v>
          </cell>
          <cell r="P2943">
            <v>1</v>
          </cell>
          <cell r="Q2943">
            <v>0</v>
          </cell>
          <cell r="R2943">
            <v>1</v>
          </cell>
          <cell r="S2943">
            <v>0</v>
          </cell>
          <cell r="T2943">
            <v>1</v>
          </cell>
          <cell r="U2943">
            <v>1</v>
          </cell>
          <cell r="V2943">
            <v>0</v>
          </cell>
          <cell r="W2943">
            <v>0</v>
          </cell>
        </row>
        <row r="2944">
          <cell r="B2944">
            <v>13</v>
          </cell>
          <cell r="C2944" t="str">
            <v>REST CLIENTE - OUTRAS</v>
          </cell>
          <cell r="D2944" t="str">
            <v>006 Outros Motivos</v>
          </cell>
          <cell r="E2944" t="str">
            <v>OUTRAS MÍDIAS</v>
          </cell>
          <cell r="F2944" t="str">
            <v>0020 JÁ POSSUI</v>
          </cell>
          <cell r="I2944">
            <v>1</v>
          </cell>
          <cell r="J2944">
            <v>1</v>
          </cell>
          <cell r="K2944">
            <v>0</v>
          </cell>
          <cell r="L2944">
            <v>1</v>
          </cell>
          <cell r="M2944">
            <v>0</v>
          </cell>
          <cell r="N2944">
            <v>1</v>
          </cell>
          <cell r="O2944">
            <v>1</v>
          </cell>
          <cell r="P2944">
            <v>1</v>
          </cell>
          <cell r="Q2944">
            <v>0</v>
          </cell>
          <cell r="R2944">
            <v>1</v>
          </cell>
          <cell r="S2944">
            <v>0</v>
          </cell>
          <cell r="T2944">
            <v>1</v>
          </cell>
          <cell r="U2944">
            <v>1</v>
          </cell>
          <cell r="V2944">
            <v>0</v>
          </cell>
          <cell r="W2944">
            <v>0</v>
          </cell>
        </row>
        <row r="2945">
          <cell r="B2945">
            <v>13</v>
          </cell>
          <cell r="C2945" t="str">
            <v>REST CLIENTE - OUTRAS</v>
          </cell>
          <cell r="D2945" t="str">
            <v>006 Outros Motivos</v>
          </cell>
          <cell r="E2945" t="str">
            <v>TELEVISÃO</v>
          </cell>
          <cell r="F2945" t="str">
            <v>0001 TELEVISÃO</v>
          </cell>
          <cell r="G2945" t="str">
            <v>0006 GLOBO</v>
          </cell>
          <cell r="H2945" t="str">
            <v>0012 A GRANDE FAMÍLIA</v>
          </cell>
          <cell r="I2945">
            <v>1</v>
          </cell>
          <cell r="J2945">
            <v>1</v>
          </cell>
          <cell r="K2945">
            <v>0</v>
          </cell>
          <cell r="L2945">
            <v>1</v>
          </cell>
          <cell r="M2945">
            <v>0</v>
          </cell>
          <cell r="N2945">
            <v>1</v>
          </cell>
          <cell r="O2945">
            <v>1</v>
          </cell>
          <cell r="P2945">
            <v>1</v>
          </cell>
          <cell r="Q2945">
            <v>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0</v>
          </cell>
          <cell r="W2945">
            <v>0</v>
          </cell>
        </row>
        <row r="2946">
          <cell r="B2946">
            <v>13</v>
          </cell>
          <cell r="C2946" t="str">
            <v>REST CLIENTE - OUTRAS</v>
          </cell>
          <cell r="D2946" t="str">
            <v>006 Outros Motivos</v>
          </cell>
          <cell r="E2946" t="str">
            <v>TELEVISÃO</v>
          </cell>
          <cell r="F2946" t="str">
            <v>0001 TELEVISÃO</v>
          </cell>
          <cell r="G2946" t="str">
            <v>0062 NÃO INFORMOU</v>
          </cell>
          <cell r="I2946">
            <v>1</v>
          </cell>
          <cell r="J2946">
            <v>1</v>
          </cell>
          <cell r="K2946">
            <v>0</v>
          </cell>
          <cell r="L2946">
            <v>1</v>
          </cell>
          <cell r="M2946">
            <v>0</v>
          </cell>
          <cell r="N2946">
            <v>1</v>
          </cell>
          <cell r="O2946">
            <v>1</v>
          </cell>
          <cell r="P2946">
            <v>1</v>
          </cell>
          <cell r="Q2946">
            <v>0</v>
          </cell>
          <cell r="R2946">
            <v>1</v>
          </cell>
          <cell r="S2946">
            <v>0</v>
          </cell>
          <cell r="T2946">
            <v>1</v>
          </cell>
          <cell r="U2946">
            <v>1</v>
          </cell>
          <cell r="V2946">
            <v>0</v>
          </cell>
          <cell r="W2946">
            <v>0</v>
          </cell>
        </row>
        <row r="2947">
          <cell r="B2947">
            <v>13</v>
          </cell>
          <cell r="C2947" t="str">
            <v>REST CLIENTE - OUTRAS</v>
          </cell>
          <cell r="D2947" t="str">
            <v>011 Insatisfação</v>
          </cell>
          <cell r="E2947" t="str">
            <v>MALA DIRETA</v>
          </cell>
          <cell r="F2947" t="str">
            <v>0010 ENCARTE EM FATURA</v>
          </cell>
          <cell r="I2947">
            <v>1</v>
          </cell>
          <cell r="J2947">
            <v>1</v>
          </cell>
          <cell r="K2947">
            <v>0</v>
          </cell>
          <cell r="L2947">
            <v>1</v>
          </cell>
          <cell r="M2947">
            <v>0</v>
          </cell>
          <cell r="N2947">
            <v>1</v>
          </cell>
          <cell r="O2947">
            <v>1</v>
          </cell>
          <cell r="P2947">
            <v>1</v>
          </cell>
          <cell r="Q2947">
            <v>0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0</v>
          </cell>
          <cell r="W2947">
            <v>0</v>
          </cell>
        </row>
        <row r="2948">
          <cell r="B2948">
            <v>13</v>
          </cell>
          <cell r="C2948" t="str">
            <v>REST CLIENTE - PREÇO</v>
          </cell>
          <cell r="D2948" t="str">
            <v>008 Preço Mensalidade</v>
          </cell>
          <cell r="E2948" t="str">
            <v>OUTRAS MÍDIAS</v>
          </cell>
          <cell r="F2948" t="str">
            <v>0002 INDICAÇÃO DE AMIGOS</v>
          </cell>
          <cell r="I2948">
            <v>4</v>
          </cell>
          <cell r="J2948">
            <v>4</v>
          </cell>
          <cell r="K2948">
            <v>0</v>
          </cell>
          <cell r="L2948">
            <v>4</v>
          </cell>
          <cell r="M2948">
            <v>0</v>
          </cell>
          <cell r="N2948">
            <v>4</v>
          </cell>
          <cell r="O2948">
            <v>4</v>
          </cell>
          <cell r="P2948">
            <v>4</v>
          </cell>
          <cell r="Q2948">
            <v>0</v>
          </cell>
          <cell r="R2948">
            <v>4</v>
          </cell>
          <cell r="S2948">
            <v>0</v>
          </cell>
          <cell r="T2948">
            <v>4</v>
          </cell>
          <cell r="U2948">
            <v>4</v>
          </cell>
          <cell r="V2948">
            <v>0</v>
          </cell>
          <cell r="W2948">
            <v>0</v>
          </cell>
        </row>
        <row r="2949">
          <cell r="B2949">
            <v>13</v>
          </cell>
          <cell r="C2949" t="str">
            <v>REST CLIENTE - PREÇO</v>
          </cell>
          <cell r="D2949" t="str">
            <v>008 Preço Mensalidade</v>
          </cell>
          <cell r="E2949" t="str">
            <v>TELEVISÃO</v>
          </cell>
          <cell r="F2949" t="str">
            <v>0001 TELEVISÃO</v>
          </cell>
          <cell r="G2949" t="str">
            <v>0006 GLOBO</v>
          </cell>
          <cell r="H2949" t="str">
            <v>3825 NÃO INFORMADO</v>
          </cell>
          <cell r="I2949">
            <v>1</v>
          </cell>
          <cell r="J2949">
            <v>1</v>
          </cell>
          <cell r="K2949">
            <v>0</v>
          </cell>
          <cell r="L2949">
            <v>1</v>
          </cell>
          <cell r="M2949">
            <v>0</v>
          </cell>
          <cell r="N2949">
            <v>1</v>
          </cell>
          <cell r="O2949">
            <v>1</v>
          </cell>
          <cell r="P2949">
            <v>1</v>
          </cell>
          <cell r="Q2949">
            <v>0</v>
          </cell>
          <cell r="R2949">
            <v>1</v>
          </cell>
          <cell r="S2949">
            <v>0</v>
          </cell>
          <cell r="T2949">
            <v>1</v>
          </cell>
          <cell r="U2949">
            <v>1</v>
          </cell>
          <cell r="V2949">
            <v>0</v>
          </cell>
          <cell r="W2949">
            <v>0</v>
          </cell>
        </row>
        <row r="2950">
          <cell r="B2950">
            <v>13</v>
          </cell>
          <cell r="C2950" t="str">
            <v>REST CLIENTE - PREÇO</v>
          </cell>
          <cell r="D2950" t="str">
            <v>008 Preço Mensalidade</v>
          </cell>
          <cell r="E2950" t="str">
            <v>TELEVISÃO</v>
          </cell>
          <cell r="F2950" t="str">
            <v>0001 TELEVISÃO</v>
          </cell>
          <cell r="G2950" t="str">
            <v>0062 NÃO INFORMOU</v>
          </cell>
          <cell r="I2950">
            <v>5</v>
          </cell>
          <cell r="J2950">
            <v>5</v>
          </cell>
          <cell r="K2950">
            <v>0</v>
          </cell>
          <cell r="L2950">
            <v>5</v>
          </cell>
          <cell r="M2950">
            <v>0</v>
          </cell>
          <cell r="N2950">
            <v>5</v>
          </cell>
          <cell r="O2950">
            <v>5</v>
          </cell>
          <cell r="P2950">
            <v>5</v>
          </cell>
          <cell r="Q2950">
            <v>0</v>
          </cell>
          <cell r="R2950">
            <v>5</v>
          </cell>
          <cell r="S2950">
            <v>0</v>
          </cell>
          <cell r="T2950">
            <v>5</v>
          </cell>
          <cell r="U2950">
            <v>5</v>
          </cell>
          <cell r="V2950">
            <v>0</v>
          </cell>
          <cell r="W2950">
            <v>0</v>
          </cell>
        </row>
        <row r="2951">
          <cell r="B2951">
            <v>13</v>
          </cell>
          <cell r="C2951" t="str">
            <v>REST CLIENTE - PREÇO</v>
          </cell>
          <cell r="D2951" t="str">
            <v>009 Preço Provedor</v>
          </cell>
          <cell r="E2951" t="str">
            <v>MALA DIRETA</v>
          </cell>
          <cell r="F2951" t="str">
            <v>0009 MALA DIRETA</v>
          </cell>
          <cell r="G2951" t="str">
            <v>0008 Não Identificado</v>
          </cell>
          <cell r="I2951">
            <v>1</v>
          </cell>
          <cell r="J2951">
            <v>1</v>
          </cell>
          <cell r="K2951">
            <v>0</v>
          </cell>
          <cell r="L2951">
            <v>1</v>
          </cell>
          <cell r="M2951">
            <v>0</v>
          </cell>
          <cell r="N2951">
            <v>1</v>
          </cell>
          <cell r="O2951">
            <v>1</v>
          </cell>
          <cell r="P2951">
            <v>1</v>
          </cell>
          <cell r="Q2951">
            <v>0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0</v>
          </cell>
          <cell r="W2951">
            <v>0</v>
          </cell>
        </row>
        <row r="2952">
          <cell r="B2952">
            <v>13</v>
          </cell>
          <cell r="C2952" t="str">
            <v>REST CLIENTE - PREÇO</v>
          </cell>
          <cell r="D2952" t="str">
            <v>009 Preço Provedor</v>
          </cell>
          <cell r="E2952" t="str">
            <v>NÃO INFORMADO</v>
          </cell>
          <cell r="F2952" t="str">
            <v>0016 NÃO INFORMADO</v>
          </cell>
          <cell r="I2952">
            <v>1</v>
          </cell>
          <cell r="J2952">
            <v>1</v>
          </cell>
          <cell r="K2952">
            <v>0</v>
          </cell>
          <cell r="L2952">
            <v>1</v>
          </cell>
          <cell r="M2952">
            <v>0</v>
          </cell>
          <cell r="N2952">
            <v>1</v>
          </cell>
          <cell r="O2952">
            <v>1</v>
          </cell>
          <cell r="P2952">
            <v>1</v>
          </cell>
          <cell r="Q2952">
            <v>0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0</v>
          </cell>
          <cell r="W2952">
            <v>0</v>
          </cell>
        </row>
        <row r="2953">
          <cell r="B2953">
            <v>13</v>
          </cell>
          <cell r="C2953" t="str">
            <v>REST CLIENTE - PREÇO</v>
          </cell>
          <cell r="D2953" t="str">
            <v>009 Preço Provedor</v>
          </cell>
          <cell r="E2953" t="str">
            <v>OUTRAS MÍDIAS</v>
          </cell>
          <cell r="F2953" t="str">
            <v>0002 INDICAÇÃO DE AMIGOS</v>
          </cell>
          <cell r="I2953">
            <v>5</v>
          </cell>
          <cell r="J2953">
            <v>5</v>
          </cell>
          <cell r="K2953">
            <v>0</v>
          </cell>
          <cell r="L2953">
            <v>5</v>
          </cell>
          <cell r="M2953">
            <v>0</v>
          </cell>
          <cell r="N2953">
            <v>5</v>
          </cell>
          <cell r="O2953">
            <v>5</v>
          </cell>
          <cell r="P2953">
            <v>5</v>
          </cell>
          <cell r="Q2953">
            <v>0</v>
          </cell>
          <cell r="R2953">
            <v>5</v>
          </cell>
          <cell r="S2953">
            <v>0</v>
          </cell>
          <cell r="T2953">
            <v>5</v>
          </cell>
          <cell r="U2953">
            <v>5</v>
          </cell>
          <cell r="V2953">
            <v>0</v>
          </cell>
          <cell r="W2953">
            <v>0</v>
          </cell>
        </row>
        <row r="2954">
          <cell r="B2954">
            <v>13</v>
          </cell>
          <cell r="C2954" t="str">
            <v>REST CLIENTE - PREÇO</v>
          </cell>
          <cell r="D2954" t="str">
            <v>009 Preço Provedor</v>
          </cell>
          <cell r="E2954" t="str">
            <v>OUTRAS MÍDIAS</v>
          </cell>
          <cell r="F2954" t="str">
            <v>0013 INTERNET</v>
          </cell>
          <cell r="G2954" t="str">
            <v>0170 SITE SPEEDY</v>
          </cell>
          <cell r="I2954">
            <v>2</v>
          </cell>
          <cell r="J2954">
            <v>2</v>
          </cell>
          <cell r="K2954">
            <v>0</v>
          </cell>
          <cell r="L2954">
            <v>2</v>
          </cell>
          <cell r="M2954">
            <v>0</v>
          </cell>
          <cell r="N2954">
            <v>2</v>
          </cell>
          <cell r="O2954">
            <v>2</v>
          </cell>
          <cell r="P2954">
            <v>2</v>
          </cell>
          <cell r="Q2954">
            <v>0</v>
          </cell>
          <cell r="R2954">
            <v>2</v>
          </cell>
          <cell r="S2954">
            <v>0</v>
          </cell>
          <cell r="T2954">
            <v>2</v>
          </cell>
          <cell r="U2954">
            <v>2</v>
          </cell>
          <cell r="V2954">
            <v>0</v>
          </cell>
          <cell r="W2954">
            <v>0</v>
          </cell>
        </row>
        <row r="2955">
          <cell r="B2955">
            <v>13</v>
          </cell>
          <cell r="C2955" t="str">
            <v>REST CLIENTE - PREÇO</v>
          </cell>
          <cell r="D2955" t="str">
            <v>009 Preço Provedor</v>
          </cell>
          <cell r="E2955" t="str">
            <v>OUTRAS MÍDIAS</v>
          </cell>
          <cell r="F2955" t="str">
            <v>0020 JÁ POSSUI</v>
          </cell>
          <cell r="I2955">
            <v>1</v>
          </cell>
          <cell r="J2955">
            <v>1</v>
          </cell>
          <cell r="K2955">
            <v>0</v>
          </cell>
          <cell r="L2955">
            <v>1</v>
          </cell>
          <cell r="M2955">
            <v>0</v>
          </cell>
          <cell r="N2955">
            <v>1</v>
          </cell>
          <cell r="O2955">
            <v>1</v>
          </cell>
          <cell r="P2955">
            <v>1</v>
          </cell>
          <cell r="Q2955">
            <v>0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0</v>
          </cell>
          <cell r="W2955">
            <v>0</v>
          </cell>
        </row>
        <row r="2956">
          <cell r="B2956">
            <v>13</v>
          </cell>
          <cell r="C2956" t="str">
            <v>REST CLIENTE - PREÇO</v>
          </cell>
          <cell r="D2956" t="str">
            <v>009 Preço Provedor</v>
          </cell>
          <cell r="E2956" t="str">
            <v>TELEVISÃO</v>
          </cell>
          <cell r="F2956" t="str">
            <v>0001 TELEVISÃO</v>
          </cell>
          <cell r="G2956" t="str">
            <v>0006 GLOBO</v>
          </cell>
          <cell r="H2956" t="str">
            <v>3825 NÃO INFORMADO</v>
          </cell>
          <cell r="I2956">
            <v>1</v>
          </cell>
          <cell r="J2956">
            <v>1</v>
          </cell>
          <cell r="K2956">
            <v>0</v>
          </cell>
          <cell r="L2956">
            <v>1</v>
          </cell>
          <cell r="M2956">
            <v>0</v>
          </cell>
          <cell r="N2956">
            <v>1</v>
          </cell>
          <cell r="O2956">
            <v>1</v>
          </cell>
          <cell r="P2956">
            <v>1</v>
          </cell>
          <cell r="Q2956">
            <v>0</v>
          </cell>
          <cell r="R2956">
            <v>1</v>
          </cell>
          <cell r="S2956">
            <v>0</v>
          </cell>
          <cell r="T2956">
            <v>1</v>
          </cell>
          <cell r="U2956">
            <v>1</v>
          </cell>
          <cell r="V2956">
            <v>0</v>
          </cell>
          <cell r="W2956">
            <v>0</v>
          </cell>
        </row>
        <row r="2957">
          <cell r="B2957">
            <v>13</v>
          </cell>
          <cell r="C2957" t="str">
            <v>REST CLIENTE - PREÇO</v>
          </cell>
          <cell r="D2957" t="str">
            <v>009 Preço Provedor</v>
          </cell>
          <cell r="E2957" t="str">
            <v>TELEVISÃO</v>
          </cell>
          <cell r="F2957" t="str">
            <v>0001 TELEVISÃO</v>
          </cell>
          <cell r="G2957" t="str">
            <v>0006 GLOBO</v>
          </cell>
          <cell r="H2957" t="str">
            <v>5593 MULHERES APAIXONADAS</v>
          </cell>
          <cell r="I2957">
            <v>1</v>
          </cell>
          <cell r="J2957">
            <v>1</v>
          </cell>
          <cell r="K2957">
            <v>0</v>
          </cell>
          <cell r="L2957">
            <v>1</v>
          </cell>
          <cell r="M2957">
            <v>0</v>
          </cell>
          <cell r="N2957">
            <v>1</v>
          </cell>
          <cell r="O2957">
            <v>1</v>
          </cell>
          <cell r="P2957">
            <v>1</v>
          </cell>
          <cell r="Q2957">
            <v>0</v>
          </cell>
          <cell r="R2957">
            <v>1</v>
          </cell>
          <cell r="S2957">
            <v>0</v>
          </cell>
          <cell r="T2957">
            <v>1</v>
          </cell>
          <cell r="U2957">
            <v>1</v>
          </cell>
          <cell r="V2957">
            <v>0</v>
          </cell>
          <cell r="W2957">
            <v>0</v>
          </cell>
        </row>
        <row r="2958">
          <cell r="B2958">
            <v>13</v>
          </cell>
          <cell r="C2958" t="str">
            <v>REST CLIENTE - PREÇO</v>
          </cell>
          <cell r="D2958" t="str">
            <v>047 Preço Instalação</v>
          </cell>
          <cell r="E2958" t="str">
            <v>MALA DIRETA</v>
          </cell>
          <cell r="F2958" t="str">
            <v>0009 MALA DIRETA</v>
          </cell>
          <cell r="G2958" t="str">
            <v>0572 MD-05</v>
          </cell>
          <cell r="I2958">
            <v>1</v>
          </cell>
          <cell r="J2958">
            <v>1</v>
          </cell>
          <cell r="K2958">
            <v>0</v>
          </cell>
          <cell r="L2958">
            <v>1</v>
          </cell>
          <cell r="M2958">
            <v>0</v>
          </cell>
          <cell r="N2958">
            <v>1</v>
          </cell>
          <cell r="O2958">
            <v>1</v>
          </cell>
          <cell r="P2958">
            <v>1</v>
          </cell>
          <cell r="Q2958">
            <v>0</v>
          </cell>
          <cell r="R2958">
            <v>1</v>
          </cell>
          <cell r="S2958">
            <v>0</v>
          </cell>
          <cell r="T2958">
            <v>1</v>
          </cell>
          <cell r="U2958">
            <v>1</v>
          </cell>
          <cell r="V2958">
            <v>0</v>
          </cell>
          <cell r="W2958">
            <v>0</v>
          </cell>
        </row>
        <row r="2959">
          <cell r="B2959">
            <v>13</v>
          </cell>
          <cell r="C2959" t="str">
            <v>REST CLIENTE - PREÇO</v>
          </cell>
          <cell r="D2959" t="str">
            <v>047 Preço Instalação</v>
          </cell>
          <cell r="E2959" t="str">
            <v>OUTRAS MÍDIAS</v>
          </cell>
          <cell r="F2959" t="str">
            <v>0002 INDICAÇÃO DE AMIGOS</v>
          </cell>
          <cell r="I2959">
            <v>1</v>
          </cell>
          <cell r="J2959">
            <v>1</v>
          </cell>
          <cell r="K2959">
            <v>0</v>
          </cell>
          <cell r="L2959">
            <v>1</v>
          </cell>
          <cell r="M2959">
            <v>0</v>
          </cell>
          <cell r="N2959">
            <v>1</v>
          </cell>
          <cell r="O2959">
            <v>1</v>
          </cell>
          <cell r="P2959">
            <v>1</v>
          </cell>
          <cell r="Q2959">
            <v>0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0</v>
          </cell>
          <cell r="W2959">
            <v>0</v>
          </cell>
        </row>
        <row r="2960">
          <cell r="B2960">
            <v>13</v>
          </cell>
          <cell r="C2960" t="str">
            <v>REST CLIENTE - PREÇO</v>
          </cell>
          <cell r="D2960" t="str">
            <v>047 Preço Instalação</v>
          </cell>
          <cell r="E2960" t="str">
            <v>TELEVISÃO</v>
          </cell>
          <cell r="F2960" t="str">
            <v>0001 TELEVISÃO</v>
          </cell>
          <cell r="G2960" t="str">
            <v>0006 GLOBO</v>
          </cell>
          <cell r="H2960" t="str">
            <v>3825 NÃO INFORMADO</v>
          </cell>
          <cell r="I2960">
            <v>1</v>
          </cell>
          <cell r="J2960">
            <v>1</v>
          </cell>
          <cell r="K2960">
            <v>0</v>
          </cell>
          <cell r="L2960">
            <v>1</v>
          </cell>
          <cell r="M2960">
            <v>0</v>
          </cell>
          <cell r="N2960">
            <v>1</v>
          </cell>
          <cell r="O2960">
            <v>1</v>
          </cell>
          <cell r="P2960">
            <v>1</v>
          </cell>
          <cell r="Q2960">
            <v>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0</v>
          </cell>
          <cell r="W2960">
            <v>0</v>
          </cell>
        </row>
        <row r="2961">
          <cell r="B2961">
            <v>13</v>
          </cell>
          <cell r="C2961" t="str">
            <v>REST CLIENTE - PREÇO</v>
          </cell>
          <cell r="D2961" t="str">
            <v>047 Preço Instalação</v>
          </cell>
          <cell r="E2961" t="str">
            <v>TELEVISÃO</v>
          </cell>
          <cell r="F2961" t="str">
            <v>0001 TELEVISÃO</v>
          </cell>
          <cell r="G2961" t="str">
            <v>0062 NÃO INFORMOU</v>
          </cell>
          <cell r="I2961">
            <v>2</v>
          </cell>
          <cell r="J2961">
            <v>2</v>
          </cell>
          <cell r="K2961">
            <v>0</v>
          </cell>
          <cell r="L2961">
            <v>2</v>
          </cell>
          <cell r="M2961">
            <v>0</v>
          </cell>
          <cell r="N2961">
            <v>2</v>
          </cell>
          <cell r="O2961">
            <v>2</v>
          </cell>
          <cell r="P2961">
            <v>2</v>
          </cell>
          <cell r="Q2961">
            <v>0</v>
          </cell>
          <cell r="R2961">
            <v>2</v>
          </cell>
          <cell r="S2961">
            <v>0</v>
          </cell>
          <cell r="T2961">
            <v>2</v>
          </cell>
          <cell r="U2961">
            <v>2</v>
          </cell>
          <cell r="V2961">
            <v>0</v>
          </cell>
          <cell r="W2961">
            <v>0</v>
          </cell>
        </row>
        <row r="2962">
          <cell r="B2962">
            <v>13</v>
          </cell>
          <cell r="C2962" t="str">
            <v>REST CLIENTE - RESTRIÇÃO EQUIPAMENTO</v>
          </cell>
          <cell r="D2962" t="str">
            <v>029 Restrição Equipamento</v>
          </cell>
          <cell r="E2962" t="str">
            <v>OUTRAS MÍDIAS</v>
          </cell>
          <cell r="F2962" t="str">
            <v>0018 CONTATADO PELO TLMKT</v>
          </cell>
          <cell r="I2962">
            <v>1</v>
          </cell>
          <cell r="J2962">
            <v>1</v>
          </cell>
          <cell r="K2962">
            <v>0</v>
          </cell>
          <cell r="L2962">
            <v>1</v>
          </cell>
          <cell r="M2962">
            <v>0</v>
          </cell>
          <cell r="N2962">
            <v>1</v>
          </cell>
          <cell r="O2962">
            <v>1</v>
          </cell>
          <cell r="P2962">
            <v>1</v>
          </cell>
          <cell r="Q2962">
            <v>0</v>
          </cell>
          <cell r="R2962">
            <v>1</v>
          </cell>
          <cell r="S2962">
            <v>0</v>
          </cell>
          <cell r="T2962">
            <v>1</v>
          </cell>
          <cell r="U2962">
            <v>1</v>
          </cell>
          <cell r="V2962">
            <v>0</v>
          </cell>
          <cell r="W2962">
            <v>0</v>
          </cell>
        </row>
        <row r="2963">
          <cell r="B2963">
            <v>13</v>
          </cell>
          <cell r="C2963" t="str">
            <v>REST CLIENTE - RESTRIÇÃO EQUIPAMENTO</v>
          </cell>
          <cell r="D2963" t="str">
            <v>029 Restrição Equipamento</v>
          </cell>
          <cell r="E2963" t="str">
            <v>OUTRAS MÍDIAS</v>
          </cell>
          <cell r="F2963" t="str">
            <v>0020 JÁ POSSUI</v>
          </cell>
          <cell r="I2963">
            <v>1</v>
          </cell>
          <cell r="J2963">
            <v>1</v>
          </cell>
          <cell r="K2963">
            <v>0</v>
          </cell>
          <cell r="L2963">
            <v>1</v>
          </cell>
          <cell r="M2963">
            <v>0</v>
          </cell>
          <cell r="N2963">
            <v>1</v>
          </cell>
          <cell r="O2963">
            <v>1</v>
          </cell>
          <cell r="P2963">
            <v>1</v>
          </cell>
          <cell r="Q2963">
            <v>0</v>
          </cell>
          <cell r="R2963">
            <v>1</v>
          </cell>
          <cell r="S2963">
            <v>0</v>
          </cell>
          <cell r="T2963">
            <v>1</v>
          </cell>
          <cell r="U2963">
            <v>1</v>
          </cell>
          <cell r="V2963">
            <v>0</v>
          </cell>
          <cell r="W2963">
            <v>0</v>
          </cell>
        </row>
        <row r="2964">
          <cell r="B2964">
            <v>13</v>
          </cell>
          <cell r="C2964" t="str">
            <v>REST CLIENTE - RESTRIÇÃO PROVEDOR</v>
          </cell>
          <cell r="D2964" t="str">
            <v>072 Não Concorda com uso de Provedor</v>
          </cell>
          <cell r="E2964" t="str">
            <v>OUTRAS MÍDIAS</v>
          </cell>
          <cell r="F2964" t="str">
            <v>0002 INDICAÇÃO DE AMIGOS</v>
          </cell>
          <cell r="I2964">
            <v>1</v>
          </cell>
          <cell r="J2964">
            <v>1</v>
          </cell>
          <cell r="K2964">
            <v>0</v>
          </cell>
          <cell r="L2964">
            <v>1</v>
          </cell>
          <cell r="M2964">
            <v>0</v>
          </cell>
          <cell r="N2964">
            <v>1</v>
          </cell>
          <cell r="O2964">
            <v>1</v>
          </cell>
          <cell r="P2964">
            <v>1</v>
          </cell>
          <cell r="Q2964">
            <v>0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0</v>
          </cell>
          <cell r="W2964">
            <v>0</v>
          </cell>
        </row>
        <row r="2965">
          <cell r="B2965">
            <v>13</v>
          </cell>
          <cell r="C2965" t="str">
            <v>REST CLIENTE - RESTRIÇÃO PROVEDOR</v>
          </cell>
          <cell r="D2965" t="str">
            <v>072 Não Concorda com uso de Provedor</v>
          </cell>
          <cell r="E2965" t="str">
            <v>OUTRAS MÍDIAS</v>
          </cell>
          <cell r="F2965" t="str">
            <v>0018 CONTATADO PELO TLMKT</v>
          </cell>
          <cell r="I2965">
            <v>1</v>
          </cell>
          <cell r="J2965">
            <v>1</v>
          </cell>
          <cell r="K2965">
            <v>0</v>
          </cell>
          <cell r="L2965">
            <v>1</v>
          </cell>
          <cell r="M2965">
            <v>0</v>
          </cell>
          <cell r="N2965">
            <v>1</v>
          </cell>
          <cell r="O2965">
            <v>1</v>
          </cell>
          <cell r="P2965">
            <v>1</v>
          </cell>
          <cell r="Q2965">
            <v>0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0</v>
          </cell>
          <cell r="W2965">
            <v>0</v>
          </cell>
        </row>
        <row r="2966">
          <cell r="B2966">
            <v>13</v>
          </cell>
          <cell r="C2966" t="str">
            <v>REST CLIENTE - VAI PENSAR</v>
          </cell>
          <cell r="D2966" t="str">
            <v>007 Vai Pensar</v>
          </cell>
          <cell r="E2966" t="str">
            <v>NÃO INFORMADO</v>
          </cell>
          <cell r="F2966" t="str">
            <v>0016 NÃO INFORMADO</v>
          </cell>
          <cell r="I2966">
            <v>1</v>
          </cell>
          <cell r="J2966">
            <v>1</v>
          </cell>
          <cell r="K2966">
            <v>0</v>
          </cell>
          <cell r="L2966">
            <v>1</v>
          </cell>
          <cell r="M2966">
            <v>0</v>
          </cell>
          <cell r="N2966">
            <v>1</v>
          </cell>
          <cell r="O2966">
            <v>1</v>
          </cell>
          <cell r="P2966">
            <v>1</v>
          </cell>
          <cell r="Q2966">
            <v>0</v>
          </cell>
          <cell r="R2966">
            <v>1</v>
          </cell>
          <cell r="S2966">
            <v>0</v>
          </cell>
          <cell r="T2966">
            <v>1</v>
          </cell>
          <cell r="U2966">
            <v>1</v>
          </cell>
          <cell r="V2966">
            <v>0</v>
          </cell>
          <cell r="W2966">
            <v>0</v>
          </cell>
        </row>
        <row r="2967">
          <cell r="B2967">
            <v>13</v>
          </cell>
          <cell r="C2967" t="str">
            <v>REST CLIENTE - VAI PENSAR</v>
          </cell>
          <cell r="D2967" t="str">
            <v>007 Vai Pensar</v>
          </cell>
          <cell r="E2967" t="str">
            <v>OUTRAS MÍDIAS</v>
          </cell>
          <cell r="F2967" t="str">
            <v>0002 INDICAÇÃO DE AMIGOS</v>
          </cell>
          <cell r="I2967">
            <v>5</v>
          </cell>
          <cell r="J2967">
            <v>5</v>
          </cell>
          <cell r="K2967">
            <v>0</v>
          </cell>
          <cell r="L2967">
            <v>5</v>
          </cell>
          <cell r="M2967">
            <v>0</v>
          </cell>
          <cell r="N2967">
            <v>5</v>
          </cell>
          <cell r="O2967">
            <v>5</v>
          </cell>
          <cell r="P2967">
            <v>5</v>
          </cell>
          <cell r="Q2967">
            <v>0</v>
          </cell>
          <cell r="R2967">
            <v>5</v>
          </cell>
          <cell r="S2967">
            <v>0</v>
          </cell>
          <cell r="T2967">
            <v>5</v>
          </cell>
          <cell r="U2967">
            <v>5</v>
          </cell>
          <cell r="V2967">
            <v>0</v>
          </cell>
          <cell r="W2967">
            <v>0</v>
          </cell>
        </row>
        <row r="2968">
          <cell r="B2968">
            <v>13</v>
          </cell>
          <cell r="C2968" t="str">
            <v>REST CLIENTE - VAI PENSAR</v>
          </cell>
          <cell r="D2968" t="str">
            <v>007 Vai Pensar</v>
          </cell>
          <cell r="E2968" t="str">
            <v>OUTRAS MÍDIAS</v>
          </cell>
          <cell r="F2968" t="str">
            <v>0018 CONTATADO PELO TLMKT</v>
          </cell>
          <cell r="I2968">
            <v>2</v>
          </cell>
          <cell r="J2968">
            <v>2</v>
          </cell>
          <cell r="K2968">
            <v>0</v>
          </cell>
          <cell r="L2968">
            <v>2</v>
          </cell>
          <cell r="M2968">
            <v>0</v>
          </cell>
          <cell r="N2968">
            <v>2</v>
          </cell>
          <cell r="O2968">
            <v>2</v>
          </cell>
          <cell r="P2968">
            <v>2</v>
          </cell>
          <cell r="Q2968">
            <v>0</v>
          </cell>
          <cell r="R2968">
            <v>2</v>
          </cell>
          <cell r="S2968">
            <v>0</v>
          </cell>
          <cell r="T2968">
            <v>2</v>
          </cell>
          <cell r="U2968">
            <v>2</v>
          </cell>
          <cell r="V2968">
            <v>0</v>
          </cell>
          <cell r="W2968">
            <v>0</v>
          </cell>
        </row>
        <row r="2969">
          <cell r="B2969">
            <v>13</v>
          </cell>
          <cell r="C2969" t="str">
            <v>REST CLIENTE - VAI PENSAR</v>
          </cell>
          <cell r="D2969" t="str">
            <v>007 Vai Pensar</v>
          </cell>
          <cell r="E2969" t="str">
            <v>OUTRAS MÍDIAS</v>
          </cell>
          <cell r="F2969" t="str">
            <v>0020 JÁ POSSUI</v>
          </cell>
          <cell r="I2969">
            <v>2</v>
          </cell>
          <cell r="J2969">
            <v>2</v>
          </cell>
          <cell r="K2969">
            <v>0</v>
          </cell>
          <cell r="L2969">
            <v>2</v>
          </cell>
          <cell r="M2969">
            <v>0</v>
          </cell>
          <cell r="N2969">
            <v>2</v>
          </cell>
          <cell r="O2969">
            <v>2</v>
          </cell>
          <cell r="P2969">
            <v>2</v>
          </cell>
          <cell r="Q2969">
            <v>0</v>
          </cell>
          <cell r="R2969">
            <v>2</v>
          </cell>
          <cell r="S2969">
            <v>0</v>
          </cell>
          <cell r="T2969">
            <v>2</v>
          </cell>
          <cell r="U2969">
            <v>2</v>
          </cell>
          <cell r="V2969">
            <v>0</v>
          </cell>
          <cell r="W2969">
            <v>0</v>
          </cell>
        </row>
        <row r="2970">
          <cell r="B2970">
            <v>13</v>
          </cell>
          <cell r="C2970" t="str">
            <v>REST CLIENTE - VAI PENSAR</v>
          </cell>
          <cell r="D2970" t="str">
            <v>007 Vai Pensar</v>
          </cell>
          <cell r="E2970" t="str">
            <v>TELEVISÃO</v>
          </cell>
          <cell r="F2970" t="str">
            <v>0001 TELEVISÃO</v>
          </cell>
          <cell r="G2970" t="str">
            <v>0062 NÃO INFORMOU</v>
          </cell>
          <cell r="I2970">
            <v>3</v>
          </cell>
          <cell r="J2970">
            <v>3</v>
          </cell>
          <cell r="K2970">
            <v>0</v>
          </cell>
          <cell r="L2970">
            <v>3</v>
          </cell>
          <cell r="M2970">
            <v>0</v>
          </cell>
          <cell r="N2970">
            <v>3</v>
          </cell>
          <cell r="O2970">
            <v>3</v>
          </cell>
          <cell r="P2970">
            <v>3</v>
          </cell>
          <cell r="Q2970">
            <v>0</v>
          </cell>
          <cell r="R2970">
            <v>3</v>
          </cell>
          <cell r="S2970">
            <v>0</v>
          </cell>
          <cell r="T2970">
            <v>3</v>
          </cell>
          <cell r="U2970">
            <v>3</v>
          </cell>
          <cell r="V2970">
            <v>0</v>
          </cell>
          <cell r="W2970">
            <v>0</v>
          </cell>
        </row>
        <row r="2971">
          <cell r="B2971">
            <v>13</v>
          </cell>
          <cell r="C2971" t="str">
            <v>RESTRIÇÃO SISTEMA</v>
          </cell>
          <cell r="D2971" t="str">
            <v>034 Não tem internet</v>
          </cell>
          <cell r="E2971" t="str">
            <v>OUTRAS MÍDIAS</v>
          </cell>
          <cell r="F2971" t="str">
            <v>0002 INDICAÇÃO DE AMIGOS</v>
          </cell>
          <cell r="I2971">
            <v>1</v>
          </cell>
          <cell r="J2971">
            <v>0</v>
          </cell>
          <cell r="K2971">
            <v>0</v>
          </cell>
          <cell r="L2971">
            <v>1</v>
          </cell>
          <cell r="M2971">
            <v>1</v>
          </cell>
          <cell r="N2971">
            <v>0</v>
          </cell>
          <cell r="O2971">
            <v>1</v>
          </cell>
          <cell r="P2971">
            <v>0</v>
          </cell>
          <cell r="Q2971">
            <v>0</v>
          </cell>
          <cell r="R2971">
            <v>1</v>
          </cell>
          <cell r="S2971">
            <v>1</v>
          </cell>
          <cell r="T2971">
            <v>0</v>
          </cell>
          <cell r="U2971">
            <v>1</v>
          </cell>
          <cell r="V2971">
            <v>0</v>
          </cell>
          <cell r="W2971">
            <v>0</v>
          </cell>
        </row>
        <row r="2972">
          <cell r="B2972">
            <v>13</v>
          </cell>
          <cell r="C2972" t="str">
            <v>RESTRIÇÃO SISTEMA</v>
          </cell>
          <cell r="D2972" t="str">
            <v>034 Não tem internet</v>
          </cell>
          <cell r="E2972" t="str">
            <v>OUTRAS MÍDIAS</v>
          </cell>
          <cell r="F2972" t="str">
            <v>0018 CONTATADO PELO TLMKT</v>
          </cell>
          <cell r="I2972">
            <v>1</v>
          </cell>
          <cell r="J2972">
            <v>0</v>
          </cell>
          <cell r="K2972">
            <v>0</v>
          </cell>
          <cell r="L2972">
            <v>1</v>
          </cell>
          <cell r="M2972">
            <v>1</v>
          </cell>
          <cell r="N2972">
            <v>0</v>
          </cell>
          <cell r="O2972">
            <v>1</v>
          </cell>
          <cell r="P2972">
            <v>0</v>
          </cell>
          <cell r="Q2972">
            <v>0</v>
          </cell>
          <cell r="R2972">
            <v>1</v>
          </cell>
          <cell r="S2972">
            <v>1</v>
          </cell>
          <cell r="T2972">
            <v>0</v>
          </cell>
          <cell r="U2972">
            <v>1</v>
          </cell>
          <cell r="V2972">
            <v>0</v>
          </cell>
          <cell r="W2972">
            <v>0</v>
          </cell>
        </row>
        <row r="2973">
          <cell r="B2973">
            <v>13</v>
          </cell>
          <cell r="C2973" t="str">
            <v>RESTRIÇÃO SISTEMA</v>
          </cell>
          <cell r="D2973" t="str">
            <v>034 Não tem internet</v>
          </cell>
          <cell r="E2973" t="str">
            <v>OUTRAS MÍDIAS</v>
          </cell>
          <cell r="F2973" t="str">
            <v>0020 JÁ POSSUI</v>
          </cell>
          <cell r="I2973">
            <v>1</v>
          </cell>
          <cell r="J2973">
            <v>0</v>
          </cell>
          <cell r="K2973">
            <v>0</v>
          </cell>
          <cell r="L2973">
            <v>1</v>
          </cell>
          <cell r="M2973">
            <v>1</v>
          </cell>
          <cell r="N2973">
            <v>0</v>
          </cell>
          <cell r="O2973">
            <v>1</v>
          </cell>
          <cell r="P2973">
            <v>0</v>
          </cell>
          <cell r="Q2973">
            <v>0</v>
          </cell>
          <cell r="R2973">
            <v>1</v>
          </cell>
          <cell r="S2973">
            <v>1</v>
          </cell>
          <cell r="T2973">
            <v>0</v>
          </cell>
          <cell r="U2973">
            <v>1</v>
          </cell>
          <cell r="V2973">
            <v>0</v>
          </cell>
          <cell r="W2973">
            <v>0</v>
          </cell>
        </row>
        <row r="2974">
          <cell r="B2974">
            <v>13</v>
          </cell>
          <cell r="C2974" t="str">
            <v>RESTRIÇÃO SISTEMA</v>
          </cell>
          <cell r="D2974" t="str">
            <v>039 Disponibilidade Esgotada</v>
          </cell>
          <cell r="F2974" t="str">
            <v>0031 JÁ TEVE O PRODUTO</v>
          </cell>
          <cell r="I2974">
            <v>8</v>
          </cell>
          <cell r="J2974">
            <v>0</v>
          </cell>
          <cell r="K2974">
            <v>0</v>
          </cell>
          <cell r="L2974">
            <v>8</v>
          </cell>
          <cell r="M2974">
            <v>8</v>
          </cell>
          <cell r="N2974">
            <v>0</v>
          </cell>
          <cell r="O2974">
            <v>8</v>
          </cell>
          <cell r="P2974">
            <v>0</v>
          </cell>
          <cell r="Q2974">
            <v>0</v>
          </cell>
          <cell r="R2974">
            <v>8</v>
          </cell>
          <cell r="S2974">
            <v>8</v>
          </cell>
          <cell r="T2974">
            <v>0</v>
          </cell>
          <cell r="U2974">
            <v>8</v>
          </cell>
          <cell r="V2974">
            <v>0</v>
          </cell>
          <cell r="W2974">
            <v>0</v>
          </cell>
        </row>
        <row r="2975">
          <cell r="B2975">
            <v>13</v>
          </cell>
          <cell r="C2975" t="str">
            <v>RESTRIÇÃO SISTEMA</v>
          </cell>
          <cell r="D2975" t="str">
            <v>039 Disponibilidade Esgotada</v>
          </cell>
          <cell r="E2975" t="str">
            <v>MALA DIRETA</v>
          </cell>
          <cell r="F2975" t="str">
            <v>0009 MALA DIRETA</v>
          </cell>
          <cell r="G2975" t="str">
            <v>0008 Não Identificado</v>
          </cell>
          <cell r="I2975">
            <v>3</v>
          </cell>
          <cell r="J2975">
            <v>0</v>
          </cell>
          <cell r="K2975">
            <v>0</v>
          </cell>
          <cell r="L2975">
            <v>3</v>
          </cell>
          <cell r="M2975">
            <v>3</v>
          </cell>
          <cell r="N2975">
            <v>0</v>
          </cell>
          <cell r="O2975">
            <v>3</v>
          </cell>
          <cell r="P2975">
            <v>0</v>
          </cell>
          <cell r="Q2975">
            <v>0</v>
          </cell>
          <cell r="R2975">
            <v>3</v>
          </cell>
          <cell r="S2975">
            <v>3</v>
          </cell>
          <cell r="T2975">
            <v>0</v>
          </cell>
          <cell r="U2975">
            <v>3</v>
          </cell>
          <cell r="V2975">
            <v>0</v>
          </cell>
          <cell r="W2975">
            <v>0</v>
          </cell>
        </row>
        <row r="2976">
          <cell r="B2976">
            <v>13</v>
          </cell>
          <cell r="C2976" t="str">
            <v>RESTRIÇÃO SISTEMA</v>
          </cell>
          <cell r="D2976" t="str">
            <v>039 Disponibilidade Esgotada</v>
          </cell>
          <cell r="E2976" t="str">
            <v>MALA DIRETA</v>
          </cell>
          <cell r="F2976" t="str">
            <v>0009 MALA DIRETA</v>
          </cell>
          <cell r="G2976" t="str">
            <v>0572 MD-05</v>
          </cell>
          <cell r="I2976">
            <v>1</v>
          </cell>
          <cell r="J2976">
            <v>0</v>
          </cell>
          <cell r="K2976">
            <v>0</v>
          </cell>
          <cell r="L2976">
            <v>1</v>
          </cell>
          <cell r="M2976">
            <v>1</v>
          </cell>
          <cell r="N2976">
            <v>0</v>
          </cell>
          <cell r="O2976">
            <v>1</v>
          </cell>
          <cell r="P2976">
            <v>0</v>
          </cell>
          <cell r="Q2976">
            <v>0</v>
          </cell>
          <cell r="R2976">
            <v>1</v>
          </cell>
          <cell r="S2976">
            <v>1</v>
          </cell>
          <cell r="T2976">
            <v>0</v>
          </cell>
          <cell r="U2976">
            <v>1</v>
          </cell>
          <cell r="V2976">
            <v>0</v>
          </cell>
          <cell r="W2976">
            <v>0</v>
          </cell>
        </row>
        <row r="2977">
          <cell r="B2977">
            <v>13</v>
          </cell>
          <cell r="C2977" t="str">
            <v>RESTRIÇÃO SISTEMA</v>
          </cell>
          <cell r="D2977" t="str">
            <v>039 Disponibilidade Esgotada</v>
          </cell>
          <cell r="E2977" t="str">
            <v>MALA DIRETA</v>
          </cell>
          <cell r="F2977" t="str">
            <v>0010 ENCARTE EM FATURA</v>
          </cell>
          <cell r="I2977">
            <v>3</v>
          </cell>
          <cell r="J2977">
            <v>0</v>
          </cell>
          <cell r="K2977">
            <v>0</v>
          </cell>
          <cell r="L2977">
            <v>3</v>
          </cell>
          <cell r="M2977">
            <v>3</v>
          </cell>
          <cell r="N2977">
            <v>0</v>
          </cell>
          <cell r="O2977">
            <v>3</v>
          </cell>
          <cell r="P2977">
            <v>0</v>
          </cell>
          <cell r="Q2977">
            <v>0</v>
          </cell>
          <cell r="R2977">
            <v>3</v>
          </cell>
          <cell r="S2977">
            <v>3</v>
          </cell>
          <cell r="T2977">
            <v>0</v>
          </cell>
          <cell r="U2977">
            <v>3</v>
          </cell>
          <cell r="V2977">
            <v>0</v>
          </cell>
          <cell r="W2977">
            <v>0</v>
          </cell>
        </row>
        <row r="2978">
          <cell r="B2978">
            <v>13</v>
          </cell>
          <cell r="C2978" t="str">
            <v>RESTRIÇÃO SISTEMA</v>
          </cell>
          <cell r="D2978" t="str">
            <v>039 Disponibilidade Esgotada</v>
          </cell>
          <cell r="E2978" t="str">
            <v>NÃO INFORMADO</v>
          </cell>
          <cell r="F2978" t="str">
            <v>0016 NÃO INFORMADO</v>
          </cell>
          <cell r="I2978">
            <v>8</v>
          </cell>
          <cell r="J2978">
            <v>0</v>
          </cell>
          <cell r="K2978">
            <v>0</v>
          </cell>
          <cell r="L2978">
            <v>8</v>
          </cell>
          <cell r="M2978">
            <v>8</v>
          </cell>
          <cell r="N2978">
            <v>0</v>
          </cell>
          <cell r="O2978">
            <v>8</v>
          </cell>
          <cell r="P2978">
            <v>0</v>
          </cell>
          <cell r="Q2978">
            <v>0</v>
          </cell>
          <cell r="R2978">
            <v>8</v>
          </cell>
          <cell r="S2978">
            <v>8</v>
          </cell>
          <cell r="T2978">
            <v>0</v>
          </cell>
          <cell r="U2978">
            <v>8</v>
          </cell>
          <cell r="V2978">
            <v>0</v>
          </cell>
          <cell r="W2978">
            <v>0</v>
          </cell>
        </row>
        <row r="2979">
          <cell r="B2979">
            <v>13</v>
          </cell>
          <cell r="C2979" t="str">
            <v>RESTRIÇÃO SISTEMA</v>
          </cell>
          <cell r="D2979" t="str">
            <v>039 Disponibilidade Esgotada</v>
          </cell>
          <cell r="E2979" t="str">
            <v>OUTRAS MÍDIAS</v>
          </cell>
          <cell r="F2979" t="str">
            <v>0002 INDICAÇÃO DE AMIGOS</v>
          </cell>
          <cell r="I2979">
            <v>56</v>
          </cell>
          <cell r="J2979">
            <v>0</v>
          </cell>
          <cell r="K2979">
            <v>0</v>
          </cell>
          <cell r="L2979">
            <v>56</v>
          </cell>
          <cell r="M2979">
            <v>56</v>
          </cell>
          <cell r="N2979">
            <v>0</v>
          </cell>
          <cell r="O2979">
            <v>56</v>
          </cell>
          <cell r="P2979">
            <v>0</v>
          </cell>
          <cell r="Q2979">
            <v>0</v>
          </cell>
          <cell r="R2979">
            <v>56</v>
          </cell>
          <cell r="S2979">
            <v>56</v>
          </cell>
          <cell r="T2979">
            <v>0</v>
          </cell>
          <cell r="U2979">
            <v>56</v>
          </cell>
          <cell r="V2979">
            <v>0</v>
          </cell>
          <cell r="W2979">
            <v>0</v>
          </cell>
        </row>
        <row r="2980">
          <cell r="B2980">
            <v>13</v>
          </cell>
          <cell r="C2980" t="str">
            <v>RESTRIÇÃO SISTEMA</v>
          </cell>
          <cell r="D2980" t="str">
            <v>039 Disponibilidade Esgotada</v>
          </cell>
          <cell r="E2980" t="str">
            <v>OUTRAS MÍDIAS</v>
          </cell>
          <cell r="F2980" t="str">
            <v>0003 104</v>
          </cell>
          <cell r="I2980">
            <v>1</v>
          </cell>
          <cell r="J2980">
            <v>0</v>
          </cell>
          <cell r="K2980">
            <v>0</v>
          </cell>
          <cell r="L2980">
            <v>1</v>
          </cell>
          <cell r="M2980">
            <v>1</v>
          </cell>
          <cell r="N2980">
            <v>0</v>
          </cell>
          <cell r="O2980">
            <v>1</v>
          </cell>
          <cell r="P2980">
            <v>0</v>
          </cell>
          <cell r="Q2980">
            <v>0</v>
          </cell>
          <cell r="R2980">
            <v>1</v>
          </cell>
          <cell r="S2980">
            <v>1</v>
          </cell>
          <cell r="T2980">
            <v>0</v>
          </cell>
          <cell r="U2980">
            <v>1</v>
          </cell>
          <cell r="V2980">
            <v>0</v>
          </cell>
          <cell r="W2980">
            <v>0</v>
          </cell>
        </row>
        <row r="2981">
          <cell r="B2981">
            <v>13</v>
          </cell>
          <cell r="C2981" t="str">
            <v>RESTRIÇÃO SISTEMA</v>
          </cell>
          <cell r="D2981" t="str">
            <v>039 Disponibilidade Esgotada</v>
          </cell>
          <cell r="E2981" t="str">
            <v>OUTRAS MÍDIAS</v>
          </cell>
          <cell r="F2981" t="str">
            <v>0007 JORNAIS/REVISTAS</v>
          </cell>
          <cell r="G2981" t="str">
            <v>0125 NÃO INFORMADO</v>
          </cell>
          <cell r="I2981">
            <v>1</v>
          </cell>
          <cell r="J2981">
            <v>0</v>
          </cell>
          <cell r="K2981">
            <v>0</v>
          </cell>
          <cell r="L2981">
            <v>1</v>
          </cell>
          <cell r="M2981">
            <v>1</v>
          </cell>
          <cell r="N2981">
            <v>0</v>
          </cell>
          <cell r="O2981">
            <v>1</v>
          </cell>
          <cell r="P2981">
            <v>0</v>
          </cell>
          <cell r="Q2981">
            <v>0</v>
          </cell>
          <cell r="R2981">
            <v>1</v>
          </cell>
          <cell r="S2981">
            <v>1</v>
          </cell>
          <cell r="T2981">
            <v>0</v>
          </cell>
          <cell r="U2981">
            <v>1</v>
          </cell>
          <cell r="V2981">
            <v>0</v>
          </cell>
          <cell r="W2981">
            <v>0</v>
          </cell>
        </row>
        <row r="2982">
          <cell r="B2982">
            <v>13</v>
          </cell>
          <cell r="C2982" t="str">
            <v>RESTRIÇÃO SISTEMA</v>
          </cell>
          <cell r="D2982" t="str">
            <v>039 Disponibilidade Esgotada</v>
          </cell>
          <cell r="E2982" t="str">
            <v>OUTRAS MÍDIAS</v>
          </cell>
          <cell r="F2982" t="str">
            <v>0013 INTERNET</v>
          </cell>
          <cell r="G2982" t="str">
            <v>0056 OUTROS</v>
          </cell>
          <cell r="I2982">
            <v>2</v>
          </cell>
          <cell r="J2982">
            <v>0</v>
          </cell>
          <cell r="K2982">
            <v>0</v>
          </cell>
          <cell r="L2982">
            <v>2</v>
          </cell>
          <cell r="M2982">
            <v>2</v>
          </cell>
          <cell r="N2982">
            <v>0</v>
          </cell>
          <cell r="O2982">
            <v>2</v>
          </cell>
          <cell r="P2982">
            <v>0</v>
          </cell>
          <cell r="Q2982">
            <v>0</v>
          </cell>
          <cell r="R2982">
            <v>2</v>
          </cell>
          <cell r="S2982">
            <v>2</v>
          </cell>
          <cell r="T2982">
            <v>0</v>
          </cell>
          <cell r="U2982">
            <v>2</v>
          </cell>
          <cell r="V2982">
            <v>0</v>
          </cell>
          <cell r="W2982">
            <v>0</v>
          </cell>
        </row>
        <row r="2983">
          <cell r="B2983">
            <v>13</v>
          </cell>
          <cell r="C2983" t="str">
            <v>RESTRIÇÃO SISTEMA</v>
          </cell>
          <cell r="D2983" t="str">
            <v>039 Disponibilidade Esgotada</v>
          </cell>
          <cell r="E2983" t="str">
            <v>OUTRAS MÍDIAS</v>
          </cell>
          <cell r="F2983" t="str">
            <v>0018 CONTATADO PELO TLMKT</v>
          </cell>
          <cell r="I2983">
            <v>9</v>
          </cell>
          <cell r="J2983">
            <v>0</v>
          </cell>
          <cell r="K2983">
            <v>0</v>
          </cell>
          <cell r="L2983">
            <v>9</v>
          </cell>
          <cell r="M2983">
            <v>9</v>
          </cell>
          <cell r="N2983">
            <v>0</v>
          </cell>
          <cell r="O2983">
            <v>9</v>
          </cell>
          <cell r="P2983">
            <v>0</v>
          </cell>
          <cell r="Q2983">
            <v>0</v>
          </cell>
          <cell r="R2983">
            <v>9</v>
          </cell>
          <cell r="S2983">
            <v>9</v>
          </cell>
          <cell r="T2983">
            <v>0</v>
          </cell>
          <cell r="U2983">
            <v>9</v>
          </cell>
          <cell r="V2983">
            <v>0</v>
          </cell>
          <cell r="W2983">
            <v>0</v>
          </cell>
        </row>
        <row r="2984">
          <cell r="B2984">
            <v>13</v>
          </cell>
          <cell r="C2984" t="str">
            <v>RESTRIÇÃO SISTEMA</v>
          </cell>
          <cell r="D2984" t="str">
            <v>039 Disponibilidade Esgotada</v>
          </cell>
          <cell r="E2984" t="str">
            <v>OUTRAS MÍDIAS</v>
          </cell>
          <cell r="F2984" t="str">
            <v>0019 INDICAÇÃO DO PROVEDOR</v>
          </cell>
          <cell r="G2984" t="str">
            <v>0580 IG.COM.BR</v>
          </cell>
          <cell r="I2984">
            <v>1</v>
          </cell>
          <cell r="J2984">
            <v>0</v>
          </cell>
          <cell r="K2984">
            <v>0</v>
          </cell>
          <cell r="L2984">
            <v>1</v>
          </cell>
          <cell r="M2984">
            <v>1</v>
          </cell>
          <cell r="N2984">
            <v>0</v>
          </cell>
          <cell r="O2984">
            <v>1</v>
          </cell>
          <cell r="P2984">
            <v>0</v>
          </cell>
          <cell r="Q2984">
            <v>0</v>
          </cell>
          <cell r="R2984">
            <v>1</v>
          </cell>
          <cell r="S2984">
            <v>1</v>
          </cell>
          <cell r="T2984">
            <v>0</v>
          </cell>
          <cell r="U2984">
            <v>1</v>
          </cell>
          <cell r="V2984">
            <v>0</v>
          </cell>
          <cell r="W2984">
            <v>0</v>
          </cell>
        </row>
        <row r="2985">
          <cell r="B2985">
            <v>13</v>
          </cell>
          <cell r="C2985" t="str">
            <v>RESTRIÇÃO SISTEMA</v>
          </cell>
          <cell r="D2985" t="str">
            <v>039 Disponibilidade Esgotada</v>
          </cell>
          <cell r="E2985" t="str">
            <v>OUTRAS MÍDIAS</v>
          </cell>
          <cell r="F2985" t="str">
            <v>0020 JÁ POSSUI</v>
          </cell>
          <cell r="I2985">
            <v>9</v>
          </cell>
          <cell r="J2985">
            <v>0</v>
          </cell>
          <cell r="K2985">
            <v>0</v>
          </cell>
          <cell r="L2985">
            <v>9</v>
          </cell>
          <cell r="M2985">
            <v>9</v>
          </cell>
          <cell r="N2985">
            <v>0</v>
          </cell>
          <cell r="O2985">
            <v>9</v>
          </cell>
          <cell r="P2985">
            <v>0</v>
          </cell>
          <cell r="Q2985">
            <v>0</v>
          </cell>
          <cell r="R2985">
            <v>9</v>
          </cell>
          <cell r="S2985">
            <v>9</v>
          </cell>
          <cell r="T2985">
            <v>0</v>
          </cell>
          <cell r="U2985">
            <v>9</v>
          </cell>
          <cell r="V2985">
            <v>0</v>
          </cell>
          <cell r="W2985">
            <v>0</v>
          </cell>
        </row>
        <row r="2986">
          <cell r="B2986">
            <v>13</v>
          </cell>
          <cell r="C2986" t="str">
            <v>RESTRIÇÃO SISTEMA</v>
          </cell>
          <cell r="D2986" t="str">
            <v>039 Disponibilidade Esgotada</v>
          </cell>
          <cell r="E2986" t="str">
            <v>TELEVISÃO</v>
          </cell>
          <cell r="F2986" t="str">
            <v>0001 TELEVISÃO</v>
          </cell>
          <cell r="G2986" t="str">
            <v>0006 GLOBO</v>
          </cell>
          <cell r="H2986" t="str">
            <v>0021 GLOBO REPÓRTER</v>
          </cell>
          <cell r="I2986">
            <v>1</v>
          </cell>
          <cell r="J2986">
            <v>0</v>
          </cell>
          <cell r="K2986">
            <v>0</v>
          </cell>
          <cell r="L2986">
            <v>1</v>
          </cell>
          <cell r="M2986">
            <v>1</v>
          </cell>
          <cell r="N2986">
            <v>0</v>
          </cell>
          <cell r="O2986">
            <v>1</v>
          </cell>
          <cell r="P2986">
            <v>0</v>
          </cell>
          <cell r="Q2986">
            <v>0</v>
          </cell>
          <cell r="R2986">
            <v>1</v>
          </cell>
          <cell r="S2986">
            <v>1</v>
          </cell>
          <cell r="T2986">
            <v>0</v>
          </cell>
          <cell r="U2986">
            <v>1</v>
          </cell>
          <cell r="V2986">
            <v>0</v>
          </cell>
          <cell r="W2986">
            <v>0</v>
          </cell>
        </row>
        <row r="2987">
          <cell r="B2987">
            <v>13</v>
          </cell>
          <cell r="C2987" t="str">
            <v>RESTRIÇÃO SISTEMA</v>
          </cell>
          <cell r="D2987" t="str">
            <v>039 Disponibilidade Esgotada</v>
          </cell>
          <cell r="E2987" t="str">
            <v>TELEVISÃO</v>
          </cell>
          <cell r="F2987" t="str">
            <v>0001 TELEVISÃO</v>
          </cell>
          <cell r="G2987" t="str">
            <v>0006 GLOBO</v>
          </cell>
          <cell r="H2987" t="str">
            <v>0027 NOVELA II</v>
          </cell>
          <cell r="I2987">
            <v>1</v>
          </cell>
          <cell r="J2987">
            <v>0</v>
          </cell>
          <cell r="K2987">
            <v>0</v>
          </cell>
          <cell r="L2987">
            <v>1</v>
          </cell>
          <cell r="M2987">
            <v>1</v>
          </cell>
          <cell r="N2987">
            <v>0</v>
          </cell>
          <cell r="O2987">
            <v>1</v>
          </cell>
          <cell r="P2987">
            <v>0</v>
          </cell>
          <cell r="Q2987">
            <v>0</v>
          </cell>
          <cell r="R2987">
            <v>1</v>
          </cell>
          <cell r="S2987">
            <v>1</v>
          </cell>
          <cell r="T2987">
            <v>0</v>
          </cell>
          <cell r="U2987">
            <v>1</v>
          </cell>
          <cell r="V2987">
            <v>0</v>
          </cell>
          <cell r="W2987">
            <v>0</v>
          </cell>
        </row>
        <row r="2988">
          <cell r="B2988">
            <v>13</v>
          </cell>
          <cell r="C2988" t="str">
            <v>RESTRIÇÃO SISTEMA</v>
          </cell>
          <cell r="D2988" t="str">
            <v>039 Disponibilidade Esgotada</v>
          </cell>
          <cell r="E2988" t="str">
            <v>TELEVISÃO</v>
          </cell>
          <cell r="F2988" t="str">
            <v>0001 TELEVISÃO</v>
          </cell>
          <cell r="G2988" t="str">
            <v>0006 GLOBO</v>
          </cell>
          <cell r="H2988" t="str">
            <v>0033 VÍDEO SHOW</v>
          </cell>
          <cell r="I2988">
            <v>1</v>
          </cell>
          <cell r="J2988">
            <v>0</v>
          </cell>
          <cell r="K2988">
            <v>0</v>
          </cell>
          <cell r="L2988">
            <v>1</v>
          </cell>
          <cell r="M2988">
            <v>1</v>
          </cell>
          <cell r="N2988">
            <v>0</v>
          </cell>
          <cell r="O2988">
            <v>1</v>
          </cell>
          <cell r="P2988">
            <v>0</v>
          </cell>
          <cell r="Q2988">
            <v>0</v>
          </cell>
          <cell r="R2988">
            <v>1</v>
          </cell>
          <cell r="S2988">
            <v>1</v>
          </cell>
          <cell r="T2988">
            <v>0</v>
          </cell>
          <cell r="U2988">
            <v>1</v>
          </cell>
          <cell r="V2988">
            <v>0</v>
          </cell>
          <cell r="W2988">
            <v>0</v>
          </cell>
        </row>
        <row r="2989">
          <cell r="B2989">
            <v>13</v>
          </cell>
          <cell r="C2989" t="str">
            <v>RESTRIÇÃO SISTEMA</v>
          </cell>
          <cell r="D2989" t="str">
            <v>039 Disponibilidade Esgotada</v>
          </cell>
          <cell r="E2989" t="str">
            <v>TELEVISÃO</v>
          </cell>
          <cell r="F2989" t="str">
            <v>0001 TELEVISÃO</v>
          </cell>
          <cell r="G2989" t="str">
            <v>0006 GLOBO</v>
          </cell>
          <cell r="H2989" t="str">
            <v>3825 NÃO INFORMADO</v>
          </cell>
          <cell r="I2989">
            <v>2</v>
          </cell>
          <cell r="J2989">
            <v>0</v>
          </cell>
          <cell r="K2989">
            <v>0</v>
          </cell>
          <cell r="L2989">
            <v>2</v>
          </cell>
          <cell r="M2989">
            <v>2</v>
          </cell>
          <cell r="N2989">
            <v>0</v>
          </cell>
          <cell r="O2989">
            <v>2</v>
          </cell>
          <cell r="P2989">
            <v>0</v>
          </cell>
          <cell r="Q2989">
            <v>0</v>
          </cell>
          <cell r="R2989">
            <v>2</v>
          </cell>
          <cell r="S2989">
            <v>2</v>
          </cell>
          <cell r="T2989">
            <v>0</v>
          </cell>
          <cell r="U2989">
            <v>2</v>
          </cell>
          <cell r="V2989">
            <v>0</v>
          </cell>
          <cell r="W2989">
            <v>0</v>
          </cell>
        </row>
        <row r="2990">
          <cell r="B2990">
            <v>13</v>
          </cell>
          <cell r="C2990" t="str">
            <v>RESTRIÇÃO SISTEMA</v>
          </cell>
          <cell r="D2990" t="str">
            <v>039 Disponibilidade Esgotada</v>
          </cell>
          <cell r="E2990" t="str">
            <v>TELEVISÃO</v>
          </cell>
          <cell r="F2990" t="str">
            <v>0001 TELEVISÃO</v>
          </cell>
          <cell r="G2990" t="str">
            <v>0006 GLOBO</v>
          </cell>
          <cell r="H2990" t="str">
            <v>5593 MULHERES APAIXONADAS</v>
          </cell>
          <cell r="I2990">
            <v>1</v>
          </cell>
          <cell r="J2990">
            <v>0</v>
          </cell>
          <cell r="K2990">
            <v>0</v>
          </cell>
          <cell r="L2990">
            <v>1</v>
          </cell>
          <cell r="M2990">
            <v>1</v>
          </cell>
          <cell r="N2990">
            <v>0</v>
          </cell>
          <cell r="O2990">
            <v>1</v>
          </cell>
          <cell r="P2990">
            <v>0</v>
          </cell>
          <cell r="Q2990">
            <v>0</v>
          </cell>
          <cell r="R2990">
            <v>1</v>
          </cell>
          <cell r="S2990">
            <v>1</v>
          </cell>
          <cell r="T2990">
            <v>0</v>
          </cell>
          <cell r="U2990">
            <v>1</v>
          </cell>
          <cell r="V2990">
            <v>0</v>
          </cell>
          <cell r="W2990">
            <v>0</v>
          </cell>
        </row>
        <row r="2991">
          <cell r="B2991">
            <v>13</v>
          </cell>
          <cell r="C2991" t="str">
            <v>RESTRIÇÃO SISTEMA</v>
          </cell>
          <cell r="D2991" t="str">
            <v>039 Disponibilidade Esgotada</v>
          </cell>
          <cell r="E2991" t="str">
            <v>TELEVISÃO</v>
          </cell>
          <cell r="F2991" t="str">
            <v>0001 TELEVISÃO</v>
          </cell>
          <cell r="G2991" t="str">
            <v>0006 GLOBO</v>
          </cell>
          <cell r="H2991" t="str">
            <v>5594 MAIS VOCÊ</v>
          </cell>
          <cell r="I2991">
            <v>1</v>
          </cell>
          <cell r="J2991">
            <v>0</v>
          </cell>
          <cell r="K2991">
            <v>0</v>
          </cell>
          <cell r="L2991">
            <v>1</v>
          </cell>
          <cell r="M2991">
            <v>1</v>
          </cell>
          <cell r="N2991">
            <v>0</v>
          </cell>
          <cell r="O2991">
            <v>1</v>
          </cell>
          <cell r="P2991">
            <v>0</v>
          </cell>
          <cell r="Q2991">
            <v>0</v>
          </cell>
          <cell r="R2991">
            <v>1</v>
          </cell>
          <cell r="S2991">
            <v>1</v>
          </cell>
          <cell r="T2991">
            <v>0</v>
          </cell>
          <cell r="U2991">
            <v>1</v>
          </cell>
          <cell r="V2991">
            <v>0</v>
          </cell>
          <cell r="W2991">
            <v>0</v>
          </cell>
        </row>
        <row r="2992">
          <cell r="B2992">
            <v>13</v>
          </cell>
          <cell r="C2992" t="str">
            <v>RESTRIÇÃO SISTEMA</v>
          </cell>
          <cell r="D2992" t="str">
            <v>039 Disponibilidade Esgotada</v>
          </cell>
          <cell r="E2992" t="str">
            <v>TELEVISÃO</v>
          </cell>
          <cell r="F2992" t="str">
            <v>0001 TELEVISÃO</v>
          </cell>
          <cell r="G2992" t="str">
            <v>0062 NÃO INFORMOU</v>
          </cell>
          <cell r="I2992">
            <v>18</v>
          </cell>
          <cell r="J2992">
            <v>0</v>
          </cell>
          <cell r="K2992">
            <v>0</v>
          </cell>
          <cell r="L2992">
            <v>18</v>
          </cell>
          <cell r="M2992">
            <v>18</v>
          </cell>
          <cell r="N2992">
            <v>0</v>
          </cell>
          <cell r="O2992">
            <v>18</v>
          </cell>
          <cell r="P2992">
            <v>0</v>
          </cell>
          <cell r="Q2992">
            <v>0</v>
          </cell>
          <cell r="R2992">
            <v>18</v>
          </cell>
          <cell r="S2992">
            <v>18</v>
          </cell>
          <cell r="T2992">
            <v>0</v>
          </cell>
          <cell r="U2992">
            <v>18</v>
          </cell>
          <cell r="V2992">
            <v>0</v>
          </cell>
          <cell r="W2992">
            <v>0</v>
          </cell>
        </row>
        <row r="2993">
          <cell r="B2993">
            <v>13</v>
          </cell>
          <cell r="C2993" t="str">
            <v>RESTRIÇÃO SISTEMA</v>
          </cell>
          <cell r="D2993" t="str">
            <v>042 Restrição técnica</v>
          </cell>
          <cell r="F2993" t="str">
            <v>0031 JÁ TEVE O PRODUTO</v>
          </cell>
          <cell r="I2993">
            <v>8</v>
          </cell>
          <cell r="J2993">
            <v>0</v>
          </cell>
          <cell r="K2993">
            <v>0</v>
          </cell>
          <cell r="L2993">
            <v>8</v>
          </cell>
          <cell r="M2993">
            <v>8</v>
          </cell>
          <cell r="N2993">
            <v>0</v>
          </cell>
          <cell r="O2993">
            <v>8</v>
          </cell>
          <cell r="P2993">
            <v>0</v>
          </cell>
          <cell r="Q2993">
            <v>0</v>
          </cell>
          <cell r="R2993">
            <v>8</v>
          </cell>
          <cell r="S2993">
            <v>8</v>
          </cell>
          <cell r="T2993">
            <v>0</v>
          </cell>
          <cell r="U2993">
            <v>8</v>
          </cell>
          <cell r="V2993">
            <v>0</v>
          </cell>
          <cell r="W2993">
            <v>0</v>
          </cell>
        </row>
        <row r="2994">
          <cell r="B2994">
            <v>13</v>
          </cell>
          <cell r="C2994" t="str">
            <v>RESTRIÇÃO SISTEMA</v>
          </cell>
          <cell r="D2994" t="str">
            <v>042 Restrição técnica</v>
          </cell>
          <cell r="E2994" t="str">
            <v>MALA DIRETA</v>
          </cell>
          <cell r="F2994" t="str">
            <v>0009 MALA DIRETA</v>
          </cell>
          <cell r="G2994" t="str">
            <v>0572 MD-05</v>
          </cell>
          <cell r="I2994">
            <v>1</v>
          </cell>
          <cell r="J2994">
            <v>0</v>
          </cell>
          <cell r="K2994">
            <v>0</v>
          </cell>
          <cell r="L2994">
            <v>1</v>
          </cell>
          <cell r="M2994">
            <v>1</v>
          </cell>
          <cell r="N2994">
            <v>0</v>
          </cell>
          <cell r="O2994">
            <v>1</v>
          </cell>
          <cell r="P2994">
            <v>0</v>
          </cell>
          <cell r="Q2994">
            <v>0</v>
          </cell>
          <cell r="R2994">
            <v>1</v>
          </cell>
          <cell r="S2994">
            <v>1</v>
          </cell>
          <cell r="T2994">
            <v>0</v>
          </cell>
          <cell r="U2994">
            <v>1</v>
          </cell>
          <cell r="V2994">
            <v>0</v>
          </cell>
          <cell r="W2994">
            <v>0</v>
          </cell>
        </row>
        <row r="2995">
          <cell r="B2995">
            <v>13</v>
          </cell>
          <cell r="C2995" t="str">
            <v>RESTRIÇÃO SISTEMA</v>
          </cell>
          <cell r="D2995" t="str">
            <v>042 Restrição técnica</v>
          </cell>
          <cell r="E2995" t="str">
            <v>MALA DIRETA</v>
          </cell>
          <cell r="F2995" t="str">
            <v>0010 ENCARTE EM FATURA</v>
          </cell>
          <cell r="I2995">
            <v>3</v>
          </cell>
          <cell r="J2995">
            <v>0</v>
          </cell>
          <cell r="K2995">
            <v>0</v>
          </cell>
          <cell r="L2995">
            <v>3</v>
          </cell>
          <cell r="M2995">
            <v>3</v>
          </cell>
          <cell r="N2995">
            <v>0</v>
          </cell>
          <cell r="O2995">
            <v>3</v>
          </cell>
          <cell r="P2995">
            <v>0</v>
          </cell>
          <cell r="Q2995">
            <v>0</v>
          </cell>
          <cell r="R2995">
            <v>3</v>
          </cell>
          <cell r="S2995">
            <v>3</v>
          </cell>
          <cell r="T2995">
            <v>0</v>
          </cell>
          <cell r="U2995">
            <v>3</v>
          </cell>
          <cell r="V2995">
            <v>0</v>
          </cell>
          <cell r="W2995">
            <v>0</v>
          </cell>
        </row>
        <row r="2996">
          <cell r="B2996">
            <v>13</v>
          </cell>
          <cell r="C2996" t="str">
            <v>RESTRIÇÃO SISTEMA</v>
          </cell>
          <cell r="D2996" t="str">
            <v>042 Restrição técnica</v>
          </cell>
          <cell r="E2996" t="str">
            <v>NÃO INFORMADO</v>
          </cell>
          <cell r="F2996" t="str">
            <v>0016 NÃO INFORMADO</v>
          </cell>
          <cell r="I2996">
            <v>3</v>
          </cell>
          <cell r="J2996">
            <v>0</v>
          </cell>
          <cell r="K2996">
            <v>0</v>
          </cell>
          <cell r="L2996">
            <v>3</v>
          </cell>
          <cell r="M2996">
            <v>3</v>
          </cell>
          <cell r="N2996">
            <v>0</v>
          </cell>
          <cell r="O2996">
            <v>3</v>
          </cell>
          <cell r="P2996">
            <v>0</v>
          </cell>
          <cell r="Q2996">
            <v>0</v>
          </cell>
          <cell r="R2996">
            <v>3</v>
          </cell>
          <cell r="S2996">
            <v>3</v>
          </cell>
          <cell r="T2996">
            <v>0</v>
          </cell>
          <cell r="U2996">
            <v>3</v>
          </cell>
          <cell r="V2996">
            <v>0</v>
          </cell>
          <cell r="W2996">
            <v>0</v>
          </cell>
        </row>
        <row r="2997">
          <cell r="B2997">
            <v>13</v>
          </cell>
          <cell r="C2997" t="str">
            <v>RESTRIÇÃO SISTEMA</v>
          </cell>
          <cell r="D2997" t="str">
            <v>042 Restrição técnica</v>
          </cell>
          <cell r="E2997" t="str">
            <v>OUTRAS MÍDIAS</v>
          </cell>
          <cell r="F2997" t="str">
            <v>0002 INDICAÇÃO DE AMIGOS</v>
          </cell>
          <cell r="I2997">
            <v>98</v>
          </cell>
          <cell r="J2997">
            <v>0</v>
          </cell>
          <cell r="K2997">
            <v>0</v>
          </cell>
          <cell r="L2997">
            <v>98</v>
          </cell>
          <cell r="M2997">
            <v>98</v>
          </cell>
          <cell r="N2997">
            <v>0</v>
          </cell>
          <cell r="O2997">
            <v>98</v>
          </cell>
          <cell r="P2997">
            <v>0</v>
          </cell>
          <cell r="Q2997">
            <v>0</v>
          </cell>
          <cell r="R2997">
            <v>98</v>
          </cell>
          <cell r="S2997">
            <v>98</v>
          </cell>
          <cell r="T2997">
            <v>0</v>
          </cell>
          <cell r="U2997">
            <v>98</v>
          </cell>
          <cell r="V2997">
            <v>0</v>
          </cell>
          <cell r="W2997">
            <v>0</v>
          </cell>
        </row>
        <row r="2998">
          <cell r="B2998">
            <v>13</v>
          </cell>
          <cell r="C2998" t="str">
            <v>RESTRIÇÃO SISTEMA</v>
          </cell>
          <cell r="D2998" t="str">
            <v>042 Restrição técnica</v>
          </cell>
          <cell r="E2998" t="str">
            <v>OUTRAS MÍDIAS</v>
          </cell>
          <cell r="F2998" t="str">
            <v>0003 104</v>
          </cell>
          <cell r="I2998">
            <v>7</v>
          </cell>
          <cell r="J2998">
            <v>0</v>
          </cell>
          <cell r="K2998">
            <v>0</v>
          </cell>
          <cell r="L2998">
            <v>7</v>
          </cell>
          <cell r="M2998">
            <v>7</v>
          </cell>
          <cell r="N2998">
            <v>0</v>
          </cell>
          <cell r="O2998">
            <v>7</v>
          </cell>
          <cell r="P2998">
            <v>0</v>
          </cell>
          <cell r="Q2998">
            <v>0</v>
          </cell>
          <cell r="R2998">
            <v>7</v>
          </cell>
          <cell r="S2998">
            <v>7</v>
          </cell>
          <cell r="T2998">
            <v>0</v>
          </cell>
          <cell r="U2998">
            <v>7</v>
          </cell>
          <cell r="V2998">
            <v>0</v>
          </cell>
          <cell r="W2998">
            <v>0</v>
          </cell>
        </row>
        <row r="2999">
          <cell r="B2999">
            <v>13</v>
          </cell>
          <cell r="C2999" t="str">
            <v>RESTRIÇÃO SISTEMA</v>
          </cell>
          <cell r="D2999" t="str">
            <v>042 Restrição técnica</v>
          </cell>
          <cell r="E2999" t="str">
            <v>OUTRAS MÍDIAS</v>
          </cell>
          <cell r="F2999" t="str">
            <v>0013 INTERNET</v>
          </cell>
          <cell r="G2999" t="str">
            <v>0056 OUTROS</v>
          </cell>
          <cell r="I2999">
            <v>5</v>
          </cell>
          <cell r="J2999">
            <v>0</v>
          </cell>
          <cell r="K2999">
            <v>0</v>
          </cell>
          <cell r="L2999">
            <v>5</v>
          </cell>
          <cell r="M2999">
            <v>5</v>
          </cell>
          <cell r="N2999">
            <v>0</v>
          </cell>
          <cell r="O2999">
            <v>5</v>
          </cell>
          <cell r="P2999">
            <v>0</v>
          </cell>
          <cell r="Q2999">
            <v>0</v>
          </cell>
          <cell r="R2999">
            <v>5</v>
          </cell>
          <cell r="S2999">
            <v>5</v>
          </cell>
          <cell r="T2999">
            <v>0</v>
          </cell>
          <cell r="U2999">
            <v>5</v>
          </cell>
          <cell r="V2999">
            <v>0</v>
          </cell>
          <cell r="W2999">
            <v>0</v>
          </cell>
        </row>
        <row r="3000">
          <cell r="B3000">
            <v>13</v>
          </cell>
          <cell r="C3000" t="str">
            <v>RESTRIÇÃO SISTEMA</v>
          </cell>
          <cell r="D3000" t="str">
            <v>042 Restrição técnica</v>
          </cell>
          <cell r="E3000" t="str">
            <v>OUTRAS MÍDIAS</v>
          </cell>
          <cell r="F3000" t="str">
            <v>0013 INTERNET</v>
          </cell>
          <cell r="G3000" t="str">
            <v>0170 SITE SPEEDY</v>
          </cell>
          <cell r="I3000">
            <v>6</v>
          </cell>
          <cell r="J3000">
            <v>0</v>
          </cell>
          <cell r="K3000">
            <v>0</v>
          </cell>
          <cell r="L3000">
            <v>6</v>
          </cell>
          <cell r="M3000">
            <v>6</v>
          </cell>
          <cell r="N3000">
            <v>0</v>
          </cell>
          <cell r="O3000">
            <v>6</v>
          </cell>
          <cell r="P3000">
            <v>0</v>
          </cell>
          <cell r="Q3000">
            <v>0</v>
          </cell>
          <cell r="R3000">
            <v>6</v>
          </cell>
          <cell r="S3000">
            <v>6</v>
          </cell>
          <cell r="T3000">
            <v>0</v>
          </cell>
          <cell r="U3000">
            <v>6</v>
          </cell>
          <cell r="V3000">
            <v>0</v>
          </cell>
          <cell r="W3000">
            <v>0</v>
          </cell>
        </row>
        <row r="3001">
          <cell r="B3001">
            <v>13</v>
          </cell>
          <cell r="C3001" t="str">
            <v>RESTRIÇÃO SISTEMA</v>
          </cell>
          <cell r="D3001" t="str">
            <v>042 Restrição técnica</v>
          </cell>
          <cell r="E3001" t="str">
            <v>OUTRAS MÍDIAS</v>
          </cell>
          <cell r="F3001" t="str">
            <v>0018 CONTATADO PELO TLMKT</v>
          </cell>
          <cell r="I3001">
            <v>8</v>
          </cell>
          <cell r="J3001">
            <v>0</v>
          </cell>
          <cell r="K3001">
            <v>0</v>
          </cell>
          <cell r="L3001">
            <v>8</v>
          </cell>
          <cell r="M3001">
            <v>8</v>
          </cell>
          <cell r="N3001">
            <v>0</v>
          </cell>
          <cell r="O3001">
            <v>8</v>
          </cell>
          <cell r="P3001">
            <v>0</v>
          </cell>
          <cell r="Q3001">
            <v>0</v>
          </cell>
          <cell r="R3001">
            <v>8</v>
          </cell>
          <cell r="S3001">
            <v>8</v>
          </cell>
          <cell r="T3001">
            <v>0</v>
          </cell>
          <cell r="U3001">
            <v>8</v>
          </cell>
          <cell r="V3001">
            <v>0</v>
          </cell>
          <cell r="W3001">
            <v>0</v>
          </cell>
        </row>
        <row r="3002">
          <cell r="B3002">
            <v>13</v>
          </cell>
          <cell r="C3002" t="str">
            <v>RESTRIÇÃO SISTEMA</v>
          </cell>
          <cell r="D3002" t="str">
            <v>042 Restrição técnica</v>
          </cell>
          <cell r="E3002" t="str">
            <v>OUTRAS MÍDIAS</v>
          </cell>
          <cell r="F3002" t="str">
            <v>0019 INDICAÇÃO DO PROVEDOR</v>
          </cell>
          <cell r="G3002" t="str">
            <v>0580 IG.COM.BR</v>
          </cell>
          <cell r="I3002">
            <v>2</v>
          </cell>
          <cell r="J3002">
            <v>0</v>
          </cell>
          <cell r="K3002">
            <v>0</v>
          </cell>
          <cell r="L3002">
            <v>2</v>
          </cell>
          <cell r="M3002">
            <v>2</v>
          </cell>
          <cell r="N3002">
            <v>0</v>
          </cell>
          <cell r="O3002">
            <v>2</v>
          </cell>
          <cell r="P3002">
            <v>0</v>
          </cell>
          <cell r="Q3002">
            <v>0</v>
          </cell>
          <cell r="R3002">
            <v>2</v>
          </cell>
          <cell r="S3002">
            <v>2</v>
          </cell>
          <cell r="T3002">
            <v>0</v>
          </cell>
          <cell r="U3002">
            <v>2</v>
          </cell>
          <cell r="V3002">
            <v>0</v>
          </cell>
          <cell r="W3002">
            <v>0</v>
          </cell>
        </row>
        <row r="3003">
          <cell r="B3003">
            <v>13</v>
          </cell>
          <cell r="C3003" t="str">
            <v>RESTRIÇÃO SISTEMA</v>
          </cell>
          <cell r="D3003" t="str">
            <v>042 Restrição técnica</v>
          </cell>
          <cell r="E3003" t="str">
            <v>OUTRAS MÍDIAS</v>
          </cell>
          <cell r="F3003" t="str">
            <v>0020 JÁ POSSUI</v>
          </cell>
          <cell r="I3003">
            <v>9</v>
          </cell>
          <cell r="J3003">
            <v>0</v>
          </cell>
          <cell r="K3003">
            <v>0</v>
          </cell>
          <cell r="L3003">
            <v>9</v>
          </cell>
          <cell r="M3003">
            <v>9</v>
          </cell>
          <cell r="N3003">
            <v>0</v>
          </cell>
          <cell r="O3003">
            <v>9</v>
          </cell>
          <cell r="P3003">
            <v>0</v>
          </cell>
          <cell r="Q3003">
            <v>0</v>
          </cell>
          <cell r="R3003">
            <v>9</v>
          </cell>
          <cell r="S3003">
            <v>9</v>
          </cell>
          <cell r="T3003">
            <v>0</v>
          </cell>
          <cell r="U3003">
            <v>9</v>
          </cell>
          <cell r="V3003">
            <v>0</v>
          </cell>
          <cell r="W3003">
            <v>0</v>
          </cell>
        </row>
        <row r="3004">
          <cell r="B3004">
            <v>13</v>
          </cell>
          <cell r="C3004" t="str">
            <v>RESTRIÇÃO SISTEMA</v>
          </cell>
          <cell r="D3004" t="str">
            <v>042 Restrição técnica</v>
          </cell>
          <cell r="E3004" t="str">
            <v>TELEVISÃO</v>
          </cell>
          <cell r="F3004" t="str">
            <v>0001 TELEVISÃO</v>
          </cell>
          <cell r="G3004" t="str">
            <v>0006 GLOBO</v>
          </cell>
          <cell r="H3004" t="str">
            <v>0014 BOM DIA BRASIL</v>
          </cell>
          <cell r="I3004">
            <v>1</v>
          </cell>
          <cell r="J3004">
            <v>0</v>
          </cell>
          <cell r="K3004">
            <v>0</v>
          </cell>
          <cell r="L3004">
            <v>1</v>
          </cell>
          <cell r="M3004">
            <v>1</v>
          </cell>
          <cell r="N3004">
            <v>0</v>
          </cell>
          <cell r="O3004">
            <v>1</v>
          </cell>
          <cell r="P3004">
            <v>0</v>
          </cell>
          <cell r="Q3004">
            <v>0</v>
          </cell>
          <cell r="R3004">
            <v>1</v>
          </cell>
          <cell r="S3004">
            <v>1</v>
          </cell>
          <cell r="T3004">
            <v>0</v>
          </cell>
          <cell r="U3004">
            <v>1</v>
          </cell>
          <cell r="V3004">
            <v>0</v>
          </cell>
          <cell r="W3004">
            <v>0</v>
          </cell>
        </row>
        <row r="3005">
          <cell r="B3005">
            <v>13</v>
          </cell>
          <cell r="C3005" t="str">
            <v>RESTRIÇÃO SISTEMA</v>
          </cell>
          <cell r="D3005" t="str">
            <v>042 Restrição técnica</v>
          </cell>
          <cell r="E3005" t="str">
            <v>TELEVISÃO</v>
          </cell>
          <cell r="F3005" t="str">
            <v>0001 TELEVISÃO</v>
          </cell>
          <cell r="G3005" t="str">
            <v>0006 GLOBO</v>
          </cell>
          <cell r="H3005" t="str">
            <v>0021 GLOBO REPÓRTER</v>
          </cell>
          <cell r="I3005">
            <v>1</v>
          </cell>
          <cell r="J3005">
            <v>0</v>
          </cell>
          <cell r="K3005">
            <v>0</v>
          </cell>
          <cell r="L3005">
            <v>1</v>
          </cell>
          <cell r="M3005">
            <v>1</v>
          </cell>
          <cell r="N3005">
            <v>0</v>
          </cell>
          <cell r="O3005">
            <v>1</v>
          </cell>
          <cell r="P3005">
            <v>0</v>
          </cell>
          <cell r="Q3005">
            <v>0</v>
          </cell>
          <cell r="R3005">
            <v>1</v>
          </cell>
          <cell r="S3005">
            <v>1</v>
          </cell>
          <cell r="T3005">
            <v>0</v>
          </cell>
          <cell r="U3005">
            <v>1</v>
          </cell>
          <cell r="V3005">
            <v>0</v>
          </cell>
          <cell r="W3005">
            <v>0</v>
          </cell>
        </row>
        <row r="3006">
          <cell r="B3006">
            <v>13</v>
          </cell>
          <cell r="C3006" t="str">
            <v>RESTRIÇÃO SISTEMA</v>
          </cell>
          <cell r="D3006" t="str">
            <v>042 Restrição técnica</v>
          </cell>
          <cell r="E3006" t="str">
            <v>TELEVISÃO</v>
          </cell>
          <cell r="F3006" t="str">
            <v>0001 TELEVISÃO</v>
          </cell>
          <cell r="G3006" t="str">
            <v>0006 GLOBO</v>
          </cell>
          <cell r="H3006" t="str">
            <v>3825 NÃO INFORMADO</v>
          </cell>
          <cell r="I3006">
            <v>4</v>
          </cell>
          <cell r="J3006">
            <v>0</v>
          </cell>
          <cell r="K3006">
            <v>0</v>
          </cell>
          <cell r="L3006">
            <v>4</v>
          </cell>
          <cell r="M3006">
            <v>4</v>
          </cell>
          <cell r="N3006">
            <v>0</v>
          </cell>
          <cell r="O3006">
            <v>4</v>
          </cell>
          <cell r="P3006">
            <v>0</v>
          </cell>
          <cell r="Q3006">
            <v>0</v>
          </cell>
          <cell r="R3006">
            <v>4</v>
          </cell>
          <cell r="S3006">
            <v>4</v>
          </cell>
          <cell r="T3006">
            <v>0</v>
          </cell>
          <cell r="U3006">
            <v>4</v>
          </cell>
          <cell r="V3006">
            <v>0</v>
          </cell>
          <cell r="W3006">
            <v>0</v>
          </cell>
        </row>
        <row r="3007">
          <cell r="B3007">
            <v>13</v>
          </cell>
          <cell r="C3007" t="str">
            <v>RESTRIÇÃO SISTEMA</v>
          </cell>
          <cell r="D3007" t="str">
            <v>042 Restrição técnica</v>
          </cell>
          <cell r="E3007" t="str">
            <v>TELEVISÃO</v>
          </cell>
          <cell r="F3007" t="str">
            <v>0001 TELEVISÃO</v>
          </cell>
          <cell r="G3007" t="str">
            <v>0062 NÃO INFORMOU</v>
          </cell>
          <cell r="I3007">
            <v>19</v>
          </cell>
          <cell r="J3007">
            <v>0</v>
          </cell>
          <cell r="K3007">
            <v>0</v>
          </cell>
          <cell r="L3007">
            <v>19</v>
          </cell>
          <cell r="M3007">
            <v>19</v>
          </cell>
          <cell r="N3007">
            <v>0</v>
          </cell>
          <cell r="O3007">
            <v>19</v>
          </cell>
          <cell r="P3007">
            <v>0</v>
          </cell>
          <cell r="Q3007">
            <v>0</v>
          </cell>
          <cell r="R3007">
            <v>19</v>
          </cell>
          <cell r="S3007">
            <v>19</v>
          </cell>
          <cell r="T3007">
            <v>0</v>
          </cell>
          <cell r="U3007">
            <v>19</v>
          </cell>
          <cell r="V3007">
            <v>0</v>
          </cell>
          <cell r="W3007">
            <v>0</v>
          </cell>
        </row>
        <row r="3008">
          <cell r="B3008">
            <v>13</v>
          </cell>
          <cell r="C3008" t="str">
            <v>RESTRIÇÃO SISTEMA</v>
          </cell>
          <cell r="D3008" t="str">
            <v>045 Central não cadastrada</v>
          </cell>
          <cell r="F3008" t="str">
            <v>0031 JÁ TEVE O PRODUTO</v>
          </cell>
          <cell r="I3008">
            <v>1</v>
          </cell>
          <cell r="J3008">
            <v>0</v>
          </cell>
          <cell r="K3008">
            <v>0</v>
          </cell>
          <cell r="L3008">
            <v>1</v>
          </cell>
          <cell r="M3008">
            <v>1</v>
          </cell>
          <cell r="N3008">
            <v>0</v>
          </cell>
          <cell r="O3008">
            <v>1</v>
          </cell>
          <cell r="P3008">
            <v>0</v>
          </cell>
          <cell r="Q3008">
            <v>0</v>
          </cell>
          <cell r="R3008">
            <v>1</v>
          </cell>
          <cell r="S3008">
            <v>1</v>
          </cell>
          <cell r="T3008">
            <v>0</v>
          </cell>
          <cell r="U3008">
            <v>1</v>
          </cell>
          <cell r="V3008">
            <v>0</v>
          </cell>
          <cell r="W3008">
            <v>0</v>
          </cell>
        </row>
        <row r="3009">
          <cell r="B3009">
            <v>13</v>
          </cell>
          <cell r="C3009" t="str">
            <v>RESTRIÇÃO SISTEMA</v>
          </cell>
          <cell r="D3009" t="str">
            <v>045 Central não cadastrada</v>
          </cell>
          <cell r="E3009" t="str">
            <v>MALA DIRETA</v>
          </cell>
          <cell r="F3009" t="str">
            <v>0010 ENCARTE EM FATURA</v>
          </cell>
          <cell r="I3009">
            <v>1</v>
          </cell>
          <cell r="J3009">
            <v>0</v>
          </cell>
          <cell r="K3009">
            <v>0</v>
          </cell>
          <cell r="L3009">
            <v>1</v>
          </cell>
          <cell r="M3009">
            <v>1</v>
          </cell>
          <cell r="N3009">
            <v>0</v>
          </cell>
          <cell r="O3009">
            <v>1</v>
          </cell>
          <cell r="P3009">
            <v>0</v>
          </cell>
          <cell r="Q3009">
            <v>0</v>
          </cell>
          <cell r="R3009">
            <v>1</v>
          </cell>
          <cell r="S3009">
            <v>1</v>
          </cell>
          <cell r="T3009">
            <v>0</v>
          </cell>
          <cell r="U3009">
            <v>1</v>
          </cell>
          <cell r="V3009">
            <v>0</v>
          </cell>
          <cell r="W3009">
            <v>0</v>
          </cell>
        </row>
        <row r="3010">
          <cell r="B3010">
            <v>13</v>
          </cell>
          <cell r="C3010" t="str">
            <v>RESTRIÇÃO SISTEMA</v>
          </cell>
          <cell r="D3010" t="str">
            <v>045 Central não cadastrada</v>
          </cell>
          <cell r="E3010" t="str">
            <v>NÃO INFORMADO</v>
          </cell>
          <cell r="F3010" t="str">
            <v>0016 NÃO INFORMADO</v>
          </cell>
          <cell r="I3010">
            <v>2</v>
          </cell>
          <cell r="J3010">
            <v>0</v>
          </cell>
          <cell r="K3010">
            <v>0</v>
          </cell>
          <cell r="L3010">
            <v>2</v>
          </cell>
          <cell r="M3010">
            <v>2</v>
          </cell>
          <cell r="N3010">
            <v>0</v>
          </cell>
          <cell r="O3010">
            <v>2</v>
          </cell>
          <cell r="P3010">
            <v>0</v>
          </cell>
          <cell r="Q3010">
            <v>0</v>
          </cell>
          <cell r="R3010">
            <v>2</v>
          </cell>
          <cell r="S3010">
            <v>2</v>
          </cell>
          <cell r="T3010">
            <v>0</v>
          </cell>
          <cell r="U3010">
            <v>2</v>
          </cell>
          <cell r="V3010">
            <v>0</v>
          </cell>
          <cell r="W3010">
            <v>0</v>
          </cell>
        </row>
        <row r="3011">
          <cell r="B3011">
            <v>13</v>
          </cell>
          <cell r="C3011" t="str">
            <v>RESTRIÇÃO SISTEMA</v>
          </cell>
          <cell r="D3011" t="str">
            <v>045 Central não cadastrada</v>
          </cell>
          <cell r="E3011" t="str">
            <v>OUTRAS MÍDIAS</v>
          </cell>
          <cell r="F3011" t="str">
            <v>0002 INDICAÇÃO DE AMIGOS</v>
          </cell>
          <cell r="I3011">
            <v>21</v>
          </cell>
          <cell r="J3011">
            <v>0</v>
          </cell>
          <cell r="K3011">
            <v>0</v>
          </cell>
          <cell r="L3011">
            <v>21</v>
          </cell>
          <cell r="M3011">
            <v>21</v>
          </cell>
          <cell r="N3011">
            <v>0</v>
          </cell>
          <cell r="O3011">
            <v>21</v>
          </cell>
          <cell r="P3011">
            <v>0</v>
          </cell>
          <cell r="Q3011">
            <v>0</v>
          </cell>
          <cell r="R3011">
            <v>21</v>
          </cell>
          <cell r="S3011">
            <v>21</v>
          </cell>
          <cell r="T3011">
            <v>0</v>
          </cell>
          <cell r="U3011">
            <v>21</v>
          </cell>
          <cell r="V3011">
            <v>0</v>
          </cell>
          <cell r="W3011">
            <v>0</v>
          </cell>
        </row>
        <row r="3012">
          <cell r="B3012">
            <v>13</v>
          </cell>
          <cell r="C3012" t="str">
            <v>RESTRIÇÃO SISTEMA</v>
          </cell>
          <cell r="D3012" t="str">
            <v>045 Central não cadastrada</v>
          </cell>
          <cell r="E3012" t="str">
            <v>OUTRAS MÍDIAS</v>
          </cell>
          <cell r="F3012" t="str">
            <v>0003 104</v>
          </cell>
          <cell r="I3012">
            <v>1</v>
          </cell>
          <cell r="J3012">
            <v>0</v>
          </cell>
          <cell r="K3012">
            <v>0</v>
          </cell>
          <cell r="L3012">
            <v>1</v>
          </cell>
          <cell r="M3012">
            <v>1</v>
          </cell>
          <cell r="N3012">
            <v>0</v>
          </cell>
          <cell r="O3012">
            <v>1</v>
          </cell>
          <cell r="P3012">
            <v>0</v>
          </cell>
          <cell r="Q3012">
            <v>0</v>
          </cell>
          <cell r="R3012">
            <v>1</v>
          </cell>
          <cell r="S3012">
            <v>1</v>
          </cell>
          <cell r="T3012">
            <v>0</v>
          </cell>
          <cell r="U3012">
            <v>1</v>
          </cell>
          <cell r="V3012">
            <v>0</v>
          </cell>
          <cell r="W3012">
            <v>0</v>
          </cell>
        </row>
        <row r="3013">
          <cell r="B3013">
            <v>13</v>
          </cell>
          <cell r="C3013" t="str">
            <v>RESTRIÇÃO SISTEMA</v>
          </cell>
          <cell r="D3013" t="str">
            <v>045 Central não cadastrada</v>
          </cell>
          <cell r="E3013" t="str">
            <v>OUTRAS MÍDIAS</v>
          </cell>
          <cell r="F3013" t="str">
            <v>0013 INTERNET</v>
          </cell>
          <cell r="G3013" t="str">
            <v>0056 OUTROS</v>
          </cell>
          <cell r="I3013">
            <v>2</v>
          </cell>
          <cell r="J3013">
            <v>0</v>
          </cell>
          <cell r="K3013">
            <v>0</v>
          </cell>
          <cell r="L3013">
            <v>2</v>
          </cell>
          <cell r="M3013">
            <v>2</v>
          </cell>
          <cell r="N3013">
            <v>0</v>
          </cell>
          <cell r="O3013">
            <v>2</v>
          </cell>
          <cell r="P3013">
            <v>0</v>
          </cell>
          <cell r="Q3013">
            <v>0</v>
          </cell>
          <cell r="R3013">
            <v>2</v>
          </cell>
          <cell r="S3013">
            <v>2</v>
          </cell>
          <cell r="T3013">
            <v>0</v>
          </cell>
          <cell r="U3013">
            <v>2</v>
          </cell>
          <cell r="V3013">
            <v>0</v>
          </cell>
          <cell r="W3013">
            <v>0</v>
          </cell>
        </row>
        <row r="3014">
          <cell r="B3014">
            <v>13</v>
          </cell>
          <cell r="C3014" t="str">
            <v>RESTRIÇÃO SISTEMA</v>
          </cell>
          <cell r="D3014" t="str">
            <v>045 Central não cadastrada</v>
          </cell>
          <cell r="E3014" t="str">
            <v>OUTRAS MÍDIAS</v>
          </cell>
          <cell r="F3014" t="str">
            <v>0013 INTERNET</v>
          </cell>
          <cell r="G3014" t="str">
            <v>0170 SITE SPEEDY</v>
          </cell>
          <cell r="I3014">
            <v>1</v>
          </cell>
          <cell r="J3014">
            <v>0</v>
          </cell>
          <cell r="K3014">
            <v>0</v>
          </cell>
          <cell r="L3014">
            <v>1</v>
          </cell>
          <cell r="M3014">
            <v>1</v>
          </cell>
          <cell r="N3014">
            <v>0</v>
          </cell>
          <cell r="O3014">
            <v>1</v>
          </cell>
          <cell r="P3014">
            <v>0</v>
          </cell>
          <cell r="Q3014">
            <v>0</v>
          </cell>
          <cell r="R3014">
            <v>1</v>
          </cell>
          <cell r="S3014">
            <v>1</v>
          </cell>
          <cell r="T3014">
            <v>0</v>
          </cell>
          <cell r="U3014">
            <v>1</v>
          </cell>
          <cell r="V3014">
            <v>0</v>
          </cell>
          <cell r="W3014">
            <v>0</v>
          </cell>
        </row>
        <row r="3015">
          <cell r="B3015">
            <v>13</v>
          </cell>
          <cell r="C3015" t="str">
            <v>RESTRIÇÃO SISTEMA</v>
          </cell>
          <cell r="D3015" t="str">
            <v>045 Central não cadastrada</v>
          </cell>
          <cell r="E3015" t="str">
            <v>OUTRAS MÍDIAS</v>
          </cell>
          <cell r="F3015" t="str">
            <v>0018 CONTATADO PELO TLMKT</v>
          </cell>
          <cell r="I3015">
            <v>4</v>
          </cell>
          <cell r="J3015">
            <v>0</v>
          </cell>
          <cell r="K3015">
            <v>0</v>
          </cell>
          <cell r="L3015">
            <v>4</v>
          </cell>
          <cell r="M3015">
            <v>4</v>
          </cell>
          <cell r="N3015">
            <v>0</v>
          </cell>
          <cell r="O3015">
            <v>4</v>
          </cell>
          <cell r="P3015">
            <v>0</v>
          </cell>
          <cell r="Q3015">
            <v>0</v>
          </cell>
          <cell r="R3015">
            <v>4</v>
          </cell>
          <cell r="S3015">
            <v>4</v>
          </cell>
          <cell r="T3015">
            <v>0</v>
          </cell>
          <cell r="U3015">
            <v>4</v>
          </cell>
          <cell r="V3015">
            <v>0</v>
          </cell>
          <cell r="W3015">
            <v>0</v>
          </cell>
        </row>
        <row r="3016">
          <cell r="B3016">
            <v>13</v>
          </cell>
          <cell r="C3016" t="str">
            <v>RESTRIÇÃO SISTEMA</v>
          </cell>
          <cell r="D3016" t="str">
            <v>045 Central não cadastrada</v>
          </cell>
          <cell r="E3016" t="str">
            <v>OUTRAS MÍDIAS</v>
          </cell>
          <cell r="F3016" t="str">
            <v>0020 JÁ POSSUI</v>
          </cell>
          <cell r="I3016">
            <v>2</v>
          </cell>
          <cell r="J3016">
            <v>0</v>
          </cell>
          <cell r="K3016">
            <v>0</v>
          </cell>
          <cell r="L3016">
            <v>2</v>
          </cell>
          <cell r="M3016">
            <v>2</v>
          </cell>
          <cell r="N3016">
            <v>0</v>
          </cell>
          <cell r="O3016">
            <v>2</v>
          </cell>
          <cell r="P3016">
            <v>0</v>
          </cell>
          <cell r="Q3016">
            <v>0</v>
          </cell>
          <cell r="R3016">
            <v>2</v>
          </cell>
          <cell r="S3016">
            <v>2</v>
          </cell>
          <cell r="T3016">
            <v>0</v>
          </cell>
          <cell r="U3016">
            <v>2</v>
          </cell>
          <cell r="V3016">
            <v>0</v>
          </cell>
          <cell r="W3016">
            <v>0</v>
          </cell>
        </row>
        <row r="3017">
          <cell r="B3017">
            <v>13</v>
          </cell>
          <cell r="C3017" t="str">
            <v>RESTRIÇÃO SISTEMA</v>
          </cell>
          <cell r="D3017" t="str">
            <v>045 Central não cadastrada</v>
          </cell>
          <cell r="E3017" t="str">
            <v>TELEVISÃO</v>
          </cell>
          <cell r="F3017" t="str">
            <v>0001 TELEVISÃO</v>
          </cell>
          <cell r="G3017" t="str">
            <v>0006 GLOBO</v>
          </cell>
          <cell r="H3017" t="str">
            <v>0007 GLOBO ESPORTE</v>
          </cell>
          <cell r="I3017">
            <v>1</v>
          </cell>
          <cell r="J3017">
            <v>0</v>
          </cell>
          <cell r="K3017">
            <v>0</v>
          </cell>
          <cell r="L3017">
            <v>1</v>
          </cell>
          <cell r="M3017">
            <v>1</v>
          </cell>
          <cell r="N3017">
            <v>0</v>
          </cell>
          <cell r="O3017">
            <v>1</v>
          </cell>
          <cell r="P3017">
            <v>0</v>
          </cell>
          <cell r="Q3017">
            <v>0</v>
          </cell>
          <cell r="R3017">
            <v>1</v>
          </cell>
          <cell r="S3017">
            <v>1</v>
          </cell>
          <cell r="T3017">
            <v>0</v>
          </cell>
          <cell r="U3017">
            <v>1</v>
          </cell>
          <cell r="V3017">
            <v>0</v>
          </cell>
          <cell r="W3017">
            <v>0</v>
          </cell>
        </row>
        <row r="3018">
          <cell r="B3018">
            <v>13</v>
          </cell>
          <cell r="C3018" t="str">
            <v>RESTRIÇÃO SISTEMA</v>
          </cell>
          <cell r="D3018" t="str">
            <v>045 Central não cadastrada</v>
          </cell>
          <cell r="E3018" t="str">
            <v>TELEVISÃO</v>
          </cell>
          <cell r="F3018" t="str">
            <v>0001 TELEVISÃO</v>
          </cell>
          <cell r="G3018" t="str">
            <v>0006 GLOBO</v>
          </cell>
          <cell r="H3018" t="str">
            <v>0020 FANTÁSTICO</v>
          </cell>
          <cell r="I3018">
            <v>1</v>
          </cell>
          <cell r="J3018">
            <v>0</v>
          </cell>
          <cell r="K3018">
            <v>0</v>
          </cell>
          <cell r="L3018">
            <v>1</v>
          </cell>
          <cell r="M3018">
            <v>1</v>
          </cell>
          <cell r="N3018">
            <v>0</v>
          </cell>
          <cell r="O3018">
            <v>1</v>
          </cell>
          <cell r="P3018">
            <v>0</v>
          </cell>
          <cell r="Q3018">
            <v>0</v>
          </cell>
          <cell r="R3018">
            <v>1</v>
          </cell>
          <cell r="S3018">
            <v>1</v>
          </cell>
          <cell r="T3018">
            <v>0</v>
          </cell>
          <cell r="U3018">
            <v>1</v>
          </cell>
          <cell r="V3018">
            <v>0</v>
          </cell>
          <cell r="W3018">
            <v>0</v>
          </cell>
        </row>
        <row r="3019">
          <cell r="B3019">
            <v>13</v>
          </cell>
          <cell r="C3019" t="str">
            <v>RESTRIÇÃO SISTEMA</v>
          </cell>
          <cell r="D3019" t="str">
            <v>045 Central não cadastrada</v>
          </cell>
          <cell r="E3019" t="str">
            <v>TELEVISÃO</v>
          </cell>
          <cell r="F3019" t="str">
            <v>0001 TELEVISÃO</v>
          </cell>
          <cell r="G3019" t="str">
            <v>0006 GLOBO</v>
          </cell>
          <cell r="H3019" t="str">
            <v>0023 JORNAL HOJE</v>
          </cell>
          <cell r="I3019">
            <v>1</v>
          </cell>
          <cell r="J3019">
            <v>0</v>
          </cell>
          <cell r="K3019">
            <v>0</v>
          </cell>
          <cell r="L3019">
            <v>1</v>
          </cell>
          <cell r="M3019">
            <v>1</v>
          </cell>
          <cell r="N3019">
            <v>0</v>
          </cell>
          <cell r="O3019">
            <v>1</v>
          </cell>
          <cell r="P3019">
            <v>0</v>
          </cell>
          <cell r="Q3019">
            <v>0</v>
          </cell>
          <cell r="R3019">
            <v>1</v>
          </cell>
          <cell r="S3019">
            <v>1</v>
          </cell>
          <cell r="T3019">
            <v>0</v>
          </cell>
          <cell r="U3019">
            <v>1</v>
          </cell>
          <cell r="V3019">
            <v>0</v>
          </cell>
          <cell r="W3019">
            <v>0</v>
          </cell>
        </row>
        <row r="3020">
          <cell r="B3020">
            <v>13</v>
          </cell>
          <cell r="C3020" t="str">
            <v>RESTRIÇÃO SISTEMA</v>
          </cell>
          <cell r="D3020" t="str">
            <v>045 Central não cadastrada</v>
          </cell>
          <cell r="E3020" t="str">
            <v>TELEVISÃO</v>
          </cell>
          <cell r="F3020" t="str">
            <v>0001 TELEVISÃO</v>
          </cell>
          <cell r="G3020" t="str">
            <v>0006 GLOBO</v>
          </cell>
          <cell r="H3020" t="str">
            <v>3825 NÃO INFORMADO</v>
          </cell>
          <cell r="I3020">
            <v>4</v>
          </cell>
          <cell r="J3020">
            <v>0</v>
          </cell>
          <cell r="K3020">
            <v>0</v>
          </cell>
          <cell r="L3020">
            <v>4</v>
          </cell>
          <cell r="M3020">
            <v>4</v>
          </cell>
          <cell r="N3020">
            <v>0</v>
          </cell>
          <cell r="O3020">
            <v>4</v>
          </cell>
          <cell r="P3020">
            <v>0</v>
          </cell>
          <cell r="Q3020">
            <v>0</v>
          </cell>
          <cell r="R3020">
            <v>4</v>
          </cell>
          <cell r="S3020">
            <v>4</v>
          </cell>
          <cell r="T3020">
            <v>0</v>
          </cell>
          <cell r="U3020">
            <v>4</v>
          </cell>
          <cell r="V3020">
            <v>0</v>
          </cell>
          <cell r="W3020">
            <v>0</v>
          </cell>
        </row>
        <row r="3021">
          <cell r="B3021">
            <v>13</v>
          </cell>
          <cell r="C3021" t="str">
            <v>RESTRIÇÃO SISTEMA</v>
          </cell>
          <cell r="D3021" t="str">
            <v>045 Central não cadastrada</v>
          </cell>
          <cell r="E3021" t="str">
            <v>TELEVISÃO</v>
          </cell>
          <cell r="F3021" t="str">
            <v>0001 TELEVISÃO</v>
          </cell>
          <cell r="G3021" t="str">
            <v>0062 NÃO INFORMOU</v>
          </cell>
          <cell r="I3021">
            <v>9</v>
          </cell>
          <cell r="J3021">
            <v>0</v>
          </cell>
          <cell r="K3021">
            <v>0</v>
          </cell>
          <cell r="L3021">
            <v>9</v>
          </cell>
          <cell r="M3021">
            <v>9</v>
          </cell>
          <cell r="N3021">
            <v>0</v>
          </cell>
          <cell r="O3021">
            <v>9</v>
          </cell>
          <cell r="P3021">
            <v>0</v>
          </cell>
          <cell r="Q3021">
            <v>0</v>
          </cell>
          <cell r="R3021">
            <v>9</v>
          </cell>
          <cell r="S3021">
            <v>9</v>
          </cell>
          <cell r="T3021">
            <v>0</v>
          </cell>
          <cell r="U3021">
            <v>9</v>
          </cell>
          <cell r="V3021">
            <v>0</v>
          </cell>
          <cell r="W3021">
            <v>0</v>
          </cell>
        </row>
        <row r="3022">
          <cell r="B3022">
            <v>13</v>
          </cell>
          <cell r="C3022" t="str">
            <v>RESTRIÇÃO SISTEMA</v>
          </cell>
          <cell r="D3022" t="str">
            <v>048 Segmento não permitido</v>
          </cell>
          <cell r="F3022" t="str">
            <v>0031 JÁ TEVE O PRODUTO</v>
          </cell>
          <cell r="I3022">
            <v>1</v>
          </cell>
          <cell r="J3022">
            <v>0</v>
          </cell>
          <cell r="K3022">
            <v>0</v>
          </cell>
          <cell r="L3022">
            <v>1</v>
          </cell>
          <cell r="M3022">
            <v>1</v>
          </cell>
          <cell r="N3022">
            <v>0</v>
          </cell>
          <cell r="O3022">
            <v>1</v>
          </cell>
          <cell r="P3022">
            <v>0</v>
          </cell>
          <cell r="Q3022">
            <v>0</v>
          </cell>
          <cell r="R3022">
            <v>1</v>
          </cell>
          <cell r="S3022">
            <v>1</v>
          </cell>
          <cell r="T3022">
            <v>0</v>
          </cell>
          <cell r="U3022">
            <v>1</v>
          </cell>
          <cell r="V3022">
            <v>0</v>
          </cell>
          <cell r="W3022">
            <v>0</v>
          </cell>
        </row>
        <row r="3023">
          <cell r="B3023">
            <v>13</v>
          </cell>
          <cell r="C3023" t="str">
            <v>RESTRIÇÃO SISTEMA</v>
          </cell>
          <cell r="D3023" t="str">
            <v>048 Segmento não permitido</v>
          </cell>
          <cell r="E3023" t="str">
            <v>MALA DIRETA</v>
          </cell>
          <cell r="F3023" t="str">
            <v>0010 ENCARTE EM FATURA</v>
          </cell>
          <cell r="I3023">
            <v>1</v>
          </cell>
          <cell r="J3023">
            <v>0</v>
          </cell>
          <cell r="K3023">
            <v>0</v>
          </cell>
          <cell r="L3023">
            <v>1</v>
          </cell>
          <cell r="M3023">
            <v>1</v>
          </cell>
          <cell r="N3023">
            <v>0</v>
          </cell>
          <cell r="O3023">
            <v>1</v>
          </cell>
          <cell r="P3023">
            <v>0</v>
          </cell>
          <cell r="Q3023">
            <v>0</v>
          </cell>
          <cell r="R3023">
            <v>1</v>
          </cell>
          <cell r="S3023">
            <v>1</v>
          </cell>
          <cell r="T3023">
            <v>0</v>
          </cell>
          <cell r="U3023">
            <v>1</v>
          </cell>
          <cell r="V3023">
            <v>0</v>
          </cell>
          <cell r="W3023">
            <v>0</v>
          </cell>
        </row>
        <row r="3024">
          <cell r="B3024">
            <v>13</v>
          </cell>
          <cell r="C3024" t="str">
            <v>RESTRIÇÃO SISTEMA</v>
          </cell>
          <cell r="D3024" t="str">
            <v>048 Segmento não permitido</v>
          </cell>
          <cell r="E3024" t="str">
            <v>OUTRAS MÍDIAS</v>
          </cell>
          <cell r="F3024" t="str">
            <v>0002 INDICAÇÃO DE AMIGOS</v>
          </cell>
          <cell r="I3024">
            <v>5</v>
          </cell>
          <cell r="J3024">
            <v>0</v>
          </cell>
          <cell r="K3024">
            <v>0</v>
          </cell>
          <cell r="L3024">
            <v>5</v>
          </cell>
          <cell r="M3024">
            <v>5</v>
          </cell>
          <cell r="N3024">
            <v>0</v>
          </cell>
          <cell r="O3024">
            <v>5</v>
          </cell>
          <cell r="P3024">
            <v>0</v>
          </cell>
          <cell r="Q3024">
            <v>0</v>
          </cell>
          <cell r="R3024">
            <v>5</v>
          </cell>
          <cell r="S3024">
            <v>5</v>
          </cell>
          <cell r="T3024">
            <v>0</v>
          </cell>
          <cell r="U3024">
            <v>5</v>
          </cell>
          <cell r="V3024">
            <v>0</v>
          </cell>
          <cell r="W3024">
            <v>0</v>
          </cell>
        </row>
        <row r="3025">
          <cell r="B3025">
            <v>13</v>
          </cell>
          <cell r="C3025" t="str">
            <v>RESTRIÇÃO SISTEMA</v>
          </cell>
          <cell r="D3025" t="str">
            <v>048 Segmento não permitido</v>
          </cell>
          <cell r="E3025" t="str">
            <v>OUTRAS MÍDIAS</v>
          </cell>
          <cell r="F3025" t="str">
            <v>0003 104</v>
          </cell>
          <cell r="I3025">
            <v>1</v>
          </cell>
          <cell r="J3025">
            <v>0</v>
          </cell>
          <cell r="K3025">
            <v>0</v>
          </cell>
          <cell r="L3025">
            <v>1</v>
          </cell>
          <cell r="M3025">
            <v>1</v>
          </cell>
          <cell r="N3025">
            <v>0</v>
          </cell>
          <cell r="O3025">
            <v>1</v>
          </cell>
          <cell r="P3025">
            <v>0</v>
          </cell>
          <cell r="Q3025">
            <v>0</v>
          </cell>
          <cell r="R3025">
            <v>1</v>
          </cell>
          <cell r="S3025">
            <v>1</v>
          </cell>
          <cell r="T3025">
            <v>0</v>
          </cell>
          <cell r="U3025">
            <v>1</v>
          </cell>
          <cell r="V3025">
            <v>0</v>
          </cell>
          <cell r="W3025">
            <v>0</v>
          </cell>
        </row>
        <row r="3026">
          <cell r="B3026">
            <v>13</v>
          </cell>
          <cell r="C3026" t="str">
            <v>RESTRIÇÃO SISTEMA</v>
          </cell>
          <cell r="D3026" t="str">
            <v>048 Segmento não permitido</v>
          </cell>
          <cell r="E3026" t="str">
            <v>OUTRAS MÍDIAS</v>
          </cell>
          <cell r="F3026" t="str">
            <v>0013 INTERNET</v>
          </cell>
          <cell r="G3026" t="str">
            <v>0056 OUTROS</v>
          </cell>
          <cell r="I3026">
            <v>1</v>
          </cell>
          <cell r="J3026">
            <v>0</v>
          </cell>
          <cell r="K3026">
            <v>0</v>
          </cell>
          <cell r="L3026">
            <v>1</v>
          </cell>
          <cell r="M3026">
            <v>1</v>
          </cell>
          <cell r="N3026">
            <v>0</v>
          </cell>
          <cell r="O3026">
            <v>1</v>
          </cell>
          <cell r="P3026">
            <v>0</v>
          </cell>
          <cell r="Q3026">
            <v>0</v>
          </cell>
          <cell r="R3026">
            <v>1</v>
          </cell>
          <cell r="S3026">
            <v>1</v>
          </cell>
          <cell r="T3026">
            <v>0</v>
          </cell>
          <cell r="U3026">
            <v>1</v>
          </cell>
          <cell r="V3026">
            <v>0</v>
          </cell>
          <cell r="W3026">
            <v>0</v>
          </cell>
        </row>
        <row r="3027">
          <cell r="B3027">
            <v>13</v>
          </cell>
          <cell r="C3027" t="str">
            <v>RESTRIÇÃO SISTEMA</v>
          </cell>
          <cell r="D3027" t="str">
            <v>048 Segmento não permitido</v>
          </cell>
          <cell r="E3027" t="str">
            <v>OUTRAS MÍDIAS</v>
          </cell>
          <cell r="F3027" t="str">
            <v>0018 CONTATADO PELO TLMKT</v>
          </cell>
          <cell r="I3027">
            <v>2</v>
          </cell>
          <cell r="J3027">
            <v>0</v>
          </cell>
          <cell r="K3027">
            <v>0</v>
          </cell>
          <cell r="L3027">
            <v>2</v>
          </cell>
          <cell r="M3027">
            <v>2</v>
          </cell>
          <cell r="N3027">
            <v>0</v>
          </cell>
          <cell r="O3027">
            <v>2</v>
          </cell>
          <cell r="P3027">
            <v>0</v>
          </cell>
          <cell r="Q3027">
            <v>0</v>
          </cell>
          <cell r="R3027">
            <v>2</v>
          </cell>
          <cell r="S3027">
            <v>2</v>
          </cell>
          <cell r="T3027">
            <v>0</v>
          </cell>
          <cell r="U3027">
            <v>2</v>
          </cell>
          <cell r="V3027">
            <v>0</v>
          </cell>
          <cell r="W3027">
            <v>0</v>
          </cell>
        </row>
        <row r="3028">
          <cell r="B3028">
            <v>13</v>
          </cell>
          <cell r="C3028" t="str">
            <v>RESTRIÇÃO SISTEMA</v>
          </cell>
          <cell r="D3028" t="str">
            <v>048 Segmento não permitido</v>
          </cell>
          <cell r="E3028" t="str">
            <v>TELEVISÃO</v>
          </cell>
          <cell r="F3028" t="str">
            <v>0001 TELEVISÃO</v>
          </cell>
          <cell r="G3028" t="str">
            <v>0006 GLOBO</v>
          </cell>
          <cell r="H3028" t="str">
            <v>0021 GLOBO REPÓRTER</v>
          </cell>
          <cell r="I3028">
            <v>1</v>
          </cell>
          <cell r="J3028">
            <v>0</v>
          </cell>
          <cell r="K3028">
            <v>0</v>
          </cell>
          <cell r="L3028">
            <v>1</v>
          </cell>
          <cell r="M3028">
            <v>1</v>
          </cell>
          <cell r="N3028">
            <v>0</v>
          </cell>
          <cell r="O3028">
            <v>1</v>
          </cell>
          <cell r="P3028">
            <v>0</v>
          </cell>
          <cell r="Q3028">
            <v>0</v>
          </cell>
          <cell r="R3028">
            <v>1</v>
          </cell>
          <cell r="S3028">
            <v>1</v>
          </cell>
          <cell r="T3028">
            <v>0</v>
          </cell>
          <cell r="U3028">
            <v>1</v>
          </cell>
          <cell r="V3028">
            <v>0</v>
          </cell>
          <cell r="W3028">
            <v>0</v>
          </cell>
        </row>
        <row r="3029">
          <cell r="B3029">
            <v>13</v>
          </cell>
          <cell r="C3029" t="str">
            <v>RESTRIÇÃO SISTEMA</v>
          </cell>
          <cell r="D3029" t="str">
            <v>048 Segmento não permitido</v>
          </cell>
          <cell r="E3029" t="str">
            <v>TELEVISÃO</v>
          </cell>
          <cell r="F3029" t="str">
            <v>0001 TELEVISÃO</v>
          </cell>
          <cell r="G3029" t="str">
            <v>0062 NÃO INFORMOU</v>
          </cell>
          <cell r="I3029">
            <v>2</v>
          </cell>
          <cell r="J3029">
            <v>0</v>
          </cell>
          <cell r="K3029">
            <v>0</v>
          </cell>
          <cell r="L3029">
            <v>2</v>
          </cell>
          <cell r="M3029">
            <v>2</v>
          </cell>
          <cell r="N3029">
            <v>0</v>
          </cell>
          <cell r="O3029">
            <v>2</v>
          </cell>
          <cell r="P3029">
            <v>0</v>
          </cell>
          <cell r="Q3029">
            <v>0</v>
          </cell>
          <cell r="R3029">
            <v>2</v>
          </cell>
          <cell r="S3029">
            <v>2</v>
          </cell>
          <cell r="T3029">
            <v>0</v>
          </cell>
          <cell r="U3029">
            <v>2</v>
          </cell>
          <cell r="V3029">
            <v>0</v>
          </cell>
          <cell r="W3029">
            <v>0</v>
          </cell>
        </row>
        <row r="3030">
          <cell r="B3030">
            <v>13</v>
          </cell>
          <cell r="C3030" t="str">
            <v>RESTRIÇÃO SISTEMA</v>
          </cell>
          <cell r="D3030" t="str">
            <v>060 Restrição Comercial</v>
          </cell>
          <cell r="F3030" t="str">
            <v>0031 JÁ TEVE O PRODUTO</v>
          </cell>
          <cell r="I3030">
            <v>2</v>
          </cell>
          <cell r="J3030">
            <v>0</v>
          </cell>
          <cell r="K3030">
            <v>0</v>
          </cell>
          <cell r="L3030">
            <v>2</v>
          </cell>
          <cell r="M3030">
            <v>2</v>
          </cell>
          <cell r="N3030">
            <v>0</v>
          </cell>
          <cell r="O3030">
            <v>2</v>
          </cell>
          <cell r="P3030">
            <v>0</v>
          </cell>
          <cell r="Q3030">
            <v>0</v>
          </cell>
          <cell r="R3030">
            <v>2</v>
          </cell>
          <cell r="S3030">
            <v>2</v>
          </cell>
          <cell r="T3030">
            <v>0</v>
          </cell>
          <cell r="U3030">
            <v>2</v>
          </cell>
          <cell r="V3030">
            <v>0</v>
          </cell>
          <cell r="W3030">
            <v>0</v>
          </cell>
        </row>
        <row r="3031">
          <cell r="B3031">
            <v>13</v>
          </cell>
          <cell r="C3031" t="str">
            <v>RESTRIÇÃO SISTEMA</v>
          </cell>
          <cell r="D3031" t="str">
            <v>060 Restrição Comercial</v>
          </cell>
          <cell r="E3031" t="str">
            <v>MALA DIRETA</v>
          </cell>
          <cell r="F3031" t="str">
            <v>0010 ENCARTE EM FATURA</v>
          </cell>
          <cell r="I3031">
            <v>1</v>
          </cell>
          <cell r="J3031">
            <v>0</v>
          </cell>
          <cell r="K3031">
            <v>0</v>
          </cell>
          <cell r="L3031">
            <v>1</v>
          </cell>
          <cell r="M3031">
            <v>1</v>
          </cell>
          <cell r="N3031">
            <v>0</v>
          </cell>
          <cell r="O3031">
            <v>1</v>
          </cell>
          <cell r="P3031">
            <v>0</v>
          </cell>
          <cell r="Q3031">
            <v>0</v>
          </cell>
          <cell r="R3031">
            <v>1</v>
          </cell>
          <cell r="S3031">
            <v>1</v>
          </cell>
          <cell r="T3031">
            <v>0</v>
          </cell>
          <cell r="U3031">
            <v>1</v>
          </cell>
          <cell r="V3031">
            <v>0</v>
          </cell>
          <cell r="W3031">
            <v>0</v>
          </cell>
        </row>
        <row r="3032">
          <cell r="B3032">
            <v>13</v>
          </cell>
          <cell r="C3032" t="str">
            <v>RESTRIÇÃO SISTEMA</v>
          </cell>
          <cell r="D3032" t="str">
            <v>060 Restrição Comercial</v>
          </cell>
          <cell r="E3032" t="str">
            <v>NÃO INFORMADO</v>
          </cell>
          <cell r="F3032" t="str">
            <v>0016 NÃO INFORMADO</v>
          </cell>
          <cell r="I3032">
            <v>2</v>
          </cell>
          <cell r="J3032">
            <v>0</v>
          </cell>
          <cell r="K3032">
            <v>0</v>
          </cell>
          <cell r="L3032">
            <v>2</v>
          </cell>
          <cell r="M3032">
            <v>2</v>
          </cell>
          <cell r="N3032">
            <v>0</v>
          </cell>
          <cell r="O3032">
            <v>2</v>
          </cell>
          <cell r="P3032">
            <v>0</v>
          </cell>
          <cell r="Q3032">
            <v>0</v>
          </cell>
          <cell r="R3032">
            <v>2</v>
          </cell>
          <cell r="S3032">
            <v>2</v>
          </cell>
          <cell r="T3032">
            <v>0</v>
          </cell>
          <cell r="U3032">
            <v>2</v>
          </cell>
          <cell r="V3032">
            <v>0</v>
          </cell>
          <cell r="W3032">
            <v>0</v>
          </cell>
        </row>
        <row r="3033">
          <cell r="B3033">
            <v>13</v>
          </cell>
          <cell r="C3033" t="str">
            <v>RESTRIÇÃO SISTEMA</v>
          </cell>
          <cell r="D3033" t="str">
            <v>060 Restrição Comercial</v>
          </cell>
          <cell r="E3033" t="str">
            <v>OUTRAS MÍDIAS</v>
          </cell>
          <cell r="F3033" t="str">
            <v>0002 INDICAÇÃO DE AMIGOS</v>
          </cell>
          <cell r="I3033">
            <v>38</v>
          </cell>
          <cell r="J3033">
            <v>0</v>
          </cell>
          <cell r="K3033">
            <v>0</v>
          </cell>
          <cell r="L3033">
            <v>38</v>
          </cell>
          <cell r="M3033">
            <v>38</v>
          </cell>
          <cell r="N3033">
            <v>0</v>
          </cell>
          <cell r="O3033">
            <v>38</v>
          </cell>
          <cell r="P3033">
            <v>0</v>
          </cell>
          <cell r="Q3033">
            <v>0</v>
          </cell>
          <cell r="R3033">
            <v>38</v>
          </cell>
          <cell r="S3033">
            <v>38</v>
          </cell>
          <cell r="T3033">
            <v>0</v>
          </cell>
          <cell r="U3033">
            <v>38</v>
          </cell>
          <cell r="V3033">
            <v>0</v>
          </cell>
          <cell r="W3033">
            <v>0</v>
          </cell>
        </row>
        <row r="3034">
          <cell r="B3034">
            <v>13</v>
          </cell>
          <cell r="C3034" t="str">
            <v>RESTRIÇÃO SISTEMA</v>
          </cell>
          <cell r="D3034" t="str">
            <v>060 Restrição Comercial</v>
          </cell>
          <cell r="E3034" t="str">
            <v>OUTRAS MÍDIAS</v>
          </cell>
          <cell r="F3034" t="str">
            <v>0003 104</v>
          </cell>
          <cell r="I3034">
            <v>1</v>
          </cell>
          <cell r="J3034">
            <v>0</v>
          </cell>
          <cell r="K3034">
            <v>0</v>
          </cell>
          <cell r="L3034">
            <v>1</v>
          </cell>
          <cell r="M3034">
            <v>1</v>
          </cell>
          <cell r="N3034">
            <v>0</v>
          </cell>
          <cell r="O3034">
            <v>1</v>
          </cell>
          <cell r="P3034">
            <v>0</v>
          </cell>
          <cell r="Q3034">
            <v>0</v>
          </cell>
          <cell r="R3034">
            <v>1</v>
          </cell>
          <cell r="S3034">
            <v>1</v>
          </cell>
          <cell r="T3034">
            <v>0</v>
          </cell>
          <cell r="U3034">
            <v>1</v>
          </cell>
          <cell r="V3034">
            <v>0</v>
          </cell>
          <cell r="W3034">
            <v>0</v>
          </cell>
        </row>
        <row r="3035">
          <cell r="B3035">
            <v>13</v>
          </cell>
          <cell r="C3035" t="str">
            <v>RESTRIÇÃO SISTEMA</v>
          </cell>
          <cell r="D3035" t="str">
            <v>060 Restrição Comercial</v>
          </cell>
          <cell r="E3035" t="str">
            <v>OUTRAS MÍDIAS</v>
          </cell>
          <cell r="F3035" t="str">
            <v>0013 INTERNET</v>
          </cell>
          <cell r="G3035" t="str">
            <v>0056 OUTROS</v>
          </cell>
          <cell r="I3035">
            <v>3</v>
          </cell>
          <cell r="J3035">
            <v>0</v>
          </cell>
          <cell r="K3035">
            <v>0</v>
          </cell>
          <cell r="L3035">
            <v>3</v>
          </cell>
          <cell r="M3035">
            <v>3</v>
          </cell>
          <cell r="N3035">
            <v>0</v>
          </cell>
          <cell r="O3035">
            <v>3</v>
          </cell>
          <cell r="P3035">
            <v>0</v>
          </cell>
          <cell r="Q3035">
            <v>0</v>
          </cell>
          <cell r="R3035">
            <v>3</v>
          </cell>
          <cell r="S3035">
            <v>3</v>
          </cell>
          <cell r="T3035">
            <v>0</v>
          </cell>
          <cell r="U3035">
            <v>3</v>
          </cell>
          <cell r="V3035">
            <v>0</v>
          </cell>
          <cell r="W3035">
            <v>0</v>
          </cell>
        </row>
        <row r="3036">
          <cell r="B3036">
            <v>13</v>
          </cell>
          <cell r="C3036" t="str">
            <v>RESTRIÇÃO SISTEMA</v>
          </cell>
          <cell r="D3036" t="str">
            <v>060 Restrição Comercial</v>
          </cell>
          <cell r="E3036" t="str">
            <v>OUTRAS MÍDIAS</v>
          </cell>
          <cell r="F3036" t="str">
            <v>0013 INTERNET</v>
          </cell>
          <cell r="G3036" t="str">
            <v>0170 SITE SPEEDY</v>
          </cell>
          <cell r="I3036">
            <v>2</v>
          </cell>
          <cell r="J3036">
            <v>0</v>
          </cell>
          <cell r="K3036">
            <v>0</v>
          </cell>
          <cell r="L3036">
            <v>2</v>
          </cell>
          <cell r="M3036">
            <v>2</v>
          </cell>
          <cell r="N3036">
            <v>0</v>
          </cell>
          <cell r="O3036">
            <v>2</v>
          </cell>
          <cell r="P3036">
            <v>0</v>
          </cell>
          <cell r="Q3036">
            <v>0</v>
          </cell>
          <cell r="R3036">
            <v>2</v>
          </cell>
          <cell r="S3036">
            <v>2</v>
          </cell>
          <cell r="T3036">
            <v>0</v>
          </cell>
          <cell r="U3036">
            <v>2</v>
          </cell>
          <cell r="V3036">
            <v>0</v>
          </cell>
          <cell r="W3036">
            <v>0</v>
          </cell>
        </row>
        <row r="3037">
          <cell r="B3037">
            <v>13</v>
          </cell>
          <cell r="C3037" t="str">
            <v>RESTRIÇÃO SISTEMA</v>
          </cell>
          <cell r="D3037" t="str">
            <v>060 Restrição Comercial</v>
          </cell>
          <cell r="E3037" t="str">
            <v>OUTRAS MÍDIAS</v>
          </cell>
          <cell r="F3037" t="str">
            <v>0018 CONTATADO PELO TLMKT</v>
          </cell>
          <cell r="I3037">
            <v>5</v>
          </cell>
          <cell r="J3037">
            <v>0</v>
          </cell>
          <cell r="K3037">
            <v>0</v>
          </cell>
          <cell r="L3037">
            <v>5</v>
          </cell>
          <cell r="M3037">
            <v>5</v>
          </cell>
          <cell r="N3037">
            <v>0</v>
          </cell>
          <cell r="O3037">
            <v>5</v>
          </cell>
          <cell r="P3037">
            <v>0</v>
          </cell>
          <cell r="Q3037">
            <v>0</v>
          </cell>
          <cell r="R3037">
            <v>5</v>
          </cell>
          <cell r="S3037">
            <v>5</v>
          </cell>
          <cell r="T3037">
            <v>0</v>
          </cell>
          <cell r="U3037">
            <v>5</v>
          </cell>
          <cell r="V3037">
            <v>0</v>
          </cell>
          <cell r="W3037">
            <v>0</v>
          </cell>
        </row>
        <row r="3038">
          <cell r="B3038">
            <v>13</v>
          </cell>
          <cell r="C3038" t="str">
            <v>RESTRIÇÃO SISTEMA</v>
          </cell>
          <cell r="D3038" t="str">
            <v>060 Restrição Comercial</v>
          </cell>
          <cell r="E3038" t="str">
            <v>OUTRAS MÍDIAS</v>
          </cell>
          <cell r="F3038" t="str">
            <v>0020 JÁ POSSUI</v>
          </cell>
          <cell r="I3038">
            <v>6</v>
          </cell>
          <cell r="J3038">
            <v>0</v>
          </cell>
          <cell r="K3038">
            <v>0</v>
          </cell>
          <cell r="L3038">
            <v>6</v>
          </cell>
          <cell r="M3038">
            <v>6</v>
          </cell>
          <cell r="N3038">
            <v>0</v>
          </cell>
          <cell r="O3038">
            <v>6</v>
          </cell>
          <cell r="P3038">
            <v>0</v>
          </cell>
          <cell r="Q3038">
            <v>0</v>
          </cell>
          <cell r="R3038">
            <v>6</v>
          </cell>
          <cell r="S3038">
            <v>6</v>
          </cell>
          <cell r="T3038">
            <v>0</v>
          </cell>
          <cell r="U3038">
            <v>6</v>
          </cell>
          <cell r="V3038">
            <v>0</v>
          </cell>
          <cell r="W3038">
            <v>0</v>
          </cell>
        </row>
        <row r="3039">
          <cell r="B3039">
            <v>13</v>
          </cell>
          <cell r="C3039" t="str">
            <v>RESTRIÇÃO SISTEMA</v>
          </cell>
          <cell r="D3039" t="str">
            <v>060 Restrição Comercial</v>
          </cell>
          <cell r="E3039" t="str">
            <v>TELEVISÃO</v>
          </cell>
          <cell r="F3039" t="str">
            <v>0001 TELEVISÃO</v>
          </cell>
          <cell r="G3039" t="str">
            <v>0006 GLOBO</v>
          </cell>
          <cell r="H3039" t="str">
            <v>0007 GLOBO ESPORTE</v>
          </cell>
          <cell r="I3039">
            <v>1</v>
          </cell>
          <cell r="J3039">
            <v>0</v>
          </cell>
          <cell r="K3039">
            <v>0</v>
          </cell>
          <cell r="L3039">
            <v>1</v>
          </cell>
          <cell r="M3039">
            <v>1</v>
          </cell>
          <cell r="N3039">
            <v>0</v>
          </cell>
          <cell r="O3039">
            <v>1</v>
          </cell>
          <cell r="P3039">
            <v>0</v>
          </cell>
          <cell r="Q3039">
            <v>0</v>
          </cell>
          <cell r="R3039">
            <v>1</v>
          </cell>
          <cell r="S3039">
            <v>1</v>
          </cell>
          <cell r="T3039">
            <v>0</v>
          </cell>
          <cell r="U3039">
            <v>1</v>
          </cell>
          <cell r="V3039">
            <v>0</v>
          </cell>
          <cell r="W3039">
            <v>0</v>
          </cell>
        </row>
        <row r="3040">
          <cell r="B3040">
            <v>13</v>
          </cell>
          <cell r="C3040" t="str">
            <v>RESTRIÇÃO SISTEMA</v>
          </cell>
          <cell r="D3040" t="str">
            <v>060 Restrição Comercial</v>
          </cell>
          <cell r="E3040" t="str">
            <v>TELEVISÃO</v>
          </cell>
          <cell r="F3040" t="str">
            <v>0001 TELEVISÃO</v>
          </cell>
          <cell r="G3040" t="str">
            <v>0006 GLOBO</v>
          </cell>
          <cell r="H3040" t="str">
            <v>0021 GLOBO REPÓRTER</v>
          </cell>
          <cell r="I3040">
            <v>1</v>
          </cell>
          <cell r="J3040">
            <v>0</v>
          </cell>
          <cell r="K3040">
            <v>0</v>
          </cell>
          <cell r="L3040">
            <v>1</v>
          </cell>
          <cell r="M3040">
            <v>1</v>
          </cell>
          <cell r="N3040">
            <v>0</v>
          </cell>
          <cell r="O3040">
            <v>1</v>
          </cell>
          <cell r="P3040">
            <v>0</v>
          </cell>
          <cell r="Q3040">
            <v>0</v>
          </cell>
          <cell r="R3040">
            <v>1</v>
          </cell>
          <cell r="S3040">
            <v>1</v>
          </cell>
          <cell r="T3040">
            <v>0</v>
          </cell>
          <cell r="U3040">
            <v>1</v>
          </cell>
          <cell r="V3040">
            <v>0</v>
          </cell>
          <cell r="W3040">
            <v>0</v>
          </cell>
        </row>
        <row r="3041">
          <cell r="B3041">
            <v>13</v>
          </cell>
          <cell r="C3041" t="str">
            <v>RESTRIÇÃO SISTEMA</v>
          </cell>
          <cell r="D3041" t="str">
            <v>060 Restrição Comercial</v>
          </cell>
          <cell r="E3041" t="str">
            <v>TELEVISÃO</v>
          </cell>
          <cell r="F3041" t="str">
            <v>0001 TELEVISÃO</v>
          </cell>
          <cell r="G3041" t="str">
            <v>0006 GLOBO</v>
          </cell>
          <cell r="H3041" t="str">
            <v>0024 JORNAL NACIONAL</v>
          </cell>
          <cell r="I3041">
            <v>1</v>
          </cell>
          <cell r="J3041">
            <v>0</v>
          </cell>
          <cell r="K3041">
            <v>0</v>
          </cell>
          <cell r="L3041">
            <v>1</v>
          </cell>
          <cell r="M3041">
            <v>1</v>
          </cell>
          <cell r="N3041">
            <v>0</v>
          </cell>
          <cell r="O3041">
            <v>1</v>
          </cell>
          <cell r="P3041">
            <v>0</v>
          </cell>
          <cell r="Q3041">
            <v>0</v>
          </cell>
          <cell r="R3041">
            <v>1</v>
          </cell>
          <cell r="S3041">
            <v>1</v>
          </cell>
          <cell r="T3041">
            <v>0</v>
          </cell>
          <cell r="U3041">
            <v>1</v>
          </cell>
          <cell r="V3041">
            <v>0</v>
          </cell>
          <cell r="W3041">
            <v>0</v>
          </cell>
        </row>
        <row r="3042">
          <cell r="B3042">
            <v>13</v>
          </cell>
          <cell r="C3042" t="str">
            <v>RESTRIÇÃO SISTEMA</v>
          </cell>
          <cell r="D3042" t="str">
            <v>060 Restrição Comercial</v>
          </cell>
          <cell r="E3042" t="str">
            <v>TELEVISÃO</v>
          </cell>
          <cell r="F3042" t="str">
            <v>0001 TELEVISÃO</v>
          </cell>
          <cell r="G3042" t="str">
            <v>0006 GLOBO</v>
          </cell>
          <cell r="H3042" t="str">
            <v>3825 NÃO INFORMADO</v>
          </cell>
          <cell r="I3042">
            <v>3</v>
          </cell>
          <cell r="J3042">
            <v>0</v>
          </cell>
          <cell r="K3042">
            <v>0</v>
          </cell>
          <cell r="L3042">
            <v>3</v>
          </cell>
          <cell r="M3042">
            <v>3</v>
          </cell>
          <cell r="N3042">
            <v>0</v>
          </cell>
          <cell r="O3042">
            <v>3</v>
          </cell>
          <cell r="P3042">
            <v>0</v>
          </cell>
          <cell r="Q3042">
            <v>0</v>
          </cell>
          <cell r="R3042">
            <v>3</v>
          </cell>
          <cell r="S3042">
            <v>3</v>
          </cell>
          <cell r="T3042">
            <v>0</v>
          </cell>
          <cell r="U3042">
            <v>3</v>
          </cell>
          <cell r="V3042">
            <v>0</v>
          </cell>
          <cell r="W3042">
            <v>0</v>
          </cell>
        </row>
        <row r="3043">
          <cell r="B3043">
            <v>13</v>
          </cell>
          <cell r="C3043" t="str">
            <v>RESTRIÇÃO SISTEMA</v>
          </cell>
          <cell r="D3043" t="str">
            <v>060 Restrição Comercial</v>
          </cell>
          <cell r="E3043" t="str">
            <v>TELEVISÃO</v>
          </cell>
          <cell r="F3043" t="str">
            <v>0001 TELEVISÃO</v>
          </cell>
          <cell r="G3043" t="str">
            <v>0062 NÃO INFORMOU</v>
          </cell>
          <cell r="I3043">
            <v>13</v>
          </cell>
          <cell r="J3043">
            <v>0</v>
          </cell>
          <cell r="K3043">
            <v>0</v>
          </cell>
          <cell r="L3043">
            <v>13</v>
          </cell>
          <cell r="M3043">
            <v>13</v>
          </cell>
          <cell r="N3043">
            <v>0</v>
          </cell>
          <cell r="O3043">
            <v>13</v>
          </cell>
          <cell r="P3043">
            <v>0</v>
          </cell>
          <cell r="Q3043">
            <v>0</v>
          </cell>
          <cell r="R3043">
            <v>13</v>
          </cell>
          <cell r="S3043">
            <v>13</v>
          </cell>
          <cell r="T3043">
            <v>0</v>
          </cell>
          <cell r="U3043">
            <v>13</v>
          </cell>
          <cell r="V3043">
            <v>0</v>
          </cell>
          <cell r="W3043">
            <v>0</v>
          </cell>
        </row>
        <row r="3044">
          <cell r="B3044">
            <v>13</v>
          </cell>
          <cell r="C3044" t="str">
            <v>RESTRIÇÃO SISTEMA</v>
          </cell>
          <cell r="D3044" t="str">
            <v>071 Idade inferior a 18 anos</v>
          </cell>
          <cell r="E3044" t="str">
            <v>OUTRAS MÍDIAS</v>
          </cell>
          <cell r="F3044" t="str">
            <v>0002 INDICAÇÃO DE AMIGOS</v>
          </cell>
          <cell r="I3044">
            <v>24</v>
          </cell>
          <cell r="J3044">
            <v>0</v>
          </cell>
          <cell r="K3044">
            <v>0</v>
          </cell>
          <cell r="L3044">
            <v>24</v>
          </cell>
          <cell r="M3044">
            <v>24</v>
          </cell>
          <cell r="N3044">
            <v>0</v>
          </cell>
          <cell r="O3044">
            <v>24</v>
          </cell>
          <cell r="P3044">
            <v>0</v>
          </cell>
          <cell r="Q3044">
            <v>0</v>
          </cell>
          <cell r="R3044">
            <v>24</v>
          </cell>
          <cell r="S3044">
            <v>24</v>
          </cell>
          <cell r="T3044">
            <v>0</v>
          </cell>
          <cell r="U3044">
            <v>24</v>
          </cell>
          <cell r="V3044">
            <v>0</v>
          </cell>
          <cell r="W3044">
            <v>0</v>
          </cell>
        </row>
        <row r="3045">
          <cell r="B3045">
            <v>13</v>
          </cell>
          <cell r="C3045" t="str">
            <v>RESTRIÇÃO SISTEMA</v>
          </cell>
          <cell r="D3045" t="str">
            <v>071 Idade inferior a 18 anos</v>
          </cell>
          <cell r="E3045" t="str">
            <v>OUTRAS MÍDIAS</v>
          </cell>
          <cell r="F3045" t="str">
            <v>0003 104</v>
          </cell>
          <cell r="I3045">
            <v>1</v>
          </cell>
          <cell r="J3045">
            <v>0</v>
          </cell>
          <cell r="K3045">
            <v>0</v>
          </cell>
          <cell r="L3045">
            <v>1</v>
          </cell>
          <cell r="M3045">
            <v>1</v>
          </cell>
          <cell r="N3045">
            <v>0</v>
          </cell>
          <cell r="O3045">
            <v>1</v>
          </cell>
          <cell r="P3045">
            <v>0</v>
          </cell>
          <cell r="Q3045">
            <v>0</v>
          </cell>
          <cell r="R3045">
            <v>1</v>
          </cell>
          <cell r="S3045">
            <v>1</v>
          </cell>
          <cell r="T3045">
            <v>0</v>
          </cell>
          <cell r="U3045">
            <v>1</v>
          </cell>
          <cell r="V3045">
            <v>0</v>
          </cell>
          <cell r="W3045">
            <v>0</v>
          </cell>
        </row>
        <row r="3046">
          <cell r="B3046">
            <v>13</v>
          </cell>
          <cell r="C3046" t="str">
            <v>RESTRIÇÃO SISTEMA</v>
          </cell>
          <cell r="D3046" t="str">
            <v>071 Idade inferior a 18 anos</v>
          </cell>
          <cell r="E3046" t="str">
            <v>OUTRAS MÍDIAS</v>
          </cell>
          <cell r="F3046" t="str">
            <v>0020 JÁ POSSUI</v>
          </cell>
          <cell r="I3046">
            <v>2</v>
          </cell>
          <cell r="J3046">
            <v>0</v>
          </cell>
          <cell r="K3046">
            <v>0</v>
          </cell>
          <cell r="L3046">
            <v>2</v>
          </cell>
          <cell r="M3046">
            <v>2</v>
          </cell>
          <cell r="N3046">
            <v>0</v>
          </cell>
          <cell r="O3046">
            <v>2</v>
          </cell>
          <cell r="P3046">
            <v>0</v>
          </cell>
          <cell r="Q3046">
            <v>0</v>
          </cell>
          <cell r="R3046">
            <v>2</v>
          </cell>
          <cell r="S3046">
            <v>2</v>
          </cell>
          <cell r="T3046">
            <v>0</v>
          </cell>
          <cell r="U3046">
            <v>2</v>
          </cell>
          <cell r="V3046">
            <v>0</v>
          </cell>
          <cell r="W3046">
            <v>0</v>
          </cell>
        </row>
        <row r="3047">
          <cell r="B3047">
            <v>13</v>
          </cell>
          <cell r="C3047" t="str">
            <v>RESTRIÇÃO SISTEMA</v>
          </cell>
          <cell r="D3047" t="str">
            <v>071 Idade inferior a 18 anos</v>
          </cell>
          <cell r="E3047" t="str">
            <v>TELEVISÃO</v>
          </cell>
          <cell r="F3047" t="str">
            <v>0001 TELEVISÃO</v>
          </cell>
          <cell r="G3047" t="str">
            <v>0006 GLOBO</v>
          </cell>
          <cell r="H3047" t="str">
            <v>0014 BOM DIA BRASIL</v>
          </cell>
          <cell r="I3047">
            <v>1</v>
          </cell>
          <cell r="J3047">
            <v>0</v>
          </cell>
          <cell r="K3047">
            <v>0</v>
          </cell>
          <cell r="L3047">
            <v>1</v>
          </cell>
          <cell r="M3047">
            <v>1</v>
          </cell>
          <cell r="N3047">
            <v>0</v>
          </cell>
          <cell r="O3047">
            <v>1</v>
          </cell>
          <cell r="P3047">
            <v>0</v>
          </cell>
          <cell r="Q3047">
            <v>0</v>
          </cell>
          <cell r="R3047">
            <v>1</v>
          </cell>
          <cell r="S3047">
            <v>1</v>
          </cell>
          <cell r="T3047">
            <v>0</v>
          </cell>
          <cell r="U3047">
            <v>1</v>
          </cell>
          <cell r="V3047">
            <v>0</v>
          </cell>
          <cell r="W3047">
            <v>0</v>
          </cell>
        </row>
        <row r="3048">
          <cell r="B3048">
            <v>13</v>
          </cell>
          <cell r="C3048" t="str">
            <v>RESTRIÇÃO SISTEMA</v>
          </cell>
          <cell r="D3048" t="str">
            <v>071 Idade inferior a 18 anos</v>
          </cell>
          <cell r="E3048" t="str">
            <v>TELEVISÃO</v>
          </cell>
          <cell r="F3048" t="str">
            <v>0001 TELEVISÃO</v>
          </cell>
          <cell r="G3048" t="str">
            <v>0006 GLOBO</v>
          </cell>
          <cell r="H3048" t="str">
            <v>0015 BOM DIA PRAÇA</v>
          </cell>
          <cell r="I3048">
            <v>1</v>
          </cell>
          <cell r="J3048">
            <v>0</v>
          </cell>
          <cell r="K3048">
            <v>0</v>
          </cell>
          <cell r="L3048">
            <v>1</v>
          </cell>
          <cell r="M3048">
            <v>1</v>
          </cell>
          <cell r="N3048">
            <v>0</v>
          </cell>
          <cell r="O3048">
            <v>1</v>
          </cell>
          <cell r="P3048">
            <v>0</v>
          </cell>
          <cell r="Q3048">
            <v>0</v>
          </cell>
          <cell r="R3048">
            <v>1</v>
          </cell>
          <cell r="S3048">
            <v>1</v>
          </cell>
          <cell r="T3048">
            <v>0</v>
          </cell>
          <cell r="U3048">
            <v>1</v>
          </cell>
          <cell r="V3048">
            <v>0</v>
          </cell>
          <cell r="W3048">
            <v>0</v>
          </cell>
        </row>
        <row r="3049">
          <cell r="B3049">
            <v>13</v>
          </cell>
          <cell r="C3049" t="str">
            <v>RESTRIÇÃO SISTEMA</v>
          </cell>
          <cell r="D3049" t="str">
            <v>071 Idade inferior a 18 anos</v>
          </cell>
          <cell r="E3049" t="str">
            <v>TELEVISÃO</v>
          </cell>
          <cell r="F3049" t="str">
            <v>0001 TELEVISÃO</v>
          </cell>
          <cell r="G3049" t="str">
            <v>0006 GLOBO</v>
          </cell>
          <cell r="H3049" t="str">
            <v>0023 JORNAL HOJE</v>
          </cell>
          <cell r="I3049">
            <v>2</v>
          </cell>
          <cell r="J3049">
            <v>0</v>
          </cell>
          <cell r="K3049">
            <v>0</v>
          </cell>
          <cell r="L3049">
            <v>2</v>
          </cell>
          <cell r="M3049">
            <v>2</v>
          </cell>
          <cell r="N3049">
            <v>0</v>
          </cell>
          <cell r="O3049">
            <v>2</v>
          </cell>
          <cell r="P3049">
            <v>0</v>
          </cell>
          <cell r="Q3049">
            <v>0</v>
          </cell>
          <cell r="R3049">
            <v>2</v>
          </cell>
          <cell r="S3049">
            <v>2</v>
          </cell>
          <cell r="T3049">
            <v>0</v>
          </cell>
          <cell r="U3049">
            <v>2</v>
          </cell>
          <cell r="V3049">
            <v>0</v>
          </cell>
          <cell r="W3049">
            <v>0</v>
          </cell>
        </row>
        <row r="3050">
          <cell r="B3050">
            <v>13</v>
          </cell>
          <cell r="C3050" t="str">
            <v>RESTRIÇÃO SISTEMA</v>
          </cell>
          <cell r="D3050" t="str">
            <v>071 Idade inferior a 18 anos</v>
          </cell>
          <cell r="E3050" t="str">
            <v>TELEVISÃO</v>
          </cell>
          <cell r="F3050" t="str">
            <v>0001 TELEVISÃO</v>
          </cell>
          <cell r="G3050" t="str">
            <v>0006 GLOBO</v>
          </cell>
          <cell r="H3050" t="str">
            <v>0024 JORNAL NACIONAL</v>
          </cell>
          <cell r="I3050">
            <v>1</v>
          </cell>
          <cell r="J3050">
            <v>0</v>
          </cell>
          <cell r="K3050">
            <v>0</v>
          </cell>
          <cell r="L3050">
            <v>1</v>
          </cell>
          <cell r="M3050">
            <v>1</v>
          </cell>
          <cell r="N3050">
            <v>0</v>
          </cell>
          <cell r="O3050">
            <v>1</v>
          </cell>
          <cell r="P3050">
            <v>0</v>
          </cell>
          <cell r="Q3050">
            <v>0</v>
          </cell>
          <cell r="R3050">
            <v>1</v>
          </cell>
          <cell r="S3050">
            <v>1</v>
          </cell>
          <cell r="T3050">
            <v>0</v>
          </cell>
          <cell r="U3050">
            <v>1</v>
          </cell>
          <cell r="V3050">
            <v>0</v>
          </cell>
          <cell r="W3050">
            <v>0</v>
          </cell>
        </row>
        <row r="3051">
          <cell r="B3051">
            <v>13</v>
          </cell>
          <cell r="C3051" t="str">
            <v>RESTRIÇÃO SISTEMA</v>
          </cell>
          <cell r="D3051" t="str">
            <v>071 Idade inferior a 18 anos</v>
          </cell>
          <cell r="E3051" t="str">
            <v>TELEVISÃO</v>
          </cell>
          <cell r="F3051" t="str">
            <v>0001 TELEVISÃO</v>
          </cell>
          <cell r="G3051" t="str">
            <v>0006 GLOBO</v>
          </cell>
          <cell r="H3051" t="str">
            <v>3825 NÃO INFORMADO</v>
          </cell>
          <cell r="I3051">
            <v>1</v>
          </cell>
          <cell r="J3051">
            <v>0</v>
          </cell>
          <cell r="K3051">
            <v>0</v>
          </cell>
          <cell r="L3051">
            <v>1</v>
          </cell>
          <cell r="M3051">
            <v>1</v>
          </cell>
          <cell r="N3051">
            <v>0</v>
          </cell>
          <cell r="O3051">
            <v>1</v>
          </cell>
          <cell r="P3051">
            <v>0</v>
          </cell>
          <cell r="Q3051">
            <v>0</v>
          </cell>
          <cell r="R3051">
            <v>1</v>
          </cell>
          <cell r="S3051">
            <v>1</v>
          </cell>
          <cell r="T3051">
            <v>0</v>
          </cell>
          <cell r="U3051">
            <v>1</v>
          </cell>
          <cell r="V3051">
            <v>0</v>
          </cell>
          <cell r="W3051">
            <v>0</v>
          </cell>
        </row>
        <row r="3052">
          <cell r="B3052">
            <v>13</v>
          </cell>
          <cell r="C3052" t="str">
            <v>RESTRIÇÃO SISTEMA</v>
          </cell>
          <cell r="D3052" t="str">
            <v>071 Idade inferior a 18 anos</v>
          </cell>
          <cell r="E3052" t="str">
            <v>TELEVISÃO</v>
          </cell>
          <cell r="F3052" t="str">
            <v>0001 TELEVISÃO</v>
          </cell>
          <cell r="G3052" t="str">
            <v>0062 NÃO INFORMOU</v>
          </cell>
          <cell r="I3052">
            <v>8</v>
          </cell>
          <cell r="J3052">
            <v>0</v>
          </cell>
          <cell r="K3052">
            <v>0</v>
          </cell>
          <cell r="L3052">
            <v>8</v>
          </cell>
          <cell r="M3052">
            <v>8</v>
          </cell>
          <cell r="N3052">
            <v>0</v>
          </cell>
          <cell r="O3052">
            <v>8</v>
          </cell>
          <cell r="P3052">
            <v>0</v>
          </cell>
          <cell r="Q3052">
            <v>0</v>
          </cell>
          <cell r="R3052">
            <v>8</v>
          </cell>
          <cell r="S3052">
            <v>8</v>
          </cell>
          <cell r="T3052">
            <v>0</v>
          </cell>
          <cell r="U3052">
            <v>8</v>
          </cell>
          <cell r="V3052">
            <v>0</v>
          </cell>
          <cell r="W3052">
            <v>0</v>
          </cell>
        </row>
        <row r="3053">
          <cell r="B3053">
            <v>13</v>
          </cell>
          <cell r="C3053" t="str">
            <v>RESTRIÇÃO SISTEMA</v>
          </cell>
          <cell r="D3053" t="str">
            <v>407 Não Informou nº linha</v>
          </cell>
          <cell r="F3053" t="str">
            <v>0024 STAND</v>
          </cell>
          <cell r="I3053">
            <v>1</v>
          </cell>
          <cell r="J3053">
            <v>0</v>
          </cell>
          <cell r="K3053">
            <v>0</v>
          </cell>
          <cell r="L3053">
            <v>1</v>
          </cell>
          <cell r="M3053">
            <v>1</v>
          </cell>
          <cell r="N3053">
            <v>0</v>
          </cell>
          <cell r="O3053">
            <v>1</v>
          </cell>
          <cell r="P3053">
            <v>0</v>
          </cell>
          <cell r="Q3053">
            <v>0</v>
          </cell>
          <cell r="R3053">
            <v>1</v>
          </cell>
          <cell r="S3053">
            <v>1</v>
          </cell>
          <cell r="T3053">
            <v>0</v>
          </cell>
          <cell r="U3053">
            <v>1</v>
          </cell>
          <cell r="V3053">
            <v>0</v>
          </cell>
          <cell r="W3053">
            <v>0</v>
          </cell>
        </row>
        <row r="3054">
          <cell r="B3054">
            <v>13</v>
          </cell>
          <cell r="C3054" t="str">
            <v>RESTRIÇÃO SISTEMA</v>
          </cell>
          <cell r="D3054" t="str">
            <v>407 Não Informou nº linha</v>
          </cell>
          <cell r="E3054" t="str">
            <v>MALA DIRETA</v>
          </cell>
          <cell r="F3054" t="str">
            <v>0009 MALA DIRETA</v>
          </cell>
          <cell r="G3054" t="str">
            <v>0572 MD-05</v>
          </cell>
          <cell r="I3054">
            <v>2</v>
          </cell>
          <cell r="J3054">
            <v>0</v>
          </cell>
          <cell r="K3054">
            <v>0</v>
          </cell>
          <cell r="L3054">
            <v>2</v>
          </cell>
          <cell r="M3054">
            <v>2</v>
          </cell>
          <cell r="N3054">
            <v>0</v>
          </cell>
          <cell r="O3054">
            <v>2</v>
          </cell>
          <cell r="P3054">
            <v>0</v>
          </cell>
          <cell r="Q3054">
            <v>0</v>
          </cell>
          <cell r="R3054">
            <v>2</v>
          </cell>
          <cell r="S3054">
            <v>2</v>
          </cell>
          <cell r="T3054">
            <v>0</v>
          </cell>
          <cell r="U3054">
            <v>2</v>
          </cell>
          <cell r="V3054">
            <v>0</v>
          </cell>
          <cell r="W3054">
            <v>0</v>
          </cell>
        </row>
        <row r="3055">
          <cell r="B3055">
            <v>13</v>
          </cell>
          <cell r="C3055" t="str">
            <v>RESTRIÇÃO SISTEMA</v>
          </cell>
          <cell r="D3055" t="str">
            <v>407 Não Informou nº linha</v>
          </cell>
          <cell r="E3055" t="str">
            <v>NÃO INFORMADO</v>
          </cell>
          <cell r="F3055" t="str">
            <v>0016 NÃO INFORMADO</v>
          </cell>
          <cell r="I3055">
            <v>3</v>
          </cell>
          <cell r="J3055">
            <v>0</v>
          </cell>
          <cell r="K3055">
            <v>0</v>
          </cell>
          <cell r="L3055">
            <v>3</v>
          </cell>
          <cell r="M3055">
            <v>3</v>
          </cell>
          <cell r="N3055">
            <v>0</v>
          </cell>
          <cell r="O3055">
            <v>3</v>
          </cell>
          <cell r="P3055">
            <v>0</v>
          </cell>
          <cell r="Q3055">
            <v>0</v>
          </cell>
          <cell r="R3055">
            <v>3</v>
          </cell>
          <cell r="S3055">
            <v>3</v>
          </cell>
          <cell r="T3055">
            <v>0</v>
          </cell>
          <cell r="U3055">
            <v>3</v>
          </cell>
          <cell r="V3055">
            <v>0</v>
          </cell>
          <cell r="W3055">
            <v>0</v>
          </cell>
        </row>
        <row r="3056">
          <cell r="B3056">
            <v>13</v>
          </cell>
          <cell r="C3056" t="str">
            <v>RESTRIÇÃO SISTEMA</v>
          </cell>
          <cell r="D3056" t="str">
            <v>407 Não Informou nº linha</v>
          </cell>
          <cell r="E3056" t="str">
            <v>OUTRAS MÍDIAS</v>
          </cell>
          <cell r="F3056" t="str">
            <v>0002 INDICAÇÃO DE AMIGOS</v>
          </cell>
          <cell r="I3056">
            <v>6</v>
          </cell>
          <cell r="J3056">
            <v>0</v>
          </cell>
          <cell r="K3056">
            <v>0</v>
          </cell>
          <cell r="L3056">
            <v>6</v>
          </cell>
          <cell r="M3056">
            <v>6</v>
          </cell>
          <cell r="N3056">
            <v>0</v>
          </cell>
          <cell r="O3056">
            <v>6</v>
          </cell>
          <cell r="P3056">
            <v>0</v>
          </cell>
          <cell r="Q3056">
            <v>0</v>
          </cell>
          <cell r="R3056">
            <v>6</v>
          </cell>
          <cell r="S3056">
            <v>6</v>
          </cell>
          <cell r="T3056">
            <v>0</v>
          </cell>
          <cell r="U3056">
            <v>6</v>
          </cell>
          <cell r="V3056">
            <v>0</v>
          </cell>
          <cell r="W3056">
            <v>0</v>
          </cell>
        </row>
        <row r="3057">
          <cell r="B3057">
            <v>13</v>
          </cell>
          <cell r="C3057" t="str">
            <v>RESTRIÇÃO SISTEMA</v>
          </cell>
          <cell r="D3057" t="str">
            <v>407 Não Informou nº linha</v>
          </cell>
          <cell r="E3057" t="str">
            <v>OUTRAS MÍDIAS</v>
          </cell>
          <cell r="F3057" t="str">
            <v>0003 104</v>
          </cell>
          <cell r="I3057">
            <v>1</v>
          </cell>
          <cell r="J3057">
            <v>0</v>
          </cell>
          <cell r="K3057">
            <v>0</v>
          </cell>
          <cell r="L3057">
            <v>1</v>
          </cell>
          <cell r="M3057">
            <v>1</v>
          </cell>
          <cell r="N3057">
            <v>0</v>
          </cell>
          <cell r="O3057">
            <v>1</v>
          </cell>
          <cell r="P3057">
            <v>0</v>
          </cell>
          <cell r="Q3057">
            <v>0</v>
          </cell>
          <cell r="R3057">
            <v>1</v>
          </cell>
          <cell r="S3057">
            <v>1</v>
          </cell>
          <cell r="T3057">
            <v>0</v>
          </cell>
          <cell r="U3057">
            <v>1</v>
          </cell>
          <cell r="V3057">
            <v>0</v>
          </cell>
          <cell r="W3057">
            <v>0</v>
          </cell>
        </row>
        <row r="3058">
          <cell r="B3058">
            <v>13</v>
          </cell>
          <cell r="C3058" t="str">
            <v>RESTRIÇÃO SISTEMA</v>
          </cell>
          <cell r="D3058" t="str">
            <v>407 Não Informou nº linha</v>
          </cell>
          <cell r="E3058" t="str">
            <v>OUTRAS MÍDIAS</v>
          </cell>
          <cell r="F3058" t="str">
            <v>0018 CONTATADO PELO TLMKT</v>
          </cell>
          <cell r="I3058">
            <v>1</v>
          </cell>
          <cell r="J3058">
            <v>0</v>
          </cell>
          <cell r="K3058">
            <v>0</v>
          </cell>
          <cell r="L3058">
            <v>1</v>
          </cell>
          <cell r="M3058">
            <v>1</v>
          </cell>
          <cell r="N3058">
            <v>0</v>
          </cell>
          <cell r="O3058">
            <v>1</v>
          </cell>
          <cell r="P3058">
            <v>0</v>
          </cell>
          <cell r="Q3058">
            <v>0</v>
          </cell>
          <cell r="R3058">
            <v>1</v>
          </cell>
          <cell r="S3058">
            <v>1</v>
          </cell>
          <cell r="T3058">
            <v>0</v>
          </cell>
          <cell r="U3058">
            <v>1</v>
          </cell>
          <cell r="V3058">
            <v>0</v>
          </cell>
          <cell r="W3058">
            <v>0</v>
          </cell>
        </row>
        <row r="3059">
          <cell r="B3059">
            <v>13</v>
          </cell>
          <cell r="C3059" t="str">
            <v>RESTRIÇÃO SISTEMA</v>
          </cell>
          <cell r="D3059" t="str">
            <v>407 Não Informou nº linha</v>
          </cell>
          <cell r="E3059" t="str">
            <v>TELEVISÃO</v>
          </cell>
          <cell r="F3059" t="str">
            <v>0001 TELEVISÃO</v>
          </cell>
          <cell r="G3059" t="str">
            <v>0006 GLOBO</v>
          </cell>
          <cell r="H3059" t="str">
            <v>0014 BOM DIA BRASIL</v>
          </cell>
          <cell r="I3059">
            <v>1</v>
          </cell>
          <cell r="J3059">
            <v>0</v>
          </cell>
          <cell r="K3059">
            <v>0</v>
          </cell>
          <cell r="L3059">
            <v>1</v>
          </cell>
          <cell r="M3059">
            <v>1</v>
          </cell>
          <cell r="N3059">
            <v>0</v>
          </cell>
          <cell r="O3059">
            <v>1</v>
          </cell>
          <cell r="P3059">
            <v>0</v>
          </cell>
          <cell r="Q3059">
            <v>0</v>
          </cell>
          <cell r="R3059">
            <v>1</v>
          </cell>
          <cell r="S3059">
            <v>1</v>
          </cell>
          <cell r="T3059">
            <v>0</v>
          </cell>
          <cell r="U3059">
            <v>1</v>
          </cell>
          <cell r="V3059">
            <v>0</v>
          </cell>
          <cell r="W3059">
            <v>0</v>
          </cell>
        </row>
        <row r="3060">
          <cell r="B3060">
            <v>13</v>
          </cell>
          <cell r="C3060" t="str">
            <v>RESTRIÇÃO SISTEMA</v>
          </cell>
          <cell r="D3060" t="str">
            <v>407 Não Informou nº linha</v>
          </cell>
          <cell r="E3060" t="str">
            <v>TELEVISÃO</v>
          </cell>
          <cell r="F3060" t="str">
            <v>0001 TELEVISÃO</v>
          </cell>
          <cell r="G3060" t="str">
            <v>0062 NÃO INFORMOU</v>
          </cell>
          <cell r="I3060">
            <v>1</v>
          </cell>
          <cell r="J3060">
            <v>0</v>
          </cell>
          <cell r="K3060">
            <v>0</v>
          </cell>
          <cell r="L3060">
            <v>1</v>
          </cell>
          <cell r="M3060">
            <v>1</v>
          </cell>
          <cell r="N3060">
            <v>0</v>
          </cell>
          <cell r="O3060">
            <v>1</v>
          </cell>
          <cell r="P3060">
            <v>0</v>
          </cell>
          <cell r="Q3060">
            <v>0</v>
          </cell>
          <cell r="R3060">
            <v>1</v>
          </cell>
          <cell r="S3060">
            <v>1</v>
          </cell>
          <cell r="T3060">
            <v>0</v>
          </cell>
          <cell r="U3060">
            <v>1</v>
          </cell>
          <cell r="V3060">
            <v>0</v>
          </cell>
          <cell r="W3060">
            <v>0</v>
          </cell>
        </row>
        <row r="3061">
          <cell r="B3061">
            <v>13</v>
          </cell>
          <cell r="C3061" t="str">
            <v>RESTRIÇÃO SISTEMA</v>
          </cell>
          <cell r="D3061" t="str">
            <v>408 Não possui linha instalada</v>
          </cell>
          <cell r="F3061" t="str">
            <v>0031 JÁ TEVE O PRODUTO</v>
          </cell>
          <cell r="I3061">
            <v>1</v>
          </cell>
          <cell r="J3061">
            <v>0</v>
          </cell>
          <cell r="K3061">
            <v>0</v>
          </cell>
          <cell r="L3061">
            <v>1</v>
          </cell>
          <cell r="M3061">
            <v>1</v>
          </cell>
          <cell r="N3061">
            <v>0</v>
          </cell>
          <cell r="O3061">
            <v>1</v>
          </cell>
          <cell r="P3061">
            <v>0</v>
          </cell>
          <cell r="Q3061">
            <v>0</v>
          </cell>
          <cell r="R3061">
            <v>1</v>
          </cell>
          <cell r="S3061">
            <v>1</v>
          </cell>
          <cell r="T3061">
            <v>0</v>
          </cell>
          <cell r="U3061">
            <v>1</v>
          </cell>
          <cell r="V3061">
            <v>0</v>
          </cell>
          <cell r="W3061">
            <v>0</v>
          </cell>
        </row>
        <row r="3062">
          <cell r="B3062">
            <v>13</v>
          </cell>
          <cell r="C3062" t="str">
            <v>RESTRIÇÃO SISTEMA</v>
          </cell>
          <cell r="D3062" t="str">
            <v>408 Não possui linha instalada</v>
          </cell>
          <cell r="E3062" t="str">
            <v>NÃO INFORMADO</v>
          </cell>
          <cell r="F3062" t="str">
            <v>0016 NÃO INFORMADO</v>
          </cell>
          <cell r="I3062">
            <v>2</v>
          </cell>
          <cell r="J3062">
            <v>0</v>
          </cell>
          <cell r="K3062">
            <v>0</v>
          </cell>
          <cell r="L3062">
            <v>2</v>
          </cell>
          <cell r="M3062">
            <v>2</v>
          </cell>
          <cell r="N3062">
            <v>0</v>
          </cell>
          <cell r="O3062">
            <v>2</v>
          </cell>
          <cell r="P3062">
            <v>0</v>
          </cell>
          <cell r="Q3062">
            <v>0</v>
          </cell>
          <cell r="R3062">
            <v>2</v>
          </cell>
          <cell r="S3062">
            <v>2</v>
          </cell>
          <cell r="T3062">
            <v>0</v>
          </cell>
          <cell r="U3062">
            <v>2</v>
          </cell>
          <cell r="V3062">
            <v>0</v>
          </cell>
          <cell r="W3062">
            <v>0</v>
          </cell>
        </row>
        <row r="3063">
          <cell r="B3063">
            <v>13</v>
          </cell>
          <cell r="C3063" t="str">
            <v>RESTRIÇÃO SISTEMA</v>
          </cell>
          <cell r="D3063" t="str">
            <v>408 Não possui linha instalada</v>
          </cell>
          <cell r="E3063" t="str">
            <v>OUTRAS MÍDIAS</v>
          </cell>
          <cell r="F3063" t="str">
            <v>0002 INDICAÇÃO DE AMIGOS</v>
          </cell>
          <cell r="I3063">
            <v>13</v>
          </cell>
          <cell r="J3063">
            <v>0</v>
          </cell>
          <cell r="K3063">
            <v>0</v>
          </cell>
          <cell r="L3063">
            <v>13</v>
          </cell>
          <cell r="M3063">
            <v>13</v>
          </cell>
          <cell r="N3063">
            <v>0</v>
          </cell>
          <cell r="O3063">
            <v>13</v>
          </cell>
          <cell r="P3063">
            <v>0</v>
          </cell>
          <cell r="Q3063">
            <v>0</v>
          </cell>
          <cell r="R3063">
            <v>13</v>
          </cell>
          <cell r="S3063">
            <v>13</v>
          </cell>
          <cell r="T3063">
            <v>0</v>
          </cell>
          <cell r="U3063">
            <v>13</v>
          </cell>
          <cell r="V3063">
            <v>0</v>
          </cell>
          <cell r="W3063">
            <v>0</v>
          </cell>
        </row>
        <row r="3064">
          <cell r="B3064">
            <v>13</v>
          </cell>
          <cell r="C3064" t="str">
            <v>RESTRIÇÃO SISTEMA</v>
          </cell>
          <cell r="D3064" t="str">
            <v>408 Não possui linha instalada</v>
          </cell>
          <cell r="E3064" t="str">
            <v>OUTRAS MÍDIAS</v>
          </cell>
          <cell r="F3064" t="str">
            <v>0003 104</v>
          </cell>
          <cell r="I3064">
            <v>1</v>
          </cell>
          <cell r="J3064">
            <v>0</v>
          </cell>
          <cell r="K3064">
            <v>0</v>
          </cell>
          <cell r="L3064">
            <v>1</v>
          </cell>
          <cell r="M3064">
            <v>1</v>
          </cell>
          <cell r="N3064">
            <v>0</v>
          </cell>
          <cell r="O3064">
            <v>1</v>
          </cell>
          <cell r="P3064">
            <v>0</v>
          </cell>
          <cell r="Q3064">
            <v>0</v>
          </cell>
          <cell r="R3064">
            <v>1</v>
          </cell>
          <cell r="S3064">
            <v>1</v>
          </cell>
          <cell r="T3064">
            <v>0</v>
          </cell>
          <cell r="U3064">
            <v>1</v>
          </cell>
          <cell r="V3064">
            <v>0</v>
          </cell>
          <cell r="W3064">
            <v>0</v>
          </cell>
        </row>
        <row r="3065">
          <cell r="B3065">
            <v>13</v>
          </cell>
          <cell r="C3065" t="str">
            <v>RESTRIÇÃO SISTEMA</v>
          </cell>
          <cell r="D3065" t="str">
            <v>408 Não possui linha instalada</v>
          </cell>
          <cell r="E3065" t="str">
            <v>OUTRAS MÍDIAS</v>
          </cell>
          <cell r="F3065" t="str">
            <v>0013 INTERNET</v>
          </cell>
          <cell r="G3065" t="str">
            <v>0056 OUTROS</v>
          </cell>
          <cell r="I3065">
            <v>1</v>
          </cell>
          <cell r="J3065">
            <v>0</v>
          </cell>
          <cell r="K3065">
            <v>0</v>
          </cell>
          <cell r="L3065">
            <v>1</v>
          </cell>
          <cell r="M3065">
            <v>1</v>
          </cell>
          <cell r="N3065">
            <v>0</v>
          </cell>
          <cell r="O3065">
            <v>1</v>
          </cell>
          <cell r="P3065">
            <v>0</v>
          </cell>
          <cell r="Q3065">
            <v>0</v>
          </cell>
          <cell r="R3065">
            <v>1</v>
          </cell>
          <cell r="S3065">
            <v>1</v>
          </cell>
          <cell r="T3065">
            <v>0</v>
          </cell>
          <cell r="U3065">
            <v>1</v>
          </cell>
          <cell r="V3065">
            <v>0</v>
          </cell>
          <cell r="W3065">
            <v>0</v>
          </cell>
        </row>
        <row r="3066">
          <cell r="B3066">
            <v>13</v>
          </cell>
          <cell r="C3066" t="str">
            <v>RESTRIÇÃO SISTEMA</v>
          </cell>
          <cell r="D3066" t="str">
            <v>408 Não possui linha instalada</v>
          </cell>
          <cell r="E3066" t="str">
            <v>OUTRAS MÍDIAS</v>
          </cell>
          <cell r="F3066" t="str">
            <v>0018 CONTATADO PELO TLMKT</v>
          </cell>
          <cell r="I3066">
            <v>1</v>
          </cell>
          <cell r="J3066">
            <v>0</v>
          </cell>
          <cell r="K3066">
            <v>0</v>
          </cell>
          <cell r="L3066">
            <v>1</v>
          </cell>
          <cell r="M3066">
            <v>1</v>
          </cell>
          <cell r="N3066">
            <v>0</v>
          </cell>
          <cell r="O3066">
            <v>1</v>
          </cell>
          <cell r="P3066">
            <v>0</v>
          </cell>
          <cell r="Q3066">
            <v>0</v>
          </cell>
          <cell r="R3066">
            <v>1</v>
          </cell>
          <cell r="S3066">
            <v>1</v>
          </cell>
          <cell r="T3066">
            <v>0</v>
          </cell>
          <cell r="U3066">
            <v>1</v>
          </cell>
          <cell r="V3066">
            <v>0</v>
          </cell>
          <cell r="W3066">
            <v>0</v>
          </cell>
        </row>
        <row r="3067">
          <cell r="B3067">
            <v>13</v>
          </cell>
          <cell r="C3067" t="str">
            <v>RESTRIÇÃO SISTEMA</v>
          </cell>
          <cell r="D3067" t="str">
            <v>408 Não possui linha instalada</v>
          </cell>
          <cell r="E3067" t="str">
            <v>OUTRAS MÍDIAS</v>
          </cell>
          <cell r="F3067" t="str">
            <v>0020 JÁ POSSUI</v>
          </cell>
          <cell r="I3067">
            <v>2</v>
          </cell>
          <cell r="J3067">
            <v>0</v>
          </cell>
          <cell r="K3067">
            <v>0</v>
          </cell>
          <cell r="L3067">
            <v>2</v>
          </cell>
          <cell r="M3067">
            <v>2</v>
          </cell>
          <cell r="N3067">
            <v>0</v>
          </cell>
          <cell r="O3067">
            <v>2</v>
          </cell>
          <cell r="P3067">
            <v>0</v>
          </cell>
          <cell r="Q3067">
            <v>0</v>
          </cell>
          <cell r="R3067">
            <v>2</v>
          </cell>
          <cell r="S3067">
            <v>2</v>
          </cell>
          <cell r="T3067">
            <v>0</v>
          </cell>
          <cell r="U3067">
            <v>2</v>
          </cell>
          <cell r="V3067">
            <v>0</v>
          </cell>
          <cell r="W3067">
            <v>0</v>
          </cell>
        </row>
        <row r="3068">
          <cell r="B3068">
            <v>13</v>
          </cell>
          <cell r="C3068" t="str">
            <v>RESTRIÇÃO SISTEMA</v>
          </cell>
          <cell r="D3068" t="str">
            <v>408 Não possui linha instalada</v>
          </cell>
          <cell r="E3068" t="str">
            <v>TELEVISÃO</v>
          </cell>
          <cell r="F3068" t="str">
            <v>0001 TELEVISÃO</v>
          </cell>
          <cell r="G3068" t="str">
            <v>0006 GLOBO</v>
          </cell>
          <cell r="H3068" t="str">
            <v>3825 NÃO INFORMADO</v>
          </cell>
          <cell r="I3068">
            <v>1</v>
          </cell>
          <cell r="J3068">
            <v>0</v>
          </cell>
          <cell r="K3068">
            <v>0</v>
          </cell>
          <cell r="L3068">
            <v>1</v>
          </cell>
          <cell r="M3068">
            <v>1</v>
          </cell>
          <cell r="N3068">
            <v>0</v>
          </cell>
          <cell r="O3068">
            <v>1</v>
          </cell>
          <cell r="P3068">
            <v>0</v>
          </cell>
          <cell r="Q3068">
            <v>0</v>
          </cell>
          <cell r="R3068">
            <v>1</v>
          </cell>
          <cell r="S3068">
            <v>1</v>
          </cell>
          <cell r="T3068">
            <v>0</v>
          </cell>
          <cell r="U3068">
            <v>1</v>
          </cell>
          <cell r="V3068">
            <v>0</v>
          </cell>
          <cell r="W3068">
            <v>0</v>
          </cell>
        </row>
        <row r="3069">
          <cell r="B3069">
            <v>13</v>
          </cell>
          <cell r="C3069" t="str">
            <v>RESTRIÇÃO SISTEMA</v>
          </cell>
          <cell r="D3069" t="str">
            <v>408 Não possui linha instalada</v>
          </cell>
          <cell r="E3069" t="str">
            <v>TELEVISÃO</v>
          </cell>
          <cell r="F3069" t="str">
            <v>0001 TELEVISÃO</v>
          </cell>
          <cell r="G3069" t="str">
            <v>0062 NÃO INFORMOU</v>
          </cell>
          <cell r="I3069">
            <v>5</v>
          </cell>
          <cell r="J3069">
            <v>0</v>
          </cell>
          <cell r="K3069">
            <v>0</v>
          </cell>
          <cell r="L3069">
            <v>5</v>
          </cell>
          <cell r="M3069">
            <v>5</v>
          </cell>
          <cell r="N3069">
            <v>0</v>
          </cell>
          <cell r="O3069">
            <v>5</v>
          </cell>
          <cell r="P3069">
            <v>0</v>
          </cell>
          <cell r="Q3069">
            <v>0</v>
          </cell>
          <cell r="R3069">
            <v>5</v>
          </cell>
          <cell r="S3069">
            <v>5</v>
          </cell>
          <cell r="T3069">
            <v>0</v>
          </cell>
          <cell r="U3069">
            <v>5</v>
          </cell>
          <cell r="V3069">
            <v>0</v>
          </cell>
          <cell r="W3069">
            <v>0</v>
          </cell>
        </row>
        <row r="3070">
          <cell r="B3070">
            <v>13</v>
          </cell>
          <cell r="C3070" t="str">
            <v>VENDA</v>
          </cell>
          <cell r="D3070" t="str">
            <v>001 *** Vendas OS Emitidas</v>
          </cell>
          <cell r="F3070" t="str">
            <v>0031 JÁ TEVE O PRODUTO</v>
          </cell>
          <cell r="I3070">
            <v>8</v>
          </cell>
          <cell r="J3070">
            <v>8</v>
          </cell>
          <cell r="K3070">
            <v>0</v>
          </cell>
          <cell r="L3070">
            <v>8</v>
          </cell>
          <cell r="M3070">
            <v>0</v>
          </cell>
          <cell r="N3070">
            <v>0</v>
          </cell>
          <cell r="O3070">
            <v>8</v>
          </cell>
          <cell r="P3070">
            <v>8</v>
          </cell>
          <cell r="Q3070">
            <v>0</v>
          </cell>
          <cell r="R3070">
            <v>8</v>
          </cell>
          <cell r="S3070">
            <v>0</v>
          </cell>
          <cell r="T3070">
            <v>0</v>
          </cell>
          <cell r="U3070">
            <v>0</v>
          </cell>
          <cell r="V3070">
            <v>8</v>
          </cell>
          <cell r="W3070">
            <v>0</v>
          </cell>
        </row>
        <row r="3071">
          <cell r="B3071">
            <v>13</v>
          </cell>
          <cell r="C3071" t="str">
            <v>VENDA</v>
          </cell>
          <cell r="D3071" t="str">
            <v>001 *** Vendas OS Emitidas</v>
          </cell>
          <cell r="E3071" t="str">
            <v>MALA DIRETA</v>
          </cell>
          <cell r="F3071" t="str">
            <v>0009 MALA DIRETA</v>
          </cell>
          <cell r="G3071" t="str">
            <v>0008 Não Identificado</v>
          </cell>
          <cell r="I3071">
            <v>3</v>
          </cell>
          <cell r="J3071">
            <v>3</v>
          </cell>
          <cell r="K3071">
            <v>0</v>
          </cell>
          <cell r="L3071">
            <v>3</v>
          </cell>
          <cell r="M3071">
            <v>0</v>
          </cell>
          <cell r="N3071">
            <v>0</v>
          </cell>
          <cell r="O3071">
            <v>3</v>
          </cell>
          <cell r="P3071">
            <v>3</v>
          </cell>
          <cell r="Q3071">
            <v>0</v>
          </cell>
          <cell r="R3071">
            <v>3</v>
          </cell>
          <cell r="S3071">
            <v>0</v>
          </cell>
          <cell r="T3071">
            <v>0</v>
          </cell>
          <cell r="U3071">
            <v>0</v>
          </cell>
          <cell r="V3071">
            <v>3</v>
          </cell>
          <cell r="W3071">
            <v>0</v>
          </cell>
        </row>
        <row r="3072">
          <cell r="B3072">
            <v>13</v>
          </cell>
          <cell r="C3072" t="str">
            <v>VENDA</v>
          </cell>
          <cell r="D3072" t="str">
            <v>001 *** Vendas OS Emitidas</v>
          </cell>
          <cell r="E3072" t="str">
            <v>MALA DIRETA</v>
          </cell>
          <cell r="F3072" t="str">
            <v>0010 ENCARTE EM FATURA</v>
          </cell>
          <cell r="I3072">
            <v>1</v>
          </cell>
          <cell r="J3072">
            <v>1</v>
          </cell>
          <cell r="K3072">
            <v>0</v>
          </cell>
          <cell r="L3072">
            <v>1</v>
          </cell>
          <cell r="M3072">
            <v>0</v>
          </cell>
          <cell r="N3072">
            <v>0</v>
          </cell>
          <cell r="O3072">
            <v>1</v>
          </cell>
          <cell r="P3072">
            <v>1</v>
          </cell>
          <cell r="Q3072">
            <v>0</v>
          </cell>
          <cell r="R3072">
            <v>1</v>
          </cell>
          <cell r="S3072">
            <v>0</v>
          </cell>
          <cell r="T3072">
            <v>0</v>
          </cell>
          <cell r="U3072">
            <v>0</v>
          </cell>
          <cell r="V3072">
            <v>1</v>
          </cell>
          <cell r="W3072">
            <v>0</v>
          </cell>
        </row>
        <row r="3073">
          <cell r="B3073">
            <v>13</v>
          </cell>
          <cell r="C3073" t="str">
            <v>VENDA</v>
          </cell>
          <cell r="D3073" t="str">
            <v>001 *** Vendas OS Emitidas</v>
          </cell>
          <cell r="E3073" t="str">
            <v>NÃO INFORMADO</v>
          </cell>
          <cell r="F3073" t="str">
            <v>0016 NÃO INFORMADO</v>
          </cell>
          <cell r="I3073">
            <v>11</v>
          </cell>
          <cell r="J3073">
            <v>11</v>
          </cell>
          <cell r="K3073">
            <v>0</v>
          </cell>
          <cell r="L3073">
            <v>11</v>
          </cell>
          <cell r="M3073">
            <v>0</v>
          </cell>
          <cell r="N3073">
            <v>0</v>
          </cell>
          <cell r="O3073">
            <v>11</v>
          </cell>
          <cell r="P3073">
            <v>11</v>
          </cell>
          <cell r="Q3073">
            <v>0</v>
          </cell>
          <cell r="R3073">
            <v>11</v>
          </cell>
          <cell r="S3073">
            <v>0</v>
          </cell>
          <cell r="T3073">
            <v>0</v>
          </cell>
          <cell r="U3073">
            <v>0</v>
          </cell>
          <cell r="V3073">
            <v>11</v>
          </cell>
          <cell r="W3073">
            <v>0</v>
          </cell>
        </row>
        <row r="3074">
          <cell r="B3074">
            <v>13</v>
          </cell>
          <cell r="C3074" t="str">
            <v>VENDA</v>
          </cell>
          <cell r="D3074" t="str">
            <v>001 *** Vendas OS Emitidas</v>
          </cell>
          <cell r="E3074" t="str">
            <v>OUTRAS MÍDIAS</v>
          </cell>
          <cell r="F3074" t="str">
            <v>0002 INDICAÇÃO DE AMIGOS</v>
          </cell>
          <cell r="I3074">
            <v>131</v>
          </cell>
          <cell r="J3074">
            <v>131</v>
          </cell>
          <cell r="K3074">
            <v>0</v>
          </cell>
          <cell r="L3074">
            <v>131</v>
          </cell>
          <cell r="M3074">
            <v>0</v>
          </cell>
          <cell r="N3074">
            <v>0</v>
          </cell>
          <cell r="O3074">
            <v>131</v>
          </cell>
          <cell r="P3074">
            <v>131</v>
          </cell>
          <cell r="Q3074">
            <v>0</v>
          </cell>
          <cell r="R3074">
            <v>131</v>
          </cell>
          <cell r="S3074">
            <v>0</v>
          </cell>
          <cell r="T3074">
            <v>0</v>
          </cell>
          <cell r="U3074">
            <v>0</v>
          </cell>
          <cell r="V3074">
            <v>131</v>
          </cell>
          <cell r="W3074">
            <v>0</v>
          </cell>
        </row>
        <row r="3075">
          <cell r="B3075">
            <v>13</v>
          </cell>
          <cell r="C3075" t="str">
            <v>VENDA</v>
          </cell>
          <cell r="D3075" t="str">
            <v>001 *** Vendas OS Emitidas</v>
          </cell>
          <cell r="E3075" t="str">
            <v>OUTRAS MÍDIAS</v>
          </cell>
          <cell r="F3075" t="str">
            <v>0003 104</v>
          </cell>
          <cell r="I3075">
            <v>5</v>
          </cell>
          <cell r="J3075">
            <v>5</v>
          </cell>
          <cell r="K3075">
            <v>0</v>
          </cell>
          <cell r="L3075">
            <v>5</v>
          </cell>
          <cell r="M3075">
            <v>0</v>
          </cell>
          <cell r="N3075">
            <v>0</v>
          </cell>
          <cell r="O3075">
            <v>3</v>
          </cell>
          <cell r="P3075">
            <v>3</v>
          </cell>
          <cell r="Q3075">
            <v>0</v>
          </cell>
          <cell r="R3075">
            <v>3</v>
          </cell>
          <cell r="S3075">
            <v>0</v>
          </cell>
          <cell r="T3075">
            <v>0</v>
          </cell>
          <cell r="U3075">
            <v>0</v>
          </cell>
          <cell r="V3075">
            <v>5</v>
          </cell>
          <cell r="W3075">
            <v>0</v>
          </cell>
        </row>
        <row r="3076">
          <cell r="B3076">
            <v>13</v>
          </cell>
          <cell r="C3076" t="str">
            <v>VENDA</v>
          </cell>
          <cell r="D3076" t="str">
            <v>001 *** Vendas OS Emitidas</v>
          </cell>
          <cell r="E3076" t="str">
            <v>OUTRAS MÍDIAS</v>
          </cell>
          <cell r="F3076" t="str">
            <v>0013 INTERNET</v>
          </cell>
          <cell r="G3076" t="str">
            <v>0056 OUTROS</v>
          </cell>
          <cell r="I3076">
            <v>7</v>
          </cell>
          <cell r="J3076">
            <v>7</v>
          </cell>
          <cell r="K3076">
            <v>0</v>
          </cell>
          <cell r="L3076">
            <v>7</v>
          </cell>
          <cell r="M3076">
            <v>0</v>
          </cell>
          <cell r="N3076">
            <v>0</v>
          </cell>
          <cell r="O3076">
            <v>7</v>
          </cell>
          <cell r="P3076">
            <v>7</v>
          </cell>
          <cell r="Q3076">
            <v>0</v>
          </cell>
          <cell r="R3076">
            <v>7</v>
          </cell>
          <cell r="S3076">
            <v>0</v>
          </cell>
          <cell r="T3076">
            <v>0</v>
          </cell>
          <cell r="U3076">
            <v>0</v>
          </cell>
          <cell r="V3076">
            <v>7</v>
          </cell>
          <cell r="W3076">
            <v>0</v>
          </cell>
        </row>
        <row r="3077">
          <cell r="B3077">
            <v>13</v>
          </cell>
          <cell r="C3077" t="str">
            <v>VENDA</v>
          </cell>
          <cell r="D3077" t="str">
            <v>001 *** Vendas OS Emitidas</v>
          </cell>
          <cell r="E3077" t="str">
            <v>OUTRAS MÍDIAS</v>
          </cell>
          <cell r="F3077" t="str">
            <v>0013 INTERNET</v>
          </cell>
          <cell r="G3077" t="str">
            <v>0170 SITE SPEEDY</v>
          </cell>
          <cell r="I3077">
            <v>11</v>
          </cell>
          <cell r="J3077">
            <v>11</v>
          </cell>
          <cell r="K3077">
            <v>0</v>
          </cell>
          <cell r="L3077">
            <v>11</v>
          </cell>
          <cell r="M3077">
            <v>0</v>
          </cell>
          <cell r="N3077">
            <v>0</v>
          </cell>
          <cell r="O3077">
            <v>11</v>
          </cell>
          <cell r="P3077">
            <v>11</v>
          </cell>
          <cell r="Q3077">
            <v>0</v>
          </cell>
          <cell r="R3077">
            <v>11</v>
          </cell>
          <cell r="S3077">
            <v>0</v>
          </cell>
          <cell r="T3077">
            <v>0</v>
          </cell>
          <cell r="U3077">
            <v>0</v>
          </cell>
          <cell r="V3077">
            <v>11</v>
          </cell>
          <cell r="W3077">
            <v>0</v>
          </cell>
        </row>
        <row r="3078">
          <cell r="B3078">
            <v>13</v>
          </cell>
          <cell r="C3078" t="str">
            <v>VENDA</v>
          </cell>
          <cell r="D3078" t="str">
            <v>001 *** Vendas OS Emitidas</v>
          </cell>
          <cell r="E3078" t="str">
            <v>OUTRAS MÍDIAS</v>
          </cell>
          <cell r="F3078" t="str">
            <v>0018 CONTATADO PELO TLMKT</v>
          </cell>
          <cell r="I3078">
            <v>14</v>
          </cell>
          <cell r="J3078">
            <v>14</v>
          </cell>
          <cell r="K3078">
            <v>0</v>
          </cell>
          <cell r="L3078">
            <v>14</v>
          </cell>
          <cell r="M3078">
            <v>0</v>
          </cell>
          <cell r="N3078">
            <v>0</v>
          </cell>
          <cell r="O3078">
            <v>14</v>
          </cell>
          <cell r="P3078">
            <v>14</v>
          </cell>
          <cell r="Q3078">
            <v>0</v>
          </cell>
          <cell r="R3078">
            <v>14</v>
          </cell>
          <cell r="S3078">
            <v>0</v>
          </cell>
          <cell r="T3078">
            <v>0</v>
          </cell>
          <cell r="U3078">
            <v>0</v>
          </cell>
          <cell r="V3078">
            <v>14</v>
          </cell>
          <cell r="W3078">
            <v>0</v>
          </cell>
        </row>
        <row r="3079">
          <cell r="B3079">
            <v>13</v>
          </cell>
          <cell r="C3079" t="str">
            <v>VENDA</v>
          </cell>
          <cell r="D3079" t="str">
            <v>001 *** Vendas OS Emitidas</v>
          </cell>
          <cell r="E3079" t="str">
            <v>OUTRAS MÍDIAS</v>
          </cell>
          <cell r="F3079" t="str">
            <v>0019 INDICAÇÃO DO PROVEDOR</v>
          </cell>
          <cell r="G3079" t="str">
            <v>0580 IG.COM.BR</v>
          </cell>
          <cell r="I3079">
            <v>1</v>
          </cell>
          <cell r="J3079">
            <v>1</v>
          </cell>
          <cell r="K3079">
            <v>0</v>
          </cell>
          <cell r="L3079">
            <v>1</v>
          </cell>
          <cell r="M3079">
            <v>0</v>
          </cell>
          <cell r="N3079">
            <v>0</v>
          </cell>
          <cell r="O3079">
            <v>1</v>
          </cell>
          <cell r="P3079">
            <v>1</v>
          </cell>
          <cell r="Q3079">
            <v>0</v>
          </cell>
          <cell r="R3079">
            <v>1</v>
          </cell>
          <cell r="S3079">
            <v>0</v>
          </cell>
          <cell r="T3079">
            <v>0</v>
          </cell>
          <cell r="U3079">
            <v>0</v>
          </cell>
          <cell r="V3079">
            <v>1</v>
          </cell>
          <cell r="W3079">
            <v>0</v>
          </cell>
        </row>
        <row r="3080">
          <cell r="B3080">
            <v>13</v>
          </cell>
          <cell r="C3080" t="str">
            <v>VENDA</v>
          </cell>
          <cell r="D3080" t="str">
            <v>001 *** Vendas OS Emitidas</v>
          </cell>
          <cell r="E3080" t="str">
            <v>OUTRAS MÍDIAS</v>
          </cell>
          <cell r="F3080" t="str">
            <v>0020 JÁ POSSUI</v>
          </cell>
          <cell r="I3080">
            <v>32</v>
          </cell>
          <cell r="J3080">
            <v>32</v>
          </cell>
          <cell r="K3080">
            <v>0</v>
          </cell>
          <cell r="L3080">
            <v>32</v>
          </cell>
          <cell r="M3080">
            <v>0</v>
          </cell>
          <cell r="N3080">
            <v>0</v>
          </cell>
          <cell r="O3080">
            <v>32</v>
          </cell>
          <cell r="P3080">
            <v>32</v>
          </cell>
          <cell r="Q3080">
            <v>0</v>
          </cell>
          <cell r="R3080">
            <v>32</v>
          </cell>
          <cell r="S3080">
            <v>0</v>
          </cell>
          <cell r="T3080">
            <v>0</v>
          </cell>
          <cell r="U3080">
            <v>0</v>
          </cell>
          <cell r="V3080">
            <v>32</v>
          </cell>
          <cell r="W3080">
            <v>0</v>
          </cell>
        </row>
        <row r="3081">
          <cell r="B3081">
            <v>13</v>
          </cell>
          <cell r="C3081" t="str">
            <v>VENDA</v>
          </cell>
          <cell r="D3081" t="str">
            <v>001 *** Vendas OS Emitidas</v>
          </cell>
          <cell r="E3081" t="str">
            <v>TELEVISÃO</v>
          </cell>
          <cell r="F3081" t="str">
            <v>0001 TELEVISÃO</v>
          </cell>
          <cell r="G3081" t="str">
            <v>0006 GLOBO</v>
          </cell>
          <cell r="H3081" t="str">
            <v>0012 A GRANDE FAMÍLIA</v>
          </cell>
          <cell r="I3081">
            <v>1</v>
          </cell>
          <cell r="J3081">
            <v>1</v>
          </cell>
          <cell r="K3081">
            <v>0</v>
          </cell>
          <cell r="L3081">
            <v>1</v>
          </cell>
          <cell r="M3081">
            <v>0</v>
          </cell>
          <cell r="N3081">
            <v>0</v>
          </cell>
          <cell r="O3081">
            <v>1</v>
          </cell>
          <cell r="P3081">
            <v>1</v>
          </cell>
          <cell r="Q3081">
            <v>0</v>
          </cell>
          <cell r="R3081">
            <v>1</v>
          </cell>
          <cell r="S3081">
            <v>0</v>
          </cell>
          <cell r="T3081">
            <v>0</v>
          </cell>
          <cell r="U3081">
            <v>0</v>
          </cell>
          <cell r="V3081">
            <v>1</v>
          </cell>
          <cell r="W3081">
            <v>0</v>
          </cell>
        </row>
        <row r="3082">
          <cell r="B3082">
            <v>13</v>
          </cell>
          <cell r="C3082" t="str">
            <v>VENDA</v>
          </cell>
          <cell r="D3082" t="str">
            <v>001 *** Vendas OS Emitidas</v>
          </cell>
          <cell r="E3082" t="str">
            <v>TELEVISÃO</v>
          </cell>
          <cell r="F3082" t="str">
            <v>0001 TELEVISÃO</v>
          </cell>
          <cell r="G3082" t="str">
            <v>0006 GLOBO</v>
          </cell>
          <cell r="H3082" t="str">
            <v>0014 BOM DIA BRASIL</v>
          </cell>
          <cell r="I3082">
            <v>1</v>
          </cell>
          <cell r="J3082">
            <v>1</v>
          </cell>
          <cell r="K3082">
            <v>0</v>
          </cell>
          <cell r="L3082">
            <v>1</v>
          </cell>
          <cell r="M3082">
            <v>0</v>
          </cell>
          <cell r="N3082">
            <v>0</v>
          </cell>
          <cell r="O3082">
            <v>1</v>
          </cell>
          <cell r="P3082">
            <v>1</v>
          </cell>
          <cell r="Q3082">
            <v>0</v>
          </cell>
          <cell r="R3082">
            <v>1</v>
          </cell>
          <cell r="S3082">
            <v>0</v>
          </cell>
          <cell r="T3082">
            <v>0</v>
          </cell>
          <cell r="U3082">
            <v>0</v>
          </cell>
          <cell r="V3082">
            <v>1</v>
          </cell>
          <cell r="W3082">
            <v>0</v>
          </cell>
        </row>
        <row r="3083">
          <cell r="B3083">
            <v>13</v>
          </cell>
          <cell r="C3083" t="str">
            <v>VENDA</v>
          </cell>
          <cell r="D3083" t="str">
            <v>001 *** Vendas OS Emitidas</v>
          </cell>
          <cell r="E3083" t="str">
            <v>TELEVISÃO</v>
          </cell>
          <cell r="F3083" t="str">
            <v>0001 TELEVISÃO</v>
          </cell>
          <cell r="G3083" t="str">
            <v>0006 GLOBO</v>
          </cell>
          <cell r="H3083" t="str">
            <v>0021 GLOBO REPÓRTER</v>
          </cell>
          <cell r="I3083">
            <v>1</v>
          </cell>
          <cell r="J3083">
            <v>1</v>
          </cell>
          <cell r="K3083">
            <v>0</v>
          </cell>
          <cell r="L3083">
            <v>1</v>
          </cell>
          <cell r="M3083">
            <v>0</v>
          </cell>
          <cell r="N3083">
            <v>0</v>
          </cell>
          <cell r="O3083">
            <v>1</v>
          </cell>
          <cell r="P3083">
            <v>1</v>
          </cell>
          <cell r="Q3083">
            <v>0</v>
          </cell>
          <cell r="R3083">
            <v>1</v>
          </cell>
          <cell r="S3083">
            <v>0</v>
          </cell>
          <cell r="T3083">
            <v>0</v>
          </cell>
          <cell r="U3083">
            <v>0</v>
          </cell>
          <cell r="V3083">
            <v>1</v>
          </cell>
          <cell r="W3083">
            <v>0</v>
          </cell>
        </row>
        <row r="3084">
          <cell r="B3084">
            <v>13</v>
          </cell>
          <cell r="C3084" t="str">
            <v>VENDA</v>
          </cell>
          <cell r="D3084" t="str">
            <v>001 *** Vendas OS Emitidas</v>
          </cell>
          <cell r="E3084" t="str">
            <v>TELEVISÃO</v>
          </cell>
          <cell r="F3084" t="str">
            <v>0001 TELEVISÃO</v>
          </cell>
          <cell r="G3084" t="str">
            <v>0006 GLOBO</v>
          </cell>
          <cell r="H3084" t="str">
            <v>0024 JORNAL NACIONAL</v>
          </cell>
          <cell r="I3084">
            <v>1</v>
          </cell>
          <cell r="J3084">
            <v>1</v>
          </cell>
          <cell r="K3084">
            <v>0</v>
          </cell>
          <cell r="L3084">
            <v>1</v>
          </cell>
          <cell r="M3084">
            <v>0</v>
          </cell>
          <cell r="N3084">
            <v>0</v>
          </cell>
          <cell r="O3084">
            <v>1</v>
          </cell>
          <cell r="P3084">
            <v>1</v>
          </cell>
          <cell r="Q3084">
            <v>0</v>
          </cell>
          <cell r="R3084">
            <v>1</v>
          </cell>
          <cell r="S3084">
            <v>0</v>
          </cell>
          <cell r="T3084">
            <v>0</v>
          </cell>
          <cell r="U3084">
            <v>0</v>
          </cell>
          <cell r="V3084">
            <v>1</v>
          </cell>
          <cell r="W3084">
            <v>0</v>
          </cell>
        </row>
        <row r="3085">
          <cell r="B3085">
            <v>13</v>
          </cell>
          <cell r="C3085" t="str">
            <v>VENDA</v>
          </cell>
          <cell r="D3085" t="str">
            <v>001 *** Vendas OS Emitidas</v>
          </cell>
          <cell r="E3085" t="str">
            <v>TELEVISÃO</v>
          </cell>
          <cell r="F3085" t="str">
            <v>0001 TELEVISÃO</v>
          </cell>
          <cell r="G3085" t="str">
            <v>0006 GLOBO</v>
          </cell>
          <cell r="H3085" t="str">
            <v>0026 NOVELA I</v>
          </cell>
          <cell r="I3085">
            <v>1</v>
          </cell>
          <cell r="J3085">
            <v>1</v>
          </cell>
          <cell r="K3085">
            <v>0</v>
          </cell>
          <cell r="L3085">
            <v>1</v>
          </cell>
          <cell r="M3085">
            <v>0</v>
          </cell>
          <cell r="N3085">
            <v>0</v>
          </cell>
          <cell r="O3085">
            <v>1</v>
          </cell>
          <cell r="P3085">
            <v>1</v>
          </cell>
          <cell r="Q3085">
            <v>0</v>
          </cell>
          <cell r="R3085">
            <v>1</v>
          </cell>
          <cell r="S3085">
            <v>0</v>
          </cell>
          <cell r="T3085">
            <v>0</v>
          </cell>
          <cell r="U3085">
            <v>0</v>
          </cell>
          <cell r="V3085">
            <v>1</v>
          </cell>
          <cell r="W3085">
            <v>0</v>
          </cell>
        </row>
        <row r="3086">
          <cell r="B3086">
            <v>13</v>
          </cell>
          <cell r="C3086" t="str">
            <v>VENDA</v>
          </cell>
          <cell r="D3086" t="str">
            <v>001 *** Vendas OS Emitidas</v>
          </cell>
          <cell r="E3086" t="str">
            <v>TELEVISÃO</v>
          </cell>
          <cell r="F3086" t="str">
            <v>0001 TELEVISÃO</v>
          </cell>
          <cell r="G3086" t="str">
            <v>0006 GLOBO</v>
          </cell>
          <cell r="H3086" t="str">
            <v>0027 NOVELA II</v>
          </cell>
          <cell r="I3086">
            <v>1</v>
          </cell>
          <cell r="J3086">
            <v>1</v>
          </cell>
          <cell r="K3086">
            <v>0</v>
          </cell>
          <cell r="L3086">
            <v>1</v>
          </cell>
          <cell r="M3086">
            <v>0</v>
          </cell>
          <cell r="N3086">
            <v>0</v>
          </cell>
          <cell r="O3086">
            <v>1</v>
          </cell>
          <cell r="P3086">
            <v>1</v>
          </cell>
          <cell r="Q3086">
            <v>0</v>
          </cell>
          <cell r="R3086">
            <v>1</v>
          </cell>
          <cell r="S3086">
            <v>0</v>
          </cell>
          <cell r="T3086">
            <v>0</v>
          </cell>
          <cell r="U3086">
            <v>0</v>
          </cell>
          <cell r="V3086">
            <v>1</v>
          </cell>
          <cell r="W3086">
            <v>0</v>
          </cell>
        </row>
        <row r="3087">
          <cell r="B3087">
            <v>13</v>
          </cell>
          <cell r="C3087" t="str">
            <v>VENDA</v>
          </cell>
          <cell r="D3087" t="str">
            <v>001 *** Vendas OS Emitidas</v>
          </cell>
          <cell r="E3087" t="str">
            <v>TELEVISÃO</v>
          </cell>
          <cell r="F3087" t="str">
            <v>0001 TELEVISÃO</v>
          </cell>
          <cell r="G3087" t="str">
            <v>0006 GLOBO</v>
          </cell>
          <cell r="H3087" t="str">
            <v>3825 NÃO INFORMADO</v>
          </cell>
          <cell r="I3087">
            <v>6</v>
          </cell>
          <cell r="J3087">
            <v>6</v>
          </cell>
          <cell r="K3087">
            <v>0</v>
          </cell>
          <cell r="L3087">
            <v>6</v>
          </cell>
          <cell r="M3087">
            <v>0</v>
          </cell>
          <cell r="N3087">
            <v>0</v>
          </cell>
          <cell r="O3087">
            <v>6</v>
          </cell>
          <cell r="P3087">
            <v>6</v>
          </cell>
          <cell r="Q3087">
            <v>0</v>
          </cell>
          <cell r="R3087">
            <v>6</v>
          </cell>
          <cell r="S3087">
            <v>0</v>
          </cell>
          <cell r="T3087">
            <v>0</v>
          </cell>
          <cell r="U3087">
            <v>0</v>
          </cell>
          <cell r="V3087">
            <v>6</v>
          </cell>
          <cell r="W3087">
            <v>0</v>
          </cell>
        </row>
        <row r="3088">
          <cell r="B3088">
            <v>13</v>
          </cell>
          <cell r="C3088" t="str">
            <v>VENDA</v>
          </cell>
          <cell r="D3088" t="str">
            <v>001 *** Vendas OS Emitidas</v>
          </cell>
          <cell r="E3088" t="str">
            <v>TELEVISÃO</v>
          </cell>
          <cell r="F3088" t="str">
            <v>0001 TELEVISÃO</v>
          </cell>
          <cell r="G3088" t="str">
            <v>0006 GLOBO</v>
          </cell>
          <cell r="H3088" t="str">
            <v>5594 MAIS VOCÊ</v>
          </cell>
          <cell r="I3088">
            <v>1</v>
          </cell>
          <cell r="J3088">
            <v>1</v>
          </cell>
          <cell r="K3088">
            <v>0</v>
          </cell>
          <cell r="L3088">
            <v>1</v>
          </cell>
          <cell r="M3088">
            <v>0</v>
          </cell>
          <cell r="N3088">
            <v>0</v>
          </cell>
          <cell r="O3088">
            <v>1</v>
          </cell>
          <cell r="P3088">
            <v>1</v>
          </cell>
          <cell r="Q3088">
            <v>0</v>
          </cell>
          <cell r="R3088">
            <v>1</v>
          </cell>
          <cell r="S3088">
            <v>0</v>
          </cell>
          <cell r="T3088">
            <v>0</v>
          </cell>
          <cell r="U3088">
            <v>0</v>
          </cell>
          <cell r="V3088">
            <v>1</v>
          </cell>
          <cell r="W3088">
            <v>0</v>
          </cell>
        </row>
        <row r="3089">
          <cell r="B3089">
            <v>13</v>
          </cell>
          <cell r="C3089" t="str">
            <v>VENDA</v>
          </cell>
          <cell r="D3089" t="str">
            <v>001 *** Vendas OS Emitidas</v>
          </cell>
          <cell r="E3089" t="str">
            <v>TELEVISÃO</v>
          </cell>
          <cell r="F3089" t="str">
            <v>0001 TELEVISÃO</v>
          </cell>
          <cell r="G3089" t="str">
            <v>0062 NÃO INFORMOU</v>
          </cell>
          <cell r="I3089">
            <v>28</v>
          </cell>
          <cell r="J3089">
            <v>28</v>
          </cell>
          <cell r="K3089">
            <v>0</v>
          </cell>
          <cell r="L3089">
            <v>28</v>
          </cell>
          <cell r="M3089">
            <v>0</v>
          </cell>
          <cell r="N3089">
            <v>0</v>
          </cell>
          <cell r="O3089">
            <v>28</v>
          </cell>
          <cell r="P3089">
            <v>28</v>
          </cell>
          <cell r="Q3089">
            <v>0</v>
          </cell>
          <cell r="R3089">
            <v>28</v>
          </cell>
          <cell r="S3089">
            <v>0</v>
          </cell>
          <cell r="T3089">
            <v>0</v>
          </cell>
          <cell r="U3089">
            <v>0</v>
          </cell>
          <cell r="V3089">
            <v>28</v>
          </cell>
          <cell r="W3089">
            <v>0</v>
          </cell>
        </row>
        <row r="3090">
          <cell r="B3090">
            <v>13</v>
          </cell>
          <cell r="C3090" t="str">
            <v>VENDA</v>
          </cell>
          <cell r="D3090" t="str">
            <v>001 *** Vendas OS Emitidas</v>
          </cell>
          <cell r="E3090" t="str">
            <v>TELEVISÃO</v>
          </cell>
          <cell r="F3090" t="str">
            <v>0001 TELEVISÃO</v>
          </cell>
          <cell r="G3090" t="str">
            <v>0132 ASS - TNT</v>
          </cell>
          <cell r="H3090" t="str">
            <v>3933 FILME DE HORARIO NOBRE</v>
          </cell>
          <cell r="I3090">
            <v>1</v>
          </cell>
          <cell r="J3090">
            <v>1</v>
          </cell>
          <cell r="K3090">
            <v>0</v>
          </cell>
          <cell r="L3090">
            <v>1</v>
          </cell>
          <cell r="M3090">
            <v>0</v>
          </cell>
          <cell r="N3090">
            <v>0</v>
          </cell>
          <cell r="O3090">
            <v>1</v>
          </cell>
          <cell r="P3090">
            <v>1</v>
          </cell>
          <cell r="Q3090">
            <v>0</v>
          </cell>
          <cell r="R3090">
            <v>1</v>
          </cell>
          <cell r="S3090">
            <v>0</v>
          </cell>
          <cell r="T3090">
            <v>0</v>
          </cell>
          <cell r="U3090">
            <v>0</v>
          </cell>
          <cell r="V3090">
            <v>1</v>
          </cell>
          <cell r="W3090">
            <v>0</v>
          </cell>
        </row>
        <row r="3091">
          <cell r="B3091">
            <v>13</v>
          </cell>
          <cell r="C3091" t="str">
            <v>VENDA</v>
          </cell>
          <cell r="D3091" t="str">
            <v>022 Sem IP Dinâmico disponível na Área</v>
          </cell>
          <cell r="E3091" t="str">
            <v>MALA DIRETA</v>
          </cell>
          <cell r="F3091" t="str">
            <v>0009 MALA DIRETA</v>
          </cell>
          <cell r="G3091" t="str">
            <v>0008 Não Identificado</v>
          </cell>
          <cell r="I3091">
            <v>2</v>
          </cell>
          <cell r="J3091">
            <v>2</v>
          </cell>
          <cell r="K3091">
            <v>0</v>
          </cell>
          <cell r="L3091">
            <v>2</v>
          </cell>
          <cell r="M3091">
            <v>0</v>
          </cell>
          <cell r="N3091">
            <v>0</v>
          </cell>
          <cell r="O3091">
            <v>2</v>
          </cell>
          <cell r="P3091">
            <v>2</v>
          </cell>
          <cell r="Q3091">
            <v>0</v>
          </cell>
          <cell r="R3091">
            <v>2</v>
          </cell>
          <cell r="S3091">
            <v>0</v>
          </cell>
          <cell r="T3091">
            <v>0</v>
          </cell>
          <cell r="U3091">
            <v>0</v>
          </cell>
          <cell r="V3091">
            <v>2</v>
          </cell>
          <cell r="W3091">
            <v>0</v>
          </cell>
        </row>
        <row r="3092">
          <cell r="B3092">
            <v>13</v>
          </cell>
          <cell r="C3092" t="str">
            <v>VENDA</v>
          </cell>
          <cell r="D3092" t="str">
            <v>022 Sem IP Dinâmico disponível na Área</v>
          </cell>
          <cell r="E3092" t="str">
            <v>NÃO INFORMADO</v>
          </cell>
          <cell r="F3092" t="str">
            <v>0016 NÃO INFORMADO</v>
          </cell>
          <cell r="I3092">
            <v>4</v>
          </cell>
          <cell r="J3092">
            <v>4</v>
          </cell>
          <cell r="K3092">
            <v>0</v>
          </cell>
          <cell r="L3092">
            <v>4</v>
          </cell>
          <cell r="M3092">
            <v>0</v>
          </cell>
          <cell r="N3092">
            <v>0</v>
          </cell>
          <cell r="O3092">
            <v>4</v>
          </cell>
          <cell r="P3092">
            <v>4</v>
          </cell>
          <cell r="Q3092">
            <v>0</v>
          </cell>
          <cell r="R3092">
            <v>4</v>
          </cell>
          <cell r="S3092">
            <v>0</v>
          </cell>
          <cell r="T3092">
            <v>0</v>
          </cell>
          <cell r="U3092">
            <v>0</v>
          </cell>
          <cell r="V3092">
            <v>4</v>
          </cell>
          <cell r="W3092">
            <v>0</v>
          </cell>
        </row>
        <row r="3093">
          <cell r="B3093">
            <v>13</v>
          </cell>
          <cell r="C3093" t="str">
            <v>VENDA</v>
          </cell>
          <cell r="D3093" t="str">
            <v>022 Sem IP Dinâmico disponível na Área</v>
          </cell>
          <cell r="E3093" t="str">
            <v>OUTRAS MÍDIAS</v>
          </cell>
          <cell r="F3093" t="str">
            <v>0002 INDICAÇÃO DE AMIGOS</v>
          </cell>
          <cell r="I3093">
            <v>44</v>
          </cell>
          <cell r="J3093">
            <v>44</v>
          </cell>
          <cell r="K3093">
            <v>0</v>
          </cell>
          <cell r="L3093">
            <v>44</v>
          </cell>
          <cell r="M3093">
            <v>0</v>
          </cell>
          <cell r="N3093">
            <v>0</v>
          </cell>
          <cell r="O3093">
            <v>44</v>
          </cell>
          <cell r="P3093">
            <v>44</v>
          </cell>
          <cell r="Q3093">
            <v>0</v>
          </cell>
          <cell r="R3093">
            <v>44</v>
          </cell>
          <cell r="S3093">
            <v>0</v>
          </cell>
          <cell r="T3093">
            <v>0</v>
          </cell>
          <cell r="U3093">
            <v>0</v>
          </cell>
          <cell r="V3093">
            <v>44</v>
          </cell>
          <cell r="W3093">
            <v>0</v>
          </cell>
        </row>
        <row r="3094">
          <cell r="B3094">
            <v>13</v>
          </cell>
          <cell r="C3094" t="str">
            <v>VENDA</v>
          </cell>
          <cell r="D3094" t="str">
            <v>022 Sem IP Dinâmico disponível na Área</v>
          </cell>
          <cell r="E3094" t="str">
            <v>OUTRAS MÍDIAS</v>
          </cell>
          <cell r="F3094" t="str">
            <v>0013 INTERNET</v>
          </cell>
          <cell r="G3094" t="str">
            <v>0056 OUTROS</v>
          </cell>
          <cell r="I3094">
            <v>1</v>
          </cell>
          <cell r="J3094">
            <v>1</v>
          </cell>
          <cell r="K3094">
            <v>0</v>
          </cell>
          <cell r="L3094">
            <v>1</v>
          </cell>
          <cell r="M3094">
            <v>0</v>
          </cell>
          <cell r="N3094">
            <v>0</v>
          </cell>
          <cell r="O3094">
            <v>1</v>
          </cell>
          <cell r="P3094">
            <v>1</v>
          </cell>
          <cell r="Q3094">
            <v>0</v>
          </cell>
          <cell r="R3094">
            <v>1</v>
          </cell>
          <cell r="S3094">
            <v>0</v>
          </cell>
          <cell r="T3094">
            <v>0</v>
          </cell>
          <cell r="U3094">
            <v>0</v>
          </cell>
          <cell r="V3094">
            <v>1</v>
          </cell>
          <cell r="W3094">
            <v>0</v>
          </cell>
        </row>
        <row r="3095">
          <cell r="B3095">
            <v>13</v>
          </cell>
          <cell r="C3095" t="str">
            <v>VENDA</v>
          </cell>
          <cell r="D3095" t="str">
            <v>022 Sem IP Dinâmico disponível na Área</v>
          </cell>
          <cell r="E3095" t="str">
            <v>OUTRAS MÍDIAS</v>
          </cell>
          <cell r="F3095" t="str">
            <v>0013 INTERNET</v>
          </cell>
          <cell r="G3095" t="str">
            <v>0170 SITE SPEEDY</v>
          </cell>
          <cell r="I3095">
            <v>2</v>
          </cell>
          <cell r="J3095">
            <v>2</v>
          </cell>
          <cell r="K3095">
            <v>0</v>
          </cell>
          <cell r="L3095">
            <v>2</v>
          </cell>
          <cell r="M3095">
            <v>0</v>
          </cell>
          <cell r="N3095">
            <v>0</v>
          </cell>
          <cell r="O3095">
            <v>2</v>
          </cell>
          <cell r="P3095">
            <v>2</v>
          </cell>
          <cell r="Q3095">
            <v>0</v>
          </cell>
          <cell r="R3095">
            <v>2</v>
          </cell>
          <cell r="S3095">
            <v>0</v>
          </cell>
          <cell r="T3095">
            <v>0</v>
          </cell>
          <cell r="U3095">
            <v>0</v>
          </cell>
          <cell r="V3095">
            <v>2</v>
          </cell>
          <cell r="W3095">
            <v>0</v>
          </cell>
        </row>
        <row r="3096">
          <cell r="B3096">
            <v>13</v>
          </cell>
          <cell r="C3096" t="str">
            <v>VENDA</v>
          </cell>
          <cell r="D3096" t="str">
            <v>022 Sem IP Dinâmico disponível na Área</v>
          </cell>
          <cell r="E3096" t="str">
            <v>OUTRAS MÍDIAS</v>
          </cell>
          <cell r="F3096" t="str">
            <v>0018 CONTATADO PELO TLMKT</v>
          </cell>
          <cell r="I3096">
            <v>6</v>
          </cell>
          <cell r="J3096">
            <v>6</v>
          </cell>
          <cell r="K3096">
            <v>0</v>
          </cell>
          <cell r="L3096">
            <v>6</v>
          </cell>
          <cell r="M3096">
            <v>0</v>
          </cell>
          <cell r="N3096">
            <v>0</v>
          </cell>
          <cell r="O3096">
            <v>6</v>
          </cell>
          <cell r="P3096">
            <v>6</v>
          </cell>
          <cell r="Q3096">
            <v>0</v>
          </cell>
          <cell r="R3096">
            <v>6</v>
          </cell>
          <cell r="S3096">
            <v>0</v>
          </cell>
          <cell r="T3096">
            <v>0</v>
          </cell>
          <cell r="U3096">
            <v>0</v>
          </cell>
          <cell r="V3096">
            <v>6</v>
          </cell>
          <cell r="W3096">
            <v>0</v>
          </cell>
        </row>
        <row r="3097">
          <cell r="B3097">
            <v>13</v>
          </cell>
          <cell r="C3097" t="str">
            <v>VENDA</v>
          </cell>
          <cell r="D3097" t="str">
            <v>022 Sem IP Dinâmico disponível na Área</v>
          </cell>
          <cell r="E3097" t="str">
            <v>OUTRAS MÍDIAS</v>
          </cell>
          <cell r="F3097" t="str">
            <v>0020 JÁ POSSUI</v>
          </cell>
          <cell r="I3097">
            <v>4</v>
          </cell>
          <cell r="J3097">
            <v>4</v>
          </cell>
          <cell r="K3097">
            <v>0</v>
          </cell>
          <cell r="L3097">
            <v>4</v>
          </cell>
          <cell r="M3097">
            <v>0</v>
          </cell>
          <cell r="N3097">
            <v>0</v>
          </cell>
          <cell r="O3097">
            <v>4</v>
          </cell>
          <cell r="P3097">
            <v>4</v>
          </cell>
          <cell r="Q3097">
            <v>0</v>
          </cell>
          <cell r="R3097">
            <v>4</v>
          </cell>
          <cell r="S3097">
            <v>0</v>
          </cell>
          <cell r="T3097">
            <v>0</v>
          </cell>
          <cell r="U3097">
            <v>0</v>
          </cell>
          <cell r="V3097">
            <v>4</v>
          </cell>
          <cell r="W3097">
            <v>0</v>
          </cell>
        </row>
        <row r="3098">
          <cell r="B3098">
            <v>13</v>
          </cell>
          <cell r="C3098" t="str">
            <v>VENDA</v>
          </cell>
          <cell r="D3098" t="str">
            <v>022 Sem IP Dinâmico disponível na Área</v>
          </cell>
          <cell r="E3098" t="str">
            <v>TELEVISÃO</v>
          </cell>
          <cell r="F3098" t="str">
            <v>0001 TELEVISÃO</v>
          </cell>
          <cell r="G3098" t="str">
            <v>0006 GLOBO</v>
          </cell>
          <cell r="H3098" t="str">
            <v>0007 GLOBO ESPORTE</v>
          </cell>
          <cell r="I3098">
            <v>1</v>
          </cell>
          <cell r="J3098">
            <v>1</v>
          </cell>
          <cell r="K3098">
            <v>0</v>
          </cell>
          <cell r="L3098">
            <v>1</v>
          </cell>
          <cell r="M3098">
            <v>0</v>
          </cell>
          <cell r="N3098">
            <v>0</v>
          </cell>
          <cell r="O3098">
            <v>1</v>
          </cell>
          <cell r="P3098">
            <v>1</v>
          </cell>
          <cell r="Q3098">
            <v>0</v>
          </cell>
          <cell r="R3098">
            <v>1</v>
          </cell>
          <cell r="S3098">
            <v>0</v>
          </cell>
          <cell r="T3098">
            <v>0</v>
          </cell>
          <cell r="U3098">
            <v>0</v>
          </cell>
          <cell r="V3098">
            <v>1</v>
          </cell>
          <cell r="W3098">
            <v>0</v>
          </cell>
        </row>
        <row r="3099">
          <cell r="B3099">
            <v>13</v>
          </cell>
          <cell r="C3099" t="str">
            <v>VENDA</v>
          </cell>
          <cell r="D3099" t="str">
            <v>022 Sem IP Dinâmico disponível na Área</v>
          </cell>
          <cell r="E3099" t="str">
            <v>TELEVISÃO</v>
          </cell>
          <cell r="F3099" t="str">
            <v>0001 TELEVISÃO</v>
          </cell>
          <cell r="G3099" t="str">
            <v>0062 NÃO INFORMOU</v>
          </cell>
          <cell r="I3099">
            <v>6</v>
          </cell>
          <cell r="J3099">
            <v>6</v>
          </cell>
          <cell r="K3099">
            <v>0</v>
          </cell>
          <cell r="L3099">
            <v>6</v>
          </cell>
          <cell r="M3099">
            <v>0</v>
          </cell>
          <cell r="N3099">
            <v>0</v>
          </cell>
          <cell r="O3099">
            <v>6</v>
          </cell>
          <cell r="P3099">
            <v>6</v>
          </cell>
          <cell r="Q3099">
            <v>0</v>
          </cell>
          <cell r="R3099">
            <v>6</v>
          </cell>
          <cell r="S3099">
            <v>0</v>
          </cell>
          <cell r="T3099">
            <v>0</v>
          </cell>
          <cell r="U3099">
            <v>0</v>
          </cell>
          <cell r="V3099">
            <v>6</v>
          </cell>
          <cell r="W3099">
            <v>0</v>
          </cell>
        </row>
        <row r="3100">
          <cell r="B3100">
            <v>13</v>
          </cell>
          <cell r="C3100" t="str">
            <v>VENDA</v>
          </cell>
          <cell r="D3100" t="str">
            <v>035 Conta Pendente menor que 30 dias</v>
          </cell>
          <cell r="E3100" t="str">
            <v>OUTRAS MÍDIAS</v>
          </cell>
          <cell r="F3100" t="str">
            <v>0002 INDICAÇÃO DE AMIGOS</v>
          </cell>
          <cell r="I3100">
            <v>4</v>
          </cell>
          <cell r="J3100">
            <v>4</v>
          </cell>
          <cell r="K3100">
            <v>0</v>
          </cell>
          <cell r="L3100">
            <v>4</v>
          </cell>
          <cell r="M3100">
            <v>0</v>
          </cell>
          <cell r="N3100">
            <v>0</v>
          </cell>
          <cell r="O3100">
            <v>4</v>
          </cell>
          <cell r="P3100">
            <v>4</v>
          </cell>
          <cell r="Q3100">
            <v>0</v>
          </cell>
          <cell r="R3100">
            <v>4</v>
          </cell>
          <cell r="S3100">
            <v>0</v>
          </cell>
          <cell r="T3100">
            <v>0</v>
          </cell>
          <cell r="U3100">
            <v>0</v>
          </cell>
          <cell r="V3100">
            <v>4</v>
          </cell>
          <cell r="W3100">
            <v>0</v>
          </cell>
        </row>
        <row r="3101">
          <cell r="B3101">
            <v>13</v>
          </cell>
          <cell r="C3101" t="str">
            <v>VENDA</v>
          </cell>
          <cell r="D3101" t="str">
            <v>035 Conta Pendente menor que 30 dias</v>
          </cell>
          <cell r="E3101" t="str">
            <v>OUTRAS MÍDIAS</v>
          </cell>
          <cell r="F3101" t="str">
            <v>0020 JÁ POSSUI</v>
          </cell>
          <cell r="I3101">
            <v>1</v>
          </cell>
          <cell r="J3101">
            <v>1</v>
          </cell>
          <cell r="K3101">
            <v>0</v>
          </cell>
          <cell r="L3101">
            <v>1</v>
          </cell>
          <cell r="M3101">
            <v>0</v>
          </cell>
          <cell r="N3101">
            <v>0</v>
          </cell>
          <cell r="O3101">
            <v>1</v>
          </cell>
          <cell r="P3101">
            <v>1</v>
          </cell>
          <cell r="Q3101">
            <v>0</v>
          </cell>
          <cell r="R3101">
            <v>1</v>
          </cell>
          <cell r="S3101">
            <v>0</v>
          </cell>
          <cell r="T3101">
            <v>0</v>
          </cell>
          <cell r="U3101">
            <v>0</v>
          </cell>
          <cell r="V3101">
            <v>1</v>
          </cell>
          <cell r="W3101">
            <v>0</v>
          </cell>
        </row>
        <row r="3102">
          <cell r="B3102">
            <v>13</v>
          </cell>
          <cell r="C3102" t="str">
            <v>VENDA</v>
          </cell>
          <cell r="D3102" t="str">
            <v>035 Conta Pendente menor que 30 dias</v>
          </cell>
          <cell r="E3102" t="str">
            <v>TELEVISÃO</v>
          </cell>
          <cell r="F3102" t="str">
            <v>0001 TELEVISÃO</v>
          </cell>
          <cell r="G3102" t="str">
            <v>0006 GLOBO</v>
          </cell>
          <cell r="H3102" t="str">
            <v>3825 NÃO INFORMADO</v>
          </cell>
          <cell r="I3102">
            <v>1</v>
          </cell>
          <cell r="J3102">
            <v>1</v>
          </cell>
          <cell r="K3102">
            <v>0</v>
          </cell>
          <cell r="L3102">
            <v>1</v>
          </cell>
          <cell r="M3102">
            <v>0</v>
          </cell>
          <cell r="N3102">
            <v>0</v>
          </cell>
          <cell r="O3102">
            <v>1</v>
          </cell>
          <cell r="P3102">
            <v>1</v>
          </cell>
          <cell r="Q3102">
            <v>0</v>
          </cell>
          <cell r="R3102">
            <v>1</v>
          </cell>
          <cell r="S3102">
            <v>0</v>
          </cell>
          <cell r="T3102">
            <v>0</v>
          </cell>
          <cell r="U3102">
            <v>0</v>
          </cell>
          <cell r="V3102">
            <v>1</v>
          </cell>
          <cell r="W3102">
            <v>0</v>
          </cell>
        </row>
        <row r="3103">
          <cell r="B3103">
            <v>13</v>
          </cell>
          <cell r="C3103" t="str">
            <v>VENDA</v>
          </cell>
          <cell r="D3103" t="str">
            <v>038 Sem disponibilidade de agenda</v>
          </cell>
          <cell r="E3103" t="str">
            <v>MALA DIRETA</v>
          </cell>
          <cell r="F3103" t="str">
            <v>0010 ENCARTE EM FATURA</v>
          </cell>
          <cell r="I3103">
            <v>1</v>
          </cell>
          <cell r="J3103">
            <v>1</v>
          </cell>
          <cell r="K3103">
            <v>0</v>
          </cell>
          <cell r="L3103">
            <v>1</v>
          </cell>
          <cell r="M3103">
            <v>0</v>
          </cell>
          <cell r="N3103">
            <v>0</v>
          </cell>
          <cell r="O3103">
            <v>1</v>
          </cell>
          <cell r="P3103">
            <v>1</v>
          </cell>
          <cell r="Q3103">
            <v>0</v>
          </cell>
          <cell r="R3103">
            <v>1</v>
          </cell>
          <cell r="S3103">
            <v>0</v>
          </cell>
          <cell r="T3103">
            <v>0</v>
          </cell>
          <cell r="U3103">
            <v>0</v>
          </cell>
          <cell r="V3103">
            <v>1</v>
          </cell>
          <cell r="W3103">
            <v>0</v>
          </cell>
        </row>
        <row r="3104">
          <cell r="B3104">
            <v>13</v>
          </cell>
          <cell r="C3104" t="str">
            <v>VENDA</v>
          </cell>
          <cell r="D3104" t="str">
            <v>038 Sem disponibilidade de agenda</v>
          </cell>
          <cell r="E3104" t="str">
            <v>NÃO INFORMADO</v>
          </cell>
          <cell r="F3104" t="str">
            <v>0016 NÃO INFORMADO</v>
          </cell>
          <cell r="I3104">
            <v>2</v>
          </cell>
          <cell r="J3104">
            <v>2</v>
          </cell>
          <cell r="K3104">
            <v>0</v>
          </cell>
          <cell r="L3104">
            <v>2</v>
          </cell>
          <cell r="M3104">
            <v>0</v>
          </cell>
          <cell r="N3104">
            <v>0</v>
          </cell>
          <cell r="O3104">
            <v>2</v>
          </cell>
          <cell r="P3104">
            <v>2</v>
          </cell>
          <cell r="Q3104">
            <v>0</v>
          </cell>
          <cell r="R3104">
            <v>2</v>
          </cell>
          <cell r="S3104">
            <v>0</v>
          </cell>
          <cell r="T3104">
            <v>0</v>
          </cell>
          <cell r="U3104">
            <v>0</v>
          </cell>
          <cell r="V3104">
            <v>2</v>
          </cell>
          <cell r="W3104">
            <v>0</v>
          </cell>
        </row>
        <row r="3105">
          <cell r="B3105">
            <v>13</v>
          </cell>
          <cell r="C3105" t="str">
            <v>VENDA</v>
          </cell>
          <cell r="D3105" t="str">
            <v>038 Sem disponibilidade de agenda</v>
          </cell>
          <cell r="E3105" t="str">
            <v>OUTRAS MÍDIAS</v>
          </cell>
          <cell r="F3105" t="str">
            <v>0002 INDICAÇÃO DE AMIGOS</v>
          </cell>
          <cell r="I3105">
            <v>11</v>
          </cell>
          <cell r="J3105">
            <v>11</v>
          </cell>
          <cell r="K3105">
            <v>0</v>
          </cell>
          <cell r="L3105">
            <v>11</v>
          </cell>
          <cell r="M3105">
            <v>0</v>
          </cell>
          <cell r="N3105">
            <v>0</v>
          </cell>
          <cell r="O3105">
            <v>11</v>
          </cell>
          <cell r="P3105">
            <v>11</v>
          </cell>
          <cell r="Q3105">
            <v>0</v>
          </cell>
          <cell r="R3105">
            <v>11</v>
          </cell>
          <cell r="S3105">
            <v>0</v>
          </cell>
          <cell r="T3105">
            <v>0</v>
          </cell>
          <cell r="U3105">
            <v>0</v>
          </cell>
          <cell r="V3105">
            <v>11</v>
          </cell>
          <cell r="W3105">
            <v>0</v>
          </cell>
        </row>
        <row r="3106">
          <cell r="B3106">
            <v>13</v>
          </cell>
          <cell r="C3106" t="str">
            <v>VENDA</v>
          </cell>
          <cell r="D3106" t="str">
            <v>038 Sem disponibilidade de agenda</v>
          </cell>
          <cell r="E3106" t="str">
            <v>OUTRAS MÍDIAS</v>
          </cell>
          <cell r="F3106" t="str">
            <v>0018 CONTATADO PELO TLMKT</v>
          </cell>
          <cell r="I3106">
            <v>1</v>
          </cell>
          <cell r="J3106">
            <v>1</v>
          </cell>
          <cell r="K3106">
            <v>0</v>
          </cell>
          <cell r="L3106">
            <v>1</v>
          </cell>
          <cell r="M3106">
            <v>0</v>
          </cell>
          <cell r="N3106">
            <v>0</v>
          </cell>
          <cell r="O3106">
            <v>1</v>
          </cell>
          <cell r="P3106">
            <v>1</v>
          </cell>
          <cell r="Q3106">
            <v>0</v>
          </cell>
          <cell r="R3106">
            <v>1</v>
          </cell>
          <cell r="S3106">
            <v>0</v>
          </cell>
          <cell r="T3106">
            <v>0</v>
          </cell>
          <cell r="U3106">
            <v>0</v>
          </cell>
          <cell r="V3106">
            <v>1</v>
          </cell>
          <cell r="W3106">
            <v>0</v>
          </cell>
        </row>
        <row r="3107">
          <cell r="B3107">
            <v>13</v>
          </cell>
          <cell r="C3107" t="str">
            <v>VENDA</v>
          </cell>
          <cell r="D3107" t="str">
            <v>038 Sem disponibilidade de agenda</v>
          </cell>
          <cell r="E3107" t="str">
            <v>OUTRAS MÍDIAS</v>
          </cell>
          <cell r="F3107" t="str">
            <v>0020 JÁ POSSUI</v>
          </cell>
          <cell r="I3107">
            <v>2</v>
          </cell>
          <cell r="J3107">
            <v>2</v>
          </cell>
          <cell r="K3107">
            <v>0</v>
          </cell>
          <cell r="L3107">
            <v>2</v>
          </cell>
          <cell r="M3107">
            <v>0</v>
          </cell>
          <cell r="N3107">
            <v>0</v>
          </cell>
          <cell r="O3107">
            <v>2</v>
          </cell>
          <cell r="P3107">
            <v>2</v>
          </cell>
          <cell r="Q3107">
            <v>0</v>
          </cell>
          <cell r="R3107">
            <v>2</v>
          </cell>
          <cell r="S3107">
            <v>0</v>
          </cell>
          <cell r="T3107">
            <v>0</v>
          </cell>
          <cell r="U3107">
            <v>0</v>
          </cell>
          <cell r="V3107">
            <v>2</v>
          </cell>
          <cell r="W3107">
            <v>0</v>
          </cell>
        </row>
        <row r="3108">
          <cell r="B3108">
            <v>13</v>
          </cell>
          <cell r="C3108" t="str">
            <v>VENDA</v>
          </cell>
          <cell r="D3108" t="str">
            <v>038 Sem disponibilidade de agenda</v>
          </cell>
          <cell r="E3108" t="str">
            <v>TELEVISÃO</v>
          </cell>
          <cell r="F3108" t="str">
            <v>0001 TELEVISÃO</v>
          </cell>
          <cell r="G3108" t="str">
            <v>0006 GLOBO</v>
          </cell>
          <cell r="H3108" t="str">
            <v>0007 GLOBO ESPORTE</v>
          </cell>
          <cell r="I3108">
            <v>1</v>
          </cell>
          <cell r="J3108">
            <v>1</v>
          </cell>
          <cell r="K3108">
            <v>0</v>
          </cell>
          <cell r="L3108">
            <v>1</v>
          </cell>
          <cell r="M3108">
            <v>0</v>
          </cell>
          <cell r="N3108">
            <v>0</v>
          </cell>
          <cell r="O3108">
            <v>1</v>
          </cell>
          <cell r="P3108">
            <v>1</v>
          </cell>
          <cell r="Q3108">
            <v>0</v>
          </cell>
          <cell r="R3108">
            <v>1</v>
          </cell>
          <cell r="S3108">
            <v>0</v>
          </cell>
          <cell r="T3108">
            <v>0</v>
          </cell>
          <cell r="U3108">
            <v>0</v>
          </cell>
          <cell r="V3108">
            <v>1</v>
          </cell>
          <cell r="W3108">
            <v>0</v>
          </cell>
        </row>
        <row r="3109">
          <cell r="B3109">
            <v>13</v>
          </cell>
          <cell r="C3109" t="str">
            <v>VENDA</v>
          </cell>
          <cell r="D3109" t="str">
            <v>055 Classe de serviço inválida</v>
          </cell>
          <cell r="E3109" t="str">
            <v>NÃO INFORMADO</v>
          </cell>
          <cell r="F3109" t="str">
            <v>0016 NÃO INFORMADO</v>
          </cell>
          <cell r="I3109">
            <v>1</v>
          </cell>
          <cell r="J3109">
            <v>1</v>
          </cell>
          <cell r="K3109">
            <v>0</v>
          </cell>
          <cell r="L3109">
            <v>1</v>
          </cell>
          <cell r="M3109">
            <v>0</v>
          </cell>
          <cell r="N3109">
            <v>0</v>
          </cell>
          <cell r="O3109">
            <v>1</v>
          </cell>
          <cell r="P3109">
            <v>1</v>
          </cell>
          <cell r="Q3109">
            <v>0</v>
          </cell>
          <cell r="R3109">
            <v>1</v>
          </cell>
          <cell r="S3109">
            <v>0</v>
          </cell>
          <cell r="T3109">
            <v>0</v>
          </cell>
          <cell r="U3109">
            <v>0</v>
          </cell>
          <cell r="V3109">
            <v>1</v>
          </cell>
          <cell r="W3109">
            <v>0</v>
          </cell>
        </row>
        <row r="3110">
          <cell r="B3110">
            <v>13</v>
          </cell>
          <cell r="C3110" t="str">
            <v>VENDA</v>
          </cell>
          <cell r="D3110" t="str">
            <v>055 Classe de serviço inválida</v>
          </cell>
          <cell r="E3110" t="str">
            <v>OUTRAS MÍDIAS</v>
          </cell>
          <cell r="F3110" t="str">
            <v>0002 INDICAÇÃO DE AMIGOS</v>
          </cell>
          <cell r="I3110">
            <v>3</v>
          </cell>
          <cell r="J3110">
            <v>3</v>
          </cell>
          <cell r="K3110">
            <v>0</v>
          </cell>
          <cell r="L3110">
            <v>3</v>
          </cell>
          <cell r="M3110">
            <v>0</v>
          </cell>
          <cell r="N3110">
            <v>0</v>
          </cell>
          <cell r="O3110">
            <v>3</v>
          </cell>
          <cell r="P3110">
            <v>3</v>
          </cell>
          <cell r="Q3110">
            <v>0</v>
          </cell>
          <cell r="R3110">
            <v>3</v>
          </cell>
          <cell r="S3110">
            <v>0</v>
          </cell>
          <cell r="T3110">
            <v>0</v>
          </cell>
          <cell r="U3110">
            <v>0</v>
          </cell>
          <cell r="V3110">
            <v>3</v>
          </cell>
          <cell r="W3110">
            <v>0</v>
          </cell>
        </row>
        <row r="3111">
          <cell r="B3111">
            <v>13</v>
          </cell>
          <cell r="C3111" t="str">
            <v>VENDA</v>
          </cell>
          <cell r="D3111" t="str">
            <v>055 Classe de serviço inválida</v>
          </cell>
          <cell r="E3111" t="str">
            <v>TELEVISÃO</v>
          </cell>
          <cell r="F3111" t="str">
            <v>0001 TELEVISÃO</v>
          </cell>
          <cell r="G3111" t="str">
            <v>0062 NÃO INFORMOU</v>
          </cell>
          <cell r="I3111">
            <v>2</v>
          </cell>
          <cell r="J3111">
            <v>2</v>
          </cell>
          <cell r="K3111">
            <v>0</v>
          </cell>
          <cell r="L3111">
            <v>2</v>
          </cell>
          <cell r="M3111">
            <v>0</v>
          </cell>
          <cell r="N3111">
            <v>0</v>
          </cell>
          <cell r="O3111">
            <v>2</v>
          </cell>
          <cell r="P3111">
            <v>2</v>
          </cell>
          <cell r="Q3111">
            <v>0</v>
          </cell>
          <cell r="R3111">
            <v>2</v>
          </cell>
          <cell r="S3111">
            <v>0</v>
          </cell>
          <cell r="T3111">
            <v>0</v>
          </cell>
          <cell r="U3111">
            <v>0</v>
          </cell>
          <cell r="V3111">
            <v>2</v>
          </cell>
          <cell r="W3111">
            <v>0</v>
          </cell>
        </row>
        <row r="3112">
          <cell r="B3112">
            <v>13</v>
          </cell>
          <cell r="C3112" t="str">
            <v>VENDA</v>
          </cell>
          <cell r="D3112" t="str">
            <v>070 Endereço Divergente</v>
          </cell>
          <cell r="F3112" t="str">
            <v>0031 JÁ TEVE O PRODUTO</v>
          </cell>
          <cell r="I3112">
            <v>1</v>
          </cell>
          <cell r="J3112">
            <v>1</v>
          </cell>
          <cell r="K3112">
            <v>0</v>
          </cell>
          <cell r="L3112">
            <v>1</v>
          </cell>
          <cell r="M3112">
            <v>0</v>
          </cell>
          <cell r="N3112">
            <v>0</v>
          </cell>
          <cell r="O3112">
            <v>1</v>
          </cell>
          <cell r="P3112">
            <v>1</v>
          </cell>
          <cell r="Q3112">
            <v>0</v>
          </cell>
          <cell r="R3112">
            <v>1</v>
          </cell>
          <cell r="S3112">
            <v>0</v>
          </cell>
          <cell r="T3112">
            <v>0</v>
          </cell>
          <cell r="U3112">
            <v>0</v>
          </cell>
          <cell r="V3112">
            <v>1</v>
          </cell>
          <cell r="W3112">
            <v>0</v>
          </cell>
        </row>
        <row r="3113">
          <cell r="B3113">
            <v>13</v>
          </cell>
          <cell r="C3113" t="str">
            <v>VENDA</v>
          </cell>
          <cell r="D3113" t="str">
            <v>070 Endereço Divergente</v>
          </cell>
          <cell r="E3113" t="str">
            <v>MALA DIRETA</v>
          </cell>
          <cell r="F3113" t="str">
            <v>0010 ENCARTE EM FATURA</v>
          </cell>
          <cell r="I3113">
            <v>1</v>
          </cell>
          <cell r="J3113">
            <v>1</v>
          </cell>
          <cell r="K3113">
            <v>0</v>
          </cell>
          <cell r="L3113">
            <v>1</v>
          </cell>
          <cell r="M3113">
            <v>0</v>
          </cell>
          <cell r="N3113">
            <v>0</v>
          </cell>
          <cell r="O3113">
            <v>1</v>
          </cell>
          <cell r="P3113">
            <v>1</v>
          </cell>
          <cell r="Q3113">
            <v>0</v>
          </cell>
          <cell r="R3113">
            <v>1</v>
          </cell>
          <cell r="S3113">
            <v>0</v>
          </cell>
          <cell r="T3113">
            <v>0</v>
          </cell>
          <cell r="U3113">
            <v>0</v>
          </cell>
          <cell r="V3113">
            <v>1</v>
          </cell>
          <cell r="W3113">
            <v>0</v>
          </cell>
        </row>
        <row r="3114">
          <cell r="B3114">
            <v>13</v>
          </cell>
          <cell r="C3114" t="str">
            <v>VENDA</v>
          </cell>
          <cell r="D3114" t="str">
            <v>070 Endereço Divergente</v>
          </cell>
          <cell r="E3114" t="str">
            <v>OUTRAS MÍDIAS</v>
          </cell>
          <cell r="F3114" t="str">
            <v>0013 INTERNET</v>
          </cell>
          <cell r="G3114" t="str">
            <v>0170 SITE SPEEDY</v>
          </cell>
          <cell r="I3114">
            <v>1</v>
          </cell>
          <cell r="J3114">
            <v>1</v>
          </cell>
          <cell r="K3114">
            <v>0</v>
          </cell>
          <cell r="L3114">
            <v>1</v>
          </cell>
          <cell r="M3114">
            <v>0</v>
          </cell>
          <cell r="N3114">
            <v>0</v>
          </cell>
          <cell r="O3114">
            <v>1</v>
          </cell>
          <cell r="P3114">
            <v>1</v>
          </cell>
          <cell r="Q3114">
            <v>0</v>
          </cell>
          <cell r="R3114">
            <v>1</v>
          </cell>
          <cell r="S3114">
            <v>0</v>
          </cell>
          <cell r="T3114">
            <v>0</v>
          </cell>
          <cell r="U3114">
            <v>0</v>
          </cell>
          <cell r="V3114">
            <v>1</v>
          </cell>
          <cell r="W3114">
            <v>0</v>
          </cell>
        </row>
        <row r="3115">
          <cell r="B3115">
            <v>13</v>
          </cell>
          <cell r="C3115" t="str">
            <v>VENDA</v>
          </cell>
          <cell r="D3115" t="str">
            <v>070 Endereço Divergente</v>
          </cell>
          <cell r="E3115" t="str">
            <v>OUTRAS MÍDIAS</v>
          </cell>
          <cell r="F3115" t="str">
            <v>0018 CONTATADO PELO TLMKT</v>
          </cell>
          <cell r="I3115">
            <v>2</v>
          </cell>
          <cell r="J3115">
            <v>2</v>
          </cell>
          <cell r="K3115">
            <v>0</v>
          </cell>
          <cell r="L3115">
            <v>2</v>
          </cell>
          <cell r="M3115">
            <v>0</v>
          </cell>
          <cell r="N3115">
            <v>0</v>
          </cell>
          <cell r="O3115">
            <v>2</v>
          </cell>
          <cell r="P3115">
            <v>2</v>
          </cell>
          <cell r="Q3115">
            <v>0</v>
          </cell>
          <cell r="R3115">
            <v>2</v>
          </cell>
          <cell r="S3115">
            <v>0</v>
          </cell>
          <cell r="T3115">
            <v>0</v>
          </cell>
          <cell r="U3115">
            <v>0</v>
          </cell>
          <cell r="V3115">
            <v>2</v>
          </cell>
          <cell r="W3115">
            <v>0</v>
          </cell>
        </row>
        <row r="3116">
          <cell r="B3116">
            <v>13</v>
          </cell>
          <cell r="C3116" t="str">
            <v>VENDA</v>
          </cell>
          <cell r="D3116" t="str">
            <v>070 Endereço Divergente</v>
          </cell>
          <cell r="E3116" t="str">
            <v>OUTRAS MÍDIAS</v>
          </cell>
          <cell r="F3116" t="str">
            <v>0020 JÁ POSSUI</v>
          </cell>
          <cell r="I3116">
            <v>1</v>
          </cell>
          <cell r="J3116">
            <v>1</v>
          </cell>
          <cell r="K3116">
            <v>0</v>
          </cell>
          <cell r="L3116">
            <v>1</v>
          </cell>
          <cell r="M3116">
            <v>0</v>
          </cell>
          <cell r="N3116">
            <v>0</v>
          </cell>
          <cell r="O3116">
            <v>1</v>
          </cell>
          <cell r="P3116">
            <v>1</v>
          </cell>
          <cell r="Q3116">
            <v>0</v>
          </cell>
          <cell r="R3116">
            <v>1</v>
          </cell>
          <cell r="S3116">
            <v>0</v>
          </cell>
          <cell r="T3116">
            <v>0</v>
          </cell>
          <cell r="U3116">
            <v>0</v>
          </cell>
          <cell r="V3116">
            <v>1</v>
          </cell>
          <cell r="W3116">
            <v>0</v>
          </cell>
        </row>
        <row r="3117">
          <cell r="B3117">
            <v>13</v>
          </cell>
          <cell r="C3117" t="str">
            <v>VENDA</v>
          </cell>
          <cell r="D3117" t="str">
            <v>070 Endereço Divergente</v>
          </cell>
          <cell r="E3117" t="str">
            <v>TELEVISÃO</v>
          </cell>
          <cell r="F3117" t="str">
            <v>0001 TELEVISÃO</v>
          </cell>
          <cell r="G3117" t="str">
            <v>0062 NÃO INFORMOU</v>
          </cell>
          <cell r="I3117">
            <v>1</v>
          </cell>
          <cell r="J3117">
            <v>1</v>
          </cell>
          <cell r="K3117">
            <v>0</v>
          </cell>
          <cell r="L3117">
            <v>1</v>
          </cell>
          <cell r="M3117">
            <v>0</v>
          </cell>
          <cell r="N3117">
            <v>0</v>
          </cell>
          <cell r="O3117">
            <v>1</v>
          </cell>
          <cell r="P3117">
            <v>1</v>
          </cell>
          <cell r="Q3117">
            <v>0</v>
          </cell>
          <cell r="R3117">
            <v>1</v>
          </cell>
          <cell r="S3117">
            <v>0</v>
          </cell>
          <cell r="T3117">
            <v>0</v>
          </cell>
          <cell r="U3117">
            <v>0</v>
          </cell>
          <cell r="V3117">
            <v>1</v>
          </cell>
          <cell r="W3117">
            <v>0</v>
          </cell>
        </row>
        <row r="3118">
          <cell r="B3118">
            <v>13</v>
          </cell>
          <cell r="C3118" t="str">
            <v>VENDA</v>
          </cell>
          <cell r="D3118" t="str">
            <v>229 Atendimento Condicionado</v>
          </cell>
          <cell r="E3118" t="str">
            <v>TELEVISÃO</v>
          </cell>
          <cell r="F3118" t="str">
            <v>0001 TELEVISÃO</v>
          </cell>
          <cell r="G3118" t="str">
            <v>0006 GLOBO</v>
          </cell>
          <cell r="H3118" t="str">
            <v>3825 NÃO INFORMADO</v>
          </cell>
          <cell r="I3118">
            <v>1</v>
          </cell>
          <cell r="J3118">
            <v>1</v>
          </cell>
          <cell r="K3118">
            <v>0</v>
          </cell>
          <cell r="L3118">
            <v>1</v>
          </cell>
          <cell r="M3118">
            <v>0</v>
          </cell>
          <cell r="N3118">
            <v>0</v>
          </cell>
          <cell r="O3118">
            <v>1</v>
          </cell>
          <cell r="P3118">
            <v>1</v>
          </cell>
          <cell r="Q3118">
            <v>0</v>
          </cell>
          <cell r="R3118">
            <v>1</v>
          </cell>
          <cell r="S3118">
            <v>0</v>
          </cell>
          <cell r="T3118">
            <v>0</v>
          </cell>
          <cell r="U3118">
            <v>0</v>
          </cell>
          <cell r="V3118">
            <v>1</v>
          </cell>
          <cell r="W3118">
            <v>0</v>
          </cell>
        </row>
        <row r="3119">
          <cell r="B3119">
            <v>14</v>
          </cell>
          <cell r="C3119" t="str">
            <v>INVALIDAS - ABANDONO</v>
          </cell>
          <cell r="D3119" t="str">
            <v>052 Ligações não completadas</v>
          </cell>
          <cell r="I3119">
            <v>21</v>
          </cell>
          <cell r="J3119">
            <v>0</v>
          </cell>
          <cell r="K3119">
            <v>21</v>
          </cell>
          <cell r="L3119">
            <v>0</v>
          </cell>
          <cell r="M3119">
            <v>0</v>
          </cell>
          <cell r="N3119">
            <v>0</v>
          </cell>
          <cell r="O3119">
            <v>21</v>
          </cell>
          <cell r="P3119">
            <v>0</v>
          </cell>
          <cell r="Q3119">
            <v>21</v>
          </cell>
          <cell r="R3119">
            <v>0</v>
          </cell>
          <cell r="S3119">
            <v>0</v>
          </cell>
          <cell r="T3119">
            <v>0</v>
          </cell>
          <cell r="U3119">
            <v>21</v>
          </cell>
          <cell r="V3119">
            <v>0</v>
          </cell>
          <cell r="W3119">
            <v>0</v>
          </cell>
        </row>
        <row r="3120">
          <cell r="B3120">
            <v>14</v>
          </cell>
          <cell r="C3120" t="str">
            <v>INVALIDAS - ABANDONO</v>
          </cell>
          <cell r="D3120" t="str">
            <v>052 Ligações não completadas</v>
          </cell>
          <cell r="E3120" t="str">
            <v>OUTRAS MÍDIAS</v>
          </cell>
          <cell r="F3120" t="str">
            <v>0002 INDICAÇÃO DE AMIGOS</v>
          </cell>
          <cell r="I3120">
            <v>2</v>
          </cell>
          <cell r="J3120">
            <v>0</v>
          </cell>
          <cell r="K3120">
            <v>2</v>
          </cell>
          <cell r="L3120">
            <v>0</v>
          </cell>
          <cell r="M3120">
            <v>0</v>
          </cell>
          <cell r="N3120">
            <v>0</v>
          </cell>
          <cell r="O3120">
            <v>2</v>
          </cell>
          <cell r="P3120">
            <v>0</v>
          </cell>
          <cell r="Q3120">
            <v>2</v>
          </cell>
          <cell r="R3120">
            <v>0</v>
          </cell>
          <cell r="S3120">
            <v>0</v>
          </cell>
          <cell r="T3120">
            <v>0</v>
          </cell>
          <cell r="U3120">
            <v>2</v>
          </cell>
          <cell r="V3120">
            <v>0</v>
          </cell>
          <cell r="W3120">
            <v>0</v>
          </cell>
        </row>
        <row r="3121">
          <cell r="B3121">
            <v>14</v>
          </cell>
          <cell r="C3121" t="str">
            <v>INVALIDAS - ABANDONO</v>
          </cell>
          <cell r="D3121" t="str">
            <v>224 Linha Muda</v>
          </cell>
          <cell r="I3121">
            <v>41</v>
          </cell>
          <cell r="J3121">
            <v>0</v>
          </cell>
          <cell r="K3121">
            <v>41</v>
          </cell>
          <cell r="L3121">
            <v>0</v>
          </cell>
          <cell r="M3121">
            <v>0</v>
          </cell>
          <cell r="N3121">
            <v>0</v>
          </cell>
          <cell r="O3121">
            <v>41</v>
          </cell>
          <cell r="P3121">
            <v>0</v>
          </cell>
          <cell r="Q3121">
            <v>41</v>
          </cell>
          <cell r="R3121">
            <v>0</v>
          </cell>
          <cell r="S3121">
            <v>0</v>
          </cell>
          <cell r="T3121">
            <v>0</v>
          </cell>
          <cell r="U3121">
            <v>41</v>
          </cell>
          <cell r="V3121">
            <v>0</v>
          </cell>
          <cell r="W3121">
            <v>0</v>
          </cell>
        </row>
        <row r="3122">
          <cell r="B3122">
            <v>14</v>
          </cell>
          <cell r="C3122" t="str">
            <v>INVALIDAS - ABANDONO</v>
          </cell>
          <cell r="D3122" t="str">
            <v>410 Ligação Caiu</v>
          </cell>
          <cell r="I3122">
            <v>17</v>
          </cell>
          <cell r="J3122">
            <v>0</v>
          </cell>
          <cell r="K3122">
            <v>17</v>
          </cell>
          <cell r="L3122">
            <v>0</v>
          </cell>
          <cell r="M3122">
            <v>0</v>
          </cell>
          <cell r="N3122">
            <v>0</v>
          </cell>
          <cell r="O3122">
            <v>17</v>
          </cell>
          <cell r="P3122">
            <v>0</v>
          </cell>
          <cell r="Q3122">
            <v>17</v>
          </cell>
          <cell r="R3122">
            <v>0</v>
          </cell>
          <cell r="S3122">
            <v>0</v>
          </cell>
          <cell r="T3122">
            <v>0</v>
          </cell>
          <cell r="U3122">
            <v>17</v>
          </cell>
          <cell r="V3122">
            <v>0</v>
          </cell>
          <cell r="W3122">
            <v>0</v>
          </cell>
        </row>
        <row r="3123">
          <cell r="B3123">
            <v>14</v>
          </cell>
          <cell r="C3123" t="str">
            <v>INVALIDAS - ABANDONO</v>
          </cell>
          <cell r="D3123" t="str">
            <v>410 Ligação Caiu</v>
          </cell>
          <cell r="E3123" t="str">
            <v>MALA DIRETA</v>
          </cell>
          <cell r="F3123" t="str">
            <v>0010 ENCARTE EM FATURA</v>
          </cell>
          <cell r="I3123">
            <v>1</v>
          </cell>
          <cell r="J3123">
            <v>0</v>
          </cell>
          <cell r="K3123">
            <v>1</v>
          </cell>
          <cell r="L3123">
            <v>0</v>
          </cell>
          <cell r="M3123">
            <v>0</v>
          </cell>
          <cell r="N3123">
            <v>0</v>
          </cell>
          <cell r="O3123">
            <v>1</v>
          </cell>
          <cell r="P3123">
            <v>0</v>
          </cell>
          <cell r="Q3123">
            <v>1</v>
          </cell>
          <cell r="R3123">
            <v>0</v>
          </cell>
          <cell r="S3123">
            <v>0</v>
          </cell>
          <cell r="T3123">
            <v>0</v>
          </cell>
          <cell r="U3123">
            <v>1</v>
          </cell>
          <cell r="V3123">
            <v>0</v>
          </cell>
          <cell r="W3123">
            <v>0</v>
          </cell>
        </row>
        <row r="3124">
          <cell r="B3124">
            <v>14</v>
          </cell>
          <cell r="C3124" t="str">
            <v>INVALIDAS - ABANDONO</v>
          </cell>
          <cell r="D3124" t="str">
            <v>410 Ligação Caiu</v>
          </cell>
          <cell r="E3124" t="str">
            <v>OUTRAS MÍDIAS</v>
          </cell>
          <cell r="F3124" t="str">
            <v>0002 INDICAÇÃO DE AMIGOS</v>
          </cell>
          <cell r="I3124">
            <v>1</v>
          </cell>
          <cell r="J3124">
            <v>0</v>
          </cell>
          <cell r="K3124">
            <v>1</v>
          </cell>
          <cell r="L3124">
            <v>0</v>
          </cell>
          <cell r="M3124">
            <v>0</v>
          </cell>
          <cell r="N3124">
            <v>0</v>
          </cell>
          <cell r="O3124">
            <v>1</v>
          </cell>
          <cell r="P3124">
            <v>0</v>
          </cell>
          <cell r="Q3124">
            <v>1</v>
          </cell>
          <cell r="R3124">
            <v>0</v>
          </cell>
          <cell r="S3124">
            <v>0</v>
          </cell>
          <cell r="T3124">
            <v>0</v>
          </cell>
          <cell r="U3124">
            <v>1</v>
          </cell>
          <cell r="V3124">
            <v>0</v>
          </cell>
          <cell r="W3124">
            <v>0</v>
          </cell>
        </row>
        <row r="3125">
          <cell r="B3125">
            <v>14</v>
          </cell>
          <cell r="C3125" t="str">
            <v>INVALIDAS - INVÁLIDAS</v>
          </cell>
          <cell r="D3125" t="str">
            <v>061 Sisitema Inoperante</v>
          </cell>
          <cell r="I3125">
            <v>3</v>
          </cell>
          <cell r="J3125">
            <v>0</v>
          </cell>
          <cell r="K3125">
            <v>3</v>
          </cell>
          <cell r="L3125">
            <v>0</v>
          </cell>
          <cell r="M3125">
            <v>0</v>
          </cell>
          <cell r="N3125">
            <v>0</v>
          </cell>
          <cell r="O3125">
            <v>3</v>
          </cell>
          <cell r="P3125">
            <v>0</v>
          </cell>
          <cell r="Q3125">
            <v>3</v>
          </cell>
          <cell r="R3125">
            <v>0</v>
          </cell>
          <cell r="S3125">
            <v>0</v>
          </cell>
          <cell r="T3125">
            <v>0</v>
          </cell>
          <cell r="U3125">
            <v>3</v>
          </cell>
          <cell r="V3125">
            <v>0</v>
          </cell>
          <cell r="W3125">
            <v>0</v>
          </cell>
        </row>
        <row r="3126">
          <cell r="B3126">
            <v>14</v>
          </cell>
          <cell r="C3126" t="str">
            <v>INVALIDAS - INVÁLIDAS</v>
          </cell>
          <cell r="D3126" t="str">
            <v>188 Fora do Estado</v>
          </cell>
          <cell r="I3126">
            <v>7</v>
          </cell>
          <cell r="J3126">
            <v>0</v>
          </cell>
          <cell r="K3126">
            <v>7</v>
          </cell>
          <cell r="L3126">
            <v>0</v>
          </cell>
          <cell r="M3126">
            <v>0</v>
          </cell>
          <cell r="N3126">
            <v>0</v>
          </cell>
          <cell r="O3126">
            <v>7</v>
          </cell>
          <cell r="P3126">
            <v>0</v>
          </cell>
          <cell r="Q3126">
            <v>7</v>
          </cell>
          <cell r="R3126">
            <v>0</v>
          </cell>
          <cell r="S3126">
            <v>0</v>
          </cell>
          <cell r="T3126">
            <v>0</v>
          </cell>
          <cell r="U3126">
            <v>7</v>
          </cell>
          <cell r="V3126">
            <v>0</v>
          </cell>
          <cell r="W3126">
            <v>0</v>
          </cell>
        </row>
        <row r="3127">
          <cell r="B3127">
            <v>14</v>
          </cell>
          <cell r="C3127" t="str">
            <v>INVALIDAS - INVÁLIDAS</v>
          </cell>
          <cell r="D3127" t="str">
            <v>219 Trote</v>
          </cell>
          <cell r="I3127">
            <v>15</v>
          </cell>
          <cell r="J3127">
            <v>0</v>
          </cell>
          <cell r="K3127">
            <v>15</v>
          </cell>
          <cell r="L3127">
            <v>0</v>
          </cell>
          <cell r="M3127">
            <v>0</v>
          </cell>
          <cell r="N3127">
            <v>0</v>
          </cell>
          <cell r="O3127">
            <v>15</v>
          </cell>
          <cell r="P3127">
            <v>0</v>
          </cell>
          <cell r="Q3127">
            <v>15</v>
          </cell>
          <cell r="R3127">
            <v>0</v>
          </cell>
          <cell r="S3127">
            <v>0</v>
          </cell>
          <cell r="T3127">
            <v>0</v>
          </cell>
          <cell r="U3127">
            <v>15</v>
          </cell>
          <cell r="V3127">
            <v>0</v>
          </cell>
          <cell r="W3127">
            <v>0</v>
          </cell>
        </row>
        <row r="3128">
          <cell r="B3128">
            <v>14</v>
          </cell>
          <cell r="C3128" t="str">
            <v>INVALIDAS - INVÁLIDAS</v>
          </cell>
          <cell r="D3128" t="str">
            <v>221 Engano</v>
          </cell>
          <cell r="I3128">
            <v>46</v>
          </cell>
          <cell r="J3128">
            <v>0</v>
          </cell>
          <cell r="K3128">
            <v>46</v>
          </cell>
          <cell r="L3128">
            <v>0</v>
          </cell>
          <cell r="M3128">
            <v>0</v>
          </cell>
          <cell r="N3128">
            <v>0</v>
          </cell>
          <cell r="O3128">
            <v>46</v>
          </cell>
          <cell r="P3128">
            <v>0</v>
          </cell>
          <cell r="Q3128">
            <v>46</v>
          </cell>
          <cell r="R3128">
            <v>0</v>
          </cell>
          <cell r="S3128">
            <v>0</v>
          </cell>
          <cell r="T3128">
            <v>0</v>
          </cell>
          <cell r="U3128">
            <v>46</v>
          </cell>
          <cell r="V3128">
            <v>0</v>
          </cell>
          <cell r="W3128">
            <v>0</v>
          </cell>
        </row>
        <row r="3129">
          <cell r="B3129">
            <v>14</v>
          </cell>
          <cell r="C3129" t="str">
            <v>INVALIDAS - INVÁLIDAS</v>
          </cell>
          <cell r="D3129" t="str">
            <v>221 Engano</v>
          </cell>
          <cell r="E3129" t="str">
            <v>OUTRAS MÍDIAS</v>
          </cell>
          <cell r="F3129" t="str">
            <v>0002 INDICAÇÃO DE AMIGOS</v>
          </cell>
          <cell r="I3129">
            <v>1</v>
          </cell>
          <cell r="J3129">
            <v>0</v>
          </cell>
          <cell r="K3129">
            <v>1</v>
          </cell>
          <cell r="L3129">
            <v>0</v>
          </cell>
          <cell r="M3129">
            <v>0</v>
          </cell>
          <cell r="N3129">
            <v>0</v>
          </cell>
          <cell r="O3129">
            <v>1</v>
          </cell>
          <cell r="P3129">
            <v>0</v>
          </cell>
          <cell r="Q3129">
            <v>1</v>
          </cell>
          <cell r="R3129">
            <v>0</v>
          </cell>
          <cell r="S3129">
            <v>0</v>
          </cell>
          <cell r="T3129">
            <v>0</v>
          </cell>
          <cell r="U3129">
            <v>1</v>
          </cell>
          <cell r="V3129">
            <v>0</v>
          </cell>
          <cell r="W3129">
            <v>0</v>
          </cell>
        </row>
        <row r="3130">
          <cell r="B3130">
            <v>14</v>
          </cell>
          <cell r="C3130" t="str">
            <v>INVALIDAS - INVÁLIDAS</v>
          </cell>
          <cell r="D3130" t="str">
            <v>310 Retorno sem Sucesso</v>
          </cell>
          <cell r="I3130">
            <v>1</v>
          </cell>
          <cell r="J3130">
            <v>0</v>
          </cell>
          <cell r="K3130">
            <v>1</v>
          </cell>
          <cell r="L3130">
            <v>0</v>
          </cell>
          <cell r="M3130">
            <v>0</v>
          </cell>
          <cell r="N3130">
            <v>0</v>
          </cell>
          <cell r="O3130">
            <v>1</v>
          </cell>
          <cell r="P3130">
            <v>0</v>
          </cell>
          <cell r="Q3130">
            <v>1</v>
          </cell>
          <cell r="R3130">
            <v>0</v>
          </cell>
          <cell r="S3130">
            <v>0</v>
          </cell>
          <cell r="T3130">
            <v>0</v>
          </cell>
          <cell r="U3130">
            <v>1</v>
          </cell>
          <cell r="V3130">
            <v>0</v>
          </cell>
          <cell r="W3130">
            <v>0</v>
          </cell>
        </row>
        <row r="3131">
          <cell r="B3131">
            <v>14</v>
          </cell>
          <cell r="C3131" t="str">
            <v>INVALIDAS - INVÁLIDAS</v>
          </cell>
          <cell r="D3131" t="str">
            <v>405 Papa Fila</v>
          </cell>
          <cell r="I3131">
            <v>25</v>
          </cell>
          <cell r="J3131">
            <v>0</v>
          </cell>
          <cell r="K3131">
            <v>25</v>
          </cell>
          <cell r="L3131">
            <v>0</v>
          </cell>
          <cell r="M3131">
            <v>0</v>
          </cell>
          <cell r="N3131">
            <v>0</v>
          </cell>
          <cell r="O3131">
            <v>25</v>
          </cell>
          <cell r="P3131">
            <v>0</v>
          </cell>
          <cell r="Q3131">
            <v>25</v>
          </cell>
          <cell r="R3131">
            <v>0</v>
          </cell>
          <cell r="S3131">
            <v>0</v>
          </cell>
          <cell r="T3131">
            <v>0</v>
          </cell>
          <cell r="U3131">
            <v>25</v>
          </cell>
          <cell r="V3131">
            <v>0</v>
          </cell>
          <cell r="W3131">
            <v>0</v>
          </cell>
        </row>
        <row r="3132">
          <cell r="B3132">
            <v>14</v>
          </cell>
          <cell r="C3132" t="str">
            <v>INVALIDAS - INVÁLIDAS</v>
          </cell>
          <cell r="D3132" t="str">
            <v>406 Transferência Auditoria</v>
          </cell>
          <cell r="I3132">
            <v>2</v>
          </cell>
          <cell r="J3132">
            <v>0</v>
          </cell>
          <cell r="K3132">
            <v>2</v>
          </cell>
          <cell r="L3132">
            <v>0</v>
          </cell>
          <cell r="M3132">
            <v>0</v>
          </cell>
          <cell r="N3132">
            <v>0</v>
          </cell>
          <cell r="O3132">
            <v>2</v>
          </cell>
          <cell r="P3132">
            <v>0</v>
          </cell>
          <cell r="Q3132">
            <v>2</v>
          </cell>
          <cell r="R3132">
            <v>0</v>
          </cell>
          <cell r="S3132">
            <v>0</v>
          </cell>
          <cell r="T3132">
            <v>0</v>
          </cell>
          <cell r="U3132">
            <v>2</v>
          </cell>
          <cell r="V3132">
            <v>0</v>
          </cell>
          <cell r="W3132">
            <v>0</v>
          </cell>
        </row>
        <row r="3133">
          <cell r="B3133">
            <v>14</v>
          </cell>
          <cell r="C3133" t="str">
            <v>INVALIDAS - TRANSFERIDAS</v>
          </cell>
          <cell r="D3133" t="str">
            <v>073 Transferência Retenção</v>
          </cell>
          <cell r="I3133">
            <v>1</v>
          </cell>
          <cell r="J3133">
            <v>0</v>
          </cell>
          <cell r="K3133">
            <v>1</v>
          </cell>
          <cell r="L3133">
            <v>0</v>
          </cell>
          <cell r="M3133">
            <v>0</v>
          </cell>
          <cell r="N3133">
            <v>0</v>
          </cell>
          <cell r="O3133">
            <v>1</v>
          </cell>
          <cell r="P3133">
            <v>0</v>
          </cell>
          <cell r="Q3133">
            <v>1</v>
          </cell>
          <cell r="R3133">
            <v>0</v>
          </cell>
          <cell r="S3133">
            <v>0</v>
          </cell>
          <cell r="T3133">
            <v>0</v>
          </cell>
          <cell r="U3133">
            <v>1</v>
          </cell>
          <cell r="V3133">
            <v>0</v>
          </cell>
          <cell r="W3133">
            <v>0</v>
          </cell>
        </row>
        <row r="3134">
          <cell r="B3134">
            <v>14</v>
          </cell>
          <cell r="C3134" t="str">
            <v>INVALIDAS - TRANSFERIDAS</v>
          </cell>
          <cell r="D3134" t="str">
            <v>220 Transferência 70100 (104)</v>
          </cell>
          <cell r="I3134">
            <v>153</v>
          </cell>
          <cell r="J3134">
            <v>0</v>
          </cell>
          <cell r="K3134">
            <v>153</v>
          </cell>
          <cell r="L3134">
            <v>0</v>
          </cell>
          <cell r="M3134">
            <v>0</v>
          </cell>
          <cell r="N3134">
            <v>0</v>
          </cell>
          <cell r="O3134">
            <v>153</v>
          </cell>
          <cell r="P3134">
            <v>0</v>
          </cell>
          <cell r="Q3134">
            <v>153</v>
          </cell>
          <cell r="R3134">
            <v>0</v>
          </cell>
          <cell r="S3134">
            <v>0</v>
          </cell>
          <cell r="T3134">
            <v>0</v>
          </cell>
          <cell r="U3134">
            <v>153</v>
          </cell>
          <cell r="V3134">
            <v>0</v>
          </cell>
          <cell r="W3134">
            <v>0</v>
          </cell>
        </row>
        <row r="3135">
          <cell r="B3135">
            <v>14</v>
          </cell>
          <cell r="C3135" t="str">
            <v>INVALIDAS - TRANSFERIDAS</v>
          </cell>
          <cell r="D3135" t="str">
            <v>220 Transferência 70100 (104)</v>
          </cell>
          <cell r="F3135" t="str">
            <v>0031 JÁ TEVE O PRODUTO</v>
          </cell>
          <cell r="I3135">
            <v>2</v>
          </cell>
          <cell r="J3135">
            <v>0</v>
          </cell>
          <cell r="K3135">
            <v>2</v>
          </cell>
          <cell r="L3135">
            <v>0</v>
          </cell>
          <cell r="M3135">
            <v>0</v>
          </cell>
          <cell r="N3135">
            <v>0</v>
          </cell>
          <cell r="O3135">
            <v>2</v>
          </cell>
          <cell r="P3135">
            <v>0</v>
          </cell>
          <cell r="Q3135">
            <v>2</v>
          </cell>
          <cell r="R3135">
            <v>0</v>
          </cell>
          <cell r="S3135">
            <v>0</v>
          </cell>
          <cell r="T3135">
            <v>0</v>
          </cell>
          <cell r="U3135">
            <v>2</v>
          </cell>
          <cell r="V3135">
            <v>0</v>
          </cell>
          <cell r="W3135">
            <v>0</v>
          </cell>
        </row>
        <row r="3136">
          <cell r="B3136">
            <v>14</v>
          </cell>
          <cell r="C3136" t="str">
            <v>INVALIDAS - TRANSFERIDAS</v>
          </cell>
          <cell r="D3136" t="str">
            <v>220 Transferência 70100 (104)</v>
          </cell>
          <cell r="E3136" t="str">
            <v>NÃO INFORMADO</v>
          </cell>
          <cell r="F3136" t="str">
            <v>0016 NÃO INFORMADO</v>
          </cell>
          <cell r="I3136">
            <v>1</v>
          </cell>
          <cell r="J3136">
            <v>0</v>
          </cell>
          <cell r="K3136">
            <v>1</v>
          </cell>
          <cell r="L3136">
            <v>0</v>
          </cell>
          <cell r="M3136">
            <v>0</v>
          </cell>
          <cell r="N3136">
            <v>0</v>
          </cell>
          <cell r="O3136">
            <v>1</v>
          </cell>
          <cell r="P3136">
            <v>0</v>
          </cell>
          <cell r="Q3136">
            <v>1</v>
          </cell>
          <cell r="R3136">
            <v>0</v>
          </cell>
          <cell r="S3136">
            <v>0</v>
          </cell>
          <cell r="T3136">
            <v>0</v>
          </cell>
          <cell r="U3136">
            <v>1</v>
          </cell>
          <cell r="V3136">
            <v>0</v>
          </cell>
          <cell r="W3136">
            <v>0</v>
          </cell>
        </row>
        <row r="3137">
          <cell r="B3137">
            <v>14</v>
          </cell>
          <cell r="C3137" t="str">
            <v>INVALIDAS - TRANSFERIDAS</v>
          </cell>
          <cell r="D3137" t="str">
            <v>220 Transferência 70100 (104)</v>
          </cell>
          <cell r="E3137" t="str">
            <v>OUTRAS MÍDIAS</v>
          </cell>
          <cell r="F3137" t="str">
            <v>0002 INDICAÇÃO DE AMIGOS</v>
          </cell>
          <cell r="I3137">
            <v>1</v>
          </cell>
          <cell r="J3137">
            <v>0</v>
          </cell>
          <cell r="K3137">
            <v>1</v>
          </cell>
          <cell r="L3137">
            <v>0</v>
          </cell>
          <cell r="M3137">
            <v>0</v>
          </cell>
          <cell r="N3137">
            <v>0</v>
          </cell>
          <cell r="O3137">
            <v>1</v>
          </cell>
          <cell r="P3137">
            <v>0</v>
          </cell>
          <cell r="Q3137">
            <v>1</v>
          </cell>
          <cell r="R3137">
            <v>0</v>
          </cell>
          <cell r="S3137">
            <v>0</v>
          </cell>
          <cell r="T3137">
            <v>0</v>
          </cell>
          <cell r="U3137">
            <v>1</v>
          </cell>
          <cell r="V3137">
            <v>0</v>
          </cell>
          <cell r="W3137">
            <v>0</v>
          </cell>
        </row>
        <row r="3138">
          <cell r="B3138">
            <v>14</v>
          </cell>
          <cell r="C3138" t="str">
            <v>REST CLIENTE - INFORMAÇÕES</v>
          </cell>
          <cell r="D3138" t="str">
            <v>003 Não Informou</v>
          </cell>
          <cell r="E3138" t="str">
            <v>OUTRAS MÍDIAS</v>
          </cell>
          <cell r="F3138" t="str">
            <v>0002 INDICAÇÃO DE AMIGOS</v>
          </cell>
          <cell r="I3138">
            <v>1</v>
          </cell>
          <cell r="J3138">
            <v>1</v>
          </cell>
          <cell r="K3138">
            <v>0</v>
          </cell>
          <cell r="L3138">
            <v>1</v>
          </cell>
          <cell r="M3138">
            <v>0</v>
          </cell>
          <cell r="N3138">
            <v>1</v>
          </cell>
          <cell r="O3138">
            <v>1</v>
          </cell>
          <cell r="P3138">
            <v>1</v>
          </cell>
          <cell r="Q3138">
            <v>0</v>
          </cell>
          <cell r="R3138">
            <v>1</v>
          </cell>
          <cell r="S3138">
            <v>0</v>
          </cell>
          <cell r="T3138">
            <v>1</v>
          </cell>
          <cell r="U3138">
            <v>1</v>
          </cell>
          <cell r="V3138">
            <v>0</v>
          </cell>
          <cell r="W3138">
            <v>0</v>
          </cell>
        </row>
        <row r="3139">
          <cell r="B3139">
            <v>14</v>
          </cell>
          <cell r="C3139" t="str">
            <v>REST CLIENTE - INFORMAÇÕES</v>
          </cell>
          <cell r="D3139" t="str">
            <v>012 Informações</v>
          </cell>
          <cell r="E3139" t="str">
            <v>OUTRAS MÍDIAS</v>
          </cell>
          <cell r="F3139" t="str">
            <v>0002 INDICAÇÃO DE AMIGOS</v>
          </cell>
          <cell r="I3139">
            <v>9</v>
          </cell>
          <cell r="J3139">
            <v>9</v>
          </cell>
          <cell r="K3139">
            <v>0</v>
          </cell>
          <cell r="L3139">
            <v>9</v>
          </cell>
          <cell r="M3139">
            <v>0</v>
          </cell>
          <cell r="N3139">
            <v>9</v>
          </cell>
          <cell r="O3139">
            <v>9</v>
          </cell>
          <cell r="P3139">
            <v>9</v>
          </cell>
          <cell r="Q3139">
            <v>0</v>
          </cell>
          <cell r="R3139">
            <v>9</v>
          </cell>
          <cell r="S3139">
            <v>0</v>
          </cell>
          <cell r="T3139">
            <v>9</v>
          </cell>
          <cell r="U3139">
            <v>9</v>
          </cell>
          <cell r="V3139">
            <v>0</v>
          </cell>
          <cell r="W3139">
            <v>0</v>
          </cell>
        </row>
        <row r="3140">
          <cell r="B3140">
            <v>14</v>
          </cell>
          <cell r="C3140" t="str">
            <v>REST CLIENTE - INFORMAÇÕES</v>
          </cell>
          <cell r="D3140" t="str">
            <v>012 Informações</v>
          </cell>
          <cell r="E3140" t="str">
            <v>OUTRAS MÍDIAS</v>
          </cell>
          <cell r="F3140" t="str">
            <v>0013 INTERNET</v>
          </cell>
          <cell r="G3140" t="str">
            <v>0170 SITE SPEEDY</v>
          </cell>
          <cell r="I3140">
            <v>1</v>
          </cell>
          <cell r="J3140">
            <v>1</v>
          </cell>
          <cell r="K3140">
            <v>0</v>
          </cell>
          <cell r="L3140">
            <v>1</v>
          </cell>
          <cell r="M3140">
            <v>0</v>
          </cell>
          <cell r="N3140">
            <v>1</v>
          </cell>
          <cell r="O3140">
            <v>1</v>
          </cell>
          <cell r="P3140">
            <v>1</v>
          </cell>
          <cell r="Q3140">
            <v>0</v>
          </cell>
          <cell r="R3140">
            <v>1</v>
          </cell>
          <cell r="S3140">
            <v>0</v>
          </cell>
          <cell r="T3140">
            <v>1</v>
          </cell>
          <cell r="U3140">
            <v>1</v>
          </cell>
          <cell r="V3140">
            <v>0</v>
          </cell>
          <cell r="W3140">
            <v>0</v>
          </cell>
        </row>
        <row r="3141">
          <cell r="B3141">
            <v>14</v>
          </cell>
          <cell r="C3141" t="str">
            <v>REST CLIENTE - INFORMAÇÕES</v>
          </cell>
          <cell r="D3141" t="str">
            <v>012 Informações</v>
          </cell>
          <cell r="E3141" t="str">
            <v>OUTRAS MÍDIAS</v>
          </cell>
          <cell r="F3141" t="str">
            <v>0018 CONTATADO PELO TLMKT</v>
          </cell>
          <cell r="I3141">
            <v>2</v>
          </cell>
          <cell r="J3141">
            <v>2</v>
          </cell>
          <cell r="K3141">
            <v>0</v>
          </cell>
          <cell r="L3141">
            <v>2</v>
          </cell>
          <cell r="M3141">
            <v>0</v>
          </cell>
          <cell r="N3141">
            <v>2</v>
          </cell>
          <cell r="O3141">
            <v>2</v>
          </cell>
          <cell r="P3141">
            <v>2</v>
          </cell>
          <cell r="Q3141">
            <v>0</v>
          </cell>
          <cell r="R3141">
            <v>2</v>
          </cell>
          <cell r="S3141">
            <v>0</v>
          </cell>
          <cell r="T3141">
            <v>2</v>
          </cell>
          <cell r="U3141">
            <v>2</v>
          </cell>
          <cell r="V3141">
            <v>0</v>
          </cell>
          <cell r="W3141">
            <v>0</v>
          </cell>
        </row>
        <row r="3142">
          <cell r="B3142">
            <v>14</v>
          </cell>
          <cell r="C3142" t="str">
            <v>REST CLIENTE - INFORMAÇÕES</v>
          </cell>
          <cell r="D3142" t="str">
            <v>012 Informações</v>
          </cell>
          <cell r="E3142" t="str">
            <v>TELEVISÃO</v>
          </cell>
          <cell r="F3142" t="str">
            <v>0001 TELEVISÃO</v>
          </cell>
          <cell r="G3142" t="str">
            <v>0006 GLOBO</v>
          </cell>
          <cell r="H3142" t="str">
            <v>0021 GLOBO REPÓRTER</v>
          </cell>
          <cell r="I3142">
            <v>1</v>
          </cell>
          <cell r="J3142">
            <v>1</v>
          </cell>
          <cell r="K3142">
            <v>0</v>
          </cell>
          <cell r="L3142">
            <v>1</v>
          </cell>
          <cell r="M3142">
            <v>0</v>
          </cell>
          <cell r="N3142">
            <v>1</v>
          </cell>
          <cell r="O3142">
            <v>1</v>
          </cell>
          <cell r="P3142">
            <v>1</v>
          </cell>
          <cell r="Q3142">
            <v>0</v>
          </cell>
          <cell r="R3142">
            <v>1</v>
          </cell>
          <cell r="S3142">
            <v>0</v>
          </cell>
          <cell r="T3142">
            <v>1</v>
          </cell>
          <cell r="U3142">
            <v>1</v>
          </cell>
          <cell r="V3142">
            <v>0</v>
          </cell>
          <cell r="W3142">
            <v>0</v>
          </cell>
        </row>
        <row r="3143">
          <cell r="B3143">
            <v>14</v>
          </cell>
          <cell r="C3143" t="str">
            <v>REST CLIENTE - OUTRAS</v>
          </cell>
          <cell r="D3143" t="str">
            <v>005 Problemas Financeiros</v>
          </cell>
          <cell r="E3143" t="str">
            <v>TELEVISÃO</v>
          </cell>
          <cell r="F3143" t="str">
            <v>0001 TELEVISÃO</v>
          </cell>
          <cell r="G3143" t="str">
            <v>0006 GLOBO</v>
          </cell>
          <cell r="H3143" t="str">
            <v>0023 JORNAL HOJE</v>
          </cell>
          <cell r="I3143">
            <v>1</v>
          </cell>
          <cell r="J3143">
            <v>1</v>
          </cell>
          <cell r="K3143">
            <v>0</v>
          </cell>
          <cell r="L3143">
            <v>1</v>
          </cell>
          <cell r="M3143">
            <v>0</v>
          </cell>
          <cell r="N3143">
            <v>1</v>
          </cell>
          <cell r="O3143">
            <v>1</v>
          </cell>
          <cell r="P3143">
            <v>1</v>
          </cell>
          <cell r="Q3143">
            <v>0</v>
          </cell>
          <cell r="R3143">
            <v>1</v>
          </cell>
          <cell r="S3143">
            <v>0</v>
          </cell>
          <cell r="T3143">
            <v>1</v>
          </cell>
          <cell r="U3143">
            <v>1</v>
          </cell>
          <cell r="V3143">
            <v>0</v>
          </cell>
          <cell r="W3143">
            <v>0</v>
          </cell>
        </row>
        <row r="3144">
          <cell r="B3144">
            <v>14</v>
          </cell>
          <cell r="C3144" t="str">
            <v>REST CLIENTE - OUTRAS</v>
          </cell>
          <cell r="D3144" t="str">
            <v>006 Outros Motivos</v>
          </cell>
          <cell r="E3144" t="str">
            <v>OUTRAS MÍDIAS</v>
          </cell>
          <cell r="F3144" t="str">
            <v>0002 INDICAÇÃO DE AMIGOS</v>
          </cell>
          <cell r="I3144">
            <v>5</v>
          </cell>
          <cell r="J3144">
            <v>5</v>
          </cell>
          <cell r="K3144">
            <v>0</v>
          </cell>
          <cell r="L3144">
            <v>5</v>
          </cell>
          <cell r="M3144">
            <v>0</v>
          </cell>
          <cell r="N3144">
            <v>5</v>
          </cell>
          <cell r="O3144">
            <v>5</v>
          </cell>
          <cell r="P3144">
            <v>5</v>
          </cell>
          <cell r="Q3144">
            <v>0</v>
          </cell>
          <cell r="R3144">
            <v>5</v>
          </cell>
          <cell r="S3144">
            <v>0</v>
          </cell>
          <cell r="T3144">
            <v>5</v>
          </cell>
          <cell r="U3144">
            <v>5</v>
          </cell>
          <cell r="V3144">
            <v>0</v>
          </cell>
          <cell r="W3144">
            <v>0</v>
          </cell>
        </row>
        <row r="3145">
          <cell r="B3145">
            <v>14</v>
          </cell>
          <cell r="C3145" t="str">
            <v>REST CLIENTE - PREÇO</v>
          </cell>
          <cell r="D3145" t="str">
            <v>008 Preço Mensalidade</v>
          </cell>
          <cell r="E3145" t="str">
            <v>MALA DIRETA</v>
          </cell>
          <cell r="F3145" t="str">
            <v>0009 MALA DIRETA</v>
          </cell>
          <cell r="G3145" t="str">
            <v>0572 MD-05</v>
          </cell>
          <cell r="I3145">
            <v>1</v>
          </cell>
          <cell r="J3145">
            <v>1</v>
          </cell>
          <cell r="K3145">
            <v>0</v>
          </cell>
          <cell r="L3145">
            <v>1</v>
          </cell>
          <cell r="M3145">
            <v>0</v>
          </cell>
          <cell r="N3145">
            <v>1</v>
          </cell>
          <cell r="O3145">
            <v>1</v>
          </cell>
          <cell r="P3145">
            <v>1</v>
          </cell>
          <cell r="Q3145">
            <v>0</v>
          </cell>
          <cell r="R3145">
            <v>1</v>
          </cell>
          <cell r="S3145">
            <v>0</v>
          </cell>
          <cell r="T3145">
            <v>1</v>
          </cell>
          <cell r="U3145">
            <v>1</v>
          </cell>
          <cell r="V3145">
            <v>0</v>
          </cell>
          <cell r="W3145">
            <v>0</v>
          </cell>
        </row>
        <row r="3146">
          <cell r="B3146">
            <v>14</v>
          </cell>
          <cell r="C3146" t="str">
            <v>REST CLIENTE - PREÇO</v>
          </cell>
          <cell r="D3146" t="str">
            <v>008 Preço Mensalidade</v>
          </cell>
          <cell r="E3146" t="str">
            <v>MALA DIRETA</v>
          </cell>
          <cell r="F3146" t="str">
            <v>0010 ENCARTE EM FATURA</v>
          </cell>
          <cell r="I3146">
            <v>1</v>
          </cell>
          <cell r="J3146">
            <v>1</v>
          </cell>
          <cell r="K3146">
            <v>0</v>
          </cell>
          <cell r="L3146">
            <v>1</v>
          </cell>
          <cell r="M3146">
            <v>0</v>
          </cell>
          <cell r="N3146">
            <v>1</v>
          </cell>
          <cell r="O3146">
            <v>1</v>
          </cell>
          <cell r="P3146">
            <v>1</v>
          </cell>
          <cell r="Q3146">
            <v>0</v>
          </cell>
          <cell r="R3146">
            <v>1</v>
          </cell>
          <cell r="S3146">
            <v>0</v>
          </cell>
          <cell r="T3146">
            <v>1</v>
          </cell>
          <cell r="U3146">
            <v>1</v>
          </cell>
          <cell r="V3146">
            <v>0</v>
          </cell>
          <cell r="W3146">
            <v>0</v>
          </cell>
        </row>
        <row r="3147">
          <cell r="B3147">
            <v>14</v>
          </cell>
          <cell r="C3147" t="str">
            <v>REST CLIENTE - PREÇO</v>
          </cell>
          <cell r="D3147" t="str">
            <v>009 Preço Provedor</v>
          </cell>
          <cell r="F3147" t="str">
            <v>0031 JÁ TEVE O PRODUTO</v>
          </cell>
          <cell r="I3147">
            <v>1</v>
          </cell>
          <cell r="J3147">
            <v>1</v>
          </cell>
          <cell r="K3147">
            <v>0</v>
          </cell>
          <cell r="L3147">
            <v>1</v>
          </cell>
          <cell r="M3147">
            <v>0</v>
          </cell>
          <cell r="N3147">
            <v>1</v>
          </cell>
          <cell r="O3147">
            <v>1</v>
          </cell>
          <cell r="P3147">
            <v>1</v>
          </cell>
          <cell r="Q3147">
            <v>0</v>
          </cell>
          <cell r="R3147">
            <v>1</v>
          </cell>
          <cell r="S3147">
            <v>0</v>
          </cell>
          <cell r="T3147">
            <v>1</v>
          </cell>
          <cell r="U3147">
            <v>1</v>
          </cell>
          <cell r="V3147">
            <v>0</v>
          </cell>
          <cell r="W3147">
            <v>0</v>
          </cell>
        </row>
        <row r="3148">
          <cell r="B3148">
            <v>14</v>
          </cell>
          <cell r="C3148" t="str">
            <v>REST CLIENTE - PREÇO</v>
          </cell>
          <cell r="D3148" t="str">
            <v>009 Preço Provedor</v>
          </cell>
          <cell r="E3148" t="str">
            <v>NÃO INFORMADO</v>
          </cell>
          <cell r="F3148" t="str">
            <v>0016 NÃO INFORMADO</v>
          </cell>
          <cell r="I3148">
            <v>1</v>
          </cell>
          <cell r="J3148">
            <v>1</v>
          </cell>
          <cell r="K3148">
            <v>0</v>
          </cell>
          <cell r="L3148">
            <v>1</v>
          </cell>
          <cell r="M3148">
            <v>0</v>
          </cell>
          <cell r="N3148">
            <v>1</v>
          </cell>
          <cell r="O3148">
            <v>1</v>
          </cell>
          <cell r="P3148">
            <v>1</v>
          </cell>
          <cell r="Q3148">
            <v>0</v>
          </cell>
          <cell r="R3148">
            <v>1</v>
          </cell>
          <cell r="S3148">
            <v>0</v>
          </cell>
          <cell r="T3148">
            <v>1</v>
          </cell>
          <cell r="U3148">
            <v>1</v>
          </cell>
          <cell r="V3148">
            <v>0</v>
          </cell>
          <cell r="W3148">
            <v>0</v>
          </cell>
        </row>
        <row r="3149">
          <cell r="B3149">
            <v>14</v>
          </cell>
          <cell r="C3149" t="str">
            <v>REST CLIENTE - PREÇO</v>
          </cell>
          <cell r="D3149" t="str">
            <v>009 Preço Provedor</v>
          </cell>
          <cell r="E3149" t="str">
            <v>OUTRAS MÍDIAS</v>
          </cell>
          <cell r="F3149" t="str">
            <v>0002 INDICAÇÃO DE AMIGOS</v>
          </cell>
          <cell r="I3149">
            <v>7</v>
          </cell>
          <cell r="J3149">
            <v>7</v>
          </cell>
          <cell r="K3149">
            <v>0</v>
          </cell>
          <cell r="L3149">
            <v>7</v>
          </cell>
          <cell r="M3149">
            <v>0</v>
          </cell>
          <cell r="N3149">
            <v>7</v>
          </cell>
          <cell r="O3149">
            <v>7</v>
          </cell>
          <cell r="P3149">
            <v>7</v>
          </cell>
          <cell r="Q3149">
            <v>0</v>
          </cell>
          <cell r="R3149">
            <v>7</v>
          </cell>
          <cell r="S3149">
            <v>0</v>
          </cell>
          <cell r="T3149">
            <v>7</v>
          </cell>
          <cell r="U3149">
            <v>7</v>
          </cell>
          <cell r="V3149">
            <v>0</v>
          </cell>
          <cell r="W3149">
            <v>0</v>
          </cell>
        </row>
        <row r="3150">
          <cell r="B3150">
            <v>14</v>
          </cell>
          <cell r="C3150" t="str">
            <v>REST CLIENTE - PREÇO</v>
          </cell>
          <cell r="D3150" t="str">
            <v>009 Preço Provedor</v>
          </cell>
          <cell r="E3150" t="str">
            <v>OUTRAS MÍDIAS</v>
          </cell>
          <cell r="F3150" t="str">
            <v>0013 INTERNET</v>
          </cell>
          <cell r="G3150" t="str">
            <v>0056 OUTROS</v>
          </cell>
          <cell r="I3150">
            <v>1</v>
          </cell>
          <cell r="J3150">
            <v>1</v>
          </cell>
          <cell r="K3150">
            <v>0</v>
          </cell>
          <cell r="L3150">
            <v>1</v>
          </cell>
          <cell r="M3150">
            <v>0</v>
          </cell>
          <cell r="N3150">
            <v>1</v>
          </cell>
          <cell r="O3150">
            <v>1</v>
          </cell>
          <cell r="P3150">
            <v>1</v>
          </cell>
          <cell r="Q3150">
            <v>0</v>
          </cell>
          <cell r="R3150">
            <v>1</v>
          </cell>
          <cell r="S3150">
            <v>0</v>
          </cell>
          <cell r="T3150">
            <v>1</v>
          </cell>
          <cell r="U3150">
            <v>1</v>
          </cell>
          <cell r="V3150">
            <v>0</v>
          </cell>
          <cell r="W3150">
            <v>0</v>
          </cell>
        </row>
        <row r="3151">
          <cell r="B3151">
            <v>14</v>
          </cell>
          <cell r="C3151" t="str">
            <v>REST CLIENTE - PREÇO</v>
          </cell>
          <cell r="D3151" t="str">
            <v>009 Preço Provedor</v>
          </cell>
          <cell r="E3151" t="str">
            <v>OUTRAS MÍDIAS</v>
          </cell>
          <cell r="F3151" t="str">
            <v>0018 CONTATADO PELO TLMKT</v>
          </cell>
          <cell r="I3151">
            <v>2</v>
          </cell>
          <cell r="J3151">
            <v>2</v>
          </cell>
          <cell r="K3151">
            <v>0</v>
          </cell>
          <cell r="L3151">
            <v>2</v>
          </cell>
          <cell r="M3151">
            <v>0</v>
          </cell>
          <cell r="N3151">
            <v>2</v>
          </cell>
          <cell r="O3151">
            <v>2</v>
          </cell>
          <cell r="P3151">
            <v>2</v>
          </cell>
          <cell r="Q3151">
            <v>0</v>
          </cell>
          <cell r="R3151">
            <v>2</v>
          </cell>
          <cell r="S3151">
            <v>0</v>
          </cell>
          <cell r="T3151">
            <v>2</v>
          </cell>
          <cell r="U3151">
            <v>2</v>
          </cell>
          <cell r="V3151">
            <v>0</v>
          </cell>
          <cell r="W3151">
            <v>0</v>
          </cell>
        </row>
        <row r="3152">
          <cell r="B3152">
            <v>14</v>
          </cell>
          <cell r="C3152" t="str">
            <v>REST CLIENTE - PREÇO</v>
          </cell>
          <cell r="D3152" t="str">
            <v>009 Preço Provedor</v>
          </cell>
          <cell r="E3152" t="str">
            <v>OUTRAS MÍDIAS</v>
          </cell>
          <cell r="F3152" t="str">
            <v>0020 JÁ POSSUI</v>
          </cell>
          <cell r="I3152">
            <v>1</v>
          </cell>
          <cell r="J3152">
            <v>1</v>
          </cell>
          <cell r="K3152">
            <v>0</v>
          </cell>
          <cell r="L3152">
            <v>1</v>
          </cell>
          <cell r="M3152">
            <v>0</v>
          </cell>
          <cell r="N3152">
            <v>1</v>
          </cell>
          <cell r="O3152">
            <v>1</v>
          </cell>
          <cell r="P3152">
            <v>1</v>
          </cell>
          <cell r="Q3152">
            <v>0</v>
          </cell>
          <cell r="R3152">
            <v>1</v>
          </cell>
          <cell r="S3152">
            <v>0</v>
          </cell>
          <cell r="T3152">
            <v>1</v>
          </cell>
          <cell r="U3152">
            <v>1</v>
          </cell>
          <cell r="V3152">
            <v>0</v>
          </cell>
          <cell r="W3152">
            <v>0</v>
          </cell>
        </row>
        <row r="3153">
          <cell r="B3153">
            <v>14</v>
          </cell>
          <cell r="C3153" t="str">
            <v>REST CLIENTE - PREÇO</v>
          </cell>
          <cell r="D3153" t="str">
            <v>009 Preço Provedor</v>
          </cell>
          <cell r="E3153" t="str">
            <v>TELEVISÃO</v>
          </cell>
          <cell r="F3153" t="str">
            <v>0001 TELEVISÃO</v>
          </cell>
          <cell r="G3153" t="str">
            <v>0006 GLOBO</v>
          </cell>
          <cell r="H3153" t="str">
            <v>3825 NÃO INFORMADO</v>
          </cell>
          <cell r="I3153">
            <v>1</v>
          </cell>
          <cell r="J3153">
            <v>1</v>
          </cell>
          <cell r="K3153">
            <v>0</v>
          </cell>
          <cell r="L3153">
            <v>1</v>
          </cell>
          <cell r="M3153">
            <v>0</v>
          </cell>
          <cell r="N3153">
            <v>1</v>
          </cell>
          <cell r="O3153">
            <v>1</v>
          </cell>
          <cell r="P3153">
            <v>1</v>
          </cell>
          <cell r="Q3153">
            <v>0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0</v>
          </cell>
          <cell r="W3153">
            <v>0</v>
          </cell>
        </row>
        <row r="3154">
          <cell r="B3154">
            <v>14</v>
          </cell>
          <cell r="C3154" t="str">
            <v>REST CLIENTE - PREÇO</v>
          </cell>
          <cell r="D3154" t="str">
            <v>009 Preço Provedor</v>
          </cell>
          <cell r="E3154" t="str">
            <v>TELEVISÃO</v>
          </cell>
          <cell r="F3154" t="str">
            <v>0001 TELEVISÃO</v>
          </cell>
          <cell r="G3154" t="str">
            <v>0062 NÃO INFORMOU</v>
          </cell>
          <cell r="I3154">
            <v>1</v>
          </cell>
          <cell r="J3154">
            <v>1</v>
          </cell>
          <cell r="K3154">
            <v>0</v>
          </cell>
          <cell r="L3154">
            <v>1</v>
          </cell>
          <cell r="M3154">
            <v>0</v>
          </cell>
          <cell r="N3154">
            <v>1</v>
          </cell>
          <cell r="O3154">
            <v>1</v>
          </cell>
          <cell r="P3154">
            <v>1</v>
          </cell>
          <cell r="Q3154">
            <v>0</v>
          </cell>
          <cell r="R3154">
            <v>1</v>
          </cell>
          <cell r="S3154">
            <v>0</v>
          </cell>
          <cell r="T3154">
            <v>1</v>
          </cell>
          <cell r="U3154">
            <v>1</v>
          </cell>
          <cell r="V3154">
            <v>0</v>
          </cell>
          <cell r="W3154">
            <v>0</v>
          </cell>
        </row>
        <row r="3155">
          <cell r="B3155">
            <v>14</v>
          </cell>
          <cell r="C3155" t="str">
            <v>REST CLIENTE - PREÇO</v>
          </cell>
          <cell r="D3155" t="str">
            <v>047 Preço Instalação</v>
          </cell>
          <cell r="E3155" t="str">
            <v>OUTRAS MÍDIAS</v>
          </cell>
          <cell r="F3155" t="str">
            <v>0002 INDICAÇÃO DE AMIGOS</v>
          </cell>
          <cell r="I3155">
            <v>2</v>
          </cell>
          <cell r="J3155">
            <v>2</v>
          </cell>
          <cell r="K3155">
            <v>0</v>
          </cell>
          <cell r="L3155">
            <v>2</v>
          </cell>
          <cell r="M3155">
            <v>0</v>
          </cell>
          <cell r="N3155">
            <v>2</v>
          </cell>
          <cell r="O3155">
            <v>2</v>
          </cell>
          <cell r="P3155">
            <v>2</v>
          </cell>
          <cell r="Q3155">
            <v>0</v>
          </cell>
          <cell r="R3155">
            <v>2</v>
          </cell>
          <cell r="S3155">
            <v>0</v>
          </cell>
          <cell r="T3155">
            <v>2</v>
          </cell>
          <cell r="U3155">
            <v>2</v>
          </cell>
          <cell r="V3155">
            <v>0</v>
          </cell>
          <cell r="W3155">
            <v>0</v>
          </cell>
        </row>
        <row r="3156">
          <cell r="B3156">
            <v>14</v>
          </cell>
          <cell r="C3156" t="str">
            <v>REST CLIENTE - PREÇO</v>
          </cell>
          <cell r="D3156" t="str">
            <v>047 Preço Instalação</v>
          </cell>
          <cell r="E3156" t="str">
            <v>TELEVISÃO</v>
          </cell>
          <cell r="F3156" t="str">
            <v>0001 TELEVISÃO</v>
          </cell>
          <cell r="G3156" t="str">
            <v>0006 GLOBO</v>
          </cell>
          <cell r="H3156" t="str">
            <v>0028 OS NORMAIS</v>
          </cell>
          <cell r="I3156">
            <v>1</v>
          </cell>
          <cell r="J3156">
            <v>1</v>
          </cell>
          <cell r="K3156">
            <v>0</v>
          </cell>
          <cell r="L3156">
            <v>1</v>
          </cell>
          <cell r="M3156">
            <v>0</v>
          </cell>
          <cell r="N3156">
            <v>1</v>
          </cell>
          <cell r="O3156">
            <v>1</v>
          </cell>
          <cell r="P3156">
            <v>1</v>
          </cell>
          <cell r="Q3156">
            <v>0</v>
          </cell>
          <cell r="R3156">
            <v>1</v>
          </cell>
          <cell r="S3156">
            <v>0</v>
          </cell>
          <cell r="T3156">
            <v>1</v>
          </cell>
          <cell r="U3156">
            <v>1</v>
          </cell>
          <cell r="V3156">
            <v>0</v>
          </cell>
          <cell r="W3156">
            <v>0</v>
          </cell>
        </row>
        <row r="3157">
          <cell r="B3157">
            <v>14</v>
          </cell>
          <cell r="C3157" t="str">
            <v>REST CLIENTE - PREFERE CONCORRÊNCIA</v>
          </cell>
          <cell r="D3157" t="str">
            <v>028 Prefere concorrência</v>
          </cell>
          <cell r="E3157" t="str">
            <v>TELEVISÃO</v>
          </cell>
          <cell r="F3157" t="str">
            <v>0001 TELEVISÃO</v>
          </cell>
          <cell r="G3157" t="str">
            <v>0062 NÃO INFORMOU</v>
          </cell>
          <cell r="I3157">
            <v>1</v>
          </cell>
          <cell r="J3157">
            <v>1</v>
          </cell>
          <cell r="K3157">
            <v>0</v>
          </cell>
          <cell r="L3157">
            <v>1</v>
          </cell>
          <cell r="M3157">
            <v>0</v>
          </cell>
          <cell r="N3157">
            <v>1</v>
          </cell>
          <cell r="O3157">
            <v>1</v>
          </cell>
          <cell r="P3157">
            <v>1</v>
          </cell>
          <cell r="Q3157">
            <v>0</v>
          </cell>
          <cell r="R3157">
            <v>1</v>
          </cell>
          <cell r="S3157">
            <v>0</v>
          </cell>
          <cell r="T3157">
            <v>1</v>
          </cell>
          <cell r="U3157">
            <v>1</v>
          </cell>
          <cell r="V3157">
            <v>0</v>
          </cell>
          <cell r="W3157">
            <v>0</v>
          </cell>
        </row>
        <row r="3158">
          <cell r="B3158">
            <v>14</v>
          </cell>
          <cell r="C3158" t="str">
            <v>REST CLIENTE - RESTRIÇÃO EQUIPAMENTO</v>
          </cell>
          <cell r="D3158" t="str">
            <v>029 Restrição Equipamento</v>
          </cell>
          <cell r="E3158" t="str">
            <v>OUTRAS MÍDIAS</v>
          </cell>
          <cell r="F3158" t="str">
            <v>0002 INDICAÇÃO DE AMIGOS</v>
          </cell>
          <cell r="I3158">
            <v>1</v>
          </cell>
          <cell r="J3158">
            <v>1</v>
          </cell>
          <cell r="K3158">
            <v>0</v>
          </cell>
          <cell r="L3158">
            <v>1</v>
          </cell>
          <cell r="M3158">
            <v>0</v>
          </cell>
          <cell r="N3158">
            <v>1</v>
          </cell>
          <cell r="O3158">
            <v>1</v>
          </cell>
          <cell r="P3158">
            <v>1</v>
          </cell>
          <cell r="Q3158">
            <v>0</v>
          </cell>
          <cell r="R3158">
            <v>1</v>
          </cell>
          <cell r="S3158">
            <v>0</v>
          </cell>
          <cell r="T3158">
            <v>1</v>
          </cell>
          <cell r="U3158">
            <v>1</v>
          </cell>
          <cell r="V3158">
            <v>0</v>
          </cell>
          <cell r="W3158">
            <v>0</v>
          </cell>
        </row>
        <row r="3159">
          <cell r="B3159">
            <v>14</v>
          </cell>
          <cell r="C3159" t="str">
            <v>REST CLIENTE - RESTRIÇÃO PROVEDOR</v>
          </cell>
          <cell r="D3159" t="str">
            <v>072 Não Concorda com uso de Provedor</v>
          </cell>
          <cell r="E3159" t="str">
            <v>OUTRAS MÍDIAS</v>
          </cell>
          <cell r="F3159" t="str">
            <v>0002 INDICAÇÃO DE AMIGOS</v>
          </cell>
          <cell r="I3159">
            <v>1</v>
          </cell>
          <cell r="J3159">
            <v>1</v>
          </cell>
          <cell r="K3159">
            <v>0</v>
          </cell>
          <cell r="L3159">
            <v>1</v>
          </cell>
          <cell r="M3159">
            <v>0</v>
          </cell>
          <cell r="N3159">
            <v>1</v>
          </cell>
          <cell r="O3159">
            <v>1</v>
          </cell>
          <cell r="P3159">
            <v>1</v>
          </cell>
          <cell r="Q3159">
            <v>0</v>
          </cell>
          <cell r="R3159">
            <v>1</v>
          </cell>
          <cell r="S3159">
            <v>0</v>
          </cell>
          <cell r="T3159">
            <v>1</v>
          </cell>
          <cell r="U3159">
            <v>1</v>
          </cell>
          <cell r="V3159">
            <v>0</v>
          </cell>
          <cell r="W3159">
            <v>0</v>
          </cell>
        </row>
        <row r="3160">
          <cell r="B3160">
            <v>14</v>
          </cell>
          <cell r="C3160" t="str">
            <v>REST CLIENTE - RESTRIÇÃO PROVEDOR</v>
          </cell>
          <cell r="D3160" t="str">
            <v>072 Não Concorda com uso de Provedor</v>
          </cell>
          <cell r="E3160" t="str">
            <v>OUTRAS MÍDIAS</v>
          </cell>
          <cell r="F3160" t="str">
            <v>0013 INTERNET</v>
          </cell>
          <cell r="G3160" t="str">
            <v>0170 SITE SPEEDY</v>
          </cell>
          <cell r="I3160">
            <v>1</v>
          </cell>
          <cell r="J3160">
            <v>1</v>
          </cell>
          <cell r="K3160">
            <v>0</v>
          </cell>
          <cell r="L3160">
            <v>1</v>
          </cell>
          <cell r="M3160">
            <v>0</v>
          </cell>
          <cell r="N3160">
            <v>1</v>
          </cell>
          <cell r="O3160">
            <v>1</v>
          </cell>
          <cell r="P3160">
            <v>1</v>
          </cell>
          <cell r="Q3160">
            <v>0</v>
          </cell>
          <cell r="R3160">
            <v>1</v>
          </cell>
          <cell r="S3160">
            <v>0</v>
          </cell>
          <cell r="T3160">
            <v>1</v>
          </cell>
          <cell r="U3160">
            <v>1</v>
          </cell>
          <cell r="V3160">
            <v>0</v>
          </cell>
          <cell r="W3160">
            <v>0</v>
          </cell>
        </row>
        <row r="3161">
          <cell r="B3161">
            <v>14</v>
          </cell>
          <cell r="C3161" t="str">
            <v>REST CLIENTE - VAI PENSAR</v>
          </cell>
          <cell r="D3161" t="str">
            <v>007 Vai Pensar</v>
          </cell>
          <cell r="E3161" t="str">
            <v>OUTRAS MÍDIAS</v>
          </cell>
          <cell r="F3161" t="str">
            <v>0020 JÁ POSSUI</v>
          </cell>
          <cell r="I3161">
            <v>1</v>
          </cell>
          <cell r="J3161">
            <v>1</v>
          </cell>
          <cell r="K3161">
            <v>0</v>
          </cell>
          <cell r="L3161">
            <v>1</v>
          </cell>
          <cell r="M3161">
            <v>0</v>
          </cell>
          <cell r="N3161">
            <v>1</v>
          </cell>
          <cell r="O3161">
            <v>1</v>
          </cell>
          <cell r="P3161">
            <v>1</v>
          </cell>
          <cell r="Q3161">
            <v>0</v>
          </cell>
          <cell r="R3161">
            <v>1</v>
          </cell>
          <cell r="S3161">
            <v>0</v>
          </cell>
          <cell r="T3161">
            <v>1</v>
          </cell>
          <cell r="U3161">
            <v>1</v>
          </cell>
          <cell r="V3161">
            <v>0</v>
          </cell>
          <cell r="W3161">
            <v>0</v>
          </cell>
        </row>
        <row r="3162">
          <cell r="B3162">
            <v>14</v>
          </cell>
          <cell r="C3162" t="str">
            <v>RESTRIÇÃO SISTEMA</v>
          </cell>
          <cell r="D3162" t="str">
            <v>034 Não tem internet</v>
          </cell>
          <cell r="E3162" t="str">
            <v>OUTRAS MÍDIAS</v>
          </cell>
          <cell r="F3162" t="str">
            <v>0002 INDICAÇÃO DE AMIGOS</v>
          </cell>
          <cell r="I3162">
            <v>2</v>
          </cell>
          <cell r="J3162">
            <v>0</v>
          </cell>
          <cell r="K3162">
            <v>0</v>
          </cell>
          <cell r="L3162">
            <v>2</v>
          </cell>
          <cell r="M3162">
            <v>2</v>
          </cell>
          <cell r="N3162">
            <v>0</v>
          </cell>
          <cell r="O3162">
            <v>2</v>
          </cell>
          <cell r="P3162">
            <v>0</v>
          </cell>
          <cell r="Q3162">
            <v>0</v>
          </cell>
          <cell r="R3162">
            <v>2</v>
          </cell>
          <cell r="S3162">
            <v>2</v>
          </cell>
          <cell r="T3162">
            <v>0</v>
          </cell>
          <cell r="U3162">
            <v>2</v>
          </cell>
          <cell r="V3162">
            <v>0</v>
          </cell>
          <cell r="W3162">
            <v>0</v>
          </cell>
        </row>
        <row r="3163">
          <cell r="B3163">
            <v>14</v>
          </cell>
          <cell r="C3163" t="str">
            <v>RESTRIÇÃO SISTEMA</v>
          </cell>
          <cell r="D3163" t="str">
            <v>039 Disponibilidade Esgotada</v>
          </cell>
          <cell r="F3163" t="str">
            <v>0031 JÁ TEVE O PRODUTO</v>
          </cell>
          <cell r="I3163">
            <v>7</v>
          </cell>
          <cell r="J3163">
            <v>0</v>
          </cell>
          <cell r="K3163">
            <v>0</v>
          </cell>
          <cell r="L3163">
            <v>7</v>
          </cell>
          <cell r="M3163">
            <v>7</v>
          </cell>
          <cell r="N3163">
            <v>0</v>
          </cell>
          <cell r="O3163">
            <v>7</v>
          </cell>
          <cell r="P3163">
            <v>0</v>
          </cell>
          <cell r="Q3163">
            <v>0</v>
          </cell>
          <cell r="R3163">
            <v>7</v>
          </cell>
          <cell r="S3163">
            <v>7</v>
          </cell>
          <cell r="T3163">
            <v>0</v>
          </cell>
          <cell r="U3163">
            <v>7</v>
          </cell>
          <cell r="V3163">
            <v>0</v>
          </cell>
          <cell r="W3163">
            <v>0</v>
          </cell>
        </row>
        <row r="3164">
          <cell r="B3164">
            <v>14</v>
          </cell>
          <cell r="C3164" t="str">
            <v>RESTRIÇÃO SISTEMA</v>
          </cell>
          <cell r="D3164" t="str">
            <v>039 Disponibilidade Esgotada</v>
          </cell>
          <cell r="E3164" t="str">
            <v>MALA DIRETA</v>
          </cell>
          <cell r="F3164" t="str">
            <v>0009 MALA DIRETA</v>
          </cell>
          <cell r="G3164" t="str">
            <v>0008 Não Identificado</v>
          </cell>
          <cell r="I3164">
            <v>1</v>
          </cell>
          <cell r="J3164">
            <v>0</v>
          </cell>
          <cell r="K3164">
            <v>0</v>
          </cell>
          <cell r="L3164">
            <v>1</v>
          </cell>
          <cell r="M3164">
            <v>1</v>
          </cell>
          <cell r="N3164">
            <v>0</v>
          </cell>
          <cell r="O3164">
            <v>1</v>
          </cell>
          <cell r="P3164">
            <v>0</v>
          </cell>
          <cell r="Q3164">
            <v>0</v>
          </cell>
          <cell r="R3164">
            <v>1</v>
          </cell>
          <cell r="S3164">
            <v>1</v>
          </cell>
          <cell r="T3164">
            <v>0</v>
          </cell>
          <cell r="U3164">
            <v>1</v>
          </cell>
          <cell r="V3164">
            <v>0</v>
          </cell>
          <cell r="W3164">
            <v>0</v>
          </cell>
        </row>
        <row r="3165">
          <cell r="B3165">
            <v>14</v>
          </cell>
          <cell r="C3165" t="str">
            <v>RESTRIÇÃO SISTEMA</v>
          </cell>
          <cell r="D3165" t="str">
            <v>039 Disponibilidade Esgotada</v>
          </cell>
          <cell r="E3165" t="str">
            <v>MALA DIRETA</v>
          </cell>
          <cell r="F3165" t="str">
            <v>0010 ENCARTE EM FATURA</v>
          </cell>
          <cell r="I3165">
            <v>1</v>
          </cell>
          <cell r="J3165">
            <v>0</v>
          </cell>
          <cell r="K3165">
            <v>0</v>
          </cell>
          <cell r="L3165">
            <v>1</v>
          </cell>
          <cell r="M3165">
            <v>1</v>
          </cell>
          <cell r="N3165">
            <v>0</v>
          </cell>
          <cell r="O3165">
            <v>1</v>
          </cell>
          <cell r="P3165">
            <v>0</v>
          </cell>
          <cell r="Q3165">
            <v>0</v>
          </cell>
          <cell r="R3165">
            <v>1</v>
          </cell>
          <cell r="S3165">
            <v>1</v>
          </cell>
          <cell r="T3165">
            <v>0</v>
          </cell>
          <cell r="U3165">
            <v>1</v>
          </cell>
          <cell r="V3165">
            <v>0</v>
          </cell>
          <cell r="W3165">
            <v>0</v>
          </cell>
        </row>
        <row r="3166">
          <cell r="B3166">
            <v>14</v>
          </cell>
          <cell r="C3166" t="str">
            <v>RESTRIÇÃO SISTEMA</v>
          </cell>
          <cell r="D3166" t="str">
            <v>039 Disponibilidade Esgotada</v>
          </cell>
          <cell r="E3166" t="str">
            <v>NÃO INFORMADO</v>
          </cell>
          <cell r="F3166" t="str">
            <v>0016 NÃO INFORMADO</v>
          </cell>
          <cell r="I3166">
            <v>2</v>
          </cell>
          <cell r="J3166">
            <v>0</v>
          </cell>
          <cell r="K3166">
            <v>0</v>
          </cell>
          <cell r="L3166">
            <v>2</v>
          </cell>
          <cell r="M3166">
            <v>2</v>
          </cell>
          <cell r="N3166">
            <v>0</v>
          </cell>
          <cell r="O3166">
            <v>2</v>
          </cell>
          <cell r="P3166">
            <v>0</v>
          </cell>
          <cell r="Q3166">
            <v>0</v>
          </cell>
          <cell r="R3166">
            <v>2</v>
          </cell>
          <cell r="S3166">
            <v>2</v>
          </cell>
          <cell r="T3166">
            <v>0</v>
          </cell>
          <cell r="U3166">
            <v>2</v>
          </cell>
          <cell r="V3166">
            <v>0</v>
          </cell>
          <cell r="W3166">
            <v>0</v>
          </cell>
        </row>
        <row r="3167">
          <cell r="B3167">
            <v>14</v>
          </cell>
          <cell r="C3167" t="str">
            <v>RESTRIÇÃO SISTEMA</v>
          </cell>
          <cell r="D3167" t="str">
            <v>039 Disponibilidade Esgotada</v>
          </cell>
          <cell r="E3167" t="str">
            <v>OUTRAS MÍDIAS</v>
          </cell>
          <cell r="F3167" t="str">
            <v>0002 INDICAÇÃO DE AMIGOS</v>
          </cell>
          <cell r="I3167">
            <v>22</v>
          </cell>
          <cell r="J3167">
            <v>0</v>
          </cell>
          <cell r="K3167">
            <v>0</v>
          </cell>
          <cell r="L3167">
            <v>22</v>
          </cell>
          <cell r="M3167">
            <v>22</v>
          </cell>
          <cell r="N3167">
            <v>0</v>
          </cell>
          <cell r="O3167">
            <v>22</v>
          </cell>
          <cell r="P3167">
            <v>0</v>
          </cell>
          <cell r="Q3167">
            <v>0</v>
          </cell>
          <cell r="R3167">
            <v>22</v>
          </cell>
          <cell r="S3167">
            <v>22</v>
          </cell>
          <cell r="T3167">
            <v>0</v>
          </cell>
          <cell r="U3167">
            <v>22</v>
          </cell>
          <cell r="V3167">
            <v>0</v>
          </cell>
          <cell r="W3167">
            <v>0</v>
          </cell>
        </row>
        <row r="3168">
          <cell r="B3168">
            <v>14</v>
          </cell>
          <cell r="C3168" t="str">
            <v>RESTRIÇÃO SISTEMA</v>
          </cell>
          <cell r="D3168" t="str">
            <v>039 Disponibilidade Esgotada</v>
          </cell>
          <cell r="E3168" t="str">
            <v>OUTRAS MÍDIAS</v>
          </cell>
          <cell r="F3168" t="str">
            <v>0003 104</v>
          </cell>
          <cell r="I3168">
            <v>2</v>
          </cell>
          <cell r="J3168">
            <v>0</v>
          </cell>
          <cell r="K3168">
            <v>0</v>
          </cell>
          <cell r="L3168">
            <v>2</v>
          </cell>
          <cell r="M3168">
            <v>2</v>
          </cell>
          <cell r="N3168">
            <v>0</v>
          </cell>
          <cell r="O3168">
            <v>2</v>
          </cell>
          <cell r="P3168">
            <v>0</v>
          </cell>
          <cell r="Q3168">
            <v>0</v>
          </cell>
          <cell r="R3168">
            <v>2</v>
          </cell>
          <cell r="S3168">
            <v>2</v>
          </cell>
          <cell r="T3168">
            <v>0</v>
          </cell>
          <cell r="U3168">
            <v>2</v>
          </cell>
          <cell r="V3168">
            <v>0</v>
          </cell>
          <cell r="W3168">
            <v>0</v>
          </cell>
        </row>
        <row r="3169">
          <cell r="B3169">
            <v>14</v>
          </cell>
          <cell r="C3169" t="str">
            <v>RESTRIÇÃO SISTEMA</v>
          </cell>
          <cell r="D3169" t="str">
            <v>039 Disponibilidade Esgotada</v>
          </cell>
          <cell r="E3169" t="str">
            <v>OUTRAS MÍDIAS</v>
          </cell>
          <cell r="F3169" t="str">
            <v>0013 INTERNET</v>
          </cell>
          <cell r="G3169" t="str">
            <v>0056 OUTROS</v>
          </cell>
          <cell r="I3169">
            <v>2</v>
          </cell>
          <cell r="J3169">
            <v>0</v>
          </cell>
          <cell r="K3169">
            <v>0</v>
          </cell>
          <cell r="L3169">
            <v>2</v>
          </cell>
          <cell r="M3169">
            <v>2</v>
          </cell>
          <cell r="N3169">
            <v>0</v>
          </cell>
          <cell r="O3169">
            <v>2</v>
          </cell>
          <cell r="P3169">
            <v>0</v>
          </cell>
          <cell r="Q3169">
            <v>0</v>
          </cell>
          <cell r="R3169">
            <v>2</v>
          </cell>
          <cell r="S3169">
            <v>2</v>
          </cell>
          <cell r="T3169">
            <v>0</v>
          </cell>
          <cell r="U3169">
            <v>2</v>
          </cell>
          <cell r="V3169">
            <v>0</v>
          </cell>
          <cell r="W3169">
            <v>0</v>
          </cell>
        </row>
        <row r="3170">
          <cell r="B3170">
            <v>14</v>
          </cell>
          <cell r="C3170" t="str">
            <v>RESTRIÇÃO SISTEMA</v>
          </cell>
          <cell r="D3170" t="str">
            <v>039 Disponibilidade Esgotada</v>
          </cell>
          <cell r="E3170" t="str">
            <v>OUTRAS MÍDIAS</v>
          </cell>
          <cell r="F3170" t="str">
            <v>0018 CONTATADO PELO TLMKT</v>
          </cell>
          <cell r="I3170">
            <v>3</v>
          </cell>
          <cell r="J3170">
            <v>0</v>
          </cell>
          <cell r="K3170">
            <v>0</v>
          </cell>
          <cell r="L3170">
            <v>3</v>
          </cell>
          <cell r="M3170">
            <v>3</v>
          </cell>
          <cell r="N3170">
            <v>0</v>
          </cell>
          <cell r="O3170">
            <v>3</v>
          </cell>
          <cell r="P3170">
            <v>0</v>
          </cell>
          <cell r="Q3170">
            <v>0</v>
          </cell>
          <cell r="R3170">
            <v>3</v>
          </cell>
          <cell r="S3170">
            <v>3</v>
          </cell>
          <cell r="T3170">
            <v>0</v>
          </cell>
          <cell r="U3170">
            <v>3</v>
          </cell>
          <cell r="V3170">
            <v>0</v>
          </cell>
          <cell r="W3170">
            <v>0</v>
          </cell>
        </row>
        <row r="3171">
          <cell r="B3171">
            <v>14</v>
          </cell>
          <cell r="C3171" t="str">
            <v>RESTRIÇÃO SISTEMA</v>
          </cell>
          <cell r="D3171" t="str">
            <v>039 Disponibilidade Esgotada</v>
          </cell>
          <cell r="E3171" t="str">
            <v>OUTRAS MÍDIAS</v>
          </cell>
          <cell r="F3171" t="str">
            <v>0019 INDICAÇÃO DO PROVEDOR</v>
          </cell>
          <cell r="G3171" t="str">
            <v>0580 IG.COM.BR</v>
          </cell>
          <cell r="I3171">
            <v>1</v>
          </cell>
          <cell r="J3171">
            <v>0</v>
          </cell>
          <cell r="K3171">
            <v>0</v>
          </cell>
          <cell r="L3171">
            <v>1</v>
          </cell>
          <cell r="M3171">
            <v>1</v>
          </cell>
          <cell r="N3171">
            <v>0</v>
          </cell>
          <cell r="O3171">
            <v>1</v>
          </cell>
          <cell r="P3171">
            <v>0</v>
          </cell>
          <cell r="Q3171">
            <v>0</v>
          </cell>
          <cell r="R3171">
            <v>1</v>
          </cell>
          <cell r="S3171">
            <v>1</v>
          </cell>
          <cell r="T3171">
            <v>0</v>
          </cell>
          <cell r="U3171">
            <v>1</v>
          </cell>
          <cell r="V3171">
            <v>0</v>
          </cell>
          <cell r="W3171">
            <v>0</v>
          </cell>
        </row>
        <row r="3172">
          <cell r="B3172">
            <v>14</v>
          </cell>
          <cell r="C3172" t="str">
            <v>RESTRIÇÃO SISTEMA</v>
          </cell>
          <cell r="D3172" t="str">
            <v>039 Disponibilidade Esgotada</v>
          </cell>
          <cell r="E3172" t="str">
            <v>OUTRAS MÍDIAS</v>
          </cell>
          <cell r="F3172" t="str">
            <v>0020 JÁ POSSUI</v>
          </cell>
          <cell r="I3172">
            <v>4</v>
          </cell>
          <cell r="J3172">
            <v>0</v>
          </cell>
          <cell r="K3172">
            <v>0</v>
          </cell>
          <cell r="L3172">
            <v>4</v>
          </cell>
          <cell r="M3172">
            <v>4</v>
          </cell>
          <cell r="N3172">
            <v>0</v>
          </cell>
          <cell r="O3172">
            <v>4</v>
          </cell>
          <cell r="P3172">
            <v>0</v>
          </cell>
          <cell r="Q3172">
            <v>0</v>
          </cell>
          <cell r="R3172">
            <v>4</v>
          </cell>
          <cell r="S3172">
            <v>4</v>
          </cell>
          <cell r="T3172">
            <v>0</v>
          </cell>
          <cell r="U3172">
            <v>4</v>
          </cell>
          <cell r="V3172">
            <v>0</v>
          </cell>
          <cell r="W3172">
            <v>0</v>
          </cell>
        </row>
        <row r="3173">
          <cell r="B3173">
            <v>14</v>
          </cell>
          <cell r="C3173" t="str">
            <v>RESTRIÇÃO SISTEMA</v>
          </cell>
          <cell r="D3173" t="str">
            <v>039 Disponibilidade Esgotada</v>
          </cell>
          <cell r="E3173" t="str">
            <v>TELEVISÃO</v>
          </cell>
          <cell r="F3173" t="str">
            <v>0001 TELEVISÃO</v>
          </cell>
          <cell r="G3173" t="str">
            <v>0006 GLOBO</v>
          </cell>
          <cell r="H3173" t="str">
            <v>3825 NÃO INFORMADO</v>
          </cell>
          <cell r="I3173">
            <v>1</v>
          </cell>
          <cell r="J3173">
            <v>0</v>
          </cell>
          <cell r="K3173">
            <v>0</v>
          </cell>
          <cell r="L3173">
            <v>1</v>
          </cell>
          <cell r="M3173">
            <v>1</v>
          </cell>
          <cell r="N3173">
            <v>0</v>
          </cell>
          <cell r="O3173">
            <v>1</v>
          </cell>
          <cell r="P3173">
            <v>0</v>
          </cell>
          <cell r="Q3173">
            <v>0</v>
          </cell>
          <cell r="R3173">
            <v>1</v>
          </cell>
          <cell r="S3173">
            <v>1</v>
          </cell>
          <cell r="T3173">
            <v>0</v>
          </cell>
          <cell r="U3173">
            <v>1</v>
          </cell>
          <cell r="V3173">
            <v>0</v>
          </cell>
          <cell r="W3173">
            <v>0</v>
          </cell>
        </row>
        <row r="3174">
          <cell r="B3174">
            <v>14</v>
          </cell>
          <cell r="C3174" t="str">
            <v>RESTRIÇÃO SISTEMA</v>
          </cell>
          <cell r="D3174" t="str">
            <v>042 Restrição técnica</v>
          </cell>
          <cell r="F3174" t="str">
            <v>0031 JÁ TEVE O PRODUTO</v>
          </cell>
          <cell r="I3174">
            <v>3</v>
          </cell>
          <cell r="J3174">
            <v>0</v>
          </cell>
          <cell r="K3174">
            <v>0</v>
          </cell>
          <cell r="L3174">
            <v>3</v>
          </cell>
          <cell r="M3174">
            <v>3</v>
          </cell>
          <cell r="N3174">
            <v>0</v>
          </cell>
          <cell r="O3174">
            <v>3</v>
          </cell>
          <cell r="P3174">
            <v>0</v>
          </cell>
          <cell r="Q3174">
            <v>0</v>
          </cell>
          <cell r="R3174">
            <v>3</v>
          </cell>
          <cell r="S3174">
            <v>3</v>
          </cell>
          <cell r="T3174">
            <v>0</v>
          </cell>
          <cell r="U3174">
            <v>3</v>
          </cell>
          <cell r="V3174">
            <v>0</v>
          </cell>
          <cell r="W3174">
            <v>0</v>
          </cell>
        </row>
        <row r="3175">
          <cell r="B3175">
            <v>14</v>
          </cell>
          <cell r="C3175" t="str">
            <v>RESTRIÇÃO SISTEMA</v>
          </cell>
          <cell r="D3175" t="str">
            <v>042 Restrição técnica</v>
          </cell>
          <cell r="E3175" t="str">
            <v>MALA DIRETA</v>
          </cell>
          <cell r="F3175" t="str">
            <v>0010 ENCARTE EM FATURA</v>
          </cell>
          <cell r="I3175">
            <v>3</v>
          </cell>
          <cell r="J3175">
            <v>0</v>
          </cell>
          <cell r="K3175">
            <v>0</v>
          </cell>
          <cell r="L3175">
            <v>3</v>
          </cell>
          <cell r="M3175">
            <v>3</v>
          </cell>
          <cell r="N3175">
            <v>0</v>
          </cell>
          <cell r="O3175">
            <v>3</v>
          </cell>
          <cell r="P3175">
            <v>0</v>
          </cell>
          <cell r="Q3175">
            <v>0</v>
          </cell>
          <cell r="R3175">
            <v>3</v>
          </cell>
          <cell r="S3175">
            <v>3</v>
          </cell>
          <cell r="T3175">
            <v>0</v>
          </cell>
          <cell r="U3175">
            <v>3</v>
          </cell>
          <cell r="V3175">
            <v>0</v>
          </cell>
          <cell r="W3175">
            <v>0</v>
          </cell>
        </row>
        <row r="3176">
          <cell r="B3176">
            <v>14</v>
          </cell>
          <cell r="C3176" t="str">
            <v>RESTRIÇÃO SISTEMA</v>
          </cell>
          <cell r="D3176" t="str">
            <v>042 Restrição técnica</v>
          </cell>
          <cell r="E3176" t="str">
            <v>NÃO INFORMADO</v>
          </cell>
          <cell r="F3176" t="str">
            <v>0016 NÃO INFORMADO</v>
          </cell>
          <cell r="I3176">
            <v>3</v>
          </cell>
          <cell r="J3176">
            <v>0</v>
          </cell>
          <cell r="K3176">
            <v>0</v>
          </cell>
          <cell r="L3176">
            <v>3</v>
          </cell>
          <cell r="M3176">
            <v>3</v>
          </cell>
          <cell r="N3176">
            <v>0</v>
          </cell>
          <cell r="O3176">
            <v>3</v>
          </cell>
          <cell r="P3176">
            <v>0</v>
          </cell>
          <cell r="Q3176">
            <v>0</v>
          </cell>
          <cell r="R3176">
            <v>3</v>
          </cell>
          <cell r="S3176">
            <v>3</v>
          </cell>
          <cell r="T3176">
            <v>0</v>
          </cell>
          <cell r="U3176">
            <v>3</v>
          </cell>
          <cell r="V3176">
            <v>0</v>
          </cell>
          <cell r="W3176">
            <v>0</v>
          </cell>
        </row>
        <row r="3177">
          <cell r="B3177">
            <v>14</v>
          </cell>
          <cell r="C3177" t="str">
            <v>RESTRIÇÃO SISTEMA</v>
          </cell>
          <cell r="D3177" t="str">
            <v>042 Restrição técnica</v>
          </cell>
          <cell r="E3177" t="str">
            <v>OUTRAS MÍDIAS</v>
          </cell>
          <cell r="F3177" t="str">
            <v>0002 INDICAÇÃO DE AMIGOS</v>
          </cell>
          <cell r="I3177">
            <v>46</v>
          </cell>
          <cell r="J3177">
            <v>0</v>
          </cell>
          <cell r="K3177">
            <v>0</v>
          </cell>
          <cell r="L3177">
            <v>46</v>
          </cell>
          <cell r="M3177">
            <v>46</v>
          </cell>
          <cell r="N3177">
            <v>0</v>
          </cell>
          <cell r="O3177">
            <v>46</v>
          </cell>
          <cell r="P3177">
            <v>0</v>
          </cell>
          <cell r="Q3177">
            <v>0</v>
          </cell>
          <cell r="R3177">
            <v>46</v>
          </cell>
          <cell r="S3177">
            <v>46</v>
          </cell>
          <cell r="T3177">
            <v>0</v>
          </cell>
          <cell r="U3177">
            <v>46</v>
          </cell>
          <cell r="V3177">
            <v>0</v>
          </cell>
          <cell r="W3177">
            <v>0</v>
          </cell>
        </row>
        <row r="3178">
          <cell r="B3178">
            <v>14</v>
          </cell>
          <cell r="C3178" t="str">
            <v>RESTRIÇÃO SISTEMA</v>
          </cell>
          <cell r="D3178" t="str">
            <v>042 Restrição técnica</v>
          </cell>
          <cell r="E3178" t="str">
            <v>OUTRAS MÍDIAS</v>
          </cell>
          <cell r="F3178" t="str">
            <v>0003 104</v>
          </cell>
          <cell r="I3178">
            <v>4</v>
          </cell>
          <cell r="J3178">
            <v>0</v>
          </cell>
          <cell r="K3178">
            <v>0</v>
          </cell>
          <cell r="L3178">
            <v>4</v>
          </cell>
          <cell r="M3178">
            <v>4</v>
          </cell>
          <cell r="N3178">
            <v>0</v>
          </cell>
          <cell r="O3178">
            <v>4</v>
          </cell>
          <cell r="P3178">
            <v>0</v>
          </cell>
          <cell r="Q3178">
            <v>0</v>
          </cell>
          <cell r="R3178">
            <v>4</v>
          </cell>
          <cell r="S3178">
            <v>4</v>
          </cell>
          <cell r="T3178">
            <v>0</v>
          </cell>
          <cell r="U3178">
            <v>4</v>
          </cell>
          <cell r="V3178">
            <v>0</v>
          </cell>
          <cell r="W3178">
            <v>0</v>
          </cell>
        </row>
        <row r="3179">
          <cell r="B3179">
            <v>14</v>
          </cell>
          <cell r="C3179" t="str">
            <v>RESTRIÇÃO SISTEMA</v>
          </cell>
          <cell r="D3179" t="str">
            <v>042 Restrição técnica</v>
          </cell>
          <cell r="E3179" t="str">
            <v>OUTRAS MÍDIAS</v>
          </cell>
          <cell r="F3179" t="str">
            <v>0013 INTERNET</v>
          </cell>
          <cell r="G3179" t="str">
            <v>0056 OUTROS</v>
          </cell>
          <cell r="I3179">
            <v>2</v>
          </cell>
          <cell r="J3179">
            <v>0</v>
          </cell>
          <cell r="K3179">
            <v>0</v>
          </cell>
          <cell r="L3179">
            <v>2</v>
          </cell>
          <cell r="M3179">
            <v>2</v>
          </cell>
          <cell r="N3179">
            <v>0</v>
          </cell>
          <cell r="O3179">
            <v>2</v>
          </cell>
          <cell r="P3179">
            <v>0</v>
          </cell>
          <cell r="Q3179">
            <v>0</v>
          </cell>
          <cell r="R3179">
            <v>2</v>
          </cell>
          <cell r="S3179">
            <v>2</v>
          </cell>
          <cell r="T3179">
            <v>0</v>
          </cell>
          <cell r="U3179">
            <v>2</v>
          </cell>
          <cell r="V3179">
            <v>0</v>
          </cell>
          <cell r="W3179">
            <v>0</v>
          </cell>
        </row>
        <row r="3180">
          <cell r="B3180">
            <v>14</v>
          </cell>
          <cell r="C3180" t="str">
            <v>RESTRIÇÃO SISTEMA</v>
          </cell>
          <cell r="D3180" t="str">
            <v>042 Restrição técnica</v>
          </cell>
          <cell r="E3180" t="str">
            <v>OUTRAS MÍDIAS</v>
          </cell>
          <cell r="F3180" t="str">
            <v>0013 INTERNET</v>
          </cell>
          <cell r="G3180" t="str">
            <v>0170 SITE SPEEDY</v>
          </cell>
          <cell r="I3180">
            <v>2</v>
          </cell>
          <cell r="J3180">
            <v>0</v>
          </cell>
          <cell r="K3180">
            <v>0</v>
          </cell>
          <cell r="L3180">
            <v>2</v>
          </cell>
          <cell r="M3180">
            <v>2</v>
          </cell>
          <cell r="N3180">
            <v>0</v>
          </cell>
          <cell r="O3180">
            <v>2</v>
          </cell>
          <cell r="P3180">
            <v>0</v>
          </cell>
          <cell r="Q3180">
            <v>0</v>
          </cell>
          <cell r="R3180">
            <v>2</v>
          </cell>
          <cell r="S3180">
            <v>2</v>
          </cell>
          <cell r="T3180">
            <v>0</v>
          </cell>
          <cell r="U3180">
            <v>2</v>
          </cell>
          <cell r="V3180">
            <v>0</v>
          </cell>
          <cell r="W3180">
            <v>0</v>
          </cell>
        </row>
        <row r="3181">
          <cell r="B3181">
            <v>14</v>
          </cell>
          <cell r="C3181" t="str">
            <v>RESTRIÇÃO SISTEMA</v>
          </cell>
          <cell r="D3181" t="str">
            <v>042 Restrição técnica</v>
          </cell>
          <cell r="E3181" t="str">
            <v>OUTRAS MÍDIAS</v>
          </cell>
          <cell r="F3181" t="str">
            <v>0018 CONTATADO PELO TLMKT</v>
          </cell>
          <cell r="I3181">
            <v>5</v>
          </cell>
          <cell r="J3181">
            <v>0</v>
          </cell>
          <cell r="K3181">
            <v>0</v>
          </cell>
          <cell r="L3181">
            <v>5</v>
          </cell>
          <cell r="M3181">
            <v>5</v>
          </cell>
          <cell r="N3181">
            <v>0</v>
          </cell>
          <cell r="O3181">
            <v>5</v>
          </cell>
          <cell r="P3181">
            <v>0</v>
          </cell>
          <cell r="Q3181">
            <v>0</v>
          </cell>
          <cell r="R3181">
            <v>5</v>
          </cell>
          <cell r="S3181">
            <v>5</v>
          </cell>
          <cell r="T3181">
            <v>0</v>
          </cell>
          <cell r="U3181">
            <v>5</v>
          </cell>
          <cell r="V3181">
            <v>0</v>
          </cell>
          <cell r="W3181">
            <v>0</v>
          </cell>
        </row>
        <row r="3182">
          <cell r="B3182">
            <v>14</v>
          </cell>
          <cell r="C3182" t="str">
            <v>RESTRIÇÃO SISTEMA</v>
          </cell>
          <cell r="D3182" t="str">
            <v>042 Restrição técnica</v>
          </cell>
          <cell r="E3182" t="str">
            <v>OUTRAS MÍDIAS</v>
          </cell>
          <cell r="F3182" t="str">
            <v>0020 JÁ POSSUI</v>
          </cell>
          <cell r="I3182">
            <v>4</v>
          </cell>
          <cell r="J3182">
            <v>0</v>
          </cell>
          <cell r="K3182">
            <v>0</v>
          </cell>
          <cell r="L3182">
            <v>4</v>
          </cell>
          <cell r="M3182">
            <v>4</v>
          </cell>
          <cell r="N3182">
            <v>0</v>
          </cell>
          <cell r="O3182">
            <v>4</v>
          </cell>
          <cell r="P3182">
            <v>0</v>
          </cell>
          <cell r="Q3182">
            <v>0</v>
          </cell>
          <cell r="R3182">
            <v>4</v>
          </cell>
          <cell r="S3182">
            <v>4</v>
          </cell>
          <cell r="T3182">
            <v>0</v>
          </cell>
          <cell r="U3182">
            <v>4</v>
          </cell>
          <cell r="V3182">
            <v>0</v>
          </cell>
          <cell r="W3182">
            <v>0</v>
          </cell>
        </row>
        <row r="3183">
          <cell r="B3183">
            <v>14</v>
          </cell>
          <cell r="C3183" t="str">
            <v>RESTRIÇÃO SISTEMA</v>
          </cell>
          <cell r="D3183" t="str">
            <v>042 Restrição técnica</v>
          </cell>
          <cell r="E3183" t="str">
            <v>TELEVISÃO</v>
          </cell>
          <cell r="F3183" t="str">
            <v>0001 TELEVISÃO</v>
          </cell>
          <cell r="G3183" t="str">
            <v>0062 NÃO INFORMOU</v>
          </cell>
          <cell r="I3183">
            <v>12</v>
          </cell>
          <cell r="J3183">
            <v>0</v>
          </cell>
          <cell r="K3183">
            <v>0</v>
          </cell>
          <cell r="L3183">
            <v>12</v>
          </cell>
          <cell r="M3183">
            <v>12</v>
          </cell>
          <cell r="N3183">
            <v>0</v>
          </cell>
          <cell r="O3183">
            <v>12</v>
          </cell>
          <cell r="P3183">
            <v>0</v>
          </cell>
          <cell r="Q3183">
            <v>0</v>
          </cell>
          <cell r="R3183">
            <v>12</v>
          </cell>
          <cell r="S3183">
            <v>12</v>
          </cell>
          <cell r="T3183">
            <v>0</v>
          </cell>
          <cell r="U3183">
            <v>12</v>
          </cell>
          <cell r="V3183">
            <v>0</v>
          </cell>
          <cell r="W3183">
            <v>0</v>
          </cell>
        </row>
        <row r="3184">
          <cell r="B3184">
            <v>14</v>
          </cell>
          <cell r="C3184" t="str">
            <v>RESTRIÇÃO SISTEMA</v>
          </cell>
          <cell r="D3184" t="str">
            <v>045 Central não cadastrada</v>
          </cell>
          <cell r="F3184" t="str">
            <v>0031 JÁ TEVE O PRODUTO</v>
          </cell>
          <cell r="I3184">
            <v>1</v>
          </cell>
          <cell r="J3184">
            <v>0</v>
          </cell>
          <cell r="K3184">
            <v>0</v>
          </cell>
          <cell r="L3184">
            <v>1</v>
          </cell>
          <cell r="M3184">
            <v>1</v>
          </cell>
          <cell r="N3184">
            <v>0</v>
          </cell>
          <cell r="O3184">
            <v>1</v>
          </cell>
          <cell r="P3184">
            <v>0</v>
          </cell>
          <cell r="Q3184">
            <v>0</v>
          </cell>
          <cell r="R3184">
            <v>1</v>
          </cell>
          <cell r="S3184">
            <v>1</v>
          </cell>
          <cell r="T3184">
            <v>0</v>
          </cell>
          <cell r="U3184">
            <v>1</v>
          </cell>
          <cell r="V3184">
            <v>0</v>
          </cell>
          <cell r="W3184">
            <v>0</v>
          </cell>
        </row>
        <row r="3185">
          <cell r="B3185">
            <v>14</v>
          </cell>
          <cell r="C3185" t="str">
            <v>RESTRIÇÃO SISTEMA</v>
          </cell>
          <cell r="D3185" t="str">
            <v>045 Central não cadastrada</v>
          </cell>
          <cell r="E3185" t="str">
            <v>NÃO INFORMADO</v>
          </cell>
          <cell r="F3185" t="str">
            <v>0016 NÃO INFORMADO</v>
          </cell>
          <cell r="I3185">
            <v>1</v>
          </cell>
          <cell r="J3185">
            <v>0</v>
          </cell>
          <cell r="K3185">
            <v>0</v>
          </cell>
          <cell r="L3185">
            <v>1</v>
          </cell>
          <cell r="M3185">
            <v>1</v>
          </cell>
          <cell r="N3185">
            <v>0</v>
          </cell>
          <cell r="O3185">
            <v>1</v>
          </cell>
          <cell r="P3185">
            <v>0</v>
          </cell>
          <cell r="Q3185">
            <v>0</v>
          </cell>
          <cell r="R3185">
            <v>1</v>
          </cell>
          <cell r="S3185">
            <v>1</v>
          </cell>
          <cell r="T3185">
            <v>0</v>
          </cell>
          <cell r="U3185">
            <v>1</v>
          </cell>
          <cell r="V3185">
            <v>0</v>
          </cell>
          <cell r="W3185">
            <v>0</v>
          </cell>
        </row>
        <row r="3186">
          <cell r="B3186">
            <v>14</v>
          </cell>
          <cell r="C3186" t="str">
            <v>RESTRIÇÃO SISTEMA</v>
          </cell>
          <cell r="D3186" t="str">
            <v>045 Central não cadastrada</v>
          </cell>
          <cell r="E3186" t="str">
            <v>OUTRAS MÍDIAS</v>
          </cell>
          <cell r="F3186" t="str">
            <v>0002 INDICAÇÃO DE AMIGOS</v>
          </cell>
          <cell r="I3186">
            <v>16</v>
          </cell>
          <cell r="J3186">
            <v>0</v>
          </cell>
          <cell r="K3186">
            <v>0</v>
          </cell>
          <cell r="L3186">
            <v>16</v>
          </cell>
          <cell r="M3186">
            <v>16</v>
          </cell>
          <cell r="N3186">
            <v>0</v>
          </cell>
          <cell r="O3186">
            <v>16</v>
          </cell>
          <cell r="P3186">
            <v>0</v>
          </cell>
          <cell r="Q3186">
            <v>0</v>
          </cell>
          <cell r="R3186">
            <v>16</v>
          </cell>
          <cell r="S3186">
            <v>16</v>
          </cell>
          <cell r="T3186">
            <v>0</v>
          </cell>
          <cell r="U3186">
            <v>16</v>
          </cell>
          <cell r="V3186">
            <v>0</v>
          </cell>
          <cell r="W3186">
            <v>0</v>
          </cell>
        </row>
        <row r="3187">
          <cell r="B3187">
            <v>14</v>
          </cell>
          <cell r="C3187" t="str">
            <v>RESTRIÇÃO SISTEMA</v>
          </cell>
          <cell r="D3187" t="str">
            <v>045 Central não cadastrada</v>
          </cell>
          <cell r="E3187" t="str">
            <v>OUTRAS MÍDIAS</v>
          </cell>
          <cell r="F3187" t="str">
            <v>0013 INTERNET</v>
          </cell>
          <cell r="G3187" t="str">
            <v>0170 SITE SPEEDY</v>
          </cell>
          <cell r="I3187">
            <v>1</v>
          </cell>
          <cell r="J3187">
            <v>0</v>
          </cell>
          <cell r="K3187">
            <v>0</v>
          </cell>
          <cell r="L3187">
            <v>1</v>
          </cell>
          <cell r="M3187">
            <v>1</v>
          </cell>
          <cell r="N3187">
            <v>0</v>
          </cell>
          <cell r="O3187">
            <v>1</v>
          </cell>
          <cell r="P3187">
            <v>0</v>
          </cell>
          <cell r="Q3187">
            <v>0</v>
          </cell>
          <cell r="R3187">
            <v>1</v>
          </cell>
          <cell r="S3187">
            <v>1</v>
          </cell>
          <cell r="T3187">
            <v>0</v>
          </cell>
          <cell r="U3187">
            <v>1</v>
          </cell>
          <cell r="V3187">
            <v>0</v>
          </cell>
          <cell r="W3187">
            <v>0</v>
          </cell>
        </row>
        <row r="3188">
          <cell r="B3188">
            <v>14</v>
          </cell>
          <cell r="C3188" t="str">
            <v>RESTRIÇÃO SISTEMA</v>
          </cell>
          <cell r="D3188" t="str">
            <v>045 Central não cadastrada</v>
          </cell>
          <cell r="E3188" t="str">
            <v>OUTRAS MÍDIAS</v>
          </cell>
          <cell r="F3188" t="str">
            <v>0018 CONTATADO PELO TLMKT</v>
          </cell>
          <cell r="I3188">
            <v>1</v>
          </cell>
          <cell r="J3188">
            <v>0</v>
          </cell>
          <cell r="K3188">
            <v>0</v>
          </cell>
          <cell r="L3188">
            <v>1</v>
          </cell>
          <cell r="M3188">
            <v>1</v>
          </cell>
          <cell r="N3188">
            <v>0</v>
          </cell>
          <cell r="O3188">
            <v>1</v>
          </cell>
          <cell r="P3188">
            <v>0</v>
          </cell>
          <cell r="Q3188">
            <v>0</v>
          </cell>
          <cell r="R3188">
            <v>1</v>
          </cell>
          <cell r="S3188">
            <v>1</v>
          </cell>
          <cell r="T3188">
            <v>0</v>
          </cell>
          <cell r="U3188">
            <v>1</v>
          </cell>
          <cell r="V3188">
            <v>0</v>
          </cell>
          <cell r="W3188">
            <v>0</v>
          </cell>
        </row>
        <row r="3189">
          <cell r="B3189">
            <v>14</v>
          </cell>
          <cell r="C3189" t="str">
            <v>RESTRIÇÃO SISTEMA</v>
          </cell>
          <cell r="D3189" t="str">
            <v>045 Central não cadastrada</v>
          </cell>
          <cell r="E3189" t="str">
            <v>OUTRAS MÍDIAS</v>
          </cell>
          <cell r="F3189" t="str">
            <v>0020 JÁ POSSUI</v>
          </cell>
          <cell r="I3189">
            <v>2</v>
          </cell>
          <cell r="J3189">
            <v>0</v>
          </cell>
          <cell r="K3189">
            <v>0</v>
          </cell>
          <cell r="L3189">
            <v>2</v>
          </cell>
          <cell r="M3189">
            <v>2</v>
          </cell>
          <cell r="N3189">
            <v>0</v>
          </cell>
          <cell r="O3189">
            <v>2</v>
          </cell>
          <cell r="P3189">
            <v>0</v>
          </cell>
          <cell r="Q3189">
            <v>0</v>
          </cell>
          <cell r="R3189">
            <v>2</v>
          </cell>
          <cell r="S3189">
            <v>2</v>
          </cell>
          <cell r="T3189">
            <v>0</v>
          </cell>
          <cell r="U3189">
            <v>2</v>
          </cell>
          <cell r="V3189">
            <v>0</v>
          </cell>
          <cell r="W3189">
            <v>0</v>
          </cell>
        </row>
        <row r="3190">
          <cell r="B3190">
            <v>14</v>
          </cell>
          <cell r="C3190" t="str">
            <v>RESTRIÇÃO SISTEMA</v>
          </cell>
          <cell r="D3190" t="str">
            <v>045 Central não cadastrada</v>
          </cell>
          <cell r="E3190" t="str">
            <v>TELEVISÃO</v>
          </cell>
          <cell r="F3190" t="str">
            <v>0001 TELEVISÃO</v>
          </cell>
          <cell r="G3190" t="str">
            <v>0062 NÃO INFORMOU</v>
          </cell>
          <cell r="I3190">
            <v>5</v>
          </cell>
          <cell r="J3190">
            <v>0</v>
          </cell>
          <cell r="K3190">
            <v>0</v>
          </cell>
          <cell r="L3190">
            <v>5</v>
          </cell>
          <cell r="M3190">
            <v>5</v>
          </cell>
          <cell r="N3190">
            <v>0</v>
          </cell>
          <cell r="O3190">
            <v>5</v>
          </cell>
          <cell r="P3190">
            <v>0</v>
          </cell>
          <cell r="Q3190">
            <v>0</v>
          </cell>
          <cell r="R3190">
            <v>5</v>
          </cell>
          <cell r="S3190">
            <v>5</v>
          </cell>
          <cell r="T3190">
            <v>0</v>
          </cell>
          <cell r="U3190">
            <v>5</v>
          </cell>
          <cell r="V3190">
            <v>0</v>
          </cell>
          <cell r="W3190">
            <v>0</v>
          </cell>
        </row>
        <row r="3191">
          <cell r="B3191">
            <v>14</v>
          </cell>
          <cell r="C3191" t="str">
            <v>RESTRIÇÃO SISTEMA</v>
          </cell>
          <cell r="D3191" t="str">
            <v>048 Segmento não permitido</v>
          </cell>
          <cell r="E3191" t="str">
            <v>OUTRAS MÍDIAS</v>
          </cell>
          <cell r="F3191" t="str">
            <v>0002 INDICAÇÃO DE AMIGOS</v>
          </cell>
          <cell r="I3191">
            <v>1</v>
          </cell>
          <cell r="J3191">
            <v>0</v>
          </cell>
          <cell r="K3191">
            <v>0</v>
          </cell>
          <cell r="L3191">
            <v>1</v>
          </cell>
          <cell r="M3191">
            <v>1</v>
          </cell>
          <cell r="N3191">
            <v>0</v>
          </cell>
          <cell r="O3191">
            <v>1</v>
          </cell>
          <cell r="P3191">
            <v>0</v>
          </cell>
          <cell r="Q3191">
            <v>0</v>
          </cell>
          <cell r="R3191">
            <v>1</v>
          </cell>
          <cell r="S3191">
            <v>1</v>
          </cell>
          <cell r="T3191">
            <v>0</v>
          </cell>
          <cell r="U3191">
            <v>1</v>
          </cell>
          <cell r="V3191">
            <v>0</v>
          </cell>
          <cell r="W3191">
            <v>0</v>
          </cell>
        </row>
        <row r="3192">
          <cell r="B3192">
            <v>14</v>
          </cell>
          <cell r="C3192" t="str">
            <v>RESTRIÇÃO SISTEMA</v>
          </cell>
          <cell r="D3192" t="str">
            <v>048 Segmento não permitido</v>
          </cell>
          <cell r="E3192" t="str">
            <v>OUTRAS MÍDIAS</v>
          </cell>
          <cell r="F3192" t="str">
            <v>0020 JÁ POSSUI</v>
          </cell>
          <cell r="I3192">
            <v>1</v>
          </cell>
          <cell r="J3192">
            <v>0</v>
          </cell>
          <cell r="K3192">
            <v>0</v>
          </cell>
          <cell r="L3192">
            <v>1</v>
          </cell>
          <cell r="M3192">
            <v>1</v>
          </cell>
          <cell r="N3192">
            <v>0</v>
          </cell>
          <cell r="O3192">
            <v>1</v>
          </cell>
          <cell r="P3192">
            <v>0</v>
          </cell>
          <cell r="Q3192">
            <v>0</v>
          </cell>
          <cell r="R3192">
            <v>1</v>
          </cell>
          <cell r="S3192">
            <v>1</v>
          </cell>
          <cell r="T3192">
            <v>0</v>
          </cell>
          <cell r="U3192">
            <v>1</v>
          </cell>
          <cell r="V3192">
            <v>0</v>
          </cell>
          <cell r="W3192">
            <v>0</v>
          </cell>
        </row>
        <row r="3193">
          <cell r="B3193">
            <v>14</v>
          </cell>
          <cell r="C3193" t="str">
            <v>RESTRIÇÃO SISTEMA</v>
          </cell>
          <cell r="D3193" t="str">
            <v>060 Restrição Comercial</v>
          </cell>
          <cell r="F3193" t="str">
            <v>0031 JÁ TEVE O PRODUTO</v>
          </cell>
          <cell r="I3193">
            <v>2</v>
          </cell>
          <cell r="J3193">
            <v>0</v>
          </cell>
          <cell r="K3193">
            <v>0</v>
          </cell>
          <cell r="L3193">
            <v>2</v>
          </cell>
          <cell r="M3193">
            <v>2</v>
          </cell>
          <cell r="N3193">
            <v>0</v>
          </cell>
          <cell r="O3193">
            <v>2</v>
          </cell>
          <cell r="P3193">
            <v>0</v>
          </cell>
          <cell r="Q3193">
            <v>0</v>
          </cell>
          <cell r="R3193">
            <v>2</v>
          </cell>
          <cell r="S3193">
            <v>2</v>
          </cell>
          <cell r="T3193">
            <v>0</v>
          </cell>
          <cell r="U3193">
            <v>2</v>
          </cell>
          <cell r="V3193">
            <v>0</v>
          </cell>
          <cell r="W3193">
            <v>0</v>
          </cell>
        </row>
        <row r="3194">
          <cell r="B3194">
            <v>14</v>
          </cell>
          <cell r="C3194" t="str">
            <v>RESTRIÇÃO SISTEMA</v>
          </cell>
          <cell r="D3194" t="str">
            <v>060 Restrição Comercial</v>
          </cell>
          <cell r="E3194" t="str">
            <v>MALA DIRETA</v>
          </cell>
          <cell r="F3194" t="str">
            <v>0010 ENCARTE EM FATURA</v>
          </cell>
          <cell r="I3194">
            <v>1</v>
          </cell>
          <cell r="J3194">
            <v>0</v>
          </cell>
          <cell r="K3194">
            <v>0</v>
          </cell>
          <cell r="L3194">
            <v>1</v>
          </cell>
          <cell r="M3194">
            <v>1</v>
          </cell>
          <cell r="N3194">
            <v>0</v>
          </cell>
          <cell r="O3194">
            <v>1</v>
          </cell>
          <cell r="P3194">
            <v>0</v>
          </cell>
          <cell r="Q3194">
            <v>0</v>
          </cell>
          <cell r="R3194">
            <v>1</v>
          </cell>
          <cell r="S3194">
            <v>1</v>
          </cell>
          <cell r="T3194">
            <v>0</v>
          </cell>
          <cell r="U3194">
            <v>1</v>
          </cell>
          <cell r="V3194">
            <v>0</v>
          </cell>
          <cell r="W3194">
            <v>0</v>
          </cell>
        </row>
        <row r="3195">
          <cell r="B3195">
            <v>14</v>
          </cell>
          <cell r="C3195" t="str">
            <v>RESTRIÇÃO SISTEMA</v>
          </cell>
          <cell r="D3195" t="str">
            <v>060 Restrição Comercial</v>
          </cell>
          <cell r="E3195" t="str">
            <v>OUTRAS MÍDIAS</v>
          </cell>
          <cell r="F3195" t="str">
            <v>0002 INDICAÇÃO DE AMIGOS</v>
          </cell>
          <cell r="I3195">
            <v>21</v>
          </cell>
          <cell r="J3195">
            <v>0</v>
          </cell>
          <cell r="K3195">
            <v>0</v>
          </cell>
          <cell r="L3195">
            <v>21</v>
          </cell>
          <cell r="M3195">
            <v>21</v>
          </cell>
          <cell r="N3195">
            <v>0</v>
          </cell>
          <cell r="O3195">
            <v>21</v>
          </cell>
          <cell r="P3195">
            <v>0</v>
          </cell>
          <cell r="Q3195">
            <v>0</v>
          </cell>
          <cell r="R3195">
            <v>21</v>
          </cell>
          <cell r="S3195">
            <v>21</v>
          </cell>
          <cell r="T3195">
            <v>0</v>
          </cell>
          <cell r="U3195">
            <v>21</v>
          </cell>
          <cell r="V3195">
            <v>0</v>
          </cell>
          <cell r="W3195">
            <v>0</v>
          </cell>
        </row>
        <row r="3196">
          <cell r="B3196">
            <v>14</v>
          </cell>
          <cell r="C3196" t="str">
            <v>RESTRIÇÃO SISTEMA</v>
          </cell>
          <cell r="D3196" t="str">
            <v>060 Restrição Comercial</v>
          </cell>
          <cell r="E3196" t="str">
            <v>OUTRAS MÍDIAS</v>
          </cell>
          <cell r="F3196" t="str">
            <v>0003 104</v>
          </cell>
          <cell r="I3196">
            <v>1</v>
          </cell>
          <cell r="J3196">
            <v>0</v>
          </cell>
          <cell r="K3196">
            <v>0</v>
          </cell>
          <cell r="L3196">
            <v>1</v>
          </cell>
          <cell r="M3196">
            <v>1</v>
          </cell>
          <cell r="N3196">
            <v>0</v>
          </cell>
          <cell r="O3196">
            <v>1</v>
          </cell>
          <cell r="P3196">
            <v>0</v>
          </cell>
          <cell r="Q3196">
            <v>0</v>
          </cell>
          <cell r="R3196">
            <v>1</v>
          </cell>
          <cell r="S3196">
            <v>1</v>
          </cell>
          <cell r="T3196">
            <v>0</v>
          </cell>
          <cell r="U3196">
            <v>1</v>
          </cell>
          <cell r="V3196">
            <v>0</v>
          </cell>
          <cell r="W3196">
            <v>0</v>
          </cell>
        </row>
        <row r="3197">
          <cell r="B3197">
            <v>14</v>
          </cell>
          <cell r="C3197" t="str">
            <v>RESTRIÇÃO SISTEMA</v>
          </cell>
          <cell r="D3197" t="str">
            <v>060 Restrição Comercial</v>
          </cell>
          <cell r="E3197" t="str">
            <v>OUTRAS MÍDIAS</v>
          </cell>
          <cell r="F3197" t="str">
            <v>0013 INTERNET</v>
          </cell>
          <cell r="G3197" t="str">
            <v>0056 OUTROS</v>
          </cell>
          <cell r="I3197">
            <v>3</v>
          </cell>
          <cell r="J3197">
            <v>0</v>
          </cell>
          <cell r="K3197">
            <v>0</v>
          </cell>
          <cell r="L3197">
            <v>3</v>
          </cell>
          <cell r="M3197">
            <v>3</v>
          </cell>
          <cell r="N3197">
            <v>0</v>
          </cell>
          <cell r="O3197">
            <v>3</v>
          </cell>
          <cell r="P3197">
            <v>0</v>
          </cell>
          <cell r="Q3197">
            <v>0</v>
          </cell>
          <cell r="R3197">
            <v>3</v>
          </cell>
          <cell r="S3197">
            <v>3</v>
          </cell>
          <cell r="T3197">
            <v>0</v>
          </cell>
          <cell r="U3197">
            <v>3</v>
          </cell>
          <cell r="V3197">
            <v>0</v>
          </cell>
          <cell r="W3197">
            <v>0</v>
          </cell>
        </row>
        <row r="3198">
          <cell r="B3198">
            <v>14</v>
          </cell>
          <cell r="C3198" t="str">
            <v>RESTRIÇÃO SISTEMA</v>
          </cell>
          <cell r="D3198" t="str">
            <v>060 Restrição Comercial</v>
          </cell>
          <cell r="E3198" t="str">
            <v>OUTRAS MÍDIAS</v>
          </cell>
          <cell r="F3198" t="str">
            <v>0013 INTERNET</v>
          </cell>
          <cell r="G3198" t="str">
            <v>0170 SITE SPEEDY</v>
          </cell>
          <cell r="I3198">
            <v>1</v>
          </cell>
          <cell r="J3198">
            <v>0</v>
          </cell>
          <cell r="K3198">
            <v>0</v>
          </cell>
          <cell r="L3198">
            <v>1</v>
          </cell>
          <cell r="M3198">
            <v>1</v>
          </cell>
          <cell r="N3198">
            <v>0</v>
          </cell>
          <cell r="O3198">
            <v>1</v>
          </cell>
          <cell r="P3198">
            <v>0</v>
          </cell>
          <cell r="Q3198">
            <v>0</v>
          </cell>
          <cell r="R3198">
            <v>1</v>
          </cell>
          <cell r="S3198">
            <v>1</v>
          </cell>
          <cell r="T3198">
            <v>0</v>
          </cell>
          <cell r="U3198">
            <v>1</v>
          </cell>
          <cell r="V3198">
            <v>0</v>
          </cell>
          <cell r="W3198">
            <v>0</v>
          </cell>
        </row>
        <row r="3199">
          <cell r="B3199">
            <v>14</v>
          </cell>
          <cell r="C3199" t="str">
            <v>RESTRIÇÃO SISTEMA</v>
          </cell>
          <cell r="D3199" t="str">
            <v>060 Restrição Comercial</v>
          </cell>
          <cell r="E3199" t="str">
            <v>OUTRAS MÍDIAS</v>
          </cell>
          <cell r="F3199" t="str">
            <v>0018 CONTATADO PELO TLMKT</v>
          </cell>
          <cell r="I3199">
            <v>2</v>
          </cell>
          <cell r="J3199">
            <v>0</v>
          </cell>
          <cell r="K3199">
            <v>0</v>
          </cell>
          <cell r="L3199">
            <v>2</v>
          </cell>
          <cell r="M3199">
            <v>2</v>
          </cell>
          <cell r="N3199">
            <v>0</v>
          </cell>
          <cell r="O3199">
            <v>2</v>
          </cell>
          <cell r="P3199">
            <v>0</v>
          </cell>
          <cell r="Q3199">
            <v>0</v>
          </cell>
          <cell r="R3199">
            <v>2</v>
          </cell>
          <cell r="S3199">
            <v>2</v>
          </cell>
          <cell r="T3199">
            <v>0</v>
          </cell>
          <cell r="U3199">
            <v>2</v>
          </cell>
          <cell r="V3199">
            <v>0</v>
          </cell>
          <cell r="W3199">
            <v>0</v>
          </cell>
        </row>
        <row r="3200">
          <cell r="B3200">
            <v>14</v>
          </cell>
          <cell r="C3200" t="str">
            <v>RESTRIÇÃO SISTEMA</v>
          </cell>
          <cell r="D3200" t="str">
            <v>060 Restrição Comercial</v>
          </cell>
          <cell r="E3200" t="str">
            <v>OUTRAS MÍDIAS</v>
          </cell>
          <cell r="F3200" t="str">
            <v>0020 JÁ POSSUI</v>
          </cell>
          <cell r="I3200">
            <v>4</v>
          </cell>
          <cell r="J3200">
            <v>0</v>
          </cell>
          <cell r="K3200">
            <v>0</v>
          </cell>
          <cell r="L3200">
            <v>4</v>
          </cell>
          <cell r="M3200">
            <v>4</v>
          </cell>
          <cell r="N3200">
            <v>0</v>
          </cell>
          <cell r="O3200">
            <v>4</v>
          </cell>
          <cell r="P3200">
            <v>0</v>
          </cell>
          <cell r="Q3200">
            <v>0</v>
          </cell>
          <cell r="R3200">
            <v>4</v>
          </cell>
          <cell r="S3200">
            <v>4</v>
          </cell>
          <cell r="T3200">
            <v>0</v>
          </cell>
          <cell r="U3200">
            <v>4</v>
          </cell>
          <cell r="V3200">
            <v>0</v>
          </cell>
          <cell r="W3200">
            <v>0</v>
          </cell>
        </row>
        <row r="3201">
          <cell r="B3201">
            <v>14</v>
          </cell>
          <cell r="C3201" t="str">
            <v>RESTRIÇÃO SISTEMA</v>
          </cell>
          <cell r="D3201" t="str">
            <v>060 Restrição Comercial</v>
          </cell>
          <cell r="E3201" t="str">
            <v>TELEVISÃO</v>
          </cell>
          <cell r="F3201" t="str">
            <v>0001 TELEVISÃO</v>
          </cell>
          <cell r="G3201" t="str">
            <v>0006 GLOBO</v>
          </cell>
          <cell r="H3201" t="str">
            <v>0023 JORNAL HOJE</v>
          </cell>
          <cell r="I3201">
            <v>1</v>
          </cell>
          <cell r="J3201">
            <v>0</v>
          </cell>
          <cell r="K3201">
            <v>0</v>
          </cell>
          <cell r="L3201">
            <v>1</v>
          </cell>
          <cell r="M3201">
            <v>1</v>
          </cell>
          <cell r="N3201">
            <v>0</v>
          </cell>
          <cell r="O3201">
            <v>1</v>
          </cell>
          <cell r="P3201">
            <v>0</v>
          </cell>
          <cell r="Q3201">
            <v>0</v>
          </cell>
          <cell r="R3201">
            <v>1</v>
          </cell>
          <cell r="S3201">
            <v>1</v>
          </cell>
          <cell r="T3201">
            <v>0</v>
          </cell>
          <cell r="U3201">
            <v>1</v>
          </cell>
          <cell r="V3201">
            <v>0</v>
          </cell>
          <cell r="W3201">
            <v>0</v>
          </cell>
        </row>
        <row r="3202">
          <cell r="B3202">
            <v>14</v>
          </cell>
          <cell r="C3202" t="str">
            <v>RESTRIÇÃO SISTEMA</v>
          </cell>
          <cell r="D3202" t="str">
            <v>060 Restrição Comercial</v>
          </cell>
          <cell r="E3202" t="str">
            <v>TELEVISÃO</v>
          </cell>
          <cell r="F3202" t="str">
            <v>0001 TELEVISÃO</v>
          </cell>
          <cell r="G3202" t="str">
            <v>0006 GLOBO</v>
          </cell>
          <cell r="H3202" t="str">
            <v>3825 NÃO INFORMADO</v>
          </cell>
          <cell r="I3202">
            <v>1</v>
          </cell>
          <cell r="J3202">
            <v>0</v>
          </cell>
          <cell r="K3202">
            <v>0</v>
          </cell>
          <cell r="L3202">
            <v>1</v>
          </cell>
          <cell r="M3202">
            <v>1</v>
          </cell>
          <cell r="N3202">
            <v>0</v>
          </cell>
          <cell r="O3202">
            <v>1</v>
          </cell>
          <cell r="P3202">
            <v>0</v>
          </cell>
          <cell r="Q3202">
            <v>0</v>
          </cell>
          <cell r="R3202">
            <v>1</v>
          </cell>
          <cell r="S3202">
            <v>1</v>
          </cell>
          <cell r="T3202">
            <v>0</v>
          </cell>
          <cell r="U3202">
            <v>1</v>
          </cell>
          <cell r="V3202">
            <v>0</v>
          </cell>
          <cell r="W3202">
            <v>0</v>
          </cell>
        </row>
        <row r="3203">
          <cell r="B3203">
            <v>14</v>
          </cell>
          <cell r="C3203" t="str">
            <v>RESTRIÇÃO SISTEMA</v>
          </cell>
          <cell r="D3203" t="str">
            <v>060 Restrição Comercial</v>
          </cell>
          <cell r="E3203" t="str">
            <v>TELEVISÃO</v>
          </cell>
          <cell r="F3203" t="str">
            <v>0001 TELEVISÃO</v>
          </cell>
          <cell r="G3203" t="str">
            <v>0062 NÃO INFORMOU</v>
          </cell>
          <cell r="I3203">
            <v>1</v>
          </cell>
          <cell r="J3203">
            <v>0</v>
          </cell>
          <cell r="K3203">
            <v>0</v>
          </cell>
          <cell r="L3203">
            <v>1</v>
          </cell>
          <cell r="M3203">
            <v>1</v>
          </cell>
          <cell r="N3203">
            <v>0</v>
          </cell>
          <cell r="O3203">
            <v>1</v>
          </cell>
          <cell r="P3203">
            <v>0</v>
          </cell>
          <cell r="Q3203">
            <v>0</v>
          </cell>
          <cell r="R3203">
            <v>1</v>
          </cell>
          <cell r="S3203">
            <v>1</v>
          </cell>
          <cell r="T3203">
            <v>0</v>
          </cell>
          <cell r="U3203">
            <v>1</v>
          </cell>
          <cell r="V3203">
            <v>0</v>
          </cell>
          <cell r="W3203">
            <v>0</v>
          </cell>
        </row>
        <row r="3204">
          <cell r="B3204">
            <v>14</v>
          </cell>
          <cell r="C3204" t="str">
            <v>RESTRIÇÃO SISTEMA</v>
          </cell>
          <cell r="D3204" t="str">
            <v>071 Idade inferior a 18 anos</v>
          </cell>
          <cell r="E3204" t="str">
            <v>MALA DIRETA</v>
          </cell>
          <cell r="F3204" t="str">
            <v>0010 ENCARTE EM FATURA</v>
          </cell>
          <cell r="I3204">
            <v>1</v>
          </cell>
          <cell r="J3204">
            <v>0</v>
          </cell>
          <cell r="K3204">
            <v>0</v>
          </cell>
          <cell r="L3204">
            <v>1</v>
          </cell>
          <cell r="M3204">
            <v>1</v>
          </cell>
          <cell r="N3204">
            <v>0</v>
          </cell>
          <cell r="O3204">
            <v>1</v>
          </cell>
          <cell r="P3204">
            <v>0</v>
          </cell>
          <cell r="Q3204">
            <v>0</v>
          </cell>
          <cell r="R3204">
            <v>1</v>
          </cell>
          <cell r="S3204">
            <v>1</v>
          </cell>
          <cell r="T3204">
            <v>0</v>
          </cell>
          <cell r="U3204">
            <v>1</v>
          </cell>
          <cell r="V3204">
            <v>0</v>
          </cell>
          <cell r="W3204">
            <v>0</v>
          </cell>
        </row>
        <row r="3205">
          <cell r="B3205">
            <v>14</v>
          </cell>
          <cell r="C3205" t="str">
            <v>RESTRIÇÃO SISTEMA</v>
          </cell>
          <cell r="D3205" t="str">
            <v>071 Idade inferior a 18 anos</v>
          </cell>
          <cell r="E3205" t="str">
            <v>OUTRAS MÍDIAS</v>
          </cell>
          <cell r="F3205" t="str">
            <v>0002 INDICAÇÃO DE AMIGOS</v>
          </cell>
          <cell r="I3205">
            <v>9</v>
          </cell>
          <cell r="J3205">
            <v>0</v>
          </cell>
          <cell r="K3205">
            <v>0</v>
          </cell>
          <cell r="L3205">
            <v>9</v>
          </cell>
          <cell r="M3205">
            <v>9</v>
          </cell>
          <cell r="N3205">
            <v>0</v>
          </cell>
          <cell r="O3205">
            <v>9</v>
          </cell>
          <cell r="P3205">
            <v>0</v>
          </cell>
          <cell r="Q3205">
            <v>0</v>
          </cell>
          <cell r="R3205">
            <v>9</v>
          </cell>
          <cell r="S3205">
            <v>9</v>
          </cell>
          <cell r="T3205">
            <v>0</v>
          </cell>
          <cell r="U3205">
            <v>9</v>
          </cell>
          <cell r="V3205">
            <v>0</v>
          </cell>
          <cell r="W3205">
            <v>0</v>
          </cell>
        </row>
        <row r="3206">
          <cell r="B3206">
            <v>14</v>
          </cell>
          <cell r="C3206" t="str">
            <v>RESTRIÇÃO SISTEMA</v>
          </cell>
          <cell r="D3206" t="str">
            <v>071 Idade inferior a 18 anos</v>
          </cell>
          <cell r="E3206" t="str">
            <v>OUTRAS MÍDIAS</v>
          </cell>
          <cell r="F3206" t="str">
            <v>0007 JORNAIS/REVISTAS</v>
          </cell>
          <cell r="G3206" t="str">
            <v>0125 NÃO INFORMADO</v>
          </cell>
          <cell r="I3206">
            <v>1</v>
          </cell>
          <cell r="J3206">
            <v>0</v>
          </cell>
          <cell r="K3206">
            <v>0</v>
          </cell>
          <cell r="L3206">
            <v>1</v>
          </cell>
          <cell r="M3206">
            <v>1</v>
          </cell>
          <cell r="N3206">
            <v>0</v>
          </cell>
          <cell r="O3206">
            <v>1</v>
          </cell>
          <cell r="P3206">
            <v>0</v>
          </cell>
          <cell r="Q3206">
            <v>0</v>
          </cell>
          <cell r="R3206">
            <v>1</v>
          </cell>
          <cell r="S3206">
            <v>1</v>
          </cell>
          <cell r="T3206">
            <v>0</v>
          </cell>
          <cell r="U3206">
            <v>1</v>
          </cell>
          <cell r="V3206">
            <v>0</v>
          </cell>
          <cell r="W3206">
            <v>0</v>
          </cell>
        </row>
        <row r="3207">
          <cell r="B3207">
            <v>14</v>
          </cell>
          <cell r="C3207" t="str">
            <v>RESTRIÇÃO SISTEMA</v>
          </cell>
          <cell r="D3207" t="str">
            <v>071 Idade inferior a 18 anos</v>
          </cell>
          <cell r="E3207" t="str">
            <v>OUTRAS MÍDIAS</v>
          </cell>
          <cell r="F3207" t="str">
            <v>0018 CONTATADO PELO TLMKT</v>
          </cell>
          <cell r="I3207">
            <v>1</v>
          </cell>
          <cell r="J3207">
            <v>0</v>
          </cell>
          <cell r="K3207">
            <v>0</v>
          </cell>
          <cell r="L3207">
            <v>1</v>
          </cell>
          <cell r="M3207">
            <v>1</v>
          </cell>
          <cell r="N3207">
            <v>0</v>
          </cell>
          <cell r="O3207">
            <v>1</v>
          </cell>
          <cell r="P3207">
            <v>0</v>
          </cell>
          <cell r="Q3207">
            <v>0</v>
          </cell>
          <cell r="R3207">
            <v>1</v>
          </cell>
          <cell r="S3207">
            <v>1</v>
          </cell>
          <cell r="T3207">
            <v>0</v>
          </cell>
          <cell r="U3207">
            <v>1</v>
          </cell>
          <cell r="V3207">
            <v>0</v>
          </cell>
          <cell r="W3207">
            <v>0</v>
          </cell>
        </row>
        <row r="3208">
          <cell r="B3208">
            <v>14</v>
          </cell>
          <cell r="C3208" t="str">
            <v>RESTRIÇÃO SISTEMA</v>
          </cell>
          <cell r="D3208" t="str">
            <v>071 Idade inferior a 18 anos</v>
          </cell>
          <cell r="E3208" t="str">
            <v>TELEVISÃO</v>
          </cell>
          <cell r="F3208" t="str">
            <v>0001 TELEVISÃO</v>
          </cell>
          <cell r="G3208" t="str">
            <v>0006 GLOBO</v>
          </cell>
          <cell r="H3208" t="str">
            <v>3825 NÃO INFORMADO</v>
          </cell>
          <cell r="I3208">
            <v>1</v>
          </cell>
          <cell r="J3208">
            <v>0</v>
          </cell>
          <cell r="K3208">
            <v>0</v>
          </cell>
          <cell r="L3208">
            <v>1</v>
          </cell>
          <cell r="M3208">
            <v>1</v>
          </cell>
          <cell r="N3208">
            <v>0</v>
          </cell>
          <cell r="O3208">
            <v>1</v>
          </cell>
          <cell r="P3208">
            <v>0</v>
          </cell>
          <cell r="Q3208">
            <v>0</v>
          </cell>
          <cell r="R3208">
            <v>1</v>
          </cell>
          <cell r="S3208">
            <v>1</v>
          </cell>
          <cell r="T3208">
            <v>0</v>
          </cell>
          <cell r="U3208">
            <v>1</v>
          </cell>
          <cell r="V3208">
            <v>0</v>
          </cell>
          <cell r="W3208">
            <v>0</v>
          </cell>
        </row>
        <row r="3209">
          <cell r="B3209">
            <v>14</v>
          </cell>
          <cell r="C3209" t="str">
            <v>RESTRIÇÃO SISTEMA</v>
          </cell>
          <cell r="D3209" t="str">
            <v>071 Idade inferior a 18 anos</v>
          </cell>
          <cell r="E3209" t="str">
            <v>TELEVISÃO</v>
          </cell>
          <cell r="F3209" t="str">
            <v>0001 TELEVISÃO</v>
          </cell>
          <cell r="G3209" t="str">
            <v>0062 NÃO INFORMOU</v>
          </cell>
          <cell r="I3209">
            <v>2</v>
          </cell>
          <cell r="J3209">
            <v>0</v>
          </cell>
          <cell r="K3209">
            <v>0</v>
          </cell>
          <cell r="L3209">
            <v>2</v>
          </cell>
          <cell r="M3209">
            <v>2</v>
          </cell>
          <cell r="N3209">
            <v>0</v>
          </cell>
          <cell r="O3209">
            <v>2</v>
          </cell>
          <cell r="P3209">
            <v>0</v>
          </cell>
          <cell r="Q3209">
            <v>0</v>
          </cell>
          <cell r="R3209">
            <v>2</v>
          </cell>
          <cell r="S3209">
            <v>2</v>
          </cell>
          <cell r="T3209">
            <v>0</v>
          </cell>
          <cell r="U3209">
            <v>2</v>
          </cell>
          <cell r="V3209">
            <v>0</v>
          </cell>
          <cell r="W3209">
            <v>0</v>
          </cell>
        </row>
        <row r="3210">
          <cell r="B3210">
            <v>14</v>
          </cell>
          <cell r="C3210" t="str">
            <v>RESTRIÇÃO SISTEMA</v>
          </cell>
          <cell r="D3210" t="str">
            <v>407 Não Informou nº linha</v>
          </cell>
          <cell r="E3210" t="str">
            <v>MALA DIRETA</v>
          </cell>
          <cell r="F3210" t="str">
            <v>0010 ENCARTE EM FATURA</v>
          </cell>
          <cell r="I3210">
            <v>1</v>
          </cell>
          <cell r="J3210">
            <v>0</v>
          </cell>
          <cell r="K3210">
            <v>0</v>
          </cell>
          <cell r="L3210">
            <v>1</v>
          </cell>
          <cell r="M3210">
            <v>1</v>
          </cell>
          <cell r="N3210">
            <v>0</v>
          </cell>
          <cell r="O3210">
            <v>1</v>
          </cell>
          <cell r="P3210">
            <v>0</v>
          </cell>
          <cell r="Q3210">
            <v>0</v>
          </cell>
          <cell r="R3210">
            <v>1</v>
          </cell>
          <cell r="S3210">
            <v>1</v>
          </cell>
          <cell r="T3210">
            <v>0</v>
          </cell>
          <cell r="U3210">
            <v>1</v>
          </cell>
          <cell r="V3210">
            <v>0</v>
          </cell>
          <cell r="W3210">
            <v>0</v>
          </cell>
        </row>
        <row r="3211">
          <cell r="B3211">
            <v>14</v>
          </cell>
          <cell r="C3211" t="str">
            <v>RESTRIÇÃO SISTEMA</v>
          </cell>
          <cell r="D3211" t="str">
            <v>407 Não Informou nº linha</v>
          </cell>
          <cell r="E3211" t="str">
            <v>NÃO INFORMADO</v>
          </cell>
          <cell r="F3211" t="str">
            <v>0016 NÃO INFORMADO</v>
          </cell>
          <cell r="I3211">
            <v>2</v>
          </cell>
          <cell r="J3211">
            <v>0</v>
          </cell>
          <cell r="K3211">
            <v>0</v>
          </cell>
          <cell r="L3211">
            <v>2</v>
          </cell>
          <cell r="M3211">
            <v>2</v>
          </cell>
          <cell r="N3211">
            <v>0</v>
          </cell>
          <cell r="O3211">
            <v>2</v>
          </cell>
          <cell r="P3211">
            <v>0</v>
          </cell>
          <cell r="Q3211">
            <v>0</v>
          </cell>
          <cell r="R3211">
            <v>2</v>
          </cell>
          <cell r="S3211">
            <v>2</v>
          </cell>
          <cell r="T3211">
            <v>0</v>
          </cell>
          <cell r="U3211">
            <v>2</v>
          </cell>
          <cell r="V3211">
            <v>0</v>
          </cell>
          <cell r="W3211">
            <v>0</v>
          </cell>
        </row>
        <row r="3212">
          <cell r="B3212">
            <v>14</v>
          </cell>
          <cell r="C3212" t="str">
            <v>RESTRIÇÃO SISTEMA</v>
          </cell>
          <cell r="D3212" t="str">
            <v>407 Não Informou nº linha</v>
          </cell>
          <cell r="E3212" t="str">
            <v>OUTRAS MÍDIAS</v>
          </cell>
          <cell r="F3212" t="str">
            <v>0002 INDICAÇÃO DE AMIGOS</v>
          </cell>
          <cell r="I3212">
            <v>5</v>
          </cell>
          <cell r="J3212">
            <v>0</v>
          </cell>
          <cell r="K3212">
            <v>0</v>
          </cell>
          <cell r="L3212">
            <v>5</v>
          </cell>
          <cell r="M3212">
            <v>5</v>
          </cell>
          <cell r="N3212">
            <v>0</v>
          </cell>
          <cell r="O3212">
            <v>5</v>
          </cell>
          <cell r="P3212">
            <v>0</v>
          </cell>
          <cell r="Q3212">
            <v>0</v>
          </cell>
          <cell r="R3212">
            <v>5</v>
          </cell>
          <cell r="S3212">
            <v>5</v>
          </cell>
          <cell r="T3212">
            <v>0</v>
          </cell>
          <cell r="U3212">
            <v>5</v>
          </cell>
          <cell r="V3212">
            <v>0</v>
          </cell>
          <cell r="W3212">
            <v>0</v>
          </cell>
        </row>
        <row r="3213">
          <cell r="B3213">
            <v>14</v>
          </cell>
          <cell r="C3213" t="str">
            <v>RESTRIÇÃO SISTEMA</v>
          </cell>
          <cell r="D3213" t="str">
            <v>407 Não Informou nº linha</v>
          </cell>
          <cell r="E3213" t="str">
            <v>OUTRAS MÍDIAS</v>
          </cell>
          <cell r="F3213" t="str">
            <v>0013 INTERNET</v>
          </cell>
          <cell r="G3213" t="str">
            <v>0056 OUTROS</v>
          </cell>
          <cell r="I3213">
            <v>1</v>
          </cell>
          <cell r="J3213">
            <v>0</v>
          </cell>
          <cell r="K3213">
            <v>0</v>
          </cell>
          <cell r="L3213">
            <v>1</v>
          </cell>
          <cell r="M3213">
            <v>1</v>
          </cell>
          <cell r="N3213">
            <v>0</v>
          </cell>
          <cell r="O3213">
            <v>1</v>
          </cell>
          <cell r="P3213">
            <v>0</v>
          </cell>
          <cell r="Q3213">
            <v>0</v>
          </cell>
          <cell r="R3213">
            <v>1</v>
          </cell>
          <cell r="S3213">
            <v>1</v>
          </cell>
          <cell r="T3213">
            <v>0</v>
          </cell>
          <cell r="U3213">
            <v>1</v>
          </cell>
          <cell r="V3213">
            <v>0</v>
          </cell>
          <cell r="W3213">
            <v>0</v>
          </cell>
        </row>
        <row r="3214">
          <cell r="B3214">
            <v>14</v>
          </cell>
          <cell r="C3214" t="str">
            <v>RESTRIÇÃO SISTEMA</v>
          </cell>
          <cell r="D3214" t="str">
            <v>407 Não Informou nº linha</v>
          </cell>
          <cell r="E3214" t="str">
            <v>TELEVISÃO</v>
          </cell>
          <cell r="F3214" t="str">
            <v>0001 TELEVISÃO</v>
          </cell>
          <cell r="G3214" t="str">
            <v>0006 GLOBO</v>
          </cell>
          <cell r="H3214" t="str">
            <v>0021 GLOBO REPÓRTER</v>
          </cell>
          <cell r="I3214">
            <v>1</v>
          </cell>
          <cell r="J3214">
            <v>0</v>
          </cell>
          <cell r="K3214">
            <v>0</v>
          </cell>
          <cell r="L3214">
            <v>1</v>
          </cell>
          <cell r="M3214">
            <v>1</v>
          </cell>
          <cell r="N3214">
            <v>0</v>
          </cell>
          <cell r="O3214">
            <v>1</v>
          </cell>
          <cell r="P3214">
            <v>0</v>
          </cell>
          <cell r="Q3214">
            <v>0</v>
          </cell>
          <cell r="R3214">
            <v>1</v>
          </cell>
          <cell r="S3214">
            <v>1</v>
          </cell>
          <cell r="T3214">
            <v>0</v>
          </cell>
          <cell r="U3214">
            <v>1</v>
          </cell>
          <cell r="V3214">
            <v>0</v>
          </cell>
          <cell r="W3214">
            <v>0</v>
          </cell>
        </row>
        <row r="3215">
          <cell r="B3215">
            <v>14</v>
          </cell>
          <cell r="C3215" t="str">
            <v>RESTRIÇÃO SISTEMA</v>
          </cell>
          <cell r="D3215" t="str">
            <v>408 Não possui linha instalada</v>
          </cell>
          <cell r="E3215" t="str">
            <v>NÃO INFORMADO</v>
          </cell>
          <cell r="F3215" t="str">
            <v>0016 NÃO INFORMADO</v>
          </cell>
          <cell r="I3215">
            <v>1</v>
          </cell>
          <cell r="J3215">
            <v>0</v>
          </cell>
          <cell r="K3215">
            <v>0</v>
          </cell>
          <cell r="L3215">
            <v>1</v>
          </cell>
          <cell r="M3215">
            <v>1</v>
          </cell>
          <cell r="N3215">
            <v>0</v>
          </cell>
          <cell r="O3215">
            <v>1</v>
          </cell>
          <cell r="P3215">
            <v>0</v>
          </cell>
          <cell r="Q3215">
            <v>0</v>
          </cell>
          <cell r="R3215">
            <v>1</v>
          </cell>
          <cell r="S3215">
            <v>1</v>
          </cell>
          <cell r="T3215">
            <v>0</v>
          </cell>
          <cell r="U3215">
            <v>1</v>
          </cell>
          <cell r="V3215">
            <v>0</v>
          </cell>
          <cell r="W3215">
            <v>0</v>
          </cell>
        </row>
        <row r="3216">
          <cell r="B3216">
            <v>14</v>
          </cell>
          <cell r="C3216" t="str">
            <v>RESTRIÇÃO SISTEMA</v>
          </cell>
          <cell r="D3216" t="str">
            <v>408 Não possui linha instalada</v>
          </cell>
          <cell r="E3216" t="str">
            <v>OUTRAS MÍDIAS</v>
          </cell>
          <cell r="F3216" t="str">
            <v>0002 INDICAÇÃO DE AMIGOS</v>
          </cell>
          <cell r="I3216">
            <v>4</v>
          </cell>
          <cell r="J3216">
            <v>0</v>
          </cell>
          <cell r="K3216">
            <v>0</v>
          </cell>
          <cell r="L3216">
            <v>4</v>
          </cell>
          <cell r="M3216">
            <v>4</v>
          </cell>
          <cell r="N3216">
            <v>0</v>
          </cell>
          <cell r="O3216">
            <v>4</v>
          </cell>
          <cell r="P3216">
            <v>0</v>
          </cell>
          <cell r="Q3216">
            <v>0</v>
          </cell>
          <cell r="R3216">
            <v>4</v>
          </cell>
          <cell r="S3216">
            <v>4</v>
          </cell>
          <cell r="T3216">
            <v>0</v>
          </cell>
          <cell r="U3216">
            <v>4</v>
          </cell>
          <cell r="V3216">
            <v>0</v>
          </cell>
          <cell r="W3216">
            <v>0</v>
          </cell>
        </row>
        <row r="3217">
          <cell r="B3217">
            <v>14</v>
          </cell>
          <cell r="C3217" t="str">
            <v>RESTRIÇÃO SISTEMA</v>
          </cell>
          <cell r="D3217" t="str">
            <v>408 Não possui linha instalada</v>
          </cell>
          <cell r="E3217" t="str">
            <v>OUTRAS MÍDIAS</v>
          </cell>
          <cell r="F3217" t="str">
            <v>0003 104</v>
          </cell>
          <cell r="I3217">
            <v>3</v>
          </cell>
          <cell r="J3217">
            <v>0</v>
          </cell>
          <cell r="K3217">
            <v>0</v>
          </cell>
          <cell r="L3217">
            <v>3</v>
          </cell>
          <cell r="M3217">
            <v>3</v>
          </cell>
          <cell r="N3217">
            <v>0</v>
          </cell>
          <cell r="O3217">
            <v>3</v>
          </cell>
          <cell r="P3217">
            <v>0</v>
          </cell>
          <cell r="Q3217">
            <v>0</v>
          </cell>
          <cell r="R3217">
            <v>3</v>
          </cell>
          <cell r="S3217">
            <v>3</v>
          </cell>
          <cell r="T3217">
            <v>0</v>
          </cell>
          <cell r="U3217">
            <v>3</v>
          </cell>
          <cell r="V3217">
            <v>0</v>
          </cell>
          <cell r="W3217">
            <v>0</v>
          </cell>
        </row>
        <row r="3218">
          <cell r="B3218">
            <v>14</v>
          </cell>
          <cell r="C3218" t="str">
            <v>RESTRIÇÃO SISTEMA</v>
          </cell>
          <cell r="D3218" t="str">
            <v>408 Não possui linha instalada</v>
          </cell>
          <cell r="E3218" t="str">
            <v>OUTRAS MÍDIAS</v>
          </cell>
          <cell r="F3218" t="str">
            <v>0013 INTERNET</v>
          </cell>
          <cell r="G3218" t="str">
            <v>0056 OUTROS</v>
          </cell>
          <cell r="I3218">
            <v>1</v>
          </cell>
          <cell r="J3218">
            <v>0</v>
          </cell>
          <cell r="K3218">
            <v>0</v>
          </cell>
          <cell r="L3218">
            <v>1</v>
          </cell>
          <cell r="M3218">
            <v>1</v>
          </cell>
          <cell r="N3218">
            <v>0</v>
          </cell>
          <cell r="O3218">
            <v>1</v>
          </cell>
          <cell r="P3218">
            <v>0</v>
          </cell>
          <cell r="Q3218">
            <v>0</v>
          </cell>
          <cell r="R3218">
            <v>1</v>
          </cell>
          <cell r="S3218">
            <v>1</v>
          </cell>
          <cell r="T3218">
            <v>0</v>
          </cell>
          <cell r="U3218">
            <v>1</v>
          </cell>
          <cell r="V3218">
            <v>0</v>
          </cell>
          <cell r="W3218">
            <v>0</v>
          </cell>
        </row>
        <row r="3219">
          <cell r="B3219">
            <v>14</v>
          </cell>
          <cell r="C3219" t="str">
            <v>RESTRIÇÃO SISTEMA</v>
          </cell>
          <cell r="D3219" t="str">
            <v>408 Não possui linha instalada</v>
          </cell>
          <cell r="E3219" t="str">
            <v>TELEVISÃO</v>
          </cell>
          <cell r="F3219" t="str">
            <v>0001 TELEVISÃO</v>
          </cell>
          <cell r="G3219" t="str">
            <v>0006 GLOBO</v>
          </cell>
          <cell r="H3219" t="str">
            <v>3825 NÃO INFORMADO</v>
          </cell>
          <cell r="I3219">
            <v>1</v>
          </cell>
          <cell r="J3219">
            <v>0</v>
          </cell>
          <cell r="K3219">
            <v>0</v>
          </cell>
          <cell r="L3219">
            <v>1</v>
          </cell>
          <cell r="M3219">
            <v>1</v>
          </cell>
          <cell r="N3219">
            <v>0</v>
          </cell>
          <cell r="O3219">
            <v>1</v>
          </cell>
          <cell r="P3219">
            <v>0</v>
          </cell>
          <cell r="Q3219">
            <v>0</v>
          </cell>
          <cell r="R3219">
            <v>1</v>
          </cell>
          <cell r="S3219">
            <v>1</v>
          </cell>
          <cell r="T3219">
            <v>0</v>
          </cell>
          <cell r="U3219">
            <v>1</v>
          </cell>
          <cell r="V3219">
            <v>0</v>
          </cell>
          <cell r="W3219">
            <v>0</v>
          </cell>
        </row>
        <row r="3220">
          <cell r="B3220">
            <v>14</v>
          </cell>
          <cell r="C3220" t="str">
            <v>RESTRIÇÃO SISTEMA</v>
          </cell>
          <cell r="D3220" t="str">
            <v>408 Não possui linha instalada</v>
          </cell>
          <cell r="E3220" t="str">
            <v>TELEVISÃO</v>
          </cell>
          <cell r="F3220" t="str">
            <v>0001 TELEVISÃO</v>
          </cell>
          <cell r="G3220" t="str">
            <v>0062 NÃO INFORMOU</v>
          </cell>
          <cell r="I3220">
            <v>1</v>
          </cell>
          <cell r="J3220">
            <v>0</v>
          </cell>
          <cell r="K3220">
            <v>0</v>
          </cell>
          <cell r="L3220">
            <v>1</v>
          </cell>
          <cell r="M3220">
            <v>1</v>
          </cell>
          <cell r="N3220">
            <v>0</v>
          </cell>
          <cell r="O3220">
            <v>1</v>
          </cell>
          <cell r="P3220">
            <v>0</v>
          </cell>
          <cell r="Q3220">
            <v>0</v>
          </cell>
          <cell r="R3220">
            <v>1</v>
          </cell>
          <cell r="S3220">
            <v>1</v>
          </cell>
          <cell r="T3220">
            <v>0</v>
          </cell>
          <cell r="U3220">
            <v>1</v>
          </cell>
          <cell r="V3220">
            <v>0</v>
          </cell>
          <cell r="W3220">
            <v>0</v>
          </cell>
        </row>
        <row r="3221">
          <cell r="B3221">
            <v>14</v>
          </cell>
          <cell r="C3221" t="str">
            <v>VENDA</v>
          </cell>
          <cell r="D3221" t="str">
            <v>001 *** Vendas OS Emitidas</v>
          </cell>
          <cell r="F3221" t="str">
            <v>0031 JÁ TEVE O PRODUTO</v>
          </cell>
          <cell r="I3221">
            <v>8</v>
          </cell>
          <cell r="J3221">
            <v>8</v>
          </cell>
          <cell r="K3221">
            <v>0</v>
          </cell>
          <cell r="L3221">
            <v>8</v>
          </cell>
          <cell r="M3221">
            <v>0</v>
          </cell>
          <cell r="N3221">
            <v>0</v>
          </cell>
          <cell r="O3221">
            <v>8</v>
          </cell>
          <cell r="P3221">
            <v>8</v>
          </cell>
          <cell r="Q3221">
            <v>0</v>
          </cell>
          <cell r="R3221">
            <v>8</v>
          </cell>
          <cell r="S3221">
            <v>0</v>
          </cell>
          <cell r="T3221">
            <v>0</v>
          </cell>
          <cell r="U3221">
            <v>0</v>
          </cell>
          <cell r="V3221">
            <v>8</v>
          </cell>
          <cell r="W3221">
            <v>0</v>
          </cell>
        </row>
        <row r="3222">
          <cell r="B3222">
            <v>14</v>
          </cell>
          <cell r="C3222" t="str">
            <v>VENDA</v>
          </cell>
          <cell r="D3222" t="str">
            <v>001 *** Vendas OS Emitidas</v>
          </cell>
          <cell r="E3222" t="str">
            <v>MALA DIRETA</v>
          </cell>
          <cell r="F3222" t="str">
            <v>0009 MALA DIRETA</v>
          </cell>
          <cell r="G3222" t="str">
            <v>0008 Não Identificado</v>
          </cell>
          <cell r="I3222">
            <v>2</v>
          </cell>
          <cell r="J3222">
            <v>2</v>
          </cell>
          <cell r="K3222">
            <v>0</v>
          </cell>
          <cell r="L3222">
            <v>2</v>
          </cell>
          <cell r="M3222">
            <v>0</v>
          </cell>
          <cell r="N3222">
            <v>0</v>
          </cell>
          <cell r="O3222">
            <v>2</v>
          </cell>
          <cell r="P3222">
            <v>2</v>
          </cell>
          <cell r="Q3222">
            <v>0</v>
          </cell>
          <cell r="R3222">
            <v>2</v>
          </cell>
          <cell r="S3222">
            <v>0</v>
          </cell>
          <cell r="T3222">
            <v>0</v>
          </cell>
          <cell r="U3222">
            <v>0</v>
          </cell>
          <cell r="V3222">
            <v>2</v>
          </cell>
          <cell r="W3222">
            <v>0</v>
          </cell>
        </row>
        <row r="3223">
          <cell r="B3223">
            <v>14</v>
          </cell>
          <cell r="C3223" t="str">
            <v>VENDA</v>
          </cell>
          <cell r="D3223" t="str">
            <v>001 *** Vendas OS Emitidas</v>
          </cell>
          <cell r="E3223" t="str">
            <v>MALA DIRETA</v>
          </cell>
          <cell r="F3223" t="str">
            <v>0010 ENCARTE EM FATURA</v>
          </cell>
          <cell r="I3223">
            <v>1</v>
          </cell>
          <cell r="J3223">
            <v>1</v>
          </cell>
          <cell r="K3223">
            <v>0</v>
          </cell>
          <cell r="L3223">
            <v>1</v>
          </cell>
          <cell r="M3223">
            <v>0</v>
          </cell>
          <cell r="N3223">
            <v>0</v>
          </cell>
          <cell r="O3223">
            <v>1</v>
          </cell>
          <cell r="P3223">
            <v>1</v>
          </cell>
          <cell r="Q3223">
            <v>0</v>
          </cell>
          <cell r="R3223">
            <v>1</v>
          </cell>
          <cell r="S3223">
            <v>0</v>
          </cell>
          <cell r="T3223">
            <v>0</v>
          </cell>
          <cell r="U3223">
            <v>0</v>
          </cell>
          <cell r="V3223">
            <v>1</v>
          </cell>
          <cell r="W3223">
            <v>0</v>
          </cell>
        </row>
        <row r="3224">
          <cell r="B3224">
            <v>14</v>
          </cell>
          <cell r="C3224" t="str">
            <v>VENDA</v>
          </cell>
          <cell r="D3224" t="str">
            <v>001 *** Vendas OS Emitidas</v>
          </cell>
          <cell r="E3224" t="str">
            <v>NÃO INFORMADO</v>
          </cell>
          <cell r="F3224" t="str">
            <v>0016 NÃO INFORMADO</v>
          </cell>
          <cell r="I3224">
            <v>3</v>
          </cell>
          <cell r="J3224">
            <v>3</v>
          </cell>
          <cell r="K3224">
            <v>0</v>
          </cell>
          <cell r="L3224">
            <v>3</v>
          </cell>
          <cell r="M3224">
            <v>0</v>
          </cell>
          <cell r="N3224">
            <v>0</v>
          </cell>
          <cell r="O3224">
            <v>3</v>
          </cell>
          <cell r="P3224">
            <v>3</v>
          </cell>
          <cell r="Q3224">
            <v>0</v>
          </cell>
          <cell r="R3224">
            <v>3</v>
          </cell>
          <cell r="S3224">
            <v>0</v>
          </cell>
          <cell r="T3224">
            <v>0</v>
          </cell>
          <cell r="U3224">
            <v>0</v>
          </cell>
          <cell r="V3224">
            <v>3</v>
          </cell>
          <cell r="W3224">
            <v>0</v>
          </cell>
        </row>
        <row r="3225">
          <cell r="B3225">
            <v>14</v>
          </cell>
          <cell r="C3225" t="str">
            <v>VENDA</v>
          </cell>
          <cell r="D3225" t="str">
            <v>001 *** Vendas OS Emitidas</v>
          </cell>
          <cell r="E3225" t="str">
            <v>OUTRAS MÍDIAS</v>
          </cell>
          <cell r="F3225" t="str">
            <v>0002 INDICAÇÃO DE AMIGOS</v>
          </cell>
          <cell r="I3225">
            <v>69</v>
          </cell>
          <cell r="J3225">
            <v>69</v>
          </cell>
          <cell r="K3225">
            <v>0</v>
          </cell>
          <cell r="L3225">
            <v>69</v>
          </cell>
          <cell r="M3225">
            <v>0</v>
          </cell>
          <cell r="N3225">
            <v>0</v>
          </cell>
          <cell r="O3225">
            <v>69</v>
          </cell>
          <cell r="P3225">
            <v>69</v>
          </cell>
          <cell r="Q3225">
            <v>0</v>
          </cell>
          <cell r="R3225">
            <v>69</v>
          </cell>
          <cell r="S3225">
            <v>0</v>
          </cell>
          <cell r="T3225">
            <v>0</v>
          </cell>
          <cell r="U3225">
            <v>0</v>
          </cell>
          <cell r="V3225">
            <v>69</v>
          </cell>
          <cell r="W3225">
            <v>0</v>
          </cell>
        </row>
        <row r="3226">
          <cell r="B3226">
            <v>14</v>
          </cell>
          <cell r="C3226" t="str">
            <v>VENDA</v>
          </cell>
          <cell r="D3226" t="str">
            <v>001 *** Vendas OS Emitidas</v>
          </cell>
          <cell r="E3226" t="str">
            <v>OUTRAS MÍDIAS</v>
          </cell>
          <cell r="F3226" t="str">
            <v>0003 104</v>
          </cell>
          <cell r="I3226">
            <v>5</v>
          </cell>
          <cell r="J3226">
            <v>5</v>
          </cell>
          <cell r="K3226">
            <v>0</v>
          </cell>
          <cell r="L3226">
            <v>5</v>
          </cell>
          <cell r="M3226">
            <v>0</v>
          </cell>
          <cell r="N3226">
            <v>0</v>
          </cell>
          <cell r="O3226">
            <v>5</v>
          </cell>
          <cell r="P3226">
            <v>5</v>
          </cell>
          <cell r="Q3226">
            <v>0</v>
          </cell>
          <cell r="R3226">
            <v>5</v>
          </cell>
          <cell r="S3226">
            <v>0</v>
          </cell>
          <cell r="T3226">
            <v>0</v>
          </cell>
          <cell r="U3226">
            <v>0</v>
          </cell>
          <cell r="V3226">
            <v>5</v>
          </cell>
          <cell r="W3226">
            <v>0</v>
          </cell>
        </row>
        <row r="3227">
          <cell r="B3227">
            <v>14</v>
          </cell>
          <cell r="C3227" t="str">
            <v>VENDA</v>
          </cell>
          <cell r="D3227" t="str">
            <v>001 *** Vendas OS Emitidas</v>
          </cell>
          <cell r="E3227" t="str">
            <v>OUTRAS MÍDIAS</v>
          </cell>
          <cell r="F3227" t="str">
            <v>0007 JORNAIS/REVISTAS</v>
          </cell>
          <cell r="G3227" t="str">
            <v>0125 NÃO INFORMADO</v>
          </cell>
          <cell r="I3227">
            <v>1</v>
          </cell>
          <cell r="J3227">
            <v>1</v>
          </cell>
          <cell r="K3227">
            <v>0</v>
          </cell>
          <cell r="L3227">
            <v>1</v>
          </cell>
          <cell r="M3227">
            <v>0</v>
          </cell>
          <cell r="N3227">
            <v>0</v>
          </cell>
          <cell r="O3227">
            <v>1</v>
          </cell>
          <cell r="P3227">
            <v>1</v>
          </cell>
          <cell r="Q3227">
            <v>0</v>
          </cell>
          <cell r="R3227">
            <v>1</v>
          </cell>
          <cell r="S3227">
            <v>0</v>
          </cell>
          <cell r="T3227">
            <v>0</v>
          </cell>
          <cell r="U3227">
            <v>0</v>
          </cell>
          <cell r="V3227">
            <v>1</v>
          </cell>
          <cell r="W3227">
            <v>0</v>
          </cell>
        </row>
        <row r="3228">
          <cell r="B3228">
            <v>14</v>
          </cell>
          <cell r="C3228" t="str">
            <v>VENDA</v>
          </cell>
          <cell r="D3228" t="str">
            <v>001 *** Vendas OS Emitidas</v>
          </cell>
          <cell r="E3228" t="str">
            <v>OUTRAS MÍDIAS</v>
          </cell>
          <cell r="F3228" t="str">
            <v>0013 INTERNET</v>
          </cell>
          <cell r="G3228" t="str">
            <v>0056 OUTROS</v>
          </cell>
          <cell r="I3228">
            <v>7</v>
          </cell>
          <cell r="J3228">
            <v>7</v>
          </cell>
          <cell r="K3228">
            <v>0</v>
          </cell>
          <cell r="L3228">
            <v>7</v>
          </cell>
          <cell r="M3228">
            <v>0</v>
          </cell>
          <cell r="N3228">
            <v>0</v>
          </cell>
          <cell r="O3228">
            <v>7</v>
          </cell>
          <cell r="P3228">
            <v>7</v>
          </cell>
          <cell r="Q3228">
            <v>0</v>
          </cell>
          <cell r="R3228">
            <v>7</v>
          </cell>
          <cell r="S3228">
            <v>0</v>
          </cell>
          <cell r="T3228">
            <v>0</v>
          </cell>
          <cell r="U3228">
            <v>0</v>
          </cell>
          <cell r="V3228">
            <v>7</v>
          </cell>
          <cell r="W3228">
            <v>0</v>
          </cell>
        </row>
        <row r="3229">
          <cell r="B3229">
            <v>14</v>
          </cell>
          <cell r="C3229" t="str">
            <v>VENDA</v>
          </cell>
          <cell r="D3229" t="str">
            <v>001 *** Vendas OS Emitidas</v>
          </cell>
          <cell r="E3229" t="str">
            <v>OUTRAS MÍDIAS</v>
          </cell>
          <cell r="F3229" t="str">
            <v>0013 INTERNET</v>
          </cell>
          <cell r="G3229" t="str">
            <v>0170 SITE SPEEDY</v>
          </cell>
          <cell r="I3229">
            <v>5</v>
          </cell>
          <cell r="J3229">
            <v>5</v>
          </cell>
          <cell r="K3229">
            <v>0</v>
          </cell>
          <cell r="L3229">
            <v>5</v>
          </cell>
          <cell r="M3229">
            <v>0</v>
          </cell>
          <cell r="N3229">
            <v>0</v>
          </cell>
          <cell r="O3229">
            <v>5</v>
          </cell>
          <cell r="P3229">
            <v>5</v>
          </cell>
          <cell r="Q3229">
            <v>0</v>
          </cell>
          <cell r="R3229">
            <v>5</v>
          </cell>
          <cell r="S3229">
            <v>0</v>
          </cell>
          <cell r="T3229">
            <v>0</v>
          </cell>
          <cell r="U3229">
            <v>0</v>
          </cell>
          <cell r="V3229">
            <v>5</v>
          </cell>
          <cell r="W3229">
            <v>0</v>
          </cell>
        </row>
        <row r="3230">
          <cell r="B3230">
            <v>14</v>
          </cell>
          <cell r="C3230" t="str">
            <v>VENDA</v>
          </cell>
          <cell r="D3230" t="str">
            <v>001 *** Vendas OS Emitidas</v>
          </cell>
          <cell r="E3230" t="str">
            <v>OUTRAS MÍDIAS</v>
          </cell>
          <cell r="F3230" t="str">
            <v>0018 CONTATADO PELO TLMKT</v>
          </cell>
          <cell r="I3230">
            <v>8</v>
          </cell>
          <cell r="J3230">
            <v>8</v>
          </cell>
          <cell r="K3230">
            <v>0</v>
          </cell>
          <cell r="L3230">
            <v>8</v>
          </cell>
          <cell r="M3230">
            <v>0</v>
          </cell>
          <cell r="N3230">
            <v>0</v>
          </cell>
          <cell r="O3230">
            <v>8</v>
          </cell>
          <cell r="P3230">
            <v>8</v>
          </cell>
          <cell r="Q3230">
            <v>0</v>
          </cell>
          <cell r="R3230">
            <v>8</v>
          </cell>
          <cell r="S3230">
            <v>0</v>
          </cell>
          <cell r="T3230">
            <v>0</v>
          </cell>
          <cell r="U3230">
            <v>0</v>
          </cell>
          <cell r="V3230">
            <v>8</v>
          </cell>
          <cell r="W3230">
            <v>0</v>
          </cell>
        </row>
        <row r="3231">
          <cell r="B3231">
            <v>14</v>
          </cell>
          <cell r="C3231" t="str">
            <v>VENDA</v>
          </cell>
          <cell r="D3231" t="str">
            <v>001 *** Vendas OS Emitidas</v>
          </cell>
          <cell r="E3231" t="str">
            <v>OUTRAS MÍDIAS</v>
          </cell>
          <cell r="F3231" t="str">
            <v>0020 JÁ POSSUI</v>
          </cell>
          <cell r="I3231">
            <v>6</v>
          </cell>
          <cell r="J3231">
            <v>6</v>
          </cell>
          <cell r="K3231">
            <v>0</v>
          </cell>
          <cell r="L3231">
            <v>6</v>
          </cell>
          <cell r="M3231">
            <v>0</v>
          </cell>
          <cell r="N3231">
            <v>0</v>
          </cell>
          <cell r="O3231">
            <v>6</v>
          </cell>
          <cell r="P3231">
            <v>6</v>
          </cell>
          <cell r="Q3231">
            <v>0</v>
          </cell>
          <cell r="R3231">
            <v>6</v>
          </cell>
          <cell r="S3231">
            <v>0</v>
          </cell>
          <cell r="T3231">
            <v>0</v>
          </cell>
          <cell r="U3231">
            <v>0</v>
          </cell>
          <cell r="V3231">
            <v>6</v>
          </cell>
          <cell r="W3231">
            <v>0</v>
          </cell>
        </row>
        <row r="3232">
          <cell r="B3232">
            <v>14</v>
          </cell>
          <cell r="C3232" t="str">
            <v>VENDA</v>
          </cell>
          <cell r="D3232" t="str">
            <v>001 *** Vendas OS Emitidas</v>
          </cell>
          <cell r="E3232" t="str">
            <v>TELEVISÃO</v>
          </cell>
          <cell r="F3232" t="str">
            <v>0001 TELEVISÃO</v>
          </cell>
          <cell r="G3232" t="str">
            <v>0006 GLOBO</v>
          </cell>
          <cell r="H3232" t="str">
            <v>0023 JORNAL HOJE</v>
          </cell>
          <cell r="I3232">
            <v>1</v>
          </cell>
          <cell r="J3232">
            <v>1</v>
          </cell>
          <cell r="K3232">
            <v>0</v>
          </cell>
          <cell r="L3232">
            <v>1</v>
          </cell>
          <cell r="M3232">
            <v>0</v>
          </cell>
          <cell r="N3232">
            <v>0</v>
          </cell>
          <cell r="O3232">
            <v>1</v>
          </cell>
          <cell r="P3232">
            <v>1</v>
          </cell>
          <cell r="Q3232">
            <v>0</v>
          </cell>
          <cell r="R3232">
            <v>1</v>
          </cell>
          <cell r="S3232">
            <v>0</v>
          </cell>
          <cell r="T3232">
            <v>0</v>
          </cell>
          <cell r="U3232">
            <v>0</v>
          </cell>
          <cell r="V3232">
            <v>1</v>
          </cell>
          <cell r="W3232">
            <v>0</v>
          </cell>
        </row>
        <row r="3233">
          <cell r="B3233">
            <v>14</v>
          </cell>
          <cell r="C3233" t="str">
            <v>VENDA</v>
          </cell>
          <cell r="D3233" t="str">
            <v>001 *** Vendas OS Emitidas</v>
          </cell>
          <cell r="E3233" t="str">
            <v>TELEVISÃO</v>
          </cell>
          <cell r="F3233" t="str">
            <v>0001 TELEVISÃO</v>
          </cell>
          <cell r="G3233" t="str">
            <v>0006 GLOBO</v>
          </cell>
          <cell r="H3233" t="str">
            <v>3825 NÃO INFORMADO</v>
          </cell>
          <cell r="I3233">
            <v>4</v>
          </cell>
          <cell r="J3233">
            <v>4</v>
          </cell>
          <cell r="K3233">
            <v>0</v>
          </cell>
          <cell r="L3233">
            <v>4</v>
          </cell>
          <cell r="M3233">
            <v>0</v>
          </cell>
          <cell r="N3233">
            <v>0</v>
          </cell>
          <cell r="O3233">
            <v>4</v>
          </cell>
          <cell r="P3233">
            <v>4</v>
          </cell>
          <cell r="Q3233">
            <v>0</v>
          </cell>
          <cell r="R3233">
            <v>4</v>
          </cell>
          <cell r="S3233">
            <v>0</v>
          </cell>
          <cell r="T3233">
            <v>0</v>
          </cell>
          <cell r="U3233">
            <v>0</v>
          </cell>
          <cell r="V3233">
            <v>4</v>
          </cell>
          <cell r="W3233">
            <v>0</v>
          </cell>
        </row>
        <row r="3234">
          <cell r="B3234">
            <v>14</v>
          </cell>
          <cell r="C3234" t="str">
            <v>VENDA</v>
          </cell>
          <cell r="D3234" t="str">
            <v>001 *** Vendas OS Emitidas</v>
          </cell>
          <cell r="E3234" t="str">
            <v>TELEVISÃO</v>
          </cell>
          <cell r="F3234" t="str">
            <v>0001 TELEVISÃO</v>
          </cell>
          <cell r="G3234" t="str">
            <v>0062 NÃO INFORMOU</v>
          </cell>
          <cell r="I3234">
            <v>14</v>
          </cell>
          <cell r="J3234">
            <v>14</v>
          </cell>
          <cell r="K3234">
            <v>0</v>
          </cell>
          <cell r="L3234">
            <v>14</v>
          </cell>
          <cell r="M3234">
            <v>0</v>
          </cell>
          <cell r="N3234">
            <v>0</v>
          </cell>
          <cell r="O3234">
            <v>14</v>
          </cell>
          <cell r="P3234">
            <v>14</v>
          </cell>
          <cell r="Q3234">
            <v>0</v>
          </cell>
          <cell r="R3234">
            <v>14</v>
          </cell>
          <cell r="S3234">
            <v>0</v>
          </cell>
          <cell r="T3234">
            <v>0</v>
          </cell>
          <cell r="U3234">
            <v>0</v>
          </cell>
          <cell r="V3234">
            <v>14</v>
          </cell>
          <cell r="W3234">
            <v>0</v>
          </cell>
        </row>
        <row r="3235">
          <cell r="B3235">
            <v>14</v>
          </cell>
          <cell r="C3235" t="str">
            <v>VENDA</v>
          </cell>
          <cell r="D3235" t="str">
            <v>022 Sem IP Dinâmico disponível na Área</v>
          </cell>
          <cell r="F3235" t="str">
            <v>0031 JÁ TEVE O PRODUTO</v>
          </cell>
          <cell r="I3235">
            <v>1</v>
          </cell>
          <cell r="J3235">
            <v>1</v>
          </cell>
          <cell r="K3235">
            <v>0</v>
          </cell>
          <cell r="L3235">
            <v>1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  <cell r="V3235">
            <v>1</v>
          </cell>
          <cell r="W3235">
            <v>0</v>
          </cell>
        </row>
        <row r="3236">
          <cell r="B3236">
            <v>14</v>
          </cell>
          <cell r="C3236" t="str">
            <v>VENDA</v>
          </cell>
          <cell r="D3236" t="str">
            <v>022 Sem IP Dinâmico disponível na Área</v>
          </cell>
          <cell r="E3236" t="str">
            <v>OUTRAS MÍDIAS</v>
          </cell>
          <cell r="F3236" t="str">
            <v>0002 INDICAÇÃO DE AMIGOS</v>
          </cell>
          <cell r="I3236">
            <v>29</v>
          </cell>
          <cell r="J3236">
            <v>29</v>
          </cell>
          <cell r="K3236">
            <v>0</v>
          </cell>
          <cell r="L3236">
            <v>29</v>
          </cell>
          <cell r="M3236">
            <v>0</v>
          </cell>
          <cell r="N3236">
            <v>0</v>
          </cell>
          <cell r="O3236">
            <v>29</v>
          </cell>
          <cell r="P3236">
            <v>29</v>
          </cell>
          <cell r="Q3236">
            <v>0</v>
          </cell>
          <cell r="R3236">
            <v>29</v>
          </cell>
          <cell r="S3236">
            <v>0</v>
          </cell>
          <cell r="T3236">
            <v>0</v>
          </cell>
          <cell r="U3236">
            <v>0</v>
          </cell>
          <cell r="V3236">
            <v>29</v>
          </cell>
          <cell r="W3236">
            <v>0</v>
          </cell>
        </row>
        <row r="3237">
          <cell r="B3237">
            <v>14</v>
          </cell>
          <cell r="C3237" t="str">
            <v>VENDA</v>
          </cell>
          <cell r="D3237" t="str">
            <v>022 Sem IP Dinâmico disponível na Área</v>
          </cell>
          <cell r="E3237" t="str">
            <v>OUTRAS MÍDIAS</v>
          </cell>
          <cell r="F3237" t="str">
            <v>0020 JÁ POSSUI</v>
          </cell>
          <cell r="I3237">
            <v>1</v>
          </cell>
          <cell r="J3237">
            <v>1</v>
          </cell>
          <cell r="K3237">
            <v>0</v>
          </cell>
          <cell r="L3237">
            <v>1</v>
          </cell>
          <cell r="M3237">
            <v>0</v>
          </cell>
          <cell r="N3237">
            <v>0</v>
          </cell>
          <cell r="O3237">
            <v>1</v>
          </cell>
          <cell r="P3237">
            <v>1</v>
          </cell>
          <cell r="Q3237">
            <v>0</v>
          </cell>
          <cell r="R3237">
            <v>1</v>
          </cell>
          <cell r="S3237">
            <v>0</v>
          </cell>
          <cell r="T3237">
            <v>0</v>
          </cell>
          <cell r="U3237">
            <v>0</v>
          </cell>
          <cell r="V3237">
            <v>1</v>
          </cell>
          <cell r="W3237">
            <v>0</v>
          </cell>
        </row>
        <row r="3238">
          <cell r="B3238">
            <v>14</v>
          </cell>
          <cell r="C3238" t="str">
            <v>VENDA</v>
          </cell>
          <cell r="D3238" t="str">
            <v>038 Sem disponibilidade de agenda</v>
          </cell>
          <cell r="E3238" t="str">
            <v>OUTRAS MÍDIAS</v>
          </cell>
          <cell r="F3238" t="str">
            <v>0002 INDICAÇÃO DE AMIGOS</v>
          </cell>
          <cell r="I3238">
            <v>1</v>
          </cell>
          <cell r="J3238">
            <v>1</v>
          </cell>
          <cell r="K3238">
            <v>0</v>
          </cell>
          <cell r="L3238">
            <v>1</v>
          </cell>
          <cell r="M3238">
            <v>0</v>
          </cell>
          <cell r="N3238">
            <v>0</v>
          </cell>
          <cell r="O3238">
            <v>1</v>
          </cell>
          <cell r="P3238">
            <v>1</v>
          </cell>
          <cell r="Q3238">
            <v>0</v>
          </cell>
          <cell r="R3238">
            <v>1</v>
          </cell>
          <cell r="S3238">
            <v>0</v>
          </cell>
          <cell r="T3238">
            <v>0</v>
          </cell>
          <cell r="U3238">
            <v>0</v>
          </cell>
          <cell r="V3238">
            <v>1</v>
          </cell>
          <cell r="W3238">
            <v>0</v>
          </cell>
        </row>
        <row r="3239">
          <cell r="B3239">
            <v>14</v>
          </cell>
          <cell r="C3239" t="str">
            <v>VENDA</v>
          </cell>
          <cell r="D3239" t="str">
            <v>055 Classe de serviço inválida</v>
          </cell>
          <cell r="E3239" t="str">
            <v>OUTRAS MÍDIAS</v>
          </cell>
          <cell r="F3239" t="str">
            <v>0002 INDICAÇÃO DE AMIGOS</v>
          </cell>
          <cell r="I3239">
            <v>2</v>
          </cell>
          <cell r="J3239">
            <v>2</v>
          </cell>
          <cell r="K3239">
            <v>0</v>
          </cell>
          <cell r="L3239">
            <v>2</v>
          </cell>
          <cell r="M3239">
            <v>0</v>
          </cell>
          <cell r="N3239">
            <v>0</v>
          </cell>
          <cell r="O3239">
            <v>2</v>
          </cell>
          <cell r="P3239">
            <v>2</v>
          </cell>
          <cell r="Q3239">
            <v>0</v>
          </cell>
          <cell r="R3239">
            <v>2</v>
          </cell>
          <cell r="S3239">
            <v>0</v>
          </cell>
          <cell r="T3239">
            <v>0</v>
          </cell>
          <cell r="U3239">
            <v>0</v>
          </cell>
          <cell r="V3239">
            <v>2</v>
          </cell>
          <cell r="W3239">
            <v>0</v>
          </cell>
        </row>
        <row r="3240">
          <cell r="B3240">
            <v>14</v>
          </cell>
          <cell r="C3240" t="str">
            <v>VENDA</v>
          </cell>
          <cell r="D3240" t="str">
            <v>070 Endereço Divergente</v>
          </cell>
          <cell r="E3240" t="str">
            <v>OUTRAS MÍDIAS</v>
          </cell>
          <cell r="F3240" t="str">
            <v>0020 JÁ POSSUI</v>
          </cell>
          <cell r="I3240">
            <v>1</v>
          </cell>
          <cell r="J3240">
            <v>1</v>
          </cell>
          <cell r="K3240">
            <v>0</v>
          </cell>
          <cell r="L3240">
            <v>1</v>
          </cell>
          <cell r="M3240">
            <v>0</v>
          </cell>
          <cell r="N3240">
            <v>0</v>
          </cell>
          <cell r="O3240">
            <v>1</v>
          </cell>
          <cell r="P3240">
            <v>1</v>
          </cell>
          <cell r="Q3240">
            <v>0</v>
          </cell>
          <cell r="R3240">
            <v>1</v>
          </cell>
          <cell r="S3240">
            <v>0</v>
          </cell>
          <cell r="T3240">
            <v>0</v>
          </cell>
          <cell r="U3240">
            <v>0</v>
          </cell>
          <cell r="V3240">
            <v>1</v>
          </cell>
          <cell r="W3240">
            <v>0</v>
          </cell>
        </row>
        <row r="3241">
          <cell r="B3241">
            <v>15</v>
          </cell>
          <cell r="C3241" t="str">
            <v>INVALIDAS - ABANDONO</v>
          </cell>
          <cell r="D3241" t="str">
            <v>052 Ligações não completadas</v>
          </cell>
          <cell r="I3241">
            <v>8</v>
          </cell>
          <cell r="J3241">
            <v>0</v>
          </cell>
          <cell r="K3241">
            <v>8</v>
          </cell>
          <cell r="L3241">
            <v>0</v>
          </cell>
          <cell r="M3241">
            <v>0</v>
          </cell>
          <cell r="N3241">
            <v>0</v>
          </cell>
          <cell r="O3241">
            <v>8</v>
          </cell>
          <cell r="P3241">
            <v>0</v>
          </cell>
          <cell r="Q3241">
            <v>8</v>
          </cell>
          <cell r="R3241">
            <v>0</v>
          </cell>
          <cell r="S3241">
            <v>0</v>
          </cell>
          <cell r="T3241">
            <v>0</v>
          </cell>
          <cell r="U3241">
            <v>8</v>
          </cell>
          <cell r="V3241">
            <v>0</v>
          </cell>
          <cell r="W3241">
            <v>0</v>
          </cell>
        </row>
        <row r="3242">
          <cell r="B3242">
            <v>15</v>
          </cell>
          <cell r="C3242" t="str">
            <v>INVALIDAS - ABANDONO</v>
          </cell>
          <cell r="D3242" t="str">
            <v>052 Ligações não completadas</v>
          </cell>
          <cell r="E3242" t="str">
            <v>OUTRAS MÍDIAS</v>
          </cell>
          <cell r="F3242" t="str">
            <v>0002 INDICAÇÃO DE AMIGOS</v>
          </cell>
          <cell r="I3242">
            <v>1</v>
          </cell>
          <cell r="J3242">
            <v>0</v>
          </cell>
          <cell r="K3242">
            <v>1</v>
          </cell>
          <cell r="L3242">
            <v>0</v>
          </cell>
          <cell r="M3242">
            <v>0</v>
          </cell>
          <cell r="N3242">
            <v>0</v>
          </cell>
          <cell r="O3242">
            <v>1</v>
          </cell>
          <cell r="P3242">
            <v>0</v>
          </cell>
          <cell r="Q3242">
            <v>1</v>
          </cell>
          <cell r="R3242">
            <v>0</v>
          </cell>
          <cell r="S3242">
            <v>0</v>
          </cell>
          <cell r="T3242">
            <v>0</v>
          </cell>
          <cell r="U3242">
            <v>1</v>
          </cell>
          <cell r="V3242">
            <v>0</v>
          </cell>
          <cell r="W3242">
            <v>0</v>
          </cell>
        </row>
        <row r="3243">
          <cell r="B3243">
            <v>15</v>
          </cell>
          <cell r="C3243" t="str">
            <v>INVALIDAS - ABANDONO</v>
          </cell>
          <cell r="D3243" t="str">
            <v>224 Linha Muda</v>
          </cell>
          <cell r="I3243">
            <v>64</v>
          </cell>
          <cell r="J3243">
            <v>0</v>
          </cell>
          <cell r="K3243">
            <v>64</v>
          </cell>
          <cell r="L3243">
            <v>0</v>
          </cell>
          <cell r="M3243">
            <v>0</v>
          </cell>
          <cell r="N3243">
            <v>0</v>
          </cell>
          <cell r="O3243">
            <v>64</v>
          </cell>
          <cell r="P3243">
            <v>0</v>
          </cell>
          <cell r="Q3243">
            <v>64</v>
          </cell>
          <cell r="R3243">
            <v>0</v>
          </cell>
          <cell r="S3243">
            <v>0</v>
          </cell>
          <cell r="T3243">
            <v>0</v>
          </cell>
          <cell r="U3243">
            <v>64</v>
          </cell>
          <cell r="V3243">
            <v>0</v>
          </cell>
          <cell r="W3243">
            <v>0</v>
          </cell>
        </row>
        <row r="3244">
          <cell r="B3244">
            <v>15</v>
          </cell>
          <cell r="C3244" t="str">
            <v>INVALIDAS - ABANDONO</v>
          </cell>
          <cell r="D3244" t="str">
            <v>410 Ligação Caiu</v>
          </cell>
          <cell r="I3244">
            <v>21</v>
          </cell>
          <cell r="J3244">
            <v>0</v>
          </cell>
          <cell r="K3244">
            <v>21</v>
          </cell>
          <cell r="L3244">
            <v>0</v>
          </cell>
          <cell r="M3244">
            <v>0</v>
          </cell>
          <cell r="N3244">
            <v>0</v>
          </cell>
          <cell r="O3244">
            <v>21</v>
          </cell>
          <cell r="P3244">
            <v>0</v>
          </cell>
          <cell r="Q3244">
            <v>21</v>
          </cell>
          <cell r="R3244">
            <v>0</v>
          </cell>
          <cell r="S3244">
            <v>0</v>
          </cell>
          <cell r="T3244">
            <v>0</v>
          </cell>
          <cell r="U3244">
            <v>21</v>
          </cell>
          <cell r="V3244">
            <v>0</v>
          </cell>
          <cell r="W3244">
            <v>0</v>
          </cell>
        </row>
        <row r="3245">
          <cell r="B3245">
            <v>15</v>
          </cell>
          <cell r="C3245" t="str">
            <v>INVALIDAS - INVÁLIDAS</v>
          </cell>
          <cell r="D3245" t="str">
            <v>016 Já Foi Contatado</v>
          </cell>
          <cell r="I3245">
            <v>1</v>
          </cell>
          <cell r="J3245">
            <v>0</v>
          </cell>
          <cell r="K3245">
            <v>1</v>
          </cell>
          <cell r="L3245">
            <v>0</v>
          </cell>
          <cell r="M3245">
            <v>0</v>
          </cell>
          <cell r="N3245">
            <v>0</v>
          </cell>
          <cell r="O3245">
            <v>1</v>
          </cell>
          <cell r="P3245">
            <v>0</v>
          </cell>
          <cell r="Q3245">
            <v>1</v>
          </cell>
          <cell r="R3245">
            <v>0</v>
          </cell>
          <cell r="S3245">
            <v>0</v>
          </cell>
          <cell r="T3245">
            <v>0</v>
          </cell>
          <cell r="U3245">
            <v>1</v>
          </cell>
          <cell r="V3245">
            <v>0</v>
          </cell>
          <cell r="W3245">
            <v>0</v>
          </cell>
        </row>
        <row r="3246">
          <cell r="B3246">
            <v>15</v>
          </cell>
          <cell r="C3246" t="str">
            <v>INVALIDAS - INVÁLIDAS</v>
          </cell>
          <cell r="D3246" t="str">
            <v>061 Sisitema Inoperante</v>
          </cell>
          <cell r="I3246">
            <v>19</v>
          </cell>
          <cell r="J3246">
            <v>0</v>
          </cell>
          <cell r="K3246">
            <v>19</v>
          </cell>
          <cell r="L3246">
            <v>0</v>
          </cell>
          <cell r="M3246">
            <v>0</v>
          </cell>
          <cell r="N3246">
            <v>0</v>
          </cell>
          <cell r="O3246">
            <v>19</v>
          </cell>
          <cell r="P3246">
            <v>0</v>
          </cell>
          <cell r="Q3246">
            <v>19</v>
          </cell>
          <cell r="R3246">
            <v>0</v>
          </cell>
          <cell r="S3246">
            <v>0</v>
          </cell>
          <cell r="T3246">
            <v>0</v>
          </cell>
          <cell r="U3246">
            <v>19</v>
          </cell>
          <cell r="V3246">
            <v>0</v>
          </cell>
          <cell r="W3246">
            <v>0</v>
          </cell>
        </row>
        <row r="3247">
          <cell r="B3247">
            <v>15</v>
          </cell>
          <cell r="C3247" t="str">
            <v>INVALIDAS - INVÁLIDAS</v>
          </cell>
          <cell r="D3247" t="str">
            <v>188 Fora do Estado</v>
          </cell>
          <cell r="I3247">
            <v>1</v>
          </cell>
          <cell r="J3247">
            <v>0</v>
          </cell>
          <cell r="K3247">
            <v>1</v>
          </cell>
          <cell r="L3247">
            <v>0</v>
          </cell>
          <cell r="M3247">
            <v>0</v>
          </cell>
          <cell r="N3247">
            <v>0</v>
          </cell>
          <cell r="O3247">
            <v>1</v>
          </cell>
          <cell r="P3247">
            <v>0</v>
          </cell>
          <cell r="Q3247">
            <v>1</v>
          </cell>
          <cell r="R3247">
            <v>0</v>
          </cell>
          <cell r="S3247">
            <v>0</v>
          </cell>
          <cell r="T3247">
            <v>0</v>
          </cell>
          <cell r="U3247">
            <v>1</v>
          </cell>
          <cell r="V3247">
            <v>0</v>
          </cell>
          <cell r="W3247">
            <v>0</v>
          </cell>
        </row>
        <row r="3248">
          <cell r="B3248">
            <v>15</v>
          </cell>
          <cell r="C3248" t="str">
            <v>INVALIDAS - INVÁLIDAS</v>
          </cell>
          <cell r="D3248" t="str">
            <v>219 Trote</v>
          </cell>
          <cell r="I3248">
            <v>11</v>
          </cell>
          <cell r="J3248">
            <v>0</v>
          </cell>
          <cell r="K3248">
            <v>11</v>
          </cell>
          <cell r="L3248">
            <v>0</v>
          </cell>
          <cell r="M3248">
            <v>0</v>
          </cell>
          <cell r="N3248">
            <v>0</v>
          </cell>
          <cell r="O3248">
            <v>11</v>
          </cell>
          <cell r="P3248">
            <v>0</v>
          </cell>
          <cell r="Q3248">
            <v>11</v>
          </cell>
          <cell r="R3248">
            <v>0</v>
          </cell>
          <cell r="S3248">
            <v>0</v>
          </cell>
          <cell r="T3248">
            <v>0</v>
          </cell>
          <cell r="U3248">
            <v>11</v>
          </cell>
          <cell r="V3248">
            <v>0</v>
          </cell>
          <cell r="W3248">
            <v>0</v>
          </cell>
        </row>
        <row r="3249">
          <cell r="B3249">
            <v>15</v>
          </cell>
          <cell r="C3249" t="str">
            <v>INVALIDAS - INVÁLIDAS</v>
          </cell>
          <cell r="D3249" t="str">
            <v>221 Engano</v>
          </cell>
          <cell r="I3249">
            <v>29</v>
          </cell>
          <cell r="J3249">
            <v>0</v>
          </cell>
          <cell r="K3249">
            <v>29</v>
          </cell>
          <cell r="L3249">
            <v>0</v>
          </cell>
          <cell r="M3249">
            <v>0</v>
          </cell>
          <cell r="N3249">
            <v>0</v>
          </cell>
          <cell r="O3249">
            <v>29</v>
          </cell>
          <cell r="P3249">
            <v>0</v>
          </cell>
          <cell r="Q3249">
            <v>29</v>
          </cell>
          <cell r="R3249">
            <v>0</v>
          </cell>
          <cell r="S3249">
            <v>0</v>
          </cell>
          <cell r="T3249">
            <v>0</v>
          </cell>
          <cell r="U3249">
            <v>29</v>
          </cell>
          <cell r="V3249">
            <v>0</v>
          </cell>
          <cell r="W3249">
            <v>0</v>
          </cell>
        </row>
        <row r="3250">
          <cell r="B3250">
            <v>15</v>
          </cell>
          <cell r="C3250" t="str">
            <v>INVALIDAS - INVÁLIDAS</v>
          </cell>
          <cell r="D3250" t="str">
            <v>405 Papa Fila</v>
          </cell>
          <cell r="I3250">
            <v>29</v>
          </cell>
          <cell r="J3250">
            <v>0</v>
          </cell>
          <cell r="K3250">
            <v>29</v>
          </cell>
          <cell r="L3250">
            <v>0</v>
          </cell>
          <cell r="M3250">
            <v>0</v>
          </cell>
          <cell r="N3250">
            <v>0</v>
          </cell>
          <cell r="O3250">
            <v>29</v>
          </cell>
          <cell r="P3250">
            <v>0</v>
          </cell>
          <cell r="Q3250">
            <v>29</v>
          </cell>
          <cell r="R3250">
            <v>0</v>
          </cell>
          <cell r="S3250">
            <v>0</v>
          </cell>
          <cell r="T3250">
            <v>0</v>
          </cell>
          <cell r="U3250">
            <v>29</v>
          </cell>
          <cell r="V3250">
            <v>0</v>
          </cell>
          <cell r="W3250">
            <v>0</v>
          </cell>
        </row>
        <row r="3251">
          <cell r="B3251">
            <v>15</v>
          </cell>
          <cell r="C3251" t="str">
            <v>INVALIDAS - INVÁLIDAS</v>
          </cell>
          <cell r="D3251" t="str">
            <v>406 Transferência Auditoria</v>
          </cell>
          <cell r="I3251">
            <v>1</v>
          </cell>
          <cell r="J3251">
            <v>0</v>
          </cell>
          <cell r="K3251">
            <v>1</v>
          </cell>
          <cell r="L3251">
            <v>0</v>
          </cell>
          <cell r="M3251">
            <v>0</v>
          </cell>
          <cell r="N3251">
            <v>0</v>
          </cell>
          <cell r="O3251">
            <v>1</v>
          </cell>
          <cell r="P3251">
            <v>0</v>
          </cell>
          <cell r="Q3251">
            <v>1</v>
          </cell>
          <cell r="R3251">
            <v>0</v>
          </cell>
          <cell r="S3251">
            <v>0</v>
          </cell>
          <cell r="T3251">
            <v>0</v>
          </cell>
          <cell r="U3251">
            <v>1</v>
          </cell>
          <cell r="V3251">
            <v>0</v>
          </cell>
          <cell r="W3251">
            <v>0</v>
          </cell>
        </row>
        <row r="3252">
          <cell r="B3252">
            <v>15</v>
          </cell>
          <cell r="C3252" t="str">
            <v>INVALIDAS - TRANSFERIDAS</v>
          </cell>
          <cell r="D3252" t="str">
            <v>073 Transferência Retenção</v>
          </cell>
          <cell r="I3252">
            <v>2</v>
          </cell>
          <cell r="J3252">
            <v>0</v>
          </cell>
          <cell r="K3252">
            <v>2</v>
          </cell>
          <cell r="L3252">
            <v>0</v>
          </cell>
          <cell r="M3252">
            <v>0</v>
          </cell>
          <cell r="N3252">
            <v>0</v>
          </cell>
          <cell r="O3252">
            <v>2</v>
          </cell>
          <cell r="P3252">
            <v>0</v>
          </cell>
          <cell r="Q3252">
            <v>2</v>
          </cell>
          <cell r="R3252">
            <v>0</v>
          </cell>
          <cell r="S3252">
            <v>0</v>
          </cell>
          <cell r="T3252">
            <v>0</v>
          </cell>
          <cell r="U3252">
            <v>2</v>
          </cell>
          <cell r="V3252">
            <v>0</v>
          </cell>
          <cell r="W3252">
            <v>0</v>
          </cell>
        </row>
        <row r="3253">
          <cell r="B3253">
            <v>15</v>
          </cell>
          <cell r="C3253" t="str">
            <v>INVALIDAS - TRANSFERIDAS</v>
          </cell>
          <cell r="D3253" t="str">
            <v>220 Transferência 70100 (104)</v>
          </cell>
          <cell r="I3253">
            <v>92</v>
          </cell>
          <cell r="J3253">
            <v>0</v>
          </cell>
          <cell r="K3253">
            <v>92</v>
          </cell>
          <cell r="L3253">
            <v>0</v>
          </cell>
          <cell r="M3253">
            <v>0</v>
          </cell>
          <cell r="N3253">
            <v>0</v>
          </cell>
          <cell r="O3253">
            <v>92</v>
          </cell>
          <cell r="P3253">
            <v>0</v>
          </cell>
          <cell r="Q3253">
            <v>92</v>
          </cell>
          <cell r="R3253">
            <v>0</v>
          </cell>
          <cell r="S3253">
            <v>0</v>
          </cell>
          <cell r="T3253">
            <v>0</v>
          </cell>
          <cell r="U3253">
            <v>92</v>
          </cell>
          <cell r="V3253">
            <v>0</v>
          </cell>
          <cell r="W3253">
            <v>0</v>
          </cell>
        </row>
        <row r="3254">
          <cell r="B3254">
            <v>15</v>
          </cell>
          <cell r="C3254" t="str">
            <v>INVALIDAS - TRANSFERIDAS</v>
          </cell>
          <cell r="D3254" t="str">
            <v>220 Transferência 70100 (104)</v>
          </cell>
          <cell r="E3254" t="str">
            <v>OUTRAS MÍDIAS</v>
          </cell>
          <cell r="F3254" t="str">
            <v>0002 INDICAÇÃO DE AMIGOS</v>
          </cell>
          <cell r="I3254">
            <v>6</v>
          </cell>
          <cell r="J3254">
            <v>0</v>
          </cell>
          <cell r="K3254">
            <v>6</v>
          </cell>
          <cell r="L3254">
            <v>0</v>
          </cell>
          <cell r="M3254">
            <v>0</v>
          </cell>
          <cell r="N3254">
            <v>0</v>
          </cell>
          <cell r="O3254">
            <v>6</v>
          </cell>
          <cell r="P3254">
            <v>0</v>
          </cell>
          <cell r="Q3254">
            <v>6</v>
          </cell>
          <cell r="R3254">
            <v>0</v>
          </cell>
          <cell r="S3254">
            <v>0</v>
          </cell>
          <cell r="T3254">
            <v>0</v>
          </cell>
          <cell r="U3254">
            <v>6</v>
          </cell>
          <cell r="V3254">
            <v>0</v>
          </cell>
          <cell r="W3254">
            <v>0</v>
          </cell>
        </row>
        <row r="3255">
          <cell r="B3255">
            <v>15</v>
          </cell>
          <cell r="C3255" t="str">
            <v>INVALIDAS - TRANSFERIDAS</v>
          </cell>
          <cell r="D3255" t="str">
            <v>220 Transferência 70100 (104)</v>
          </cell>
          <cell r="E3255" t="str">
            <v>TELEVISÃO</v>
          </cell>
          <cell r="F3255" t="str">
            <v>0001 TELEVISÃO</v>
          </cell>
          <cell r="G3255" t="str">
            <v>0006 GLOBO</v>
          </cell>
          <cell r="H3255" t="str">
            <v>3825 NÃO INFORMADO</v>
          </cell>
          <cell r="I3255">
            <v>1</v>
          </cell>
          <cell r="J3255">
            <v>0</v>
          </cell>
          <cell r="K3255">
            <v>1</v>
          </cell>
          <cell r="L3255">
            <v>0</v>
          </cell>
          <cell r="M3255">
            <v>0</v>
          </cell>
          <cell r="N3255">
            <v>0</v>
          </cell>
          <cell r="O3255">
            <v>1</v>
          </cell>
          <cell r="P3255">
            <v>0</v>
          </cell>
          <cell r="Q3255">
            <v>1</v>
          </cell>
          <cell r="R3255">
            <v>0</v>
          </cell>
          <cell r="S3255">
            <v>0</v>
          </cell>
          <cell r="T3255">
            <v>0</v>
          </cell>
          <cell r="U3255">
            <v>1</v>
          </cell>
          <cell r="V3255">
            <v>0</v>
          </cell>
          <cell r="W3255">
            <v>0</v>
          </cell>
        </row>
        <row r="3256">
          <cell r="B3256">
            <v>15</v>
          </cell>
          <cell r="C3256" t="str">
            <v>REST CLIENTE - INFORMAÇÕES</v>
          </cell>
          <cell r="D3256" t="str">
            <v>012 Informações</v>
          </cell>
          <cell r="F3256" t="str">
            <v>0031 JÁ TEVE O PRODUTO</v>
          </cell>
          <cell r="I3256">
            <v>1</v>
          </cell>
          <cell r="J3256">
            <v>1</v>
          </cell>
          <cell r="K3256">
            <v>0</v>
          </cell>
          <cell r="L3256">
            <v>1</v>
          </cell>
          <cell r="M3256">
            <v>0</v>
          </cell>
          <cell r="N3256">
            <v>1</v>
          </cell>
          <cell r="O3256">
            <v>1</v>
          </cell>
          <cell r="P3256">
            <v>1</v>
          </cell>
          <cell r="Q3256">
            <v>0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0</v>
          </cell>
          <cell r="W3256">
            <v>0</v>
          </cell>
        </row>
        <row r="3257">
          <cell r="B3257">
            <v>15</v>
          </cell>
          <cell r="C3257" t="str">
            <v>REST CLIENTE - INFORMAÇÕES</v>
          </cell>
          <cell r="D3257" t="str">
            <v>012 Informações</v>
          </cell>
          <cell r="E3257" t="str">
            <v>NÃO INFORMADO</v>
          </cell>
          <cell r="F3257" t="str">
            <v>0016 NÃO INFORMADO</v>
          </cell>
          <cell r="I3257">
            <v>4</v>
          </cell>
          <cell r="J3257">
            <v>4</v>
          </cell>
          <cell r="K3257">
            <v>0</v>
          </cell>
          <cell r="L3257">
            <v>4</v>
          </cell>
          <cell r="M3257">
            <v>0</v>
          </cell>
          <cell r="N3257">
            <v>4</v>
          </cell>
          <cell r="O3257">
            <v>4</v>
          </cell>
          <cell r="P3257">
            <v>4</v>
          </cell>
          <cell r="Q3257">
            <v>0</v>
          </cell>
          <cell r="R3257">
            <v>4</v>
          </cell>
          <cell r="S3257">
            <v>0</v>
          </cell>
          <cell r="T3257">
            <v>4</v>
          </cell>
          <cell r="U3257">
            <v>4</v>
          </cell>
          <cell r="V3257">
            <v>0</v>
          </cell>
          <cell r="W3257">
            <v>0</v>
          </cell>
        </row>
        <row r="3258">
          <cell r="B3258">
            <v>15</v>
          </cell>
          <cell r="C3258" t="str">
            <v>REST CLIENTE - INFORMAÇÕES</v>
          </cell>
          <cell r="D3258" t="str">
            <v>012 Informações</v>
          </cell>
          <cell r="E3258" t="str">
            <v>OUTRAS MÍDIAS</v>
          </cell>
          <cell r="F3258" t="str">
            <v>0002 INDICAÇÃO DE AMIGOS</v>
          </cell>
          <cell r="I3258">
            <v>7</v>
          </cell>
          <cell r="J3258">
            <v>7</v>
          </cell>
          <cell r="K3258">
            <v>0</v>
          </cell>
          <cell r="L3258">
            <v>7</v>
          </cell>
          <cell r="M3258">
            <v>0</v>
          </cell>
          <cell r="N3258">
            <v>7</v>
          </cell>
          <cell r="O3258">
            <v>7</v>
          </cell>
          <cell r="P3258">
            <v>7</v>
          </cell>
          <cell r="Q3258">
            <v>0</v>
          </cell>
          <cell r="R3258">
            <v>7</v>
          </cell>
          <cell r="S3258">
            <v>0</v>
          </cell>
          <cell r="T3258">
            <v>7</v>
          </cell>
          <cell r="U3258">
            <v>7</v>
          </cell>
          <cell r="V3258">
            <v>0</v>
          </cell>
          <cell r="W3258">
            <v>0</v>
          </cell>
        </row>
        <row r="3259">
          <cell r="B3259">
            <v>15</v>
          </cell>
          <cell r="C3259" t="str">
            <v>REST CLIENTE - INFORMAÇÕES</v>
          </cell>
          <cell r="D3259" t="str">
            <v>012 Informações</v>
          </cell>
          <cell r="E3259" t="str">
            <v>OUTRAS MÍDIAS</v>
          </cell>
          <cell r="F3259" t="str">
            <v>0018 CONTATADO PELO TLMKT</v>
          </cell>
          <cell r="I3259">
            <v>1</v>
          </cell>
          <cell r="J3259">
            <v>1</v>
          </cell>
          <cell r="K3259">
            <v>0</v>
          </cell>
          <cell r="L3259">
            <v>1</v>
          </cell>
          <cell r="M3259">
            <v>0</v>
          </cell>
          <cell r="N3259">
            <v>1</v>
          </cell>
          <cell r="O3259">
            <v>1</v>
          </cell>
          <cell r="P3259">
            <v>1</v>
          </cell>
          <cell r="Q3259">
            <v>0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0</v>
          </cell>
          <cell r="W3259">
            <v>0</v>
          </cell>
        </row>
        <row r="3260">
          <cell r="B3260">
            <v>15</v>
          </cell>
          <cell r="C3260" t="str">
            <v>REST CLIENTE - INFORMAÇÕES</v>
          </cell>
          <cell r="D3260" t="str">
            <v>012 Informações</v>
          </cell>
          <cell r="E3260" t="str">
            <v>TELEVISÃO</v>
          </cell>
          <cell r="F3260" t="str">
            <v>0001 TELEVISÃO</v>
          </cell>
          <cell r="G3260" t="str">
            <v>0006 GLOBO</v>
          </cell>
          <cell r="H3260" t="str">
            <v>0020 FANTÁSTICO</v>
          </cell>
          <cell r="I3260">
            <v>1</v>
          </cell>
          <cell r="J3260">
            <v>1</v>
          </cell>
          <cell r="K3260">
            <v>0</v>
          </cell>
          <cell r="L3260">
            <v>1</v>
          </cell>
          <cell r="M3260">
            <v>0</v>
          </cell>
          <cell r="N3260">
            <v>1</v>
          </cell>
          <cell r="O3260">
            <v>1</v>
          </cell>
          <cell r="P3260">
            <v>1</v>
          </cell>
          <cell r="Q3260">
            <v>0</v>
          </cell>
          <cell r="R3260">
            <v>1</v>
          </cell>
          <cell r="S3260">
            <v>0</v>
          </cell>
          <cell r="T3260">
            <v>1</v>
          </cell>
          <cell r="U3260">
            <v>1</v>
          </cell>
          <cell r="V3260">
            <v>0</v>
          </cell>
          <cell r="W3260">
            <v>0</v>
          </cell>
        </row>
        <row r="3261">
          <cell r="B3261">
            <v>15</v>
          </cell>
          <cell r="C3261" t="str">
            <v>REST CLIENTE - INFORMAÇÕES</v>
          </cell>
          <cell r="D3261" t="str">
            <v>012 Informações</v>
          </cell>
          <cell r="E3261" t="str">
            <v>TELEVISÃO</v>
          </cell>
          <cell r="F3261" t="str">
            <v>0001 TELEVISÃO</v>
          </cell>
          <cell r="G3261" t="str">
            <v>0062 NÃO INFORMOU</v>
          </cell>
          <cell r="I3261">
            <v>2</v>
          </cell>
          <cell r="J3261">
            <v>2</v>
          </cell>
          <cell r="K3261">
            <v>0</v>
          </cell>
          <cell r="L3261">
            <v>2</v>
          </cell>
          <cell r="M3261">
            <v>0</v>
          </cell>
          <cell r="N3261">
            <v>2</v>
          </cell>
          <cell r="O3261">
            <v>2</v>
          </cell>
          <cell r="P3261">
            <v>2</v>
          </cell>
          <cell r="Q3261">
            <v>0</v>
          </cell>
          <cell r="R3261">
            <v>2</v>
          </cell>
          <cell r="S3261">
            <v>0</v>
          </cell>
          <cell r="T3261">
            <v>2</v>
          </cell>
          <cell r="U3261">
            <v>2</v>
          </cell>
          <cell r="V3261">
            <v>0</v>
          </cell>
          <cell r="W3261">
            <v>0</v>
          </cell>
        </row>
        <row r="3262">
          <cell r="B3262">
            <v>15</v>
          </cell>
          <cell r="C3262" t="str">
            <v>REST CLIENTE - OUTRAS</v>
          </cell>
          <cell r="D3262" t="str">
            <v>005 Problemas Financeiros</v>
          </cell>
          <cell r="E3262" t="str">
            <v>OUTRAS MÍDIAS</v>
          </cell>
          <cell r="F3262" t="str">
            <v>0002 INDICAÇÃO DE AMIGOS</v>
          </cell>
          <cell r="I3262">
            <v>4</v>
          </cell>
          <cell r="J3262">
            <v>4</v>
          </cell>
          <cell r="K3262">
            <v>0</v>
          </cell>
          <cell r="L3262">
            <v>4</v>
          </cell>
          <cell r="M3262">
            <v>0</v>
          </cell>
          <cell r="N3262">
            <v>4</v>
          </cell>
          <cell r="O3262">
            <v>4</v>
          </cell>
          <cell r="P3262">
            <v>4</v>
          </cell>
          <cell r="Q3262">
            <v>0</v>
          </cell>
          <cell r="R3262">
            <v>4</v>
          </cell>
          <cell r="S3262">
            <v>0</v>
          </cell>
          <cell r="T3262">
            <v>4</v>
          </cell>
          <cell r="U3262">
            <v>4</v>
          </cell>
          <cell r="V3262">
            <v>0</v>
          </cell>
          <cell r="W3262">
            <v>0</v>
          </cell>
        </row>
        <row r="3263">
          <cell r="B3263">
            <v>15</v>
          </cell>
          <cell r="C3263" t="str">
            <v>REST CLIENTE - OUTRAS</v>
          </cell>
          <cell r="D3263" t="str">
            <v>005 Problemas Financeiros</v>
          </cell>
          <cell r="E3263" t="str">
            <v>TELEVISÃO</v>
          </cell>
          <cell r="F3263" t="str">
            <v>0001 TELEVISÃO</v>
          </cell>
          <cell r="G3263" t="str">
            <v>0062 NÃO INFORMOU</v>
          </cell>
          <cell r="I3263">
            <v>1</v>
          </cell>
          <cell r="J3263">
            <v>1</v>
          </cell>
          <cell r="K3263">
            <v>0</v>
          </cell>
          <cell r="L3263">
            <v>1</v>
          </cell>
          <cell r="M3263">
            <v>0</v>
          </cell>
          <cell r="N3263">
            <v>1</v>
          </cell>
          <cell r="O3263">
            <v>1</v>
          </cell>
          <cell r="P3263">
            <v>1</v>
          </cell>
          <cell r="Q3263">
            <v>0</v>
          </cell>
          <cell r="R3263">
            <v>1</v>
          </cell>
          <cell r="S3263">
            <v>0</v>
          </cell>
          <cell r="T3263">
            <v>1</v>
          </cell>
          <cell r="U3263">
            <v>1</v>
          </cell>
          <cell r="V3263">
            <v>0</v>
          </cell>
          <cell r="W3263">
            <v>0</v>
          </cell>
        </row>
        <row r="3264">
          <cell r="B3264">
            <v>15</v>
          </cell>
          <cell r="C3264" t="str">
            <v>REST CLIENTE - OUTRAS</v>
          </cell>
          <cell r="D3264" t="str">
            <v>006 Outros Motivos</v>
          </cell>
          <cell r="F3264" t="str">
            <v>0031 JÁ TEVE O PRODUTO</v>
          </cell>
          <cell r="I3264">
            <v>1</v>
          </cell>
          <cell r="J3264">
            <v>1</v>
          </cell>
          <cell r="K3264">
            <v>0</v>
          </cell>
          <cell r="L3264">
            <v>1</v>
          </cell>
          <cell r="M3264">
            <v>0</v>
          </cell>
          <cell r="N3264">
            <v>1</v>
          </cell>
          <cell r="O3264">
            <v>1</v>
          </cell>
          <cell r="P3264">
            <v>1</v>
          </cell>
          <cell r="Q3264">
            <v>0</v>
          </cell>
          <cell r="R3264">
            <v>1</v>
          </cell>
          <cell r="S3264">
            <v>0</v>
          </cell>
          <cell r="T3264">
            <v>1</v>
          </cell>
          <cell r="U3264">
            <v>1</v>
          </cell>
          <cell r="V3264">
            <v>0</v>
          </cell>
          <cell r="W3264">
            <v>0</v>
          </cell>
        </row>
        <row r="3265">
          <cell r="B3265">
            <v>15</v>
          </cell>
          <cell r="C3265" t="str">
            <v>REST CLIENTE - OUTRAS</v>
          </cell>
          <cell r="D3265" t="str">
            <v>006 Outros Motivos</v>
          </cell>
          <cell r="E3265" t="str">
            <v>OUTRAS MÍDIAS</v>
          </cell>
          <cell r="F3265" t="str">
            <v>0002 INDICAÇÃO DE AMIGOS</v>
          </cell>
          <cell r="I3265">
            <v>4</v>
          </cell>
          <cell r="J3265">
            <v>4</v>
          </cell>
          <cell r="K3265">
            <v>0</v>
          </cell>
          <cell r="L3265">
            <v>4</v>
          </cell>
          <cell r="M3265">
            <v>0</v>
          </cell>
          <cell r="N3265">
            <v>4</v>
          </cell>
          <cell r="O3265">
            <v>4</v>
          </cell>
          <cell r="P3265">
            <v>4</v>
          </cell>
          <cell r="Q3265">
            <v>0</v>
          </cell>
          <cell r="R3265">
            <v>4</v>
          </cell>
          <cell r="S3265">
            <v>0</v>
          </cell>
          <cell r="T3265">
            <v>4</v>
          </cell>
          <cell r="U3265">
            <v>4</v>
          </cell>
          <cell r="V3265">
            <v>0</v>
          </cell>
          <cell r="W3265">
            <v>0</v>
          </cell>
        </row>
        <row r="3266">
          <cell r="B3266">
            <v>15</v>
          </cell>
          <cell r="C3266" t="str">
            <v>REST CLIENTE - OUTRAS</v>
          </cell>
          <cell r="D3266" t="str">
            <v>006 Outros Motivos</v>
          </cell>
          <cell r="E3266" t="str">
            <v>OUTRAS MÍDIAS</v>
          </cell>
          <cell r="F3266" t="str">
            <v>0013 INTERNET</v>
          </cell>
          <cell r="G3266" t="str">
            <v>0056 OUTROS</v>
          </cell>
          <cell r="I3266">
            <v>1</v>
          </cell>
          <cell r="J3266">
            <v>1</v>
          </cell>
          <cell r="K3266">
            <v>0</v>
          </cell>
          <cell r="L3266">
            <v>1</v>
          </cell>
          <cell r="M3266">
            <v>0</v>
          </cell>
          <cell r="N3266">
            <v>1</v>
          </cell>
          <cell r="O3266">
            <v>1</v>
          </cell>
          <cell r="P3266">
            <v>1</v>
          </cell>
          <cell r="Q3266">
            <v>0</v>
          </cell>
          <cell r="R3266">
            <v>1</v>
          </cell>
          <cell r="S3266">
            <v>0</v>
          </cell>
          <cell r="T3266">
            <v>1</v>
          </cell>
          <cell r="U3266">
            <v>1</v>
          </cell>
          <cell r="V3266">
            <v>0</v>
          </cell>
          <cell r="W3266">
            <v>0</v>
          </cell>
        </row>
        <row r="3267">
          <cell r="B3267">
            <v>15</v>
          </cell>
          <cell r="C3267" t="str">
            <v>REST CLIENTE - OUTRAS</v>
          </cell>
          <cell r="D3267" t="str">
            <v>006 Outros Motivos</v>
          </cell>
          <cell r="E3267" t="str">
            <v>OUTRAS MÍDIAS</v>
          </cell>
          <cell r="F3267" t="str">
            <v>0020 JÁ POSSUI</v>
          </cell>
          <cell r="I3267">
            <v>2</v>
          </cell>
          <cell r="J3267">
            <v>2</v>
          </cell>
          <cell r="K3267">
            <v>0</v>
          </cell>
          <cell r="L3267">
            <v>2</v>
          </cell>
          <cell r="M3267">
            <v>0</v>
          </cell>
          <cell r="N3267">
            <v>2</v>
          </cell>
          <cell r="O3267">
            <v>2</v>
          </cell>
          <cell r="P3267">
            <v>2</v>
          </cell>
          <cell r="Q3267">
            <v>0</v>
          </cell>
          <cell r="R3267">
            <v>2</v>
          </cell>
          <cell r="S3267">
            <v>0</v>
          </cell>
          <cell r="T3267">
            <v>2</v>
          </cell>
          <cell r="U3267">
            <v>2</v>
          </cell>
          <cell r="V3267">
            <v>0</v>
          </cell>
          <cell r="W3267">
            <v>0</v>
          </cell>
        </row>
        <row r="3268">
          <cell r="B3268">
            <v>15</v>
          </cell>
          <cell r="C3268" t="str">
            <v>REST CLIENTE - OUTRAS</v>
          </cell>
          <cell r="D3268" t="str">
            <v>006 Outros Motivos</v>
          </cell>
          <cell r="E3268" t="str">
            <v>TELEVISÃO</v>
          </cell>
          <cell r="F3268" t="str">
            <v>0001 TELEVISÃO</v>
          </cell>
          <cell r="G3268" t="str">
            <v>0006 GLOBO</v>
          </cell>
          <cell r="H3268" t="str">
            <v>0014 BOM DIA BRASIL</v>
          </cell>
          <cell r="I3268">
            <v>1</v>
          </cell>
          <cell r="J3268">
            <v>1</v>
          </cell>
          <cell r="K3268">
            <v>0</v>
          </cell>
          <cell r="L3268">
            <v>1</v>
          </cell>
          <cell r="M3268">
            <v>0</v>
          </cell>
          <cell r="N3268">
            <v>1</v>
          </cell>
          <cell r="O3268">
            <v>1</v>
          </cell>
          <cell r="P3268">
            <v>1</v>
          </cell>
          <cell r="Q3268">
            <v>0</v>
          </cell>
          <cell r="R3268">
            <v>1</v>
          </cell>
          <cell r="S3268">
            <v>0</v>
          </cell>
          <cell r="T3268">
            <v>1</v>
          </cell>
          <cell r="U3268">
            <v>1</v>
          </cell>
          <cell r="V3268">
            <v>0</v>
          </cell>
          <cell r="W3268">
            <v>0</v>
          </cell>
        </row>
        <row r="3269">
          <cell r="B3269">
            <v>15</v>
          </cell>
          <cell r="C3269" t="str">
            <v>REST CLIENTE - OUTRAS</v>
          </cell>
          <cell r="D3269" t="str">
            <v>006 Outros Motivos</v>
          </cell>
          <cell r="E3269" t="str">
            <v>TELEVISÃO</v>
          </cell>
          <cell r="F3269" t="str">
            <v>0001 TELEVISÃO</v>
          </cell>
          <cell r="G3269" t="str">
            <v>0006 GLOBO</v>
          </cell>
          <cell r="H3269" t="str">
            <v>0020 FANTÁSTICO</v>
          </cell>
          <cell r="I3269">
            <v>1</v>
          </cell>
          <cell r="J3269">
            <v>1</v>
          </cell>
          <cell r="K3269">
            <v>0</v>
          </cell>
          <cell r="L3269">
            <v>1</v>
          </cell>
          <cell r="M3269">
            <v>0</v>
          </cell>
          <cell r="N3269">
            <v>1</v>
          </cell>
          <cell r="O3269">
            <v>1</v>
          </cell>
          <cell r="P3269">
            <v>1</v>
          </cell>
          <cell r="Q3269">
            <v>0</v>
          </cell>
          <cell r="R3269">
            <v>1</v>
          </cell>
          <cell r="S3269">
            <v>0</v>
          </cell>
          <cell r="T3269">
            <v>1</v>
          </cell>
          <cell r="U3269">
            <v>1</v>
          </cell>
          <cell r="V3269">
            <v>0</v>
          </cell>
          <cell r="W3269">
            <v>0</v>
          </cell>
        </row>
        <row r="3270">
          <cell r="B3270">
            <v>15</v>
          </cell>
          <cell r="C3270" t="str">
            <v>REST CLIENTE - OUTRAS</v>
          </cell>
          <cell r="D3270" t="str">
            <v>006 Outros Motivos</v>
          </cell>
          <cell r="E3270" t="str">
            <v>TELEVISÃO</v>
          </cell>
          <cell r="F3270" t="str">
            <v>0001 TELEVISÃO</v>
          </cell>
          <cell r="G3270" t="str">
            <v>0062 NÃO INFORMOU</v>
          </cell>
          <cell r="I3270">
            <v>1</v>
          </cell>
          <cell r="J3270">
            <v>1</v>
          </cell>
          <cell r="K3270">
            <v>0</v>
          </cell>
          <cell r="L3270">
            <v>1</v>
          </cell>
          <cell r="M3270">
            <v>0</v>
          </cell>
          <cell r="N3270">
            <v>1</v>
          </cell>
          <cell r="O3270">
            <v>1</v>
          </cell>
          <cell r="P3270">
            <v>1</v>
          </cell>
          <cell r="Q3270">
            <v>0</v>
          </cell>
          <cell r="R3270">
            <v>1</v>
          </cell>
          <cell r="S3270">
            <v>0</v>
          </cell>
          <cell r="T3270">
            <v>1</v>
          </cell>
          <cell r="U3270">
            <v>1</v>
          </cell>
          <cell r="V3270">
            <v>0</v>
          </cell>
          <cell r="W3270">
            <v>0</v>
          </cell>
        </row>
        <row r="3271">
          <cell r="B3271">
            <v>15</v>
          </cell>
          <cell r="C3271" t="str">
            <v>REST CLIENTE - OUTRAS</v>
          </cell>
          <cell r="D3271" t="str">
            <v>086 +Cancelou (Prazo Agendamento Longo)</v>
          </cell>
          <cell r="E3271" t="str">
            <v>OUTRAS MÍDIAS</v>
          </cell>
          <cell r="F3271" t="str">
            <v>0002 INDICAÇÃO DE AMIGOS</v>
          </cell>
          <cell r="I3271">
            <v>1</v>
          </cell>
          <cell r="J3271">
            <v>1</v>
          </cell>
          <cell r="K3271">
            <v>0</v>
          </cell>
          <cell r="L3271">
            <v>1</v>
          </cell>
          <cell r="M3271">
            <v>0</v>
          </cell>
          <cell r="N3271">
            <v>1</v>
          </cell>
          <cell r="O3271">
            <v>1</v>
          </cell>
          <cell r="P3271">
            <v>1</v>
          </cell>
          <cell r="Q3271">
            <v>0</v>
          </cell>
          <cell r="R3271">
            <v>1</v>
          </cell>
          <cell r="S3271">
            <v>0</v>
          </cell>
          <cell r="T3271">
            <v>1</v>
          </cell>
          <cell r="U3271">
            <v>1</v>
          </cell>
          <cell r="V3271">
            <v>0</v>
          </cell>
          <cell r="W3271">
            <v>0</v>
          </cell>
        </row>
        <row r="3272">
          <cell r="B3272">
            <v>15</v>
          </cell>
          <cell r="C3272" t="str">
            <v>REST CLIENTE - OUTRAS</v>
          </cell>
          <cell r="D3272" t="str">
            <v>096 +QUERIA A PROMOÇÃO</v>
          </cell>
          <cell r="E3272" t="str">
            <v>OUTRAS MÍDIAS</v>
          </cell>
          <cell r="F3272" t="str">
            <v>0013 INTERNET</v>
          </cell>
          <cell r="G3272" t="str">
            <v>0056 OUTROS</v>
          </cell>
          <cell r="I3272">
            <v>1</v>
          </cell>
          <cell r="J3272">
            <v>1</v>
          </cell>
          <cell r="K3272">
            <v>0</v>
          </cell>
          <cell r="L3272">
            <v>1</v>
          </cell>
          <cell r="M3272">
            <v>0</v>
          </cell>
          <cell r="N3272">
            <v>1</v>
          </cell>
          <cell r="O3272">
            <v>1</v>
          </cell>
          <cell r="P3272">
            <v>1</v>
          </cell>
          <cell r="Q3272">
            <v>0</v>
          </cell>
          <cell r="R3272">
            <v>1</v>
          </cell>
          <cell r="S3272">
            <v>0</v>
          </cell>
          <cell r="T3272">
            <v>1</v>
          </cell>
          <cell r="U3272">
            <v>1</v>
          </cell>
          <cell r="V3272">
            <v>0</v>
          </cell>
          <cell r="W3272">
            <v>0</v>
          </cell>
        </row>
        <row r="3273">
          <cell r="B3273">
            <v>15</v>
          </cell>
          <cell r="C3273" t="str">
            <v>REST CLIENTE - PREÇO</v>
          </cell>
          <cell r="D3273" t="str">
            <v>008 Preço Mensalidade</v>
          </cell>
          <cell r="E3273" t="str">
            <v>OUTRAS MÍDIAS</v>
          </cell>
          <cell r="F3273" t="str">
            <v>0002 INDICAÇÃO DE AMIGOS</v>
          </cell>
          <cell r="I3273">
            <v>2</v>
          </cell>
          <cell r="J3273">
            <v>2</v>
          </cell>
          <cell r="K3273">
            <v>0</v>
          </cell>
          <cell r="L3273">
            <v>2</v>
          </cell>
          <cell r="M3273">
            <v>0</v>
          </cell>
          <cell r="N3273">
            <v>2</v>
          </cell>
          <cell r="O3273">
            <v>2</v>
          </cell>
          <cell r="P3273">
            <v>2</v>
          </cell>
          <cell r="Q3273">
            <v>0</v>
          </cell>
          <cell r="R3273">
            <v>2</v>
          </cell>
          <cell r="S3273">
            <v>0</v>
          </cell>
          <cell r="T3273">
            <v>2</v>
          </cell>
          <cell r="U3273">
            <v>2</v>
          </cell>
          <cell r="V3273">
            <v>0</v>
          </cell>
          <cell r="W3273">
            <v>0</v>
          </cell>
        </row>
        <row r="3274">
          <cell r="B3274">
            <v>15</v>
          </cell>
          <cell r="C3274" t="str">
            <v>REST CLIENTE - PREÇO</v>
          </cell>
          <cell r="D3274" t="str">
            <v>008 Preço Mensalidade</v>
          </cell>
          <cell r="E3274" t="str">
            <v>OUTRAS MÍDIAS</v>
          </cell>
          <cell r="F3274" t="str">
            <v>0013 INTERNET</v>
          </cell>
          <cell r="G3274" t="str">
            <v>0056 OUTROS</v>
          </cell>
          <cell r="I3274">
            <v>1</v>
          </cell>
          <cell r="J3274">
            <v>1</v>
          </cell>
          <cell r="K3274">
            <v>0</v>
          </cell>
          <cell r="L3274">
            <v>1</v>
          </cell>
          <cell r="M3274">
            <v>0</v>
          </cell>
          <cell r="N3274">
            <v>1</v>
          </cell>
          <cell r="O3274">
            <v>1</v>
          </cell>
          <cell r="P3274">
            <v>1</v>
          </cell>
          <cell r="Q3274">
            <v>0</v>
          </cell>
          <cell r="R3274">
            <v>1</v>
          </cell>
          <cell r="S3274">
            <v>0</v>
          </cell>
          <cell r="T3274">
            <v>1</v>
          </cell>
          <cell r="U3274">
            <v>1</v>
          </cell>
          <cell r="V3274">
            <v>0</v>
          </cell>
          <cell r="W3274">
            <v>0</v>
          </cell>
        </row>
        <row r="3275">
          <cell r="B3275">
            <v>15</v>
          </cell>
          <cell r="C3275" t="str">
            <v>REST CLIENTE - PREÇO</v>
          </cell>
          <cell r="D3275" t="str">
            <v>009 Preço Provedor</v>
          </cell>
          <cell r="F3275" t="str">
            <v>0031 JÁ TEVE O PRODUTO</v>
          </cell>
          <cell r="I3275">
            <v>2</v>
          </cell>
          <cell r="J3275">
            <v>2</v>
          </cell>
          <cell r="K3275">
            <v>0</v>
          </cell>
          <cell r="L3275">
            <v>2</v>
          </cell>
          <cell r="M3275">
            <v>0</v>
          </cell>
          <cell r="N3275">
            <v>2</v>
          </cell>
          <cell r="O3275">
            <v>2</v>
          </cell>
          <cell r="P3275">
            <v>2</v>
          </cell>
          <cell r="Q3275">
            <v>0</v>
          </cell>
          <cell r="R3275">
            <v>2</v>
          </cell>
          <cell r="S3275">
            <v>0</v>
          </cell>
          <cell r="T3275">
            <v>2</v>
          </cell>
          <cell r="U3275">
            <v>2</v>
          </cell>
          <cell r="V3275">
            <v>0</v>
          </cell>
          <cell r="W3275">
            <v>0</v>
          </cell>
        </row>
        <row r="3276">
          <cell r="B3276">
            <v>15</v>
          </cell>
          <cell r="C3276" t="str">
            <v>REST CLIENTE - PREÇO</v>
          </cell>
          <cell r="D3276" t="str">
            <v>009 Preço Provedor</v>
          </cell>
          <cell r="E3276" t="str">
            <v>OUTRAS MÍDIAS</v>
          </cell>
          <cell r="F3276" t="str">
            <v>0002 INDICAÇÃO DE AMIGOS</v>
          </cell>
          <cell r="I3276">
            <v>1</v>
          </cell>
          <cell r="J3276">
            <v>1</v>
          </cell>
          <cell r="K3276">
            <v>0</v>
          </cell>
          <cell r="L3276">
            <v>1</v>
          </cell>
          <cell r="M3276">
            <v>0</v>
          </cell>
          <cell r="N3276">
            <v>1</v>
          </cell>
          <cell r="O3276">
            <v>1</v>
          </cell>
          <cell r="P3276">
            <v>1</v>
          </cell>
          <cell r="Q3276">
            <v>0</v>
          </cell>
          <cell r="R3276">
            <v>1</v>
          </cell>
          <cell r="S3276">
            <v>0</v>
          </cell>
          <cell r="T3276">
            <v>1</v>
          </cell>
          <cell r="U3276">
            <v>1</v>
          </cell>
          <cell r="V3276">
            <v>0</v>
          </cell>
          <cell r="W3276">
            <v>0</v>
          </cell>
        </row>
        <row r="3277">
          <cell r="B3277">
            <v>15</v>
          </cell>
          <cell r="C3277" t="str">
            <v>REST CLIENTE - PREÇO</v>
          </cell>
          <cell r="D3277" t="str">
            <v>009 Preço Provedor</v>
          </cell>
          <cell r="E3277" t="str">
            <v>TELEVISÃO</v>
          </cell>
          <cell r="F3277" t="str">
            <v>0001 TELEVISÃO</v>
          </cell>
          <cell r="G3277" t="str">
            <v>0006 GLOBO</v>
          </cell>
          <cell r="H3277" t="str">
            <v>3825 NÃO INFORMADO</v>
          </cell>
          <cell r="I3277">
            <v>1</v>
          </cell>
          <cell r="J3277">
            <v>1</v>
          </cell>
          <cell r="K3277">
            <v>0</v>
          </cell>
          <cell r="L3277">
            <v>1</v>
          </cell>
          <cell r="M3277">
            <v>0</v>
          </cell>
          <cell r="N3277">
            <v>1</v>
          </cell>
          <cell r="O3277">
            <v>1</v>
          </cell>
          <cell r="P3277">
            <v>1</v>
          </cell>
          <cell r="Q3277">
            <v>0</v>
          </cell>
          <cell r="R3277">
            <v>1</v>
          </cell>
          <cell r="S3277">
            <v>0</v>
          </cell>
          <cell r="T3277">
            <v>1</v>
          </cell>
          <cell r="U3277">
            <v>1</v>
          </cell>
          <cell r="V3277">
            <v>0</v>
          </cell>
          <cell r="W3277">
            <v>0</v>
          </cell>
        </row>
        <row r="3278">
          <cell r="B3278">
            <v>15</v>
          </cell>
          <cell r="C3278" t="str">
            <v>REST CLIENTE - PREÇO</v>
          </cell>
          <cell r="D3278" t="str">
            <v>047 Preço Instalação</v>
          </cell>
          <cell r="E3278" t="str">
            <v>OUTRAS MÍDIAS</v>
          </cell>
          <cell r="F3278" t="str">
            <v>0002 INDICAÇÃO DE AMIGOS</v>
          </cell>
          <cell r="I3278">
            <v>1</v>
          </cell>
          <cell r="J3278">
            <v>1</v>
          </cell>
          <cell r="K3278">
            <v>0</v>
          </cell>
          <cell r="L3278">
            <v>1</v>
          </cell>
          <cell r="M3278">
            <v>0</v>
          </cell>
          <cell r="N3278">
            <v>1</v>
          </cell>
          <cell r="O3278">
            <v>1</v>
          </cell>
          <cell r="P3278">
            <v>1</v>
          </cell>
          <cell r="Q3278">
            <v>0</v>
          </cell>
          <cell r="R3278">
            <v>1</v>
          </cell>
          <cell r="S3278">
            <v>0</v>
          </cell>
          <cell r="T3278">
            <v>1</v>
          </cell>
          <cell r="U3278">
            <v>1</v>
          </cell>
          <cell r="V3278">
            <v>0</v>
          </cell>
          <cell r="W3278">
            <v>0</v>
          </cell>
        </row>
        <row r="3279">
          <cell r="B3279">
            <v>15</v>
          </cell>
          <cell r="C3279" t="str">
            <v>REST CLIENTE - PREÇO</v>
          </cell>
          <cell r="D3279" t="str">
            <v>047 Preço Instalação</v>
          </cell>
          <cell r="E3279" t="str">
            <v>TELEVISÃO</v>
          </cell>
          <cell r="F3279" t="str">
            <v>0001 TELEVISÃO</v>
          </cell>
          <cell r="G3279" t="str">
            <v>0006 GLOBO</v>
          </cell>
          <cell r="H3279" t="str">
            <v>0020 FANTÁSTICO</v>
          </cell>
          <cell r="I3279">
            <v>1</v>
          </cell>
          <cell r="J3279">
            <v>1</v>
          </cell>
          <cell r="K3279">
            <v>0</v>
          </cell>
          <cell r="L3279">
            <v>1</v>
          </cell>
          <cell r="M3279">
            <v>0</v>
          </cell>
          <cell r="N3279">
            <v>1</v>
          </cell>
          <cell r="O3279">
            <v>1</v>
          </cell>
          <cell r="P3279">
            <v>1</v>
          </cell>
          <cell r="Q3279">
            <v>0</v>
          </cell>
          <cell r="R3279">
            <v>1</v>
          </cell>
          <cell r="S3279">
            <v>0</v>
          </cell>
          <cell r="T3279">
            <v>1</v>
          </cell>
          <cell r="U3279">
            <v>1</v>
          </cell>
          <cell r="V3279">
            <v>0</v>
          </cell>
          <cell r="W3279">
            <v>0</v>
          </cell>
        </row>
        <row r="3280">
          <cell r="B3280">
            <v>15</v>
          </cell>
          <cell r="C3280" t="str">
            <v>REST CLIENTE - RESTRIÇÃO EQUIPAMENTO</v>
          </cell>
          <cell r="D3280" t="str">
            <v>029 Restrição Equipamento</v>
          </cell>
          <cell r="E3280" t="str">
            <v>OUTRAS MÍDIAS</v>
          </cell>
          <cell r="F3280" t="str">
            <v>0020 JÁ POSSUI</v>
          </cell>
          <cell r="I3280">
            <v>1</v>
          </cell>
          <cell r="J3280">
            <v>1</v>
          </cell>
          <cell r="K3280">
            <v>0</v>
          </cell>
          <cell r="L3280">
            <v>1</v>
          </cell>
          <cell r="M3280">
            <v>0</v>
          </cell>
          <cell r="N3280">
            <v>1</v>
          </cell>
          <cell r="O3280">
            <v>1</v>
          </cell>
          <cell r="P3280">
            <v>1</v>
          </cell>
          <cell r="Q3280">
            <v>0</v>
          </cell>
          <cell r="R3280">
            <v>1</v>
          </cell>
          <cell r="S3280">
            <v>0</v>
          </cell>
          <cell r="T3280">
            <v>1</v>
          </cell>
          <cell r="U3280">
            <v>1</v>
          </cell>
          <cell r="V3280">
            <v>0</v>
          </cell>
          <cell r="W3280">
            <v>0</v>
          </cell>
        </row>
        <row r="3281">
          <cell r="B3281">
            <v>15</v>
          </cell>
          <cell r="C3281" t="str">
            <v>REST CLIENTE - RESTRIÇÃO PROVEDOR</v>
          </cell>
          <cell r="D3281" t="str">
            <v>072 Não Concorda com uso de Provedor</v>
          </cell>
          <cell r="E3281" t="str">
            <v>OUTRAS MÍDIAS</v>
          </cell>
          <cell r="F3281" t="str">
            <v>0002 INDICAÇÃO DE AMIGOS</v>
          </cell>
          <cell r="I3281">
            <v>3</v>
          </cell>
          <cell r="J3281">
            <v>3</v>
          </cell>
          <cell r="K3281">
            <v>0</v>
          </cell>
          <cell r="L3281">
            <v>3</v>
          </cell>
          <cell r="M3281">
            <v>0</v>
          </cell>
          <cell r="N3281">
            <v>3</v>
          </cell>
          <cell r="O3281">
            <v>3</v>
          </cell>
          <cell r="P3281">
            <v>3</v>
          </cell>
          <cell r="Q3281">
            <v>0</v>
          </cell>
          <cell r="R3281">
            <v>3</v>
          </cell>
          <cell r="S3281">
            <v>0</v>
          </cell>
          <cell r="T3281">
            <v>3</v>
          </cell>
          <cell r="U3281">
            <v>3</v>
          </cell>
          <cell r="V3281">
            <v>0</v>
          </cell>
          <cell r="W3281">
            <v>0</v>
          </cell>
        </row>
        <row r="3282">
          <cell r="B3282">
            <v>15</v>
          </cell>
          <cell r="C3282" t="str">
            <v>REST CLIENTE - RESTRIÇÃO PROVEDOR</v>
          </cell>
          <cell r="D3282" t="str">
            <v>072 Não Concorda com uso de Provedor</v>
          </cell>
          <cell r="E3282" t="str">
            <v>TELEVISÃO</v>
          </cell>
          <cell r="F3282" t="str">
            <v>0001 TELEVISÃO</v>
          </cell>
          <cell r="G3282" t="str">
            <v>0062 NÃO INFORMOU</v>
          </cell>
          <cell r="I3282">
            <v>1</v>
          </cell>
          <cell r="J3282">
            <v>1</v>
          </cell>
          <cell r="K3282">
            <v>0</v>
          </cell>
          <cell r="L3282">
            <v>1</v>
          </cell>
          <cell r="M3282">
            <v>0</v>
          </cell>
          <cell r="N3282">
            <v>1</v>
          </cell>
          <cell r="O3282">
            <v>1</v>
          </cell>
          <cell r="P3282">
            <v>1</v>
          </cell>
          <cell r="Q3282">
            <v>0</v>
          </cell>
          <cell r="R3282">
            <v>1</v>
          </cell>
          <cell r="S3282">
            <v>0</v>
          </cell>
          <cell r="T3282">
            <v>1</v>
          </cell>
          <cell r="U3282">
            <v>1</v>
          </cell>
          <cell r="V3282">
            <v>0</v>
          </cell>
          <cell r="W3282">
            <v>0</v>
          </cell>
        </row>
        <row r="3283">
          <cell r="B3283">
            <v>15</v>
          </cell>
          <cell r="C3283" t="str">
            <v>REST CLIENTE - VAI PENSAR</v>
          </cell>
          <cell r="D3283" t="str">
            <v>007 Vai Pensar</v>
          </cell>
          <cell r="E3283" t="str">
            <v>OUTRAS MÍDIAS</v>
          </cell>
          <cell r="F3283" t="str">
            <v>0002 INDICAÇÃO DE AMIGOS</v>
          </cell>
          <cell r="I3283">
            <v>3</v>
          </cell>
          <cell r="J3283">
            <v>3</v>
          </cell>
          <cell r="K3283">
            <v>0</v>
          </cell>
          <cell r="L3283">
            <v>3</v>
          </cell>
          <cell r="M3283">
            <v>0</v>
          </cell>
          <cell r="N3283">
            <v>3</v>
          </cell>
          <cell r="O3283">
            <v>3</v>
          </cell>
          <cell r="P3283">
            <v>3</v>
          </cell>
          <cell r="Q3283">
            <v>0</v>
          </cell>
          <cell r="R3283">
            <v>3</v>
          </cell>
          <cell r="S3283">
            <v>0</v>
          </cell>
          <cell r="T3283">
            <v>3</v>
          </cell>
          <cell r="U3283">
            <v>3</v>
          </cell>
          <cell r="V3283">
            <v>0</v>
          </cell>
          <cell r="W3283">
            <v>0</v>
          </cell>
        </row>
        <row r="3284">
          <cell r="B3284">
            <v>15</v>
          </cell>
          <cell r="C3284" t="str">
            <v>REST CLIENTE - VAI PENSAR</v>
          </cell>
          <cell r="D3284" t="str">
            <v>007 Vai Pensar</v>
          </cell>
          <cell r="E3284" t="str">
            <v>TELEVISÃO</v>
          </cell>
          <cell r="F3284" t="str">
            <v>0001 TELEVISÃO</v>
          </cell>
          <cell r="G3284" t="str">
            <v>0062 NÃO INFORMOU</v>
          </cell>
          <cell r="I3284">
            <v>1</v>
          </cell>
          <cell r="J3284">
            <v>1</v>
          </cell>
          <cell r="K3284">
            <v>0</v>
          </cell>
          <cell r="L3284">
            <v>1</v>
          </cell>
          <cell r="M3284">
            <v>0</v>
          </cell>
          <cell r="N3284">
            <v>1</v>
          </cell>
          <cell r="O3284">
            <v>1</v>
          </cell>
          <cell r="P3284">
            <v>1</v>
          </cell>
          <cell r="Q3284">
            <v>0</v>
          </cell>
          <cell r="R3284">
            <v>1</v>
          </cell>
          <cell r="S3284">
            <v>0</v>
          </cell>
          <cell r="T3284">
            <v>1</v>
          </cell>
          <cell r="U3284">
            <v>1</v>
          </cell>
          <cell r="V3284">
            <v>0</v>
          </cell>
          <cell r="W3284">
            <v>0</v>
          </cell>
        </row>
        <row r="3285">
          <cell r="B3285">
            <v>15</v>
          </cell>
          <cell r="C3285" t="str">
            <v>RESTRIÇÃO SISTEMA</v>
          </cell>
          <cell r="D3285" t="str">
            <v>039 Disponibilidade Esgotada</v>
          </cell>
          <cell r="F3285" t="str">
            <v>0031 JÁ TEVE O PRODUTO</v>
          </cell>
          <cell r="I3285">
            <v>2</v>
          </cell>
          <cell r="J3285">
            <v>0</v>
          </cell>
          <cell r="K3285">
            <v>0</v>
          </cell>
          <cell r="L3285">
            <v>2</v>
          </cell>
          <cell r="M3285">
            <v>2</v>
          </cell>
          <cell r="N3285">
            <v>0</v>
          </cell>
          <cell r="O3285">
            <v>2</v>
          </cell>
          <cell r="P3285">
            <v>0</v>
          </cell>
          <cell r="Q3285">
            <v>0</v>
          </cell>
          <cell r="R3285">
            <v>2</v>
          </cell>
          <cell r="S3285">
            <v>2</v>
          </cell>
          <cell r="T3285">
            <v>0</v>
          </cell>
          <cell r="U3285">
            <v>2</v>
          </cell>
          <cell r="V3285">
            <v>0</v>
          </cell>
          <cell r="W3285">
            <v>0</v>
          </cell>
        </row>
        <row r="3286">
          <cell r="B3286">
            <v>15</v>
          </cell>
          <cell r="C3286" t="str">
            <v>RESTRIÇÃO SISTEMA</v>
          </cell>
          <cell r="D3286" t="str">
            <v>039 Disponibilidade Esgotada</v>
          </cell>
          <cell r="E3286" t="str">
            <v>MALA DIRETA</v>
          </cell>
          <cell r="F3286" t="str">
            <v>0010 ENCARTE EM FATURA</v>
          </cell>
          <cell r="I3286">
            <v>1</v>
          </cell>
          <cell r="J3286">
            <v>0</v>
          </cell>
          <cell r="K3286">
            <v>0</v>
          </cell>
          <cell r="L3286">
            <v>1</v>
          </cell>
          <cell r="M3286">
            <v>1</v>
          </cell>
          <cell r="N3286">
            <v>0</v>
          </cell>
          <cell r="O3286">
            <v>1</v>
          </cell>
          <cell r="P3286">
            <v>0</v>
          </cell>
          <cell r="Q3286">
            <v>0</v>
          </cell>
          <cell r="R3286">
            <v>1</v>
          </cell>
          <cell r="S3286">
            <v>1</v>
          </cell>
          <cell r="T3286">
            <v>0</v>
          </cell>
          <cell r="U3286">
            <v>1</v>
          </cell>
          <cell r="V3286">
            <v>0</v>
          </cell>
          <cell r="W3286">
            <v>0</v>
          </cell>
        </row>
        <row r="3287">
          <cell r="B3287">
            <v>15</v>
          </cell>
          <cell r="C3287" t="str">
            <v>RESTRIÇÃO SISTEMA</v>
          </cell>
          <cell r="D3287" t="str">
            <v>039 Disponibilidade Esgotada</v>
          </cell>
          <cell r="E3287" t="str">
            <v>NÃO INFORMADO</v>
          </cell>
          <cell r="F3287" t="str">
            <v>0016 NÃO INFORMADO</v>
          </cell>
          <cell r="I3287">
            <v>4</v>
          </cell>
          <cell r="J3287">
            <v>0</v>
          </cell>
          <cell r="K3287">
            <v>0</v>
          </cell>
          <cell r="L3287">
            <v>4</v>
          </cell>
          <cell r="M3287">
            <v>4</v>
          </cell>
          <cell r="N3287">
            <v>0</v>
          </cell>
          <cell r="O3287">
            <v>4</v>
          </cell>
          <cell r="P3287">
            <v>0</v>
          </cell>
          <cell r="Q3287">
            <v>0</v>
          </cell>
          <cell r="R3287">
            <v>4</v>
          </cell>
          <cell r="S3287">
            <v>4</v>
          </cell>
          <cell r="T3287">
            <v>0</v>
          </cell>
          <cell r="U3287">
            <v>4</v>
          </cell>
          <cell r="V3287">
            <v>0</v>
          </cell>
          <cell r="W3287">
            <v>0</v>
          </cell>
        </row>
        <row r="3288">
          <cell r="B3288">
            <v>15</v>
          </cell>
          <cell r="C3288" t="str">
            <v>RESTRIÇÃO SISTEMA</v>
          </cell>
          <cell r="D3288" t="str">
            <v>039 Disponibilidade Esgotada</v>
          </cell>
          <cell r="E3288" t="str">
            <v>OUTRAS MÍDIAS</v>
          </cell>
          <cell r="F3288" t="str">
            <v>0002 INDICAÇÃO DE AMIGOS</v>
          </cell>
          <cell r="I3288">
            <v>14</v>
          </cell>
          <cell r="J3288">
            <v>0</v>
          </cell>
          <cell r="K3288">
            <v>0</v>
          </cell>
          <cell r="L3288">
            <v>14</v>
          </cell>
          <cell r="M3288">
            <v>14</v>
          </cell>
          <cell r="N3288">
            <v>0</v>
          </cell>
          <cell r="O3288">
            <v>14</v>
          </cell>
          <cell r="P3288">
            <v>0</v>
          </cell>
          <cell r="Q3288">
            <v>0</v>
          </cell>
          <cell r="R3288">
            <v>14</v>
          </cell>
          <cell r="S3288">
            <v>14</v>
          </cell>
          <cell r="T3288">
            <v>0</v>
          </cell>
          <cell r="U3288">
            <v>14</v>
          </cell>
          <cell r="V3288">
            <v>0</v>
          </cell>
          <cell r="W3288">
            <v>0</v>
          </cell>
        </row>
        <row r="3289">
          <cell r="B3289">
            <v>15</v>
          </cell>
          <cell r="C3289" t="str">
            <v>RESTRIÇÃO SISTEMA</v>
          </cell>
          <cell r="D3289" t="str">
            <v>039 Disponibilidade Esgotada</v>
          </cell>
          <cell r="E3289" t="str">
            <v>OUTRAS MÍDIAS</v>
          </cell>
          <cell r="F3289" t="str">
            <v>0013 INTERNET</v>
          </cell>
          <cell r="G3289" t="str">
            <v>0056 OUTROS</v>
          </cell>
          <cell r="I3289">
            <v>1</v>
          </cell>
          <cell r="J3289">
            <v>0</v>
          </cell>
          <cell r="K3289">
            <v>0</v>
          </cell>
          <cell r="L3289">
            <v>1</v>
          </cell>
          <cell r="M3289">
            <v>1</v>
          </cell>
          <cell r="N3289">
            <v>0</v>
          </cell>
          <cell r="O3289">
            <v>1</v>
          </cell>
          <cell r="P3289">
            <v>0</v>
          </cell>
          <cell r="Q3289">
            <v>0</v>
          </cell>
          <cell r="R3289">
            <v>1</v>
          </cell>
          <cell r="S3289">
            <v>1</v>
          </cell>
          <cell r="T3289">
            <v>0</v>
          </cell>
          <cell r="U3289">
            <v>1</v>
          </cell>
          <cell r="V3289">
            <v>0</v>
          </cell>
          <cell r="W3289">
            <v>0</v>
          </cell>
        </row>
        <row r="3290">
          <cell r="B3290">
            <v>15</v>
          </cell>
          <cell r="C3290" t="str">
            <v>RESTRIÇÃO SISTEMA</v>
          </cell>
          <cell r="D3290" t="str">
            <v>039 Disponibilidade Esgotada</v>
          </cell>
          <cell r="E3290" t="str">
            <v>OUTRAS MÍDIAS</v>
          </cell>
          <cell r="F3290" t="str">
            <v>0018 CONTATADO PELO TLMKT</v>
          </cell>
          <cell r="I3290">
            <v>2</v>
          </cell>
          <cell r="J3290">
            <v>0</v>
          </cell>
          <cell r="K3290">
            <v>0</v>
          </cell>
          <cell r="L3290">
            <v>2</v>
          </cell>
          <cell r="M3290">
            <v>2</v>
          </cell>
          <cell r="N3290">
            <v>0</v>
          </cell>
          <cell r="O3290">
            <v>2</v>
          </cell>
          <cell r="P3290">
            <v>0</v>
          </cell>
          <cell r="Q3290">
            <v>0</v>
          </cell>
          <cell r="R3290">
            <v>2</v>
          </cell>
          <cell r="S3290">
            <v>2</v>
          </cell>
          <cell r="T3290">
            <v>0</v>
          </cell>
          <cell r="U3290">
            <v>2</v>
          </cell>
          <cell r="V3290">
            <v>0</v>
          </cell>
          <cell r="W3290">
            <v>0</v>
          </cell>
        </row>
        <row r="3291">
          <cell r="B3291">
            <v>15</v>
          </cell>
          <cell r="C3291" t="str">
            <v>RESTRIÇÃO SISTEMA</v>
          </cell>
          <cell r="D3291" t="str">
            <v>039 Disponibilidade Esgotada</v>
          </cell>
          <cell r="E3291" t="str">
            <v>OUTRAS MÍDIAS</v>
          </cell>
          <cell r="F3291" t="str">
            <v>0020 JÁ POSSUI</v>
          </cell>
          <cell r="I3291">
            <v>1</v>
          </cell>
          <cell r="J3291">
            <v>0</v>
          </cell>
          <cell r="K3291">
            <v>0</v>
          </cell>
          <cell r="L3291">
            <v>1</v>
          </cell>
          <cell r="M3291">
            <v>1</v>
          </cell>
          <cell r="N3291">
            <v>0</v>
          </cell>
          <cell r="O3291">
            <v>1</v>
          </cell>
          <cell r="P3291">
            <v>0</v>
          </cell>
          <cell r="Q3291">
            <v>0</v>
          </cell>
          <cell r="R3291">
            <v>1</v>
          </cell>
          <cell r="S3291">
            <v>1</v>
          </cell>
          <cell r="T3291">
            <v>0</v>
          </cell>
          <cell r="U3291">
            <v>1</v>
          </cell>
          <cell r="V3291">
            <v>0</v>
          </cell>
          <cell r="W3291">
            <v>0</v>
          </cell>
        </row>
        <row r="3292">
          <cell r="B3292">
            <v>15</v>
          </cell>
          <cell r="C3292" t="str">
            <v>RESTRIÇÃO SISTEMA</v>
          </cell>
          <cell r="D3292" t="str">
            <v>039 Disponibilidade Esgotada</v>
          </cell>
          <cell r="E3292" t="str">
            <v>TELEVISÃO</v>
          </cell>
          <cell r="F3292" t="str">
            <v>0001 TELEVISÃO</v>
          </cell>
          <cell r="G3292" t="str">
            <v>0006 GLOBO</v>
          </cell>
          <cell r="H3292" t="str">
            <v>0020 FANTÁSTICO</v>
          </cell>
          <cell r="I3292">
            <v>4</v>
          </cell>
          <cell r="J3292">
            <v>0</v>
          </cell>
          <cell r="K3292">
            <v>0</v>
          </cell>
          <cell r="L3292">
            <v>4</v>
          </cell>
          <cell r="M3292">
            <v>4</v>
          </cell>
          <cell r="N3292">
            <v>0</v>
          </cell>
          <cell r="O3292">
            <v>4</v>
          </cell>
          <cell r="P3292">
            <v>0</v>
          </cell>
          <cell r="Q3292">
            <v>0</v>
          </cell>
          <cell r="R3292">
            <v>4</v>
          </cell>
          <cell r="S3292">
            <v>4</v>
          </cell>
          <cell r="T3292">
            <v>0</v>
          </cell>
          <cell r="U3292">
            <v>4</v>
          </cell>
          <cell r="V3292">
            <v>0</v>
          </cell>
          <cell r="W3292">
            <v>0</v>
          </cell>
        </row>
        <row r="3293">
          <cell r="B3293">
            <v>15</v>
          </cell>
          <cell r="C3293" t="str">
            <v>RESTRIÇÃO SISTEMA</v>
          </cell>
          <cell r="D3293" t="str">
            <v>039 Disponibilidade Esgotada</v>
          </cell>
          <cell r="E3293" t="str">
            <v>TELEVISÃO</v>
          </cell>
          <cell r="F3293" t="str">
            <v>0001 TELEVISÃO</v>
          </cell>
          <cell r="G3293" t="str">
            <v>0006 GLOBO</v>
          </cell>
          <cell r="H3293" t="str">
            <v>3825 NÃO INFORMADO</v>
          </cell>
          <cell r="I3293">
            <v>3</v>
          </cell>
          <cell r="J3293">
            <v>0</v>
          </cell>
          <cell r="K3293">
            <v>0</v>
          </cell>
          <cell r="L3293">
            <v>3</v>
          </cell>
          <cell r="M3293">
            <v>3</v>
          </cell>
          <cell r="N3293">
            <v>0</v>
          </cell>
          <cell r="O3293">
            <v>3</v>
          </cell>
          <cell r="P3293">
            <v>0</v>
          </cell>
          <cell r="Q3293">
            <v>0</v>
          </cell>
          <cell r="R3293">
            <v>3</v>
          </cell>
          <cell r="S3293">
            <v>3</v>
          </cell>
          <cell r="T3293">
            <v>0</v>
          </cell>
          <cell r="U3293">
            <v>3</v>
          </cell>
          <cell r="V3293">
            <v>0</v>
          </cell>
          <cell r="W3293">
            <v>0</v>
          </cell>
        </row>
        <row r="3294">
          <cell r="B3294">
            <v>15</v>
          </cell>
          <cell r="C3294" t="str">
            <v>RESTRIÇÃO SISTEMA</v>
          </cell>
          <cell r="D3294" t="str">
            <v>039 Disponibilidade Esgotada</v>
          </cell>
          <cell r="E3294" t="str">
            <v>TELEVISÃO</v>
          </cell>
          <cell r="F3294" t="str">
            <v>0001 TELEVISÃO</v>
          </cell>
          <cell r="G3294" t="str">
            <v>0062 NÃO INFORMOU</v>
          </cell>
          <cell r="I3294">
            <v>7</v>
          </cell>
          <cell r="J3294">
            <v>0</v>
          </cell>
          <cell r="K3294">
            <v>0</v>
          </cell>
          <cell r="L3294">
            <v>7</v>
          </cell>
          <cell r="M3294">
            <v>7</v>
          </cell>
          <cell r="N3294">
            <v>0</v>
          </cell>
          <cell r="O3294">
            <v>7</v>
          </cell>
          <cell r="P3294">
            <v>0</v>
          </cell>
          <cell r="Q3294">
            <v>0</v>
          </cell>
          <cell r="R3294">
            <v>7</v>
          </cell>
          <cell r="S3294">
            <v>7</v>
          </cell>
          <cell r="T3294">
            <v>0</v>
          </cell>
          <cell r="U3294">
            <v>7</v>
          </cell>
          <cell r="V3294">
            <v>0</v>
          </cell>
          <cell r="W3294">
            <v>0</v>
          </cell>
        </row>
        <row r="3295">
          <cell r="B3295">
            <v>15</v>
          </cell>
          <cell r="C3295" t="str">
            <v>RESTRIÇÃO SISTEMA</v>
          </cell>
          <cell r="D3295" t="str">
            <v>042 Restrição técnica</v>
          </cell>
          <cell r="F3295" t="str">
            <v>0031 JÁ TEVE O PRODUTO</v>
          </cell>
          <cell r="I3295">
            <v>3</v>
          </cell>
          <cell r="J3295">
            <v>0</v>
          </cell>
          <cell r="K3295">
            <v>0</v>
          </cell>
          <cell r="L3295">
            <v>3</v>
          </cell>
          <cell r="M3295">
            <v>3</v>
          </cell>
          <cell r="N3295">
            <v>0</v>
          </cell>
          <cell r="O3295">
            <v>3</v>
          </cell>
          <cell r="P3295">
            <v>0</v>
          </cell>
          <cell r="Q3295">
            <v>0</v>
          </cell>
          <cell r="R3295">
            <v>3</v>
          </cell>
          <cell r="S3295">
            <v>3</v>
          </cell>
          <cell r="T3295">
            <v>0</v>
          </cell>
          <cell r="U3295">
            <v>3</v>
          </cell>
          <cell r="V3295">
            <v>0</v>
          </cell>
          <cell r="W3295">
            <v>0</v>
          </cell>
        </row>
        <row r="3296">
          <cell r="B3296">
            <v>15</v>
          </cell>
          <cell r="C3296" t="str">
            <v>RESTRIÇÃO SISTEMA</v>
          </cell>
          <cell r="D3296" t="str">
            <v>042 Restrição técnica</v>
          </cell>
          <cell r="E3296" t="str">
            <v>MALA DIRETA</v>
          </cell>
          <cell r="F3296" t="str">
            <v>0009 MALA DIRETA</v>
          </cell>
          <cell r="G3296" t="str">
            <v>0008 Não Identificado</v>
          </cell>
          <cell r="I3296">
            <v>1</v>
          </cell>
          <cell r="J3296">
            <v>0</v>
          </cell>
          <cell r="K3296">
            <v>0</v>
          </cell>
          <cell r="L3296">
            <v>1</v>
          </cell>
          <cell r="M3296">
            <v>1</v>
          </cell>
          <cell r="N3296">
            <v>0</v>
          </cell>
          <cell r="O3296">
            <v>1</v>
          </cell>
          <cell r="P3296">
            <v>0</v>
          </cell>
          <cell r="Q3296">
            <v>0</v>
          </cell>
          <cell r="R3296">
            <v>1</v>
          </cell>
          <cell r="S3296">
            <v>1</v>
          </cell>
          <cell r="T3296">
            <v>0</v>
          </cell>
          <cell r="U3296">
            <v>1</v>
          </cell>
          <cell r="V3296">
            <v>0</v>
          </cell>
          <cell r="W3296">
            <v>0</v>
          </cell>
        </row>
        <row r="3297">
          <cell r="B3297">
            <v>15</v>
          </cell>
          <cell r="C3297" t="str">
            <v>RESTRIÇÃO SISTEMA</v>
          </cell>
          <cell r="D3297" t="str">
            <v>042 Restrição técnica</v>
          </cell>
          <cell r="E3297" t="str">
            <v>NÃO INFORMADO</v>
          </cell>
          <cell r="F3297" t="str">
            <v>0016 NÃO INFORMADO</v>
          </cell>
          <cell r="I3297">
            <v>5</v>
          </cell>
          <cell r="J3297">
            <v>0</v>
          </cell>
          <cell r="K3297">
            <v>0</v>
          </cell>
          <cell r="L3297">
            <v>5</v>
          </cell>
          <cell r="M3297">
            <v>5</v>
          </cell>
          <cell r="N3297">
            <v>0</v>
          </cell>
          <cell r="O3297">
            <v>5</v>
          </cell>
          <cell r="P3297">
            <v>0</v>
          </cell>
          <cell r="Q3297">
            <v>0</v>
          </cell>
          <cell r="R3297">
            <v>5</v>
          </cell>
          <cell r="S3297">
            <v>5</v>
          </cell>
          <cell r="T3297">
            <v>0</v>
          </cell>
          <cell r="U3297">
            <v>5</v>
          </cell>
          <cell r="V3297">
            <v>0</v>
          </cell>
          <cell r="W3297">
            <v>0</v>
          </cell>
        </row>
        <row r="3298">
          <cell r="B3298">
            <v>15</v>
          </cell>
          <cell r="C3298" t="str">
            <v>RESTRIÇÃO SISTEMA</v>
          </cell>
          <cell r="D3298" t="str">
            <v>042 Restrição técnica</v>
          </cell>
          <cell r="E3298" t="str">
            <v>OUTRAS MÍDIAS</v>
          </cell>
          <cell r="F3298" t="str">
            <v>0002 INDICAÇÃO DE AMIGOS</v>
          </cell>
          <cell r="I3298">
            <v>30</v>
          </cell>
          <cell r="J3298">
            <v>0</v>
          </cell>
          <cell r="K3298">
            <v>0</v>
          </cell>
          <cell r="L3298">
            <v>30</v>
          </cell>
          <cell r="M3298">
            <v>30</v>
          </cell>
          <cell r="N3298">
            <v>0</v>
          </cell>
          <cell r="O3298">
            <v>30</v>
          </cell>
          <cell r="P3298">
            <v>0</v>
          </cell>
          <cell r="Q3298">
            <v>0</v>
          </cell>
          <cell r="R3298">
            <v>30</v>
          </cell>
          <cell r="S3298">
            <v>30</v>
          </cell>
          <cell r="T3298">
            <v>0</v>
          </cell>
          <cell r="U3298">
            <v>30</v>
          </cell>
          <cell r="V3298">
            <v>0</v>
          </cell>
          <cell r="W3298">
            <v>0</v>
          </cell>
        </row>
        <row r="3299">
          <cell r="B3299">
            <v>15</v>
          </cell>
          <cell r="C3299" t="str">
            <v>RESTRIÇÃO SISTEMA</v>
          </cell>
          <cell r="D3299" t="str">
            <v>042 Restrição técnica</v>
          </cell>
          <cell r="E3299" t="str">
            <v>OUTRAS MÍDIAS</v>
          </cell>
          <cell r="F3299" t="str">
            <v>0003 104</v>
          </cell>
          <cell r="I3299">
            <v>2</v>
          </cell>
          <cell r="J3299">
            <v>0</v>
          </cell>
          <cell r="K3299">
            <v>0</v>
          </cell>
          <cell r="L3299">
            <v>2</v>
          </cell>
          <cell r="M3299">
            <v>2</v>
          </cell>
          <cell r="N3299">
            <v>0</v>
          </cell>
          <cell r="O3299">
            <v>2</v>
          </cell>
          <cell r="P3299">
            <v>0</v>
          </cell>
          <cell r="Q3299">
            <v>0</v>
          </cell>
          <cell r="R3299">
            <v>2</v>
          </cell>
          <cell r="S3299">
            <v>2</v>
          </cell>
          <cell r="T3299">
            <v>0</v>
          </cell>
          <cell r="U3299">
            <v>2</v>
          </cell>
          <cell r="V3299">
            <v>0</v>
          </cell>
          <cell r="W3299">
            <v>0</v>
          </cell>
        </row>
        <row r="3300">
          <cell r="B3300">
            <v>15</v>
          </cell>
          <cell r="C3300" t="str">
            <v>RESTRIÇÃO SISTEMA</v>
          </cell>
          <cell r="D3300" t="str">
            <v>042 Restrição técnica</v>
          </cell>
          <cell r="E3300" t="str">
            <v>OUTRAS MÍDIAS</v>
          </cell>
          <cell r="F3300" t="str">
            <v>0013 INTERNET</v>
          </cell>
          <cell r="G3300" t="str">
            <v>0170 SITE SPEEDY</v>
          </cell>
          <cell r="I3300">
            <v>2</v>
          </cell>
          <cell r="J3300">
            <v>0</v>
          </cell>
          <cell r="K3300">
            <v>0</v>
          </cell>
          <cell r="L3300">
            <v>2</v>
          </cell>
          <cell r="M3300">
            <v>2</v>
          </cell>
          <cell r="N3300">
            <v>0</v>
          </cell>
          <cell r="O3300">
            <v>2</v>
          </cell>
          <cell r="P3300">
            <v>0</v>
          </cell>
          <cell r="Q3300">
            <v>0</v>
          </cell>
          <cell r="R3300">
            <v>2</v>
          </cell>
          <cell r="S3300">
            <v>2</v>
          </cell>
          <cell r="T3300">
            <v>0</v>
          </cell>
          <cell r="U3300">
            <v>2</v>
          </cell>
          <cell r="V3300">
            <v>0</v>
          </cell>
          <cell r="W3300">
            <v>0</v>
          </cell>
        </row>
        <row r="3301">
          <cell r="B3301">
            <v>15</v>
          </cell>
          <cell r="C3301" t="str">
            <v>RESTRIÇÃO SISTEMA</v>
          </cell>
          <cell r="D3301" t="str">
            <v>042 Restrição técnica</v>
          </cell>
          <cell r="E3301" t="str">
            <v>OUTRAS MÍDIAS</v>
          </cell>
          <cell r="F3301" t="str">
            <v>0018 CONTATADO PELO TLMKT</v>
          </cell>
          <cell r="I3301">
            <v>3</v>
          </cell>
          <cell r="J3301">
            <v>0</v>
          </cell>
          <cell r="K3301">
            <v>0</v>
          </cell>
          <cell r="L3301">
            <v>3</v>
          </cell>
          <cell r="M3301">
            <v>3</v>
          </cell>
          <cell r="N3301">
            <v>0</v>
          </cell>
          <cell r="O3301">
            <v>3</v>
          </cell>
          <cell r="P3301">
            <v>0</v>
          </cell>
          <cell r="Q3301">
            <v>0</v>
          </cell>
          <cell r="R3301">
            <v>3</v>
          </cell>
          <cell r="S3301">
            <v>3</v>
          </cell>
          <cell r="T3301">
            <v>0</v>
          </cell>
          <cell r="U3301">
            <v>3</v>
          </cell>
          <cell r="V3301">
            <v>0</v>
          </cell>
          <cell r="W3301">
            <v>0</v>
          </cell>
        </row>
        <row r="3302">
          <cell r="B3302">
            <v>15</v>
          </cell>
          <cell r="C3302" t="str">
            <v>RESTRIÇÃO SISTEMA</v>
          </cell>
          <cell r="D3302" t="str">
            <v>042 Restrição técnica</v>
          </cell>
          <cell r="E3302" t="str">
            <v>OUTRAS MÍDIAS</v>
          </cell>
          <cell r="F3302" t="str">
            <v>0020 JÁ POSSUI</v>
          </cell>
          <cell r="I3302">
            <v>2</v>
          </cell>
          <cell r="J3302">
            <v>0</v>
          </cell>
          <cell r="K3302">
            <v>0</v>
          </cell>
          <cell r="L3302">
            <v>2</v>
          </cell>
          <cell r="M3302">
            <v>2</v>
          </cell>
          <cell r="N3302">
            <v>0</v>
          </cell>
          <cell r="O3302">
            <v>2</v>
          </cell>
          <cell r="P3302">
            <v>0</v>
          </cell>
          <cell r="Q3302">
            <v>0</v>
          </cell>
          <cell r="R3302">
            <v>2</v>
          </cell>
          <cell r="S3302">
            <v>2</v>
          </cell>
          <cell r="T3302">
            <v>0</v>
          </cell>
          <cell r="U3302">
            <v>2</v>
          </cell>
          <cell r="V3302">
            <v>0</v>
          </cell>
          <cell r="W3302">
            <v>0</v>
          </cell>
        </row>
        <row r="3303">
          <cell r="B3303">
            <v>15</v>
          </cell>
          <cell r="C3303" t="str">
            <v>RESTRIÇÃO SISTEMA</v>
          </cell>
          <cell r="D3303" t="str">
            <v>042 Restrição técnica</v>
          </cell>
          <cell r="E3303" t="str">
            <v>TELEVISÃO</v>
          </cell>
          <cell r="F3303" t="str">
            <v>0001 TELEVISÃO</v>
          </cell>
          <cell r="G3303" t="str">
            <v>0006 GLOBO</v>
          </cell>
          <cell r="H3303" t="str">
            <v>0020 FANTÁSTICO</v>
          </cell>
          <cell r="I3303">
            <v>4</v>
          </cell>
          <cell r="J3303">
            <v>0</v>
          </cell>
          <cell r="K3303">
            <v>0</v>
          </cell>
          <cell r="L3303">
            <v>4</v>
          </cell>
          <cell r="M3303">
            <v>4</v>
          </cell>
          <cell r="N3303">
            <v>0</v>
          </cell>
          <cell r="O3303">
            <v>4</v>
          </cell>
          <cell r="P3303">
            <v>0</v>
          </cell>
          <cell r="Q3303">
            <v>0</v>
          </cell>
          <cell r="R3303">
            <v>4</v>
          </cell>
          <cell r="S3303">
            <v>4</v>
          </cell>
          <cell r="T3303">
            <v>0</v>
          </cell>
          <cell r="U3303">
            <v>4</v>
          </cell>
          <cell r="V3303">
            <v>0</v>
          </cell>
          <cell r="W3303">
            <v>0</v>
          </cell>
        </row>
        <row r="3304">
          <cell r="B3304">
            <v>15</v>
          </cell>
          <cell r="C3304" t="str">
            <v>RESTRIÇÃO SISTEMA</v>
          </cell>
          <cell r="D3304" t="str">
            <v>042 Restrição técnica</v>
          </cell>
          <cell r="E3304" t="str">
            <v>TELEVISÃO</v>
          </cell>
          <cell r="F3304" t="str">
            <v>0001 TELEVISÃO</v>
          </cell>
          <cell r="G3304" t="str">
            <v>0006 GLOBO</v>
          </cell>
          <cell r="H3304" t="str">
            <v>3825 NÃO INFORMADO</v>
          </cell>
          <cell r="I3304">
            <v>1</v>
          </cell>
          <cell r="J3304">
            <v>0</v>
          </cell>
          <cell r="K3304">
            <v>0</v>
          </cell>
          <cell r="L3304">
            <v>1</v>
          </cell>
          <cell r="M3304">
            <v>1</v>
          </cell>
          <cell r="N3304">
            <v>0</v>
          </cell>
          <cell r="O3304">
            <v>1</v>
          </cell>
          <cell r="P3304">
            <v>0</v>
          </cell>
          <cell r="Q3304">
            <v>0</v>
          </cell>
          <cell r="R3304">
            <v>1</v>
          </cell>
          <cell r="S3304">
            <v>1</v>
          </cell>
          <cell r="T3304">
            <v>0</v>
          </cell>
          <cell r="U3304">
            <v>1</v>
          </cell>
          <cell r="V3304">
            <v>0</v>
          </cell>
          <cell r="W3304">
            <v>0</v>
          </cell>
        </row>
        <row r="3305">
          <cell r="B3305">
            <v>15</v>
          </cell>
          <cell r="C3305" t="str">
            <v>RESTRIÇÃO SISTEMA</v>
          </cell>
          <cell r="D3305" t="str">
            <v>042 Restrição técnica</v>
          </cell>
          <cell r="E3305" t="str">
            <v>TELEVISÃO</v>
          </cell>
          <cell r="F3305" t="str">
            <v>0001 TELEVISÃO</v>
          </cell>
          <cell r="G3305" t="str">
            <v>0062 NÃO INFORMOU</v>
          </cell>
          <cell r="I3305">
            <v>11</v>
          </cell>
          <cell r="J3305">
            <v>0</v>
          </cell>
          <cell r="K3305">
            <v>0</v>
          </cell>
          <cell r="L3305">
            <v>11</v>
          </cell>
          <cell r="M3305">
            <v>11</v>
          </cell>
          <cell r="N3305">
            <v>0</v>
          </cell>
          <cell r="O3305">
            <v>11</v>
          </cell>
          <cell r="P3305">
            <v>0</v>
          </cell>
          <cell r="Q3305">
            <v>0</v>
          </cell>
          <cell r="R3305">
            <v>11</v>
          </cell>
          <cell r="S3305">
            <v>11</v>
          </cell>
          <cell r="T3305">
            <v>0</v>
          </cell>
          <cell r="U3305">
            <v>11</v>
          </cell>
          <cell r="V3305">
            <v>0</v>
          </cell>
          <cell r="W3305">
            <v>0</v>
          </cell>
        </row>
        <row r="3306">
          <cell r="B3306">
            <v>15</v>
          </cell>
          <cell r="C3306" t="str">
            <v>RESTRIÇÃO SISTEMA</v>
          </cell>
          <cell r="D3306" t="str">
            <v>045 Central não cadastrada</v>
          </cell>
          <cell r="E3306" t="str">
            <v>MALA DIRETA</v>
          </cell>
          <cell r="F3306" t="str">
            <v>0009 MALA DIRETA</v>
          </cell>
          <cell r="G3306" t="str">
            <v>0008 Não Identificado</v>
          </cell>
          <cell r="I3306">
            <v>1</v>
          </cell>
          <cell r="J3306">
            <v>0</v>
          </cell>
          <cell r="K3306">
            <v>0</v>
          </cell>
          <cell r="L3306">
            <v>1</v>
          </cell>
          <cell r="M3306">
            <v>1</v>
          </cell>
          <cell r="N3306">
            <v>0</v>
          </cell>
          <cell r="O3306">
            <v>1</v>
          </cell>
          <cell r="P3306">
            <v>0</v>
          </cell>
          <cell r="Q3306">
            <v>0</v>
          </cell>
          <cell r="R3306">
            <v>1</v>
          </cell>
          <cell r="S3306">
            <v>1</v>
          </cell>
          <cell r="T3306">
            <v>0</v>
          </cell>
          <cell r="U3306">
            <v>1</v>
          </cell>
          <cell r="V3306">
            <v>0</v>
          </cell>
          <cell r="W3306">
            <v>0</v>
          </cell>
        </row>
        <row r="3307">
          <cell r="B3307">
            <v>15</v>
          </cell>
          <cell r="C3307" t="str">
            <v>RESTRIÇÃO SISTEMA</v>
          </cell>
          <cell r="D3307" t="str">
            <v>045 Central não cadastrada</v>
          </cell>
          <cell r="E3307" t="str">
            <v>OUTRAS MÍDIAS</v>
          </cell>
          <cell r="F3307" t="str">
            <v>0002 INDICAÇÃO DE AMIGOS</v>
          </cell>
          <cell r="I3307">
            <v>6</v>
          </cell>
          <cell r="J3307">
            <v>0</v>
          </cell>
          <cell r="K3307">
            <v>0</v>
          </cell>
          <cell r="L3307">
            <v>6</v>
          </cell>
          <cell r="M3307">
            <v>6</v>
          </cell>
          <cell r="N3307">
            <v>0</v>
          </cell>
          <cell r="O3307">
            <v>6</v>
          </cell>
          <cell r="P3307">
            <v>0</v>
          </cell>
          <cell r="Q3307">
            <v>0</v>
          </cell>
          <cell r="R3307">
            <v>6</v>
          </cell>
          <cell r="S3307">
            <v>6</v>
          </cell>
          <cell r="T3307">
            <v>0</v>
          </cell>
          <cell r="U3307">
            <v>6</v>
          </cell>
          <cell r="V3307">
            <v>0</v>
          </cell>
          <cell r="W3307">
            <v>0</v>
          </cell>
        </row>
        <row r="3308">
          <cell r="B3308">
            <v>15</v>
          </cell>
          <cell r="C3308" t="str">
            <v>RESTRIÇÃO SISTEMA</v>
          </cell>
          <cell r="D3308" t="str">
            <v>045 Central não cadastrada</v>
          </cell>
          <cell r="E3308" t="str">
            <v>OUTRAS MÍDIAS</v>
          </cell>
          <cell r="F3308" t="str">
            <v>0020 JÁ POSSUI</v>
          </cell>
          <cell r="I3308">
            <v>1</v>
          </cell>
          <cell r="J3308">
            <v>0</v>
          </cell>
          <cell r="K3308">
            <v>0</v>
          </cell>
          <cell r="L3308">
            <v>1</v>
          </cell>
          <cell r="M3308">
            <v>1</v>
          </cell>
          <cell r="N3308">
            <v>0</v>
          </cell>
          <cell r="O3308">
            <v>1</v>
          </cell>
          <cell r="P3308">
            <v>0</v>
          </cell>
          <cell r="Q3308">
            <v>0</v>
          </cell>
          <cell r="R3308">
            <v>1</v>
          </cell>
          <cell r="S3308">
            <v>1</v>
          </cell>
          <cell r="T3308">
            <v>0</v>
          </cell>
          <cell r="U3308">
            <v>1</v>
          </cell>
          <cell r="V3308">
            <v>0</v>
          </cell>
          <cell r="W3308">
            <v>0</v>
          </cell>
        </row>
        <row r="3309">
          <cell r="B3309">
            <v>15</v>
          </cell>
          <cell r="C3309" t="str">
            <v>RESTRIÇÃO SISTEMA</v>
          </cell>
          <cell r="D3309" t="str">
            <v>045 Central não cadastrada</v>
          </cell>
          <cell r="E3309" t="str">
            <v>TELEVISÃO</v>
          </cell>
          <cell r="F3309" t="str">
            <v>0001 TELEVISÃO</v>
          </cell>
          <cell r="G3309" t="str">
            <v>0006 GLOBO</v>
          </cell>
          <cell r="H3309" t="str">
            <v>0020 FANTÁSTICO</v>
          </cell>
          <cell r="I3309">
            <v>1</v>
          </cell>
          <cell r="J3309">
            <v>0</v>
          </cell>
          <cell r="K3309">
            <v>0</v>
          </cell>
          <cell r="L3309">
            <v>1</v>
          </cell>
          <cell r="M3309">
            <v>1</v>
          </cell>
          <cell r="N3309">
            <v>0</v>
          </cell>
          <cell r="O3309">
            <v>1</v>
          </cell>
          <cell r="P3309">
            <v>0</v>
          </cell>
          <cell r="Q3309">
            <v>0</v>
          </cell>
          <cell r="R3309">
            <v>1</v>
          </cell>
          <cell r="S3309">
            <v>1</v>
          </cell>
          <cell r="T3309">
            <v>0</v>
          </cell>
          <cell r="U3309">
            <v>1</v>
          </cell>
          <cell r="V3309">
            <v>0</v>
          </cell>
          <cell r="W3309">
            <v>0</v>
          </cell>
        </row>
        <row r="3310">
          <cell r="B3310">
            <v>15</v>
          </cell>
          <cell r="C3310" t="str">
            <v>RESTRIÇÃO SISTEMA</v>
          </cell>
          <cell r="D3310" t="str">
            <v>045 Central não cadastrada</v>
          </cell>
          <cell r="E3310" t="str">
            <v>TELEVISÃO</v>
          </cell>
          <cell r="F3310" t="str">
            <v>0001 TELEVISÃO</v>
          </cell>
          <cell r="G3310" t="str">
            <v>0006 GLOBO</v>
          </cell>
          <cell r="H3310" t="str">
            <v>3825 NÃO INFORMADO</v>
          </cell>
          <cell r="I3310">
            <v>1</v>
          </cell>
          <cell r="J3310">
            <v>0</v>
          </cell>
          <cell r="K3310">
            <v>0</v>
          </cell>
          <cell r="L3310">
            <v>1</v>
          </cell>
          <cell r="M3310">
            <v>1</v>
          </cell>
          <cell r="N3310">
            <v>0</v>
          </cell>
          <cell r="O3310">
            <v>1</v>
          </cell>
          <cell r="P3310">
            <v>0</v>
          </cell>
          <cell r="Q3310">
            <v>0</v>
          </cell>
          <cell r="R3310">
            <v>1</v>
          </cell>
          <cell r="S3310">
            <v>1</v>
          </cell>
          <cell r="T3310">
            <v>0</v>
          </cell>
          <cell r="U3310">
            <v>1</v>
          </cell>
          <cell r="V3310">
            <v>0</v>
          </cell>
          <cell r="W3310">
            <v>0</v>
          </cell>
        </row>
        <row r="3311">
          <cell r="B3311">
            <v>15</v>
          </cell>
          <cell r="C3311" t="str">
            <v>RESTRIÇÃO SISTEMA</v>
          </cell>
          <cell r="D3311" t="str">
            <v>045 Central não cadastrada</v>
          </cell>
          <cell r="E3311" t="str">
            <v>TELEVISÃO</v>
          </cell>
          <cell r="F3311" t="str">
            <v>0001 TELEVISÃO</v>
          </cell>
          <cell r="G3311" t="str">
            <v>0062 NÃO INFORMOU</v>
          </cell>
          <cell r="I3311">
            <v>4</v>
          </cell>
          <cell r="J3311">
            <v>0</v>
          </cell>
          <cell r="K3311">
            <v>0</v>
          </cell>
          <cell r="L3311">
            <v>4</v>
          </cell>
          <cell r="M3311">
            <v>4</v>
          </cell>
          <cell r="N3311">
            <v>0</v>
          </cell>
          <cell r="O3311">
            <v>4</v>
          </cell>
          <cell r="P3311">
            <v>0</v>
          </cell>
          <cell r="Q3311">
            <v>0</v>
          </cell>
          <cell r="R3311">
            <v>4</v>
          </cell>
          <cell r="S3311">
            <v>4</v>
          </cell>
          <cell r="T3311">
            <v>0</v>
          </cell>
          <cell r="U3311">
            <v>4</v>
          </cell>
          <cell r="V3311">
            <v>0</v>
          </cell>
          <cell r="W3311">
            <v>0</v>
          </cell>
        </row>
        <row r="3312">
          <cell r="B3312">
            <v>15</v>
          </cell>
          <cell r="C3312" t="str">
            <v>RESTRIÇÃO SISTEMA</v>
          </cell>
          <cell r="D3312" t="str">
            <v>048 Segmento não permitido</v>
          </cell>
          <cell r="E3312" t="str">
            <v>OUTRAS MÍDIAS</v>
          </cell>
          <cell r="F3312" t="str">
            <v>0002 INDICAÇÃO DE AMIGOS</v>
          </cell>
          <cell r="I3312">
            <v>1</v>
          </cell>
          <cell r="J3312">
            <v>0</v>
          </cell>
          <cell r="K3312">
            <v>0</v>
          </cell>
          <cell r="L3312">
            <v>1</v>
          </cell>
          <cell r="M3312">
            <v>1</v>
          </cell>
          <cell r="N3312">
            <v>0</v>
          </cell>
          <cell r="O3312">
            <v>1</v>
          </cell>
          <cell r="P3312">
            <v>0</v>
          </cell>
          <cell r="Q3312">
            <v>0</v>
          </cell>
          <cell r="R3312">
            <v>1</v>
          </cell>
          <cell r="S3312">
            <v>1</v>
          </cell>
          <cell r="T3312">
            <v>0</v>
          </cell>
          <cell r="U3312">
            <v>1</v>
          </cell>
          <cell r="V3312">
            <v>0</v>
          </cell>
          <cell r="W3312">
            <v>0</v>
          </cell>
        </row>
        <row r="3313">
          <cell r="B3313">
            <v>15</v>
          </cell>
          <cell r="C3313" t="str">
            <v>RESTRIÇÃO SISTEMA</v>
          </cell>
          <cell r="D3313" t="str">
            <v>060 Restrição Comercial</v>
          </cell>
          <cell r="F3313" t="str">
            <v>0031 JÁ TEVE O PRODUTO</v>
          </cell>
          <cell r="I3313">
            <v>2</v>
          </cell>
          <cell r="J3313">
            <v>0</v>
          </cell>
          <cell r="K3313">
            <v>0</v>
          </cell>
          <cell r="L3313">
            <v>2</v>
          </cell>
          <cell r="M3313">
            <v>2</v>
          </cell>
          <cell r="N3313">
            <v>0</v>
          </cell>
          <cell r="O3313">
            <v>2</v>
          </cell>
          <cell r="P3313">
            <v>0</v>
          </cell>
          <cell r="Q3313">
            <v>0</v>
          </cell>
          <cell r="R3313">
            <v>2</v>
          </cell>
          <cell r="S3313">
            <v>2</v>
          </cell>
          <cell r="T3313">
            <v>0</v>
          </cell>
          <cell r="U3313">
            <v>2</v>
          </cell>
          <cell r="V3313">
            <v>0</v>
          </cell>
          <cell r="W3313">
            <v>0</v>
          </cell>
        </row>
        <row r="3314">
          <cell r="B3314">
            <v>15</v>
          </cell>
          <cell r="C3314" t="str">
            <v>RESTRIÇÃO SISTEMA</v>
          </cell>
          <cell r="D3314" t="str">
            <v>060 Restrição Comercial</v>
          </cell>
          <cell r="E3314" t="str">
            <v>MALA DIRETA</v>
          </cell>
          <cell r="F3314" t="str">
            <v>0009 MALA DIRETA</v>
          </cell>
          <cell r="G3314" t="str">
            <v>0008 Não Identificado</v>
          </cell>
          <cell r="I3314">
            <v>1</v>
          </cell>
          <cell r="J3314">
            <v>0</v>
          </cell>
          <cell r="K3314">
            <v>0</v>
          </cell>
          <cell r="L3314">
            <v>1</v>
          </cell>
          <cell r="M3314">
            <v>1</v>
          </cell>
          <cell r="N3314">
            <v>0</v>
          </cell>
          <cell r="O3314">
            <v>1</v>
          </cell>
          <cell r="P3314">
            <v>0</v>
          </cell>
          <cell r="Q3314">
            <v>0</v>
          </cell>
          <cell r="R3314">
            <v>1</v>
          </cell>
          <cell r="S3314">
            <v>1</v>
          </cell>
          <cell r="T3314">
            <v>0</v>
          </cell>
          <cell r="U3314">
            <v>1</v>
          </cell>
          <cell r="V3314">
            <v>0</v>
          </cell>
          <cell r="W3314">
            <v>0</v>
          </cell>
        </row>
        <row r="3315">
          <cell r="B3315">
            <v>15</v>
          </cell>
          <cell r="C3315" t="str">
            <v>RESTRIÇÃO SISTEMA</v>
          </cell>
          <cell r="D3315" t="str">
            <v>060 Restrição Comercial</v>
          </cell>
          <cell r="E3315" t="str">
            <v>OUTRAS MÍDIAS</v>
          </cell>
          <cell r="F3315" t="str">
            <v>0002 INDICAÇÃO DE AMIGOS</v>
          </cell>
          <cell r="I3315">
            <v>11</v>
          </cell>
          <cell r="J3315">
            <v>0</v>
          </cell>
          <cell r="K3315">
            <v>0</v>
          </cell>
          <cell r="L3315">
            <v>11</v>
          </cell>
          <cell r="M3315">
            <v>11</v>
          </cell>
          <cell r="N3315">
            <v>0</v>
          </cell>
          <cell r="O3315">
            <v>11</v>
          </cell>
          <cell r="P3315">
            <v>0</v>
          </cell>
          <cell r="Q3315">
            <v>0</v>
          </cell>
          <cell r="R3315">
            <v>11</v>
          </cell>
          <cell r="S3315">
            <v>11</v>
          </cell>
          <cell r="T3315">
            <v>0</v>
          </cell>
          <cell r="U3315">
            <v>11</v>
          </cell>
          <cell r="V3315">
            <v>0</v>
          </cell>
          <cell r="W3315">
            <v>0</v>
          </cell>
        </row>
        <row r="3316">
          <cell r="B3316">
            <v>15</v>
          </cell>
          <cell r="C3316" t="str">
            <v>RESTRIÇÃO SISTEMA</v>
          </cell>
          <cell r="D3316" t="str">
            <v>060 Restrição Comercial</v>
          </cell>
          <cell r="E3316" t="str">
            <v>OUTRAS MÍDIAS</v>
          </cell>
          <cell r="F3316" t="str">
            <v>0013 INTERNET</v>
          </cell>
          <cell r="G3316" t="str">
            <v>0056 OUTROS</v>
          </cell>
          <cell r="I3316">
            <v>1</v>
          </cell>
          <cell r="J3316">
            <v>0</v>
          </cell>
          <cell r="K3316">
            <v>0</v>
          </cell>
          <cell r="L3316">
            <v>1</v>
          </cell>
          <cell r="M3316">
            <v>1</v>
          </cell>
          <cell r="N3316">
            <v>0</v>
          </cell>
          <cell r="O3316">
            <v>1</v>
          </cell>
          <cell r="P3316">
            <v>0</v>
          </cell>
          <cell r="Q3316">
            <v>0</v>
          </cell>
          <cell r="R3316">
            <v>1</v>
          </cell>
          <cell r="S3316">
            <v>1</v>
          </cell>
          <cell r="T3316">
            <v>0</v>
          </cell>
          <cell r="U3316">
            <v>1</v>
          </cell>
          <cell r="V3316">
            <v>0</v>
          </cell>
          <cell r="W3316">
            <v>0</v>
          </cell>
        </row>
        <row r="3317">
          <cell r="B3317">
            <v>15</v>
          </cell>
          <cell r="C3317" t="str">
            <v>RESTRIÇÃO SISTEMA</v>
          </cell>
          <cell r="D3317" t="str">
            <v>060 Restrição Comercial</v>
          </cell>
          <cell r="E3317" t="str">
            <v>OUTRAS MÍDIAS</v>
          </cell>
          <cell r="F3317" t="str">
            <v>0020 JÁ POSSUI</v>
          </cell>
          <cell r="I3317">
            <v>1</v>
          </cell>
          <cell r="J3317">
            <v>0</v>
          </cell>
          <cell r="K3317">
            <v>0</v>
          </cell>
          <cell r="L3317">
            <v>1</v>
          </cell>
          <cell r="M3317">
            <v>1</v>
          </cell>
          <cell r="N3317">
            <v>0</v>
          </cell>
          <cell r="O3317">
            <v>1</v>
          </cell>
          <cell r="P3317">
            <v>0</v>
          </cell>
          <cell r="Q3317">
            <v>0</v>
          </cell>
          <cell r="R3317">
            <v>1</v>
          </cell>
          <cell r="S3317">
            <v>1</v>
          </cell>
          <cell r="T3317">
            <v>0</v>
          </cell>
          <cell r="U3317">
            <v>1</v>
          </cell>
          <cell r="V3317">
            <v>0</v>
          </cell>
          <cell r="W3317">
            <v>0</v>
          </cell>
        </row>
        <row r="3318">
          <cell r="B3318">
            <v>15</v>
          </cell>
          <cell r="C3318" t="str">
            <v>RESTRIÇÃO SISTEMA</v>
          </cell>
          <cell r="D3318" t="str">
            <v>060 Restrição Comercial</v>
          </cell>
          <cell r="E3318" t="str">
            <v>TELEVISÃO</v>
          </cell>
          <cell r="F3318" t="str">
            <v>0001 TELEVISÃO</v>
          </cell>
          <cell r="G3318" t="str">
            <v>0006 GLOBO</v>
          </cell>
          <cell r="H3318" t="str">
            <v>0020 FANTÁSTICO</v>
          </cell>
          <cell r="I3318">
            <v>1</v>
          </cell>
          <cell r="J3318">
            <v>0</v>
          </cell>
          <cell r="K3318">
            <v>0</v>
          </cell>
          <cell r="L3318">
            <v>1</v>
          </cell>
          <cell r="M3318">
            <v>1</v>
          </cell>
          <cell r="N3318">
            <v>0</v>
          </cell>
          <cell r="O3318">
            <v>1</v>
          </cell>
          <cell r="P3318">
            <v>0</v>
          </cell>
          <cell r="Q3318">
            <v>0</v>
          </cell>
          <cell r="R3318">
            <v>1</v>
          </cell>
          <cell r="S3318">
            <v>1</v>
          </cell>
          <cell r="T3318">
            <v>0</v>
          </cell>
          <cell r="U3318">
            <v>1</v>
          </cell>
          <cell r="V3318">
            <v>0</v>
          </cell>
          <cell r="W3318">
            <v>0</v>
          </cell>
        </row>
        <row r="3319">
          <cell r="B3319">
            <v>15</v>
          </cell>
          <cell r="C3319" t="str">
            <v>RESTRIÇÃO SISTEMA</v>
          </cell>
          <cell r="D3319" t="str">
            <v>060 Restrição Comercial</v>
          </cell>
          <cell r="E3319" t="str">
            <v>TELEVISÃO</v>
          </cell>
          <cell r="F3319" t="str">
            <v>0001 TELEVISÃO</v>
          </cell>
          <cell r="G3319" t="str">
            <v>0062 NÃO INFORMOU</v>
          </cell>
          <cell r="I3319">
            <v>1</v>
          </cell>
          <cell r="J3319">
            <v>0</v>
          </cell>
          <cell r="K3319">
            <v>0</v>
          </cell>
          <cell r="L3319">
            <v>1</v>
          </cell>
          <cell r="M3319">
            <v>1</v>
          </cell>
          <cell r="N3319">
            <v>0</v>
          </cell>
          <cell r="O3319">
            <v>1</v>
          </cell>
          <cell r="P3319">
            <v>0</v>
          </cell>
          <cell r="Q3319">
            <v>0</v>
          </cell>
          <cell r="R3319">
            <v>1</v>
          </cell>
          <cell r="S3319">
            <v>1</v>
          </cell>
          <cell r="T3319">
            <v>0</v>
          </cell>
          <cell r="U3319">
            <v>1</v>
          </cell>
          <cell r="V3319">
            <v>0</v>
          </cell>
          <cell r="W3319">
            <v>0</v>
          </cell>
        </row>
        <row r="3320">
          <cell r="B3320">
            <v>15</v>
          </cell>
          <cell r="C3320" t="str">
            <v>RESTRIÇÃO SISTEMA</v>
          </cell>
          <cell r="D3320" t="str">
            <v>071 Idade inferior a 18 anos</v>
          </cell>
          <cell r="F3320" t="str">
            <v>0031 JÁ TEVE O PRODUTO</v>
          </cell>
          <cell r="I3320">
            <v>1</v>
          </cell>
          <cell r="J3320">
            <v>0</v>
          </cell>
          <cell r="K3320">
            <v>0</v>
          </cell>
          <cell r="L3320">
            <v>1</v>
          </cell>
          <cell r="M3320">
            <v>1</v>
          </cell>
          <cell r="N3320">
            <v>0</v>
          </cell>
          <cell r="O3320">
            <v>1</v>
          </cell>
          <cell r="P3320">
            <v>0</v>
          </cell>
          <cell r="Q3320">
            <v>0</v>
          </cell>
          <cell r="R3320">
            <v>1</v>
          </cell>
          <cell r="S3320">
            <v>1</v>
          </cell>
          <cell r="T3320">
            <v>0</v>
          </cell>
          <cell r="U3320">
            <v>1</v>
          </cell>
          <cell r="V3320">
            <v>0</v>
          </cell>
          <cell r="W3320">
            <v>0</v>
          </cell>
        </row>
        <row r="3321">
          <cell r="B3321">
            <v>15</v>
          </cell>
          <cell r="C3321" t="str">
            <v>RESTRIÇÃO SISTEMA</v>
          </cell>
          <cell r="D3321" t="str">
            <v>071 Idade inferior a 18 anos</v>
          </cell>
          <cell r="E3321" t="str">
            <v>MALA DIRETA</v>
          </cell>
          <cell r="F3321" t="str">
            <v>0009 MALA DIRETA</v>
          </cell>
          <cell r="G3321" t="str">
            <v>0572 MD-05</v>
          </cell>
          <cell r="I3321">
            <v>1</v>
          </cell>
          <cell r="J3321">
            <v>0</v>
          </cell>
          <cell r="K3321">
            <v>0</v>
          </cell>
          <cell r="L3321">
            <v>1</v>
          </cell>
          <cell r="M3321">
            <v>1</v>
          </cell>
          <cell r="N3321">
            <v>0</v>
          </cell>
          <cell r="O3321">
            <v>1</v>
          </cell>
          <cell r="P3321">
            <v>0</v>
          </cell>
          <cell r="Q3321">
            <v>0</v>
          </cell>
          <cell r="R3321">
            <v>1</v>
          </cell>
          <cell r="S3321">
            <v>1</v>
          </cell>
          <cell r="T3321">
            <v>0</v>
          </cell>
          <cell r="U3321">
            <v>1</v>
          </cell>
          <cell r="V3321">
            <v>0</v>
          </cell>
          <cell r="W3321">
            <v>0</v>
          </cell>
        </row>
        <row r="3322">
          <cell r="B3322">
            <v>15</v>
          </cell>
          <cell r="C3322" t="str">
            <v>RESTRIÇÃO SISTEMA</v>
          </cell>
          <cell r="D3322" t="str">
            <v>071 Idade inferior a 18 anos</v>
          </cell>
          <cell r="E3322" t="str">
            <v>MALA DIRETA</v>
          </cell>
          <cell r="F3322" t="str">
            <v>0010 ENCARTE EM FATURA</v>
          </cell>
          <cell r="I3322">
            <v>1</v>
          </cell>
          <cell r="J3322">
            <v>0</v>
          </cell>
          <cell r="K3322">
            <v>0</v>
          </cell>
          <cell r="L3322">
            <v>1</v>
          </cell>
          <cell r="M3322">
            <v>1</v>
          </cell>
          <cell r="N3322">
            <v>0</v>
          </cell>
          <cell r="O3322">
            <v>1</v>
          </cell>
          <cell r="P3322">
            <v>0</v>
          </cell>
          <cell r="Q3322">
            <v>0</v>
          </cell>
          <cell r="R3322">
            <v>1</v>
          </cell>
          <cell r="S3322">
            <v>1</v>
          </cell>
          <cell r="T3322">
            <v>0</v>
          </cell>
          <cell r="U3322">
            <v>1</v>
          </cell>
          <cell r="V3322">
            <v>0</v>
          </cell>
          <cell r="W3322">
            <v>0</v>
          </cell>
        </row>
        <row r="3323">
          <cell r="B3323">
            <v>15</v>
          </cell>
          <cell r="C3323" t="str">
            <v>RESTRIÇÃO SISTEMA</v>
          </cell>
          <cell r="D3323" t="str">
            <v>071 Idade inferior a 18 anos</v>
          </cell>
          <cell r="E3323" t="str">
            <v>NÃO INFORMADO</v>
          </cell>
          <cell r="F3323" t="str">
            <v>0016 NÃO INFORMADO</v>
          </cell>
          <cell r="I3323">
            <v>2</v>
          </cell>
          <cell r="J3323">
            <v>0</v>
          </cell>
          <cell r="K3323">
            <v>0</v>
          </cell>
          <cell r="L3323">
            <v>2</v>
          </cell>
          <cell r="M3323">
            <v>2</v>
          </cell>
          <cell r="N3323">
            <v>0</v>
          </cell>
          <cell r="O3323">
            <v>2</v>
          </cell>
          <cell r="P3323">
            <v>0</v>
          </cell>
          <cell r="Q3323">
            <v>0</v>
          </cell>
          <cell r="R3323">
            <v>2</v>
          </cell>
          <cell r="S3323">
            <v>2</v>
          </cell>
          <cell r="T3323">
            <v>0</v>
          </cell>
          <cell r="U3323">
            <v>2</v>
          </cell>
          <cell r="V3323">
            <v>0</v>
          </cell>
          <cell r="W3323">
            <v>0</v>
          </cell>
        </row>
        <row r="3324">
          <cell r="B3324">
            <v>15</v>
          </cell>
          <cell r="C3324" t="str">
            <v>RESTRIÇÃO SISTEMA</v>
          </cell>
          <cell r="D3324" t="str">
            <v>071 Idade inferior a 18 anos</v>
          </cell>
          <cell r="E3324" t="str">
            <v>OUTRAS MÍDIAS</v>
          </cell>
          <cell r="F3324" t="str">
            <v>0002 INDICAÇÃO DE AMIGOS</v>
          </cell>
          <cell r="I3324">
            <v>7</v>
          </cell>
          <cell r="J3324">
            <v>0</v>
          </cell>
          <cell r="K3324">
            <v>0</v>
          </cell>
          <cell r="L3324">
            <v>7</v>
          </cell>
          <cell r="M3324">
            <v>7</v>
          </cell>
          <cell r="N3324">
            <v>0</v>
          </cell>
          <cell r="O3324">
            <v>7</v>
          </cell>
          <cell r="P3324">
            <v>0</v>
          </cell>
          <cell r="Q3324">
            <v>0</v>
          </cell>
          <cell r="R3324">
            <v>7</v>
          </cell>
          <cell r="S3324">
            <v>7</v>
          </cell>
          <cell r="T3324">
            <v>0</v>
          </cell>
          <cell r="U3324">
            <v>7</v>
          </cell>
          <cell r="V3324">
            <v>0</v>
          </cell>
          <cell r="W3324">
            <v>0</v>
          </cell>
        </row>
        <row r="3325">
          <cell r="B3325">
            <v>15</v>
          </cell>
          <cell r="C3325" t="str">
            <v>RESTRIÇÃO SISTEMA</v>
          </cell>
          <cell r="D3325" t="str">
            <v>071 Idade inferior a 18 anos</v>
          </cell>
          <cell r="E3325" t="str">
            <v>TELEVISÃO</v>
          </cell>
          <cell r="F3325" t="str">
            <v>0001 TELEVISÃO</v>
          </cell>
          <cell r="G3325" t="str">
            <v>0006 GLOBO</v>
          </cell>
          <cell r="H3325" t="str">
            <v>0020 FANTÁSTICO</v>
          </cell>
          <cell r="I3325">
            <v>1</v>
          </cell>
          <cell r="J3325">
            <v>0</v>
          </cell>
          <cell r="K3325">
            <v>0</v>
          </cell>
          <cell r="L3325">
            <v>1</v>
          </cell>
          <cell r="M3325">
            <v>1</v>
          </cell>
          <cell r="N3325">
            <v>0</v>
          </cell>
          <cell r="O3325">
            <v>1</v>
          </cell>
          <cell r="P3325">
            <v>0</v>
          </cell>
          <cell r="Q3325">
            <v>0</v>
          </cell>
          <cell r="R3325">
            <v>1</v>
          </cell>
          <cell r="S3325">
            <v>1</v>
          </cell>
          <cell r="T3325">
            <v>0</v>
          </cell>
          <cell r="U3325">
            <v>1</v>
          </cell>
          <cell r="V3325">
            <v>0</v>
          </cell>
          <cell r="W3325">
            <v>0</v>
          </cell>
        </row>
        <row r="3326">
          <cell r="B3326">
            <v>15</v>
          </cell>
          <cell r="C3326" t="str">
            <v>RESTRIÇÃO SISTEMA</v>
          </cell>
          <cell r="D3326" t="str">
            <v>071 Idade inferior a 18 anos</v>
          </cell>
          <cell r="E3326" t="str">
            <v>TELEVISÃO</v>
          </cell>
          <cell r="F3326" t="str">
            <v>0001 TELEVISÃO</v>
          </cell>
          <cell r="G3326" t="str">
            <v>0006 GLOBO</v>
          </cell>
          <cell r="H3326" t="str">
            <v>3825 NÃO INFORMADO</v>
          </cell>
          <cell r="I3326">
            <v>1</v>
          </cell>
          <cell r="J3326">
            <v>0</v>
          </cell>
          <cell r="K3326">
            <v>0</v>
          </cell>
          <cell r="L3326">
            <v>1</v>
          </cell>
          <cell r="M3326">
            <v>1</v>
          </cell>
          <cell r="N3326">
            <v>0</v>
          </cell>
          <cell r="O3326">
            <v>1</v>
          </cell>
          <cell r="P3326">
            <v>0</v>
          </cell>
          <cell r="Q3326">
            <v>0</v>
          </cell>
          <cell r="R3326">
            <v>1</v>
          </cell>
          <cell r="S3326">
            <v>1</v>
          </cell>
          <cell r="T3326">
            <v>0</v>
          </cell>
          <cell r="U3326">
            <v>1</v>
          </cell>
          <cell r="V3326">
            <v>0</v>
          </cell>
          <cell r="W3326">
            <v>0</v>
          </cell>
        </row>
        <row r="3327">
          <cell r="B3327">
            <v>15</v>
          </cell>
          <cell r="C3327" t="str">
            <v>RESTRIÇÃO SISTEMA</v>
          </cell>
          <cell r="D3327" t="str">
            <v>071 Idade inferior a 18 anos</v>
          </cell>
          <cell r="E3327" t="str">
            <v>TELEVISÃO</v>
          </cell>
          <cell r="F3327" t="str">
            <v>0001 TELEVISÃO</v>
          </cell>
          <cell r="G3327" t="str">
            <v>0062 NÃO INFORMOU</v>
          </cell>
          <cell r="I3327">
            <v>1</v>
          </cell>
          <cell r="J3327">
            <v>0</v>
          </cell>
          <cell r="K3327">
            <v>0</v>
          </cell>
          <cell r="L3327">
            <v>1</v>
          </cell>
          <cell r="M3327">
            <v>1</v>
          </cell>
          <cell r="N3327">
            <v>0</v>
          </cell>
          <cell r="O3327">
            <v>1</v>
          </cell>
          <cell r="P3327">
            <v>0</v>
          </cell>
          <cell r="Q3327">
            <v>0</v>
          </cell>
          <cell r="R3327">
            <v>1</v>
          </cell>
          <cell r="S3327">
            <v>1</v>
          </cell>
          <cell r="T3327">
            <v>0</v>
          </cell>
          <cell r="U3327">
            <v>1</v>
          </cell>
          <cell r="V3327">
            <v>0</v>
          </cell>
          <cell r="W3327">
            <v>0</v>
          </cell>
        </row>
        <row r="3328">
          <cell r="B3328">
            <v>15</v>
          </cell>
          <cell r="C3328" t="str">
            <v>RESTRIÇÃO SISTEMA</v>
          </cell>
          <cell r="D3328" t="str">
            <v>407 Não Informou nº linha</v>
          </cell>
          <cell r="E3328" t="str">
            <v>NÃO INFORMADO</v>
          </cell>
          <cell r="F3328" t="str">
            <v>0016 NÃO INFORMADO</v>
          </cell>
          <cell r="I3328">
            <v>1</v>
          </cell>
          <cell r="J3328">
            <v>0</v>
          </cell>
          <cell r="K3328">
            <v>0</v>
          </cell>
          <cell r="L3328">
            <v>1</v>
          </cell>
          <cell r="M3328">
            <v>1</v>
          </cell>
          <cell r="N3328">
            <v>0</v>
          </cell>
          <cell r="O3328">
            <v>1</v>
          </cell>
          <cell r="P3328">
            <v>0</v>
          </cell>
          <cell r="Q3328">
            <v>0</v>
          </cell>
          <cell r="R3328">
            <v>1</v>
          </cell>
          <cell r="S3328">
            <v>1</v>
          </cell>
          <cell r="T3328">
            <v>0</v>
          </cell>
          <cell r="U3328">
            <v>1</v>
          </cell>
          <cell r="V3328">
            <v>0</v>
          </cell>
          <cell r="W3328">
            <v>0</v>
          </cell>
        </row>
        <row r="3329">
          <cell r="B3329">
            <v>15</v>
          </cell>
          <cell r="C3329" t="str">
            <v>RESTRIÇÃO SISTEMA</v>
          </cell>
          <cell r="D3329" t="str">
            <v>407 Não Informou nº linha</v>
          </cell>
          <cell r="E3329" t="str">
            <v>OUTRAS MÍDIAS</v>
          </cell>
          <cell r="F3329" t="str">
            <v>0002 INDICAÇÃO DE AMIGOS</v>
          </cell>
          <cell r="I3329">
            <v>1</v>
          </cell>
          <cell r="J3329">
            <v>0</v>
          </cell>
          <cell r="K3329">
            <v>0</v>
          </cell>
          <cell r="L3329">
            <v>1</v>
          </cell>
          <cell r="M3329">
            <v>1</v>
          </cell>
          <cell r="N3329">
            <v>0</v>
          </cell>
          <cell r="O3329">
            <v>1</v>
          </cell>
          <cell r="P3329">
            <v>0</v>
          </cell>
          <cell r="Q3329">
            <v>0</v>
          </cell>
          <cell r="R3329">
            <v>1</v>
          </cell>
          <cell r="S3329">
            <v>1</v>
          </cell>
          <cell r="T3329">
            <v>0</v>
          </cell>
          <cell r="U3329">
            <v>1</v>
          </cell>
          <cell r="V3329">
            <v>0</v>
          </cell>
          <cell r="W3329">
            <v>0</v>
          </cell>
        </row>
        <row r="3330">
          <cell r="B3330">
            <v>15</v>
          </cell>
          <cell r="C3330" t="str">
            <v>RESTRIÇÃO SISTEMA</v>
          </cell>
          <cell r="D3330" t="str">
            <v>407 Não Informou nº linha</v>
          </cell>
          <cell r="E3330" t="str">
            <v>OUTRAS MÍDIAS</v>
          </cell>
          <cell r="F3330" t="str">
            <v>0020 JÁ POSSUI</v>
          </cell>
          <cell r="I3330">
            <v>1</v>
          </cell>
          <cell r="J3330">
            <v>0</v>
          </cell>
          <cell r="K3330">
            <v>0</v>
          </cell>
          <cell r="L3330">
            <v>1</v>
          </cell>
          <cell r="M3330">
            <v>1</v>
          </cell>
          <cell r="N3330">
            <v>0</v>
          </cell>
          <cell r="O3330">
            <v>1</v>
          </cell>
          <cell r="P3330">
            <v>0</v>
          </cell>
          <cell r="Q3330">
            <v>0</v>
          </cell>
          <cell r="R3330">
            <v>1</v>
          </cell>
          <cell r="S3330">
            <v>1</v>
          </cell>
          <cell r="T3330">
            <v>0</v>
          </cell>
          <cell r="U3330">
            <v>1</v>
          </cell>
          <cell r="V3330">
            <v>0</v>
          </cell>
          <cell r="W3330">
            <v>0</v>
          </cell>
        </row>
        <row r="3331">
          <cell r="B3331">
            <v>15</v>
          </cell>
          <cell r="C3331" t="str">
            <v>RESTRIÇÃO SISTEMA</v>
          </cell>
          <cell r="D3331" t="str">
            <v>407 Não Informou nº linha</v>
          </cell>
          <cell r="E3331" t="str">
            <v>TELEVISÃO</v>
          </cell>
          <cell r="F3331" t="str">
            <v>0001 TELEVISÃO</v>
          </cell>
          <cell r="G3331" t="str">
            <v>0062 NÃO INFORMOU</v>
          </cell>
          <cell r="I3331">
            <v>3</v>
          </cell>
          <cell r="J3331">
            <v>0</v>
          </cell>
          <cell r="K3331">
            <v>0</v>
          </cell>
          <cell r="L3331">
            <v>3</v>
          </cell>
          <cell r="M3331">
            <v>3</v>
          </cell>
          <cell r="N3331">
            <v>0</v>
          </cell>
          <cell r="O3331">
            <v>3</v>
          </cell>
          <cell r="P3331">
            <v>0</v>
          </cell>
          <cell r="Q3331">
            <v>0</v>
          </cell>
          <cell r="R3331">
            <v>3</v>
          </cell>
          <cell r="S3331">
            <v>3</v>
          </cell>
          <cell r="T3331">
            <v>0</v>
          </cell>
          <cell r="U3331">
            <v>3</v>
          </cell>
          <cell r="V3331">
            <v>0</v>
          </cell>
          <cell r="W3331">
            <v>0</v>
          </cell>
        </row>
        <row r="3332">
          <cell r="B3332">
            <v>15</v>
          </cell>
          <cell r="C3332" t="str">
            <v>RESTRIÇÃO SISTEMA</v>
          </cell>
          <cell r="D3332" t="str">
            <v>408 Não possui linha instalada</v>
          </cell>
          <cell r="E3332" t="str">
            <v>OUTRAS MÍDIAS</v>
          </cell>
          <cell r="F3332" t="str">
            <v>0002 INDICAÇÃO DE AMIGOS</v>
          </cell>
          <cell r="I3332">
            <v>1</v>
          </cell>
          <cell r="J3332">
            <v>0</v>
          </cell>
          <cell r="K3332">
            <v>0</v>
          </cell>
          <cell r="L3332">
            <v>1</v>
          </cell>
          <cell r="M3332">
            <v>1</v>
          </cell>
          <cell r="N3332">
            <v>0</v>
          </cell>
          <cell r="O3332">
            <v>1</v>
          </cell>
          <cell r="P3332">
            <v>0</v>
          </cell>
          <cell r="Q3332">
            <v>0</v>
          </cell>
          <cell r="R3332">
            <v>1</v>
          </cell>
          <cell r="S3332">
            <v>1</v>
          </cell>
          <cell r="T3332">
            <v>0</v>
          </cell>
          <cell r="U3332">
            <v>1</v>
          </cell>
          <cell r="V3332">
            <v>0</v>
          </cell>
          <cell r="W3332">
            <v>0</v>
          </cell>
        </row>
        <row r="3333">
          <cell r="B3333">
            <v>15</v>
          </cell>
          <cell r="C3333" t="str">
            <v>RESTRIÇÃO SISTEMA</v>
          </cell>
          <cell r="D3333" t="str">
            <v>408 Não possui linha instalada</v>
          </cell>
          <cell r="E3333" t="str">
            <v>OUTRAS MÍDIAS</v>
          </cell>
          <cell r="F3333" t="str">
            <v>0019 INDICAÇÃO DO PROVEDOR</v>
          </cell>
          <cell r="G3333" t="str">
            <v>0580 IG.COM.BR</v>
          </cell>
          <cell r="I3333">
            <v>1</v>
          </cell>
          <cell r="J3333">
            <v>0</v>
          </cell>
          <cell r="K3333">
            <v>0</v>
          </cell>
          <cell r="L3333">
            <v>1</v>
          </cell>
          <cell r="M3333">
            <v>1</v>
          </cell>
          <cell r="N3333">
            <v>0</v>
          </cell>
          <cell r="O3333">
            <v>1</v>
          </cell>
          <cell r="P3333">
            <v>0</v>
          </cell>
          <cell r="Q3333">
            <v>0</v>
          </cell>
          <cell r="R3333">
            <v>1</v>
          </cell>
          <cell r="S3333">
            <v>1</v>
          </cell>
          <cell r="T3333">
            <v>0</v>
          </cell>
          <cell r="U3333">
            <v>1</v>
          </cell>
          <cell r="V3333">
            <v>0</v>
          </cell>
          <cell r="W3333">
            <v>0</v>
          </cell>
        </row>
        <row r="3334">
          <cell r="B3334">
            <v>15</v>
          </cell>
          <cell r="C3334" t="str">
            <v>RESTRIÇÃO SISTEMA</v>
          </cell>
          <cell r="D3334" t="str">
            <v>408 Não possui linha instalada</v>
          </cell>
          <cell r="E3334" t="str">
            <v>OUTRAS MÍDIAS</v>
          </cell>
          <cell r="F3334" t="str">
            <v>0020 JÁ POSSUI</v>
          </cell>
          <cell r="I3334">
            <v>1</v>
          </cell>
          <cell r="J3334">
            <v>0</v>
          </cell>
          <cell r="K3334">
            <v>0</v>
          </cell>
          <cell r="L3334">
            <v>1</v>
          </cell>
          <cell r="M3334">
            <v>1</v>
          </cell>
          <cell r="N3334">
            <v>0</v>
          </cell>
          <cell r="O3334">
            <v>1</v>
          </cell>
          <cell r="P3334">
            <v>0</v>
          </cell>
          <cell r="Q3334">
            <v>0</v>
          </cell>
          <cell r="R3334">
            <v>1</v>
          </cell>
          <cell r="S3334">
            <v>1</v>
          </cell>
          <cell r="T3334">
            <v>0</v>
          </cell>
          <cell r="U3334">
            <v>1</v>
          </cell>
          <cell r="V3334">
            <v>0</v>
          </cell>
          <cell r="W3334">
            <v>0</v>
          </cell>
        </row>
        <row r="3335">
          <cell r="B3335">
            <v>15</v>
          </cell>
          <cell r="C3335" t="str">
            <v>RESTRIÇÃO SISTEMA</v>
          </cell>
          <cell r="D3335" t="str">
            <v>408 Não possui linha instalada</v>
          </cell>
          <cell r="E3335" t="str">
            <v>TELEVISÃO</v>
          </cell>
          <cell r="F3335" t="str">
            <v>0001 TELEVISÃO</v>
          </cell>
          <cell r="G3335" t="str">
            <v>0006 GLOBO</v>
          </cell>
          <cell r="H3335" t="str">
            <v>3825 NÃO INFORMADO</v>
          </cell>
          <cell r="I3335">
            <v>1</v>
          </cell>
          <cell r="J3335">
            <v>0</v>
          </cell>
          <cell r="K3335">
            <v>0</v>
          </cell>
          <cell r="L3335">
            <v>1</v>
          </cell>
          <cell r="M3335">
            <v>1</v>
          </cell>
          <cell r="N3335">
            <v>0</v>
          </cell>
          <cell r="O3335">
            <v>1</v>
          </cell>
          <cell r="P3335">
            <v>0</v>
          </cell>
          <cell r="Q3335">
            <v>0</v>
          </cell>
          <cell r="R3335">
            <v>1</v>
          </cell>
          <cell r="S3335">
            <v>1</v>
          </cell>
          <cell r="T3335">
            <v>0</v>
          </cell>
          <cell r="U3335">
            <v>1</v>
          </cell>
          <cell r="V3335">
            <v>0</v>
          </cell>
          <cell r="W3335">
            <v>0</v>
          </cell>
        </row>
        <row r="3336">
          <cell r="B3336">
            <v>15</v>
          </cell>
          <cell r="C3336" t="str">
            <v>RESTRIÇÃO SISTEMA</v>
          </cell>
          <cell r="D3336" t="str">
            <v>408 Não possui linha instalada</v>
          </cell>
          <cell r="E3336" t="str">
            <v>TELEVISÃO</v>
          </cell>
          <cell r="F3336" t="str">
            <v>0001 TELEVISÃO</v>
          </cell>
          <cell r="G3336" t="str">
            <v>0062 NÃO INFORMOU</v>
          </cell>
          <cell r="I3336">
            <v>1</v>
          </cell>
          <cell r="J3336">
            <v>0</v>
          </cell>
          <cell r="K3336">
            <v>0</v>
          </cell>
          <cell r="L3336">
            <v>1</v>
          </cell>
          <cell r="M3336">
            <v>1</v>
          </cell>
          <cell r="N3336">
            <v>0</v>
          </cell>
          <cell r="O3336">
            <v>1</v>
          </cell>
          <cell r="P3336">
            <v>0</v>
          </cell>
          <cell r="Q3336">
            <v>0</v>
          </cell>
          <cell r="R3336">
            <v>1</v>
          </cell>
          <cell r="S3336">
            <v>1</v>
          </cell>
          <cell r="T3336">
            <v>0</v>
          </cell>
          <cell r="U3336">
            <v>1</v>
          </cell>
          <cell r="V3336">
            <v>0</v>
          </cell>
          <cell r="W3336">
            <v>0</v>
          </cell>
        </row>
        <row r="3337">
          <cell r="B3337">
            <v>15</v>
          </cell>
          <cell r="C3337" t="str">
            <v>VENDA</v>
          </cell>
          <cell r="D3337" t="str">
            <v>001 *** Vendas OS Emitidas</v>
          </cell>
          <cell r="F3337" t="str">
            <v>0031 JÁ TEVE O PRODUTO</v>
          </cell>
          <cell r="I3337">
            <v>5</v>
          </cell>
          <cell r="J3337">
            <v>5</v>
          </cell>
          <cell r="K3337">
            <v>0</v>
          </cell>
          <cell r="L3337">
            <v>5</v>
          </cell>
          <cell r="M3337">
            <v>0</v>
          </cell>
          <cell r="N3337">
            <v>0</v>
          </cell>
          <cell r="O3337">
            <v>5</v>
          </cell>
          <cell r="P3337">
            <v>5</v>
          </cell>
          <cell r="Q3337">
            <v>0</v>
          </cell>
          <cell r="R3337">
            <v>5</v>
          </cell>
          <cell r="S3337">
            <v>0</v>
          </cell>
          <cell r="T3337">
            <v>0</v>
          </cell>
          <cell r="U3337">
            <v>0</v>
          </cell>
          <cell r="V3337">
            <v>5</v>
          </cell>
          <cell r="W3337">
            <v>0</v>
          </cell>
        </row>
        <row r="3338">
          <cell r="B3338">
            <v>15</v>
          </cell>
          <cell r="C3338" t="str">
            <v>VENDA</v>
          </cell>
          <cell r="D3338" t="str">
            <v>001 *** Vendas OS Emitidas</v>
          </cell>
          <cell r="E3338" t="str">
            <v>MALA DIRETA</v>
          </cell>
          <cell r="F3338" t="str">
            <v>0010 ENCARTE EM FATURA</v>
          </cell>
          <cell r="I3338">
            <v>1</v>
          </cell>
          <cell r="J3338">
            <v>1</v>
          </cell>
          <cell r="K3338">
            <v>0</v>
          </cell>
          <cell r="L3338">
            <v>1</v>
          </cell>
          <cell r="M3338">
            <v>0</v>
          </cell>
          <cell r="N3338">
            <v>0</v>
          </cell>
          <cell r="O3338">
            <v>1</v>
          </cell>
          <cell r="P3338">
            <v>1</v>
          </cell>
          <cell r="Q3338">
            <v>0</v>
          </cell>
          <cell r="R3338">
            <v>1</v>
          </cell>
          <cell r="S3338">
            <v>0</v>
          </cell>
          <cell r="T3338">
            <v>0</v>
          </cell>
          <cell r="U3338">
            <v>0</v>
          </cell>
          <cell r="V3338">
            <v>1</v>
          </cell>
          <cell r="W3338">
            <v>0</v>
          </cell>
        </row>
        <row r="3339">
          <cell r="B3339">
            <v>15</v>
          </cell>
          <cell r="C3339" t="str">
            <v>VENDA</v>
          </cell>
          <cell r="D3339" t="str">
            <v>001 *** Vendas OS Emitidas</v>
          </cell>
          <cell r="E3339" t="str">
            <v>NÃO INFORMADO</v>
          </cell>
          <cell r="F3339" t="str">
            <v>0016 NÃO INFORMADO</v>
          </cell>
          <cell r="I3339">
            <v>6</v>
          </cell>
          <cell r="J3339">
            <v>6</v>
          </cell>
          <cell r="K3339">
            <v>0</v>
          </cell>
          <cell r="L3339">
            <v>6</v>
          </cell>
          <cell r="M3339">
            <v>0</v>
          </cell>
          <cell r="N3339">
            <v>0</v>
          </cell>
          <cell r="O3339">
            <v>6</v>
          </cell>
          <cell r="P3339">
            <v>6</v>
          </cell>
          <cell r="Q3339">
            <v>0</v>
          </cell>
          <cell r="R3339">
            <v>6</v>
          </cell>
          <cell r="S3339">
            <v>0</v>
          </cell>
          <cell r="T3339">
            <v>0</v>
          </cell>
          <cell r="U3339">
            <v>0</v>
          </cell>
          <cell r="V3339">
            <v>6</v>
          </cell>
          <cell r="W3339">
            <v>0</v>
          </cell>
        </row>
        <row r="3340">
          <cell r="B3340">
            <v>15</v>
          </cell>
          <cell r="C3340" t="str">
            <v>VENDA</v>
          </cell>
          <cell r="D3340" t="str">
            <v>001 *** Vendas OS Emitidas</v>
          </cell>
          <cell r="E3340" t="str">
            <v>OUTRAS MÍDIAS</v>
          </cell>
          <cell r="F3340" t="str">
            <v>0002 INDICAÇÃO DE AMIGOS</v>
          </cell>
          <cell r="I3340">
            <v>30</v>
          </cell>
          <cell r="J3340">
            <v>30</v>
          </cell>
          <cell r="K3340">
            <v>0</v>
          </cell>
          <cell r="L3340">
            <v>30</v>
          </cell>
          <cell r="M3340">
            <v>0</v>
          </cell>
          <cell r="N3340">
            <v>0</v>
          </cell>
          <cell r="O3340">
            <v>30</v>
          </cell>
          <cell r="P3340">
            <v>30</v>
          </cell>
          <cell r="Q3340">
            <v>0</v>
          </cell>
          <cell r="R3340">
            <v>30</v>
          </cell>
          <cell r="S3340">
            <v>0</v>
          </cell>
          <cell r="T3340">
            <v>0</v>
          </cell>
          <cell r="U3340">
            <v>0</v>
          </cell>
          <cell r="V3340">
            <v>30</v>
          </cell>
          <cell r="W3340">
            <v>0</v>
          </cell>
        </row>
        <row r="3341">
          <cell r="B3341">
            <v>15</v>
          </cell>
          <cell r="C3341" t="str">
            <v>VENDA</v>
          </cell>
          <cell r="D3341" t="str">
            <v>001 *** Vendas OS Emitidas</v>
          </cell>
          <cell r="E3341" t="str">
            <v>OUTRAS MÍDIAS</v>
          </cell>
          <cell r="F3341" t="str">
            <v>0013 INTERNET</v>
          </cell>
          <cell r="G3341" t="str">
            <v>0056 OUTROS</v>
          </cell>
          <cell r="I3341">
            <v>1</v>
          </cell>
          <cell r="J3341">
            <v>1</v>
          </cell>
          <cell r="K3341">
            <v>0</v>
          </cell>
          <cell r="L3341">
            <v>1</v>
          </cell>
          <cell r="M3341">
            <v>0</v>
          </cell>
          <cell r="N3341">
            <v>0</v>
          </cell>
          <cell r="O3341">
            <v>1</v>
          </cell>
          <cell r="P3341">
            <v>1</v>
          </cell>
          <cell r="Q3341">
            <v>0</v>
          </cell>
          <cell r="R3341">
            <v>1</v>
          </cell>
          <cell r="S3341">
            <v>0</v>
          </cell>
          <cell r="T3341">
            <v>0</v>
          </cell>
          <cell r="U3341">
            <v>0</v>
          </cell>
          <cell r="V3341">
            <v>1</v>
          </cell>
          <cell r="W3341">
            <v>0</v>
          </cell>
        </row>
        <row r="3342">
          <cell r="B3342">
            <v>15</v>
          </cell>
          <cell r="C3342" t="str">
            <v>VENDA</v>
          </cell>
          <cell r="D3342" t="str">
            <v>001 *** Vendas OS Emitidas</v>
          </cell>
          <cell r="E3342" t="str">
            <v>OUTRAS MÍDIAS</v>
          </cell>
          <cell r="F3342" t="str">
            <v>0013 INTERNET</v>
          </cell>
          <cell r="G3342" t="str">
            <v>0170 SITE SPEEDY</v>
          </cell>
          <cell r="I3342">
            <v>2</v>
          </cell>
          <cell r="J3342">
            <v>2</v>
          </cell>
          <cell r="K3342">
            <v>0</v>
          </cell>
          <cell r="L3342">
            <v>2</v>
          </cell>
          <cell r="M3342">
            <v>0</v>
          </cell>
          <cell r="N3342">
            <v>0</v>
          </cell>
          <cell r="O3342">
            <v>2</v>
          </cell>
          <cell r="P3342">
            <v>2</v>
          </cell>
          <cell r="Q3342">
            <v>0</v>
          </cell>
          <cell r="R3342">
            <v>2</v>
          </cell>
          <cell r="S3342">
            <v>0</v>
          </cell>
          <cell r="T3342">
            <v>0</v>
          </cell>
          <cell r="U3342">
            <v>0</v>
          </cell>
          <cell r="V3342">
            <v>2</v>
          </cell>
          <cell r="W3342">
            <v>0</v>
          </cell>
        </row>
        <row r="3343">
          <cell r="B3343">
            <v>15</v>
          </cell>
          <cell r="C3343" t="str">
            <v>VENDA</v>
          </cell>
          <cell r="D3343" t="str">
            <v>001 *** Vendas OS Emitidas</v>
          </cell>
          <cell r="E3343" t="str">
            <v>OUTRAS MÍDIAS</v>
          </cell>
          <cell r="F3343" t="str">
            <v>0018 CONTATADO PELO TLMKT</v>
          </cell>
          <cell r="I3343">
            <v>7</v>
          </cell>
          <cell r="J3343">
            <v>7</v>
          </cell>
          <cell r="K3343">
            <v>0</v>
          </cell>
          <cell r="L3343">
            <v>7</v>
          </cell>
          <cell r="M3343">
            <v>0</v>
          </cell>
          <cell r="N3343">
            <v>0</v>
          </cell>
          <cell r="O3343">
            <v>7</v>
          </cell>
          <cell r="P3343">
            <v>7</v>
          </cell>
          <cell r="Q3343">
            <v>0</v>
          </cell>
          <cell r="R3343">
            <v>7</v>
          </cell>
          <cell r="S3343">
            <v>0</v>
          </cell>
          <cell r="T3343">
            <v>0</v>
          </cell>
          <cell r="U3343">
            <v>0</v>
          </cell>
          <cell r="V3343">
            <v>7</v>
          </cell>
          <cell r="W3343">
            <v>0</v>
          </cell>
        </row>
        <row r="3344">
          <cell r="B3344">
            <v>15</v>
          </cell>
          <cell r="C3344" t="str">
            <v>VENDA</v>
          </cell>
          <cell r="D3344" t="str">
            <v>001 *** Vendas OS Emitidas</v>
          </cell>
          <cell r="E3344" t="str">
            <v>OUTRAS MÍDIAS</v>
          </cell>
          <cell r="F3344" t="str">
            <v>0019 INDICAÇÃO DO PROVEDOR</v>
          </cell>
          <cell r="G3344" t="str">
            <v>0580 IG.COM.BR</v>
          </cell>
          <cell r="I3344">
            <v>1</v>
          </cell>
          <cell r="J3344">
            <v>1</v>
          </cell>
          <cell r="K3344">
            <v>0</v>
          </cell>
          <cell r="L3344">
            <v>1</v>
          </cell>
          <cell r="M3344">
            <v>0</v>
          </cell>
          <cell r="N3344">
            <v>0</v>
          </cell>
          <cell r="O3344">
            <v>1</v>
          </cell>
          <cell r="P3344">
            <v>1</v>
          </cell>
          <cell r="Q3344">
            <v>0</v>
          </cell>
          <cell r="R3344">
            <v>1</v>
          </cell>
          <cell r="S3344">
            <v>0</v>
          </cell>
          <cell r="T3344">
            <v>0</v>
          </cell>
          <cell r="U3344">
            <v>0</v>
          </cell>
          <cell r="V3344">
            <v>1</v>
          </cell>
          <cell r="W3344">
            <v>0</v>
          </cell>
        </row>
        <row r="3345">
          <cell r="B3345">
            <v>15</v>
          </cell>
          <cell r="C3345" t="str">
            <v>VENDA</v>
          </cell>
          <cell r="D3345" t="str">
            <v>001 *** Vendas OS Emitidas</v>
          </cell>
          <cell r="E3345" t="str">
            <v>OUTRAS MÍDIAS</v>
          </cell>
          <cell r="F3345" t="str">
            <v>0020 JÁ POSSUI</v>
          </cell>
          <cell r="I3345">
            <v>7</v>
          </cell>
          <cell r="J3345">
            <v>7</v>
          </cell>
          <cell r="K3345">
            <v>0</v>
          </cell>
          <cell r="L3345">
            <v>7</v>
          </cell>
          <cell r="M3345">
            <v>0</v>
          </cell>
          <cell r="N3345">
            <v>0</v>
          </cell>
          <cell r="O3345">
            <v>7</v>
          </cell>
          <cell r="P3345">
            <v>7</v>
          </cell>
          <cell r="Q3345">
            <v>0</v>
          </cell>
          <cell r="R3345">
            <v>7</v>
          </cell>
          <cell r="S3345">
            <v>0</v>
          </cell>
          <cell r="T3345">
            <v>0</v>
          </cell>
          <cell r="U3345">
            <v>0</v>
          </cell>
          <cell r="V3345">
            <v>7</v>
          </cell>
          <cell r="W3345">
            <v>0</v>
          </cell>
        </row>
        <row r="3346">
          <cell r="B3346">
            <v>15</v>
          </cell>
          <cell r="C3346" t="str">
            <v>VENDA</v>
          </cell>
          <cell r="D3346" t="str">
            <v>001 *** Vendas OS Emitidas</v>
          </cell>
          <cell r="E3346" t="str">
            <v>TELEVISÃO</v>
          </cell>
          <cell r="F3346" t="str">
            <v>0001 TELEVISÃO</v>
          </cell>
          <cell r="G3346" t="str">
            <v>0006 GLOBO</v>
          </cell>
          <cell r="H3346" t="str">
            <v>0020 FANTÁSTICO</v>
          </cell>
          <cell r="I3346">
            <v>2</v>
          </cell>
          <cell r="J3346">
            <v>2</v>
          </cell>
          <cell r="K3346">
            <v>0</v>
          </cell>
          <cell r="L3346">
            <v>2</v>
          </cell>
          <cell r="M3346">
            <v>0</v>
          </cell>
          <cell r="N3346">
            <v>0</v>
          </cell>
          <cell r="O3346">
            <v>2</v>
          </cell>
          <cell r="P3346">
            <v>2</v>
          </cell>
          <cell r="Q3346">
            <v>0</v>
          </cell>
          <cell r="R3346">
            <v>2</v>
          </cell>
          <cell r="S3346">
            <v>0</v>
          </cell>
          <cell r="T3346">
            <v>0</v>
          </cell>
          <cell r="U3346">
            <v>0</v>
          </cell>
          <cell r="V3346">
            <v>2</v>
          </cell>
          <cell r="W3346">
            <v>0</v>
          </cell>
        </row>
        <row r="3347">
          <cell r="B3347">
            <v>15</v>
          </cell>
          <cell r="C3347" t="str">
            <v>VENDA</v>
          </cell>
          <cell r="D3347" t="str">
            <v>001 *** Vendas OS Emitidas</v>
          </cell>
          <cell r="E3347" t="str">
            <v>TELEVISÃO</v>
          </cell>
          <cell r="F3347" t="str">
            <v>0001 TELEVISÃO</v>
          </cell>
          <cell r="G3347" t="str">
            <v>0006 GLOBO</v>
          </cell>
          <cell r="H3347" t="str">
            <v>0023 JORNAL HOJE</v>
          </cell>
          <cell r="I3347">
            <v>1</v>
          </cell>
          <cell r="J3347">
            <v>1</v>
          </cell>
          <cell r="K3347">
            <v>0</v>
          </cell>
          <cell r="L3347">
            <v>1</v>
          </cell>
          <cell r="M3347">
            <v>0</v>
          </cell>
          <cell r="N3347">
            <v>0</v>
          </cell>
          <cell r="O3347">
            <v>1</v>
          </cell>
          <cell r="P3347">
            <v>1</v>
          </cell>
          <cell r="Q3347">
            <v>0</v>
          </cell>
          <cell r="R3347">
            <v>1</v>
          </cell>
          <cell r="S3347">
            <v>0</v>
          </cell>
          <cell r="T3347">
            <v>0</v>
          </cell>
          <cell r="U3347">
            <v>0</v>
          </cell>
          <cell r="V3347">
            <v>1</v>
          </cell>
          <cell r="W3347">
            <v>0</v>
          </cell>
        </row>
        <row r="3348">
          <cell r="B3348">
            <v>15</v>
          </cell>
          <cell r="C3348" t="str">
            <v>VENDA</v>
          </cell>
          <cell r="D3348" t="str">
            <v>001 *** Vendas OS Emitidas</v>
          </cell>
          <cell r="E3348" t="str">
            <v>TELEVISÃO</v>
          </cell>
          <cell r="F3348" t="str">
            <v>0001 TELEVISÃO</v>
          </cell>
          <cell r="G3348" t="str">
            <v>0006 GLOBO</v>
          </cell>
          <cell r="H3348" t="str">
            <v>0026 NOVELA I</v>
          </cell>
          <cell r="I3348">
            <v>1</v>
          </cell>
          <cell r="J3348">
            <v>1</v>
          </cell>
          <cell r="K3348">
            <v>0</v>
          </cell>
          <cell r="L3348">
            <v>1</v>
          </cell>
          <cell r="M3348">
            <v>0</v>
          </cell>
          <cell r="N3348">
            <v>0</v>
          </cell>
          <cell r="O3348">
            <v>1</v>
          </cell>
          <cell r="P3348">
            <v>1</v>
          </cell>
          <cell r="Q3348">
            <v>0</v>
          </cell>
          <cell r="R3348">
            <v>1</v>
          </cell>
          <cell r="S3348">
            <v>0</v>
          </cell>
          <cell r="T3348">
            <v>0</v>
          </cell>
          <cell r="U3348">
            <v>0</v>
          </cell>
          <cell r="V3348">
            <v>1</v>
          </cell>
          <cell r="W3348">
            <v>0</v>
          </cell>
        </row>
        <row r="3349">
          <cell r="B3349">
            <v>15</v>
          </cell>
          <cell r="C3349" t="str">
            <v>VENDA</v>
          </cell>
          <cell r="D3349" t="str">
            <v>001 *** Vendas OS Emitidas</v>
          </cell>
          <cell r="E3349" t="str">
            <v>TELEVISÃO</v>
          </cell>
          <cell r="F3349" t="str">
            <v>0001 TELEVISÃO</v>
          </cell>
          <cell r="G3349" t="str">
            <v>0006 GLOBO</v>
          </cell>
          <cell r="H3349" t="str">
            <v>3825 NÃO INFORMADO</v>
          </cell>
          <cell r="I3349">
            <v>6</v>
          </cell>
          <cell r="J3349">
            <v>6</v>
          </cell>
          <cell r="K3349">
            <v>0</v>
          </cell>
          <cell r="L3349">
            <v>6</v>
          </cell>
          <cell r="M3349">
            <v>0</v>
          </cell>
          <cell r="N3349">
            <v>0</v>
          </cell>
          <cell r="O3349">
            <v>6</v>
          </cell>
          <cell r="P3349">
            <v>6</v>
          </cell>
          <cell r="Q3349">
            <v>0</v>
          </cell>
          <cell r="R3349">
            <v>6</v>
          </cell>
          <cell r="S3349">
            <v>0</v>
          </cell>
          <cell r="T3349">
            <v>0</v>
          </cell>
          <cell r="U3349">
            <v>0</v>
          </cell>
          <cell r="V3349">
            <v>6</v>
          </cell>
          <cell r="W3349">
            <v>0</v>
          </cell>
        </row>
        <row r="3350">
          <cell r="B3350">
            <v>15</v>
          </cell>
          <cell r="C3350" t="str">
            <v>VENDA</v>
          </cell>
          <cell r="D3350" t="str">
            <v>001 *** Vendas OS Emitidas</v>
          </cell>
          <cell r="E3350" t="str">
            <v>TELEVISÃO</v>
          </cell>
          <cell r="F3350" t="str">
            <v>0001 TELEVISÃO</v>
          </cell>
          <cell r="G3350" t="str">
            <v>0062 NÃO INFORMOU</v>
          </cell>
          <cell r="I3350">
            <v>8</v>
          </cell>
          <cell r="J3350">
            <v>8</v>
          </cell>
          <cell r="K3350">
            <v>0</v>
          </cell>
          <cell r="L3350">
            <v>8</v>
          </cell>
          <cell r="M3350">
            <v>0</v>
          </cell>
          <cell r="N3350">
            <v>0</v>
          </cell>
          <cell r="O3350">
            <v>8</v>
          </cell>
          <cell r="P3350">
            <v>8</v>
          </cell>
          <cell r="Q3350">
            <v>0</v>
          </cell>
          <cell r="R3350">
            <v>8</v>
          </cell>
          <cell r="S3350">
            <v>0</v>
          </cell>
          <cell r="T3350">
            <v>0</v>
          </cell>
          <cell r="U3350">
            <v>0</v>
          </cell>
          <cell r="V3350">
            <v>8</v>
          </cell>
          <cell r="W3350">
            <v>0</v>
          </cell>
        </row>
        <row r="3351">
          <cell r="B3351">
            <v>15</v>
          </cell>
          <cell r="C3351" t="str">
            <v>VENDA</v>
          </cell>
          <cell r="D3351" t="str">
            <v>022 Sem IP Dinâmico disponível na Área</v>
          </cell>
          <cell r="F3351" t="str">
            <v>0031 JÁ TEVE O PRODUTO</v>
          </cell>
          <cell r="I3351">
            <v>1</v>
          </cell>
          <cell r="J3351">
            <v>1</v>
          </cell>
          <cell r="K3351">
            <v>0</v>
          </cell>
          <cell r="L3351">
            <v>1</v>
          </cell>
          <cell r="M3351">
            <v>0</v>
          </cell>
          <cell r="N3351">
            <v>0</v>
          </cell>
          <cell r="O3351">
            <v>1</v>
          </cell>
          <cell r="P3351">
            <v>1</v>
          </cell>
          <cell r="Q3351">
            <v>0</v>
          </cell>
          <cell r="R3351">
            <v>1</v>
          </cell>
          <cell r="S3351">
            <v>0</v>
          </cell>
          <cell r="T3351">
            <v>0</v>
          </cell>
          <cell r="U3351">
            <v>0</v>
          </cell>
          <cell r="V3351">
            <v>1</v>
          </cell>
          <cell r="W3351">
            <v>0</v>
          </cell>
        </row>
        <row r="3352">
          <cell r="B3352">
            <v>15</v>
          </cell>
          <cell r="C3352" t="str">
            <v>VENDA</v>
          </cell>
          <cell r="D3352" t="str">
            <v>022 Sem IP Dinâmico disponível na Área</v>
          </cell>
          <cell r="E3352" t="str">
            <v>MALA DIRETA</v>
          </cell>
          <cell r="F3352" t="str">
            <v>0009 MALA DIRETA</v>
          </cell>
          <cell r="G3352" t="str">
            <v>0008 Não Identificado</v>
          </cell>
          <cell r="I3352">
            <v>1</v>
          </cell>
          <cell r="J3352">
            <v>1</v>
          </cell>
          <cell r="K3352">
            <v>0</v>
          </cell>
          <cell r="L3352">
            <v>1</v>
          </cell>
          <cell r="M3352">
            <v>0</v>
          </cell>
          <cell r="N3352">
            <v>0</v>
          </cell>
          <cell r="O3352">
            <v>1</v>
          </cell>
          <cell r="P3352">
            <v>1</v>
          </cell>
          <cell r="Q3352">
            <v>0</v>
          </cell>
          <cell r="R3352">
            <v>1</v>
          </cell>
          <cell r="S3352">
            <v>0</v>
          </cell>
          <cell r="T3352">
            <v>0</v>
          </cell>
          <cell r="U3352">
            <v>0</v>
          </cell>
          <cell r="V3352">
            <v>1</v>
          </cell>
          <cell r="W3352">
            <v>0</v>
          </cell>
        </row>
        <row r="3353">
          <cell r="B3353">
            <v>15</v>
          </cell>
          <cell r="C3353" t="str">
            <v>VENDA</v>
          </cell>
          <cell r="D3353" t="str">
            <v>022 Sem IP Dinâmico disponível na Área</v>
          </cell>
          <cell r="E3353" t="str">
            <v>MALA DIRETA</v>
          </cell>
          <cell r="F3353" t="str">
            <v>0009 MALA DIRETA</v>
          </cell>
          <cell r="G3353" t="str">
            <v>0572 MD-05</v>
          </cell>
          <cell r="I3353">
            <v>1</v>
          </cell>
          <cell r="J3353">
            <v>1</v>
          </cell>
          <cell r="K3353">
            <v>0</v>
          </cell>
          <cell r="L3353">
            <v>1</v>
          </cell>
          <cell r="M3353">
            <v>0</v>
          </cell>
          <cell r="N3353">
            <v>0</v>
          </cell>
          <cell r="O3353">
            <v>1</v>
          </cell>
          <cell r="P3353">
            <v>1</v>
          </cell>
          <cell r="Q3353">
            <v>0</v>
          </cell>
          <cell r="R3353">
            <v>1</v>
          </cell>
          <cell r="S3353">
            <v>0</v>
          </cell>
          <cell r="T3353">
            <v>0</v>
          </cell>
          <cell r="U3353">
            <v>0</v>
          </cell>
          <cell r="V3353">
            <v>1</v>
          </cell>
          <cell r="W3353">
            <v>0</v>
          </cell>
        </row>
        <row r="3354">
          <cell r="B3354">
            <v>15</v>
          </cell>
          <cell r="C3354" t="str">
            <v>VENDA</v>
          </cell>
          <cell r="D3354" t="str">
            <v>022 Sem IP Dinâmico disponível na Área</v>
          </cell>
          <cell r="E3354" t="str">
            <v>OUTRAS MÍDIAS</v>
          </cell>
          <cell r="F3354" t="str">
            <v>0002 INDICAÇÃO DE AMIGOS</v>
          </cell>
          <cell r="I3354">
            <v>7</v>
          </cell>
          <cell r="J3354">
            <v>7</v>
          </cell>
          <cell r="K3354">
            <v>0</v>
          </cell>
          <cell r="L3354">
            <v>7</v>
          </cell>
          <cell r="M3354">
            <v>0</v>
          </cell>
          <cell r="N3354">
            <v>0</v>
          </cell>
          <cell r="O3354">
            <v>7</v>
          </cell>
          <cell r="P3354">
            <v>7</v>
          </cell>
          <cell r="Q3354">
            <v>0</v>
          </cell>
          <cell r="R3354">
            <v>7</v>
          </cell>
          <cell r="S3354">
            <v>0</v>
          </cell>
          <cell r="T3354">
            <v>0</v>
          </cell>
          <cell r="U3354">
            <v>0</v>
          </cell>
          <cell r="V3354">
            <v>7</v>
          </cell>
          <cell r="W3354">
            <v>0</v>
          </cell>
        </row>
        <row r="3355">
          <cell r="B3355">
            <v>15</v>
          </cell>
          <cell r="C3355" t="str">
            <v>VENDA</v>
          </cell>
          <cell r="D3355" t="str">
            <v>022 Sem IP Dinâmico disponível na Área</v>
          </cell>
          <cell r="E3355" t="str">
            <v>OUTRAS MÍDIAS</v>
          </cell>
          <cell r="F3355" t="str">
            <v>0013 INTERNET</v>
          </cell>
          <cell r="G3355" t="str">
            <v>0056 OUTROS</v>
          </cell>
          <cell r="I3355">
            <v>1</v>
          </cell>
          <cell r="J3355">
            <v>1</v>
          </cell>
          <cell r="K3355">
            <v>0</v>
          </cell>
          <cell r="L3355">
            <v>1</v>
          </cell>
          <cell r="M3355">
            <v>0</v>
          </cell>
          <cell r="N3355">
            <v>0</v>
          </cell>
          <cell r="O3355">
            <v>1</v>
          </cell>
          <cell r="P3355">
            <v>1</v>
          </cell>
          <cell r="Q3355">
            <v>0</v>
          </cell>
          <cell r="R3355">
            <v>1</v>
          </cell>
          <cell r="S3355">
            <v>0</v>
          </cell>
          <cell r="T3355">
            <v>0</v>
          </cell>
          <cell r="U3355">
            <v>0</v>
          </cell>
          <cell r="V3355">
            <v>1</v>
          </cell>
          <cell r="W3355">
            <v>0</v>
          </cell>
        </row>
        <row r="3356">
          <cell r="B3356">
            <v>15</v>
          </cell>
          <cell r="C3356" t="str">
            <v>VENDA</v>
          </cell>
          <cell r="D3356" t="str">
            <v>022 Sem IP Dinâmico disponível na Área</v>
          </cell>
          <cell r="E3356" t="str">
            <v>OUTRAS MÍDIAS</v>
          </cell>
          <cell r="F3356" t="str">
            <v>0020 JÁ POSSUI</v>
          </cell>
          <cell r="I3356">
            <v>1</v>
          </cell>
          <cell r="J3356">
            <v>1</v>
          </cell>
          <cell r="K3356">
            <v>0</v>
          </cell>
          <cell r="L3356">
            <v>1</v>
          </cell>
          <cell r="M3356">
            <v>0</v>
          </cell>
          <cell r="N3356">
            <v>0</v>
          </cell>
          <cell r="O3356">
            <v>1</v>
          </cell>
          <cell r="P3356">
            <v>1</v>
          </cell>
          <cell r="Q3356">
            <v>0</v>
          </cell>
          <cell r="R3356">
            <v>1</v>
          </cell>
          <cell r="S3356">
            <v>0</v>
          </cell>
          <cell r="T3356">
            <v>0</v>
          </cell>
          <cell r="U3356">
            <v>0</v>
          </cell>
          <cell r="V3356">
            <v>1</v>
          </cell>
          <cell r="W3356">
            <v>0</v>
          </cell>
        </row>
        <row r="3357">
          <cell r="B3357">
            <v>15</v>
          </cell>
          <cell r="C3357" t="str">
            <v>VENDA</v>
          </cell>
          <cell r="D3357" t="str">
            <v>022 Sem IP Dinâmico disponível na Área</v>
          </cell>
          <cell r="E3357" t="str">
            <v>TELEVISÃO</v>
          </cell>
          <cell r="F3357" t="str">
            <v>0001 TELEVISÃO</v>
          </cell>
          <cell r="G3357" t="str">
            <v>0006 GLOBO</v>
          </cell>
          <cell r="H3357" t="str">
            <v>3825 NÃO INFORMADO</v>
          </cell>
          <cell r="I3357">
            <v>1</v>
          </cell>
          <cell r="J3357">
            <v>1</v>
          </cell>
          <cell r="K3357">
            <v>0</v>
          </cell>
          <cell r="L3357">
            <v>1</v>
          </cell>
          <cell r="M3357">
            <v>0</v>
          </cell>
          <cell r="N3357">
            <v>0</v>
          </cell>
          <cell r="O3357">
            <v>1</v>
          </cell>
          <cell r="P3357">
            <v>1</v>
          </cell>
          <cell r="Q3357">
            <v>0</v>
          </cell>
          <cell r="R3357">
            <v>1</v>
          </cell>
          <cell r="S3357">
            <v>0</v>
          </cell>
          <cell r="T3357">
            <v>0</v>
          </cell>
          <cell r="U3357">
            <v>0</v>
          </cell>
          <cell r="V3357">
            <v>1</v>
          </cell>
          <cell r="W3357">
            <v>0</v>
          </cell>
        </row>
        <row r="3358">
          <cell r="B3358">
            <v>15</v>
          </cell>
          <cell r="C3358" t="str">
            <v>VENDA</v>
          </cell>
          <cell r="D3358" t="str">
            <v>022 Sem IP Dinâmico disponível na Área</v>
          </cell>
          <cell r="E3358" t="str">
            <v>TELEVISÃO</v>
          </cell>
          <cell r="F3358" t="str">
            <v>0001 TELEVISÃO</v>
          </cell>
          <cell r="G3358" t="str">
            <v>0062 NÃO INFORMOU</v>
          </cell>
          <cell r="I3358">
            <v>2</v>
          </cell>
          <cell r="J3358">
            <v>2</v>
          </cell>
          <cell r="K3358">
            <v>0</v>
          </cell>
          <cell r="L3358">
            <v>2</v>
          </cell>
          <cell r="M3358">
            <v>0</v>
          </cell>
          <cell r="N3358">
            <v>0</v>
          </cell>
          <cell r="O3358">
            <v>2</v>
          </cell>
          <cell r="P3358">
            <v>2</v>
          </cell>
          <cell r="Q3358">
            <v>0</v>
          </cell>
          <cell r="R3358">
            <v>2</v>
          </cell>
          <cell r="S3358">
            <v>0</v>
          </cell>
          <cell r="T3358">
            <v>0</v>
          </cell>
          <cell r="U3358">
            <v>0</v>
          </cell>
          <cell r="V3358">
            <v>2</v>
          </cell>
          <cell r="W3358">
            <v>0</v>
          </cell>
        </row>
        <row r="3359">
          <cell r="B3359">
            <v>15</v>
          </cell>
          <cell r="C3359" t="str">
            <v>VENDA</v>
          </cell>
          <cell r="D3359" t="str">
            <v>035 Conta Pendente menor que 30 dias</v>
          </cell>
          <cell r="E3359" t="str">
            <v>OUTRAS MÍDIAS</v>
          </cell>
          <cell r="F3359" t="str">
            <v>0002 INDICAÇÃO DE AMIGOS</v>
          </cell>
          <cell r="I3359">
            <v>5</v>
          </cell>
          <cell r="J3359">
            <v>5</v>
          </cell>
          <cell r="K3359">
            <v>0</v>
          </cell>
          <cell r="L3359">
            <v>5</v>
          </cell>
          <cell r="M3359">
            <v>0</v>
          </cell>
          <cell r="N3359">
            <v>0</v>
          </cell>
          <cell r="O3359">
            <v>5</v>
          </cell>
          <cell r="P3359">
            <v>5</v>
          </cell>
          <cell r="Q3359">
            <v>0</v>
          </cell>
          <cell r="R3359">
            <v>5</v>
          </cell>
          <cell r="S3359">
            <v>0</v>
          </cell>
          <cell r="T3359">
            <v>0</v>
          </cell>
          <cell r="U3359">
            <v>0</v>
          </cell>
          <cell r="V3359">
            <v>5</v>
          </cell>
          <cell r="W3359">
            <v>0</v>
          </cell>
        </row>
        <row r="3360">
          <cell r="B3360">
            <v>15</v>
          </cell>
          <cell r="C3360" t="str">
            <v>VENDA</v>
          </cell>
          <cell r="D3360" t="str">
            <v>035 Conta Pendente menor que 30 dias</v>
          </cell>
          <cell r="E3360" t="str">
            <v>OUTRAS MÍDIAS</v>
          </cell>
          <cell r="F3360" t="str">
            <v>0020 JÁ POSSUI</v>
          </cell>
          <cell r="I3360">
            <v>1</v>
          </cell>
          <cell r="J3360">
            <v>1</v>
          </cell>
          <cell r="K3360">
            <v>0</v>
          </cell>
          <cell r="L3360">
            <v>1</v>
          </cell>
          <cell r="M3360">
            <v>0</v>
          </cell>
          <cell r="N3360">
            <v>0</v>
          </cell>
          <cell r="O3360">
            <v>1</v>
          </cell>
          <cell r="P3360">
            <v>1</v>
          </cell>
          <cell r="Q3360">
            <v>0</v>
          </cell>
          <cell r="R3360">
            <v>1</v>
          </cell>
          <cell r="S3360">
            <v>0</v>
          </cell>
          <cell r="T3360">
            <v>0</v>
          </cell>
          <cell r="U3360">
            <v>0</v>
          </cell>
          <cell r="V3360">
            <v>1</v>
          </cell>
          <cell r="W3360">
            <v>0</v>
          </cell>
        </row>
        <row r="3361">
          <cell r="B3361">
            <v>15</v>
          </cell>
          <cell r="C3361" t="str">
            <v>VENDA</v>
          </cell>
          <cell r="D3361" t="str">
            <v>035 Conta Pendente menor que 30 dias</v>
          </cell>
          <cell r="E3361" t="str">
            <v>TELEVISÃO</v>
          </cell>
          <cell r="F3361" t="str">
            <v>0001 TELEVISÃO</v>
          </cell>
          <cell r="G3361" t="str">
            <v>0006 GLOBO</v>
          </cell>
          <cell r="H3361" t="str">
            <v>0020 FANTÁSTICO</v>
          </cell>
          <cell r="I3361">
            <v>2</v>
          </cell>
          <cell r="J3361">
            <v>2</v>
          </cell>
          <cell r="K3361">
            <v>0</v>
          </cell>
          <cell r="L3361">
            <v>2</v>
          </cell>
          <cell r="M3361">
            <v>0</v>
          </cell>
          <cell r="N3361">
            <v>0</v>
          </cell>
          <cell r="O3361">
            <v>2</v>
          </cell>
          <cell r="P3361">
            <v>2</v>
          </cell>
          <cell r="Q3361">
            <v>0</v>
          </cell>
          <cell r="R3361">
            <v>2</v>
          </cell>
          <cell r="S3361">
            <v>0</v>
          </cell>
          <cell r="T3361">
            <v>0</v>
          </cell>
          <cell r="U3361">
            <v>0</v>
          </cell>
          <cell r="V3361">
            <v>2</v>
          </cell>
          <cell r="W3361">
            <v>0</v>
          </cell>
        </row>
        <row r="3362">
          <cell r="B3362">
            <v>15</v>
          </cell>
          <cell r="C3362" t="str">
            <v>VENDA</v>
          </cell>
          <cell r="D3362" t="str">
            <v>035 Conta Pendente menor que 30 dias</v>
          </cell>
          <cell r="E3362" t="str">
            <v>TELEVISÃO</v>
          </cell>
          <cell r="F3362" t="str">
            <v>0001 TELEVISÃO</v>
          </cell>
          <cell r="G3362" t="str">
            <v>0062 NÃO INFORMOU</v>
          </cell>
          <cell r="I3362">
            <v>1</v>
          </cell>
          <cell r="J3362">
            <v>1</v>
          </cell>
          <cell r="K3362">
            <v>0</v>
          </cell>
          <cell r="L3362">
            <v>1</v>
          </cell>
          <cell r="M3362">
            <v>0</v>
          </cell>
          <cell r="N3362">
            <v>0</v>
          </cell>
          <cell r="O3362">
            <v>1</v>
          </cell>
          <cell r="P3362">
            <v>1</v>
          </cell>
          <cell r="Q3362">
            <v>0</v>
          </cell>
          <cell r="R3362">
            <v>1</v>
          </cell>
          <cell r="S3362">
            <v>0</v>
          </cell>
          <cell r="T3362">
            <v>0</v>
          </cell>
          <cell r="U3362">
            <v>0</v>
          </cell>
          <cell r="V3362">
            <v>1</v>
          </cell>
          <cell r="W3362">
            <v>0</v>
          </cell>
        </row>
        <row r="3363">
          <cell r="B3363">
            <v>15</v>
          </cell>
          <cell r="C3363" t="str">
            <v>VENDA</v>
          </cell>
          <cell r="D3363" t="str">
            <v>038 Sem disponibilidade de agenda</v>
          </cell>
          <cell r="E3363" t="str">
            <v>OUTRAS MÍDIAS</v>
          </cell>
          <cell r="F3363" t="str">
            <v>0013 INTERNET</v>
          </cell>
          <cell r="G3363" t="str">
            <v>0056 OUTROS</v>
          </cell>
          <cell r="I3363">
            <v>2</v>
          </cell>
          <cell r="J3363">
            <v>2</v>
          </cell>
          <cell r="K3363">
            <v>0</v>
          </cell>
          <cell r="L3363">
            <v>2</v>
          </cell>
          <cell r="M3363">
            <v>0</v>
          </cell>
          <cell r="N3363">
            <v>0</v>
          </cell>
          <cell r="O3363">
            <v>2</v>
          </cell>
          <cell r="P3363">
            <v>2</v>
          </cell>
          <cell r="Q3363">
            <v>0</v>
          </cell>
          <cell r="R3363">
            <v>2</v>
          </cell>
          <cell r="S3363">
            <v>0</v>
          </cell>
          <cell r="T3363">
            <v>0</v>
          </cell>
          <cell r="U3363">
            <v>0</v>
          </cell>
          <cell r="V3363">
            <v>2</v>
          </cell>
          <cell r="W3363">
            <v>0</v>
          </cell>
        </row>
        <row r="3364">
          <cell r="B3364">
            <v>15</v>
          </cell>
          <cell r="C3364" t="str">
            <v>VENDA</v>
          </cell>
          <cell r="D3364" t="str">
            <v>038 Sem disponibilidade de agenda</v>
          </cell>
          <cell r="E3364" t="str">
            <v>OUTRAS MÍDIAS</v>
          </cell>
          <cell r="F3364" t="str">
            <v>0019 INDICAÇÃO DO PROVEDOR</v>
          </cell>
          <cell r="G3364" t="str">
            <v>0580 IG.COM.BR</v>
          </cell>
          <cell r="I3364">
            <v>1</v>
          </cell>
          <cell r="J3364">
            <v>1</v>
          </cell>
          <cell r="K3364">
            <v>0</v>
          </cell>
          <cell r="L3364">
            <v>1</v>
          </cell>
          <cell r="M3364">
            <v>0</v>
          </cell>
          <cell r="N3364">
            <v>0</v>
          </cell>
          <cell r="O3364">
            <v>1</v>
          </cell>
          <cell r="P3364">
            <v>1</v>
          </cell>
          <cell r="Q3364">
            <v>0</v>
          </cell>
          <cell r="R3364">
            <v>1</v>
          </cell>
          <cell r="S3364">
            <v>0</v>
          </cell>
          <cell r="T3364">
            <v>0</v>
          </cell>
          <cell r="U3364">
            <v>0</v>
          </cell>
          <cell r="V3364">
            <v>1</v>
          </cell>
          <cell r="W3364">
            <v>0</v>
          </cell>
        </row>
        <row r="3365">
          <cell r="B3365">
            <v>15</v>
          </cell>
          <cell r="C3365" t="str">
            <v>VENDA</v>
          </cell>
          <cell r="D3365" t="str">
            <v>038 Sem disponibilidade de agenda</v>
          </cell>
          <cell r="E3365" t="str">
            <v>OUTRAS MÍDIAS</v>
          </cell>
          <cell r="F3365" t="str">
            <v>0020 JÁ POSSUI</v>
          </cell>
          <cell r="I3365">
            <v>1</v>
          </cell>
          <cell r="J3365">
            <v>1</v>
          </cell>
          <cell r="K3365">
            <v>0</v>
          </cell>
          <cell r="L3365">
            <v>1</v>
          </cell>
          <cell r="M3365">
            <v>0</v>
          </cell>
          <cell r="N3365">
            <v>0</v>
          </cell>
          <cell r="O3365">
            <v>1</v>
          </cell>
          <cell r="P3365">
            <v>1</v>
          </cell>
          <cell r="Q3365">
            <v>0</v>
          </cell>
          <cell r="R3365">
            <v>1</v>
          </cell>
          <cell r="S3365">
            <v>0</v>
          </cell>
          <cell r="T3365">
            <v>0</v>
          </cell>
          <cell r="U3365">
            <v>0</v>
          </cell>
          <cell r="V3365">
            <v>1</v>
          </cell>
          <cell r="W3365">
            <v>0</v>
          </cell>
        </row>
        <row r="3366">
          <cell r="B3366">
            <v>15</v>
          </cell>
          <cell r="C3366" t="str">
            <v>VENDA</v>
          </cell>
          <cell r="D3366" t="str">
            <v>055 Classe de serviço inválida</v>
          </cell>
          <cell r="E3366" t="str">
            <v>OUTRAS MÍDIAS</v>
          </cell>
          <cell r="F3366" t="str">
            <v>0018 CONTATADO PELO TLMKT</v>
          </cell>
          <cell r="I3366">
            <v>1</v>
          </cell>
          <cell r="J3366">
            <v>1</v>
          </cell>
          <cell r="K3366">
            <v>0</v>
          </cell>
          <cell r="L3366">
            <v>1</v>
          </cell>
          <cell r="M3366">
            <v>0</v>
          </cell>
          <cell r="N3366">
            <v>0</v>
          </cell>
          <cell r="O3366">
            <v>1</v>
          </cell>
          <cell r="P3366">
            <v>1</v>
          </cell>
          <cell r="Q3366">
            <v>0</v>
          </cell>
          <cell r="R3366">
            <v>1</v>
          </cell>
          <cell r="S3366">
            <v>0</v>
          </cell>
          <cell r="T3366">
            <v>0</v>
          </cell>
          <cell r="U3366">
            <v>0</v>
          </cell>
          <cell r="V3366">
            <v>1</v>
          </cell>
          <cell r="W3366">
            <v>0</v>
          </cell>
        </row>
        <row r="3367">
          <cell r="B3367">
            <v>15</v>
          </cell>
          <cell r="C3367" t="str">
            <v>VENDA</v>
          </cell>
          <cell r="D3367" t="str">
            <v>070 Endereço Divergente</v>
          </cell>
          <cell r="F3367" t="str">
            <v>0031 JÁ TEVE O PRODUTO</v>
          </cell>
          <cell r="I3367">
            <v>1</v>
          </cell>
          <cell r="J3367">
            <v>1</v>
          </cell>
          <cell r="K3367">
            <v>0</v>
          </cell>
          <cell r="L3367">
            <v>1</v>
          </cell>
          <cell r="M3367">
            <v>0</v>
          </cell>
          <cell r="N3367">
            <v>0</v>
          </cell>
          <cell r="O3367">
            <v>1</v>
          </cell>
          <cell r="P3367">
            <v>1</v>
          </cell>
          <cell r="Q3367">
            <v>0</v>
          </cell>
          <cell r="R3367">
            <v>1</v>
          </cell>
          <cell r="S3367">
            <v>0</v>
          </cell>
          <cell r="T3367">
            <v>0</v>
          </cell>
          <cell r="U3367">
            <v>0</v>
          </cell>
          <cell r="V3367">
            <v>1</v>
          </cell>
          <cell r="W3367">
            <v>0</v>
          </cell>
        </row>
        <row r="3368">
          <cell r="B3368">
            <v>16</v>
          </cell>
          <cell r="C3368" t="str">
            <v>INVALIDAS - ABANDONO</v>
          </cell>
          <cell r="D3368" t="str">
            <v>052 Ligações não completadas</v>
          </cell>
          <cell r="I3368">
            <v>33</v>
          </cell>
          <cell r="J3368">
            <v>0</v>
          </cell>
          <cell r="K3368">
            <v>33</v>
          </cell>
          <cell r="L3368">
            <v>0</v>
          </cell>
          <cell r="M3368">
            <v>0</v>
          </cell>
          <cell r="N3368">
            <v>0</v>
          </cell>
          <cell r="O3368">
            <v>33</v>
          </cell>
          <cell r="P3368">
            <v>0</v>
          </cell>
          <cell r="Q3368">
            <v>33</v>
          </cell>
          <cell r="R3368">
            <v>0</v>
          </cell>
          <cell r="S3368">
            <v>0</v>
          </cell>
          <cell r="T3368">
            <v>0</v>
          </cell>
          <cell r="U3368">
            <v>33</v>
          </cell>
          <cell r="V3368">
            <v>0</v>
          </cell>
          <cell r="W3368">
            <v>0</v>
          </cell>
        </row>
        <row r="3369">
          <cell r="B3369">
            <v>16</v>
          </cell>
          <cell r="C3369" t="str">
            <v>INVALIDAS - ABANDONO</v>
          </cell>
          <cell r="D3369" t="str">
            <v>052 Ligações não completadas</v>
          </cell>
          <cell r="E3369" t="str">
            <v>OUTRAS MÍDIAS</v>
          </cell>
          <cell r="F3369" t="str">
            <v>0002 INDICAÇÃO DE AMIGOS</v>
          </cell>
          <cell r="I3369">
            <v>2</v>
          </cell>
          <cell r="J3369">
            <v>0</v>
          </cell>
          <cell r="K3369">
            <v>2</v>
          </cell>
          <cell r="L3369">
            <v>0</v>
          </cell>
          <cell r="M3369">
            <v>0</v>
          </cell>
          <cell r="N3369">
            <v>0</v>
          </cell>
          <cell r="O3369">
            <v>2</v>
          </cell>
          <cell r="P3369">
            <v>0</v>
          </cell>
          <cell r="Q3369">
            <v>2</v>
          </cell>
          <cell r="R3369">
            <v>0</v>
          </cell>
          <cell r="S3369">
            <v>0</v>
          </cell>
          <cell r="T3369">
            <v>0</v>
          </cell>
          <cell r="U3369">
            <v>2</v>
          </cell>
          <cell r="V3369">
            <v>0</v>
          </cell>
          <cell r="W3369">
            <v>0</v>
          </cell>
        </row>
        <row r="3370">
          <cell r="B3370">
            <v>16</v>
          </cell>
          <cell r="C3370" t="str">
            <v>INVALIDAS - ABANDONO</v>
          </cell>
          <cell r="D3370" t="str">
            <v>052 Ligações não completadas</v>
          </cell>
          <cell r="E3370" t="str">
            <v>TELEVISÃO</v>
          </cell>
          <cell r="F3370" t="str">
            <v>0001 TELEVISÃO</v>
          </cell>
          <cell r="G3370" t="str">
            <v>0062 NÃO INFORMOU</v>
          </cell>
          <cell r="I3370">
            <v>1</v>
          </cell>
          <cell r="J3370">
            <v>0</v>
          </cell>
          <cell r="K3370">
            <v>1</v>
          </cell>
          <cell r="L3370">
            <v>0</v>
          </cell>
          <cell r="M3370">
            <v>0</v>
          </cell>
          <cell r="N3370">
            <v>0</v>
          </cell>
          <cell r="O3370">
            <v>1</v>
          </cell>
          <cell r="P3370">
            <v>0</v>
          </cell>
          <cell r="Q3370">
            <v>1</v>
          </cell>
          <cell r="R3370">
            <v>0</v>
          </cell>
          <cell r="S3370">
            <v>0</v>
          </cell>
          <cell r="T3370">
            <v>0</v>
          </cell>
          <cell r="U3370">
            <v>1</v>
          </cell>
          <cell r="V3370">
            <v>0</v>
          </cell>
          <cell r="W3370">
            <v>0</v>
          </cell>
        </row>
        <row r="3371">
          <cell r="B3371">
            <v>16</v>
          </cell>
          <cell r="C3371" t="str">
            <v>INVALIDAS - ABANDONO</v>
          </cell>
          <cell r="D3371" t="str">
            <v>224 Linha Muda</v>
          </cell>
          <cell r="I3371">
            <v>126</v>
          </cell>
          <cell r="J3371">
            <v>0</v>
          </cell>
          <cell r="K3371">
            <v>126</v>
          </cell>
          <cell r="L3371">
            <v>0</v>
          </cell>
          <cell r="M3371">
            <v>0</v>
          </cell>
          <cell r="N3371">
            <v>0</v>
          </cell>
          <cell r="O3371">
            <v>126</v>
          </cell>
          <cell r="P3371">
            <v>0</v>
          </cell>
          <cell r="Q3371">
            <v>126</v>
          </cell>
          <cell r="R3371">
            <v>0</v>
          </cell>
          <cell r="S3371">
            <v>0</v>
          </cell>
          <cell r="T3371">
            <v>0</v>
          </cell>
          <cell r="U3371">
            <v>126</v>
          </cell>
          <cell r="V3371">
            <v>0</v>
          </cell>
          <cell r="W3371">
            <v>0</v>
          </cell>
        </row>
        <row r="3372">
          <cell r="B3372">
            <v>16</v>
          </cell>
          <cell r="C3372" t="str">
            <v>INVALIDAS - ABANDONO</v>
          </cell>
          <cell r="D3372" t="str">
            <v>410 Ligação Caiu</v>
          </cell>
          <cell r="I3372">
            <v>51</v>
          </cell>
          <cell r="J3372">
            <v>0</v>
          </cell>
          <cell r="K3372">
            <v>51</v>
          </cell>
          <cell r="L3372">
            <v>0</v>
          </cell>
          <cell r="M3372">
            <v>0</v>
          </cell>
          <cell r="N3372">
            <v>0</v>
          </cell>
          <cell r="O3372">
            <v>51</v>
          </cell>
          <cell r="P3372">
            <v>0</v>
          </cell>
          <cell r="Q3372">
            <v>51</v>
          </cell>
          <cell r="R3372">
            <v>0</v>
          </cell>
          <cell r="S3372">
            <v>0</v>
          </cell>
          <cell r="T3372">
            <v>0</v>
          </cell>
          <cell r="U3372">
            <v>51</v>
          </cell>
          <cell r="V3372">
            <v>0</v>
          </cell>
          <cell r="W3372">
            <v>0</v>
          </cell>
        </row>
        <row r="3373">
          <cell r="B3373">
            <v>16</v>
          </cell>
          <cell r="C3373" t="str">
            <v>INVALIDAS - ABANDONO</v>
          </cell>
          <cell r="D3373" t="str">
            <v>410 Ligação Caiu</v>
          </cell>
          <cell r="E3373" t="str">
            <v>OUTRAS MÍDIAS</v>
          </cell>
          <cell r="F3373" t="str">
            <v>0002 INDICAÇÃO DE AMIGOS</v>
          </cell>
          <cell r="I3373">
            <v>2</v>
          </cell>
          <cell r="J3373">
            <v>0</v>
          </cell>
          <cell r="K3373">
            <v>2</v>
          </cell>
          <cell r="L3373">
            <v>0</v>
          </cell>
          <cell r="M3373">
            <v>0</v>
          </cell>
          <cell r="N3373">
            <v>0</v>
          </cell>
          <cell r="O3373">
            <v>2</v>
          </cell>
          <cell r="P3373">
            <v>0</v>
          </cell>
          <cell r="Q3373">
            <v>2</v>
          </cell>
          <cell r="R3373">
            <v>0</v>
          </cell>
          <cell r="S3373">
            <v>0</v>
          </cell>
          <cell r="T3373">
            <v>0</v>
          </cell>
          <cell r="U3373">
            <v>2</v>
          </cell>
          <cell r="V3373">
            <v>0</v>
          </cell>
          <cell r="W3373">
            <v>0</v>
          </cell>
        </row>
        <row r="3374">
          <cell r="B3374">
            <v>16</v>
          </cell>
          <cell r="C3374" t="str">
            <v>INVALIDAS - INVÁLIDAS</v>
          </cell>
          <cell r="D3374" t="str">
            <v>016 Já Foi Contatado</v>
          </cell>
          <cell r="I3374">
            <v>4</v>
          </cell>
          <cell r="J3374">
            <v>0</v>
          </cell>
          <cell r="K3374">
            <v>4</v>
          </cell>
          <cell r="L3374">
            <v>0</v>
          </cell>
          <cell r="M3374">
            <v>0</v>
          </cell>
          <cell r="N3374">
            <v>0</v>
          </cell>
          <cell r="O3374">
            <v>4</v>
          </cell>
          <cell r="P3374">
            <v>0</v>
          </cell>
          <cell r="Q3374">
            <v>4</v>
          </cell>
          <cell r="R3374">
            <v>0</v>
          </cell>
          <cell r="S3374">
            <v>0</v>
          </cell>
          <cell r="T3374">
            <v>0</v>
          </cell>
          <cell r="U3374">
            <v>4</v>
          </cell>
          <cell r="V3374">
            <v>0</v>
          </cell>
          <cell r="W3374">
            <v>0</v>
          </cell>
        </row>
        <row r="3375">
          <cell r="B3375">
            <v>16</v>
          </cell>
          <cell r="C3375" t="str">
            <v>INVALIDAS - INVÁLIDAS</v>
          </cell>
          <cell r="D3375" t="str">
            <v>061 Sisitema Inoperante</v>
          </cell>
          <cell r="I3375">
            <v>7</v>
          </cell>
          <cell r="J3375">
            <v>0</v>
          </cell>
          <cell r="K3375">
            <v>7</v>
          </cell>
          <cell r="L3375">
            <v>0</v>
          </cell>
          <cell r="M3375">
            <v>0</v>
          </cell>
          <cell r="N3375">
            <v>0</v>
          </cell>
          <cell r="O3375">
            <v>7</v>
          </cell>
          <cell r="P3375">
            <v>0</v>
          </cell>
          <cell r="Q3375">
            <v>7</v>
          </cell>
          <cell r="R3375">
            <v>0</v>
          </cell>
          <cell r="S3375">
            <v>0</v>
          </cell>
          <cell r="T3375">
            <v>0</v>
          </cell>
          <cell r="U3375">
            <v>7</v>
          </cell>
          <cell r="V3375">
            <v>0</v>
          </cell>
          <cell r="W3375">
            <v>0</v>
          </cell>
        </row>
        <row r="3376">
          <cell r="B3376">
            <v>16</v>
          </cell>
          <cell r="C3376" t="str">
            <v>INVALIDAS - INVÁLIDAS</v>
          </cell>
          <cell r="D3376" t="str">
            <v>188 Fora do Estado</v>
          </cell>
          <cell r="I3376">
            <v>5</v>
          </cell>
          <cell r="J3376">
            <v>0</v>
          </cell>
          <cell r="K3376">
            <v>5</v>
          </cell>
          <cell r="L3376">
            <v>0</v>
          </cell>
          <cell r="M3376">
            <v>0</v>
          </cell>
          <cell r="N3376">
            <v>0</v>
          </cell>
          <cell r="O3376">
            <v>5</v>
          </cell>
          <cell r="P3376">
            <v>0</v>
          </cell>
          <cell r="Q3376">
            <v>5</v>
          </cell>
          <cell r="R3376">
            <v>0</v>
          </cell>
          <cell r="S3376">
            <v>0</v>
          </cell>
          <cell r="T3376">
            <v>0</v>
          </cell>
          <cell r="U3376">
            <v>5</v>
          </cell>
          <cell r="V3376">
            <v>0</v>
          </cell>
          <cell r="W3376">
            <v>0</v>
          </cell>
        </row>
        <row r="3377">
          <cell r="B3377">
            <v>16</v>
          </cell>
          <cell r="C3377" t="str">
            <v>INVALIDAS - INVÁLIDAS</v>
          </cell>
          <cell r="D3377" t="str">
            <v>219 Trote</v>
          </cell>
          <cell r="I3377">
            <v>10</v>
          </cell>
          <cell r="J3377">
            <v>0</v>
          </cell>
          <cell r="K3377">
            <v>10</v>
          </cell>
          <cell r="L3377">
            <v>0</v>
          </cell>
          <cell r="M3377">
            <v>0</v>
          </cell>
          <cell r="N3377">
            <v>0</v>
          </cell>
          <cell r="O3377">
            <v>10</v>
          </cell>
          <cell r="P3377">
            <v>0</v>
          </cell>
          <cell r="Q3377">
            <v>10</v>
          </cell>
          <cell r="R3377">
            <v>0</v>
          </cell>
          <cell r="S3377">
            <v>0</v>
          </cell>
          <cell r="T3377">
            <v>0</v>
          </cell>
          <cell r="U3377">
            <v>10</v>
          </cell>
          <cell r="V3377">
            <v>0</v>
          </cell>
          <cell r="W3377">
            <v>0</v>
          </cell>
        </row>
        <row r="3378">
          <cell r="B3378">
            <v>16</v>
          </cell>
          <cell r="C3378" t="str">
            <v>INVALIDAS - INVÁLIDAS</v>
          </cell>
          <cell r="D3378" t="str">
            <v>221 Engano</v>
          </cell>
          <cell r="I3378">
            <v>115</v>
          </cell>
          <cell r="J3378">
            <v>0</v>
          </cell>
          <cell r="K3378">
            <v>115</v>
          </cell>
          <cell r="L3378">
            <v>0</v>
          </cell>
          <cell r="M3378">
            <v>0</v>
          </cell>
          <cell r="N3378">
            <v>0</v>
          </cell>
          <cell r="O3378">
            <v>115</v>
          </cell>
          <cell r="P3378">
            <v>0</v>
          </cell>
          <cell r="Q3378">
            <v>115</v>
          </cell>
          <cell r="R3378">
            <v>0</v>
          </cell>
          <cell r="S3378">
            <v>0</v>
          </cell>
          <cell r="T3378">
            <v>0</v>
          </cell>
          <cell r="U3378">
            <v>115</v>
          </cell>
          <cell r="V3378">
            <v>0</v>
          </cell>
          <cell r="W3378">
            <v>0</v>
          </cell>
        </row>
        <row r="3379">
          <cell r="B3379">
            <v>16</v>
          </cell>
          <cell r="C3379" t="str">
            <v>INVALIDAS - INVÁLIDAS</v>
          </cell>
          <cell r="D3379" t="str">
            <v>221 Engano</v>
          </cell>
          <cell r="E3379" t="str">
            <v>OUTRAS MÍDIAS</v>
          </cell>
          <cell r="F3379" t="str">
            <v>0020 JÁ POSSUI</v>
          </cell>
          <cell r="I3379">
            <v>1</v>
          </cell>
          <cell r="J3379">
            <v>0</v>
          </cell>
          <cell r="K3379">
            <v>1</v>
          </cell>
          <cell r="L3379">
            <v>0</v>
          </cell>
          <cell r="M3379">
            <v>0</v>
          </cell>
          <cell r="N3379">
            <v>0</v>
          </cell>
          <cell r="O3379">
            <v>1</v>
          </cell>
          <cell r="P3379">
            <v>0</v>
          </cell>
          <cell r="Q3379">
            <v>1</v>
          </cell>
          <cell r="R3379">
            <v>0</v>
          </cell>
          <cell r="S3379">
            <v>0</v>
          </cell>
          <cell r="T3379">
            <v>0</v>
          </cell>
          <cell r="U3379">
            <v>1</v>
          </cell>
          <cell r="V3379">
            <v>0</v>
          </cell>
          <cell r="W3379">
            <v>0</v>
          </cell>
        </row>
        <row r="3380">
          <cell r="B3380">
            <v>16</v>
          </cell>
          <cell r="C3380" t="str">
            <v>INVALIDAS - INVÁLIDAS</v>
          </cell>
          <cell r="D3380" t="str">
            <v>221 Engano</v>
          </cell>
          <cell r="E3380" t="str">
            <v>TELEVISÃO</v>
          </cell>
          <cell r="F3380" t="str">
            <v>0001 TELEVISÃO</v>
          </cell>
          <cell r="G3380" t="str">
            <v>0062 NÃO INFORMOU</v>
          </cell>
          <cell r="I3380">
            <v>1</v>
          </cell>
          <cell r="J3380">
            <v>0</v>
          </cell>
          <cell r="K3380">
            <v>1</v>
          </cell>
          <cell r="L3380">
            <v>0</v>
          </cell>
          <cell r="M3380">
            <v>0</v>
          </cell>
          <cell r="N3380">
            <v>0</v>
          </cell>
          <cell r="O3380">
            <v>1</v>
          </cell>
          <cell r="P3380">
            <v>0</v>
          </cell>
          <cell r="Q3380">
            <v>1</v>
          </cell>
          <cell r="R3380">
            <v>0</v>
          </cell>
          <cell r="S3380">
            <v>0</v>
          </cell>
          <cell r="T3380">
            <v>0</v>
          </cell>
          <cell r="U3380">
            <v>1</v>
          </cell>
          <cell r="V3380">
            <v>0</v>
          </cell>
          <cell r="W3380">
            <v>0</v>
          </cell>
        </row>
        <row r="3381">
          <cell r="B3381">
            <v>16</v>
          </cell>
          <cell r="C3381" t="str">
            <v>INVALIDAS - INVÁLIDAS</v>
          </cell>
          <cell r="D3381" t="str">
            <v>310 Retorno sem Sucesso</v>
          </cell>
          <cell r="I3381">
            <v>1</v>
          </cell>
          <cell r="J3381">
            <v>0</v>
          </cell>
          <cell r="K3381">
            <v>1</v>
          </cell>
          <cell r="L3381">
            <v>0</v>
          </cell>
          <cell r="M3381">
            <v>0</v>
          </cell>
          <cell r="N3381">
            <v>0</v>
          </cell>
          <cell r="O3381">
            <v>1</v>
          </cell>
          <cell r="P3381">
            <v>0</v>
          </cell>
          <cell r="Q3381">
            <v>1</v>
          </cell>
          <cell r="R3381">
            <v>0</v>
          </cell>
          <cell r="S3381">
            <v>0</v>
          </cell>
          <cell r="T3381">
            <v>0</v>
          </cell>
          <cell r="U3381">
            <v>1</v>
          </cell>
          <cell r="V3381">
            <v>0</v>
          </cell>
          <cell r="W3381">
            <v>0</v>
          </cell>
        </row>
        <row r="3382">
          <cell r="B3382">
            <v>16</v>
          </cell>
          <cell r="C3382" t="str">
            <v>INVALIDAS - INVÁLIDAS</v>
          </cell>
          <cell r="D3382" t="str">
            <v>405 Papa Fila</v>
          </cell>
          <cell r="I3382">
            <v>173</v>
          </cell>
          <cell r="J3382">
            <v>0</v>
          </cell>
          <cell r="K3382">
            <v>173</v>
          </cell>
          <cell r="L3382">
            <v>0</v>
          </cell>
          <cell r="M3382">
            <v>0</v>
          </cell>
          <cell r="N3382">
            <v>0</v>
          </cell>
          <cell r="O3382">
            <v>173</v>
          </cell>
          <cell r="P3382">
            <v>0</v>
          </cell>
          <cell r="Q3382">
            <v>173</v>
          </cell>
          <cell r="R3382">
            <v>0</v>
          </cell>
          <cell r="S3382">
            <v>0</v>
          </cell>
          <cell r="T3382">
            <v>0</v>
          </cell>
          <cell r="U3382">
            <v>173</v>
          </cell>
          <cell r="V3382">
            <v>0</v>
          </cell>
          <cell r="W3382">
            <v>0</v>
          </cell>
        </row>
        <row r="3383">
          <cell r="B3383">
            <v>16</v>
          </cell>
          <cell r="C3383" t="str">
            <v>INVALIDAS - INVÁLIDAS</v>
          </cell>
          <cell r="D3383" t="str">
            <v>406 Transferência Auditoria</v>
          </cell>
          <cell r="I3383">
            <v>4</v>
          </cell>
          <cell r="J3383">
            <v>0</v>
          </cell>
          <cell r="K3383">
            <v>4</v>
          </cell>
          <cell r="L3383">
            <v>0</v>
          </cell>
          <cell r="M3383">
            <v>0</v>
          </cell>
          <cell r="N3383">
            <v>0</v>
          </cell>
          <cell r="O3383">
            <v>4</v>
          </cell>
          <cell r="P3383">
            <v>0</v>
          </cell>
          <cell r="Q3383">
            <v>4</v>
          </cell>
          <cell r="R3383">
            <v>0</v>
          </cell>
          <cell r="S3383">
            <v>0</v>
          </cell>
          <cell r="T3383">
            <v>0</v>
          </cell>
          <cell r="U3383">
            <v>4</v>
          </cell>
          <cell r="V3383">
            <v>0</v>
          </cell>
          <cell r="W3383">
            <v>0</v>
          </cell>
        </row>
        <row r="3384">
          <cell r="B3384">
            <v>16</v>
          </cell>
          <cell r="C3384" t="str">
            <v>INVALIDAS - INVÁLIDAS</v>
          </cell>
          <cell r="D3384" t="str">
            <v>409 Transferência Condomínio</v>
          </cell>
          <cell r="I3384">
            <v>3</v>
          </cell>
          <cell r="J3384">
            <v>0</v>
          </cell>
          <cell r="K3384">
            <v>3</v>
          </cell>
          <cell r="L3384">
            <v>0</v>
          </cell>
          <cell r="M3384">
            <v>0</v>
          </cell>
          <cell r="N3384">
            <v>0</v>
          </cell>
          <cell r="O3384">
            <v>3</v>
          </cell>
          <cell r="P3384">
            <v>0</v>
          </cell>
          <cell r="Q3384">
            <v>3</v>
          </cell>
          <cell r="R3384">
            <v>0</v>
          </cell>
          <cell r="S3384">
            <v>0</v>
          </cell>
          <cell r="T3384">
            <v>0</v>
          </cell>
          <cell r="U3384">
            <v>3</v>
          </cell>
          <cell r="V3384">
            <v>0</v>
          </cell>
          <cell r="W3384">
            <v>0</v>
          </cell>
        </row>
        <row r="3385">
          <cell r="B3385">
            <v>16</v>
          </cell>
          <cell r="C3385" t="str">
            <v>INVALIDAS - TRANSFERIDAS</v>
          </cell>
          <cell r="D3385" t="str">
            <v>073 Transferência Retenção</v>
          </cell>
          <cell r="I3385">
            <v>32</v>
          </cell>
          <cell r="J3385">
            <v>0</v>
          </cell>
          <cell r="K3385">
            <v>32</v>
          </cell>
          <cell r="L3385">
            <v>0</v>
          </cell>
          <cell r="M3385">
            <v>0</v>
          </cell>
          <cell r="N3385">
            <v>0</v>
          </cell>
          <cell r="O3385">
            <v>32</v>
          </cell>
          <cell r="P3385">
            <v>0</v>
          </cell>
          <cell r="Q3385">
            <v>32</v>
          </cell>
          <cell r="R3385">
            <v>0</v>
          </cell>
          <cell r="S3385">
            <v>0</v>
          </cell>
          <cell r="T3385">
            <v>0</v>
          </cell>
          <cell r="U3385">
            <v>32</v>
          </cell>
          <cell r="V3385">
            <v>0</v>
          </cell>
          <cell r="W3385">
            <v>0</v>
          </cell>
        </row>
        <row r="3386">
          <cell r="B3386">
            <v>16</v>
          </cell>
          <cell r="C3386" t="str">
            <v>INVALIDAS - TRANSFERIDAS</v>
          </cell>
          <cell r="D3386" t="str">
            <v>220 Transferência 70100 (104)</v>
          </cell>
          <cell r="I3386">
            <v>416</v>
          </cell>
          <cell r="J3386">
            <v>0</v>
          </cell>
          <cell r="K3386">
            <v>416</v>
          </cell>
          <cell r="L3386">
            <v>0</v>
          </cell>
          <cell r="M3386">
            <v>0</v>
          </cell>
          <cell r="N3386">
            <v>0</v>
          </cell>
          <cell r="O3386">
            <v>416</v>
          </cell>
          <cell r="P3386">
            <v>0</v>
          </cell>
          <cell r="Q3386">
            <v>416</v>
          </cell>
          <cell r="R3386">
            <v>0</v>
          </cell>
          <cell r="S3386">
            <v>0</v>
          </cell>
          <cell r="T3386">
            <v>0</v>
          </cell>
          <cell r="U3386">
            <v>416</v>
          </cell>
          <cell r="V3386">
            <v>0</v>
          </cell>
          <cell r="W3386">
            <v>0</v>
          </cell>
        </row>
        <row r="3387">
          <cell r="B3387">
            <v>16</v>
          </cell>
          <cell r="C3387" t="str">
            <v>INVALIDAS - TRANSFERIDAS</v>
          </cell>
          <cell r="D3387" t="str">
            <v>220 Transferência 70100 (104)</v>
          </cell>
          <cell r="F3387" t="str">
            <v>0031 JÁ TEVE O PRODUTO</v>
          </cell>
          <cell r="I3387">
            <v>1</v>
          </cell>
          <cell r="J3387">
            <v>0</v>
          </cell>
          <cell r="K3387">
            <v>1</v>
          </cell>
          <cell r="L3387">
            <v>0</v>
          </cell>
          <cell r="M3387">
            <v>0</v>
          </cell>
          <cell r="N3387">
            <v>0</v>
          </cell>
          <cell r="O3387">
            <v>1</v>
          </cell>
          <cell r="P3387">
            <v>0</v>
          </cell>
          <cell r="Q3387">
            <v>1</v>
          </cell>
          <cell r="R3387">
            <v>0</v>
          </cell>
          <cell r="S3387">
            <v>0</v>
          </cell>
          <cell r="T3387">
            <v>0</v>
          </cell>
          <cell r="U3387">
            <v>1</v>
          </cell>
          <cell r="V3387">
            <v>0</v>
          </cell>
          <cell r="W3387">
            <v>0</v>
          </cell>
        </row>
        <row r="3388">
          <cell r="B3388">
            <v>16</v>
          </cell>
          <cell r="C3388" t="str">
            <v>INVALIDAS - TRANSFERIDAS</v>
          </cell>
          <cell r="D3388" t="str">
            <v>220 Transferência 70100 (104)</v>
          </cell>
          <cell r="E3388" t="str">
            <v>NÃO INFORMADO</v>
          </cell>
          <cell r="F3388" t="str">
            <v>0016 NÃO INFORMADO</v>
          </cell>
          <cell r="I3388">
            <v>3</v>
          </cell>
          <cell r="J3388">
            <v>0</v>
          </cell>
          <cell r="K3388">
            <v>3</v>
          </cell>
          <cell r="L3388">
            <v>0</v>
          </cell>
          <cell r="M3388">
            <v>0</v>
          </cell>
          <cell r="N3388">
            <v>0</v>
          </cell>
          <cell r="O3388">
            <v>3</v>
          </cell>
          <cell r="P3388">
            <v>0</v>
          </cell>
          <cell r="Q3388">
            <v>3</v>
          </cell>
          <cell r="R3388">
            <v>0</v>
          </cell>
          <cell r="S3388">
            <v>0</v>
          </cell>
          <cell r="T3388">
            <v>0</v>
          </cell>
          <cell r="U3388">
            <v>3</v>
          </cell>
          <cell r="V3388">
            <v>0</v>
          </cell>
          <cell r="W3388">
            <v>0</v>
          </cell>
        </row>
        <row r="3389">
          <cell r="B3389">
            <v>16</v>
          </cell>
          <cell r="C3389" t="str">
            <v>INVALIDAS - TRANSFERIDAS</v>
          </cell>
          <cell r="D3389" t="str">
            <v>220 Transferência 70100 (104)</v>
          </cell>
          <cell r="E3389" t="str">
            <v>OUTRAS MÍDIAS</v>
          </cell>
          <cell r="F3389" t="str">
            <v>0002 INDICAÇÃO DE AMIGOS</v>
          </cell>
          <cell r="I3389">
            <v>4</v>
          </cell>
          <cell r="J3389">
            <v>0</v>
          </cell>
          <cell r="K3389">
            <v>4</v>
          </cell>
          <cell r="L3389">
            <v>0</v>
          </cell>
          <cell r="M3389">
            <v>0</v>
          </cell>
          <cell r="N3389">
            <v>0</v>
          </cell>
          <cell r="O3389">
            <v>4</v>
          </cell>
          <cell r="P3389">
            <v>0</v>
          </cell>
          <cell r="Q3389">
            <v>4</v>
          </cell>
          <cell r="R3389">
            <v>0</v>
          </cell>
          <cell r="S3389">
            <v>0</v>
          </cell>
          <cell r="T3389">
            <v>0</v>
          </cell>
          <cell r="U3389">
            <v>4</v>
          </cell>
          <cell r="V3389">
            <v>0</v>
          </cell>
          <cell r="W3389">
            <v>0</v>
          </cell>
        </row>
        <row r="3390">
          <cell r="B3390">
            <v>16</v>
          </cell>
          <cell r="C3390" t="str">
            <v>INVALIDAS - TRANSFERIDAS</v>
          </cell>
          <cell r="D3390" t="str">
            <v>220 Transferência 70100 (104)</v>
          </cell>
          <cell r="E3390" t="str">
            <v>OUTRAS MÍDIAS</v>
          </cell>
          <cell r="F3390" t="str">
            <v>0018 CONTATADO PELO TLMKT</v>
          </cell>
          <cell r="I3390">
            <v>1</v>
          </cell>
          <cell r="J3390">
            <v>0</v>
          </cell>
          <cell r="K3390">
            <v>1</v>
          </cell>
          <cell r="L3390">
            <v>0</v>
          </cell>
          <cell r="M3390">
            <v>0</v>
          </cell>
          <cell r="N3390">
            <v>0</v>
          </cell>
          <cell r="O3390">
            <v>1</v>
          </cell>
          <cell r="P3390">
            <v>0</v>
          </cell>
          <cell r="Q3390">
            <v>1</v>
          </cell>
          <cell r="R3390">
            <v>0</v>
          </cell>
          <cell r="S3390">
            <v>0</v>
          </cell>
          <cell r="T3390">
            <v>0</v>
          </cell>
          <cell r="U3390">
            <v>1</v>
          </cell>
          <cell r="V3390">
            <v>0</v>
          </cell>
          <cell r="W3390">
            <v>0</v>
          </cell>
        </row>
        <row r="3391">
          <cell r="B3391">
            <v>16</v>
          </cell>
          <cell r="C3391" t="str">
            <v>INVALIDAS - TRANSFERIDAS</v>
          </cell>
          <cell r="D3391" t="str">
            <v>220 Transferência 70100 (104)</v>
          </cell>
          <cell r="E3391" t="str">
            <v>OUTRAS MÍDIAS</v>
          </cell>
          <cell r="F3391" t="str">
            <v>0020 JÁ POSSUI</v>
          </cell>
          <cell r="I3391">
            <v>6</v>
          </cell>
          <cell r="J3391">
            <v>0</v>
          </cell>
          <cell r="K3391">
            <v>6</v>
          </cell>
          <cell r="L3391">
            <v>0</v>
          </cell>
          <cell r="M3391">
            <v>0</v>
          </cell>
          <cell r="N3391">
            <v>0</v>
          </cell>
          <cell r="O3391">
            <v>6</v>
          </cell>
          <cell r="P3391">
            <v>0</v>
          </cell>
          <cell r="Q3391">
            <v>6</v>
          </cell>
          <cell r="R3391">
            <v>0</v>
          </cell>
          <cell r="S3391">
            <v>0</v>
          </cell>
          <cell r="T3391">
            <v>0</v>
          </cell>
          <cell r="U3391">
            <v>6</v>
          </cell>
          <cell r="V3391">
            <v>0</v>
          </cell>
          <cell r="W3391">
            <v>0</v>
          </cell>
        </row>
        <row r="3392">
          <cell r="B3392">
            <v>16</v>
          </cell>
          <cell r="C3392" t="str">
            <v>INVALIDAS - TRANSFERIDAS</v>
          </cell>
          <cell r="D3392" t="str">
            <v>220 Transferência 70100 (104)</v>
          </cell>
          <cell r="E3392" t="str">
            <v>TELEVISÃO</v>
          </cell>
          <cell r="F3392" t="str">
            <v>0001 TELEVISÃO</v>
          </cell>
          <cell r="G3392" t="str">
            <v>0062 NÃO INFORMOU</v>
          </cell>
          <cell r="I3392">
            <v>1</v>
          </cell>
          <cell r="J3392">
            <v>0</v>
          </cell>
          <cell r="K3392">
            <v>1</v>
          </cell>
          <cell r="L3392">
            <v>0</v>
          </cell>
          <cell r="M3392">
            <v>0</v>
          </cell>
          <cell r="N3392">
            <v>0</v>
          </cell>
          <cell r="O3392">
            <v>1</v>
          </cell>
          <cell r="P3392">
            <v>0</v>
          </cell>
          <cell r="Q3392">
            <v>1</v>
          </cell>
          <cell r="R3392">
            <v>0</v>
          </cell>
          <cell r="S3392">
            <v>0</v>
          </cell>
          <cell r="T3392">
            <v>0</v>
          </cell>
          <cell r="U3392">
            <v>1</v>
          </cell>
          <cell r="V3392">
            <v>0</v>
          </cell>
          <cell r="W3392">
            <v>0</v>
          </cell>
        </row>
        <row r="3393">
          <cell r="B3393">
            <v>16</v>
          </cell>
          <cell r="C3393" t="str">
            <v>REST CLIENTE - INFORMAÇÕES</v>
          </cell>
          <cell r="D3393" t="str">
            <v>003 Não Informou</v>
          </cell>
          <cell r="E3393" t="str">
            <v>OUTRAS MÍDIAS</v>
          </cell>
          <cell r="F3393" t="str">
            <v>0002 INDICAÇÃO DE AMIGOS</v>
          </cell>
          <cell r="I3393">
            <v>1</v>
          </cell>
          <cell r="J3393">
            <v>1</v>
          </cell>
          <cell r="K3393">
            <v>0</v>
          </cell>
          <cell r="L3393">
            <v>1</v>
          </cell>
          <cell r="M3393">
            <v>0</v>
          </cell>
          <cell r="N3393">
            <v>1</v>
          </cell>
          <cell r="O3393">
            <v>1</v>
          </cell>
          <cell r="P3393">
            <v>1</v>
          </cell>
          <cell r="Q3393">
            <v>0</v>
          </cell>
          <cell r="R3393">
            <v>1</v>
          </cell>
          <cell r="S3393">
            <v>0</v>
          </cell>
          <cell r="T3393">
            <v>1</v>
          </cell>
          <cell r="U3393">
            <v>1</v>
          </cell>
          <cell r="V3393">
            <v>0</v>
          </cell>
          <cell r="W3393">
            <v>0</v>
          </cell>
        </row>
        <row r="3394">
          <cell r="B3394">
            <v>16</v>
          </cell>
          <cell r="C3394" t="str">
            <v>REST CLIENTE - INFORMAÇÕES</v>
          </cell>
          <cell r="D3394" t="str">
            <v>003 Não Informou</v>
          </cell>
          <cell r="E3394" t="str">
            <v>TELEVISÃO</v>
          </cell>
          <cell r="F3394" t="str">
            <v>0001 TELEVISÃO</v>
          </cell>
          <cell r="G3394" t="str">
            <v>0062 NÃO INFORMOU</v>
          </cell>
          <cell r="I3394">
            <v>1</v>
          </cell>
          <cell r="J3394">
            <v>1</v>
          </cell>
          <cell r="K3394">
            <v>0</v>
          </cell>
          <cell r="L3394">
            <v>1</v>
          </cell>
          <cell r="M3394">
            <v>0</v>
          </cell>
          <cell r="N3394">
            <v>1</v>
          </cell>
          <cell r="O3394">
            <v>1</v>
          </cell>
          <cell r="P3394">
            <v>1</v>
          </cell>
          <cell r="Q3394">
            <v>0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0</v>
          </cell>
          <cell r="W3394">
            <v>0</v>
          </cell>
        </row>
        <row r="3395">
          <cell r="B3395">
            <v>16</v>
          </cell>
          <cell r="C3395" t="str">
            <v>REST CLIENTE - INFORMAÇÕES</v>
          </cell>
          <cell r="D3395" t="str">
            <v>012 Informações</v>
          </cell>
          <cell r="F3395" t="str">
            <v>0031 JÁ TEVE O PRODUTO</v>
          </cell>
          <cell r="I3395">
            <v>1</v>
          </cell>
          <cell r="J3395">
            <v>1</v>
          </cell>
          <cell r="K3395">
            <v>0</v>
          </cell>
          <cell r="L3395">
            <v>1</v>
          </cell>
          <cell r="M3395">
            <v>0</v>
          </cell>
          <cell r="N3395">
            <v>1</v>
          </cell>
          <cell r="O3395">
            <v>1</v>
          </cell>
          <cell r="P3395">
            <v>1</v>
          </cell>
          <cell r="Q3395">
            <v>0</v>
          </cell>
          <cell r="R3395">
            <v>1</v>
          </cell>
          <cell r="S3395">
            <v>0</v>
          </cell>
          <cell r="T3395">
            <v>1</v>
          </cell>
          <cell r="U3395">
            <v>1</v>
          </cell>
          <cell r="V3395">
            <v>0</v>
          </cell>
          <cell r="W3395">
            <v>0</v>
          </cell>
        </row>
        <row r="3396">
          <cell r="B3396">
            <v>16</v>
          </cell>
          <cell r="C3396" t="str">
            <v>REST CLIENTE - INFORMAÇÕES</v>
          </cell>
          <cell r="D3396" t="str">
            <v>012 Informações</v>
          </cell>
          <cell r="E3396" t="str">
            <v>MALA DIRETA</v>
          </cell>
          <cell r="F3396" t="str">
            <v>0009 MALA DIRETA</v>
          </cell>
          <cell r="G3396" t="str">
            <v>0572 MD-05</v>
          </cell>
          <cell r="I3396">
            <v>1</v>
          </cell>
          <cell r="J3396">
            <v>1</v>
          </cell>
          <cell r="K3396">
            <v>0</v>
          </cell>
          <cell r="L3396">
            <v>1</v>
          </cell>
          <cell r="M3396">
            <v>0</v>
          </cell>
          <cell r="N3396">
            <v>1</v>
          </cell>
          <cell r="O3396">
            <v>1</v>
          </cell>
          <cell r="P3396">
            <v>1</v>
          </cell>
          <cell r="Q3396">
            <v>0</v>
          </cell>
          <cell r="R3396">
            <v>1</v>
          </cell>
          <cell r="S3396">
            <v>0</v>
          </cell>
          <cell r="T3396">
            <v>1</v>
          </cell>
          <cell r="U3396">
            <v>1</v>
          </cell>
          <cell r="V3396">
            <v>0</v>
          </cell>
          <cell r="W3396">
            <v>0</v>
          </cell>
        </row>
        <row r="3397">
          <cell r="B3397">
            <v>16</v>
          </cell>
          <cell r="C3397" t="str">
            <v>REST CLIENTE - INFORMAÇÕES</v>
          </cell>
          <cell r="D3397" t="str">
            <v>012 Informações</v>
          </cell>
          <cell r="E3397" t="str">
            <v>NÃO INFORMADO</v>
          </cell>
          <cell r="F3397" t="str">
            <v>0016 NÃO INFORMADO</v>
          </cell>
          <cell r="I3397">
            <v>7</v>
          </cell>
          <cell r="J3397">
            <v>7</v>
          </cell>
          <cell r="K3397">
            <v>0</v>
          </cell>
          <cell r="L3397">
            <v>7</v>
          </cell>
          <cell r="M3397">
            <v>0</v>
          </cell>
          <cell r="N3397">
            <v>7</v>
          </cell>
          <cell r="O3397">
            <v>7</v>
          </cell>
          <cell r="P3397">
            <v>7</v>
          </cell>
          <cell r="Q3397">
            <v>0</v>
          </cell>
          <cell r="R3397">
            <v>7</v>
          </cell>
          <cell r="S3397">
            <v>0</v>
          </cell>
          <cell r="T3397">
            <v>7</v>
          </cell>
          <cell r="U3397">
            <v>7</v>
          </cell>
          <cell r="V3397">
            <v>0</v>
          </cell>
          <cell r="W3397">
            <v>0</v>
          </cell>
        </row>
        <row r="3398">
          <cell r="B3398">
            <v>16</v>
          </cell>
          <cell r="C3398" t="str">
            <v>REST CLIENTE - INFORMAÇÕES</v>
          </cell>
          <cell r="D3398" t="str">
            <v>012 Informações</v>
          </cell>
          <cell r="E3398" t="str">
            <v>OUTRAS MÍDIAS</v>
          </cell>
          <cell r="F3398" t="str">
            <v>0002 INDICAÇÃO DE AMIGOS</v>
          </cell>
          <cell r="I3398">
            <v>30</v>
          </cell>
          <cell r="J3398">
            <v>30</v>
          </cell>
          <cell r="K3398">
            <v>0</v>
          </cell>
          <cell r="L3398">
            <v>30</v>
          </cell>
          <cell r="M3398">
            <v>0</v>
          </cell>
          <cell r="N3398">
            <v>30</v>
          </cell>
          <cell r="O3398">
            <v>30</v>
          </cell>
          <cell r="P3398">
            <v>30</v>
          </cell>
          <cell r="Q3398">
            <v>0</v>
          </cell>
          <cell r="R3398">
            <v>30</v>
          </cell>
          <cell r="S3398">
            <v>0</v>
          </cell>
          <cell r="T3398">
            <v>30</v>
          </cell>
          <cell r="U3398">
            <v>30</v>
          </cell>
          <cell r="V3398">
            <v>0</v>
          </cell>
          <cell r="W3398">
            <v>0</v>
          </cell>
        </row>
        <row r="3399">
          <cell r="B3399">
            <v>16</v>
          </cell>
          <cell r="C3399" t="str">
            <v>REST CLIENTE - INFORMAÇÕES</v>
          </cell>
          <cell r="D3399" t="str">
            <v>012 Informações</v>
          </cell>
          <cell r="E3399" t="str">
            <v>OUTRAS MÍDIAS</v>
          </cell>
          <cell r="F3399" t="str">
            <v>0013 INTERNET</v>
          </cell>
          <cell r="G3399" t="str">
            <v>0056 OUTROS</v>
          </cell>
          <cell r="I3399">
            <v>1</v>
          </cell>
          <cell r="J3399">
            <v>1</v>
          </cell>
          <cell r="K3399">
            <v>0</v>
          </cell>
          <cell r="L3399">
            <v>1</v>
          </cell>
          <cell r="M3399">
            <v>0</v>
          </cell>
          <cell r="N3399">
            <v>1</v>
          </cell>
          <cell r="O3399">
            <v>1</v>
          </cell>
          <cell r="P3399">
            <v>1</v>
          </cell>
          <cell r="Q3399">
            <v>0</v>
          </cell>
          <cell r="R3399">
            <v>1</v>
          </cell>
          <cell r="S3399">
            <v>0</v>
          </cell>
          <cell r="T3399">
            <v>1</v>
          </cell>
          <cell r="U3399">
            <v>1</v>
          </cell>
          <cell r="V3399">
            <v>0</v>
          </cell>
          <cell r="W3399">
            <v>0</v>
          </cell>
        </row>
        <row r="3400">
          <cell r="B3400">
            <v>16</v>
          </cell>
          <cell r="C3400" t="str">
            <v>REST CLIENTE - INFORMAÇÕES</v>
          </cell>
          <cell r="D3400" t="str">
            <v>012 Informações</v>
          </cell>
          <cell r="E3400" t="str">
            <v>OUTRAS MÍDIAS</v>
          </cell>
          <cell r="F3400" t="str">
            <v>0018 CONTATADO PELO TLMKT</v>
          </cell>
          <cell r="I3400">
            <v>4</v>
          </cell>
          <cell r="J3400">
            <v>4</v>
          </cell>
          <cell r="K3400">
            <v>0</v>
          </cell>
          <cell r="L3400">
            <v>4</v>
          </cell>
          <cell r="M3400">
            <v>0</v>
          </cell>
          <cell r="N3400">
            <v>4</v>
          </cell>
          <cell r="O3400">
            <v>4</v>
          </cell>
          <cell r="P3400">
            <v>4</v>
          </cell>
          <cell r="Q3400">
            <v>0</v>
          </cell>
          <cell r="R3400">
            <v>4</v>
          </cell>
          <cell r="S3400">
            <v>0</v>
          </cell>
          <cell r="T3400">
            <v>4</v>
          </cell>
          <cell r="U3400">
            <v>4</v>
          </cell>
          <cell r="V3400">
            <v>0</v>
          </cell>
          <cell r="W3400">
            <v>0</v>
          </cell>
        </row>
        <row r="3401">
          <cell r="B3401">
            <v>16</v>
          </cell>
          <cell r="C3401" t="str">
            <v>REST CLIENTE - INFORMAÇÕES</v>
          </cell>
          <cell r="D3401" t="str">
            <v>012 Informações</v>
          </cell>
          <cell r="E3401" t="str">
            <v>OUTRAS MÍDIAS</v>
          </cell>
          <cell r="F3401" t="str">
            <v>0020 JÁ POSSUI</v>
          </cell>
          <cell r="I3401">
            <v>4</v>
          </cell>
          <cell r="J3401">
            <v>4</v>
          </cell>
          <cell r="K3401">
            <v>0</v>
          </cell>
          <cell r="L3401">
            <v>4</v>
          </cell>
          <cell r="M3401">
            <v>0</v>
          </cell>
          <cell r="N3401">
            <v>4</v>
          </cell>
          <cell r="O3401">
            <v>4</v>
          </cell>
          <cell r="P3401">
            <v>4</v>
          </cell>
          <cell r="Q3401">
            <v>0</v>
          </cell>
          <cell r="R3401">
            <v>4</v>
          </cell>
          <cell r="S3401">
            <v>0</v>
          </cell>
          <cell r="T3401">
            <v>4</v>
          </cell>
          <cell r="U3401">
            <v>4</v>
          </cell>
          <cell r="V3401">
            <v>0</v>
          </cell>
          <cell r="W3401">
            <v>0</v>
          </cell>
        </row>
        <row r="3402">
          <cell r="B3402">
            <v>16</v>
          </cell>
          <cell r="C3402" t="str">
            <v>REST CLIENTE - INFORMAÇÕES</v>
          </cell>
          <cell r="D3402" t="str">
            <v>012 Informações</v>
          </cell>
          <cell r="E3402" t="str">
            <v>TELEVISÃO</v>
          </cell>
          <cell r="F3402" t="str">
            <v>0001 TELEVISÃO</v>
          </cell>
          <cell r="G3402" t="str">
            <v>0006 GLOBO</v>
          </cell>
          <cell r="H3402" t="str">
            <v>0007 GLOBO ESPORTE</v>
          </cell>
          <cell r="I3402">
            <v>1</v>
          </cell>
          <cell r="J3402">
            <v>1</v>
          </cell>
          <cell r="K3402">
            <v>0</v>
          </cell>
          <cell r="L3402">
            <v>1</v>
          </cell>
          <cell r="M3402">
            <v>0</v>
          </cell>
          <cell r="N3402">
            <v>1</v>
          </cell>
          <cell r="O3402">
            <v>1</v>
          </cell>
          <cell r="P3402">
            <v>1</v>
          </cell>
          <cell r="Q3402">
            <v>0</v>
          </cell>
          <cell r="R3402">
            <v>1</v>
          </cell>
          <cell r="S3402">
            <v>0</v>
          </cell>
          <cell r="T3402">
            <v>1</v>
          </cell>
          <cell r="U3402">
            <v>1</v>
          </cell>
          <cell r="V3402">
            <v>0</v>
          </cell>
          <cell r="W3402">
            <v>0</v>
          </cell>
        </row>
        <row r="3403">
          <cell r="B3403">
            <v>16</v>
          </cell>
          <cell r="C3403" t="str">
            <v>REST CLIENTE - INFORMAÇÕES</v>
          </cell>
          <cell r="D3403" t="str">
            <v>012 Informações</v>
          </cell>
          <cell r="E3403" t="str">
            <v>TELEVISÃO</v>
          </cell>
          <cell r="F3403" t="str">
            <v>0001 TELEVISÃO</v>
          </cell>
          <cell r="G3403" t="str">
            <v>0006 GLOBO</v>
          </cell>
          <cell r="H3403" t="str">
            <v>0032 TELA QUENTE</v>
          </cell>
          <cell r="I3403">
            <v>1</v>
          </cell>
          <cell r="J3403">
            <v>1</v>
          </cell>
          <cell r="K3403">
            <v>0</v>
          </cell>
          <cell r="L3403">
            <v>1</v>
          </cell>
          <cell r="M3403">
            <v>0</v>
          </cell>
          <cell r="N3403">
            <v>1</v>
          </cell>
          <cell r="O3403">
            <v>1</v>
          </cell>
          <cell r="P3403">
            <v>1</v>
          </cell>
          <cell r="Q3403">
            <v>0</v>
          </cell>
          <cell r="R3403">
            <v>1</v>
          </cell>
          <cell r="S3403">
            <v>0</v>
          </cell>
          <cell r="T3403">
            <v>1</v>
          </cell>
          <cell r="U3403">
            <v>1</v>
          </cell>
          <cell r="V3403">
            <v>0</v>
          </cell>
          <cell r="W3403">
            <v>0</v>
          </cell>
        </row>
        <row r="3404">
          <cell r="B3404">
            <v>16</v>
          </cell>
          <cell r="C3404" t="str">
            <v>REST CLIENTE - INFORMAÇÕES</v>
          </cell>
          <cell r="D3404" t="str">
            <v>012 Informações</v>
          </cell>
          <cell r="E3404" t="str">
            <v>TELEVISÃO</v>
          </cell>
          <cell r="F3404" t="str">
            <v>0001 TELEVISÃO</v>
          </cell>
          <cell r="G3404" t="str">
            <v>0062 NÃO INFORMOU</v>
          </cell>
          <cell r="I3404">
            <v>10</v>
          </cell>
          <cell r="J3404">
            <v>10</v>
          </cell>
          <cell r="K3404">
            <v>0</v>
          </cell>
          <cell r="L3404">
            <v>10</v>
          </cell>
          <cell r="M3404">
            <v>0</v>
          </cell>
          <cell r="N3404">
            <v>10</v>
          </cell>
          <cell r="O3404">
            <v>10</v>
          </cell>
          <cell r="P3404">
            <v>10</v>
          </cell>
          <cell r="Q3404">
            <v>0</v>
          </cell>
          <cell r="R3404">
            <v>10</v>
          </cell>
          <cell r="S3404">
            <v>0</v>
          </cell>
          <cell r="T3404">
            <v>10</v>
          </cell>
          <cell r="U3404">
            <v>10</v>
          </cell>
          <cell r="V3404">
            <v>0</v>
          </cell>
          <cell r="W3404">
            <v>0</v>
          </cell>
        </row>
        <row r="3405">
          <cell r="B3405">
            <v>16</v>
          </cell>
          <cell r="C3405" t="str">
            <v>REST CLIENTE - OUTRAS</v>
          </cell>
          <cell r="D3405" t="str">
            <v>006 Outros Motivos</v>
          </cell>
          <cell r="F3405" t="str">
            <v>0031 JÁ TEVE O PRODUTO</v>
          </cell>
          <cell r="I3405">
            <v>1</v>
          </cell>
          <cell r="J3405">
            <v>1</v>
          </cell>
          <cell r="K3405">
            <v>0</v>
          </cell>
          <cell r="L3405">
            <v>1</v>
          </cell>
          <cell r="M3405">
            <v>0</v>
          </cell>
          <cell r="N3405">
            <v>1</v>
          </cell>
          <cell r="O3405">
            <v>1</v>
          </cell>
          <cell r="P3405">
            <v>1</v>
          </cell>
          <cell r="Q3405">
            <v>0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0</v>
          </cell>
          <cell r="W3405">
            <v>0</v>
          </cell>
        </row>
        <row r="3406">
          <cell r="B3406">
            <v>16</v>
          </cell>
          <cell r="C3406" t="str">
            <v>REST CLIENTE - OUTRAS</v>
          </cell>
          <cell r="D3406" t="str">
            <v>006 Outros Motivos</v>
          </cell>
          <cell r="E3406" t="str">
            <v>MALA DIRETA</v>
          </cell>
          <cell r="F3406" t="str">
            <v>0009 MALA DIRETA</v>
          </cell>
          <cell r="G3406" t="str">
            <v>0173 CA0103</v>
          </cell>
          <cell r="I3406">
            <v>1</v>
          </cell>
          <cell r="J3406">
            <v>1</v>
          </cell>
          <cell r="K3406">
            <v>0</v>
          </cell>
          <cell r="L3406">
            <v>1</v>
          </cell>
          <cell r="M3406">
            <v>0</v>
          </cell>
          <cell r="N3406">
            <v>1</v>
          </cell>
          <cell r="O3406">
            <v>1</v>
          </cell>
          <cell r="P3406">
            <v>1</v>
          </cell>
          <cell r="Q3406">
            <v>0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0</v>
          </cell>
          <cell r="W3406">
            <v>0</v>
          </cell>
        </row>
        <row r="3407">
          <cell r="B3407">
            <v>16</v>
          </cell>
          <cell r="C3407" t="str">
            <v>REST CLIENTE - OUTRAS</v>
          </cell>
          <cell r="D3407" t="str">
            <v>006 Outros Motivos</v>
          </cell>
          <cell r="E3407" t="str">
            <v>NÃO INFORMADO</v>
          </cell>
          <cell r="F3407" t="str">
            <v>0016 NÃO INFORMADO</v>
          </cell>
          <cell r="I3407">
            <v>4</v>
          </cell>
          <cell r="J3407">
            <v>4</v>
          </cell>
          <cell r="K3407">
            <v>0</v>
          </cell>
          <cell r="L3407">
            <v>4</v>
          </cell>
          <cell r="M3407">
            <v>0</v>
          </cell>
          <cell r="N3407">
            <v>4</v>
          </cell>
          <cell r="O3407">
            <v>4</v>
          </cell>
          <cell r="P3407">
            <v>4</v>
          </cell>
          <cell r="Q3407">
            <v>0</v>
          </cell>
          <cell r="R3407">
            <v>4</v>
          </cell>
          <cell r="S3407">
            <v>0</v>
          </cell>
          <cell r="T3407">
            <v>4</v>
          </cell>
          <cell r="U3407">
            <v>4</v>
          </cell>
          <cell r="V3407">
            <v>0</v>
          </cell>
          <cell r="W3407">
            <v>0</v>
          </cell>
        </row>
        <row r="3408">
          <cell r="B3408">
            <v>16</v>
          </cell>
          <cell r="C3408" t="str">
            <v>REST CLIENTE - OUTRAS</v>
          </cell>
          <cell r="D3408" t="str">
            <v>006 Outros Motivos</v>
          </cell>
          <cell r="E3408" t="str">
            <v>OUTRAS MÍDIAS</v>
          </cell>
          <cell r="F3408" t="str">
            <v>0002 INDICAÇÃO DE AMIGOS</v>
          </cell>
          <cell r="I3408">
            <v>15</v>
          </cell>
          <cell r="J3408">
            <v>15</v>
          </cell>
          <cell r="K3408">
            <v>0</v>
          </cell>
          <cell r="L3408">
            <v>15</v>
          </cell>
          <cell r="M3408">
            <v>0</v>
          </cell>
          <cell r="N3408">
            <v>15</v>
          </cell>
          <cell r="O3408">
            <v>15</v>
          </cell>
          <cell r="P3408">
            <v>15</v>
          </cell>
          <cell r="Q3408">
            <v>0</v>
          </cell>
          <cell r="R3408">
            <v>15</v>
          </cell>
          <cell r="S3408">
            <v>0</v>
          </cell>
          <cell r="T3408">
            <v>15</v>
          </cell>
          <cell r="U3408">
            <v>15</v>
          </cell>
          <cell r="V3408">
            <v>0</v>
          </cell>
          <cell r="W3408">
            <v>0</v>
          </cell>
        </row>
        <row r="3409">
          <cell r="B3409">
            <v>16</v>
          </cell>
          <cell r="C3409" t="str">
            <v>REST CLIENTE - OUTRAS</v>
          </cell>
          <cell r="D3409" t="str">
            <v>006 Outros Motivos</v>
          </cell>
          <cell r="E3409" t="str">
            <v>OUTRAS MÍDIAS</v>
          </cell>
          <cell r="F3409" t="str">
            <v>0003 104</v>
          </cell>
          <cell r="I3409">
            <v>1</v>
          </cell>
          <cell r="J3409">
            <v>1</v>
          </cell>
          <cell r="K3409">
            <v>0</v>
          </cell>
          <cell r="L3409">
            <v>1</v>
          </cell>
          <cell r="M3409">
            <v>0</v>
          </cell>
          <cell r="N3409">
            <v>1</v>
          </cell>
          <cell r="O3409">
            <v>1</v>
          </cell>
          <cell r="P3409">
            <v>1</v>
          </cell>
          <cell r="Q3409">
            <v>0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0</v>
          </cell>
          <cell r="W3409">
            <v>0</v>
          </cell>
        </row>
        <row r="3410">
          <cell r="B3410">
            <v>16</v>
          </cell>
          <cell r="C3410" t="str">
            <v>REST CLIENTE - OUTRAS</v>
          </cell>
          <cell r="D3410" t="str">
            <v>006 Outros Motivos</v>
          </cell>
          <cell r="E3410" t="str">
            <v>OUTRAS MÍDIAS</v>
          </cell>
          <cell r="F3410" t="str">
            <v>0020 JÁ POSSUI</v>
          </cell>
          <cell r="I3410">
            <v>2</v>
          </cell>
          <cell r="J3410">
            <v>2</v>
          </cell>
          <cell r="K3410">
            <v>0</v>
          </cell>
          <cell r="L3410">
            <v>2</v>
          </cell>
          <cell r="M3410">
            <v>0</v>
          </cell>
          <cell r="N3410">
            <v>2</v>
          </cell>
          <cell r="O3410">
            <v>2</v>
          </cell>
          <cell r="P3410">
            <v>2</v>
          </cell>
          <cell r="Q3410">
            <v>0</v>
          </cell>
          <cell r="R3410">
            <v>2</v>
          </cell>
          <cell r="S3410">
            <v>0</v>
          </cell>
          <cell r="T3410">
            <v>2</v>
          </cell>
          <cell r="U3410">
            <v>2</v>
          </cell>
          <cell r="V3410">
            <v>0</v>
          </cell>
          <cell r="W3410">
            <v>0</v>
          </cell>
        </row>
        <row r="3411">
          <cell r="B3411">
            <v>16</v>
          </cell>
          <cell r="C3411" t="str">
            <v>REST CLIENTE - OUTRAS</v>
          </cell>
          <cell r="D3411" t="str">
            <v>006 Outros Motivos</v>
          </cell>
          <cell r="E3411" t="str">
            <v>TELEVISÃO</v>
          </cell>
          <cell r="F3411" t="str">
            <v>0001 TELEVISÃO</v>
          </cell>
          <cell r="G3411" t="str">
            <v>0006 GLOBO</v>
          </cell>
          <cell r="H3411" t="str">
            <v>3825 NÃO INFORMADO</v>
          </cell>
          <cell r="I3411">
            <v>1</v>
          </cell>
          <cell r="J3411">
            <v>1</v>
          </cell>
          <cell r="K3411">
            <v>0</v>
          </cell>
          <cell r="L3411">
            <v>1</v>
          </cell>
          <cell r="M3411">
            <v>0</v>
          </cell>
          <cell r="N3411">
            <v>1</v>
          </cell>
          <cell r="O3411">
            <v>1</v>
          </cell>
          <cell r="P3411">
            <v>1</v>
          </cell>
          <cell r="Q3411">
            <v>0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0</v>
          </cell>
          <cell r="W3411">
            <v>0</v>
          </cell>
        </row>
        <row r="3412">
          <cell r="B3412">
            <v>16</v>
          </cell>
          <cell r="C3412" t="str">
            <v>REST CLIENTE - OUTRAS</v>
          </cell>
          <cell r="D3412" t="str">
            <v>006 Outros Motivos</v>
          </cell>
          <cell r="E3412" t="str">
            <v>TELEVISÃO</v>
          </cell>
          <cell r="F3412" t="str">
            <v>0001 TELEVISÃO</v>
          </cell>
          <cell r="G3412" t="str">
            <v>0062 NÃO INFORMOU</v>
          </cell>
          <cell r="I3412">
            <v>6</v>
          </cell>
          <cell r="J3412">
            <v>6</v>
          </cell>
          <cell r="K3412">
            <v>0</v>
          </cell>
          <cell r="L3412">
            <v>6</v>
          </cell>
          <cell r="M3412">
            <v>0</v>
          </cell>
          <cell r="N3412">
            <v>6</v>
          </cell>
          <cell r="O3412">
            <v>6</v>
          </cell>
          <cell r="P3412">
            <v>6</v>
          </cell>
          <cell r="Q3412">
            <v>0</v>
          </cell>
          <cell r="R3412">
            <v>6</v>
          </cell>
          <cell r="S3412">
            <v>0</v>
          </cell>
          <cell r="T3412">
            <v>6</v>
          </cell>
          <cell r="U3412">
            <v>6</v>
          </cell>
          <cell r="V3412">
            <v>0</v>
          </cell>
          <cell r="W3412">
            <v>0</v>
          </cell>
        </row>
        <row r="3413">
          <cell r="B3413">
            <v>16</v>
          </cell>
          <cell r="C3413" t="str">
            <v>REST CLIENTE - OUTRAS</v>
          </cell>
          <cell r="D3413" t="str">
            <v>011 Insatisfação</v>
          </cell>
          <cell r="E3413" t="str">
            <v>OUTRAS MÍDIAS</v>
          </cell>
          <cell r="F3413" t="str">
            <v>0002 INDICAÇÃO DE AMIGOS</v>
          </cell>
          <cell r="I3413">
            <v>1</v>
          </cell>
          <cell r="J3413">
            <v>1</v>
          </cell>
          <cell r="K3413">
            <v>0</v>
          </cell>
          <cell r="L3413">
            <v>1</v>
          </cell>
          <cell r="M3413">
            <v>0</v>
          </cell>
          <cell r="N3413">
            <v>1</v>
          </cell>
          <cell r="O3413">
            <v>1</v>
          </cell>
          <cell r="P3413">
            <v>1</v>
          </cell>
          <cell r="Q3413">
            <v>0</v>
          </cell>
          <cell r="R3413">
            <v>1</v>
          </cell>
          <cell r="S3413">
            <v>0</v>
          </cell>
          <cell r="T3413">
            <v>1</v>
          </cell>
          <cell r="U3413">
            <v>1</v>
          </cell>
          <cell r="V3413">
            <v>0</v>
          </cell>
          <cell r="W3413">
            <v>0</v>
          </cell>
        </row>
        <row r="3414">
          <cell r="B3414">
            <v>16</v>
          </cell>
          <cell r="C3414" t="str">
            <v>REST CLIENTE - OUTRAS</v>
          </cell>
          <cell r="D3414" t="str">
            <v>086 +Cancelou (Prazo Agendamento Longo)</v>
          </cell>
          <cell r="E3414" t="str">
            <v>OUTRAS MÍDIAS</v>
          </cell>
          <cell r="F3414" t="str">
            <v>0002 INDICAÇÃO DE AMIGOS</v>
          </cell>
          <cell r="I3414">
            <v>1</v>
          </cell>
          <cell r="J3414">
            <v>1</v>
          </cell>
          <cell r="K3414">
            <v>0</v>
          </cell>
          <cell r="L3414">
            <v>1</v>
          </cell>
          <cell r="M3414">
            <v>0</v>
          </cell>
          <cell r="N3414">
            <v>1</v>
          </cell>
          <cell r="O3414">
            <v>1</v>
          </cell>
          <cell r="P3414">
            <v>1</v>
          </cell>
          <cell r="Q3414">
            <v>0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0</v>
          </cell>
          <cell r="W3414">
            <v>0</v>
          </cell>
        </row>
        <row r="3415">
          <cell r="B3415">
            <v>16</v>
          </cell>
          <cell r="C3415" t="str">
            <v>REST CLIENTE - PREÇO</v>
          </cell>
          <cell r="D3415" t="str">
            <v>008 Preço Mensalidade</v>
          </cell>
          <cell r="E3415" t="str">
            <v>MALA DIRETA</v>
          </cell>
          <cell r="F3415" t="str">
            <v>0009 MALA DIRETA</v>
          </cell>
          <cell r="G3415" t="str">
            <v>0572 MD-05</v>
          </cell>
          <cell r="I3415">
            <v>1</v>
          </cell>
          <cell r="J3415">
            <v>1</v>
          </cell>
          <cell r="K3415">
            <v>0</v>
          </cell>
          <cell r="L3415">
            <v>1</v>
          </cell>
          <cell r="M3415">
            <v>0</v>
          </cell>
          <cell r="N3415">
            <v>1</v>
          </cell>
          <cell r="O3415">
            <v>1</v>
          </cell>
          <cell r="P3415">
            <v>1</v>
          </cell>
          <cell r="Q3415">
            <v>0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0</v>
          </cell>
          <cell r="W3415">
            <v>0</v>
          </cell>
        </row>
        <row r="3416">
          <cell r="B3416">
            <v>16</v>
          </cell>
          <cell r="C3416" t="str">
            <v>REST CLIENTE - PREÇO</v>
          </cell>
          <cell r="D3416" t="str">
            <v>008 Preço Mensalidade</v>
          </cell>
          <cell r="E3416" t="str">
            <v>NÃO INFORMADO</v>
          </cell>
          <cell r="F3416" t="str">
            <v>0016 NÃO INFORMADO</v>
          </cell>
          <cell r="I3416">
            <v>1</v>
          </cell>
          <cell r="J3416">
            <v>1</v>
          </cell>
          <cell r="K3416">
            <v>0</v>
          </cell>
          <cell r="L3416">
            <v>1</v>
          </cell>
          <cell r="M3416">
            <v>0</v>
          </cell>
          <cell r="N3416">
            <v>1</v>
          </cell>
          <cell r="O3416">
            <v>1</v>
          </cell>
          <cell r="P3416">
            <v>1</v>
          </cell>
          <cell r="Q3416">
            <v>0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0</v>
          </cell>
          <cell r="W3416">
            <v>0</v>
          </cell>
        </row>
        <row r="3417">
          <cell r="B3417">
            <v>16</v>
          </cell>
          <cell r="C3417" t="str">
            <v>REST CLIENTE - PREÇO</v>
          </cell>
          <cell r="D3417" t="str">
            <v>008 Preço Mensalidade</v>
          </cell>
          <cell r="E3417" t="str">
            <v>OUTRAS MÍDIAS</v>
          </cell>
          <cell r="F3417" t="str">
            <v>0002 INDICAÇÃO DE AMIGOS</v>
          </cell>
          <cell r="I3417">
            <v>1</v>
          </cell>
          <cell r="J3417">
            <v>1</v>
          </cell>
          <cell r="K3417">
            <v>0</v>
          </cell>
          <cell r="L3417">
            <v>1</v>
          </cell>
          <cell r="M3417">
            <v>0</v>
          </cell>
          <cell r="N3417">
            <v>1</v>
          </cell>
          <cell r="O3417">
            <v>1</v>
          </cell>
          <cell r="P3417">
            <v>1</v>
          </cell>
          <cell r="Q3417">
            <v>0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0</v>
          </cell>
          <cell r="W3417">
            <v>0</v>
          </cell>
        </row>
        <row r="3418">
          <cell r="B3418">
            <v>16</v>
          </cell>
          <cell r="C3418" t="str">
            <v>REST CLIENTE - PREÇO</v>
          </cell>
          <cell r="D3418" t="str">
            <v>008 Preço Mensalidade</v>
          </cell>
          <cell r="E3418" t="str">
            <v>OUTRAS MÍDIAS</v>
          </cell>
          <cell r="F3418" t="str">
            <v>0018 CONTATADO PELO TLMKT</v>
          </cell>
          <cell r="I3418">
            <v>1</v>
          </cell>
          <cell r="J3418">
            <v>1</v>
          </cell>
          <cell r="K3418">
            <v>0</v>
          </cell>
          <cell r="L3418">
            <v>1</v>
          </cell>
          <cell r="M3418">
            <v>0</v>
          </cell>
          <cell r="N3418">
            <v>1</v>
          </cell>
          <cell r="O3418">
            <v>1</v>
          </cell>
          <cell r="P3418">
            <v>1</v>
          </cell>
          <cell r="Q3418">
            <v>0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0</v>
          </cell>
          <cell r="W3418">
            <v>0</v>
          </cell>
        </row>
        <row r="3419">
          <cell r="B3419">
            <v>16</v>
          </cell>
          <cell r="C3419" t="str">
            <v>REST CLIENTE - PREÇO</v>
          </cell>
          <cell r="D3419" t="str">
            <v>008 Preço Mensalidade</v>
          </cell>
          <cell r="E3419" t="str">
            <v>OUTRAS MÍDIAS</v>
          </cell>
          <cell r="F3419" t="str">
            <v>0019 INDICAÇÃO DO PROVEDOR</v>
          </cell>
          <cell r="G3419" t="str">
            <v>0580 IG.COM.BR</v>
          </cell>
          <cell r="I3419">
            <v>1</v>
          </cell>
          <cell r="J3419">
            <v>1</v>
          </cell>
          <cell r="K3419">
            <v>0</v>
          </cell>
          <cell r="L3419">
            <v>1</v>
          </cell>
          <cell r="M3419">
            <v>0</v>
          </cell>
          <cell r="N3419">
            <v>1</v>
          </cell>
          <cell r="O3419">
            <v>1</v>
          </cell>
          <cell r="P3419">
            <v>1</v>
          </cell>
          <cell r="Q3419">
            <v>0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0</v>
          </cell>
          <cell r="W3419">
            <v>0</v>
          </cell>
        </row>
        <row r="3420">
          <cell r="B3420">
            <v>16</v>
          </cell>
          <cell r="C3420" t="str">
            <v>REST CLIENTE - PREÇO</v>
          </cell>
          <cell r="D3420" t="str">
            <v>008 Preço Mensalidade</v>
          </cell>
          <cell r="E3420" t="str">
            <v>TELEVISÃO</v>
          </cell>
          <cell r="F3420" t="str">
            <v>0001 TELEVISÃO</v>
          </cell>
          <cell r="G3420" t="str">
            <v>0006 GLOBO</v>
          </cell>
          <cell r="H3420" t="str">
            <v>0020 FANTÁSTICO</v>
          </cell>
          <cell r="I3420">
            <v>1</v>
          </cell>
          <cell r="J3420">
            <v>1</v>
          </cell>
          <cell r="K3420">
            <v>0</v>
          </cell>
          <cell r="L3420">
            <v>1</v>
          </cell>
          <cell r="M3420">
            <v>0</v>
          </cell>
          <cell r="N3420">
            <v>1</v>
          </cell>
          <cell r="O3420">
            <v>1</v>
          </cell>
          <cell r="P3420">
            <v>1</v>
          </cell>
          <cell r="Q3420">
            <v>0</v>
          </cell>
          <cell r="R3420">
            <v>1</v>
          </cell>
          <cell r="S3420">
            <v>0</v>
          </cell>
          <cell r="T3420">
            <v>1</v>
          </cell>
          <cell r="U3420">
            <v>1</v>
          </cell>
          <cell r="V3420">
            <v>0</v>
          </cell>
          <cell r="W3420">
            <v>0</v>
          </cell>
        </row>
        <row r="3421">
          <cell r="B3421">
            <v>16</v>
          </cell>
          <cell r="C3421" t="str">
            <v>REST CLIENTE - PREÇO</v>
          </cell>
          <cell r="D3421" t="str">
            <v>008 Preço Mensalidade</v>
          </cell>
          <cell r="E3421" t="str">
            <v>TELEVISÃO</v>
          </cell>
          <cell r="F3421" t="str">
            <v>0001 TELEVISÃO</v>
          </cell>
          <cell r="G3421" t="str">
            <v>0062 NÃO INFORMOU</v>
          </cell>
          <cell r="I3421">
            <v>3</v>
          </cell>
          <cell r="J3421">
            <v>3</v>
          </cell>
          <cell r="K3421">
            <v>0</v>
          </cell>
          <cell r="L3421">
            <v>3</v>
          </cell>
          <cell r="M3421">
            <v>0</v>
          </cell>
          <cell r="N3421">
            <v>3</v>
          </cell>
          <cell r="O3421">
            <v>3</v>
          </cell>
          <cell r="P3421">
            <v>3</v>
          </cell>
          <cell r="Q3421">
            <v>0</v>
          </cell>
          <cell r="R3421">
            <v>3</v>
          </cell>
          <cell r="S3421">
            <v>0</v>
          </cell>
          <cell r="T3421">
            <v>3</v>
          </cell>
          <cell r="U3421">
            <v>3</v>
          </cell>
          <cell r="V3421">
            <v>0</v>
          </cell>
          <cell r="W3421">
            <v>0</v>
          </cell>
        </row>
        <row r="3422">
          <cell r="B3422">
            <v>16</v>
          </cell>
          <cell r="C3422" t="str">
            <v>REST CLIENTE - PREÇO</v>
          </cell>
          <cell r="D3422" t="str">
            <v>009 Preço Provedor</v>
          </cell>
          <cell r="F3422" t="str">
            <v>0031 JÁ TEVE O PRODUTO</v>
          </cell>
          <cell r="I3422">
            <v>1</v>
          </cell>
          <cell r="J3422">
            <v>1</v>
          </cell>
          <cell r="K3422">
            <v>0</v>
          </cell>
          <cell r="L3422">
            <v>1</v>
          </cell>
          <cell r="M3422">
            <v>0</v>
          </cell>
          <cell r="N3422">
            <v>1</v>
          </cell>
          <cell r="O3422">
            <v>1</v>
          </cell>
          <cell r="P3422">
            <v>1</v>
          </cell>
          <cell r="Q3422">
            <v>0</v>
          </cell>
          <cell r="R3422">
            <v>1</v>
          </cell>
          <cell r="S3422">
            <v>0</v>
          </cell>
          <cell r="T3422">
            <v>1</v>
          </cell>
          <cell r="U3422">
            <v>1</v>
          </cell>
          <cell r="V3422">
            <v>0</v>
          </cell>
          <cell r="W3422">
            <v>0</v>
          </cell>
        </row>
        <row r="3423">
          <cell r="B3423">
            <v>16</v>
          </cell>
          <cell r="C3423" t="str">
            <v>REST CLIENTE - PREÇO</v>
          </cell>
          <cell r="D3423" t="str">
            <v>009 Preço Provedor</v>
          </cell>
          <cell r="E3423" t="str">
            <v>MALA DIRETA</v>
          </cell>
          <cell r="F3423" t="str">
            <v>0010 ENCARTE EM FATURA</v>
          </cell>
          <cell r="I3423">
            <v>1</v>
          </cell>
          <cell r="J3423">
            <v>1</v>
          </cell>
          <cell r="K3423">
            <v>0</v>
          </cell>
          <cell r="L3423">
            <v>1</v>
          </cell>
          <cell r="M3423">
            <v>0</v>
          </cell>
          <cell r="N3423">
            <v>1</v>
          </cell>
          <cell r="O3423">
            <v>1</v>
          </cell>
          <cell r="P3423">
            <v>1</v>
          </cell>
          <cell r="Q3423">
            <v>0</v>
          </cell>
          <cell r="R3423">
            <v>1</v>
          </cell>
          <cell r="S3423">
            <v>0</v>
          </cell>
          <cell r="T3423">
            <v>1</v>
          </cell>
          <cell r="U3423">
            <v>1</v>
          </cell>
          <cell r="V3423">
            <v>0</v>
          </cell>
          <cell r="W3423">
            <v>0</v>
          </cell>
        </row>
        <row r="3424">
          <cell r="B3424">
            <v>16</v>
          </cell>
          <cell r="C3424" t="str">
            <v>REST CLIENTE - PREÇO</v>
          </cell>
          <cell r="D3424" t="str">
            <v>009 Preço Provedor</v>
          </cell>
          <cell r="E3424" t="str">
            <v>NÃO INFORMADO</v>
          </cell>
          <cell r="F3424" t="str">
            <v>0016 NÃO INFORMADO</v>
          </cell>
          <cell r="I3424">
            <v>2</v>
          </cell>
          <cell r="J3424">
            <v>2</v>
          </cell>
          <cell r="K3424">
            <v>0</v>
          </cell>
          <cell r="L3424">
            <v>2</v>
          </cell>
          <cell r="M3424">
            <v>0</v>
          </cell>
          <cell r="N3424">
            <v>2</v>
          </cell>
          <cell r="O3424">
            <v>2</v>
          </cell>
          <cell r="P3424">
            <v>2</v>
          </cell>
          <cell r="Q3424">
            <v>0</v>
          </cell>
          <cell r="R3424">
            <v>2</v>
          </cell>
          <cell r="S3424">
            <v>0</v>
          </cell>
          <cell r="T3424">
            <v>2</v>
          </cell>
          <cell r="U3424">
            <v>2</v>
          </cell>
          <cell r="V3424">
            <v>0</v>
          </cell>
          <cell r="W3424">
            <v>0</v>
          </cell>
        </row>
        <row r="3425">
          <cell r="B3425">
            <v>16</v>
          </cell>
          <cell r="C3425" t="str">
            <v>REST CLIENTE - PREÇO</v>
          </cell>
          <cell r="D3425" t="str">
            <v>009 Preço Provedor</v>
          </cell>
          <cell r="E3425" t="str">
            <v>OUTRAS MÍDIAS</v>
          </cell>
          <cell r="F3425" t="str">
            <v>0002 INDICAÇÃO DE AMIGOS</v>
          </cell>
          <cell r="I3425">
            <v>11</v>
          </cell>
          <cell r="J3425">
            <v>11</v>
          </cell>
          <cell r="K3425">
            <v>0</v>
          </cell>
          <cell r="L3425">
            <v>11</v>
          </cell>
          <cell r="M3425">
            <v>0</v>
          </cell>
          <cell r="N3425">
            <v>11</v>
          </cell>
          <cell r="O3425">
            <v>11</v>
          </cell>
          <cell r="P3425">
            <v>11</v>
          </cell>
          <cell r="Q3425">
            <v>0</v>
          </cell>
          <cell r="R3425">
            <v>11</v>
          </cell>
          <cell r="S3425">
            <v>0</v>
          </cell>
          <cell r="T3425">
            <v>11</v>
          </cell>
          <cell r="U3425">
            <v>11</v>
          </cell>
          <cell r="V3425">
            <v>0</v>
          </cell>
          <cell r="W3425">
            <v>0</v>
          </cell>
        </row>
        <row r="3426">
          <cell r="B3426">
            <v>16</v>
          </cell>
          <cell r="C3426" t="str">
            <v>REST CLIENTE - PREÇO</v>
          </cell>
          <cell r="D3426" t="str">
            <v>009 Preço Provedor</v>
          </cell>
          <cell r="E3426" t="str">
            <v>OUTRAS MÍDIAS</v>
          </cell>
          <cell r="F3426" t="str">
            <v>0013 INTERNET</v>
          </cell>
          <cell r="G3426" t="str">
            <v>0056 OUTROS</v>
          </cell>
          <cell r="I3426">
            <v>1</v>
          </cell>
          <cell r="J3426">
            <v>1</v>
          </cell>
          <cell r="K3426">
            <v>0</v>
          </cell>
          <cell r="L3426">
            <v>1</v>
          </cell>
          <cell r="M3426">
            <v>0</v>
          </cell>
          <cell r="N3426">
            <v>1</v>
          </cell>
          <cell r="O3426">
            <v>1</v>
          </cell>
          <cell r="P3426">
            <v>1</v>
          </cell>
          <cell r="Q3426">
            <v>0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0</v>
          </cell>
          <cell r="W3426">
            <v>0</v>
          </cell>
        </row>
        <row r="3427">
          <cell r="B3427">
            <v>16</v>
          </cell>
          <cell r="C3427" t="str">
            <v>REST CLIENTE - PREÇO</v>
          </cell>
          <cell r="D3427" t="str">
            <v>009 Preço Provedor</v>
          </cell>
          <cell r="E3427" t="str">
            <v>OUTRAS MÍDIAS</v>
          </cell>
          <cell r="F3427" t="str">
            <v>0013 INTERNET</v>
          </cell>
          <cell r="G3427" t="str">
            <v>0170 SITE SPEEDY</v>
          </cell>
          <cell r="I3427">
            <v>2</v>
          </cell>
          <cell r="J3427">
            <v>2</v>
          </cell>
          <cell r="K3427">
            <v>0</v>
          </cell>
          <cell r="L3427">
            <v>2</v>
          </cell>
          <cell r="M3427">
            <v>0</v>
          </cell>
          <cell r="N3427">
            <v>2</v>
          </cell>
          <cell r="O3427">
            <v>2</v>
          </cell>
          <cell r="P3427">
            <v>2</v>
          </cell>
          <cell r="Q3427">
            <v>0</v>
          </cell>
          <cell r="R3427">
            <v>2</v>
          </cell>
          <cell r="S3427">
            <v>0</v>
          </cell>
          <cell r="T3427">
            <v>2</v>
          </cell>
          <cell r="U3427">
            <v>2</v>
          </cell>
          <cell r="V3427">
            <v>0</v>
          </cell>
          <cell r="W3427">
            <v>0</v>
          </cell>
        </row>
        <row r="3428">
          <cell r="B3428">
            <v>16</v>
          </cell>
          <cell r="C3428" t="str">
            <v>REST CLIENTE - PREÇO</v>
          </cell>
          <cell r="D3428" t="str">
            <v>009 Preço Provedor</v>
          </cell>
          <cell r="E3428" t="str">
            <v>OUTRAS MÍDIAS</v>
          </cell>
          <cell r="F3428" t="str">
            <v>0019 INDICAÇÃO DO PROVEDOR</v>
          </cell>
          <cell r="G3428" t="str">
            <v>0580 IG.COM.BR</v>
          </cell>
          <cell r="I3428">
            <v>1</v>
          </cell>
          <cell r="J3428">
            <v>1</v>
          </cell>
          <cell r="K3428">
            <v>0</v>
          </cell>
          <cell r="L3428">
            <v>1</v>
          </cell>
          <cell r="M3428">
            <v>0</v>
          </cell>
          <cell r="N3428">
            <v>1</v>
          </cell>
          <cell r="O3428">
            <v>1</v>
          </cell>
          <cell r="P3428">
            <v>1</v>
          </cell>
          <cell r="Q3428">
            <v>0</v>
          </cell>
          <cell r="R3428">
            <v>1</v>
          </cell>
          <cell r="S3428">
            <v>0</v>
          </cell>
          <cell r="T3428">
            <v>1</v>
          </cell>
          <cell r="U3428">
            <v>1</v>
          </cell>
          <cell r="V3428">
            <v>0</v>
          </cell>
          <cell r="W3428">
            <v>0</v>
          </cell>
        </row>
        <row r="3429">
          <cell r="B3429">
            <v>16</v>
          </cell>
          <cell r="C3429" t="str">
            <v>REST CLIENTE - PREÇO</v>
          </cell>
          <cell r="D3429" t="str">
            <v>009 Preço Provedor</v>
          </cell>
          <cell r="E3429" t="str">
            <v>OUTRAS MÍDIAS</v>
          </cell>
          <cell r="F3429" t="str">
            <v>0020 JÁ POSSUI</v>
          </cell>
          <cell r="I3429">
            <v>1</v>
          </cell>
          <cell r="J3429">
            <v>1</v>
          </cell>
          <cell r="K3429">
            <v>0</v>
          </cell>
          <cell r="L3429">
            <v>1</v>
          </cell>
          <cell r="M3429">
            <v>0</v>
          </cell>
          <cell r="N3429">
            <v>1</v>
          </cell>
          <cell r="O3429">
            <v>1</v>
          </cell>
          <cell r="P3429">
            <v>1</v>
          </cell>
          <cell r="Q3429">
            <v>0</v>
          </cell>
          <cell r="R3429">
            <v>1</v>
          </cell>
          <cell r="S3429">
            <v>0</v>
          </cell>
          <cell r="T3429">
            <v>1</v>
          </cell>
          <cell r="U3429">
            <v>1</v>
          </cell>
          <cell r="V3429">
            <v>0</v>
          </cell>
          <cell r="W3429">
            <v>0</v>
          </cell>
        </row>
        <row r="3430">
          <cell r="B3430">
            <v>16</v>
          </cell>
          <cell r="C3430" t="str">
            <v>REST CLIENTE - PREÇO</v>
          </cell>
          <cell r="D3430" t="str">
            <v>009 Preço Provedor</v>
          </cell>
          <cell r="E3430" t="str">
            <v>TELEVISÃO</v>
          </cell>
          <cell r="F3430" t="str">
            <v>0001 TELEVISÃO</v>
          </cell>
          <cell r="G3430" t="str">
            <v>0006 GLOBO</v>
          </cell>
          <cell r="H3430" t="str">
            <v>3825 NÃO INFORMADO</v>
          </cell>
          <cell r="I3430">
            <v>1</v>
          </cell>
          <cell r="J3430">
            <v>1</v>
          </cell>
          <cell r="K3430">
            <v>0</v>
          </cell>
          <cell r="L3430">
            <v>1</v>
          </cell>
          <cell r="M3430">
            <v>0</v>
          </cell>
          <cell r="N3430">
            <v>1</v>
          </cell>
          <cell r="O3430">
            <v>1</v>
          </cell>
          <cell r="P3430">
            <v>1</v>
          </cell>
          <cell r="Q3430">
            <v>0</v>
          </cell>
          <cell r="R3430">
            <v>1</v>
          </cell>
          <cell r="S3430">
            <v>0</v>
          </cell>
          <cell r="T3430">
            <v>1</v>
          </cell>
          <cell r="U3430">
            <v>1</v>
          </cell>
          <cell r="V3430">
            <v>0</v>
          </cell>
          <cell r="W3430">
            <v>0</v>
          </cell>
        </row>
        <row r="3431">
          <cell r="B3431">
            <v>16</v>
          </cell>
          <cell r="C3431" t="str">
            <v>REST CLIENTE - PREÇO</v>
          </cell>
          <cell r="D3431" t="str">
            <v>009 Preço Provedor</v>
          </cell>
          <cell r="E3431" t="str">
            <v>TELEVISÃO</v>
          </cell>
          <cell r="F3431" t="str">
            <v>0001 TELEVISÃO</v>
          </cell>
          <cell r="G3431" t="str">
            <v>0059 BANDEIRANTES</v>
          </cell>
          <cell r="H3431" t="str">
            <v>5596 ESPORTE TOTAL</v>
          </cell>
          <cell r="I3431">
            <v>1</v>
          </cell>
          <cell r="J3431">
            <v>1</v>
          </cell>
          <cell r="K3431">
            <v>0</v>
          </cell>
          <cell r="L3431">
            <v>1</v>
          </cell>
          <cell r="M3431">
            <v>0</v>
          </cell>
          <cell r="N3431">
            <v>1</v>
          </cell>
          <cell r="O3431">
            <v>1</v>
          </cell>
          <cell r="P3431">
            <v>1</v>
          </cell>
          <cell r="Q3431">
            <v>0</v>
          </cell>
          <cell r="R3431">
            <v>1</v>
          </cell>
          <cell r="S3431">
            <v>0</v>
          </cell>
          <cell r="T3431">
            <v>1</v>
          </cell>
          <cell r="U3431">
            <v>1</v>
          </cell>
          <cell r="V3431">
            <v>0</v>
          </cell>
          <cell r="W3431">
            <v>0</v>
          </cell>
        </row>
        <row r="3432">
          <cell r="B3432">
            <v>16</v>
          </cell>
          <cell r="C3432" t="str">
            <v>REST CLIENTE - PREÇO</v>
          </cell>
          <cell r="D3432" t="str">
            <v>009 Preço Provedor</v>
          </cell>
          <cell r="E3432" t="str">
            <v>TELEVISÃO</v>
          </cell>
          <cell r="F3432" t="str">
            <v>0001 TELEVISÃO</v>
          </cell>
          <cell r="G3432" t="str">
            <v>0062 NÃO INFORMOU</v>
          </cell>
          <cell r="I3432">
            <v>2</v>
          </cell>
          <cell r="J3432">
            <v>2</v>
          </cell>
          <cell r="K3432">
            <v>0</v>
          </cell>
          <cell r="L3432">
            <v>2</v>
          </cell>
          <cell r="M3432">
            <v>0</v>
          </cell>
          <cell r="N3432">
            <v>2</v>
          </cell>
          <cell r="O3432">
            <v>2</v>
          </cell>
          <cell r="P3432">
            <v>2</v>
          </cell>
          <cell r="Q3432">
            <v>0</v>
          </cell>
          <cell r="R3432">
            <v>2</v>
          </cell>
          <cell r="S3432">
            <v>0</v>
          </cell>
          <cell r="T3432">
            <v>2</v>
          </cell>
          <cell r="U3432">
            <v>2</v>
          </cell>
          <cell r="V3432">
            <v>0</v>
          </cell>
          <cell r="W3432">
            <v>0</v>
          </cell>
        </row>
        <row r="3433">
          <cell r="B3433">
            <v>16</v>
          </cell>
          <cell r="C3433" t="str">
            <v>REST CLIENTE - PREÇO</v>
          </cell>
          <cell r="D3433" t="str">
            <v>047 Preço Instalação</v>
          </cell>
          <cell r="F3433" t="str">
            <v>0031 JÁ TEVE O PRODUTO</v>
          </cell>
          <cell r="I3433">
            <v>1</v>
          </cell>
          <cell r="J3433">
            <v>1</v>
          </cell>
          <cell r="K3433">
            <v>0</v>
          </cell>
          <cell r="L3433">
            <v>1</v>
          </cell>
          <cell r="M3433">
            <v>0</v>
          </cell>
          <cell r="N3433">
            <v>1</v>
          </cell>
          <cell r="O3433">
            <v>1</v>
          </cell>
          <cell r="P3433">
            <v>1</v>
          </cell>
          <cell r="Q3433">
            <v>0</v>
          </cell>
          <cell r="R3433">
            <v>1</v>
          </cell>
          <cell r="S3433">
            <v>0</v>
          </cell>
          <cell r="T3433">
            <v>1</v>
          </cell>
          <cell r="U3433">
            <v>1</v>
          </cell>
          <cell r="V3433">
            <v>0</v>
          </cell>
          <cell r="W3433">
            <v>0</v>
          </cell>
        </row>
        <row r="3434">
          <cell r="B3434">
            <v>16</v>
          </cell>
          <cell r="C3434" t="str">
            <v>REST CLIENTE - PREÇO</v>
          </cell>
          <cell r="D3434" t="str">
            <v>047 Preço Instalação</v>
          </cell>
          <cell r="E3434" t="str">
            <v>NÃO INFORMADO</v>
          </cell>
          <cell r="F3434" t="str">
            <v>0016 NÃO INFORMADO</v>
          </cell>
          <cell r="I3434">
            <v>1</v>
          </cell>
          <cell r="J3434">
            <v>1</v>
          </cell>
          <cell r="K3434">
            <v>0</v>
          </cell>
          <cell r="L3434">
            <v>1</v>
          </cell>
          <cell r="M3434">
            <v>0</v>
          </cell>
          <cell r="N3434">
            <v>1</v>
          </cell>
          <cell r="O3434">
            <v>1</v>
          </cell>
          <cell r="P3434">
            <v>1</v>
          </cell>
          <cell r="Q3434">
            <v>0</v>
          </cell>
          <cell r="R3434">
            <v>1</v>
          </cell>
          <cell r="S3434">
            <v>0</v>
          </cell>
          <cell r="T3434">
            <v>1</v>
          </cell>
          <cell r="U3434">
            <v>1</v>
          </cell>
          <cell r="V3434">
            <v>0</v>
          </cell>
          <cell r="W3434">
            <v>0</v>
          </cell>
        </row>
        <row r="3435">
          <cell r="B3435">
            <v>16</v>
          </cell>
          <cell r="C3435" t="str">
            <v>REST CLIENTE - PREÇO</v>
          </cell>
          <cell r="D3435" t="str">
            <v>047 Preço Instalação</v>
          </cell>
          <cell r="E3435" t="str">
            <v>OUTRAS MÍDIAS</v>
          </cell>
          <cell r="F3435" t="str">
            <v>0003 104</v>
          </cell>
          <cell r="I3435">
            <v>1</v>
          </cell>
          <cell r="J3435">
            <v>1</v>
          </cell>
          <cell r="K3435">
            <v>0</v>
          </cell>
          <cell r="L3435">
            <v>1</v>
          </cell>
          <cell r="M3435">
            <v>0</v>
          </cell>
          <cell r="N3435">
            <v>1</v>
          </cell>
          <cell r="O3435">
            <v>1</v>
          </cell>
          <cell r="P3435">
            <v>1</v>
          </cell>
          <cell r="Q3435">
            <v>0</v>
          </cell>
          <cell r="R3435">
            <v>1</v>
          </cell>
          <cell r="S3435">
            <v>0</v>
          </cell>
          <cell r="T3435">
            <v>1</v>
          </cell>
          <cell r="U3435">
            <v>1</v>
          </cell>
          <cell r="V3435">
            <v>0</v>
          </cell>
          <cell r="W3435">
            <v>0</v>
          </cell>
        </row>
        <row r="3436">
          <cell r="B3436">
            <v>16</v>
          </cell>
          <cell r="C3436" t="str">
            <v>REST CLIENTE - PREÇO</v>
          </cell>
          <cell r="D3436" t="str">
            <v>047 Preço Instalação</v>
          </cell>
          <cell r="E3436" t="str">
            <v>TELEVISÃO</v>
          </cell>
          <cell r="F3436" t="str">
            <v>0001 TELEVISÃO</v>
          </cell>
          <cell r="G3436" t="str">
            <v>0006 GLOBO</v>
          </cell>
          <cell r="H3436" t="str">
            <v>0032 TELA QUENTE</v>
          </cell>
          <cell r="I3436">
            <v>1</v>
          </cell>
          <cell r="J3436">
            <v>1</v>
          </cell>
          <cell r="K3436">
            <v>0</v>
          </cell>
          <cell r="L3436">
            <v>1</v>
          </cell>
          <cell r="M3436">
            <v>0</v>
          </cell>
          <cell r="N3436">
            <v>1</v>
          </cell>
          <cell r="O3436">
            <v>1</v>
          </cell>
          <cell r="P3436">
            <v>1</v>
          </cell>
          <cell r="Q3436">
            <v>0</v>
          </cell>
          <cell r="R3436">
            <v>1</v>
          </cell>
          <cell r="S3436">
            <v>0</v>
          </cell>
          <cell r="T3436">
            <v>1</v>
          </cell>
          <cell r="U3436">
            <v>1</v>
          </cell>
          <cell r="V3436">
            <v>0</v>
          </cell>
          <cell r="W3436">
            <v>0</v>
          </cell>
        </row>
        <row r="3437">
          <cell r="B3437">
            <v>16</v>
          </cell>
          <cell r="C3437" t="str">
            <v>REST CLIENTE - PREFERE CONCORRÊNCIA</v>
          </cell>
          <cell r="D3437" t="str">
            <v>028 Prefere concorrência</v>
          </cell>
          <cell r="E3437" t="str">
            <v>NÃO INFORMADO</v>
          </cell>
          <cell r="F3437" t="str">
            <v>0016 NÃO INFORMADO</v>
          </cell>
          <cell r="I3437">
            <v>1</v>
          </cell>
          <cell r="J3437">
            <v>1</v>
          </cell>
          <cell r="K3437">
            <v>0</v>
          </cell>
          <cell r="L3437">
            <v>1</v>
          </cell>
          <cell r="M3437">
            <v>0</v>
          </cell>
          <cell r="N3437">
            <v>1</v>
          </cell>
          <cell r="O3437">
            <v>1</v>
          </cell>
          <cell r="P3437">
            <v>1</v>
          </cell>
          <cell r="Q3437">
            <v>0</v>
          </cell>
          <cell r="R3437">
            <v>1</v>
          </cell>
          <cell r="S3437">
            <v>0</v>
          </cell>
          <cell r="T3437">
            <v>1</v>
          </cell>
          <cell r="U3437">
            <v>1</v>
          </cell>
          <cell r="V3437">
            <v>0</v>
          </cell>
          <cell r="W3437">
            <v>0</v>
          </cell>
        </row>
        <row r="3438">
          <cell r="B3438">
            <v>16</v>
          </cell>
          <cell r="C3438" t="str">
            <v>REST CLIENTE - PREFERE CONCORRÊNCIA</v>
          </cell>
          <cell r="D3438" t="str">
            <v>028 Prefere concorrência</v>
          </cell>
          <cell r="E3438" t="str">
            <v>OUTRAS MÍDIAS</v>
          </cell>
          <cell r="F3438" t="str">
            <v>0002 INDICAÇÃO DE AMIGOS</v>
          </cell>
          <cell r="I3438">
            <v>1</v>
          </cell>
          <cell r="J3438">
            <v>1</v>
          </cell>
          <cell r="K3438">
            <v>0</v>
          </cell>
          <cell r="L3438">
            <v>1</v>
          </cell>
          <cell r="M3438">
            <v>0</v>
          </cell>
          <cell r="N3438">
            <v>1</v>
          </cell>
          <cell r="O3438">
            <v>1</v>
          </cell>
          <cell r="P3438">
            <v>1</v>
          </cell>
          <cell r="Q3438">
            <v>0</v>
          </cell>
          <cell r="R3438">
            <v>1</v>
          </cell>
          <cell r="S3438">
            <v>0</v>
          </cell>
          <cell r="T3438">
            <v>1</v>
          </cell>
          <cell r="U3438">
            <v>1</v>
          </cell>
          <cell r="V3438">
            <v>0</v>
          </cell>
          <cell r="W3438">
            <v>0</v>
          </cell>
        </row>
        <row r="3439">
          <cell r="B3439">
            <v>16</v>
          </cell>
          <cell r="C3439" t="str">
            <v>REST CLIENTE - RESTRIÇÃO EQUIPAMENTO</v>
          </cell>
          <cell r="D3439" t="str">
            <v>029 Restrição Equipamento</v>
          </cell>
          <cell r="E3439" t="str">
            <v>OUTRAS MÍDIAS</v>
          </cell>
          <cell r="F3439" t="str">
            <v>0002 INDICAÇÃO DE AMIGOS</v>
          </cell>
          <cell r="I3439">
            <v>3</v>
          </cell>
          <cell r="J3439">
            <v>3</v>
          </cell>
          <cell r="K3439">
            <v>0</v>
          </cell>
          <cell r="L3439">
            <v>3</v>
          </cell>
          <cell r="M3439">
            <v>0</v>
          </cell>
          <cell r="N3439">
            <v>3</v>
          </cell>
          <cell r="O3439">
            <v>3</v>
          </cell>
          <cell r="P3439">
            <v>3</v>
          </cell>
          <cell r="Q3439">
            <v>0</v>
          </cell>
          <cell r="R3439">
            <v>3</v>
          </cell>
          <cell r="S3439">
            <v>0</v>
          </cell>
          <cell r="T3439">
            <v>3</v>
          </cell>
          <cell r="U3439">
            <v>3</v>
          </cell>
          <cell r="V3439">
            <v>0</v>
          </cell>
          <cell r="W3439">
            <v>0</v>
          </cell>
        </row>
        <row r="3440">
          <cell r="B3440">
            <v>16</v>
          </cell>
          <cell r="C3440" t="str">
            <v>REST CLIENTE - RESTRIÇÃO EQUIPAMENTO</v>
          </cell>
          <cell r="D3440" t="str">
            <v>029 Restrição Equipamento</v>
          </cell>
          <cell r="E3440" t="str">
            <v>TELEVISÃO</v>
          </cell>
          <cell r="F3440" t="str">
            <v>0001 TELEVISÃO</v>
          </cell>
          <cell r="G3440" t="str">
            <v>0006 GLOBO</v>
          </cell>
          <cell r="H3440" t="str">
            <v>3825 NÃO INFORMADO</v>
          </cell>
          <cell r="I3440">
            <v>1</v>
          </cell>
          <cell r="J3440">
            <v>1</v>
          </cell>
          <cell r="K3440">
            <v>0</v>
          </cell>
          <cell r="L3440">
            <v>1</v>
          </cell>
          <cell r="M3440">
            <v>0</v>
          </cell>
          <cell r="N3440">
            <v>1</v>
          </cell>
          <cell r="O3440">
            <v>1</v>
          </cell>
          <cell r="P3440">
            <v>1</v>
          </cell>
          <cell r="Q3440">
            <v>0</v>
          </cell>
          <cell r="R3440">
            <v>1</v>
          </cell>
          <cell r="S3440">
            <v>0</v>
          </cell>
          <cell r="T3440">
            <v>1</v>
          </cell>
          <cell r="U3440">
            <v>1</v>
          </cell>
          <cell r="V3440">
            <v>0</v>
          </cell>
          <cell r="W3440">
            <v>0</v>
          </cell>
        </row>
        <row r="3441">
          <cell r="B3441">
            <v>16</v>
          </cell>
          <cell r="C3441" t="str">
            <v>REST CLIENTE - RESTRIÇÃO PROVEDOR</v>
          </cell>
          <cell r="D3441" t="str">
            <v>049 Não quer trocar de Provedor</v>
          </cell>
          <cell r="E3441" t="str">
            <v>TELEVISÃO</v>
          </cell>
          <cell r="F3441" t="str">
            <v>0001 TELEVISÃO</v>
          </cell>
          <cell r="G3441" t="str">
            <v>0006 GLOBO</v>
          </cell>
          <cell r="H3441" t="str">
            <v>3825 NÃO INFORMADO</v>
          </cell>
          <cell r="I3441">
            <v>1</v>
          </cell>
          <cell r="J3441">
            <v>1</v>
          </cell>
          <cell r="K3441">
            <v>0</v>
          </cell>
          <cell r="L3441">
            <v>1</v>
          </cell>
          <cell r="M3441">
            <v>0</v>
          </cell>
          <cell r="N3441">
            <v>1</v>
          </cell>
          <cell r="O3441">
            <v>1</v>
          </cell>
          <cell r="P3441">
            <v>1</v>
          </cell>
          <cell r="Q3441">
            <v>0</v>
          </cell>
          <cell r="R3441">
            <v>1</v>
          </cell>
          <cell r="S3441">
            <v>0</v>
          </cell>
          <cell r="T3441">
            <v>1</v>
          </cell>
          <cell r="U3441">
            <v>1</v>
          </cell>
          <cell r="V3441">
            <v>0</v>
          </cell>
          <cell r="W3441">
            <v>0</v>
          </cell>
        </row>
        <row r="3442">
          <cell r="B3442">
            <v>16</v>
          </cell>
          <cell r="C3442" t="str">
            <v>REST CLIENTE - RESTRIÇÃO PROVEDOR</v>
          </cell>
          <cell r="D3442" t="str">
            <v>072 Não Concorda com uso de Provedor</v>
          </cell>
          <cell r="F3442" t="str">
            <v>0031 JÁ TEVE O PRODUTO</v>
          </cell>
          <cell r="I3442">
            <v>1</v>
          </cell>
          <cell r="J3442">
            <v>1</v>
          </cell>
          <cell r="K3442">
            <v>0</v>
          </cell>
          <cell r="L3442">
            <v>1</v>
          </cell>
          <cell r="M3442">
            <v>0</v>
          </cell>
          <cell r="N3442">
            <v>1</v>
          </cell>
          <cell r="O3442">
            <v>1</v>
          </cell>
          <cell r="P3442">
            <v>1</v>
          </cell>
          <cell r="Q3442">
            <v>0</v>
          </cell>
          <cell r="R3442">
            <v>1</v>
          </cell>
          <cell r="S3442">
            <v>0</v>
          </cell>
          <cell r="T3442">
            <v>1</v>
          </cell>
          <cell r="U3442">
            <v>1</v>
          </cell>
          <cell r="V3442">
            <v>0</v>
          </cell>
          <cell r="W3442">
            <v>0</v>
          </cell>
        </row>
        <row r="3443">
          <cell r="B3443">
            <v>16</v>
          </cell>
          <cell r="C3443" t="str">
            <v>REST CLIENTE - RESTRIÇÃO PROVEDOR</v>
          </cell>
          <cell r="D3443" t="str">
            <v>072 Não Concorda com uso de Provedor</v>
          </cell>
          <cell r="E3443" t="str">
            <v>OUTRAS MÍDIAS</v>
          </cell>
          <cell r="F3443" t="str">
            <v>0002 INDICAÇÃO DE AMIGOS</v>
          </cell>
          <cell r="I3443">
            <v>3</v>
          </cell>
          <cell r="J3443">
            <v>3</v>
          </cell>
          <cell r="K3443">
            <v>0</v>
          </cell>
          <cell r="L3443">
            <v>3</v>
          </cell>
          <cell r="M3443">
            <v>0</v>
          </cell>
          <cell r="N3443">
            <v>3</v>
          </cell>
          <cell r="O3443">
            <v>3</v>
          </cell>
          <cell r="P3443">
            <v>3</v>
          </cell>
          <cell r="Q3443">
            <v>0</v>
          </cell>
          <cell r="R3443">
            <v>3</v>
          </cell>
          <cell r="S3443">
            <v>0</v>
          </cell>
          <cell r="T3443">
            <v>3</v>
          </cell>
          <cell r="U3443">
            <v>3</v>
          </cell>
          <cell r="V3443">
            <v>0</v>
          </cell>
          <cell r="W3443">
            <v>0</v>
          </cell>
        </row>
        <row r="3444">
          <cell r="B3444">
            <v>16</v>
          </cell>
          <cell r="C3444" t="str">
            <v>REST CLIENTE - RESTRIÇÃO PROVEDOR</v>
          </cell>
          <cell r="D3444" t="str">
            <v>072 Não Concorda com uso de Provedor</v>
          </cell>
          <cell r="E3444" t="str">
            <v>OUTRAS MÍDIAS</v>
          </cell>
          <cell r="F3444" t="str">
            <v>0018 CONTATADO PELO TLMKT</v>
          </cell>
          <cell r="I3444">
            <v>2</v>
          </cell>
          <cell r="J3444">
            <v>2</v>
          </cell>
          <cell r="K3444">
            <v>0</v>
          </cell>
          <cell r="L3444">
            <v>2</v>
          </cell>
          <cell r="M3444">
            <v>0</v>
          </cell>
          <cell r="N3444">
            <v>2</v>
          </cell>
          <cell r="O3444">
            <v>2</v>
          </cell>
          <cell r="P3444">
            <v>2</v>
          </cell>
          <cell r="Q3444">
            <v>0</v>
          </cell>
          <cell r="R3444">
            <v>2</v>
          </cell>
          <cell r="S3444">
            <v>0</v>
          </cell>
          <cell r="T3444">
            <v>2</v>
          </cell>
          <cell r="U3444">
            <v>2</v>
          </cell>
          <cell r="V3444">
            <v>0</v>
          </cell>
          <cell r="W3444">
            <v>0</v>
          </cell>
        </row>
        <row r="3445">
          <cell r="B3445">
            <v>16</v>
          </cell>
          <cell r="C3445" t="str">
            <v>REST CLIENTE - VAI PENSAR</v>
          </cell>
          <cell r="D3445" t="str">
            <v>007 Vai Pensar</v>
          </cell>
          <cell r="E3445" t="str">
            <v>MALA DIRETA</v>
          </cell>
          <cell r="F3445" t="str">
            <v>0009 MALA DIRETA</v>
          </cell>
          <cell r="G3445" t="str">
            <v>0572 MD-05</v>
          </cell>
          <cell r="I3445">
            <v>1</v>
          </cell>
          <cell r="J3445">
            <v>1</v>
          </cell>
          <cell r="K3445">
            <v>0</v>
          </cell>
          <cell r="L3445">
            <v>1</v>
          </cell>
          <cell r="M3445">
            <v>0</v>
          </cell>
          <cell r="N3445">
            <v>1</v>
          </cell>
          <cell r="O3445">
            <v>1</v>
          </cell>
          <cell r="P3445">
            <v>1</v>
          </cell>
          <cell r="Q3445">
            <v>0</v>
          </cell>
          <cell r="R3445">
            <v>1</v>
          </cell>
          <cell r="S3445">
            <v>0</v>
          </cell>
          <cell r="T3445">
            <v>1</v>
          </cell>
          <cell r="U3445">
            <v>1</v>
          </cell>
          <cell r="V3445">
            <v>0</v>
          </cell>
          <cell r="W3445">
            <v>0</v>
          </cell>
        </row>
        <row r="3446">
          <cell r="B3446">
            <v>16</v>
          </cell>
          <cell r="C3446" t="str">
            <v>REST CLIENTE - VAI PENSAR</v>
          </cell>
          <cell r="D3446" t="str">
            <v>007 Vai Pensar</v>
          </cell>
          <cell r="E3446" t="str">
            <v>MALA DIRETA</v>
          </cell>
          <cell r="F3446" t="str">
            <v>0010 ENCARTE EM FATURA</v>
          </cell>
          <cell r="I3446">
            <v>1</v>
          </cell>
          <cell r="J3446">
            <v>1</v>
          </cell>
          <cell r="K3446">
            <v>0</v>
          </cell>
          <cell r="L3446">
            <v>1</v>
          </cell>
          <cell r="M3446">
            <v>0</v>
          </cell>
          <cell r="N3446">
            <v>1</v>
          </cell>
          <cell r="O3446">
            <v>1</v>
          </cell>
          <cell r="P3446">
            <v>1</v>
          </cell>
          <cell r="Q3446">
            <v>0</v>
          </cell>
          <cell r="R3446">
            <v>1</v>
          </cell>
          <cell r="S3446">
            <v>0</v>
          </cell>
          <cell r="T3446">
            <v>1</v>
          </cell>
          <cell r="U3446">
            <v>1</v>
          </cell>
          <cell r="V3446">
            <v>0</v>
          </cell>
          <cell r="W3446">
            <v>0</v>
          </cell>
        </row>
        <row r="3447">
          <cell r="B3447">
            <v>16</v>
          </cell>
          <cell r="C3447" t="str">
            <v>REST CLIENTE - VAI PENSAR</v>
          </cell>
          <cell r="D3447" t="str">
            <v>007 Vai Pensar</v>
          </cell>
          <cell r="E3447" t="str">
            <v>NÃO INFORMADO</v>
          </cell>
          <cell r="F3447" t="str">
            <v>0016 NÃO INFORMADO</v>
          </cell>
          <cell r="I3447">
            <v>1</v>
          </cell>
          <cell r="J3447">
            <v>1</v>
          </cell>
          <cell r="K3447">
            <v>0</v>
          </cell>
          <cell r="L3447">
            <v>1</v>
          </cell>
          <cell r="M3447">
            <v>0</v>
          </cell>
          <cell r="N3447">
            <v>1</v>
          </cell>
          <cell r="O3447">
            <v>1</v>
          </cell>
          <cell r="P3447">
            <v>1</v>
          </cell>
          <cell r="Q3447">
            <v>0</v>
          </cell>
          <cell r="R3447">
            <v>1</v>
          </cell>
          <cell r="S3447">
            <v>0</v>
          </cell>
          <cell r="T3447">
            <v>1</v>
          </cell>
          <cell r="U3447">
            <v>1</v>
          </cell>
          <cell r="V3447">
            <v>0</v>
          </cell>
          <cell r="W3447">
            <v>0</v>
          </cell>
        </row>
        <row r="3448">
          <cell r="B3448">
            <v>16</v>
          </cell>
          <cell r="C3448" t="str">
            <v>REST CLIENTE - VAI PENSAR</v>
          </cell>
          <cell r="D3448" t="str">
            <v>007 Vai Pensar</v>
          </cell>
          <cell r="E3448" t="str">
            <v>OUTRAS MÍDIAS</v>
          </cell>
          <cell r="F3448" t="str">
            <v>0002 INDICAÇÃO DE AMIGOS</v>
          </cell>
          <cell r="I3448">
            <v>7</v>
          </cell>
          <cell r="J3448">
            <v>7</v>
          </cell>
          <cell r="K3448">
            <v>0</v>
          </cell>
          <cell r="L3448">
            <v>7</v>
          </cell>
          <cell r="M3448">
            <v>0</v>
          </cell>
          <cell r="N3448">
            <v>7</v>
          </cell>
          <cell r="O3448">
            <v>7</v>
          </cell>
          <cell r="P3448">
            <v>7</v>
          </cell>
          <cell r="Q3448">
            <v>0</v>
          </cell>
          <cell r="R3448">
            <v>7</v>
          </cell>
          <cell r="S3448">
            <v>0</v>
          </cell>
          <cell r="T3448">
            <v>7</v>
          </cell>
          <cell r="U3448">
            <v>7</v>
          </cell>
          <cell r="V3448">
            <v>0</v>
          </cell>
          <cell r="W3448">
            <v>0</v>
          </cell>
        </row>
        <row r="3449">
          <cell r="B3449">
            <v>16</v>
          </cell>
          <cell r="C3449" t="str">
            <v>REST CLIENTE - VAI PENSAR</v>
          </cell>
          <cell r="D3449" t="str">
            <v>007 Vai Pensar</v>
          </cell>
          <cell r="E3449" t="str">
            <v>OUTRAS MÍDIAS</v>
          </cell>
          <cell r="F3449" t="str">
            <v>0018 CONTATADO PELO TLMKT</v>
          </cell>
          <cell r="I3449">
            <v>1</v>
          </cell>
          <cell r="J3449">
            <v>1</v>
          </cell>
          <cell r="K3449">
            <v>0</v>
          </cell>
          <cell r="L3449">
            <v>1</v>
          </cell>
          <cell r="M3449">
            <v>0</v>
          </cell>
          <cell r="N3449">
            <v>1</v>
          </cell>
          <cell r="O3449">
            <v>1</v>
          </cell>
          <cell r="P3449">
            <v>1</v>
          </cell>
          <cell r="Q3449">
            <v>0</v>
          </cell>
          <cell r="R3449">
            <v>1</v>
          </cell>
          <cell r="S3449">
            <v>0</v>
          </cell>
          <cell r="T3449">
            <v>1</v>
          </cell>
          <cell r="U3449">
            <v>1</v>
          </cell>
          <cell r="V3449">
            <v>0</v>
          </cell>
          <cell r="W3449">
            <v>0</v>
          </cell>
        </row>
        <row r="3450">
          <cell r="B3450">
            <v>16</v>
          </cell>
          <cell r="C3450" t="str">
            <v>REST CLIENTE - VAI PENSAR</v>
          </cell>
          <cell r="D3450" t="str">
            <v>007 Vai Pensar</v>
          </cell>
          <cell r="E3450" t="str">
            <v>OUTRAS MÍDIAS</v>
          </cell>
          <cell r="F3450" t="str">
            <v>0020 JÁ POSSUI</v>
          </cell>
          <cell r="I3450">
            <v>1</v>
          </cell>
          <cell r="J3450">
            <v>1</v>
          </cell>
          <cell r="K3450">
            <v>0</v>
          </cell>
          <cell r="L3450">
            <v>1</v>
          </cell>
          <cell r="M3450">
            <v>0</v>
          </cell>
          <cell r="N3450">
            <v>1</v>
          </cell>
          <cell r="O3450">
            <v>1</v>
          </cell>
          <cell r="P3450">
            <v>1</v>
          </cell>
          <cell r="Q3450">
            <v>0</v>
          </cell>
          <cell r="R3450">
            <v>1</v>
          </cell>
          <cell r="S3450">
            <v>0</v>
          </cell>
          <cell r="T3450">
            <v>1</v>
          </cell>
          <cell r="U3450">
            <v>1</v>
          </cell>
          <cell r="V3450">
            <v>0</v>
          </cell>
          <cell r="W3450">
            <v>0</v>
          </cell>
        </row>
        <row r="3451">
          <cell r="B3451">
            <v>16</v>
          </cell>
          <cell r="C3451" t="str">
            <v>REST CLIENTE - VAI PENSAR</v>
          </cell>
          <cell r="D3451" t="str">
            <v>007 Vai Pensar</v>
          </cell>
          <cell r="E3451" t="str">
            <v>TELEVISÃO</v>
          </cell>
          <cell r="F3451" t="str">
            <v>0001 TELEVISÃO</v>
          </cell>
          <cell r="G3451" t="str">
            <v>0062 NÃO INFORMOU</v>
          </cell>
          <cell r="I3451">
            <v>2</v>
          </cell>
          <cell r="J3451">
            <v>2</v>
          </cell>
          <cell r="K3451">
            <v>0</v>
          </cell>
          <cell r="L3451">
            <v>2</v>
          </cell>
          <cell r="M3451">
            <v>0</v>
          </cell>
          <cell r="N3451">
            <v>2</v>
          </cell>
          <cell r="O3451">
            <v>2</v>
          </cell>
          <cell r="P3451">
            <v>2</v>
          </cell>
          <cell r="Q3451">
            <v>0</v>
          </cell>
          <cell r="R3451">
            <v>2</v>
          </cell>
          <cell r="S3451">
            <v>0</v>
          </cell>
          <cell r="T3451">
            <v>2</v>
          </cell>
          <cell r="U3451">
            <v>2</v>
          </cell>
          <cell r="V3451">
            <v>0</v>
          </cell>
          <cell r="W3451">
            <v>0</v>
          </cell>
        </row>
        <row r="3452">
          <cell r="B3452">
            <v>16</v>
          </cell>
          <cell r="C3452" t="str">
            <v>RESTRIÇÃO SISTEMA</v>
          </cell>
          <cell r="D3452" t="str">
            <v>034 Não tem internet</v>
          </cell>
          <cell r="E3452" t="str">
            <v>OUTRAS MÍDIAS</v>
          </cell>
          <cell r="F3452" t="str">
            <v>0002 INDICAÇÃO DE AMIGOS</v>
          </cell>
          <cell r="I3452">
            <v>4</v>
          </cell>
          <cell r="J3452">
            <v>0</v>
          </cell>
          <cell r="K3452">
            <v>0</v>
          </cell>
          <cell r="L3452">
            <v>4</v>
          </cell>
          <cell r="M3452">
            <v>4</v>
          </cell>
          <cell r="N3452">
            <v>0</v>
          </cell>
          <cell r="O3452">
            <v>4</v>
          </cell>
          <cell r="P3452">
            <v>0</v>
          </cell>
          <cell r="Q3452">
            <v>0</v>
          </cell>
          <cell r="R3452">
            <v>4</v>
          </cell>
          <cell r="S3452">
            <v>4</v>
          </cell>
          <cell r="T3452">
            <v>0</v>
          </cell>
          <cell r="U3452">
            <v>4</v>
          </cell>
          <cell r="V3452">
            <v>0</v>
          </cell>
          <cell r="W3452">
            <v>0</v>
          </cell>
        </row>
        <row r="3453">
          <cell r="B3453">
            <v>16</v>
          </cell>
          <cell r="C3453" t="str">
            <v>RESTRIÇÃO SISTEMA</v>
          </cell>
          <cell r="D3453" t="str">
            <v>034 Não tem internet</v>
          </cell>
          <cell r="E3453" t="str">
            <v>TELEVISÃO</v>
          </cell>
          <cell r="F3453" t="str">
            <v>0001 TELEVISÃO</v>
          </cell>
          <cell r="G3453" t="str">
            <v>0062 NÃO INFORMOU</v>
          </cell>
          <cell r="I3453">
            <v>1</v>
          </cell>
          <cell r="J3453">
            <v>0</v>
          </cell>
          <cell r="K3453">
            <v>0</v>
          </cell>
          <cell r="L3453">
            <v>1</v>
          </cell>
          <cell r="M3453">
            <v>1</v>
          </cell>
          <cell r="N3453">
            <v>0</v>
          </cell>
          <cell r="O3453">
            <v>1</v>
          </cell>
          <cell r="P3453">
            <v>0</v>
          </cell>
          <cell r="Q3453">
            <v>0</v>
          </cell>
          <cell r="R3453">
            <v>1</v>
          </cell>
          <cell r="S3453">
            <v>1</v>
          </cell>
          <cell r="T3453">
            <v>0</v>
          </cell>
          <cell r="U3453">
            <v>1</v>
          </cell>
          <cell r="V3453">
            <v>0</v>
          </cell>
          <cell r="W3453">
            <v>0</v>
          </cell>
        </row>
        <row r="3454">
          <cell r="B3454">
            <v>16</v>
          </cell>
          <cell r="C3454" t="str">
            <v>RESTRIÇÃO SISTEMA</v>
          </cell>
          <cell r="D3454" t="str">
            <v>039 Disponibilidade Esgotada</v>
          </cell>
          <cell r="F3454" t="str">
            <v>0024 STAND</v>
          </cell>
          <cell r="I3454">
            <v>1</v>
          </cell>
          <cell r="J3454">
            <v>0</v>
          </cell>
          <cell r="K3454">
            <v>0</v>
          </cell>
          <cell r="L3454">
            <v>1</v>
          </cell>
          <cell r="M3454">
            <v>1</v>
          </cell>
          <cell r="N3454">
            <v>0</v>
          </cell>
          <cell r="O3454">
            <v>1</v>
          </cell>
          <cell r="P3454">
            <v>0</v>
          </cell>
          <cell r="Q3454">
            <v>0</v>
          </cell>
          <cell r="R3454">
            <v>1</v>
          </cell>
          <cell r="S3454">
            <v>1</v>
          </cell>
          <cell r="T3454">
            <v>0</v>
          </cell>
          <cell r="U3454">
            <v>1</v>
          </cell>
          <cell r="V3454">
            <v>0</v>
          </cell>
          <cell r="W3454">
            <v>0</v>
          </cell>
        </row>
        <row r="3455">
          <cell r="B3455">
            <v>16</v>
          </cell>
          <cell r="C3455" t="str">
            <v>RESTRIÇÃO SISTEMA</v>
          </cell>
          <cell r="D3455" t="str">
            <v>039 Disponibilidade Esgotada</v>
          </cell>
          <cell r="F3455" t="str">
            <v>0031 JÁ TEVE O PRODUTO</v>
          </cell>
          <cell r="I3455">
            <v>5</v>
          </cell>
          <cell r="J3455">
            <v>0</v>
          </cell>
          <cell r="K3455">
            <v>0</v>
          </cell>
          <cell r="L3455">
            <v>5</v>
          </cell>
          <cell r="M3455">
            <v>5</v>
          </cell>
          <cell r="N3455">
            <v>0</v>
          </cell>
          <cell r="O3455">
            <v>5</v>
          </cell>
          <cell r="P3455">
            <v>0</v>
          </cell>
          <cell r="Q3455">
            <v>0</v>
          </cell>
          <cell r="R3455">
            <v>5</v>
          </cell>
          <cell r="S3455">
            <v>5</v>
          </cell>
          <cell r="T3455">
            <v>0</v>
          </cell>
          <cell r="U3455">
            <v>5</v>
          </cell>
          <cell r="V3455">
            <v>0</v>
          </cell>
          <cell r="W3455">
            <v>0</v>
          </cell>
        </row>
        <row r="3456">
          <cell r="B3456">
            <v>16</v>
          </cell>
          <cell r="C3456" t="str">
            <v>RESTRIÇÃO SISTEMA</v>
          </cell>
          <cell r="D3456" t="str">
            <v>039 Disponibilidade Esgotada</v>
          </cell>
          <cell r="E3456" t="str">
            <v>MALA DIRETA</v>
          </cell>
          <cell r="F3456" t="str">
            <v>0010 ENCARTE EM FATURA</v>
          </cell>
          <cell r="I3456">
            <v>1</v>
          </cell>
          <cell r="J3456">
            <v>0</v>
          </cell>
          <cell r="K3456">
            <v>0</v>
          </cell>
          <cell r="L3456">
            <v>1</v>
          </cell>
          <cell r="M3456">
            <v>1</v>
          </cell>
          <cell r="N3456">
            <v>0</v>
          </cell>
          <cell r="O3456">
            <v>1</v>
          </cell>
          <cell r="P3456">
            <v>0</v>
          </cell>
          <cell r="Q3456">
            <v>0</v>
          </cell>
          <cell r="R3456">
            <v>1</v>
          </cell>
          <cell r="S3456">
            <v>1</v>
          </cell>
          <cell r="T3456">
            <v>0</v>
          </cell>
          <cell r="U3456">
            <v>1</v>
          </cell>
          <cell r="V3456">
            <v>0</v>
          </cell>
          <cell r="W3456">
            <v>0</v>
          </cell>
        </row>
        <row r="3457">
          <cell r="B3457">
            <v>16</v>
          </cell>
          <cell r="C3457" t="str">
            <v>RESTRIÇÃO SISTEMA</v>
          </cell>
          <cell r="D3457" t="str">
            <v>039 Disponibilidade Esgotada</v>
          </cell>
          <cell r="E3457" t="str">
            <v>NÃO INFORMADO</v>
          </cell>
          <cell r="F3457" t="str">
            <v>0016 NÃO INFORMADO</v>
          </cell>
          <cell r="I3457">
            <v>4</v>
          </cell>
          <cell r="J3457">
            <v>0</v>
          </cell>
          <cell r="K3457">
            <v>0</v>
          </cell>
          <cell r="L3457">
            <v>4</v>
          </cell>
          <cell r="M3457">
            <v>4</v>
          </cell>
          <cell r="N3457">
            <v>0</v>
          </cell>
          <cell r="O3457">
            <v>4</v>
          </cell>
          <cell r="P3457">
            <v>0</v>
          </cell>
          <cell r="Q3457">
            <v>0</v>
          </cell>
          <cell r="R3457">
            <v>4</v>
          </cell>
          <cell r="S3457">
            <v>4</v>
          </cell>
          <cell r="T3457">
            <v>0</v>
          </cell>
          <cell r="U3457">
            <v>4</v>
          </cell>
          <cell r="V3457">
            <v>0</v>
          </cell>
          <cell r="W3457">
            <v>0</v>
          </cell>
        </row>
        <row r="3458">
          <cell r="B3458">
            <v>16</v>
          </cell>
          <cell r="C3458" t="str">
            <v>RESTRIÇÃO SISTEMA</v>
          </cell>
          <cell r="D3458" t="str">
            <v>039 Disponibilidade Esgotada</v>
          </cell>
          <cell r="E3458" t="str">
            <v>OUTRAS MÍDIAS</v>
          </cell>
          <cell r="F3458" t="str">
            <v>0002 INDICAÇÃO DE AMIGOS</v>
          </cell>
          <cell r="I3458">
            <v>97</v>
          </cell>
          <cell r="J3458">
            <v>0</v>
          </cell>
          <cell r="K3458">
            <v>0</v>
          </cell>
          <cell r="L3458">
            <v>97</v>
          </cell>
          <cell r="M3458">
            <v>97</v>
          </cell>
          <cell r="N3458">
            <v>0</v>
          </cell>
          <cell r="O3458">
            <v>97</v>
          </cell>
          <cell r="P3458">
            <v>0</v>
          </cell>
          <cell r="Q3458">
            <v>0</v>
          </cell>
          <cell r="R3458">
            <v>97</v>
          </cell>
          <cell r="S3458">
            <v>97</v>
          </cell>
          <cell r="T3458">
            <v>0</v>
          </cell>
          <cell r="U3458">
            <v>97</v>
          </cell>
          <cell r="V3458">
            <v>0</v>
          </cell>
          <cell r="W3458">
            <v>0</v>
          </cell>
        </row>
        <row r="3459">
          <cell r="B3459">
            <v>16</v>
          </cell>
          <cell r="C3459" t="str">
            <v>RESTRIÇÃO SISTEMA</v>
          </cell>
          <cell r="D3459" t="str">
            <v>039 Disponibilidade Esgotada</v>
          </cell>
          <cell r="E3459" t="str">
            <v>OUTRAS MÍDIAS</v>
          </cell>
          <cell r="F3459" t="str">
            <v>0003 104</v>
          </cell>
          <cell r="I3459">
            <v>3</v>
          </cell>
          <cell r="J3459">
            <v>0</v>
          </cell>
          <cell r="K3459">
            <v>0</v>
          </cell>
          <cell r="L3459">
            <v>3</v>
          </cell>
          <cell r="M3459">
            <v>3</v>
          </cell>
          <cell r="N3459">
            <v>0</v>
          </cell>
          <cell r="O3459">
            <v>3</v>
          </cell>
          <cell r="P3459">
            <v>0</v>
          </cell>
          <cell r="Q3459">
            <v>0</v>
          </cell>
          <cell r="R3459">
            <v>3</v>
          </cell>
          <cell r="S3459">
            <v>3</v>
          </cell>
          <cell r="T3459">
            <v>0</v>
          </cell>
          <cell r="U3459">
            <v>3</v>
          </cell>
          <cell r="V3459">
            <v>0</v>
          </cell>
          <cell r="W3459">
            <v>0</v>
          </cell>
        </row>
        <row r="3460">
          <cell r="B3460">
            <v>16</v>
          </cell>
          <cell r="C3460" t="str">
            <v>RESTRIÇÃO SISTEMA</v>
          </cell>
          <cell r="D3460" t="str">
            <v>039 Disponibilidade Esgotada</v>
          </cell>
          <cell r="E3460" t="str">
            <v>OUTRAS MÍDIAS</v>
          </cell>
          <cell r="F3460" t="str">
            <v>0013 INTERNET</v>
          </cell>
          <cell r="G3460" t="str">
            <v>0056 OUTROS</v>
          </cell>
          <cell r="I3460">
            <v>3</v>
          </cell>
          <cell r="J3460">
            <v>0</v>
          </cell>
          <cell r="K3460">
            <v>0</v>
          </cell>
          <cell r="L3460">
            <v>3</v>
          </cell>
          <cell r="M3460">
            <v>3</v>
          </cell>
          <cell r="N3460">
            <v>0</v>
          </cell>
          <cell r="O3460">
            <v>3</v>
          </cell>
          <cell r="P3460">
            <v>0</v>
          </cell>
          <cell r="Q3460">
            <v>0</v>
          </cell>
          <cell r="R3460">
            <v>3</v>
          </cell>
          <cell r="S3460">
            <v>3</v>
          </cell>
          <cell r="T3460">
            <v>0</v>
          </cell>
          <cell r="U3460">
            <v>3</v>
          </cell>
          <cell r="V3460">
            <v>0</v>
          </cell>
          <cell r="W3460">
            <v>0</v>
          </cell>
        </row>
        <row r="3461">
          <cell r="B3461">
            <v>16</v>
          </cell>
          <cell r="C3461" t="str">
            <v>RESTRIÇÃO SISTEMA</v>
          </cell>
          <cell r="D3461" t="str">
            <v>039 Disponibilidade Esgotada</v>
          </cell>
          <cell r="E3461" t="str">
            <v>OUTRAS MÍDIAS</v>
          </cell>
          <cell r="F3461" t="str">
            <v>0018 CONTATADO PELO TLMKT</v>
          </cell>
          <cell r="I3461">
            <v>5</v>
          </cell>
          <cell r="J3461">
            <v>0</v>
          </cell>
          <cell r="K3461">
            <v>0</v>
          </cell>
          <cell r="L3461">
            <v>5</v>
          </cell>
          <cell r="M3461">
            <v>5</v>
          </cell>
          <cell r="N3461">
            <v>0</v>
          </cell>
          <cell r="O3461">
            <v>5</v>
          </cell>
          <cell r="P3461">
            <v>0</v>
          </cell>
          <cell r="Q3461">
            <v>0</v>
          </cell>
          <cell r="R3461">
            <v>5</v>
          </cell>
          <cell r="S3461">
            <v>5</v>
          </cell>
          <cell r="T3461">
            <v>0</v>
          </cell>
          <cell r="U3461">
            <v>5</v>
          </cell>
          <cell r="V3461">
            <v>0</v>
          </cell>
          <cell r="W3461">
            <v>0</v>
          </cell>
        </row>
        <row r="3462">
          <cell r="B3462">
            <v>16</v>
          </cell>
          <cell r="C3462" t="str">
            <v>RESTRIÇÃO SISTEMA</v>
          </cell>
          <cell r="D3462" t="str">
            <v>039 Disponibilidade Esgotada</v>
          </cell>
          <cell r="E3462" t="str">
            <v>OUTRAS MÍDIAS</v>
          </cell>
          <cell r="F3462" t="str">
            <v>0019 INDICAÇÃO DO PROVEDOR</v>
          </cell>
          <cell r="G3462" t="str">
            <v>0580 IG.COM.BR</v>
          </cell>
          <cell r="I3462">
            <v>1</v>
          </cell>
          <cell r="J3462">
            <v>0</v>
          </cell>
          <cell r="K3462">
            <v>0</v>
          </cell>
          <cell r="L3462">
            <v>1</v>
          </cell>
          <cell r="M3462">
            <v>1</v>
          </cell>
          <cell r="N3462">
            <v>0</v>
          </cell>
          <cell r="O3462">
            <v>1</v>
          </cell>
          <cell r="P3462">
            <v>0</v>
          </cell>
          <cell r="Q3462">
            <v>0</v>
          </cell>
          <cell r="R3462">
            <v>1</v>
          </cell>
          <cell r="S3462">
            <v>1</v>
          </cell>
          <cell r="T3462">
            <v>0</v>
          </cell>
          <cell r="U3462">
            <v>1</v>
          </cell>
          <cell r="V3462">
            <v>0</v>
          </cell>
          <cell r="W3462">
            <v>0</v>
          </cell>
        </row>
        <row r="3463">
          <cell r="B3463">
            <v>16</v>
          </cell>
          <cell r="C3463" t="str">
            <v>RESTRIÇÃO SISTEMA</v>
          </cell>
          <cell r="D3463" t="str">
            <v>039 Disponibilidade Esgotada</v>
          </cell>
          <cell r="E3463" t="str">
            <v>OUTRAS MÍDIAS</v>
          </cell>
          <cell r="F3463" t="str">
            <v>0020 JÁ POSSUI</v>
          </cell>
          <cell r="I3463">
            <v>6</v>
          </cell>
          <cell r="J3463">
            <v>0</v>
          </cell>
          <cell r="K3463">
            <v>0</v>
          </cell>
          <cell r="L3463">
            <v>6</v>
          </cell>
          <cell r="M3463">
            <v>6</v>
          </cell>
          <cell r="N3463">
            <v>0</v>
          </cell>
          <cell r="O3463">
            <v>6</v>
          </cell>
          <cell r="P3463">
            <v>0</v>
          </cell>
          <cell r="Q3463">
            <v>0</v>
          </cell>
          <cell r="R3463">
            <v>6</v>
          </cell>
          <cell r="S3463">
            <v>6</v>
          </cell>
          <cell r="T3463">
            <v>0</v>
          </cell>
          <cell r="U3463">
            <v>6</v>
          </cell>
          <cell r="V3463">
            <v>0</v>
          </cell>
          <cell r="W3463">
            <v>0</v>
          </cell>
        </row>
        <row r="3464">
          <cell r="B3464">
            <v>16</v>
          </cell>
          <cell r="C3464" t="str">
            <v>RESTRIÇÃO SISTEMA</v>
          </cell>
          <cell r="D3464" t="str">
            <v>039 Disponibilidade Esgotada</v>
          </cell>
          <cell r="E3464" t="str">
            <v>TELEVISÃO</v>
          </cell>
          <cell r="F3464" t="str">
            <v>0001 TELEVISÃO</v>
          </cell>
          <cell r="G3464" t="str">
            <v>0006 GLOBO</v>
          </cell>
          <cell r="H3464" t="str">
            <v>0007 GLOBO ESPORTE</v>
          </cell>
          <cell r="I3464">
            <v>1</v>
          </cell>
          <cell r="J3464">
            <v>0</v>
          </cell>
          <cell r="K3464">
            <v>0</v>
          </cell>
          <cell r="L3464">
            <v>1</v>
          </cell>
          <cell r="M3464">
            <v>1</v>
          </cell>
          <cell r="N3464">
            <v>0</v>
          </cell>
          <cell r="O3464">
            <v>1</v>
          </cell>
          <cell r="P3464">
            <v>0</v>
          </cell>
          <cell r="Q3464">
            <v>0</v>
          </cell>
          <cell r="R3464">
            <v>1</v>
          </cell>
          <cell r="S3464">
            <v>1</v>
          </cell>
          <cell r="T3464">
            <v>0</v>
          </cell>
          <cell r="U3464">
            <v>1</v>
          </cell>
          <cell r="V3464">
            <v>0</v>
          </cell>
          <cell r="W3464">
            <v>0</v>
          </cell>
        </row>
        <row r="3465">
          <cell r="B3465">
            <v>16</v>
          </cell>
          <cell r="C3465" t="str">
            <v>RESTRIÇÃO SISTEMA</v>
          </cell>
          <cell r="D3465" t="str">
            <v>039 Disponibilidade Esgotada</v>
          </cell>
          <cell r="E3465" t="str">
            <v>TELEVISÃO</v>
          </cell>
          <cell r="F3465" t="str">
            <v>0001 TELEVISÃO</v>
          </cell>
          <cell r="G3465" t="str">
            <v>0006 GLOBO</v>
          </cell>
          <cell r="H3465" t="str">
            <v>0020 FANTÁSTICO</v>
          </cell>
          <cell r="I3465">
            <v>1</v>
          </cell>
          <cell r="J3465">
            <v>0</v>
          </cell>
          <cell r="K3465">
            <v>0</v>
          </cell>
          <cell r="L3465">
            <v>1</v>
          </cell>
          <cell r="M3465">
            <v>1</v>
          </cell>
          <cell r="N3465">
            <v>0</v>
          </cell>
          <cell r="O3465">
            <v>1</v>
          </cell>
          <cell r="P3465">
            <v>0</v>
          </cell>
          <cell r="Q3465">
            <v>0</v>
          </cell>
          <cell r="R3465">
            <v>1</v>
          </cell>
          <cell r="S3465">
            <v>1</v>
          </cell>
          <cell r="T3465">
            <v>0</v>
          </cell>
          <cell r="U3465">
            <v>1</v>
          </cell>
          <cell r="V3465">
            <v>0</v>
          </cell>
          <cell r="W3465">
            <v>0</v>
          </cell>
        </row>
        <row r="3466">
          <cell r="B3466">
            <v>16</v>
          </cell>
          <cell r="C3466" t="str">
            <v>RESTRIÇÃO SISTEMA</v>
          </cell>
          <cell r="D3466" t="str">
            <v>039 Disponibilidade Esgotada</v>
          </cell>
          <cell r="E3466" t="str">
            <v>TELEVISÃO</v>
          </cell>
          <cell r="F3466" t="str">
            <v>0001 TELEVISÃO</v>
          </cell>
          <cell r="G3466" t="str">
            <v>0006 GLOBO</v>
          </cell>
          <cell r="H3466" t="str">
            <v>0032 TELA QUENTE</v>
          </cell>
          <cell r="I3466">
            <v>1</v>
          </cell>
          <cell r="J3466">
            <v>0</v>
          </cell>
          <cell r="K3466">
            <v>0</v>
          </cell>
          <cell r="L3466">
            <v>1</v>
          </cell>
          <cell r="M3466">
            <v>1</v>
          </cell>
          <cell r="N3466">
            <v>0</v>
          </cell>
          <cell r="O3466">
            <v>1</v>
          </cell>
          <cell r="P3466">
            <v>0</v>
          </cell>
          <cell r="Q3466">
            <v>0</v>
          </cell>
          <cell r="R3466">
            <v>1</v>
          </cell>
          <cell r="S3466">
            <v>1</v>
          </cell>
          <cell r="T3466">
            <v>0</v>
          </cell>
          <cell r="U3466">
            <v>1</v>
          </cell>
          <cell r="V3466">
            <v>0</v>
          </cell>
          <cell r="W3466">
            <v>0</v>
          </cell>
        </row>
        <row r="3467">
          <cell r="B3467">
            <v>16</v>
          </cell>
          <cell r="C3467" t="str">
            <v>RESTRIÇÃO SISTEMA</v>
          </cell>
          <cell r="D3467" t="str">
            <v>039 Disponibilidade Esgotada</v>
          </cell>
          <cell r="E3467" t="str">
            <v>TELEVISÃO</v>
          </cell>
          <cell r="F3467" t="str">
            <v>0001 TELEVISÃO</v>
          </cell>
          <cell r="G3467" t="str">
            <v>0006 GLOBO</v>
          </cell>
          <cell r="H3467" t="str">
            <v>3825 NÃO INFORMADO</v>
          </cell>
          <cell r="I3467">
            <v>4</v>
          </cell>
          <cell r="J3467">
            <v>0</v>
          </cell>
          <cell r="K3467">
            <v>0</v>
          </cell>
          <cell r="L3467">
            <v>4</v>
          </cell>
          <cell r="M3467">
            <v>4</v>
          </cell>
          <cell r="N3467">
            <v>0</v>
          </cell>
          <cell r="O3467">
            <v>4</v>
          </cell>
          <cell r="P3467">
            <v>0</v>
          </cell>
          <cell r="Q3467">
            <v>0</v>
          </cell>
          <cell r="R3467">
            <v>4</v>
          </cell>
          <cell r="S3467">
            <v>4</v>
          </cell>
          <cell r="T3467">
            <v>0</v>
          </cell>
          <cell r="U3467">
            <v>4</v>
          </cell>
          <cell r="V3467">
            <v>0</v>
          </cell>
          <cell r="W3467">
            <v>0</v>
          </cell>
        </row>
        <row r="3468">
          <cell r="B3468">
            <v>16</v>
          </cell>
          <cell r="C3468" t="str">
            <v>RESTRIÇÃO SISTEMA</v>
          </cell>
          <cell r="D3468" t="str">
            <v>039 Disponibilidade Esgotada</v>
          </cell>
          <cell r="E3468" t="str">
            <v>TELEVISÃO</v>
          </cell>
          <cell r="F3468" t="str">
            <v>0001 TELEVISÃO</v>
          </cell>
          <cell r="G3468" t="str">
            <v>0006 GLOBO</v>
          </cell>
          <cell r="H3468" t="str">
            <v>5594 MAIS VOCÊ</v>
          </cell>
          <cell r="I3468">
            <v>1</v>
          </cell>
          <cell r="J3468">
            <v>0</v>
          </cell>
          <cell r="K3468">
            <v>0</v>
          </cell>
          <cell r="L3468">
            <v>1</v>
          </cell>
          <cell r="M3468">
            <v>1</v>
          </cell>
          <cell r="N3468">
            <v>0</v>
          </cell>
          <cell r="O3468">
            <v>1</v>
          </cell>
          <cell r="P3468">
            <v>0</v>
          </cell>
          <cell r="Q3468">
            <v>0</v>
          </cell>
          <cell r="R3468">
            <v>1</v>
          </cell>
          <cell r="S3468">
            <v>1</v>
          </cell>
          <cell r="T3468">
            <v>0</v>
          </cell>
          <cell r="U3468">
            <v>1</v>
          </cell>
          <cell r="V3468">
            <v>0</v>
          </cell>
          <cell r="W3468">
            <v>0</v>
          </cell>
        </row>
        <row r="3469">
          <cell r="B3469">
            <v>16</v>
          </cell>
          <cell r="C3469" t="str">
            <v>RESTRIÇÃO SISTEMA</v>
          </cell>
          <cell r="D3469" t="str">
            <v>039 Disponibilidade Esgotada</v>
          </cell>
          <cell r="E3469" t="str">
            <v>TELEVISÃO</v>
          </cell>
          <cell r="F3469" t="str">
            <v>0001 TELEVISÃO</v>
          </cell>
          <cell r="G3469" t="str">
            <v>0062 NÃO INFORMOU</v>
          </cell>
          <cell r="I3469">
            <v>34</v>
          </cell>
          <cell r="J3469">
            <v>0</v>
          </cell>
          <cell r="K3469">
            <v>0</v>
          </cell>
          <cell r="L3469">
            <v>34</v>
          </cell>
          <cell r="M3469">
            <v>34</v>
          </cell>
          <cell r="N3469">
            <v>0</v>
          </cell>
          <cell r="O3469">
            <v>34</v>
          </cell>
          <cell r="P3469">
            <v>0</v>
          </cell>
          <cell r="Q3469">
            <v>0</v>
          </cell>
          <cell r="R3469">
            <v>34</v>
          </cell>
          <cell r="S3469">
            <v>34</v>
          </cell>
          <cell r="T3469">
            <v>0</v>
          </cell>
          <cell r="U3469">
            <v>34</v>
          </cell>
          <cell r="V3469">
            <v>0</v>
          </cell>
          <cell r="W3469">
            <v>0</v>
          </cell>
        </row>
        <row r="3470">
          <cell r="B3470">
            <v>16</v>
          </cell>
          <cell r="C3470" t="str">
            <v>RESTRIÇÃO SISTEMA</v>
          </cell>
          <cell r="D3470" t="str">
            <v>042 Restrição técnica</v>
          </cell>
          <cell r="F3470" t="str">
            <v>0031 JÁ TEVE O PRODUTO</v>
          </cell>
          <cell r="I3470">
            <v>7</v>
          </cell>
          <cell r="J3470">
            <v>0</v>
          </cell>
          <cell r="K3470">
            <v>0</v>
          </cell>
          <cell r="L3470">
            <v>7</v>
          </cell>
          <cell r="M3470">
            <v>7</v>
          </cell>
          <cell r="N3470">
            <v>0</v>
          </cell>
          <cell r="O3470">
            <v>7</v>
          </cell>
          <cell r="P3470">
            <v>0</v>
          </cell>
          <cell r="Q3470">
            <v>0</v>
          </cell>
          <cell r="R3470">
            <v>7</v>
          </cell>
          <cell r="S3470">
            <v>7</v>
          </cell>
          <cell r="T3470">
            <v>0</v>
          </cell>
          <cell r="U3470">
            <v>7</v>
          </cell>
          <cell r="V3470">
            <v>0</v>
          </cell>
          <cell r="W3470">
            <v>0</v>
          </cell>
        </row>
        <row r="3471">
          <cell r="B3471">
            <v>16</v>
          </cell>
          <cell r="C3471" t="str">
            <v>RESTRIÇÃO SISTEMA</v>
          </cell>
          <cell r="D3471" t="str">
            <v>042 Restrição técnica</v>
          </cell>
          <cell r="E3471" t="str">
            <v>MALA DIRETA</v>
          </cell>
          <cell r="F3471" t="str">
            <v>0009 MALA DIRETA</v>
          </cell>
          <cell r="G3471" t="str">
            <v>0008 Não Identificado</v>
          </cell>
          <cell r="I3471">
            <v>1</v>
          </cell>
          <cell r="J3471">
            <v>0</v>
          </cell>
          <cell r="K3471">
            <v>0</v>
          </cell>
          <cell r="L3471">
            <v>1</v>
          </cell>
          <cell r="M3471">
            <v>1</v>
          </cell>
          <cell r="N3471">
            <v>0</v>
          </cell>
          <cell r="O3471">
            <v>1</v>
          </cell>
          <cell r="P3471">
            <v>0</v>
          </cell>
          <cell r="Q3471">
            <v>0</v>
          </cell>
          <cell r="R3471">
            <v>1</v>
          </cell>
          <cell r="S3471">
            <v>1</v>
          </cell>
          <cell r="T3471">
            <v>0</v>
          </cell>
          <cell r="U3471">
            <v>1</v>
          </cell>
          <cell r="V3471">
            <v>0</v>
          </cell>
          <cell r="W3471">
            <v>0</v>
          </cell>
        </row>
        <row r="3472">
          <cell r="B3472">
            <v>16</v>
          </cell>
          <cell r="C3472" t="str">
            <v>RESTRIÇÃO SISTEMA</v>
          </cell>
          <cell r="D3472" t="str">
            <v>042 Restrição técnica</v>
          </cell>
          <cell r="E3472" t="str">
            <v>MALA DIRETA</v>
          </cell>
          <cell r="F3472" t="str">
            <v>0009 MALA DIRETA</v>
          </cell>
          <cell r="G3472" t="str">
            <v>0572 MD-05</v>
          </cell>
          <cell r="I3472">
            <v>2</v>
          </cell>
          <cell r="J3472">
            <v>0</v>
          </cell>
          <cell r="K3472">
            <v>0</v>
          </cell>
          <cell r="L3472">
            <v>2</v>
          </cell>
          <cell r="M3472">
            <v>2</v>
          </cell>
          <cell r="N3472">
            <v>0</v>
          </cell>
          <cell r="O3472">
            <v>2</v>
          </cell>
          <cell r="P3472">
            <v>0</v>
          </cell>
          <cell r="Q3472">
            <v>0</v>
          </cell>
          <cell r="R3472">
            <v>2</v>
          </cell>
          <cell r="S3472">
            <v>2</v>
          </cell>
          <cell r="T3472">
            <v>0</v>
          </cell>
          <cell r="U3472">
            <v>2</v>
          </cell>
          <cell r="V3472">
            <v>0</v>
          </cell>
          <cell r="W3472">
            <v>0</v>
          </cell>
        </row>
        <row r="3473">
          <cell r="B3473">
            <v>16</v>
          </cell>
          <cell r="C3473" t="str">
            <v>RESTRIÇÃO SISTEMA</v>
          </cell>
          <cell r="D3473" t="str">
            <v>042 Restrição técnica</v>
          </cell>
          <cell r="E3473" t="str">
            <v>MALA DIRETA</v>
          </cell>
          <cell r="F3473" t="str">
            <v>0010 ENCARTE EM FATURA</v>
          </cell>
          <cell r="I3473">
            <v>5</v>
          </cell>
          <cell r="J3473">
            <v>0</v>
          </cell>
          <cell r="K3473">
            <v>0</v>
          </cell>
          <cell r="L3473">
            <v>5</v>
          </cell>
          <cell r="M3473">
            <v>5</v>
          </cell>
          <cell r="N3473">
            <v>0</v>
          </cell>
          <cell r="O3473">
            <v>5</v>
          </cell>
          <cell r="P3473">
            <v>0</v>
          </cell>
          <cell r="Q3473">
            <v>0</v>
          </cell>
          <cell r="R3473">
            <v>5</v>
          </cell>
          <cell r="S3473">
            <v>5</v>
          </cell>
          <cell r="T3473">
            <v>0</v>
          </cell>
          <cell r="U3473">
            <v>5</v>
          </cell>
          <cell r="V3473">
            <v>0</v>
          </cell>
          <cell r="W3473">
            <v>0</v>
          </cell>
        </row>
        <row r="3474">
          <cell r="B3474">
            <v>16</v>
          </cell>
          <cell r="C3474" t="str">
            <v>RESTRIÇÃO SISTEMA</v>
          </cell>
          <cell r="D3474" t="str">
            <v>042 Restrição técnica</v>
          </cell>
          <cell r="E3474" t="str">
            <v>NÃO INFORMADO</v>
          </cell>
          <cell r="F3474" t="str">
            <v>0016 NÃO INFORMADO</v>
          </cell>
          <cell r="I3474">
            <v>15</v>
          </cell>
          <cell r="J3474">
            <v>0</v>
          </cell>
          <cell r="K3474">
            <v>0</v>
          </cell>
          <cell r="L3474">
            <v>15</v>
          </cell>
          <cell r="M3474">
            <v>15</v>
          </cell>
          <cell r="N3474">
            <v>0</v>
          </cell>
          <cell r="O3474">
            <v>15</v>
          </cell>
          <cell r="P3474">
            <v>0</v>
          </cell>
          <cell r="Q3474">
            <v>0</v>
          </cell>
          <cell r="R3474">
            <v>15</v>
          </cell>
          <cell r="S3474">
            <v>15</v>
          </cell>
          <cell r="T3474">
            <v>0</v>
          </cell>
          <cell r="U3474">
            <v>15</v>
          </cell>
          <cell r="V3474">
            <v>0</v>
          </cell>
          <cell r="W3474">
            <v>0</v>
          </cell>
        </row>
        <row r="3475">
          <cell r="B3475">
            <v>16</v>
          </cell>
          <cell r="C3475" t="str">
            <v>RESTRIÇÃO SISTEMA</v>
          </cell>
          <cell r="D3475" t="str">
            <v>042 Restrição técnica</v>
          </cell>
          <cell r="E3475" t="str">
            <v>OUTRAS MÍDIAS</v>
          </cell>
          <cell r="F3475" t="str">
            <v>0002 INDICAÇÃO DE AMIGOS</v>
          </cell>
          <cell r="I3475">
            <v>113</v>
          </cell>
          <cell r="J3475">
            <v>0</v>
          </cell>
          <cell r="K3475">
            <v>0</v>
          </cell>
          <cell r="L3475">
            <v>113</v>
          </cell>
          <cell r="M3475">
            <v>113</v>
          </cell>
          <cell r="N3475">
            <v>0</v>
          </cell>
          <cell r="O3475">
            <v>113</v>
          </cell>
          <cell r="P3475">
            <v>0</v>
          </cell>
          <cell r="Q3475">
            <v>0</v>
          </cell>
          <cell r="R3475">
            <v>113</v>
          </cell>
          <cell r="S3475">
            <v>113</v>
          </cell>
          <cell r="T3475">
            <v>0</v>
          </cell>
          <cell r="U3475">
            <v>113</v>
          </cell>
          <cell r="V3475">
            <v>0</v>
          </cell>
          <cell r="W3475">
            <v>0</v>
          </cell>
        </row>
        <row r="3476">
          <cell r="B3476">
            <v>16</v>
          </cell>
          <cell r="C3476" t="str">
            <v>RESTRIÇÃO SISTEMA</v>
          </cell>
          <cell r="D3476" t="str">
            <v>042 Restrição técnica</v>
          </cell>
          <cell r="E3476" t="str">
            <v>OUTRAS MÍDIAS</v>
          </cell>
          <cell r="F3476" t="str">
            <v>0003 104</v>
          </cell>
          <cell r="I3476">
            <v>5</v>
          </cell>
          <cell r="J3476">
            <v>0</v>
          </cell>
          <cell r="K3476">
            <v>0</v>
          </cell>
          <cell r="L3476">
            <v>5</v>
          </cell>
          <cell r="M3476">
            <v>5</v>
          </cell>
          <cell r="N3476">
            <v>0</v>
          </cell>
          <cell r="O3476">
            <v>5</v>
          </cell>
          <cell r="P3476">
            <v>0</v>
          </cell>
          <cell r="Q3476">
            <v>0</v>
          </cell>
          <cell r="R3476">
            <v>5</v>
          </cell>
          <cell r="S3476">
            <v>5</v>
          </cell>
          <cell r="T3476">
            <v>0</v>
          </cell>
          <cell r="U3476">
            <v>5</v>
          </cell>
          <cell r="V3476">
            <v>0</v>
          </cell>
          <cell r="W3476">
            <v>0</v>
          </cell>
        </row>
        <row r="3477">
          <cell r="B3477">
            <v>16</v>
          </cell>
          <cell r="C3477" t="str">
            <v>RESTRIÇÃO SISTEMA</v>
          </cell>
          <cell r="D3477" t="str">
            <v>042 Restrição técnica</v>
          </cell>
          <cell r="E3477" t="str">
            <v>OUTRAS MÍDIAS</v>
          </cell>
          <cell r="F3477" t="str">
            <v>0013 INTERNET</v>
          </cell>
          <cell r="G3477" t="str">
            <v>0056 OUTROS</v>
          </cell>
          <cell r="I3477">
            <v>9</v>
          </cell>
          <cell r="J3477">
            <v>0</v>
          </cell>
          <cell r="K3477">
            <v>0</v>
          </cell>
          <cell r="L3477">
            <v>9</v>
          </cell>
          <cell r="M3477">
            <v>9</v>
          </cell>
          <cell r="N3477">
            <v>0</v>
          </cell>
          <cell r="O3477">
            <v>9</v>
          </cell>
          <cell r="P3477">
            <v>0</v>
          </cell>
          <cell r="Q3477">
            <v>0</v>
          </cell>
          <cell r="R3477">
            <v>9</v>
          </cell>
          <cell r="S3477">
            <v>9</v>
          </cell>
          <cell r="T3477">
            <v>0</v>
          </cell>
          <cell r="U3477">
            <v>9</v>
          </cell>
          <cell r="V3477">
            <v>0</v>
          </cell>
          <cell r="W3477">
            <v>0</v>
          </cell>
        </row>
        <row r="3478">
          <cell r="B3478">
            <v>16</v>
          </cell>
          <cell r="C3478" t="str">
            <v>RESTRIÇÃO SISTEMA</v>
          </cell>
          <cell r="D3478" t="str">
            <v>042 Restrição técnica</v>
          </cell>
          <cell r="E3478" t="str">
            <v>OUTRAS MÍDIAS</v>
          </cell>
          <cell r="F3478" t="str">
            <v>0013 INTERNET</v>
          </cell>
          <cell r="G3478" t="str">
            <v>0170 SITE SPEEDY</v>
          </cell>
          <cell r="I3478">
            <v>9</v>
          </cell>
          <cell r="J3478">
            <v>0</v>
          </cell>
          <cell r="K3478">
            <v>0</v>
          </cell>
          <cell r="L3478">
            <v>9</v>
          </cell>
          <cell r="M3478">
            <v>9</v>
          </cell>
          <cell r="N3478">
            <v>0</v>
          </cell>
          <cell r="O3478">
            <v>9</v>
          </cell>
          <cell r="P3478">
            <v>0</v>
          </cell>
          <cell r="Q3478">
            <v>0</v>
          </cell>
          <cell r="R3478">
            <v>9</v>
          </cell>
          <cell r="S3478">
            <v>9</v>
          </cell>
          <cell r="T3478">
            <v>0</v>
          </cell>
          <cell r="U3478">
            <v>9</v>
          </cell>
          <cell r="V3478">
            <v>0</v>
          </cell>
          <cell r="W3478">
            <v>0</v>
          </cell>
        </row>
        <row r="3479">
          <cell r="B3479">
            <v>16</v>
          </cell>
          <cell r="C3479" t="str">
            <v>RESTRIÇÃO SISTEMA</v>
          </cell>
          <cell r="D3479" t="str">
            <v>042 Restrição técnica</v>
          </cell>
          <cell r="E3479" t="str">
            <v>OUTRAS MÍDIAS</v>
          </cell>
          <cell r="F3479" t="str">
            <v>0018 CONTATADO PELO TLMKT</v>
          </cell>
          <cell r="I3479">
            <v>17</v>
          </cell>
          <cell r="J3479">
            <v>0</v>
          </cell>
          <cell r="K3479">
            <v>0</v>
          </cell>
          <cell r="L3479">
            <v>17</v>
          </cell>
          <cell r="M3479">
            <v>17</v>
          </cell>
          <cell r="N3479">
            <v>0</v>
          </cell>
          <cell r="O3479">
            <v>17</v>
          </cell>
          <cell r="P3479">
            <v>0</v>
          </cell>
          <cell r="Q3479">
            <v>0</v>
          </cell>
          <cell r="R3479">
            <v>17</v>
          </cell>
          <cell r="S3479">
            <v>17</v>
          </cell>
          <cell r="T3479">
            <v>0</v>
          </cell>
          <cell r="U3479">
            <v>17</v>
          </cell>
          <cell r="V3479">
            <v>0</v>
          </cell>
          <cell r="W3479">
            <v>0</v>
          </cell>
        </row>
        <row r="3480">
          <cell r="B3480">
            <v>16</v>
          </cell>
          <cell r="C3480" t="str">
            <v>RESTRIÇÃO SISTEMA</v>
          </cell>
          <cell r="D3480" t="str">
            <v>042 Restrição técnica</v>
          </cell>
          <cell r="E3480" t="str">
            <v>OUTRAS MÍDIAS</v>
          </cell>
          <cell r="F3480" t="str">
            <v>0019 INDICAÇÃO DO PROVEDOR</v>
          </cell>
          <cell r="G3480" t="str">
            <v>0580 IG.COM.BR</v>
          </cell>
          <cell r="I3480">
            <v>1</v>
          </cell>
          <cell r="J3480">
            <v>0</v>
          </cell>
          <cell r="K3480">
            <v>0</v>
          </cell>
          <cell r="L3480">
            <v>1</v>
          </cell>
          <cell r="M3480">
            <v>1</v>
          </cell>
          <cell r="N3480">
            <v>0</v>
          </cell>
          <cell r="O3480">
            <v>1</v>
          </cell>
          <cell r="P3480">
            <v>0</v>
          </cell>
          <cell r="Q3480">
            <v>0</v>
          </cell>
          <cell r="R3480">
            <v>1</v>
          </cell>
          <cell r="S3480">
            <v>1</v>
          </cell>
          <cell r="T3480">
            <v>0</v>
          </cell>
          <cell r="U3480">
            <v>1</v>
          </cell>
          <cell r="V3480">
            <v>0</v>
          </cell>
          <cell r="W3480">
            <v>0</v>
          </cell>
        </row>
        <row r="3481">
          <cell r="B3481">
            <v>16</v>
          </cell>
          <cell r="C3481" t="str">
            <v>RESTRIÇÃO SISTEMA</v>
          </cell>
          <cell r="D3481" t="str">
            <v>042 Restrição técnica</v>
          </cell>
          <cell r="E3481" t="str">
            <v>OUTRAS MÍDIAS</v>
          </cell>
          <cell r="F3481" t="str">
            <v>0020 JÁ POSSUI</v>
          </cell>
          <cell r="I3481">
            <v>12</v>
          </cell>
          <cell r="J3481">
            <v>0</v>
          </cell>
          <cell r="K3481">
            <v>0</v>
          </cell>
          <cell r="L3481">
            <v>12</v>
          </cell>
          <cell r="M3481">
            <v>12</v>
          </cell>
          <cell r="N3481">
            <v>0</v>
          </cell>
          <cell r="O3481">
            <v>12</v>
          </cell>
          <cell r="P3481">
            <v>0</v>
          </cell>
          <cell r="Q3481">
            <v>0</v>
          </cell>
          <cell r="R3481">
            <v>12</v>
          </cell>
          <cell r="S3481">
            <v>12</v>
          </cell>
          <cell r="T3481">
            <v>0</v>
          </cell>
          <cell r="U3481">
            <v>12</v>
          </cell>
          <cell r="V3481">
            <v>0</v>
          </cell>
          <cell r="W3481">
            <v>0</v>
          </cell>
        </row>
        <row r="3482">
          <cell r="B3482">
            <v>16</v>
          </cell>
          <cell r="C3482" t="str">
            <v>RESTRIÇÃO SISTEMA</v>
          </cell>
          <cell r="D3482" t="str">
            <v>042 Restrição técnica</v>
          </cell>
          <cell r="E3482" t="str">
            <v>TELEVISÃO</v>
          </cell>
          <cell r="F3482" t="str">
            <v>0001 TELEVISÃO</v>
          </cell>
          <cell r="G3482" t="str">
            <v>0006 GLOBO</v>
          </cell>
          <cell r="H3482" t="str">
            <v>0032 TELA QUENTE</v>
          </cell>
          <cell r="I3482">
            <v>1</v>
          </cell>
          <cell r="J3482">
            <v>0</v>
          </cell>
          <cell r="K3482">
            <v>0</v>
          </cell>
          <cell r="L3482">
            <v>1</v>
          </cell>
          <cell r="M3482">
            <v>1</v>
          </cell>
          <cell r="N3482">
            <v>0</v>
          </cell>
          <cell r="O3482">
            <v>1</v>
          </cell>
          <cell r="P3482">
            <v>0</v>
          </cell>
          <cell r="Q3482">
            <v>0</v>
          </cell>
          <cell r="R3482">
            <v>1</v>
          </cell>
          <cell r="S3482">
            <v>1</v>
          </cell>
          <cell r="T3482">
            <v>0</v>
          </cell>
          <cell r="U3482">
            <v>1</v>
          </cell>
          <cell r="V3482">
            <v>0</v>
          </cell>
          <cell r="W3482">
            <v>0</v>
          </cell>
        </row>
        <row r="3483">
          <cell r="B3483">
            <v>16</v>
          </cell>
          <cell r="C3483" t="str">
            <v>RESTRIÇÃO SISTEMA</v>
          </cell>
          <cell r="D3483" t="str">
            <v>042 Restrição técnica</v>
          </cell>
          <cell r="E3483" t="str">
            <v>TELEVISÃO</v>
          </cell>
          <cell r="F3483" t="str">
            <v>0001 TELEVISÃO</v>
          </cell>
          <cell r="G3483" t="str">
            <v>0006 GLOBO</v>
          </cell>
          <cell r="H3483" t="str">
            <v>3825 NÃO INFORMADO</v>
          </cell>
          <cell r="I3483">
            <v>8</v>
          </cell>
          <cell r="J3483">
            <v>0</v>
          </cell>
          <cell r="K3483">
            <v>0</v>
          </cell>
          <cell r="L3483">
            <v>8</v>
          </cell>
          <cell r="M3483">
            <v>8</v>
          </cell>
          <cell r="N3483">
            <v>0</v>
          </cell>
          <cell r="O3483">
            <v>8</v>
          </cell>
          <cell r="P3483">
            <v>0</v>
          </cell>
          <cell r="Q3483">
            <v>0</v>
          </cell>
          <cell r="R3483">
            <v>8</v>
          </cell>
          <cell r="S3483">
            <v>8</v>
          </cell>
          <cell r="T3483">
            <v>0</v>
          </cell>
          <cell r="U3483">
            <v>8</v>
          </cell>
          <cell r="V3483">
            <v>0</v>
          </cell>
          <cell r="W3483">
            <v>0</v>
          </cell>
        </row>
        <row r="3484">
          <cell r="B3484">
            <v>16</v>
          </cell>
          <cell r="C3484" t="str">
            <v>RESTRIÇÃO SISTEMA</v>
          </cell>
          <cell r="D3484" t="str">
            <v>042 Restrição técnica</v>
          </cell>
          <cell r="E3484" t="str">
            <v>TELEVISÃO</v>
          </cell>
          <cell r="F3484" t="str">
            <v>0001 TELEVISÃO</v>
          </cell>
          <cell r="G3484" t="str">
            <v>0062 NÃO INFORMOU</v>
          </cell>
          <cell r="I3484">
            <v>36</v>
          </cell>
          <cell r="J3484">
            <v>0</v>
          </cell>
          <cell r="K3484">
            <v>0</v>
          </cell>
          <cell r="L3484">
            <v>36</v>
          </cell>
          <cell r="M3484">
            <v>36</v>
          </cell>
          <cell r="N3484">
            <v>0</v>
          </cell>
          <cell r="O3484">
            <v>36</v>
          </cell>
          <cell r="P3484">
            <v>0</v>
          </cell>
          <cell r="Q3484">
            <v>0</v>
          </cell>
          <cell r="R3484">
            <v>36</v>
          </cell>
          <cell r="S3484">
            <v>36</v>
          </cell>
          <cell r="T3484">
            <v>0</v>
          </cell>
          <cell r="U3484">
            <v>36</v>
          </cell>
          <cell r="V3484">
            <v>0</v>
          </cell>
          <cell r="W3484">
            <v>0</v>
          </cell>
        </row>
        <row r="3485">
          <cell r="B3485">
            <v>16</v>
          </cell>
          <cell r="C3485" t="str">
            <v>RESTRIÇÃO SISTEMA</v>
          </cell>
          <cell r="D3485" t="str">
            <v>045 Central não cadastrada</v>
          </cell>
          <cell r="F3485" t="str">
            <v>0024 STAND</v>
          </cell>
          <cell r="I3485">
            <v>1</v>
          </cell>
          <cell r="J3485">
            <v>0</v>
          </cell>
          <cell r="K3485">
            <v>0</v>
          </cell>
          <cell r="L3485">
            <v>1</v>
          </cell>
          <cell r="M3485">
            <v>1</v>
          </cell>
          <cell r="N3485">
            <v>0</v>
          </cell>
          <cell r="O3485">
            <v>1</v>
          </cell>
          <cell r="P3485">
            <v>0</v>
          </cell>
          <cell r="Q3485">
            <v>0</v>
          </cell>
          <cell r="R3485">
            <v>1</v>
          </cell>
          <cell r="S3485">
            <v>1</v>
          </cell>
          <cell r="T3485">
            <v>0</v>
          </cell>
          <cell r="U3485">
            <v>1</v>
          </cell>
          <cell r="V3485">
            <v>0</v>
          </cell>
          <cell r="W3485">
            <v>0</v>
          </cell>
        </row>
        <row r="3486">
          <cell r="B3486">
            <v>16</v>
          </cell>
          <cell r="C3486" t="str">
            <v>RESTRIÇÃO SISTEMA</v>
          </cell>
          <cell r="D3486" t="str">
            <v>045 Central não cadastrada</v>
          </cell>
          <cell r="E3486" t="str">
            <v>MALA DIRETA</v>
          </cell>
          <cell r="F3486" t="str">
            <v>0010 ENCARTE EM FATURA</v>
          </cell>
          <cell r="I3486">
            <v>2</v>
          </cell>
          <cell r="J3486">
            <v>0</v>
          </cell>
          <cell r="K3486">
            <v>0</v>
          </cell>
          <cell r="L3486">
            <v>2</v>
          </cell>
          <cell r="M3486">
            <v>2</v>
          </cell>
          <cell r="N3486">
            <v>0</v>
          </cell>
          <cell r="O3486">
            <v>2</v>
          </cell>
          <cell r="P3486">
            <v>0</v>
          </cell>
          <cell r="Q3486">
            <v>0</v>
          </cell>
          <cell r="R3486">
            <v>2</v>
          </cell>
          <cell r="S3486">
            <v>2</v>
          </cell>
          <cell r="T3486">
            <v>0</v>
          </cell>
          <cell r="U3486">
            <v>2</v>
          </cell>
          <cell r="V3486">
            <v>0</v>
          </cell>
          <cell r="W3486">
            <v>0</v>
          </cell>
        </row>
        <row r="3487">
          <cell r="B3487">
            <v>16</v>
          </cell>
          <cell r="C3487" t="str">
            <v>RESTRIÇÃO SISTEMA</v>
          </cell>
          <cell r="D3487" t="str">
            <v>045 Central não cadastrada</v>
          </cell>
          <cell r="E3487" t="str">
            <v>NÃO INFORMADO</v>
          </cell>
          <cell r="F3487" t="str">
            <v>0016 NÃO INFORMADO</v>
          </cell>
          <cell r="I3487">
            <v>4</v>
          </cell>
          <cell r="J3487">
            <v>0</v>
          </cell>
          <cell r="K3487">
            <v>0</v>
          </cell>
          <cell r="L3487">
            <v>4</v>
          </cell>
          <cell r="M3487">
            <v>4</v>
          </cell>
          <cell r="N3487">
            <v>0</v>
          </cell>
          <cell r="O3487">
            <v>4</v>
          </cell>
          <cell r="P3487">
            <v>0</v>
          </cell>
          <cell r="Q3487">
            <v>0</v>
          </cell>
          <cell r="R3487">
            <v>4</v>
          </cell>
          <cell r="S3487">
            <v>4</v>
          </cell>
          <cell r="T3487">
            <v>0</v>
          </cell>
          <cell r="U3487">
            <v>4</v>
          </cell>
          <cell r="V3487">
            <v>0</v>
          </cell>
          <cell r="W3487">
            <v>0</v>
          </cell>
        </row>
        <row r="3488">
          <cell r="B3488">
            <v>16</v>
          </cell>
          <cell r="C3488" t="str">
            <v>RESTRIÇÃO SISTEMA</v>
          </cell>
          <cell r="D3488" t="str">
            <v>045 Central não cadastrada</v>
          </cell>
          <cell r="E3488" t="str">
            <v>OUTRAS MÍDIAS</v>
          </cell>
          <cell r="F3488" t="str">
            <v>0002 INDICAÇÃO DE AMIGOS</v>
          </cell>
          <cell r="I3488">
            <v>33</v>
          </cell>
          <cell r="J3488">
            <v>0</v>
          </cell>
          <cell r="K3488">
            <v>0</v>
          </cell>
          <cell r="L3488">
            <v>33</v>
          </cell>
          <cell r="M3488">
            <v>33</v>
          </cell>
          <cell r="N3488">
            <v>0</v>
          </cell>
          <cell r="O3488">
            <v>33</v>
          </cell>
          <cell r="P3488">
            <v>0</v>
          </cell>
          <cell r="Q3488">
            <v>0</v>
          </cell>
          <cell r="R3488">
            <v>33</v>
          </cell>
          <cell r="S3488">
            <v>33</v>
          </cell>
          <cell r="T3488">
            <v>0</v>
          </cell>
          <cell r="U3488">
            <v>33</v>
          </cell>
          <cell r="V3488">
            <v>0</v>
          </cell>
          <cell r="W3488">
            <v>0</v>
          </cell>
        </row>
        <row r="3489">
          <cell r="B3489">
            <v>16</v>
          </cell>
          <cell r="C3489" t="str">
            <v>RESTRIÇÃO SISTEMA</v>
          </cell>
          <cell r="D3489" t="str">
            <v>045 Central não cadastrada</v>
          </cell>
          <cell r="E3489" t="str">
            <v>OUTRAS MÍDIAS</v>
          </cell>
          <cell r="F3489" t="str">
            <v>0007 JORNAIS/REVISTAS</v>
          </cell>
          <cell r="G3489" t="str">
            <v>0125 NÃO INFORMADO</v>
          </cell>
          <cell r="I3489">
            <v>1</v>
          </cell>
          <cell r="J3489">
            <v>0</v>
          </cell>
          <cell r="K3489">
            <v>0</v>
          </cell>
          <cell r="L3489">
            <v>1</v>
          </cell>
          <cell r="M3489">
            <v>1</v>
          </cell>
          <cell r="N3489">
            <v>0</v>
          </cell>
          <cell r="O3489">
            <v>1</v>
          </cell>
          <cell r="P3489">
            <v>0</v>
          </cell>
          <cell r="Q3489">
            <v>0</v>
          </cell>
          <cell r="R3489">
            <v>1</v>
          </cell>
          <cell r="S3489">
            <v>1</v>
          </cell>
          <cell r="T3489">
            <v>0</v>
          </cell>
          <cell r="U3489">
            <v>1</v>
          </cell>
          <cell r="V3489">
            <v>0</v>
          </cell>
          <cell r="W3489">
            <v>0</v>
          </cell>
        </row>
        <row r="3490">
          <cell r="B3490">
            <v>16</v>
          </cell>
          <cell r="C3490" t="str">
            <v>RESTRIÇÃO SISTEMA</v>
          </cell>
          <cell r="D3490" t="str">
            <v>045 Central não cadastrada</v>
          </cell>
          <cell r="E3490" t="str">
            <v>OUTRAS MÍDIAS</v>
          </cell>
          <cell r="F3490" t="str">
            <v>0013 INTERNET</v>
          </cell>
          <cell r="G3490" t="str">
            <v>0056 OUTROS</v>
          </cell>
          <cell r="I3490">
            <v>2</v>
          </cell>
          <cell r="J3490">
            <v>0</v>
          </cell>
          <cell r="K3490">
            <v>0</v>
          </cell>
          <cell r="L3490">
            <v>2</v>
          </cell>
          <cell r="M3490">
            <v>2</v>
          </cell>
          <cell r="N3490">
            <v>0</v>
          </cell>
          <cell r="O3490">
            <v>2</v>
          </cell>
          <cell r="P3490">
            <v>0</v>
          </cell>
          <cell r="Q3490">
            <v>0</v>
          </cell>
          <cell r="R3490">
            <v>2</v>
          </cell>
          <cell r="S3490">
            <v>2</v>
          </cell>
          <cell r="T3490">
            <v>0</v>
          </cell>
          <cell r="U3490">
            <v>2</v>
          </cell>
          <cell r="V3490">
            <v>0</v>
          </cell>
          <cell r="W3490">
            <v>0</v>
          </cell>
        </row>
        <row r="3491">
          <cell r="B3491">
            <v>16</v>
          </cell>
          <cell r="C3491" t="str">
            <v>RESTRIÇÃO SISTEMA</v>
          </cell>
          <cell r="D3491" t="str">
            <v>045 Central não cadastrada</v>
          </cell>
          <cell r="E3491" t="str">
            <v>OUTRAS MÍDIAS</v>
          </cell>
          <cell r="F3491" t="str">
            <v>0013 INTERNET</v>
          </cell>
          <cell r="G3491" t="str">
            <v>0170 SITE SPEEDY</v>
          </cell>
          <cell r="I3491">
            <v>3</v>
          </cell>
          <cell r="J3491">
            <v>0</v>
          </cell>
          <cell r="K3491">
            <v>0</v>
          </cell>
          <cell r="L3491">
            <v>3</v>
          </cell>
          <cell r="M3491">
            <v>3</v>
          </cell>
          <cell r="N3491">
            <v>0</v>
          </cell>
          <cell r="O3491">
            <v>3</v>
          </cell>
          <cell r="P3491">
            <v>0</v>
          </cell>
          <cell r="Q3491">
            <v>0</v>
          </cell>
          <cell r="R3491">
            <v>3</v>
          </cell>
          <cell r="S3491">
            <v>3</v>
          </cell>
          <cell r="T3491">
            <v>0</v>
          </cell>
          <cell r="U3491">
            <v>3</v>
          </cell>
          <cell r="V3491">
            <v>0</v>
          </cell>
          <cell r="W3491">
            <v>0</v>
          </cell>
        </row>
        <row r="3492">
          <cell r="B3492">
            <v>16</v>
          </cell>
          <cell r="C3492" t="str">
            <v>RESTRIÇÃO SISTEMA</v>
          </cell>
          <cell r="D3492" t="str">
            <v>045 Central não cadastrada</v>
          </cell>
          <cell r="E3492" t="str">
            <v>OUTRAS MÍDIAS</v>
          </cell>
          <cell r="F3492" t="str">
            <v>0018 CONTATADO PELO TLMKT</v>
          </cell>
          <cell r="I3492">
            <v>7</v>
          </cell>
          <cell r="J3492">
            <v>0</v>
          </cell>
          <cell r="K3492">
            <v>0</v>
          </cell>
          <cell r="L3492">
            <v>7</v>
          </cell>
          <cell r="M3492">
            <v>7</v>
          </cell>
          <cell r="N3492">
            <v>0</v>
          </cell>
          <cell r="O3492">
            <v>7</v>
          </cell>
          <cell r="P3492">
            <v>0</v>
          </cell>
          <cell r="Q3492">
            <v>0</v>
          </cell>
          <cell r="R3492">
            <v>7</v>
          </cell>
          <cell r="S3492">
            <v>7</v>
          </cell>
          <cell r="T3492">
            <v>0</v>
          </cell>
          <cell r="U3492">
            <v>7</v>
          </cell>
          <cell r="V3492">
            <v>0</v>
          </cell>
          <cell r="W3492">
            <v>0</v>
          </cell>
        </row>
        <row r="3493">
          <cell r="B3493">
            <v>16</v>
          </cell>
          <cell r="C3493" t="str">
            <v>RESTRIÇÃO SISTEMA</v>
          </cell>
          <cell r="D3493" t="str">
            <v>045 Central não cadastrada</v>
          </cell>
          <cell r="E3493" t="str">
            <v>OUTRAS MÍDIAS</v>
          </cell>
          <cell r="F3493" t="str">
            <v>0019 INDICAÇÃO DO PROVEDOR</v>
          </cell>
          <cell r="G3493" t="str">
            <v>0580 IG.COM.BR</v>
          </cell>
          <cell r="I3493">
            <v>1</v>
          </cell>
          <cell r="J3493">
            <v>0</v>
          </cell>
          <cell r="K3493">
            <v>0</v>
          </cell>
          <cell r="L3493">
            <v>1</v>
          </cell>
          <cell r="M3493">
            <v>1</v>
          </cell>
          <cell r="N3493">
            <v>0</v>
          </cell>
          <cell r="O3493">
            <v>1</v>
          </cell>
          <cell r="P3493">
            <v>0</v>
          </cell>
          <cell r="Q3493">
            <v>0</v>
          </cell>
          <cell r="R3493">
            <v>1</v>
          </cell>
          <cell r="S3493">
            <v>1</v>
          </cell>
          <cell r="T3493">
            <v>0</v>
          </cell>
          <cell r="U3493">
            <v>1</v>
          </cell>
          <cell r="V3493">
            <v>0</v>
          </cell>
          <cell r="W3493">
            <v>0</v>
          </cell>
        </row>
        <row r="3494">
          <cell r="B3494">
            <v>16</v>
          </cell>
          <cell r="C3494" t="str">
            <v>RESTRIÇÃO SISTEMA</v>
          </cell>
          <cell r="D3494" t="str">
            <v>045 Central não cadastrada</v>
          </cell>
          <cell r="E3494" t="str">
            <v>OUTRAS MÍDIAS</v>
          </cell>
          <cell r="F3494" t="str">
            <v>0020 JÁ POSSUI</v>
          </cell>
          <cell r="I3494">
            <v>7</v>
          </cell>
          <cell r="J3494">
            <v>0</v>
          </cell>
          <cell r="K3494">
            <v>0</v>
          </cell>
          <cell r="L3494">
            <v>7</v>
          </cell>
          <cell r="M3494">
            <v>7</v>
          </cell>
          <cell r="N3494">
            <v>0</v>
          </cell>
          <cell r="O3494">
            <v>7</v>
          </cell>
          <cell r="P3494">
            <v>0</v>
          </cell>
          <cell r="Q3494">
            <v>0</v>
          </cell>
          <cell r="R3494">
            <v>7</v>
          </cell>
          <cell r="S3494">
            <v>7</v>
          </cell>
          <cell r="T3494">
            <v>0</v>
          </cell>
          <cell r="U3494">
            <v>7</v>
          </cell>
          <cell r="V3494">
            <v>0</v>
          </cell>
          <cell r="W3494">
            <v>0</v>
          </cell>
        </row>
        <row r="3495">
          <cell r="B3495">
            <v>16</v>
          </cell>
          <cell r="C3495" t="str">
            <v>RESTRIÇÃO SISTEMA</v>
          </cell>
          <cell r="D3495" t="str">
            <v>045 Central não cadastrada</v>
          </cell>
          <cell r="E3495" t="str">
            <v>TELEVISÃO</v>
          </cell>
          <cell r="F3495" t="str">
            <v>0001 TELEVISÃO</v>
          </cell>
          <cell r="G3495" t="str">
            <v>0006 GLOBO</v>
          </cell>
          <cell r="H3495" t="str">
            <v>0007 GLOBO ESPORTE</v>
          </cell>
          <cell r="I3495">
            <v>3</v>
          </cell>
          <cell r="J3495">
            <v>0</v>
          </cell>
          <cell r="K3495">
            <v>0</v>
          </cell>
          <cell r="L3495">
            <v>3</v>
          </cell>
          <cell r="M3495">
            <v>3</v>
          </cell>
          <cell r="N3495">
            <v>0</v>
          </cell>
          <cell r="O3495">
            <v>3</v>
          </cell>
          <cell r="P3495">
            <v>0</v>
          </cell>
          <cell r="Q3495">
            <v>0</v>
          </cell>
          <cell r="R3495">
            <v>3</v>
          </cell>
          <cell r="S3495">
            <v>3</v>
          </cell>
          <cell r="T3495">
            <v>0</v>
          </cell>
          <cell r="U3495">
            <v>3</v>
          </cell>
          <cell r="V3495">
            <v>0</v>
          </cell>
          <cell r="W3495">
            <v>0</v>
          </cell>
        </row>
        <row r="3496">
          <cell r="B3496">
            <v>16</v>
          </cell>
          <cell r="C3496" t="str">
            <v>RESTRIÇÃO SISTEMA</v>
          </cell>
          <cell r="D3496" t="str">
            <v>045 Central não cadastrada</v>
          </cell>
          <cell r="E3496" t="str">
            <v>TELEVISÃO</v>
          </cell>
          <cell r="F3496" t="str">
            <v>0001 TELEVISÃO</v>
          </cell>
          <cell r="G3496" t="str">
            <v>0006 GLOBO</v>
          </cell>
          <cell r="H3496" t="str">
            <v>0032 TELA QUENTE</v>
          </cell>
          <cell r="I3496">
            <v>1</v>
          </cell>
          <cell r="J3496">
            <v>0</v>
          </cell>
          <cell r="K3496">
            <v>0</v>
          </cell>
          <cell r="L3496">
            <v>1</v>
          </cell>
          <cell r="M3496">
            <v>1</v>
          </cell>
          <cell r="N3496">
            <v>0</v>
          </cell>
          <cell r="O3496">
            <v>1</v>
          </cell>
          <cell r="P3496">
            <v>0</v>
          </cell>
          <cell r="Q3496">
            <v>0</v>
          </cell>
          <cell r="R3496">
            <v>1</v>
          </cell>
          <cell r="S3496">
            <v>1</v>
          </cell>
          <cell r="T3496">
            <v>0</v>
          </cell>
          <cell r="U3496">
            <v>1</v>
          </cell>
          <cell r="V3496">
            <v>0</v>
          </cell>
          <cell r="W3496">
            <v>0</v>
          </cell>
        </row>
        <row r="3497">
          <cell r="B3497">
            <v>16</v>
          </cell>
          <cell r="C3497" t="str">
            <v>RESTRIÇÃO SISTEMA</v>
          </cell>
          <cell r="D3497" t="str">
            <v>045 Central não cadastrada</v>
          </cell>
          <cell r="E3497" t="str">
            <v>TELEVISÃO</v>
          </cell>
          <cell r="F3497" t="str">
            <v>0001 TELEVISÃO</v>
          </cell>
          <cell r="G3497" t="str">
            <v>0006 GLOBO</v>
          </cell>
          <cell r="H3497" t="str">
            <v>3825 NÃO INFORMADO</v>
          </cell>
          <cell r="I3497">
            <v>5</v>
          </cell>
          <cell r="J3497">
            <v>0</v>
          </cell>
          <cell r="K3497">
            <v>0</v>
          </cell>
          <cell r="L3497">
            <v>5</v>
          </cell>
          <cell r="M3497">
            <v>5</v>
          </cell>
          <cell r="N3497">
            <v>0</v>
          </cell>
          <cell r="O3497">
            <v>5</v>
          </cell>
          <cell r="P3497">
            <v>0</v>
          </cell>
          <cell r="Q3497">
            <v>0</v>
          </cell>
          <cell r="R3497">
            <v>5</v>
          </cell>
          <cell r="S3497">
            <v>5</v>
          </cell>
          <cell r="T3497">
            <v>0</v>
          </cell>
          <cell r="U3497">
            <v>5</v>
          </cell>
          <cell r="V3497">
            <v>0</v>
          </cell>
          <cell r="W3497">
            <v>0</v>
          </cell>
        </row>
        <row r="3498">
          <cell r="B3498">
            <v>16</v>
          </cell>
          <cell r="C3498" t="str">
            <v>RESTRIÇÃO SISTEMA</v>
          </cell>
          <cell r="D3498" t="str">
            <v>045 Central não cadastrada</v>
          </cell>
          <cell r="E3498" t="str">
            <v>TELEVISÃO</v>
          </cell>
          <cell r="F3498" t="str">
            <v>0001 TELEVISÃO</v>
          </cell>
          <cell r="G3498" t="str">
            <v>0062 NÃO INFORMOU</v>
          </cell>
          <cell r="I3498">
            <v>12</v>
          </cell>
          <cell r="J3498">
            <v>0</v>
          </cell>
          <cell r="K3498">
            <v>0</v>
          </cell>
          <cell r="L3498">
            <v>12</v>
          </cell>
          <cell r="M3498">
            <v>12</v>
          </cell>
          <cell r="N3498">
            <v>0</v>
          </cell>
          <cell r="O3498">
            <v>12</v>
          </cell>
          <cell r="P3498">
            <v>0</v>
          </cell>
          <cell r="Q3498">
            <v>0</v>
          </cell>
          <cell r="R3498">
            <v>12</v>
          </cell>
          <cell r="S3498">
            <v>12</v>
          </cell>
          <cell r="T3498">
            <v>0</v>
          </cell>
          <cell r="U3498">
            <v>12</v>
          </cell>
          <cell r="V3498">
            <v>0</v>
          </cell>
          <cell r="W3498">
            <v>0</v>
          </cell>
        </row>
        <row r="3499">
          <cell r="B3499">
            <v>16</v>
          </cell>
          <cell r="C3499" t="str">
            <v>RESTRIÇÃO SISTEMA</v>
          </cell>
          <cell r="D3499" t="str">
            <v>048 Segmento não permitido</v>
          </cell>
          <cell r="E3499" t="str">
            <v>NÃO INFORMADO</v>
          </cell>
          <cell r="F3499" t="str">
            <v>0016 NÃO INFORMADO</v>
          </cell>
          <cell r="I3499">
            <v>2</v>
          </cell>
          <cell r="J3499">
            <v>0</v>
          </cell>
          <cell r="K3499">
            <v>0</v>
          </cell>
          <cell r="L3499">
            <v>2</v>
          </cell>
          <cell r="M3499">
            <v>2</v>
          </cell>
          <cell r="N3499">
            <v>0</v>
          </cell>
          <cell r="O3499">
            <v>2</v>
          </cell>
          <cell r="P3499">
            <v>0</v>
          </cell>
          <cell r="Q3499">
            <v>0</v>
          </cell>
          <cell r="R3499">
            <v>2</v>
          </cell>
          <cell r="S3499">
            <v>2</v>
          </cell>
          <cell r="T3499">
            <v>0</v>
          </cell>
          <cell r="U3499">
            <v>2</v>
          </cell>
          <cell r="V3499">
            <v>0</v>
          </cell>
          <cell r="W3499">
            <v>0</v>
          </cell>
        </row>
        <row r="3500">
          <cell r="B3500">
            <v>16</v>
          </cell>
          <cell r="C3500" t="str">
            <v>RESTRIÇÃO SISTEMA</v>
          </cell>
          <cell r="D3500" t="str">
            <v>048 Segmento não permitido</v>
          </cell>
          <cell r="E3500" t="str">
            <v>OUTRAS MÍDIAS</v>
          </cell>
          <cell r="F3500" t="str">
            <v>0002 INDICAÇÃO DE AMIGOS</v>
          </cell>
          <cell r="I3500">
            <v>16</v>
          </cell>
          <cell r="J3500">
            <v>0</v>
          </cell>
          <cell r="K3500">
            <v>0</v>
          </cell>
          <cell r="L3500">
            <v>16</v>
          </cell>
          <cell r="M3500">
            <v>16</v>
          </cell>
          <cell r="N3500">
            <v>0</v>
          </cell>
          <cell r="O3500">
            <v>16</v>
          </cell>
          <cell r="P3500">
            <v>0</v>
          </cell>
          <cell r="Q3500">
            <v>0</v>
          </cell>
          <cell r="R3500">
            <v>16</v>
          </cell>
          <cell r="S3500">
            <v>16</v>
          </cell>
          <cell r="T3500">
            <v>0</v>
          </cell>
          <cell r="U3500">
            <v>16</v>
          </cell>
          <cell r="V3500">
            <v>0</v>
          </cell>
          <cell r="W3500">
            <v>0</v>
          </cell>
        </row>
        <row r="3501">
          <cell r="B3501">
            <v>16</v>
          </cell>
          <cell r="C3501" t="str">
            <v>RESTRIÇÃO SISTEMA</v>
          </cell>
          <cell r="D3501" t="str">
            <v>048 Segmento não permitido</v>
          </cell>
          <cell r="E3501" t="str">
            <v>OUTRAS MÍDIAS</v>
          </cell>
          <cell r="F3501" t="str">
            <v>0003 104</v>
          </cell>
          <cell r="I3501">
            <v>1</v>
          </cell>
          <cell r="J3501">
            <v>0</v>
          </cell>
          <cell r="K3501">
            <v>0</v>
          </cell>
          <cell r="L3501">
            <v>1</v>
          </cell>
          <cell r="M3501">
            <v>1</v>
          </cell>
          <cell r="N3501">
            <v>0</v>
          </cell>
          <cell r="O3501">
            <v>1</v>
          </cell>
          <cell r="P3501">
            <v>0</v>
          </cell>
          <cell r="Q3501">
            <v>0</v>
          </cell>
          <cell r="R3501">
            <v>1</v>
          </cell>
          <cell r="S3501">
            <v>1</v>
          </cell>
          <cell r="T3501">
            <v>0</v>
          </cell>
          <cell r="U3501">
            <v>1</v>
          </cell>
          <cell r="V3501">
            <v>0</v>
          </cell>
          <cell r="W3501">
            <v>0</v>
          </cell>
        </row>
        <row r="3502">
          <cell r="B3502">
            <v>16</v>
          </cell>
          <cell r="C3502" t="str">
            <v>RESTRIÇÃO SISTEMA</v>
          </cell>
          <cell r="D3502" t="str">
            <v>048 Segmento não permitido</v>
          </cell>
          <cell r="E3502" t="str">
            <v>OUTRAS MÍDIAS</v>
          </cell>
          <cell r="F3502" t="str">
            <v>0013 INTERNET</v>
          </cell>
          <cell r="G3502" t="str">
            <v>0056 OUTROS</v>
          </cell>
          <cell r="I3502">
            <v>1</v>
          </cell>
          <cell r="J3502">
            <v>0</v>
          </cell>
          <cell r="K3502">
            <v>0</v>
          </cell>
          <cell r="L3502">
            <v>1</v>
          </cell>
          <cell r="M3502">
            <v>1</v>
          </cell>
          <cell r="N3502">
            <v>0</v>
          </cell>
          <cell r="O3502">
            <v>1</v>
          </cell>
          <cell r="P3502">
            <v>0</v>
          </cell>
          <cell r="Q3502">
            <v>0</v>
          </cell>
          <cell r="R3502">
            <v>1</v>
          </cell>
          <cell r="S3502">
            <v>1</v>
          </cell>
          <cell r="T3502">
            <v>0</v>
          </cell>
          <cell r="U3502">
            <v>1</v>
          </cell>
          <cell r="V3502">
            <v>0</v>
          </cell>
          <cell r="W3502">
            <v>0</v>
          </cell>
        </row>
        <row r="3503">
          <cell r="B3503">
            <v>16</v>
          </cell>
          <cell r="C3503" t="str">
            <v>RESTRIÇÃO SISTEMA</v>
          </cell>
          <cell r="D3503" t="str">
            <v>048 Segmento não permitido</v>
          </cell>
          <cell r="E3503" t="str">
            <v>OUTRAS MÍDIAS</v>
          </cell>
          <cell r="F3503" t="str">
            <v>0018 CONTATADO PELO TLMKT</v>
          </cell>
          <cell r="I3503">
            <v>1</v>
          </cell>
          <cell r="J3503">
            <v>0</v>
          </cell>
          <cell r="K3503">
            <v>0</v>
          </cell>
          <cell r="L3503">
            <v>1</v>
          </cell>
          <cell r="M3503">
            <v>1</v>
          </cell>
          <cell r="N3503">
            <v>0</v>
          </cell>
          <cell r="O3503">
            <v>1</v>
          </cell>
          <cell r="P3503">
            <v>0</v>
          </cell>
          <cell r="Q3503">
            <v>0</v>
          </cell>
          <cell r="R3503">
            <v>1</v>
          </cell>
          <cell r="S3503">
            <v>1</v>
          </cell>
          <cell r="T3503">
            <v>0</v>
          </cell>
          <cell r="U3503">
            <v>1</v>
          </cell>
          <cell r="V3503">
            <v>0</v>
          </cell>
          <cell r="W3503">
            <v>0</v>
          </cell>
        </row>
        <row r="3504">
          <cell r="B3504">
            <v>16</v>
          </cell>
          <cell r="C3504" t="str">
            <v>RESTRIÇÃO SISTEMA</v>
          </cell>
          <cell r="D3504" t="str">
            <v>048 Segmento não permitido</v>
          </cell>
          <cell r="E3504" t="str">
            <v>OUTRAS MÍDIAS</v>
          </cell>
          <cell r="F3504" t="str">
            <v>0020 JÁ POSSUI</v>
          </cell>
          <cell r="I3504">
            <v>3</v>
          </cell>
          <cell r="J3504">
            <v>0</v>
          </cell>
          <cell r="K3504">
            <v>0</v>
          </cell>
          <cell r="L3504">
            <v>3</v>
          </cell>
          <cell r="M3504">
            <v>3</v>
          </cell>
          <cell r="N3504">
            <v>0</v>
          </cell>
          <cell r="O3504">
            <v>3</v>
          </cell>
          <cell r="P3504">
            <v>0</v>
          </cell>
          <cell r="Q3504">
            <v>0</v>
          </cell>
          <cell r="R3504">
            <v>3</v>
          </cell>
          <cell r="S3504">
            <v>3</v>
          </cell>
          <cell r="T3504">
            <v>0</v>
          </cell>
          <cell r="U3504">
            <v>3</v>
          </cell>
          <cell r="V3504">
            <v>0</v>
          </cell>
          <cell r="W3504">
            <v>0</v>
          </cell>
        </row>
        <row r="3505">
          <cell r="B3505">
            <v>16</v>
          </cell>
          <cell r="C3505" t="str">
            <v>RESTRIÇÃO SISTEMA</v>
          </cell>
          <cell r="D3505" t="str">
            <v>048 Segmento não permitido</v>
          </cell>
          <cell r="E3505" t="str">
            <v>TELEVISÃO</v>
          </cell>
          <cell r="F3505" t="str">
            <v>0001 TELEVISÃO</v>
          </cell>
          <cell r="G3505" t="str">
            <v>0006 GLOBO</v>
          </cell>
          <cell r="H3505" t="str">
            <v>3825 NÃO INFORMADO</v>
          </cell>
          <cell r="I3505">
            <v>2</v>
          </cell>
          <cell r="J3505">
            <v>0</v>
          </cell>
          <cell r="K3505">
            <v>0</v>
          </cell>
          <cell r="L3505">
            <v>2</v>
          </cell>
          <cell r="M3505">
            <v>2</v>
          </cell>
          <cell r="N3505">
            <v>0</v>
          </cell>
          <cell r="O3505">
            <v>2</v>
          </cell>
          <cell r="P3505">
            <v>0</v>
          </cell>
          <cell r="Q3505">
            <v>0</v>
          </cell>
          <cell r="R3505">
            <v>2</v>
          </cell>
          <cell r="S3505">
            <v>2</v>
          </cell>
          <cell r="T3505">
            <v>0</v>
          </cell>
          <cell r="U3505">
            <v>2</v>
          </cell>
          <cell r="V3505">
            <v>0</v>
          </cell>
          <cell r="W3505">
            <v>0</v>
          </cell>
        </row>
        <row r="3506">
          <cell r="B3506">
            <v>16</v>
          </cell>
          <cell r="C3506" t="str">
            <v>RESTRIÇÃO SISTEMA</v>
          </cell>
          <cell r="D3506" t="str">
            <v>048 Segmento não permitido</v>
          </cell>
          <cell r="E3506" t="str">
            <v>TELEVISÃO</v>
          </cell>
          <cell r="F3506" t="str">
            <v>0001 TELEVISÃO</v>
          </cell>
          <cell r="G3506" t="str">
            <v>0062 NÃO INFORMOU</v>
          </cell>
          <cell r="I3506">
            <v>2</v>
          </cell>
          <cell r="J3506">
            <v>0</v>
          </cell>
          <cell r="K3506">
            <v>0</v>
          </cell>
          <cell r="L3506">
            <v>2</v>
          </cell>
          <cell r="M3506">
            <v>2</v>
          </cell>
          <cell r="N3506">
            <v>0</v>
          </cell>
          <cell r="O3506">
            <v>2</v>
          </cell>
          <cell r="P3506">
            <v>0</v>
          </cell>
          <cell r="Q3506">
            <v>0</v>
          </cell>
          <cell r="R3506">
            <v>2</v>
          </cell>
          <cell r="S3506">
            <v>2</v>
          </cell>
          <cell r="T3506">
            <v>0</v>
          </cell>
          <cell r="U3506">
            <v>2</v>
          </cell>
          <cell r="V3506">
            <v>0</v>
          </cell>
          <cell r="W3506">
            <v>0</v>
          </cell>
        </row>
        <row r="3507">
          <cell r="B3507">
            <v>16</v>
          </cell>
          <cell r="C3507" t="str">
            <v>RESTRIÇÃO SISTEMA</v>
          </cell>
          <cell r="D3507" t="str">
            <v>060 Restrição Comercial</v>
          </cell>
          <cell r="F3507" t="str">
            <v>0031 JÁ TEVE O PRODUTO</v>
          </cell>
          <cell r="I3507">
            <v>3</v>
          </cell>
          <cell r="J3507">
            <v>0</v>
          </cell>
          <cell r="K3507">
            <v>0</v>
          </cell>
          <cell r="L3507">
            <v>3</v>
          </cell>
          <cell r="M3507">
            <v>3</v>
          </cell>
          <cell r="N3507">
            <v>0</v>
          </cell>
          <cell r="O3507">
            <v>3</v>
          </cell>
          <cell r="P3507">
            <v>0</v>
          </cell>
          <cell r="Q3507">
            <v>0</v>
          </cell>
          <cell r="R3507">
            <v>3</v>
          </cell>
          <cell r="S3507">
            <v>3</v>
          </cell>
          <cell r="T3507">
            <v>0</v>
          </cell>
          <cell r="U3507">
            <v>3</v>
          </cell>
          <cell r="V3507">
            <v>0</v>
          </cell>
          <cell r="W3507">
            <v>0</v>
          </cell>
        </row>
        <row r="3508">
          <cell r="B3508">
            <v>16</v>
          </cell>
          <cell r="C3508" t="str">
            <v>RESTRIÇÃO SISTEMA</v>
          </cell>
          <cell r="D3508" t="str">
            <v>060 Restrição Comercial</v>
          </cell>
          <cell r="E3508" t="str">
            <v>MALA DIRETA</v>
          </cell>
          <cell r="F3508" t="str">
            <v>0010 ENCARTE EM FATURA</v>
          </cell>
          <cell r="I3508">
            <v>1</v>
          </cell>
          <cell r="J3508">
            <v>0</v>
          </cell>
          <cell r="K3508">
            <v>0</v>
          </cell>
          <cell r="L3508">
            <v>1</v>
          </cell>
          <cell r="M3508">
            <v>1</v>
          </cell>
          <cell r="N3508">
            <v>0</v>
          </cell>
          <cell r="O3508">
            <v>1</v>
          </cell>
          <cell r="P3508">
            <v>0</v>
          </cell>
          <cell r="Q3508">
            <v>0</v>
          </cell>
          <cell r="R3508">
            <v>1</v>
          </cell>
          <cell r="S3508">
            <v>1</v>
          </cell>
          <cell r="T3508">
            <v>0</v>
          </cell>
          <cell r="U3508">
            <v>1</v>
          </cell>
          <cell r="V3508">
            <v>0</v>
          </cell>
          <cell r="W3508">
            <v>0</v>
          </cell>
        </row>
        <row r="3509">
          <cell r="B3509">
            <v>16</v>
          </cell>
          <cell r="C3509" t="str">
            <v>RESTRIÇÃO SISTEMA</v>
          </cell>
          <cell r="D3509" t="str">
            <v>060 Restrição Comercial</v>
          </cell>
          <cell r="E3509" t="str">
            <v>NÃO INFORMADO</v>
          </cell>
          <cell r="F3509" t="str">
            <v>0016 NÃO INFORMADO</v>
          </cell>
          <cell r="I3509">
            <v>8</v>
          </cell>
          <cell r="J3509">
            <v>0</v>
          </cell>
          <cell r="K3509">
            <v>0</v>
          </cell>
          <cell r="L3509">
            <v>8</v>
          </cell>
          <cell r="M3509">
            <v>8</v>
          </cell>
          <cell r="N3509">
            <v>0</v>
          </cell>
          <cell r="O3509">
            <v>8</v>
          </cell>
          <cell r="P3509">
            <v>0</v>
          </cell>
          <cell r="Q3509">
            <v>0</v>
          </cell>
          <cell r="R3509">
            <v>8</v>
          </cell>
          <cell r="S3509">
            <v>8</v>
          </cell>
          <cell r="T3509">
            <v>0</v>
          </cell>
          <cell r="U3509">
            <v>8</v>
          </cell>
          <cell r="V3509">
            <v>0</v>
          </cell>
          <cell r="W3509">
            <v>0</v>
          </cell>
        </row>
        <row r="3510">
          <cell r="B3510">
            <v>16</v>
          </cell>
          <cell r="C3510" t="str">
            <v>RESTRIÇÃO SISTEMA</v>
          </cell>
          <cell r="D3510" t="str">
            <v>060 Restrição Comercial</v>
          </cell>
          <cell r="E3510" t="str">
            <v>OUTRAS MÍDIAS</v>
          </cell>
          <cell r="F3510" t="str">
            <v>0002 INDICAÇÃO DE AMIGOS</v>
          </cell>
          <cell r="I3510">
            <v>37</v>
          </cell>
          <cell r="J3510">
            <v>0</v>
          </cell>
          <cell r="K3510">
            <v>0</v>
          </cell>
          <cell r="L3510">
            <v>37</v>
          </cell>
          <cell r="M3510">
            <v>37</v>
          </cell>
          <cell r="N3510">
            <v>0</v>
          </cell>
          <cell r="O3510">
            <v>37</v>
          </cell>
          <cell r="P3510">
            <v>0</v>
          </cell>
          <cell r="Q3510">
            <v>0</v>
          </cell>
          <cell r="R3510">
            <v>37</v>
          </cell>
          <cell r="S3510">
            <v>37</v>
          </cell>
          <cell r="T3510">
            <v>0</v>
          </cell>
          <cell r="U3510">
            <v>37</v>
          </cell>
          <cell r="V3510">
            <v>0</v>
          </cell>
          <cell r="W3510">
            <v>0</v>
          </cell>
        </row>
        <row r="3511">
          <cell r="B3511">
            <v>16</v>
          </cell>
          <cell r="C3511" t="str">
            <v>RESTRIÇÃO SISTEMA</v>
          </cell>
          <cell r="D3511" t="str">
            <v>060 Restrição Comercial</v>
          </cell>
          <cell r="E3511" t="str">
            <v>OUTRAS MÍDIAS</v>
          </cell>
          <cell r="F3511" t="str">
            <v>0003 104</v>
          </cell>
          <cell r="I3511">
            <v>1</v>
          </cell>
          <cell r="J3511">
            <v>0</v>
          </cell>
          <cell r="K3511">
            <v>0</v>
          </cell>
          <cell r="L3511">
            <v>1</v>
          </cell>
          <cell r="M3511">
            <v>1</v>
          </cell>
          <cell r="N3511">
            <v>0</v>
          </cell>
          <cell r="O3511">
            <v>1</v>
          </cell>
          <cell r="P3511">
            <v>0</v>
          </cell>
          <cell r="Q3511">
            <v>0</v>
          </cell>
          <cell r="R3511">
            <v>1</v>
          </cell>
          <cell r="S3511">
            <v>1</v>
          </cell>
          <cell r="T3511">
            <v>0</v>
          </cell>
          <cell r="U3511">
            <v>1</v>
          </cell>
          <cell r="V3511">
            <v>0</v>
          </cell>
          <cell r="W3511">
            <v>0</v>
          </cell>
        </row>
        <row r="3512">
          <cell r="B3512">
            <v>16</v>
          </cell>
          <cell r="C3512" t="str">
            <v>RESTRIÇÃO SISTEMA</v>
          </cell>
          <cell r="D3512" t="str">
            <v>060 Restrição Comercial</v>
          </cell>
          <cell r="E3512" t="str">
            <v>OUTRAS MÍDIAS</v>
          </cell>
          <cell r="F3512" t="str">
            <v>0013 INTERNET</v>
          </cell>
          <cell r="G3512" t="str">
            <v>0056 OUTROS</v>
          </cell>
          <cell r="I3512">
            <v>2</v>
          </cell>
          <cell r="J3512">
            <v>0</v>
          </cell>
          <cell r="K3512">
            <v>0</v>
          </cell>
          <cell r="L3512">
            <v>2</v>
          </cell>
          <cell r="M3512">
            <v>2</v>
          </cell>
          <cell r="N3512">
            <v>0</v>
          </cell>
          <cell r="O3512">
            <v>2</v>
          </cell>
          <cell r="P3512">
            <v>0</v>
          </cell>
          <cell r="Q3512">
            <v>0</v>
          </cell>
          <cell r="R3512">
            <v>2</v>
          </cell>
          <cell r="S3512">
            <v>2</v>
          </cell>
          <cell r="T3512">
            <v>0</v>
          </cell>
          <cell r="U3512">
            <v>2</v>
          </cell>
          <cell r="V3512">
            <v>0</v>
          </cell>
          <cell r="W3512">
            <v>0</v>
          </cell>
        </row>
        <row r="3513">
          <cell r="B3513">
            <v>16</v>
          </cell>
          <cell r="C3513" t="str">
            <v>RESTRIÇÃO SISTEMA</v>
          </cell>
          <cell r="D3513" t="str">
            <v>060 Restrição Comercial</v>
          </cell>
          <cell r="E3513" t="str">
            <v>OUTRAS MÍDIAS</v>
          </cell>
          <cell r="F3513" t="str">
            <v>0018 CONTATADO PELO TLMKT</v>
          </cell>
          <cell r="I3513">
            <v>3</v>
          </cell>
          <cell r="J3513">
            <v>0</v>
          </cell>
          <cell r="K3513">
            <v>0</v>
          </cell>
          <cell r="L3513">
            <v>3</v>
          </cell>
          <cell r="M3513">
            <v>3</v>
          </cell>
          <cell r="N3513">
            <v>0</v>
          </cell>
          <cell r="O3513">
            <v>3</v>
          </cell>
          <cell r="P3513">
            <v>0</v>
          </cell>
          <cell r="Q3513">
            <v>0</v>
          </cell>
          <cell r="R3513">
            <v>3</v>
          </cell>
          <cell r="S3513">
            <v>3</v>
          </cell>
          <cell r="T3513">
            <v>0</v>
          </cell>
          <cell r="U3513">
            <v>3</v>
          </cell>
          <cell r="V3513">
            <v>0</v>
          </cell>
          <cell r="W3513">
            <v>0</v>
          </cell>
        </row>
        <row r="3514">
          <cell r="B3514">
            <v>16</v>
          </cell>
          <cell r="C3514" t="str">
            <v>RESTRIÇÃO SISTEMA</v>
          </cell>
          <cell r="D3514" t="str">
            <v>060 Restrição Comercial</v>
          </cell>
          <cell r="E3514" t="str">
            <v>OUTRAS MÍDIAS</v>
          </cell>
          <cell r="F3514" t="str">
            <v>0020 JÁ POSSUI</v>
          </cell>
          <cell r="I3514">
            <v>7</v>
          </cell>
          <cell r="J3514">
            <v>0</v>
          </cell>
          <cell r="K3514">
            <v>0</v>
          </cell>
          <cell r="L3514">
            <v>7</v>
          </cell>
          <cell r="M3514">
            <v>7</v>
          </cell>
          <cell r="N3514">
            <v>0</v>
          </cell>
          <cell r="O3514">
            <v>7</v>
          </cell>
          <cell r="P3514">
            <v>0</v>
          </cell>
          <cell r="Q3514">
            <v>0</v>
          </cell>
          <cell r="R3514">
            <v>7</v>
          </cell>
          <cell r="S3514">
            <v>7</v>
          </cell>
          <cell r="T3514">
            <v>0</v>
          </cell>
          <cell r="U3514">
            <v>7</v>
          </cell>
          <cell r="V3514">
            <v>0</v>
          </cell>
          <cell r="W3514">
            <v>0</v>
          </cell>
        </row>
        <row r="3515">
          <cell r="B3515">
            <v>16</v>
          </cell>
          <cell r="C3515" t="str">
            <v>RESTRIÇÃO SISTEMA</v>
          </cell>
          <cell r="D3515" t="str">
            <v>060 Restrição Comercial</v>
          </cell>
          <cell r="E3515" t="str">
            <v>TELEVISÃO</v>
          </cell>
          <cell r="F3515" t="str">
            <v>0001 TELEVISÃO</v>
          </cell>
          <cell r="G3515" t="str">
            <v>0006 GLOBO</v>
          </cell>
          <cell r="H3515" t="str">
            <v>3825 NÃO INFORMADO</v>
          </cell>
          <cell r="I3515">
            <v>10</v>
          </cell>
          <cell r="J3515">
            <v>0</v>
          </cell>
          <cell r="K3515">
            <v>0</v>
          </cell>
          <cell r="L3515">
            <v>10</v>
          </cell>
          <cell r="M3515">
            <v>10</v>
          </cell>
          <cell r="N3515">
            <v>0</v>
          </cell>
          <cell r="O3515">
            <v>10</v>
          </cell>
          <cell r="P3515">
            <v>0</v>
          </cell>
          <cell r="Q3515">
            <v>0</v>
          </cell>
          <cell r="R3515">
            <v>10</v>
          </cell>
          <cell r="S3515">
            <v>10</v>
          </cell>
          <cell r="T3515">
            <v>0</v>
          </cell>
          <cell r="U3515">
            <v>10</v>
          </cell>
          <cell r="V3515">
            <v>0</v>
          </cell>
          <cell r="W3515">
            <v>0</v>
          </cell>
        </row>
        <row r="3516">
          <cell r="B3516">
            <v>16</v>
          </cell>
          <cell r="C3516" t="str">
            <v>RESTRIÇÃO SISTEMA</v>
          </cell>
          <cell r="D3516" t="str">
            <v>060 Restrição Comercial</v>
          </cell>
          <cell r="E3516" t="str">
            <v>TELEVISÃO</v>
          </cell>
          <cell r="F3516" t="str">
            <v>0001 TELEVISÃO</v>
          </cell>
          <cell r="G3516" t="str">
            <v>0006 GLOBO</v>
          </cell>
          <cell r="H3516" t="str">
            <v>5594 MAIS VOCÊ</v>
          </cell>
          <cell r="I3516">
            <v>1</v>
          </cell>
          <cell r="J3516">
            <v>0</v>
          </cell>
          <cell r="K3516">
            <v>0</v>
          </cell>
          <cell r="L3516">
            <v>1</v>
          </cell>
          <cell r="M3516">
            <v>1</v>
          </cell>
          <cell r="N3516">
            <v>0</v>
          </cell>
          <cell r="O3516">
            <v>1</v>
          </cell>
          <cell r="P3516">
            <v>0</v>
          </cell>
          <cell r="Q3516">
            <v>0</v>
          </cell>
          <cell r="R3516">
            <v>1</v>
          </cell>
          <cell r="S3516">
            <v>1</v>
          </cell>
          <cell r="T3516">
            <v>0</v>
          </cell>
          <cell r="U3516">
            <v>1</v>
          </cell>
          <cell r="V3516">
            <v>0</v>
          </cell>
          <cell r="W3516">
            <v>0</v>
          </cell>
        </row>
        <row r="3517">
          <cell r="B3517">
            <v>16</v>
          </cell>
          <cell r="C3517" t="str">
            <v>RESTRIÇÃO SISTEMA</v>
          </cell>
          <cell r="D3517" t="str">
            <v>060 Restrição Comercial</v>
          </cell>
          <cell r="E3517" t="str">
            <v>TELEVISÃO</v>
          </cell>
          <cell r="F3517" t="str">
            <v>0001 TELEVISÃO</v>
          </cell>
          <cell r="G3517" t="str">
            <v>0062 NÃO INFORMOU</v>
          </cell>
          <cell r="I3517">
            <v>6</v>
          </cell>
          <cell r="J3517">
            <v>0</v>
          </cell>
          <cell r="K3517">
            <v>0</v>
          </cell>
          <cell r="L3517">
            <v>6</v>
          </cell>
          <cell r="M3517">
            <v>6</v>
          </cell>
          <cell r="N3517">
            <v>0</v>
          </cell>
          <cell r="O3517">
            <v>6</v>
          </cell>
          <cell r="P3517">
            <v>0</v>
          </cell>
          <cell r="Q3517">
            <v>0</v>
          </cell>
          <cell r="R3517">
            <v>6</v>
          </cell>
          <cell r="S3517">
            <v>6</v>
          </cell>
          <cell r="T3517">
            <v>0</v>
          </cell>
          <cell r="U3517">
            <v>6</v>
          </cell>
          <cell r="V3517">
            <v>0</v>
          </cell>
          <cell r="W3517">
            <v>0</v>
          </cell>
        </row>
        <row r="3518">
          <cell r="B3518">
            <v>16</v>
          </cell>
          <cell r="C3518" t="str">
            <v>RESTRIÇÃO SISTEMA</v>
          </cell>
          <cell r="D3518" t="str">
            <v>071 Idade inferior a 18 anos</v>
          </cell>
          <cell r="F3518" t="str">
            <v>0031 JÁ TEVE O PRODUTO</v>
          </cell>
          <cell r="I3518">
            <v>2</v>
          </cell>
          <cell r="J3518">
            <v>0</v>
          </cell>
          <cell r="K3518">
            <v>0</v>
          </cell>
          <cell r="L3518">
            <v>2</v>
          </cell>
          <cell r="M3518">
            <v>2</v>
          </cell>
          <cell r="N3518">
            <v>0</v>
          </cell>
          <cell r="O3518">
            <v>2</v>
          </cell>
          <cell r="P3518">
            <v>0</v>
          </cell>
          <cell r="Q3518">
            <v>0</v>
          </cell>
          <cell r="R3518">
            <v>2</v>
          </cell>
          <cell r="S3518">
            <v>2</v>
          </cell>
          <cell r="T3518">
            <v>0</v>
          </cell>
          <cell r="U3518">
            <v>2</v>
          </cell>
          <cell r="V3518">
            <v>0</v>
          </cell>
          <cell r="W3518">
            <v>0</v>
          </cell>
        </row>
        <row r="3519">
          <cell r="B3519">
            <v>16</v>
          </cell>
          <cell r="C3519" t="str">
            <v>RESTRIÇÃO SISTEMA</v>
          </cell>
          <cell r="D3519" t="str">
            <v>071 Idade inferior a 18 anos</v>
          </cell>
          <cell r="E3519" t="str">
            <v>NÃO INFORMADO</v>
          </cell>
          <cell r="F3519" t="str">
            <v>0016 NÃO INFORMADO</v>
          </cell>
          <cell r="I3519">
            <v>2</v>
          </cell>
          <cell r="J3519">
            <v>0</v>
          </cell>
          <cell r="K3519">
            <v>0</v>
          </cell>
          <cell r="L3519">
            <v>2</v>
          </cell>
          <cell r="M3519">
            <v>2</v>
          </cell>
          <cell r="N3519">
            <v>0</v>
          </cell>
          <cell r="O3519">
            <v>2</v>
          </cell>
          <cell r="P3519">
            <v>0</v>
          </cell>
          <cell r="Q3519">
            <v>0</v>
          </cell>
          <cell r="R3519">
            <v>2</v>
          </cell>
          <cell r="S3519">
            <v>2</v>
          </cell>
          <cell r="T3519">
            <v>0</v>
          </cell>
          <cell r="U3519">
            <v>2</v>
          </cell>
          <cell r="V3519">
            <v>0</v>
          </cell>
          <cell r="W3519">
            <v>0</v>
          </cell>
        </row>
        <row r="3520">
          <cell r="B3520">
            <v>16</v>
          </cell>
          <cell r="C3520" t="str">
            <v>RESTRIÇÃO SISTEMA</v>
          </cell>
          <cell r="D3520" t="str">
            <v>071 Idade inferior a 18 anos</v>
          </cell>
          <cell r="E3520" t="str">
            <v>OUTRAS MÍDIAS</v>
          </cell>
          <cell r="F3520" t="str">
            <v>0002 INDICAÇÃO DE AMIGOS</v>
          </cell>
          <cell r="I3520">
            <v>25</v>
          </cell>
          <cell r="J3520">
            <v>0</v>
          </cell>
          <cell r="K3520">
            <v>0</v>
          </cell>
          <cell r="L3520">
            <v>25</v>
          </cell>
          <cell r="M3520">
            <v>25</v>
          </cell>
          <cell r="N3520">
            <v>0</v>
          </cell>
          <cell r="O3520">
            <v>25</v>
          </cell>
          <cell r="P3520">
            <v>0</v>
          </cell>
          <cell r="Q3520">
            <v>0</v>
          </cell>
          <cell r="R3520">
            <v>25</v>
          </cell>
          <cell r="S3520">
            <v>25</v>
          </cell>
          <cell r="T3520">
            <v>0</v>
          </cell>
          <cell r="U3520">
            <v>25</v>
          </cell>
          <cell r="V3520">
            <v>0</v>
          </cell>
          <cell r="W3520">
            <v>0</v>
          </cell>
        </row>
        <row r="3521">
          <cell r="B3521">
            <v>16</v>
          </cell>
          <cell r="C3521" t="str">
            <v>RESTRIÇÃO SISTEMA</v>
          </cell>
          <cell r="D3521" t="str">
            <v>071 Idade inferior a 18 anos</v>
          </cell>
          <cell r="E3521" t="str">
            <v>OUTRAS MÍDIAS</v>
          </cell>
          <cell r="F3521" t="str">
            <v>0003 104</v>
          </cell>
          <cell r="I3521">
            <v>1</v>
          </cell>
          <cell r="J3521">
            <v>0</v>
          </cell>
          <cell r="K3521">
            <v>0</v>
          </cell>
          <cell r="L3521">
            <v>1</v>
          </cell>
          <cell r="M3521">
            <v>1</v>
          </cell>
          <cell r="N3521">
            <v>0</v>
          </cell>
          <cell r="O3521">
            <v>1</v>
          </cell>
          <cell r="P3521">
            <v>0</v>
          </cell>
          <cell r="Q3521">
            <v>0</v>
          </cell>
          <cell r="R3521">
            <v>1</v>
          </cell>
          <cell r="S3521">
            <v>1</v>
          </cell>
          <cell r="T3521">
            <v>0</v>
          </cell>
          <cell r="U3521">
            <v>1</v>
          </cell>
          <cell r="V3521">
            <v>0</v>
          </cell>
          <cell r="W3521">
            <v>0</v>
          </cell>
        </row>
        <row r="3522">
          <cell r="B3522">
            <v>16</v>
          </cell>
          <cell r="C3522" t="str">
            <v>RESTRIÇÃO SISTEMA</v>
          </cell>
          <cell r="D3522" t="str">
            <v>071 Idade inferior a 18 anos</v>
          </cell>
          <cell r="E3522" t="str">
            <v>OUTRAS MÍDIAS</v>
          </cell>
          <cell r="F3522" t="str">
            <v>0013 INTERNET</v>
          </cell>
          <cell r="G3522" t="str">
            <v>0056 OUTROS</v>
          </cell>
          <cell r="I3522">
            <v>1</v>
          </cell>
          <cell r="J3522">
            <v>0</v>
          </cell>
          <cell r="K3522">
            <v>0</v>
          </cell>
          <cell r="L3522">
            <v>1</v>
          </cell>
          <cell r="M3522">
            <v>1</v>
          </cell>
          <cell r="N3522">
            <v>0</v>
          </cell>
          <cell r="O3522">
            <v>1</v>
          </cell>
          <cell r="P3522">
            <v>0</v>
          </cell>
          <cell r="Q3522">
            <v>0</v>
          </cell>
          <cell r="R3522">
            <v>1</v>
          </cell>
          <cell r="S3522">
            <v>1</v>
          </cell>
          <cell r="T3522">
            <v>0</v>
          </cell>
          <cell r="U3522">
            <v>1</v>
          </cell>
          <cell r="V3522">
            <v>0</v>
          </cell>
          <cell r="W3522">
            <v>0</v>
          </cell>
        </row>
        <row r="3523">
          <cell r="B3523">
            <v>16</v>
          </cell>
          <cell r="C3523" t="str">
            <v>RESTRIÇÃO SISTEMA</v>
          </cell>
          <cell r="D3523" t="str">
            <v>071 Idade inferior a 18 anos</v>
          </cell>
          <cell r="E3523" t="str">
            <v>OUTRAS MÍDIAS</v>
          </cell>
          <cell r="F3523" t="str">
            <v>0013 INTERNET</v>
          </cell>
          <cell r="G3523" t="str">
            <v>0170 SITE SPEEDY</v>
          </cell>
          <cell r="I3523">
            <v>1</v>
          </cell>
          <cell r="J3523">
            <v>0</v>
          </cell>
          <cell r="K3523">
            <v>0</v>
          </cell>
          <cell r="L3523">
            <v>1</v>
          </cell>
          <cell r="M3523">
            <v>1</v>
          </cell>
          <cell r="N3523">
            <v>0</v>
          </cell>
          <cell r="O3523">
            <v>1</v>
          </cell>
          <cell r="P3523">
            <v>0</v>
          </cell>
          <cell r="Q3523">
            <v>0</v>
          </cell>
          <cell r="R3523">
            <v>1</v>
          </cell>
          <cell r="S3523">
            <v>1</v>
          </cell>
          <cell r="T3523">
            <v>0</v>
          </cell>
          <cell r="U3523">
            <v>1</v>
          </cell>
          <cell r="V3523">
            <v>0</v>
          </cell>
          <cell r="W3523">
            <v>0</v>
          </cell>
        </row>
        <row r="3524">
          <cell r="B3524">
            <v>16</v>
          </cell>
          <cell r="C3524" t="str">
            <v>RESTRIÇÃO SISTEMA</v>
          </cell>
          <cell r="D3524" t="str">
            <v>071 Idade inferior a 18 anos</v>
          </cell>
          <cell r="E3524" t="str">
            <v>OUTRAS MÍDIAS</v>
          </cell>
          <cell r="F3524" t="str">
            <v>0018 CONTATADO PELO TLMKT</v>
          </cell>
          <cell r="I3524">
            <v>1</v>
          </cell>
          <cell r="J3524">
            <v>0</v>
          </cell>
          <cell r="K3524">
            <v>0</v>
          </cell>
          <cell r="L3524">
            <v>1</v>
          </cell>
          <cell r="M3524">
            <v>1</v>
          </cell>
          <cell r="N3524">
            <v>0</v>
          </cell>
          <cell r="O3524">
            <v>1</v>
          </cell>
          <cell r="P3524">
            <v>0</v>
          </cell>
          <cell r="Q3524">
            <v>0</v>
          </cell>
          <cell r="R3524">
            <v>1</v>
          </cell>
          <cell r="S3524">
            <v>1</v>
          </cell>
          <cell r="T3524">
            <v>0</v>
          </cell>
          <cell r="U3524">
            <v>1</v>
          </cell>
          <cell r="V3524">
            <v>0</v>
          </cell>
          <cell r="W3524">
            <v>0</v>
          </cell>
        </row>
        <row r="3525">
          <cell r="B3525">
            <v>16</v>
          </cell>
          <cell r="C3525" t="str">
            <v>RESTRIÇÃO SISTEMA</v>
          </cell>
          <cell r="D3525" t="str">
            <v>071 Idade inferior a 18 anos</v>
          </cell>
          <cell r="E3525" t="str">
            <v>TELEVISÃO</v>
          </cell>
          <cell r="F3525" t="str">
            <v>0001 TELEVISÃO</v>
          </cell>
          <cell r="G3525" t="str">
            <v>0006 GLOBO</v>
          </cell>
          <cell r="H3525" t="str">
            <v>0032 TELA QUENTE</v>
          </cell>
          <cell r="I3525">
            <v>1</v>
          </cell>
          <cell r="J3525">
            <v>0</v>
          </cell>
          <cell r="K3525">
            <v>0</v>
          </cell>
          <cell r="L3525">
            <v>1</v>
          </cell>
          <cell r="M3525">
            <v>1</v>
          </cell>
          <cell r="N3525">
            <v>0</v>
          </cell>
          <cell r="O3525">
            <v>1</v>
          </cell>
          <cell r="P3525">
            <v>0</v>
          </cell>
          <cell r="Q3525">
            <v>0</v>
          </cell>
          <cell r="R3525">
            <v>1</v>
          </cell>
          <cell r="S3525">
            <v>1</v>
          </cell>
          <cell r="T3525">
            <v>0</v>
          </cell>
          <cell r="U3525">
            <v>1</v>
          </cell>
          <cell r="V3525">
            <v>0</v>
          </cell>
          <cell r="W3525">
            <v>0</v>
          </cell>
        </row>
        <row r="3526">
          <cell r="B3526">
            <v>16</v>
          </cell>
          <cell r="C3526" t="str">
            <v>RESTRIÇÃO SISTEMA</v>
          </cell>
          <cell r="D3526" t="str">
            <v>071 Idade inferior a 18 anos</v>
          </cell>
          <cell r="E3526" t="str">
            <v>TELEVISÃO</v>
          </cell>
          <cell r="F3526" t="str">
            <v>0001 TELEVISÃO</v>
          </cell>
          <cell r="G3526" t="str">
            <v>0006 GLOBO</v>
          </cell>
          <cell r="H3526" t="str">
            <v>3825 NÃO INFORMADO</v>
          </cell>
          <cell r="I3526">
            <v>2</v>
          </cell>
          <cell r="J3526">
            <v>0</v>
          </cell>
          <cell r="K3526">
            <v>0</v>
          </cell>
          <cell r="L3526">
            <v>2</v>
          </cell>
          <cell r="M3526">
            <v>2</v>
          </cell>
          <cell r="N3526">
            <v>0</v>
          </cell>
          <cell r="O3526">
            <v>2</v>
          </cell>
          <cell r="P3526">
            <v>0</v>
          </cell>
          <cell r="Q3526">
            <v>0</v>
          </cell>
          <cell r="R3526">
            <v>2</v>
          </cell>
          <cell r="S3526">
            <v>2</v>
          </cell>
          <cell r="T3526">
            <v>0</v>
          </cell>
          <cell r="U3526">
            <v>2</v>
          </cell>
          <cell r="V3526">
            <v>0</v>
          </cell>
          <cell r="W3526">
            <v>0</v>
          </cell>
        </row>
        <row r="3527">
          <cell r="B3527">
            <v>16</v>
          </cell>
          <cell r="C3527" t="str">
            <v>RESTRIÇÃO SISTEMA</v>
          </cell>
          <cell r="D3527" t="str">
            <v>071 Idade inferior a 18 anos</v>
          </cell>
          <cell r="E3527" t="str">
            <v>TELEVISÃO</v>
          </cell>
          <cell r="F3527" t="str">
            <v>0001 TELEVISÃO</v>
          </cell>
          <cell r="G3527" t="str">
            <v>0062 NÃO INFORMOU</v>
          </cell>
          <cell r="I3527">
            <v>14</v>
          </cell>
          <cell r="J3527">
            <v>0</v>
          </cell>
          <cell r="K3527">
            <v>0</v>
          </cell>
          <cell r="L3527">
            <v>14</v>
          </cell>
          <cell r="M3527">
            <v>14</v>
          </cell>
          <cell r="N3527">
            <v>0</v>
          </cell>
          <cell r="O3527">
            <v>14</v>
          </cell>
          <cell r="P3527">
            <v>0</v>
          </cell>
          <cell r="Q3527">
            <v>0</v>
          </cell>
          <cell r="R3527">
            <v>14</v>
          </cell>
          <cell r="S3527">
            <v>14</v>
          </cell>
          <cell r="T3527">
            <v>0</v>
          </cell>
          <cell r="U3527">
            <v>14</v>
          </cell>
          <cell r="V3527">
            <v>0</v>
          </cell>
          <cell r="W3527">
            <v>0</v>
          </cell>
        </row>
        <row r="3528">
          <cell r="B3528">
            <v>16</v>
          </cell>
          <cell r="C3528" t="str">
            <v>RESTRIÇÃO SISTEMA</v>
          </cell>
          <cell r="D3528" t="str">
            <v>407 Não Informou nº linha</v>
          </cell>
          <cell r="E3528" t="str">
            <v>NÃO INFORMADO</v>
          </cell>
          <cell r="F3528" t="str">
            <v>0016 NÃO INFORMADO</v>
          </cell>
          <cell r="I3528">
            <v>3</v>
          </cell>
          <cell r="J3528">
            <v>0</v>
          </cell>
          <cell r="K3528">
            <v>0</v>
          </cell>
          <cell r="L3528">
            <v>3</v>
          </cell>
          <cell r="M3528">
            <v>3</v>
          </cell>
          <cell r="N3528">
            <v>0</v>
          </cell>
          <cell r="O3528">
            <v>3</v>
          </cell>
          <cell r="P3528">
            <v>0</v>
          </cell>
          <cell r="Q3528">
            <v>0</v>
          </cell>
          <cell r="R3528">
            <v>3</v>
          </cell>
          <cell r="S3528">
            <v>3</v>
          </cell>
          <cell r="T3528">
            <v>0</v>
          </cell>
          <cell r="U3528">
            <v>3</v>
          </cell>
          <cell r="V3528">
            <v>0</v>
          </cell>
          <cell r="W3528">
            <v>0</v>
          </cell>
        </row>
        <row r="3529">
          <cell r="B3529">
            <v>16</v>
          </cell>
          <cell r="C3529" t="str">
            <v>RESTRIÇÃO SISTEMA</v>
          </cell>
          <cell r="D3529" t="str">
            <v>407 Não Informou nº linha</v>
          </cell>
          <cell r="E3529" t="str">
            <v>OUTRAS MÍDIAS</v>
          </cell>
          <cell r="F3529" t="str">
            <v>0002 INDICAÇÃO DE AMIGOS</v>
          </cell>
          <cell r="I3529">
            <v>6</v>
          </cell>
          <cell r="J3529">
            <v>0</v>
          </cell>
          <cell r="K3529">
            <v>0</v>
          </cell>
          <cell r="L3529">
            <v>6</v>
          </cell>
          <cell r="M3529">
            <v>6</v>
          </cell>
          <cell r="N3529">
            <v>0</v>
          </cell>
          <cell r="O3529">
            <v>6</v>
          </cell>
          <cell r="P3529">
            <v>0</v>
          </cell>
          <cell r="Q3529">
            <v>0</v>
          </cell>
          <cell r="R3529">
            <v>6</v>
          </cell>
          <cell r="S3529">
            <v>6</v>
          </cell>
          <cell r="T3529">
            <v>0</v>
          </cell>
          <cell r="U3529">
            <v>6</v>
          </cell>
          <cell r="V3529">
            <v>0</v>
          </cell>
          <cell r="W3529">
            <v>0</v>
          </cell>
        </row>
        <row r="3530">
          <cell r="B3530">
            <v>16</v>
          </cell>
          <cell r="C3530" t="str">
            <v>RESTRIÇÃO SISTEMA</v>
          </cell>
          <cell r="D3530" t="str">
            <v>407 Não Informou nº linha</v>
          </cell>
          <cell r="E3530" t="str">
            <v>OUTRAS MÍDIAS</v>
          </cell>
          <cell r="F3530" t="str">
            <v>0007 JORNAIS/REVISTAS</v>
          </cell>
          <cell r="G3530" t="str">
            <v>0125 NÃO INFORMADO</v>
          </cell>
          <cell r="I3530">
            <v>1</v>
          </cell>
          <cell r="J3530">
            <v>0</v>
          </cell>
          <cell r="K3530">
            <v>0</v>
          </cell>
          <cell r="L3530">
            <v>1</v>
          </cell>
          <cell r="M3530">
            <v>1</v>
          </cell>
          <cell r="N3530">
            <v>0</v>
          </cell>
          <cell r="O3530">
            <v>1</v>
          </cell>
          <cell r="P3530">
            <v>0</v>
          </cell>
          <cell r="Q3530">
            <v>0</v>
          </cell>
          <cell r="R3530">
            <v>1</v>
          </cell>
          <cell r="S3530">
            <v>1</v>
          </cell>
          <cell r="T3530">
            <v>0</v>
          </cell>
          <cell r="U3530">
            <v>1</v>
          </cell>
          <cell r="V3530">
            <v>0</v>
          </cell>
          <cell r="W3530">
            <v>0</v>
          </cell>
        </row>
        <row r="3531">
          <cell r="B3531">
            <v>16</v>
          </cell>
          <cell r="C3531" t="str">
            <v>RESTRIÇÃO SISTEMA</v>
          </cell>
          <cell r="D3531" t="str">
            <v>407 Não Informou nº linha</v>
          </cell>
          <cell r="E3531" t="str">
            <v>OUTRAS MÍDIAS</v>
          </cell>
          <cell r="F3531" t="str">
            <v>0013 INTERNET</v>
          </cell>
          <cell r="G3531" t="str">
            <v>0056 OUTROS</v>
          </cell>
          <cell r="I3531">
            <v>1</v>
          </cell>
          <cell r="J3531">
            <v>0</v>
          </cell>
          <cell r="K3531">
            <v>0</v>
          </cell>
          <cell r="L3531">
            <v>1</v>
          </cell>
          <cell r="M3531">
            <v>1</v>
          </cell>
          <cell r="N3531">
            <v>0</v>
          </cell>
          <cell r="O3531">
            <v>1</v>
          </cell>
          <cell r="P3531">
            <v>0</v>
          </cell>
          <cell r="Q3531">
            <v>0</v>
          </cell>
          <cell r="R3531">
            <v>1</v>
          </cell>
          <cell r="S3531">
            <v>1</v>
          </cell>
          <cell r="T3531">
            <v>0</v>
          </cell>
          <cell r="U3531">
            <v>1</v>
          </cell>
          <cell r="V3531">
            <v>0</v>
          </cell>
          <cell r="W3531">
            <v>0</v>
          </cell>
        </row>
        <row r="3532">
          <cell r="B3532">
            <v>16</v>
          </cell>
          <cell r="C3532" t="str">
            <v>RESTRIÇÃO SISTEMA</v>
          </cell>
          <cell r="D3532" t="str">
            <v>407 Não Informou nº linha</v>
          </cell>
          <cell r="E3532" t="str">
            <v>OUTRAS MÍDIAS</v>
          </cell>
          <cell r="F3532" t="str">
            <v>0013 INTERNET</v>
          </cell>
          <cell r="G3532" t="str">
            <v>0170 SITE SPEEDY</v>
          </cell>
          <cell r="I3532">
            <v>1</v>
          </cell>
          <cell r="J3532">
            <v>0</v>
          </cell>
          <cell r="K3532">
            <v>0</v>
          </cell>
          <cell r="L3532">
            <v>1</v>
          </cell>
          <cell r="M3532">
            <v>1</v>
          </cell>
          <cell r="N3532">
            <v>0</v>
          </cell>
          <cell r="O3532">
            <v>1</v>
          </cell>
          <cell r="P3532">
            <v>0</v>
          </cell>
          <cell r="Q3532">
            <v>0</v>
          </cell>
          <cell r="R3532">
            <v>1</v>
          </cell>
          <cell r="S3532">
            <v>1</v>
          </cell>
          <cell r="T3532">
            <v>0</v>
          </cell>
          <cell r="U3532">
            <v>1</v>
          </cell>
          <cell r="V3532">
            <v>0</v>
          </cell>
          <cell r="W3532">
            <v>0</v>
          </cell>
        </row>
        <row r="3533">
          <cell r="B3533">
            <v>16</v>
          </cell>
          <cell r="C3533" t="str">
            <v>RESTRIÇÃO SISTEMA</v>
          </cell>
          <cell r="D3533" t="str">
            <v>407 Não Informou nº linha</v>
          </cell>
          <cell r="E3533" t="str">
            <v>OUTRAS MÍDIAS</v>
          </cell>
          <cell r="F3533" t="str">
            <v>0018 CONTATADO PELO TLMKT</v>
          </cell>
          <cell r="I3533">
            <v>1</v>
          </cell>
          <cell r="J3533">
            <v>0</v>
          </cell>
          <cell r="K3533">
            <v>0</v>
          </cell>
          <cell r="L3533">
            <v>1</v>
          </cell>
          <cell r="M3533">
            <v>1</v>
          </cell>
          <cell r="N3533">
            <v>0</v>
          </cell>
          <cell r="O3533">
            <v>1</v>
          </cell>
          <cell r="P3533">
            <v>0</v>
          </cell>
          <cell r="Q3533">
            <v>0</v>
          </cell>
          <cell r="R3533">
            <v>1</v>
          </cell>
          <cell r="S3533">
            <v>1</v>
          </cell>
          <cell r="T3533">
            <v>0</v>
          </cell>
          <cell r="U3533">
            <v>1</v>
          </cell>
          <cell r="V3533">
            <v>0</v>
          </cell>
          <cell r="W3533">
            <v>0</v>
          </cell>
        </row>
        <row r="3534">
          <cell r="B3534">
            <v>16</v>
          </cell>
          <cell r="C3534" t="str">
            <v>RESTRIÇÃO SISTEMA</v>
          </cell>
          <cell r="D3534" t="str">
            <v>407 Não Informou nº linha</v>
          </cell>
          <cell r="E3534" t="str">
            <v>TELEVISÃO</v>
          </cell>
          <cell r="F3534" t="str">
            <v>0001 TELEVISÃO</v>
          </cell>
          <cell r="G3534" t="str">
            <v>0006 GLOBO</v>
          </cell>
          <cell r="H3534" t="str">
            <v>3825 NÃO INFORMADO</v>
          </cell>
          <cell r="I3534">
            <v>1</v>
          </cell>
          <cell r="J3534">
            <v>0</v>
          </cell>
          <cell r="K3534">
            <v>0</v>
          </cell>
          <cell r="L3534">
            <v>1</v>
          </cell>
          <cell r="M3534">
            <v>1</v>
          </cell>
          <cell r="N3534">
            <v>0</v>
          </cell>
          <cell r="O3534">
            <v>1</v>
          </cell>
          <cell r="P3534">
            <v>0</v>
          </cell>
          <cell r="Q3534">
            <v>0</v>
          </cell>
          <cell r="R3534">
            <v>1</v>
          </cell>
          <cell r="S3534">
            <v>1</v>
          </cell>
          <cell r="T3534">
            <v>0</v>
          </cell>
          <cell r="U3534">
            <v>1</v>
          </cell>
          <cell r="V3534">
            <v>0</v>
          </cell>
          <cell r="W3534">
            <v>0</v>
          </cell>
        </row>
        <row r="3535">
          <cell r="B3535">
            <v>16</v>
          </cell>
          <cell r="C3535" t="str">
            <v>RESTRIÇÃO SISTEMA</v>
          </cell>
          <cell r="D3535" t="str">
            <v>407 Não Informou nº linha</v>
          </cell>
          <cell r="E3535" t="str">
            <v>TELEVISÃO</v>
          </cell>
          <cell r="F3535" t="str">
            <v>0001 TELEVISÃO</v>
          </cell>
          <cell r="G3535" t="str">
            <v>0062 NÃO INFORMOU</v>
          </cell>
          <cell r="I3535">
            <v>6</v>
          </cell>
          <cell r="J3535">
            <v>0</v>
          </cell>
          <cell r="K3535">
            <v>0</v>
          </cell>
          <cell r="L3535">
            <v>6</v>
          </cell>
          <cell r="M3535">
            <v>6</v>
          </cell>
          <cell r="N3535">
            <v>0</v>
          </cell>
          <cell r="O3535">
            <v>6</v>
          </cell>
          <cell r="P3535">
            <v>0</v>
          </cell>
          <cell r="Q3535">
            <v>0</v>
          </cell>
          <cell r="R3535">
            <v>6</v>
          </cell>
          <cell r="S3535">
            <v>6</v>
          </cell>
          <cell r="T3535">
            <v>0</v>
          </cell>
          <cell r="U3535">
            <v>6</v>
          </cell>
          <cell r="V3535">
            <v>0</v>
          </cell>
          <cell r="W3535">
            <v>0</v>
          </cell>
        </row>
        <row r="3536">
          <cell r="B3536">
            <v>16</v>
          </cell>
          <cell r="C3536" t="str">
            <v>RESTRIÇÃO SISTEMA</v>
          </cell>
          <cell r="D3536" t="str">
            <v>408 Não possui linha instalada</v>
          </cell>
          <cell r="F3536" t="str">
            <v>0031 JÁ TEVE O PRODUTO</v>
          </cell>
          <cell r="I3536">
            <v>1</v>
          </cell>
          <cell r="J3536">
            <v>0</v>
          </cell>
          <cell r="K3536">
            <v>0</v>
          </cell>
          <cell r="L3536">
            <v>1</v>
          </cell>
          <cell r="M3536">
            <v>1</v>
          </cell>
          <cell r="N3536">
            <v>0</v>
          </cell>
          <cell r="O3536">
            <v>1</v>
          </cell>
          <cell r="P3536">
            <v>0</v>
          </cell>
          <cell r="Q3536">
            <v>0</v>
          </cell>
          <cell r="R3536">
            <v>1</v>
          </cell>
          <cell r="S3536">
            <v>1</v>
          </cell>
          <cell r="T3536">
            <v>0</v>
          </cell>
          <cell r="U3536">
            <v>1</v>
          </cell>
          <cell r="V3536">
            <v>0</v>
          </cell>
          <cell r="W3536">
            <v>0</v>
          </cell>
        </row>
        <row r="3537">
          <cell r="B3537">
            <v>16</v>
          </cell>
          <cell r="C3537" t="str">
            <v>RESTRIÇÃO SISTEMA</v>
          </cell>
          <cell r="D3537" t="str">
            <v>408 Não possui linha instalada</v>
          </cell>
          <cell r="E3537" t="str">
            <v>MALA DIRETA</v>
          </cell>
          <cell r="F3537" t="str">
            <v>0010 ENCARTE EM FATURA</v>
          </cell>
          <cell r="I3537">
            <v>1</v>
          </cell>
          <cell r="J3537">
            <v>0</v>
          </cell>
          <cell r="K3537">
            <v>0</v>
          </cell>
          <cell r="L3537">
            <v>1</v>
          </cell>
          <cell r="M3537">
            <v>1</v>
          </cell>
          <cell r="N3537">
            <v>0</v>
          </cell>
          <cell r="O3537">
            <v>1</v>
          </cell>
          <cell r="P3537">
            <v>0</v>
          </cell>
          <cell r="Q3537">
            <v>0</v>
          </cell>
          <cell r="R3537">
            <v>1</v>
          </cell>
          <cell r="S3537">
            <v>1</v>
          </cell>
          <cell r="T3537">
            <v>0</v>
          </cell>
          <cell r="U3537">
            <v>1</v>
          </cell>
          <cell r="V3537">
            <v>0</v>
          </cell>
          <cell r="W3537">
            <v>0</v>
          </cell>
        </row>
        <row r="3538">
          <cell r="B3538">
            <v>16</v>
          </cell>
          <cell r="C3538" t="str">
            <v>RESTRIÇÃO SISTEMA</v>
          </cell>
          <cell r="D3538" t="str">
            <v>408 Não possui linha instalada</v>
          </cell>
          <cell r="E3538" t="str">
            <v>OUTRAS MÍDIAS</v>
          </cell>
          <cell r="F3538" t="str">
            <v>0002 INDICAÇÃO DE AMIGOS</v>
          </cell>
          <cell r="I3538">
            <v>10</v>
          </cell>
          <cell r="J3538">
            <v>0</v>
          </cell>
          <cell r="K3538">
            <v>0</v>
          </cell>
          <cell r="L3538">
            <v>10</v>
          </cell>
          <cell r="M3538">
            <v>10</v>
          </cell>
          <cell r="N3538">
            <v>0</v>
          </cell>
          <cell r="O3538">
            <v>10</v>
          </cell>
          <cell r="P3538">
            <v>0</v>
          </cell>
          <cell r="Q3538">
            <v>0</v>
          </cell>
          <cell r="R3538">
            <v>10</v>
          </cell>
          <cell r="S3538">
            <v>10</v>
          </cell>
          <cell r="T3538">
            <v>0</v>
          </cell>
          <cell r="U3538">
            <v>10</v>
          </cell>
          <cell r="V3538">
            <v>0</v>
          </cell>
          <cell r="W3538">
            <v>0</v>
          </cell>
        </row>
        <row r="3539">
          <cell r="B3539">
            <v>16</v>
          </cell>
          <cell r="C3539" t="str">
            <v>RESTRIÇÃO SISTEMA</v>
          </cell>
          <cell r="D3539" t="str">
            <v>408 Não possui linha instalada</v>
          </cell>
          <cell r="E3539" t="str">
            <v>OUTRAS MÍDIAS</v>
          </cell>
          <cell r="F3539" t="str">
            <v>0018 CONTATADO PELO TLMKT</v>
          </cell>
          <cell r="I3539">
            <v>3</v>
          </cell>
          <cell r="J3539">
            <v>0</v>
          </cell>
          <cell r="K3539">
            <v>0</v>
          </cell>
          <cell r="L3539">
            <v>3</v>
          </cell>
          <cell r="M3539">
            <v>3</v>
          </cell>
          <cell r="N3539">
            <v>0</v>
          </cell>
          <cell r="O3539">
            <v>3</v>
          </cell>
          <cell r="P3539">
            <v>0</v>
          </cell>
          <cell r="Q3539">
            <v>0</v>
          </cell>
          <cell r="R3539">
            <v>3</v>
          </cell>
          <cell r="S3539">
            <v>3</v>
          </cell>
          <cell r="T3539">
            <v>0</v>
          </cell>
          <cell r="U3539">
            <v>3</v>
          </cell>
          <cell r="V3539">
            <v>0</v>
          </cell>
          <cell r="W3539">
            <v>0</v>
          </cell>
        </row>
        <row r="3540">
          <cell r="B3540">
            <v>16</v>
          </cell>
          <cell r="C3540" t="str">
            <v>RESTRIÇÃO SISTEMA</v>
          </cell>
          <cell r="D3540" t="str">
            <v>408 Não possui linha instalada</v>
          </cell>
          <cell r="E3540" t="str">
            <v>OUTRAS MÍDIAS</v>
          </cell>
          <cell r="F3540" t="str">
            <v>0020 JÁ POSSUI</v>
          </cell>
          <cell r="I3540">
            <v>2</v>
          </cell>
          <cell r="J3540">
            <v>0</v>
          </cell>
          <cell r="K3540">
            <v>0</v>
          </cell>
          <cell r="L3540">
            <v>2</v>
          </cell>
          <cell r="M3540">
            <v>2</v>
          </cell>
          <cell r="N3540">
            <v>0</v>
          </cell>
          <cell r="O3540">
            <v>2</v>
          </cell>
          <cell r="P3540">
            <v>0</v>
          </cell>
          <cell r="Q3540">
            <v>0</v>
          </cell>
          <cell r="R3540">
            <v>2</v>
          </cell>
          <cell r="S3540">
            <v>2</v>
          </cell>
          <cell r="T3540">
            <v>0</v>
          </cell>
          <cell r="U3540">
            <v>2</v>
          </cell>
          <cell r="V3540">
            <v>0</v>
          </cell>
          <cell r="W3540">
            <v>0</v>
          </cell>
        </row>
        <row r="3541">
          <cell r="B3541">
            <v>16</v>
          </cell>
          <cell r="C3541" t="str">
            <v>RESTRIÇÃO SISTEMA</v>
          </cell>
          <cell r="D3541" t="str">
            <v>408 Não possui linha instalada</v>
          </cell>
          <cell r="E3541" t="str">
            <v>TELEVISÃO</v>
          </cell>
          <cell r="F3541" t="str">
            <v>0001 TELEVISÃO</v>
          </cell>
          <cell r="G3541" t="str">
            <v>0006 GLOBO</v>
          </cell>
          <cell r="H3541" t="str">
            <v>0032 TELA QUENTE</v>
          </cell>
          <cell r="I3541">
            <v>1</v>
          </cell>
          <cell r="J3541">
            <v>0</v>
          </cell>
          <cell r="K3541">
            <v>0</v>
          </cell>
          <cell r="L3541">
            <v>1</v>
          </cell>
          <cell r="M3541">
            <v>1</v>
          </cell>
          <cell r="N3541">
            <v>0</v>
          </cell>
          <cell r="O3541">
            <v>1</v>
          </cell>
          <cell r="P3541">
            <v>0</v>
          </cell>
          <cell r="Q3541">
            <v>0</v>
          </cell>
          <cell r="R3541">
            <v>1</v>
          </cell>
          <cell r="S3541">
            <v>1</v>
          </cell>
          <cell r="T3541">
            <v>0</v>
          </cell>
          <cell r="U3541">
            <v>1</v>
          </cell>
          <cell r="V3541">
            <v>0</v>
          </cell>
          <cell r="W3541">
            <v>0</v>
          </cell>
        </row>
        <row r="3542">
          <cell r="B3542">
            <v>16</v>
          </cell>
          <cell r="C3542" t="str">
            <v>RESTRIÇÃO SISTEMA</v>
          </cell>
          <cell r="D3542" t="str">
            <v>408 Não possui linha instalada</v>
          </cell>
          <cell r="E3542" t="str">
            <v>TELEVISÃO</v>
          </cell>
          <cell r="F3542" t="str">
            <v>0001 TELEVISÃO</v>
          </cell>
          <cell r="G3542" t="str">
            <v>0062 NÃO INFORMOU</v>
          </cell>
          <cell r="I3542">
            <v>5</v>
          </cell>
          <cell r="J3542">
            <v>0</v>
          </cell>
          <cell r="K3542">
            <v>0</v>
          </cell>
          <cell r="L3542">
            <v>5</v>
          </cell>
          <cell r="M3542">
            <v>5</v>
          </cell>
          <cell r="N3542">
            <v>0</v>
          </cell>
          <cell r="O3542">
            <v>5</v>
          </cell>
          <cell r="P3542">
            <v>0</v>
          </cell>
          <cell r="Q3542">
            <v>0</v>
          </cell>
          <cell r="R3542">
            <v>5</v>
          </cell>
          <cell r="S3542">
            <v>5</v>
          </cell>
          <cell r="T3542">
            <v>0</v>
          </cell>
          <cell r="U3542">
            <v>5</v>
          </cell>
          <cell r="V3542">
            <v>0</v>
          </cell>
          <cell r="W3542">
            <v>0</v>
          </cell>
        </row>
        <row r="3543">
          <cell r="B3543">
            <v>16</v>
          </cell>
          <cell r="C3543" t="str">
            <v>VENDA</v>
          </cell>
          <cell r="D3543" t="str">
            <v>001 *** Vendas OS Emitidas</v>
          </cell>
          <cell r="F3543" t="str">
            <v>0031 JÁ TEVE O PRODUTO</v>
          </cell>
          <cell r="I3543">
            <v>32</v>
          </cell>
          <cell r="J3543">
            <v>32</v>
          </cell>
          <cell r="K3543">
            <v>0</v>
          </cell>
          <cell r="L3543">
            <v>32</v>
          </cell>
          <cell r="M3543">
            <v>0</v>
          </cell>
          <cell r="N3543">
            <v>0</v>
          </cell>
          <cell r="O3543">
            <v>32</v>
          </cell>
          <cell r="P3543">
            <v>32</v>
          </cell>
          <cell r="Q3543">
            <v>0</v>
          </cell>
          <cell r="R3543">
            <v>32</v>
          </cell>
          <cell r="S3543">
            <v>0</v>
          </cell>
          <cell r="T3543">
            <v>0</v>
          </cell>
          <cell r="U3543">
            <v>0</v>
          </cell>
          <cell r="V3543">
            <v>32</v>
          </cell>
          <cell r="W3543">
            <v>0</v>
          </cell>
        </row>
        <row r="3544">
          <cell r="B3544">
            <v>16</v>
          </cell>
          <cell r="C3544" t="str">
            <v>VENDA</v>
          </cell>
          <cell r="D3544" t="str">
            <v>001 *** Vendas OS Emitidas</v>
          </cell>
          <cell r="E3544" t="str">
            <v>MALA DIRETA</v>
          </cell>
          <cell r="F3544" t="str">
            <v>0009 MALA DIRETA</v>
          </cell>
          <cell r="G3544" t="str">
            <v>0008 Não Identificado</v>
          </cell>
          <cell r="I3544">
            <v>3</v>
          </cell>
          <cell r="J3544">
            <v>3</v>
          </cell>
          <cell r="K3544">
            <v>0</v>
          </cell>
          <cell r="L3544">
            <v>3</v>
          </cell>
          <cell r="M3544">
            <v>0</v>
          </cell>
          <cell r="N3544">
            <v>0</v>
          </cell>
          <cell r="O3544">
            <v>3</v>
          </cell>
          <cell r="P3544">
            <v>3</v>
          </cell>
          <cell r="Q3544">
            <v>0</v>
          </cell>
          <cell r="R3544">
            <v>3</v>
          </cell>
          <cell r="S3544">
            <v>0</v>
          </cell>
          <cell r="T3544">
            <v>0</v>
          </cell>
          <cell r="U3544">
            <v>0</v>
          </cell>
          <cell r="V3544">
            <v>3</v>
          </cell>
          <cell r="W3544">
            <v>0</v>
          </cell>
        </row>
        <row r="3545">
          <cell r="B3545">
            <v>16</v>
          </cell>
          <cell r="C3545" t="str">
            <v>VENDA</v>
          </cell>
          <cell r="D3545" t="str">
            <v>001 *** Vendas OS Emitidas</v>
          </cell>
          <cell r="E3545" t="str">
            <v>MALA DIRETA</v>
          </cell>
          <cell r="F3545" t="str">
            <v>0009 MALA DIRETA</v>
          </cell>
          <cell r="G3545" t="str">
            <v>0173 CA0103</v>
          </cell>
          <cell r="I3545">
            <v>1</v>
          </cell>
          <cell r="J3545">
            <v>1</v>
          </cell>
          <cell r="K3545">
            <v>0</v>
          </cell>
          <cell r="L3545">
            <v>1</v>
          </cell>
          <cell r="M3545">
            <v>0</v>
          </cell>
          <cell r="N3545">
            <v>0</v>
          </cell>
          <cell r="O3545">
            <v>1</v>
          </cell>
          <cell r="P3545">
            <v>1</v>
          </cell>
          <cell r="Q3545">
            <v>0</v>
          </cell>
          <cell r="R3545">
            <v>1</v>
          </cell>
          <cell r="S3545">
            <v>0</v>
          </cell>
          <cell r="T3545">
            <v>0</v>
          </cell>
          <cell r="U3545">
            <v>0</v>
          </cell>
          <cell r="V3545">
            <v>1</v>
          </cell>
          <cell r="W3545">
            <v>0</v>
          </cell>
        </row>
        <row r="3546">
          <cell r="B3546">
            <v>16</v>
          </cell>
          <cell r="C3546" t="str">
            <v>VENDA</v>
          </cell>
          <cell r="D3546" t="str">
            <v>001 *** Vendas OS Emitidas</v>
          </cell>
          <cell r="E3546" t="str">
            <v>MALA DIRETA</v>
          </cell>
          <cell r="F3546" t="str">
            <v>0009 MALA DIRETA</v>
          </cell>
          <cell r="G3546" t="str">
            <v>0572 MD-05</v>
          </cell>
          <cell r="I3546">
            <v>7</v>
          </cell>
          <cell r="J3546">
            <v>7</v>
          </cell>
          <cell r="K3546">
            <v>0</v>
          </cell>
          <cell r="L3546">
            <v>7</v>
          </cell>
          <cell r="M3546">
            <v>0</v>
          </cell>
          <cell r="N3546">
            <v>0</v>
          </cell>
          <cell r="O3546">
            <v>7</v>
          </cell>
          <cell r="P3546">
            <v>7</v>
          </cell>
          <cell r="Q3546">
            <v>0</v>
          </cell>
          <cell r="R3546">
            <v>7</v>
          </cell>
          <cell r="S3546">
            <v>0</v>
          </cell>
          <cell r="T3546">
            <v>0</v>
          </cell>
          <cell r="U3546">
            <v>0</v>
          </cell>
          <cell r="V3546">
            <v>7</v>
          </cell>
          <cell r="W3546">
            <v>0</v>
          </cell>
        </row>
        <row r="3547">
          <cell r="B3547">
            <v>16</v>
          </cell>
          <cell r="C3547" t="str">
            <v>VENDA</v>
          </cell>
          <cell r="D3547" t="str">
            <v>001 *** Vendas OS Emitidas</v>
          </cell>
          <cell r="E3547" t="str">
            <v>MALA DIRETA</v>
          </cell>
          <cell r="F3547" t="str">
            <v>0010 ENCARTE EM FATURA</v>
          </cell>
          <cell r="I3547">
            <v>5</v>
          </cell>
          <cell r="J3547">
            <v>5</v>
          </cell>
          <cell r="K3547">
            <v>0</v>
          </cell>
          <cell r="L3547">
            <v>5</v>
          </cell>
          <cell r="M3547">
            <v>0</v>
          </cell>
          <cell r="N3547">
            <v>0</v>
          </cell>
          <cell r="O3547">
            <v>5</v>
          </cell>
          <cell r="P3547">
            <v>5</v>
          </cell>
          <cell r="Q3547">
            <v>0</v>
          </cell>
          <cell r="R3547">
            <v>5</v>
          </cell>
          <cell r="S3547">
            <v>0</v>
          </cell>
          <cell r="T3547">
            <v>0</v>
          </cell>
          <cell r="U3547">
            <v>0</v>
          </cell>
          <cell r="V3547">
            <v>5</v>
          </cell>
          <cell r="W3547">
            <v>0</v>
          </cell>
        </row>
        <row r="3548">
          <cell r="B3548">
            <v>16</v>
          </cell>
          <cell r="C3548" t="str">
            <v>VENDA</v>
          </cell>
          <cell r="D3548" t="str">
            <v>001 *** Vendas OS Emitidas</v>
          </cell>
          <cell r="E3548" t="str">
            <v>NÃO INFORMADO</v>
          </cell>
          <cell r="F3548" t="str">
            <v>0016 NÃO INFORMADO</v>
          </cell>
          <cell r="I3548">
            <v>9</v>
          </cell>
          <cell r="J3548">
            <v>9</v>
          </cell>
          <cell r="K3548">
            <v>0</v>
          </cell>
          <cell r="L3548">
            <v>9</v>
          </cell>
          <cell r="M3548">
            <v>0</v>
          </cell>
          <cell r="N3548">
            <v>0</v>
          </cell>
          <cell r="O3548">
            <v>9</v>
          </cell>
          <cell r="P3548">
            <v>9</v>
          </cell>
          <cell r="Q3548">
            <v>0</v>
          </cell>
          <cell r="R3548">
            <v>9</v>
          </cell>
          <cell r="S3548">
            <v>0</v>
          </cell>
          <cell r="T3548">
            <v>0</v>
          </cell>
          <cell r="U3548">
            <v>0</v>
          </cell>
          <cell r="V3548">
            <v>9</v>
          </cell>
          <cell r="W3548">
            <v>0</v>
          </cell>
        </row>
        <row r="3549">
          <cell r="B3549">
            <v>16</v>
          </cell>
          <cell r="C3549" t="str">
            <v>VENDA</v>
          </cell>
          <cell r="D3549" t="str">
            <v>001 *** Vendas OS Emitidas</v>
          </cell>
          <cell r="E3549" t="str">
            <v>OUTRAS MÍDIAS</v>
          </cell>
          <cell r="F3549" t="str">
            <v>0002 INDICAÇÃO DE AMIGOS</v>
          </cell>
          <cell r="I3549">
            <v>172</v>
          </cell>
          <cell r="J3549">
            <v>172</v>
          </cell>
          <cell r="K3549">
            <v>0</v>
          </cell>
          <cell r="L3549">
            <v>172</v>
          </cell>
          <cell r="M3549">
            <v>0</v>
          </cell>
          <cell r="N3549">
            <v>0</v>
          </cell>
          <cell r="O3549">
            <v>172</v>
          </cell>
          <cell r="P3549">
            <v>172</v>
          </cell>
          <cell r="Q3549">
            <v>0</v>
          </cell>
          <cell r="R3549">
            <v>172</v>
          </cell>
          <cell r="S3549">
            <v>0</v>
          </cell>
          <cell r="T3549">
            <v>0</v>
          </cell>
          <cell r="U3549">
            <v>0</v>
          </cell>
          <cell r="V3549">
            <v>172</v>
          </cell>
          <cell r="W3549">
            <v>0</v>
          </cell>
        </row>
        <row r="3550">
          <cell r="B3550">
            <v>16</v>
          </cell>
          <cell r="C3550" t="str">
            <v>VENDA</v>
          </cell>
          <cell r="D3550" t="str">
            <v>001 *** Vendas OS Emitidas</v>
          </cell>
          <cell r="E3550" t="str">
            <v>OUTRAS MÍDIAS</v>
          </cell>
          <cell r="F3550" t="str">
            <v>0003 104</v>
          </cell>
          <cell r="I3550">
            <v>14</v>
          </cell>
          <cell r="J3550">
            <v>14</v>
          </cell>
          <cell r="K3550">
            <v>0</v>
          </cell>
          <cell r="L3550">
            <v>14</v>
          </cell>
          <cell r="M3550">
            <v>0</v>
          </cell>
          <cell r="N3550">
            <v>0</v>
          </cell>
          <cell r="O3550">
            <v>12</v>
          </cell>
          <cell r="P3550">
            <v>12</v>
          </cell>
          <cell r="Q3550">
            <v>0</v>
          </cell>
          <cell r="R3550">
            <v>12</v>
          </cell>
          <cell r="S3550">
            <v>0</v>
          </cell>
          <cell r="T3550">
            <v>0</v>
          </cell>
          <cell r="U3550">
            <v>0</v>
          </cell>
          <cell r="V3550">
            <v>14</v>
          </cell>
          <cell r="W3550">
            <v>0</v>
          </cell>
        </row>
        <row r="3551">
          <cell r="B3551">
            <v>16</v>
          </cell>
          <cell r="C3551" t="str">
            <v>VENDA</v>
          </cell>
          <cell r="D3551" t="str">
            <v>001 *** Vendas OS Emitidas</v>
          </cell>
          <cell r="E3551" t="str">
            <v>OUTRAS MÍDIAS</v>
          </cell>
          <cell r="F3551" t="str">
            <v>0013 INTERNET</v>
          </cell>
          <cell r="G3551" t="str">
            <v>0056 OUTROS</v>
          </cell>
          <cell r="I3551">
            <v>6</v>
          </cell>
          <cell r="J3551">
            <v>6</v>
          </cell>
          <cell r="K3551">
            <v>0</v>
          </cell>
          <cell r="L3551">
            <v>6</v>
          </cell>
          <cell r="M3551">
            <v>0</v>
          </cell>
          <cell r="N3551">
            <v>0</v>
          </cell>
          <cell r="O3551">
            <v>6</v>
          </cell>
          <cell r="P3551">
            <v>6</v>
          </cell>
          <cell r="Q3551">
            <v>0</v>
          </cell>
          <cell r="R3551">
            <v>6</v>
          </cell>
          <cell r="S3551">
            <v>0</v>
          </cell>
          <cell r="T3551">
            <v>0</v>
          </cell>
          <cell r="U3551">
            <v>0</v>
          </cell>
          <cell r="V3551">
            <v>6</v>
          </cell>
          <cell r="W3551">
            <v>0</v>
          </cell>
        </row>
        <row r="3552">
          <cell r="B3552">
            <v>16</v>
          </cell>
          <cell r="C3552" t="str">
            <v>VENDA</v>
          </cell>
          <cell r="D3552" t="str">
            <v>001 *** Vendas OS Emitidas</v>
          </cell>
          <cell r="E3552" t="str">
            <v>OUTRAS MÍDIAS</v>
          </cell>
          <cell r="F3552" t="str">
            <v>0013 INTERNET</v>
          </cell>
          <cell r="G3552" t="str">
            <v>0170 SITE SPEEDY</v>
          </cell>
          <cell r="I3552">
            <v>13</v>
          </cell>
          <cell r="J3552">
            <v>13</v>
          </cell>
          <cell r="K3552">
            <v>0</v>
          </cell>
          <cell r="L3552">
            <v>13</v>
          </cell>
          <cell r="M3552">
            <v>0</v>
          </cell>
          <cell r="N3552">
            <v>0</v>
          </cell>
          <cell r="O3552">
            <v>13</v>
          </cell>
          <cell r="P3552">
            <v>13</v>
          </cell>
          <cell r="Q3552">
            <v>0</v>
          </cell>
          <cell r="R3552">
            <v>13</v>
          </cell>
          <cell r="S3552">
            <v>0</v>
          </cell>
          <cell r="T3552">
            <v>0</v>
          </cell>
          <cell r="U3552">
            <v>0</v>
          </cell>
          <cell r="V3552">
            <v>13</v>
          </cell>
          <cell r="W3552">
            <v>0</v>
          </cell>
        </row>
        <row r="3553">
          <cell r="B3553">
            <v>16</v>
          </cell>
          <cell r="C3553" t="str">
            <v>VENDA</v>
          </cell>
          <cell r="D3553" t="str">
            <v>001 *** Vendas OS Emitidas</v>
          </cell>
          <cell r="E3553" t="str">
            <v>OUTRAS MÍDIAS</v>
          </cell>
          <cell r="F3553" t="str">
            <v>0018 CONTATADO PELO TLMKT</v>
          </cell>
          <cell r="I3553">
            <v>18</v>
          </cell>
          <cell r="J3553">
            <v>18</v>
          </cell>
          <cell r="K3553">
            <v>0</v>
          </cell>
          <cell r="L3553">
            <v>18</v>
          </cell>
          <cell r="M3553">
            <v>0</v>
          </cell>
          <cell r="N3553">
            <v>0</v>
          </cell>
          <cell r="O3553">
            <v>18</v>
          </cell>
          <cell r="P3553">
            <v>18</v>
          </cell>
          <cell r="Q3553">
            <v>0</v>
          </cell>
          <cell r="R3553">
            <v>18</v>
          </cell>
          <cell r="S3553">
            <v>0</v>
          </cell>
          <cell r="T3553">
            <v>0</v>
          </cell>
          <cell r="U3553">
            <v>0</v>
          </cell>
          <cell r="V3553">
            <v>18</v>
          </cell>
          <cell r="W3553">
            <v>0</v>
          </cell>
        </row>
        <row r="3554">
          <cell r="B3554">
            <v>16</v>
          </cell>
          <cell r="C3554" t="str">
            <v>VENDA</v>
          </cell>
          <cell r="D3554" t="str">
            <v>001 *** Vendas OS Emitidas</v>
          </cell>
          <cell r="E3554" t="str">
            <v>OUTRAS MÍDIAS</v>
          </cell>
          <cell r="F3554" t="str">
            <v>0020 JÁ POSSUI</v>
          </cell>
          <cell r="I3554">
            <v>28</v>
          </cell>
          <cell r="J3554">
            <v>28</v>
          </cell>
          <cell r="K3554">
            <v>0</v>
          </cell>
          <cell r="L3554">
            <v>28</v>
          </cell>
          <cell r="M3554">
            <v>0</v>
          </cell>
          <cell r="N3554">
            <v>0</v>
          </cell>
          <cell r="O3554">
            <v>28</v>
          </cell>
          <cell r="P3554">
            <v>28</v>
          </cell>
          <cell r="Q3554">
            <v>0</v>
          </cell>
          <cell r="R3554">
            <v>28</v>
          </cell>
          <cell r="S3554">
            <v>0</v>
          </cell>
          <cell r="T3554">
            <v>0</v>
          </cell>
          <cell r="U3554">
            <v>0</v>
          </cell>
          <cell r="V3554">
            <v>28</v>
          </cell>
          <cell r="W3554">
            <v>0</v>
          </cell>
        </row>
        <row r="3555">
          <cell r="B3555">
            <v>16</v>
          </cell>
          <cell r="C3555" t="str">
            <v>VENDA</v>
          </cell>
          <cell r="D3555" t="str">
            <v>001 *** Vendas OS Emitidas</v>
          </cell>
          <cell r="E3555" t="str">
            <v>TELEVISÃO</v>
          </cell>
          <cell r="F3555" t="str">
            <v>0001 TELEVISÃO</v>
          </cell>
          <cell r="G3555" t="str">
            <v>0006 GLOBO</v>
          </cell>
          <cell r="H3555" t="str">
            <v>0007 GLOBO ESPORTE</v>
          </cell>
          <cell r="I3555">
            <v>1</v>
          </cell>
          <cell r="J3555">
            <v>1</v>
          </cell>
          <cell r="K3555">
            <v>0</v>
          </cell>
          <cell r="L3555">
            <v>1</v>
          </cell>
          <cell r="M3555">
            <v>0</v>
          </cell>
          <cell r="N3555">
            <v>0</v>
          </cell>
          <cell r="O3555">
            <v>1</v>
          </cell>
          <cell r="P3555">
            <v>1</v>
          </cell>
          <cell r="Q3555">
            <v>0</v>
          </cell>
          <cell r="R3555">
            <v>1</v>
          </cell>
          <cell r="S3555">
            <v>0</v>
          </cell>
          <cell r="T3555">
            <v>0</v>
          </cell>
          <cell r="U3555">
            <v>0</v>
          </cell>
          <cell r="V3555">
            <v>1</v>
          </cell>
          <cell r="W3555">
            <v>0</v>
          </cell>
        </row>
        <row r="3556">
          <cell r="B3556">
            <v>16</v>
          </cell>
          <cell r="C3556" t="str">
            <v>VENDA</v>
          </cell>
          <cell r="D3556" t="str">
            <v>001 *** Vendas OS Emitidas</v>
          </cell>
          <cell r="E3556" t="str">
            <v>TELEVISÃO</v>
          </cell>
          <cell r="F3556" t="str">
            <v>0001 TELEVISÃO</v>
          </cell>
          <cell r="G3556" t="str">
            <v>0006 GLOBO</v>
          </cell>
          <cell r="H3556" t="str">
            <v>0020 FANTÁSTICO</v>
          </cell>
          <cell r="I3556">
            <v>1</v>
          </cell>
          <cell r="J3556">
            <v>1</v>
          </cell>
          <cell r="K3556">
            <v>0</v>
          </cell>
          <cell r="L3556">
            <v>1</v>
          </cell>
          <cell r="M3556">
            <v>0</v>
          </cell>
          <cell r="N3556">
            <v>0</v>
          </cell>
          <cell r="O3556">
            <v>1</v>
          </cell>
          <cell r="P3556">
            <v>1</v>
          </cell>
          <cell r="Q3556">
            <v>0</v>
          </cell>
          <cell r="R3556">
            <v>1</v>
          </cell>
          <cell r="S3556">
            <v>0</v>
          </cell>
          <cell r="T3556">
            <v>0</v>
          </cell>
          <cell r="U3556">
            <v>0</v>
          </cell>
          <cell r="V3556">
            <v>1</v>
          </cell>
          <cell r="W3556">
            <v>0</v>
          </cell>
        </row>
        <row r="3557">
          <cell r="B3557">
            <v>16</v>
          </cell>
          <cell r="C3557" t="str">
            <v>VENDA</v>
          </cell>
          <cell r="D3557" t="str">
            <v>001 *** Vendas OS Emitidas</v>
          </cell>
          <cell r="E3557" t="str">
            <v>TELEVISÃO</v>
          </cell>
          <cell r="F3557" t="str">
            <v>0001 TELEVISÃO</v>
          </cell>
          <cell r="G3557" t="str">
            <v>0006 GLOBO</v>
          </cell>
          <cell r="H3557" t="str">
            <v>0021 GLOBO REPÓRTER</v>
          </cell>
          <cell r="I3557">
            <v>1</v>
          </cell>
          <cell r="J3557">
            <v>1</v>
          </cell>
          <cell r="K3557">
            <v>0</v>
          </cell>
          <cell r="L3557">
            <v>1</v>
          </cell>
          <cell r="M3557">
            <v>0</v>
          </cell>
          <cell r="N3557">
            <v>0</v>
          </cell>
          <cell r="O3557">
            <v>1</v>
          </cell>
          <cell r="P3557">
            <v>1</v>
          </cell>
          <cell r="Q3557">
            <v>0</v>
          </cell>
          <cell r="R3557">
            <v>1</v>
          </cell>
          <cell r="S3557">
            <v>0</v>
          </cell>
          <cell r="T3557">
            <v>0</v>
          </cell>
          <cell r="U3557">
            <v>0</v>
          </cell>
          <cell r="V3557">
            <v>1</v>
          </cell>
          <cell r="W3557">
            <v>0</v>
          </cell>
        </row>
        <row r="3558">
          <cell r="B3558">
            <v>16</v>
          </cell>
          <cell r="C3558" t="str">
            <v>VENDA</v>
          </cell>
          <cell r="D3558" t="str">
            <v>001 *** Vendas OS Emitidas</v>
          </cell>
          <cell r="E3558" t="str">
            <v>TELEVISÃO</v>
          </cell>
          <cell r="F3558" t="str">
            <v>0001 TELEVISÃO</v>
          </cell>
          <cell r="G3558" t="str">
            <v>0006 GLOBO</v>
          </cell>
          <cell r="H3558" t="str">
            <v>0023 JORNAL HOJE</v>
          </cell>
          <cell r="I3558">
            <v>2</v>
          </cell>
          <cell r="J3558">
            <v>2</v>
          </cell>
          <cell r="K3558">
            <v>0</v>
          </cell>
          <cell r="L3558">
            <v>2</v>
          </cell>
          <cell r="M3558">
            <v>0</v>
          </cell>
          <cell r="N3558">
            <v>0</v>
          </cell>
          <cell r="O3558">
            <v>2</v>
          </cell>
          <cell r="P3558">
            <v>2</v>
          </cell>
          <cell r="Q3558">
            <v>0</v>
          </cell>
          <cell r="R3558">
            <v>2</v>
          </cell>
          <cell r="S3558">
            <v>0</v>
          </cell>
          <cell r="T3558">
            <v>0</v>
          </cell>
          <cell r="U3558">
            <v>0</v>
          </cell>
          <cell r="V3558">
            <v>2</v>
          </cell>
          <cell r="W3558">
            <v>0</v>
          </cell>
        </row>
        <row r="3559">
          <cell r="B3559">
            <v>16</v>
          </cell>
          <cell r="C3559" t="str">
            <v>VENDA</v>
          </cell>
          <cell r="D3559" t="str">
            <v>001 *** Vendas OS Emitidas</v>
          </cell>
          <cell r="E3559" t="str">
            <v>TELEVISÃO</v>
          </cell>
          <cell r="F3559" t="str">
            <v>0001 TELEVISÃO</v>
          </cell>
          <cell r="G3559" t="str">
            <v>0006 GLOBO</v>
          </cell>
          <cell r="H3559" t="str">
            <v>0024 JORNAL NACIONAL</v>
          </cell>
          <cell r="I3559">
            <v>1</v>
          </cell>
          <cell r="J3559">
            <v>1</v>
          </cell>
          <cell r="K3559">
            <v>0</v>
          </cell>
          <cell r="L3559">
            <v>1</v>
          </cell>
          <cell r="M3559">
            <v>0</v>
          </cell>
          <cell r="N3559">
            <v>0</v>
          </cell>
          <cell r="O3559">
            <v>1</v>
          </cell>
          <cell r="P3559">
            <v>1</v>
          </cell>
          <cell r="Q3559">
            <v>0</v>
          </cell>
          <cell r="R3559">
            <v>1</v>
          </cell>
          <cell r="S3559">
            <v>0</v>
          </cell>
          <cell r="T3559">
            <v>0</v>
          </cell>
          <cell r="U3559">
            <v>0</v>
          </cell>
          <cell r="V3559">
            <v>1</v>
          </cell>
          <cell r="W3559">
            <v>0</v>
          </cell>
        </row>
        <row r="3560">
          <cell r="B3560">
            <v>16</v>
          </cell>
          <cell r="C3560" t="str">
            <v>VENDA</v>
          </cell>
          <cell r="D3560" t="str">
            <v>001 *** Vendas OS Emitidas</v>
          </cell>
          <cell r="E3560" t="str">
            <v>TELEVISÃO</v>
          </cell>
          <cell r="F3560" t="str">
            <v>0001 TELEVISÃO</v>
          </cell>
          <cell r="G3560" t="str">
            <v>0006 GLOBO</v>
          </cell>
          <cell r="H3560" t="str">
            <v>0027 NOVELA II</v>
          </cell>
          <cell r="I3560">
            <v>1</v>
          </cell>
          <cell r="J3560">
            <v>1</v>
          </cell>
          <cell r="K3560">
            <v>0</v>
          </cell>
          <cell r="L3560">
            <v>1</v>
          </cell>
          <cell r="M3560">
            <v>0</v>
          </cell>
          <cell r="N3560">
            <v>0</v>
          </cell>
          <cell r="O3560">
            <v>1</v>
          </cell>
          <cell r="P3560">
            <v>1</v>
          </cell>
          <cell r="Q3560">
            <v>0</v>
          </cell>
          <cell r="R3560">
            <v>1</v>
          </cell>
          <cell r="S3560">
            <v>0</v>
          </cell>
          <cell r="T3560">
            <v>0</v>
          </cell>
          <cell r="U3560">
            <v>0</v>
          </cell>
          <cell r="V3560">
            <v>1</v>
          </cell>
          <cell r="W3560">
            <v>0</v>
          </cell>
        </row>
        <row r="3561">
          <cell r="B3561">
            <v>16</v>
          </cell>
          <cell r="C3561" t="str">
            <v>VENDA</v>
          </cell>
          <cell r="D3561" t="str">
            <v>001 *** Vendas OS Emitidas</v>
          </cell>
          <cell r="E3561" t="str">
            <v>TELEVISÃO</v>
          </cell>
          <cell r="F3561" t="str">
            <v>0001 TELEVISÃO</v>
          </cell>
          <cell r="G3561" t="str">
            <v>0006 GLOBO</v>
          </cell>
          <cell r="H3561" t="str">
            <v>0032 TELA QUENTE</v>
          </cell>
          <cell r="I3561">
            <v>1</v>
          </cell>
          <cell r="J3561">
            <v>1</v>
          </cell>
          <cell r="K3561">
            <v>0</v>
          </cell>
          <cell r="L3561">
            <v>1</v>
          </cell>
          <cell r="M3561">
            <v>0</v>
          </cell>
          <cell r="N3561">
            <v>0</v>
          </cell>
          <cell r="O3561">
            <v>1</v>
          </cell>
          <cell r="P3561">
            <v>1</v>
          </cell>
          <cell r="Q3561">
            <v>0</v>
          </cell>
          <cell r="R3561">
            <v>1</v>
          </cell>
          <cell r="S3561">
            <v>0</v>
          </cell>
          <cell r="T3561">
            <v>0</v>
          </cell>
          <cell r="U3561">
            <v>0</v>
          </cell>
          <cell r="V3561">
            <v>1</v>
          </cell>
          <cell r="W3561">
            <v>0</v>
          </cell>
        </row>
        <row r="3562">
          <cell r="B3562">
            <v>16</v>
          </cell>
          <cell r="C3562" t="str">
            <v>VENDA</v>
          </cell>
          <cell r="D3562" t="str">
            <v>001 *** Vendas OS Emitidas</v>
          </cell>
          <cell r="E3562" t="str">
            <v>TELEVISÃO</v>
          </cell>
          <cell r="F3562" t="str">
            <v>0001 TELEVISÃO</v>
          </cell>
          <cell r="G3562" t="str">
            <v>0006 GLOBO</v>
          </cell>
          <cell r="H3562" t="str">
            <v>3825 NÃO INFORMADO</v>
          </cell>
          <cell r="I3562">
            <v>14</v>
          </cell>
          <cell r="J3562">
            <v>14</v>
          </cell>
          <cell r="K3562">
            <v>0</v>
          </cell>
          <cell r="L3562">
            <v>14</v>
          </cell>
          <cell r="M3562">
            <v>0</v>
          </cell>
          <cell r="N3562">
            <v>0</v>
          </cell>
          <cell r="O3562">
            <v>14</v>
          </cell>
          <cell r="P3562">
            <v>14</v>
          </cell>
          <cell r="Q3562">
            <v>0</v>
          </cell>
          <cell r="R3562">
            <v>14</v>
          </cell>
          <cell r="S3562">
            <v>0</v>
          </cell>
          <cell r="T3562">
            <v>0</v>
          </cell>
          <cell r="U3562">
            <v>0</v>
          </cell>
          <cell r="V3562">
            <v>14</v>
          </cell>
          <cell r="W3562">
            <v>0</v>
          </cell>
        </row>
        <row r="3563">
          <cell r="B3563">
            <v>16</v>
          </cell>
          <cell r="C3563" t="str">
            <v>VENDA</v>
          </cell>
          <cell r="D3563" t="str">
            <v>001 *** Vendas OS Emitidas</v>
          </cell>
          <cell r="E3563" t="str">
            <v>TELEVISÃO</v>
          </cell>
          <cell r="F3563" t="str">
            <v>0001 TELEVISÃO</v>
          </cell>
          <cell r="G3563" t="str">
            <v>0062 NÃO INFORMOU</v>
          </cell>
          <cell r="I3563">
            <v>46</v>
          </cell>
          <cell r="J3563">
            <v>46</v>
          </cell>
          <cell r="K3563">
            <v>0</v>
          </cell>
          <cell r="L3563">
            <v>46</v>
          </cell>
          <cell r="M3563">
            <v>0</v>
          </cell>
          <cell r="N3563">
            <v>0</v>
          </cell>
          <cell r="O3563">
            <v>46</v>
          </cell>
          <cell r="P3563">
            <v>46</v>
          </cell>
          <cell r="Q3563">
            <v>0</v>
          </cell>
          <cell r="R3563">
            <v>46</v>
          </cell>
          <cell r="S3563">
            <v>0</v>
          </cell>
          <cell r="T3563">
            <v>0</v>
          </cell>
          <cell r="U3563">
            <v>0</v>
          </cell>
          <cell r="V3563">
            <v>46</v>
          </cell>
          <cell r="W3563">
            <v>0</v>
          </cell>
        </row>
        <row r="3564">
          <cell r="B3564">
            <v>16</v>
          </cell>
          <cell r="C3564" t="str">
            <v>VENDA</v>
          </cell>
          <cell r="D3564" t="str">
            <v>022 Sem IP Dinâmico disponível na Área</v>
          </cell>
          <cell r="F3564" t="str">
            <v>0031 JÁ TEVE O PRODUTO</v>
          </cell>
          <cell r="I3564">
            <v>4</v>
          </cell>
          <cell r="J3564">
            <v>4</v>
          </cell>
          <cell r="K3564">
            <v>0</v>
          </cell>
          <cell r="L3564">
            <v>4</v>
          </cell>
          <cell r="M3564">
            <v>0</v>
          </cell>
          <cell r="N3564">
            <v>0</v>
          </cell>
          <cell r="O3564">
            <v>4</v>
          </cell>
          <cell r="P3564">
            <v>4</v>
          </cell>
          <cell r="Q3564">
            <v>0</v>
          </cell>
          <cell r="R3564">
            <v>4</v>
          </cell>
          <cell r="S3564">
            <v>0</v>
          </cell>
          <cell r="T3564">
            <v>0</v>
          </cell>
          <cell r="U3564">
            <v>0</v>
          </cell>
          <cell r="V3564">
            <v>4</v>
          </cell>
          <cell r="W3564">
            <v>0</v>
          </cell>
        </row>
        <row r="3565">
          <cell r="B3565">
            <v>16</v>
          </cell>
          <cell r="C3565" t="str">
            <v>VENDA</v>
          </cell>
          <cell r="D3565" t="str">
            <v>022 Sem IP Dinâmico disponível na Área</v>
          </cell>
          <cell r="E3565" t="str">
            <v>MALA DIRETA</v>
          </cell>
          <cell r="F3565" t="str">
            <v>0009 MALA DIRETA</v>
          </cell>
          <cell r="G3565" t="str">
            <v>0008 Não Identificado</v>
          </cell>
          <cell r="I3565">
            <v>1</v>
          </cell>
          <cell r="J3565">
            <v>1</v>
          </cell>
          <cell r="K3565">
            <v>0</v>
          </cell>
          <cell r="L3565">
            <v>1</v>
          </cell>
          <cell r="M3565">
            <v>0</v>
          </cell>
          <cell r="N3565">
            <v>0</v>
          </cell>
          <cell r="O3565">
            <v>1</v>
          </cell>
          <cell r="P3565">
            <v>1</v>
          </cell>
          <cell r="Q3565">
            <v>0</v>
          </cell>
          <cell r="R3565">
            <v>1</v>
          </cell>
          <cell r="S3565">
            <v>0</v>
          </cell>
          <cell r="T3565">
            <v>0</v>
          </cell>
          <cell r="U3565">
            <v>0</v>
          </cell>
          <cell r="V3565">
            <v>1</v>
          </cell>
          <cell r="W3565">
            <v>0</v>
          </cell>
        </row>
        <row r="3566">
          <cell r="B3566">
            <v>16</v>
          </cell>
          <cell r="C3566" t="str">
            <v>VENDA</v>
          </cell>
          <cell r="D3566" t="str">
            <v>022 Sem IP Dinâmico disponível na Área</v>
          </cell>
          <cell r="E3566" t="str">
            <v>MALA DIRETA</v>
          </cell>
          <cell r="F3566" t="str">
            <v>0010 ENCARTE EM FATURA</v>
          </cell>
          <cell r="I3566">
            <v>1</v>
          </cell>
          <cell r="J3566">
            <v>1</v>
          </cell>
          <cell r="K3566">
            <v>0</v>
          </cell>
          <cell r="L3566">
            <v>1</v>
          </cell>
          <cell r="M3566">
            <v>0</v>
          </cell>
          <cell r="N3566">
            <v>0</v>
          </cell>
          <cell r="O3566">
            <v>1</v>
          </cell>
          <cell r="P3566">
            <v>1</v>
          </cell>
          <cell r="Q3566">
            <v>0</v>
          </cell>
          <cell r="R3566">
            <v>1</v>
          </cell>
          <cell r="S3566">
            <v>0</v>
          </cell>
          <cell r="T3566">
            <v>0</v>
          </cell>
          <cell r="U3566">
            <v>0</v>
          </cell>
          <cell r="V3566">
            <v>1</v>
          </cell>
          <cell r="W3566">
            <v>0</v>
          </cell>
        </row>
        <row r="3567">
          <cell r="B3567">
            <v>16</v>
          </cell>
          <cell r="C3567" t="str">
            <v>VENDA</v>
          </cell>
          <cell r="D3567" t="str">
            <v>022 Sem IP Dinâmico disponível na Área</v>
          </cell>
          <cell r="E3567" t="str">
            <v>NÃO INFORMADO</v>
          </cell>
          <cell r="F3567" t="str">
            <v>0016 NÃO INFORMADO</v>
          </cell>
          <cell r="I3567">
            <v>5</v>
          </cell>
          <cell r="J3567">
            <v>5</v>
          </cell>
          <cell r="K3567">
            <v>0</v>
          </cell>
          <cell r="L3567">
            <v>5</v>
          </cell>
          <cell r="M3567">
            <v>0</v>
          </cell>
          <cell r="N3567">
            <v>0</v>
          </cell>
          <cell r="O3567">
            <v>5</v>
          </cell>
          <cell r="P3567">
            <v>5</v>
          </cell>
          <cell r="Q3567">
            <v>0</v>
          </cell>
          <cell r="R3567">
            <v>5</v>
          </cell>
          <cell r="S3567">
            <v>0</v>
          </cell>
          <cell r="T3567">
            <v>0</v>
          </cell>
          <cell r="U3567">
            <v>0</v>
          </cell>
          <cell r="V3567">
            <v>5</v>
          </cell>
          <cell r="W3567">
            <v>0</v>
          </cell>
        </row>
        <row r="3568">
          <cell r="B3568">
            <v>16</v>
          </cell>
          <cell r="C3568" t="str">
            <v>VENDA</v>
          </cell>
          <cell r="D3568" t="str">
            <v>022 Sem IP Dinâmico disponível na Área</v>
          </cell>
          <cell r="E3568" t="str">
            <v>OUTRAS MÍDIAS</v>
          </cell>
          <cell r="F3568" t="str">
            <v>0002 INDICAÇÃO DE AMIGOS</v>
          </cell>
          <cell r="I3568">
            <v>23</v>
          </cell>
          <cell r="J3568">
            <v>23</v>
          </cell>
          <cell r="K3568">
            <v>0</v>
          </cell>
          <cell r="L3568">
            <v>23</v>
          </cell>
          <cell r="M3568">
            <v>0</v>
          </cell>
          <cell r="N3568">
            <v>0</v>
          </cell>
          <cell r="O3568">
            <v>23</v>
          </cell>
          <cell r="P3568">
            <v>23</v>
          </cell>
          <cell r="Q3568">
            <v>0</v>
          </cell>
          <cell r="R3568">
            <v>23</v>
          </cell>
          <cell r="S3568">
            <v>0</v>
          </cell>
          <cell r="T3568">
            <v>0</v>
          </cell>
          <cell r="U3568">
            <v>0</v>
          </cell>
          <cell r="V3568">
            <v>23</v>
          </cell>
          <cell r="W3568">
            <v>0</v>
          </cell>
        </row>
        <row r="3569">
          <cell r="B3569">
            <v>16</v>
          </cell>
          <cell r="C3569" t="str">
            <v>VENDA</v>
          </cell>
          <cell r="D3569" t="str">
            <v>022 Sem IP Dinâmico disponível na Área</v>
          </cell>
          <cell r="E3569" t="str">
            <v>OUTRAS MÍDIAS</v>
          </cell>
          <cell r="F3569" t="str">
            <v>0018 CONTATADO PELO TLMKT</v>
          </cell>
          <cell r="I3569">
            <v>1</v>
          </cell>
          <cell r="J3569">
            <v>1</v>
          </cell>
          <cell r="K3569">
            <v>0</v>
          </cell>
          <cell r="L3569">
            <v>1</v>
          </cell>
          <cell r="M3569">
            <v>0</v>
          </cell>
          <cell r="N3569">
            <v>0</v>
          </cell>
          <cell r="O3569">
            <v>1</v>
          </cell>
          <cell r="P3569">
            <v>1</v>
          </cell>
          <cell r="Q3569">
            <v>0</v>
          </cell>
          <cell r="R3569">
            <v>1</v>
          </cell>
          <cell r="S3569">
            <v>0</v>
          </cell>
          <cell r="T3569">
            <v>0</v>
          </cell>
          <cell r="U3569">
            <v>0</v>
          </cell>
          <cell r="V3569">
            <v>1</v>
          </cell>
          <cell r="W3569">
            <v>0</v>
          </cell>
        </row>
        <row r="3570">
          <cell r="B3570">
            <v>16</v>
          </cell>
          <cell r="C3570" t="str">
            <v>VENDA</v>
          </cell>
          <cell r="D3570" t="str">
            <v>022 Sem IP Dinâmico disponível na Área</v>
          </cell>
          <cell r="E3570" t="str">
            <v>OUTRAS MÍDIAS</v>
          </cell>
          <cell r="F3570" t="str">
            <v>0020 JÁ POSSUI</v>
          </cell>
          <cell r="I3570">
            <v>2</v>
          </cell>
          <cell r="J3570">
            <v>2</v>
          </cell>
          <cell r="K3570">
            <v>0</v>
          </cell>
          <cell r="L3570">
            <v>2</v>
          </cell>
          <cell r="M3570">
            <v>0</v>
          </cell>
          <cell r="N3570">
            <v>0</v>
          </cell>
          <cell r="O3570">
            <v>2</v>
          </cell>
          <cell r="P3570">
            <v>2</v>
          </cell>
          <cell r="Q3570">
            <v>0</v>
          </cell>
          <cell r="R3570">
            <v>2</v>
          </cell>
          <cell r="S3570">
            <v>0</v>
          </cell>
          <cell r="T3570">
            <v>0</v>
          </cell>
          <cell r="U3570">
            <v>0</v>
          </cell>
          <cell r="V3570">
            <v>2</v>
          </cell>
          <cell r="W3570">
            <v>0</v>
          </cell>
        </row>
        <row r="3571">
          <cell r="B3571">
            <v>16</v>
          </cell>
          <cell r="C3571" t="str">
            <v>VENDA</v>
          </cell>
          <cell r="D3571" t="str">
            <v>022 Sem IP Dinâmico disponível na Área</v>
          </cell>
          <cell r="E3571" t="str">
            <v>TELEVISÃO</v>
          </cell>
          <cell r="F3571" t="str">
            <v>0001 TELEVISÃO</v>
          </cell>
          <cell r="G3571" t="str">
            <v>0062 NÃO INFORMOU</v>
          </cell>
          <cell r="I3571">
            <v>4</v>
          </cell>
          <cell r="J3571">
            <v>4</v>
          </cell>
          <cell r="K3571">
            <v>0</v>
          </cell>
          <cell r="L3571">
            <v>4</v>
          </cell>
          <cell r="M3571">
            <v>0</v>
          </cell>
          <cell r="N3571">
            <v>0</v>
          </cell>
          <cell r="O3571">
            <v>4</v>
          </cell>
          <cell r="P3571">
            <v>4</v>
          </cell>
          <cell r="Q3571">
            <v>0</v>
          </cell>
          <cell r="R3571">
            <v>4</v>
          </cell>
          <cell r="S3571">
            <v>0</v>
          </cell>
          <cell r="T3571">
            <v>0</v>
          </cell>
          <cell r="U3571">
            <v>0</v>
          </cell>
          <cell r="V3571">
            <v>4</v>
          </cell>
          <cell r="W3571">
            <v>0</v>
          </cell>
        </row>
        <row r="3572">
          <cell r="B3572">
            <v>16</v>
          </cell>
          <cell r="C3572" t="str">
            <v>VENDA</v>
          </cell>
          <cell r="D3572" t="str">
            <v>035 Conta Pendente menor que 30 dias</v>
          </cell>
          <cell r="F3572" t="str">
            <v>0031 JÁ TEVE O PRODUTO</v>
          </cell>
          <cell r="I3572">
            <v>1</v>
          </cell>
          <cell r="J3572">
            <v>1</v>
          </cell>
          <cell r="K3572">
            <v>0</v>
          </cell>
          <cell r="L3572">
            <v>1</v>
          </cell>
          <cell r="M3572">
            <v>0</v>
          </cell>
          <cell r="N3572">
            <v>0</v>
          </cell>
          <cell r="O3572">
            <v>1</v>
          </cell>
          <cell r="P3572">
            <v>1</v>
          </cell>
          <cell r="Q3572">
            <v>0</v>
          </cell>
          <cell r="R3572">
            <v>1</v>
          </cell>
          <cell r="S3572">
            <v>0</v>
          </cell>
          <cell r="T3572">
            <v>0</v>
          </cell>
          <cell r="U3572">
            <v>0</v>
          </cell>
          <cell r="V3572">
            <v>1</v>
          </cell>
          <cell r="W3572">
            <v>0</v>
          </cell>
        </row>
        <row r="3573">
          <cell r="B3573">
            <v>16</v>
          </cell>
          <cell r="C3573" t="str">
            <v>VENDA</v>
          </cell>
          <cell r="D3573" t="str">
            <v>035 Conta Pendente menor que 30 dias</v>
          </cell>
          <cell r="E3573" t="str">
            <v>MALA DIRETA</v>
          </cell>
          <cell r="F3573" t="str">
            <v>0010 ENCARTE EM FATURA</v>
          </cell>
          <cell r="I3573">
            <v>1</v>
          </cell>
          <cell r="J3573">
            <v>1</v>
          </cell>
          <cell r="K3573">
            <v>0</v>
          </cell>
          <cell r="L3573">
            <v>1</v>
          </cell>
          <cell r="M3573">
            <v>0</v>
          </cell>
          <cell r="N3573">
            <v>0</v>
          </cell>
          <cell r="O3573">
            <v>1</v>
          </cell>
          <cell r="P3573">
            <v>1</v>
          </cell>
          <cell r="Q3573">
            <v>0</v>
          </cell>
          <cell r="R3573">
            <v>1</v>
          </cell>
          <cell r="S3573">
            <v>0</v>
          </cell>
          <cell r="T3573">
            <v>0</v>
          </cell>
          <cell r="U3573">
            <v>0</v>
          </cell>
          <cell r="V3573">
            <v>1</v>
          </cell>
          <cell r="W3573">
            <v>0</v>
          </cell>
        </row>
        <row r="3574">
          <cell r="B3574">
            <v>16</v>
          </cell>
          <cell r="C3574" t="str">
            <v>VENDA</v>
          </cell>
          <cell r="D3574" t="str">
            <v>035 Conta Pendente menor que 30 dias</v>
          </cell>
          <cell r="E3574" t="str">
            <v>OUTRAS MÍDIAS</v>
          </cell>
          <cell r="F3574" t="str">
            <v>0002 INDICAÇÃO DE AMIGOS</v>
          </cell>
          <cell r="I3574">
            <v>8</v>
          </cell>
          <cell r="J3574">
            <v>8</v>
          </cell>
          <cell r="K3574">
            <v>0</v>
          </cell>
          <cell r="L3574">
            <v>8</v>
          </cell>
          <cell r="M3574">
            <v>0</v>
          </cell>
          <cell r="N3574">
            <v>0</v>
          </cell>
          <cell r="O3574">
            <v>8</v>
          </cell>
          <cell r="P3574">
            <v>8</v>
          </cell>
          <cell r="Q3574">
            <v>0</v>
          </cell>
          <cell r="R3574">
            <v>8</v>
          </cell>
          <cell r="S3574">
            <v>0</v>
          </cell>
          <cell r="T3574">
            <v>0</v>
          </cell>
          <cell r="U3574">
            <v>0</v>
          </cell>
          <cell r="V3574">
            <v>8</v>
          </cell>
          <cell r="W3574">
            <v>0</v>
          </cell>
        </row>
        <row r="3575">
          <cell r="B3575">
            <v>16</v>
          </cell>
          <cell r="C3575" t="str">
            <v>VENDA</v>
          </cell>
          <cell r="D3575" t="str">
            <v>035 Conta Pendente menor que 30 dias</v>
          </cell>
          <cell r="E3575" t="str">
            <v>OUTRAS MÍDIAS</v>
          </cell>
          <cell r="F3575" t="str">
            <v>0018 CONTATADO PELO TLMKT</v>
          </cell>
          <cell r="I3575">
            <v>1</v>
          </cell>
          <cell r="J3575">
            <v>1</v>
          </cell>
          <cell r="K3575">
            <v>0</v>
          </cell>
          <cell r="L3575">
            <v>1</v>
          </cell>
          <cell r="M3575">
            <v>0</v>
          </cell>
          <cell r="N3575">
            <v>0</v>
          </cell>
          <cell r="O3575">
            <v>1</v>
          </cell>
          <cell r="P3575">
            <v>1</v>
          </cell>
          <cell r="Q3575">
            <v>0</v>
          </cell>
          <cell r="R3575">
            <v>1</v>
          </cell>
          <cell r="S3575">
            <v>0</v>
          </cell>
          <cell r="T3575">
            <v>0</v>
          </cell>
          <cell r="U3575">
            <v>0</v>
          </cell>
          <cell r="V3575">
            <v>1</v>
          </cell>
          <cell r="W3575">
            <v>0</v>
          </cell>
        </row>
        <row r="3576">
          <cell r="B3576">
            <v>16</v>
          </cell>
          <cell r="C3576" t="str">
            <v>VENDA</v>
          </cell>
          <cell r="D3576" t="str">
            <v>035 Conta Pendente menor que 30 dias</v>
          </cell>
          <cell r="E3576" t="str">
            <v>OUTRAS MÍDIAS</v>
          </cell>
          <cell r="F3576" t="str">
            <v>0020 JÁ POSSUI</v>
          </cell>
          <cell r="I3576">
            <v>1</v>
          </cell>
          <cell r="J3576">
            <v>1</v>
          </cell>
          <cell r="K3576">
            <v>0</v>
          </cell>
          <cell r="L3576">
            <v>1</v>
          </cell>
          <cell r="M3576">
            <v>0</v>
          </cell>
          <cell r="N3576">
            <v>0</v>
          </cell>
          <cell r="O3576">
            <v>1</v>
          </cell>
          <cell r="P3576">
            <v>1</v>
          </cell>
          <cell r="Q3576">
            <v>0</v>
          </cell>
          <cell r="R3576">
            <v>1</v>
          </cell>
          <cell r="S3576">
            <v>0</v>
          </cell>
          <cell r="T3576">
            <v>0</v>
          </cell>
          <cell r="U3576">
            <v>0</v>
          </cell>
          <cell r="V3576">
            <v>1</v>
          </cell>
          <cell r="W3576">
            <v>0</v>
          </cell>
        </row>
        <row r="3577">
          <cell r="B3577">
            <v>16</v>
          </cell>
          <cell r="C3577" t="str">
            <v>VENDA</v>
          </cell>
          <cell r="D3577" t="str">
            <v>035 Conta Pendente menor que 30 dias</v>
          </cell>
          <cell r="E3577" t="str">
            <v>TELEVISÃO</v>
          </cell>
          <cell r="F3577" t="str">
            <v>0001 TELEVISÃO</v>
          </cell>
          <cell r="G3577" t="str">
            <v>0062 NÃO INFORMOU</v>
          </cell>
          <cell r="I3577">
            <v>3</v>
          </cell>
          <cell r="J3577">
            <v>3</v>
          </cell>
          <cell r="K3577">
            <v>0</v>
          </cell>
          <cell r="L3577">
            <v>3</v>
          </cell>
          <cell r="M3577">
            <v>0</v>
          </cell>
          <cell r="N3577">
            <v>0</v>
          </cell>
          <cell r="O3577">
            <v>3</v>
          </cell>
          <cell r="P3577">
            <v>3</v>
          </cell>
          <cell r="Q3577">
            <v>0</v>
          </cell>
          <cell r="R3577">
            <v>3</v>
          </cell>
          <cell r="S3577">
            <v>0</v>
          </cell>
          <cell r="T3577">
            <v>0</v>
          </cell>
          <cell r="U3577">
            <v>0</v>
          </cell>
          <cell r="V3577">
            <v>3</v>
          </cell>
          <cell r="W3577">
            <v>0</v>
          </cell>
        </row>
        <row r="3578">
          <cell r="B3578">
            <v>16</v>
          </cell>
          <cell r="C3578" t="str">
            <v>VENDA</v>
          </cell>
          <cell r="D3578" t="str">
            <v>038 Sem disponibilidade de agenda</v>
          </cell>
          <cell r="E3578" t="str">
            <v>OUTRAS MÍDIAS</v>
          </cell>
          <cell r="F3578" t="str">
            <v>0002 INDICAÇÃO DE AMIGOS</v>
          </cell>
          <cell r="I3578">
            <v>11</v>
          </cell>
          <cell r="J3578">
            <v>11</v>
          </cell>
          <cell r="K3578">
            <v>0</v>
          </cell>
          <cell r="L3578">
            <v>11</v>
          </cell>
          <cell r="M3578">
            <v>0</v>
          </cell>
          <cell r="N3578">
            <v>0</v>
          </cell>
          <cell r="O3578">
            <v>11</v>
          </cell>
          <cell r="P3578">
            <v>11</v>
          </cell>
          <cell r="Q3578">
            <v>0</v>
          </cell>
          <cell r="R3578">
            <v>11</v>
          </cell>
          <cell r="S3578">
            <v>0</v>
          </cell>
          <cell r="T3578">
            <v>0</v>
          </cell>
          <cell r="U3578">
            <v>0</v>
          </cell>
          <cell r="V3578">
            <v>11</v>
          </cell>
          <cell r="W3578">
            <v>0</v>
          </cell>
        </row>
        <row r="3579">
          <cell r="B3579">
            <v>16</v>
          </cell>
          <cell r="C3579" t="str">
            <v>VENDA</v>
          </cell>
          <cell r="D3579" t="str">
            <v>038 Sem disponibilidade de agenda</v>
          </cell>
          <cell r="E3579" t="str">
            <v>OUTRAS MÍDIAS</v>
          </cell>
          <cell r="F3579" t="str">
            <v>0013 INTERNET</v>
          </cell>
          <cell r="G3579" t="str">
            <v>0056 OUTROS</v>
          </cell>
          <cell r="I3579">
            <v>1</v>
          </cell>
          <cell r="J3579">
            <v>1</v>
          </cell>
          <cell r="K3579">
            <v>0</v>
          </cell>
          <cell r="L3579">
            <v>1</v>
          </cell>
          <cell r="M3579">
            <v>0</v>
          </cell>
          <cell r="N3579">
            <v>0</v>
          </cell>
          <cell r="O3579">
            <v>1</v>
          </cell>
          <cell r="P3579">
            <v>1</v>
          </cell>
          <cell r="Q3579">
            <v>0</v>
          </cell>
          <cell r="R3579">
            <v>1</v>
          </cell>
          <cell r="S3579">
            <v>0</v>
          </cell>
          <cell r="T3579">
            <v>0</v>
          </cell>
          <cell r="U3579">
            <v>0</v>
          </cell>
          <cell r="V3579">
            <v>1</v>
          </cell>
          <cell r="W3579">
            <v>0</v>
          </cell>
        </row>
        <row r="3580">
          <cell r="B3580">
            <v>16</v>
          </cell>
          <cell r="C3580" t="str">
            <v>VENDA</v>
          </cell>
          <cell r="D3580" t="str">
            <v>038 Sem disponibilidade de agenda</v>
          </cell>
          <cell r="E3580" t="str">
            <v>OUTRAS MÍDIAS</v>
          </cell>
          <cell r="F3580" t="str">
            <v>0013 INTERNET</v>
          </cell>
          <cell r="G3580" t="str">
            <v>0170 SITE SPEEDY</v>
          </cell>
          <cell r="I3580">
            <v>1</v>
          </cell>
          <cell r="J3580">
            <v>1</v>
          </cell>
          <cell r="K3580">
            <v>0</v>
          </cell>
          <cell r="L3580">
            <v>1</v>
          </cell>
          <cell r="M3580">
            <v>0</v>
          </cell>
          <cell r="N3580">
            <v>0</v>
          </cell>
          <cell r="O3580">
            <v>1</v>
          </cell>
          <cell r="P3580">
            <v>1</v>
          </cell>
          <cell r="Q3580">
            <v>0</v>
          </cell>
          <cell r="R3580">
            <v>1</v>
          </cell>
          <cell r="S3580">
            <v>0</v>
          </cell>
          <cell r="T3580">
            <v>0</v>
          </cell>
          <cell r="U3580">
            <v>0</v>
          </cell>
          <cell r="V3580">
            <v>1</v>
          </cell>
          <cell r="W3580">
            <v>0</v>
          </cell>
        </row>
        <row r="3581">
          <cell r="B3581">
            <v>16</v>
          </cell>
          <cell r="C3581" t="str">
            <v>VENDA</v>
          </cell>
          <cell r="D3581" t="str">
            <v>038 Sem disponibilidade de agenda</v>
          </cell>
          <cell r="E3581" t="str">
            <v>OUTRAS MÍDIAS</v>
          </cell>
          <cell r="F3581" t="str">
            <v>0018 CONTATADO PELO TLMKT</v>
          </cell>
          <cell r="I3581">
            <v>2</v>
          </cell>
          <cell r="J3581">
            <v>2</v>
          </cell>
          <cell r="K3581">
            <v>0</v>
          </cell>
          <cell r="L3581">
            <v>2</v>
          </cell>
          <cell r="M3581">
            <v>0</v>
          </cell>
          <cell r="N3581">
            <v>0</v>
          </cell>
          <cell r="O3581">
            <v>2</v>
          </cell>
          <cell r="P3581">
            <v>2</v>
          </cell>
          <cell r="Q3581">
            <v>0</v>
          </cell>
          <cell r="R3581">
            <v>2</v>
          </cell>
          <cell r="S3581">
            <v>0</v>
          </cell>
          <cell r="T3581">
            <v>0</v>
          </cell>
          <cell r="U3581">
            <v>0</v>
          </cell>
          <cell r="V3581">
            <v>2</v>
          </cell>
          <cell r="W3581">
            <v>0</v>
          </cell>
        </row>
        <row r="3582">
          <cell r="B3582">
            <v>16</v>
          </cell>
          <cell r="C3582" t="str">
            <v>VENDA</v>
          </cell>
          <cell r="D3582" t="str">
            <v>038 Sem disponibilidade de agenda</v>
          </cell>
          <cell r="E3582" t="str">
            <v>OUTRAS MÍDIAS</v>
          </cell>
          <cell r="F3582" t="str">
            <v>0020 JÁ POSSUI</v>
          </cell>
          <cell r="I3582">
            <v>3</v>
          </cell>
          <cell r="J3582">
            <v>3</v>
          </cell>
          <cell r="K3582">
            <v>0</v>
          </cell>
          <cell r="L3582">
            <v>3</v>
          </cell>
          <cell r="M3582">
            <v>0</v>
          </cell>
          <cell r="N3582">
            <v>0</v>
          </cell>
          <cell r="O3582">
            <v>3</v>
          </cell>
          <cell r="P3582">
            <v>3</v>
          </cell>
          <cell r="Q3582">
            <v>0</v>
          </cell>
          <cell r="R3582">
            <v>3</v>
          </cell>
          <cell r="S3582">
            <v>0</v>
          </cell>
          <cell r="T3582">
            <v>0</v>
          </cell>
          <cell r="U3582">
            <v>0</v>
          </cell>
          <cell r="V3582">
            <v>3</v>
          </cell>
          <cell r="W3582">
            <v>0</v>
          </cell>
        </row>
        <row r="3583">
          <cell r="B3583">
            <v>16</v>
          </cell>
          <cell r="C3583" t="str">
            <v>VENDA</v>
          </cell>
          <cell r="D3583" t="str">
            <v>038 Sem disponibilidade de agenda</v>
          </cell>
          <cell r="E3583" t="str">
            <v>TELEVISÃO</v>
          </cell>
          <cell r="F3583" t="str">
            <v>0001 TELEVISÃO</v>
          </cell>
          <cell r="G3583" t="str">
            <v>0006 GLOBO</v>
          </cell>
          <cell r="H3583" t="str">
            <v>3825 NÃO INFORMADO</v>
          </cell>
          <cell r="I3583">
            <v>1</v>
          </cell>
          <cell r="J3583">
            <v>1</v>
          </cell>
          <cell r="K3583">
            <v>0</v>
          </cell>
          <cell r="L3583">
            <v>1</v>
          </cell>
          <cell r="M3583">
            <v>0</v>
          </cell>
          <cell r="N3583">
            <v>0</v>
          </cell>
          <cell r="O3583">
            <v>1</v>
          </cell>
          <cell r="P3583">
            <v>1</v>
          </cell>
          <cell r="Q3583">
            <v>0</v>
          </cell>
          <cell r="R3583">
            <v>1</v>
          </cell>
          <cell r="S3583">
            <v>0</v>
          </cell>
          <cell r="T3583">
            <v>0</v>
          </cell>
          <cell r="U3583">
            <v>0</v>
          </cell>
          <cell r="V3583">
            <v>1</v>
          </cell>
          <cell r="W3583">
            <v>0</v>
          </cell>
        </row>
        <row r="3584">
          <cell r="B3584">
            <v>16</v>
          </cell>
          <cell r="C3584" t="str">
            <v>VENDA</v>
          </cell>
          <cell r="D3584" t="str">
            <v>038 Sem disponibilidade de agenda</v>
          </cell>
          <cell r="E3584" t="str">
            <v>TELEVISÃO</v>
          </cell>
          <cell r="F3584" t="str">
            <v>0001 TELEVISÃO</v>
          </cell>
          <cell r="G3584" t="str">
            <v>0062 NÃO INFORMOU</v>
          </cell>
          <cell r="I3584">
            <v>4</v>
          </cell>
          <cell r="J3584">
            <v>4</v>
          </cell>
          <cell r="K3584">
            <v>0</v>
          </cell>
          <cell r="L3584">
            <v>4</v>
          </cell>
          <cell r="M3584">
            <v>0</v>
          </cell>
          <cell r="N3584">
            <v>0</v>
          </cell>
          <cell r="O3584">
            <v>4</v>
          </cell>
          <cell r="P3584">
            <v>4</v>
          </cell>
          <cell r="Q3584">
            <v>0</v>
          </cell>
          <cell r="R3584">
            <v>4</v>
          </cell>
          <cell r="S3584">
            <v>0</v>
          </cell>
          <cell r="T3584">
            <v>0</v>
          </cell>
          <cell r="U3584">
            <v>0</v>
          </cell>
          <cell r="V3584">
            <v>4</v>
          </cell>
          <cell r="W3584">
            <v>0</v>
          </cell>
        </row>
        <row r="3585">
          <cell r="B3585">
            <v>16</v>
          </cell>
          <cell r="C3585" t="str">
            <v>VENDA</v>
          </cell>
          <cell r="D3585" t="str">
            <v>055 Classe de serviço inválida</v>
          </cell>
          <cell r="F3585" t="str">
            <v>0031 JÁ TEVE O PRODUTO</v>
          </cell>
          <cell r="I3585">
            <v>1</v>
          </cell>
          <cell r="J3585">
            <v>1</v>
          </cell>
          <cell r="K3585">
            <v>0</v>
          </cell>
          <cell r="L3585">
            <v>1</v>
          </cell>
          <cell r="M3585">
            <v>0</v>
          </cell>
          <cell r="N3585">
            <v>0</v>
          </cell>
          <cell r="O3585">
            <v>1</v>
          </cell>
          <cell r="P3585">
            <v>1</v>
          </cell>
          <cell r="Q3585">
            <v>0</v>
          </cell>
          <cell r="R3585">
            <v>1</v>
          </cell>
          <cell r="S3585">
            <v>0</v>
          </cell>
          <cell r="T3585">
            <v>0</v>
          </cell>
          <cell r="U3585">
            <v>0</v>
          </cell>
          <cell r="V3585">
            <v>1</v>
          </cell>
          <cell r="W3585">
            <v>0</v>
          </cell>
        </row>
        <row r="3586">
          <cell r="B3586">
            <v>16</v>
          </cell>
          <cell r="C3586" t="str">
            <v>VENDA</v>
          </cell>
          <cell r="D3586" t="str">
            <v>055 Classe de serviço inválida</v>
          </cell>
          <cell r="E3586" t="str">
            <v>OUTRAS MÍDIAS</v>
          </cell>
          <cell r="F3586" t="str">
            <v>0002 INDICAÇÃO DE AMIGOS</v>
          </cell>
          <cell r="I3586">
            <v>3</v>
          </cell>
          <cell r="J3586">
            <v>3</v>
          </cell>
          <cell r="K3586">
            <v>0</v>
          </cell>
          <cell r="L3586">
            <v>3</v>
          </cell>
          <cell r="M3586">
            <v>0</v>
          </cell>
          <cell r="N3586">
            <v>0</v>
          </cell>
          <cell r="O3586">
            <v>3</v>
          </cell>
          <cell r="P3586">
            <v>3</v>
          </cell>
          <cell r="Q3586">
            <v>0</v>
          </cell>
          <cell r="R3586">
            <v>3</v>
          </cell>
          <cell r="S3586">
            <v>0</v>
          </cell>
          <cell r="T3586">
            <v>0</v>
          </cell>
          <cell r="U3586">
            <v>0</v>
          </cell>
          <cell r="V3586">
            <v>3</v>
          </cell>
          <cell r="W3586">
            <v>0</v>
          </cell>
        </row>
        <row r="3587">
          <cell r="B3587">
            <v>16</v>
          </cell>
          <cell r="C3587" t="str">
            <v>VENDA</v>
          </cell>
          <cell r="D3587" t="str">
            <v>055 Classe de serviço inválida</v>
          </cell>
          <cell r="E3587" t="str">
            <v>OUTRAS MÍDIAS</v>
          </cell>
          <cell r="F3587" t="str">
            <v>0018 CONTATADO PELO TLMKT</v>
          </cell>
          <cell r="I3587">
            <v>1</v>
          </cell>
          <cell r="J3587">
            <v>1</v>
          </cell>
          <cell r="K3587">
            <v>0</v>
          </cell>
          <cell r="L3587">
            <v>1</v>
          </cell>
          <cell r="M3587">
            <v>0</v>
          </cell>
          <cell r="N3587">
            <v>0</v>
          </cell>
          <cell r="O3587">
            <v>1</v>
          </cell>
          <cell r="P3587">
            <v>1</v>
          </cell>
          <cell r="Q3587">
            <v>0</v>
          </cell>
          <cell r="R3587">
            <v>1</v>
          </cell>
          <cell r="S3587">
            <v>0</v>
          </cell>
          <cell r="T3587">
            <v>0</v>
          </cell>
          <cell r="U3587">
            <v>0</v>
          </cell>
          <cell r="V3587">
            <v>1</v>
          </cell>
          <cell r="W3587">
            <v>0</v>
          </cell>
        </row>
        <row r="3588">
          <cell r="B3588">
            <v>16</v>
          </cell>
          <cell r="C3588" t="str">
            <v>VENDA</v>
          </cell>
          <cell r="D3588" t="str">
            <v>055 Classe de serviço inválida</v>
          </cell>
          <cell r="E3588" t="str">
            <v>OUTRAS MÍDIAS</v>
          </cell>
          <cell r="F3588" t="str">
            <v>0020 JÁ POSSUI</v>
          </cell>
          <cell r="I3588">
            <v>1</v>
          </cell>
          <cell r="J3588">
            <v>1</v>
          </cell>
          <cell r="K3588">
            <v>0</v>
          </cell>
          <cell r="L3588">
            <v>1</v>
          </cell>
          <cell r="M3588">
            <v>0</v>
          </cell>
          <cell r="N3588">
            <v>0</v>
          </cell>
          <cell r="O3588">
            <v>1</v>
          </cell>
          <cell r="P3588">
            <v>1</v>
          </cell>
          <cell r="Q3588">
            <v>0</v>
          </cell>
          <cell r="R3588">
            <v>1</v>
          </cell>
          <cell r="S3588">
            <v>0</v>
          </cell>
          <cell r="T3588">
            <v>0</v>
          </cell>
          <cell r="U3588">
            <v>0</v>
          </cell>
          <cell r="V3588">
            <v>1</v>
          </cell>
          <cell r="W3588">
            <v>0</v>
          </cell>
        </row>
        <row r="3589">
          <cell r="B3589">
            <v>16</v>
          </cell>
          <cell r="C3589" t="str">
            <v>VENDA</v>
          </cell>
          <cell r="D3589" t="str">
            <v>070 Endereço Divergente</v>
          </cell>
          <cell r="F3589" t="str">
            <v>0031 JÁ TEVE O PRODUTO</v>
          </cell>
          <cell r="I3589">
            <v>1</v>
          </cell>
          <cell r="J3589">
            <v>1</v>
          </cell>
          <cell r="K3589">
            <v>0</v>
          </cell>
          <cell r="L3589">
            <v>1</v>
          </cell>
          <cell r="M3589">
            <v>0</v>
          </cell>
          <cell r="N3589">
            <v>0</v>
          </cell>
          <cell r="O3589">
            <v>1</v>
          </cell>
          <cell r="P3589">
            <v>1</v>
          </cell>
          <cell r="Q3589">
            <v>0</v>
          </cell>
          <cell r="R3589">
            <v>1</v>
          </cell>
          <cell r="S3589">
            <v>0</v>
          </cell>
          <cell r="T3589">
            <v>0</v>
          </cell>
          <cell r="U3589">
            <v>0</v>
          </cell>
          <cell r="V3589">
            <v>1</v>
          </cell>
          <cell r="W3589">
            <v>0</v>
          </cell>
        </row>
        <row r="3590">
          <cell r="B3590">
            <v>16</v>
          </cell>
          <cell r="C3590" t="str">
            <v>VENDA</v>
          </cell>
          <cell r="D3590" t="str">
            <v>070 Endereço Divergente</v>
          </cell>
          <cell r="E3590" t="str">
            <v>OUTRAS MÍDIAS</v>
          </cell>
          <cell r="F3590" t="str">
            <v>0002 INDICAÇÃO DE AMIGOS</v>
          </cell>
          <cell r="I3590">
            <v>3</v>
          </cell>
          <cell r="J3590">
            <v>3</v>
          </cell>
          <cell r="K3590">
            <v>0</v>
          </cell>
          <cell r="L3590">
            <v>3</v>
          </cell>
          <cell r="M3590">
            <v>0</v>
          </cell>
          <cell r="N3590">
            <v>0</v>
          </cell>
          <cell r="O3590">
            <v>3</v>
          </cell>
          <cell r="P3590">
            <v>3</v>
          </cell>
          <cell r="Q3590">
            <v>0</v>
          </cell>
          <cell r="R3590">
            <v>3</v>
          </cell>
          <cell r="S3590">
            <v>0</v>
          </cell>
          <cell r="T3590">
            <v>0</v>
          </cell>
          <cell r="U3590">
            <v>0</v>
          </cell>
          <cell r="V3590">
            <v>3</v>
          </cell>
          <cell r="W3590">
            <v>0</v>
          </cell>
        </row>
        <row r="3591">
          <cell r="B3591">
            <v>16</v>
          </cell>
          <cell r="C3591" t="str">
            <v>VENDA</v>
          </cell>
          <cell r="D3591" t="str">
            <v>070 Endereço Divergente</v>
          </cell>
          <cell r="E3591" t="str">
            <v>OUTRAS MÍDIAS</v>
          </cell>
          <cell r="F3591" t="str">
            <v>0013 INTERNET</v>
          </cell>
          <cell r="G3591" t="str">
            <v>0056 OUTROS</v>
          </cell>
          <cell r="I3591">
            <v>1</v>
          </cell>
          <cell r="J3591">
            <v>1</v>
          </cell>
          <cell r="K3591">
            <v>0</v>
          </cell>
          <cell r="L3591">
            <v>1</v>
          </cell>
          <cell r="M3591">
            <v>0</v>
          </cell>
          <cell r="N3591">
            <v>0</v>
          </cell>
          <cell r="O3591">
            <v>1</v>
          </cell>
          <cell r="P3591">
            <v>1</v>
          </cell>
          <cell r="Q3591">
            <v>0</v>
          </cell>
          <cell r="R3591">
            <v>1</v>
          </cell>
          <cell r="S3591">
            <v>0</v>
          </cell>
          <cell r="T3591">
            <v>0</v>
          </cell>
          <cell r="U3591">
            <v>0</v>
          </cell>
          <cell r="V3591">
            <v>1</v>
          </cell>
          <cell r="W3591">
            <v>0</v>
          </cell>
        </row>
        <row r="3592">
          <cell r="B3592">
            <v>16</v>
          </cell>
          <cell r="C3592" t="str">
            <v>VENDA</v>
          </cell>
          <cell r="D3592" t="str">
            <v>070 Endereço Divergente</v>
          </cell>
          <cell r="E3592" t="str">
            <v>OUTRAS MÍDIAS</v>
          </cell>
          <cell r="F3592" t="str">
            <v>0019 INDICAÇÃO DO PROVEDOR</v>
          </cell>
          <cell r="G3592" t="str">
            <v>0580 IG.COM.BR</v>
          </cell>
          <cell r="I3592">
            <v>1</v>
          </cell>
          <cell r="J3592">
            <v>1</v>
          </cell>
          <cell r="K3592">
            <v>0</v>
          </cell>
          <cell r="L3592">
            <v>1</v>
          </cell>
          <cell r="M3592">
            <v>0</v>
          </cell>
          <cell r="N3592">
            <v>0</v>
          </cell>
          <cell r="O3592">
            <v>1</v>
          </cell>
          <cell r="P3592">
            <v>1</v>
          </cell>
          <cell r="Q3592">
            <v>0</v>
          </cell>
          <cell r="R3592">
            <v>1</v>
          </cell>
          <cell r="S3592">
            <v>0</v>
          </cell>
          <cell r="T3592">
            <v>0</v>
          </cell>
          <cell r="U3592">
            <v>0</v>
          </cell>
          <cell r="V3592">
            <v>1</v>
          </cell>
          <cell r="W3592">
            <v>0</v>
          </cell>
        </row>
        <row r="3593">
          <cell r="B3593">
            <v>16</v>
          </cell>
          <cell r="C3593" t="str">
            <v>VENDA</v>
          </cell>
          <cell r="D3593" t="str">
            <v>070 Endereço Divergente</v>
          </cell>
          <cell r="E3593" t="str">
            <v>OUTRAS MÍDIAS</v>
          </cell>
          <cell r="F3593" t="str">
            <v>0020 JÁ POSSUI</v>
          </cell>
          <cell r="I3593">
            <v>1</v>
          </cell>
          <cell r="J3593">
            <v>1</v>
          </cell>
          <cell r="K3593">
            <v>0</v>
          </cell>
          <cell r="L3593">
            <v>1</v>
          </cell>
          <cell r="M3593">
            <v>0</v>
          </cell>
          <cell r="N3593">
            <v>0</v>
          </cell>
          <cell r="O3593">
            <v>1</v>
          </cell>
          <cell r="P3593">
            <v>1</v>
          </cell>
          <cell r="Q3593">
            <v>0</v>
          </cell>
          <cell r="R3593">
            <v>1</v>
          </cell>
          <cell r="S3593">
            <v>0</v>
          </cell>
          <cell r="T3593">
            <v>0</v>
          </cell>
          <cell r="U3593">
            <v>0</v>
          </cell>
          <cell r="V3593">
            <v>1</v>
          </cell>
          <cell r="W3593">
            <v>0</v>
          </cell>
        </row>
        <row r="3594">
          <cell r="B3594">
            <v>16</v>
          </cell>
          <cell r="C3594" t="str">
            <v>VENDA</v>
          </cell>
          <cell r="D3594" t="str">
            <v>070 Endereço Divergente</v>
          </cell>
          <cell r="E3594" t="str">
            <v>TELEVISÃO</v>
          </cell>
          <cell r="F3594" t="str">
            <v>0001 TELEVISÃO</v>
          </cell>
          <cell r="G3594" t="str">
            <v>0006 GLOBO</v>
          </cell>
          <cell r="H3594" t="str">
            <v>0023 JORNAL HOJE</v>
          </cell>
          <cell r="I3594">
            <v>1</v>
          </cell>
          <cell r="J3594">
            <v>1</v>
          </cell>
          <cell r="K3594">
            <v>0</v>
          </cell>
          <cell r="L3594">
            <v>1</v>
          </cell>
          <cell r="M3594">
            <v>0</v>
          </cell>
          <cell r="N3594">
            <v>0</v>
          </cell>
          <cell r="O3594">
            <v>1</v>
          </cell>
          <cell r="P3594">
            <v>1</v>
          </cell>
          <cell r="Q3594">
            <v>0</v>
          </cell>
          <cell r="R3594">
            <v>1</v>
          </cell>
          <cell r="S3594">
            <v>0</v>
          </cell>
          <cell r="T3594">
            <v>0</v>
          </cell>
          <cell r="U3594">
            <v>0</v>
          </cell>
          <cell r="V3594">
            <v>1</v>
          </cell>
          <cell r="W3594">
            <v>0</v>
          </cell>
        </row>
        <row r="3595">
          <cell r="B3595">
            <v>16</v>
          </cell>
          <cell r="C3595" t="str">
            <v>VENDA</v>
          </cell>
          <cell r="D3595" t="str">
            <v>075 MultiLink</v>
          </cell>
          <cell r="E3595" t="str">
            <v>OUTRAS MÍDIAS</v>
          </cell>
          <cell r="F3595" t="str">
            <v>0002 INDICAÇÃO DE AMIGOS</v>
          </cell>
          <cell r="I3595">
            <v>1</v>
          </cell>
          <cell r="J3595">
            <v>1</v>
          </cell>
          <cell r="K3595">
            <v>0</v>
          </cell>
          <cell r="L3595">
            <v>1</v>
          </cell>
          <cell r="M3595">
            <v>0</v>
          </cell>
          <cell r="N3595">
            <v>0</v>
          </cell>
          <cell r="O3595">
            <v>1</v>
          </cell>
          <cell r="P3595">
            <v>1</v>
          </cell>
          <cell r="Q3595">
            <v>0</v>
          </cell>
          <cell r="R3595">
            <v>1</v>
          </cell>
          <cell r="S3595">
            <v>0</v>
          </cell>
          <cell r="T3595">
            <v>0</v>
          </cell>
          <cell r="U3595">
            <v>0</v>
          </cell>
          <cell r="V3595">
            <v>1</v>
          </cell>
          <cell r="W3595">
            <v>0</v>
          </cell>
        </row>
        <row r="3596">
          <cell r="B3596">
            <v>16</v>
          </cell>
          <cell r="C3596" t="str">
            <v>VENDA</v>
          </cell>
          <cell r="D3596" t="str">
            <v>229 Atendimento Condicionado</v>
          </cell>
          <cell r="E3596" t="str">
            <v>OUTRAS MÍDIAS</v>
          </cell>
          <cell r="F3596" t="str">
            <v>0002 INDICAÇÃO DE AMIGOS</v>
          </cell>
          <cell r="I3596">
            <v>1</v>
          </cell>
          <cell r="J3596">
            <v>1</v>
          </cell>
          <cell r="K3596">
            <v>0</v>
          </cell>
          <cell r="L3596">
            <v>1</v>
          </cell>
          <cell r="M3596">
            <v>0</v>
          </cell>
          <cell r="N3596">
            <v>0</v>
          </cell>
          <cell r="O3596">
            <v>1</v>
          </cell>
          <cell r="P3596">
            <v>1</v>
          </cell>
          <cell r="Q3596">
            <v>0</v>
          </cell>
          <cell r="R3596">
            <v>1</v>
          </cell>
          <cell r="S3596">
            <v>0</v>
          </cell>
          <cell r="T3596">
            <v>0</v>
          </cell>
          <cell r="U3596">
            <v>0</v>
          </cell>
          <cell r="V3596">
            <v>1</v>
          </cell>
          <cell r="W3596">
            <v>0</v>
          </cell>
        </row>
        <row r="3597">
          <cell r="B3597">
            <v>17</v>
          </cell>
          <cell r="C3597" t="str">
            <v>INVALIDAS - ABANDONO</v>
          </cell>
          <cell r="D3597" t="str">
            <v>052 Ligações não completadas</v>
          </cell>
          <cell r="I3597">
            <v>19</v>
          </cell>
          <cell r="J3597">
            <v>0</v>
          </cell>
          <cell r="K3597">
            <v>19</v>
          </cell>
          <cell r="L3597">
            <v>0</v>
          </cell>
          <cell r="M3597">
            <v>0</v>
          </cell>
          <cell r="N3597">
            <v>0</v>
          </cell>
          <cell r="O3597">
            <v>19</v>
          </cell>
          <cell r="P3597">
            <v>0</v>
          </cell>
          <cell r="Q3597">
            <v>19</v>
          </cell>
          <cell r="R3597">
            <v>0</v>
          </cell>
          <cell r="S3597">
            <v>0</v>
          </cell>
          <cell r="T3597">
            <v>0</v>
          </cell>
          <cell r="U3597">
            <v>19</v>
          </cell>
          <cell r="V3597">
            <v>0</v>
          </cell>
          <cell r="W3597">
            <v>0</v>
          </cell>
        </row>
        <row r="3598">
          <cell r="B3598">
            <v>17</v>
          </cell>
          <cell r="C3598" t="str">
            <v>INVALIDAS - ABANDONO</v>
          </cell>
          <cell r="D3598" t="str">
            <v>052 Ligações não completadas</v>
          </cell>
          <cell r="E3598" t="str">
            <v>OUTRAS MÍDIAS</v>
          </cell>
          <cell r="F3598" t="str">
            <v>0002 INDICAÇÃO DE AMIGOS</v>
          </cell>
          <cell r="I3598">
            <v>1</v>
          </cell>
          <cell r="J3598">
            <v>0</v>
          </cell>
          <cell r="K3598">
            <v>1</v>
          </cell>
          <cell r="L3598">
            <v>0</v>
          </cell>
          <cell r="M3598">
            <v>0</v>
          </cell>
          <cell r="N3598">
            <v>0</v>
          </cell>
          <cell r="O3598">
            <v>1</v>
          </cell>
          <cell r="P3598">
            <v>0</v>
          </cell>
          <cell r="Q3598">
            <v>1</v>
          </cell>
          <cell r="R3598">
            <v>0</v>
          </cell>
          <cell r="S3598">
            <v>0</v>
          </cell>
          <cell r="T3598">
            <v>0</v>
          </cell>
          <cell r="U3598">
            <v>1</v>
          </cell>
          <cell r="V3598">
            <v>0</v>
          </cell>
          <cell r="W3598">
            <v>0</v>
          </cell>
        </row>
        <row r="3599">
          <cell r="B3599">
            <v>17</v>
          </cell>
          <cell r="C3599" t="str">
            <v>INVALIDAS - ABANDONO</v>
          </cell>
          <cell r="D3599" t="str">
            <v>052 Ligações não completadas</v>
          </cell>
          <cell r="E3599" t="str">
            <v>TELEVISÃO</v>
          </cell>
          <cell r="F3599" t="str">
            <v>0001 TELEVISÃO</v>
          </cell>
          <cell r="G3599" t="str">
            <v>0062 NÃO INFORMOU</v>
          </cell>
          <cell r="I3599">
            <v>1</v>
          </cell>
          <cell r="J3599">
            <v>0</v>
          </cell>
          <cell r="K3599">
            <v>1</v>
          </cell>
          <cell r="L3599">
            <v>0</v>
          </cell>
          <cell r="M3599">
            <v>0</v>
          </cell>
          <cell r="N3599">
            <v>0</v>
          </cell>
          <cell r="O3599">
            <v>1</v>
          </cell>
          <cell r="P3599">
            <v>0</v>
          </cell>
          <cell r="Q3599">
            <v>1</v>
          </cell>
          <cell r="R3599">
            <v>0</v>
          </cell>
          <cell r="S3599">
            <v>0</v>
          </cell>
          <cell r="T3599">
            <v>0</v>
          </cell>
          <cell r="U3599">
            <v>1</v>
          </cell>
          <cell r="V3599">
            <v>0</v>
          </cell>
          <cell r="W3599">
            <v>0</v>
          </cell>
        </row>
        <row r="3600">
          <cell r="B3600">
            <v>17</v>
          </cell>
          <cell r="C3600" t="str">
            <v>INVALIDAS - ABANDONO</v>
          </cell>
          <cell r="D3600" t="str">
            <v>224 Linha Muda</v>
          </cell>
          <cell r="I3600">
            <v>107</v>
          </cell>
          <cell r="J3600">
            <v>0</v>
          </cell>
          <cell r="K3600">
            <v>107</v>
          </cell>
          <cell r="L3600">
            <v>0</v>
          </cell>
          <cell r="M3600">
            <v>0</v>
          </cell>
          <cell r="N3600">
            <v>0</v>
          </cell>
          <cell r="O3600">
            <v>107</v>
          </cell>
          <cell r="P3600">
            <v>0</v>
          </cell>
          <cell r="Q3600">
            <v>107</v>
          </cell>
          <cell r="R3600">
            <v>0</v>
          </cell>
          <cell r="S3600">
            <v>0</v>
          </cell>
          <cell r="T3600">
            <v>0</v>
          </cell>
          <cell r="U3600">
            <v>107</v>
          </cell>
          <cell r="V3600">
            <v>0</v>
          </cell>
          <cell r="W3600">
            <v>0</v>
          </cell>
        </row>
        <row r="3601">
          <cell r="B3601">
            <v>17</v>
          </cell>
          <cell r="C3601" t="str">
            <v>INVALIDAS - ABANDONO</v>
          </cell>
          <cell r="D3601" t="str">
            <v>224 Linha Muda</v>
          </cell>
          <cell r="E3601" t="str">
            <v>OUTRAS MÍDIAS</v>
          </cell>
          <cell r="F3601" t="str">
            <v>0002 INDICAÇÃO DE AMIGOS</v>
          </cell>
          <cell r="I3601">
            <v>1</v>
          </cell>
          <cell r="J3601">
            <v>0</v>
          </cell>
          <cell r="K3601">
            <v>1</v>
          </cell>
          <cell r="L3601">
            <v>0</v>
          </cell>
          <cell r="M3601">
            <v>0</v>
          </cell>
          <cell r="N3601">
            <v>0</v>
          </cell>
          <cell r="O3601">
            <v>1</v>
          </cell>
          <cell r="P3601">
            <v>0</v>
          </cell>
          <cell r="Q3601">
            <v>1</v>
          </cell>
          <cell r="R3601">
            <v>0</v>
          </cell>
          <cell r="S3601">
            <v>0</v>
          </cell>
          <cell r="T3601">
            <v>0</v>
          </cell>
          <cell r="U3601">
            <v>1</v>
          </cell>
          <cell r="V3601">
            <v>0</v>
          </cell>
          <cell r="W3601">
            <v>0</v>
          </cell>
        </row>
        <row r="3602">
          <cell r="B3602">
            <v>17</v>
          </cell>
          <cell r="C3602" t="str">
            <v>INVALIDAS - ABANDONO</v>
          </cell>
          <cell r="D3602" t="str">
            <v>410 Ligação Caiu</v>
          </cell>
          <cell r="I3602">
            <v>31</v>
          </cell>
          <cell r="J3602">
            <v>0</v>
          </cell>
          <cell r="K3602">
            <v>31</v>
          </cell>
          <cell r="L3602">
            <v>0</v>
          </cell>
          <cell r="M3602">
            <v>0</v>
          </cell>
          <cell r="N3602">
            <v>0</v>
          </cell>
          <cell r="O3602">
            <v>31</v>
          </cell>
          <cell r="P3602">
            <v>0</v>
          </cell>
          <cell r="Q3602">
            <v>31</v>
          </cell>
          <cell r="R3602">
            <v>0</v>
          </cell>
          <cell r="S3602">
            <v>0</v>
          </cell>
          <cell r="T3602">
            <v>0</v>
          </cell>
          <cell r="U3602">
            <v>31</v>
          </cell>
          <cell r="V3602">
            <v>0</v>
          </cell>
          <cell r="W3602">
            <v>0</v>
          </cell>
        </row>
        <row r="3603">
          <cell r="B3603">
            <v>17</v>
          </cell>
          <cell r="C3603" t="str">
            <v>INVALIDAS - ABANDONO</v>
          </cell>
          <cell r="D3603" t="str">
            <v>410 Ligação Caiu</v>
          </cell>
          <cell r="E3603" t="str">
            <v>OUTRAS MIDIAS</v>
          </cell>
          <cell r="F3603" t="str">
            <v>0031 JÁ TEVE O PRODUTO</v>
          </cell>
          <cell r="I3603">
            <v>1</v>
          </cell>
          <cell r="J3603">
            <v>0</v>
          </cell>
          <cell r="K3603">
            <v>1</v>
          </cell>
          <cell r="L3603">
            <v>0</v>
          </cell>
          <cell r="M3603">
            <v>0</v>
          </cell>
          <cell r="N3603">
            <v>0</v>
          </cell>
          <cell r="O3603">
            <v>1</v>
          </cell>
          <cell r="P3603">
            <v>0</v>
          </cell>
          <cell r="Q3603">
            <v>1</v>
          </cell>
          <cell r="R3603">
            <v>0</v>
          </cell>
          <cell r="S3603">
            <v>0</v>
          </cell>
          <cell r="T3603">
            <v>0</v>
          </cell>
          <cell r="U3603">
            <v>1</v>
          </cell>
          <cell r="V3603">
            <v>0</v>
          </cell>
          <cell r="W3603">
            <v>0</v>
          </cell>
        </row>
        <row r="3604">
          <cell r="B3604">
            <v>17</v>
          </cell>
          <cell r="C3604" t="str">
            <v>INVALIDAS - ABANDONO</v>
          </cell>
          <cell r="D3604" t="str">
            <v>410 Ligação Caiu</v>
          </cell>
          <cell r="E3604" t="str">
            <v>OUTRAS MÍDIAS</v>
          </cell>
          <cell r="F3604" t="str">
            <v>0002 INDICAÇÃO DE AMIGOS</v>
          </cell>
          <cell r="I3604">
            <v>2</v>
          </cell>
          <cell r="J3604">
            <v>0</v>
          </cell>
          <cell r="K3604">
            <v>2</v>
          </cell>
          <cell r="L3604">
            <v>0</v>
          </cell>
          <cell r="M3604">
            <v>0</v>
          </cell>
          <cell r="N3604">
            <v>0</v>
          </cell>
          <cell r="O3604">
            <v>2</v>
          </cell>
          <cell r="P3604">
            <v>0</v>
          </cell>
          <cell r="Q3604">
            <v>2</v>
          </cell>
          <cell r="R3604">
            <v>0</v>
          </cell>
          <cell r="S3604">
            <v>0</v>
          </cell>
          <cell r="T3604">
            <v>0</v>
          </cell>
          <cell r="U3604">
            <v>2</v>
          </cell>
          <cell r="V3604">
            <v>0</v>
          </cell>
          <cell r="W3604">
            <v>0</v>
          </cell>
        </row>
        <row r="3605">
          <cell r="B3605">
            <v>17</v>
          </cell>
          <cell r="C3605" t="str">
            <v>INVALIDAS - ABANDONO</v>
          </cell>
          <cell r="D3605" t="str">
            <v>410 Ligação Caiu</v>
          </cell>
          <cell r="E3605" t="str">
            <v>OUTRAS MÍDIAS</v>
          </cell>
          <cell r="F3605" t="str">
            <v>0018 CONTATADO PELO TLMKT</v>
          </cell>
          <cell r="I3605">
            <v>1</v>
          </cell>
          <cell r="J3605">
            <v>0</v>
          </cell>
          <cell r="K3605">
            <v>1</v>
          </cell>
          <cell r="L3605">
            <v>0</v>
          </cell>
          <cell r="M3605">
            <v>0</v>
          </cell>
          <cell r="N3605">
            <v>0</v>
          </cell>
          <cell r="O3605">
            <v>1</v>
          </cell>
          <cell r="P3605">
            <v>0</v>
          </cell>
          <cell r="Q3605">
            <v>1</v>
          </cell>
          <cell r="R3605">
            <v>0</v>
          </cell>
          <cell r="S3605">
            <v>0</v>
          </cell>
          <cell r="T3605">
            <v>0</v>
          </cell>
          <cell r="U3605">
            <v>1</v>
          </cell>
          <cell r="V3605">
            <v>0</v>
          </cell>
          <cell r="W3605">
            <v>0</v>
          </cell>
        </row>
        <row r="3606">
          <cell r="B3606">
            <v>17</v>
          </cell>
          <cell r="C3606" t="str">
            <v>INVALIDAS - INVÁLIDAS</v>
          </cell>
          <cell r="D3606" t="str">
            <v>016 Já Foi Contatado</v>
          </cell>
          <cell r="I3606">
            <v>10</v>
          </cell>
          <cell r="J3606">
            <v>0</v>
          </cell>
          <cell r="K3606">
            <v>10</v>
          </cell>
          <cell r="L3606">
            <v>0</v>
          </cell>
          <cell r="M3606">
            <v>0</v>
          </cell>
          <cell r="N3606">
            <v>0</v>
          </cell>
          <cell r="O3606">
            <v>10</v>
          </cell>
          <cell r="P3606">
            <v>0</v>
          </cell>
          <cell r="Q3606">
            <v>10</v>
          </cell>
          <cell r="R3606">
            <v>0</v>
          </cell>
          <cell r="S3606">
            <v>0</v>
          </cell>
          <cell r="T3606">
            <v>0</v>
          </cell>
          <cell r="U3606">
            <v>10</v>
          </cell>
          <cell r="V3606">
            <v>0</v>
          </cell>
          <cell r="W3606">
            <v>0</v>
          </cell>
        </row>
        <row r="3607">
          <cell r="B3607">
            <v>17</v>
          </cell>
          <cell r="C3607" t="str">
            <v>INVALIDAS - INVÁLIDAS</v>
          </cell>
          <cell r="D3607" t="str">
            <v>061 Sisitema Inoperante</v>
          </cell>
          <cell r="I3607">
            <v>6</v>
          </cell>
          <cell r="J3607">
            <v>0</v>
          </cell>
          <cell r="K3607">
            <v>6</v>
          </cell>
          <cell r="L3607">
            <v>0</v>
          </cell>
          <cell r="M3607">
            <v>0</v>
          </cell>
          <cell r="N3607">
            <v>0</v>
          </cell>
          <cell r="O3607">
            <v>6</v>
          </cell>
          <cell r="P3607">
            <v>0</v>
          </cell>
          <cell r="Q3607">
            <v>6</v>
          </cell>
          <cell r="R3607">
            <v>0</v>
          </cell>
          <cell r="S3607">
            <v>0</v>
          </cell>
          <cell r="T3607">
            <v>0</v>
          </cell>
          <cell r="U3607">
            <v>6</v>
          </cell>
          <cell r="V3607">
            <v>0</v>
          </cell>
          <cell r="W3607">
            <v>0</v>
          </cell>
        </row>
        <row r="3608">
          <cell r="B3608">
            <v>17</v>
          </cell>
          <cell r="C3608" t="str">
            <v>INVALIDAS - INVÁLIDAS</v>
          </cell>
          <cell r="D3608" t="str">
            <v>061 Sisitema Inoperante</v>
          </cell>
          <cell r="E3608" t="str">
            <v>OUTRAS MIDIAS</v>
          </cell>
          <cell r="F3608" t="str">
            <v>0031 JÁ TEVE O PRODUTO</v>
          </cell>
          <cell r="I3608">
            <v>1</v>
          </cell>
          <cell r="J3608">
            <v>0</v>
          </cell>
          <cell r="K3608">
            <v>1</v>
          </cell>
          <cell r="L3608">
            <v>0</v>
          </cell>
          <cell r="M3608">
            <v>0</v>
          </cell>
          <cell r="N3608">
            <v>0</v>
          </cell>
          <cell r="O3608">
            <v>1</v>
          </cell>
          <cell r="P3608">
            <v>0</v>
          </cell>
          <cell r="Q3608">
            <v>1</v>
          </cell>
          <cell r="R3608">
            <v>0</v>
          </cell>
          <cell r="S3608">
            <v>0</v>
          </cell>
          <cell r="T3608">
            <v>0</v>
          </cell>
          <cell r="U3608">
            <v>1</v>
          </cell>
          <cell r="V3608">
            <v>0</v>
          </cell>
          <cell r="W3608">
            <v>0</v>
          </cell>
        </row>
        <row r="3609">
          <cell r="B3609">
            <v>17</v>
          </cell>
          <cell r="C3609" t="str">
            <v>INVALIDAS - INVÁLIDAS</v>
          </cell>
          <cell r="D3609" t="str">
            <v>188 Fora do Estado</v>
          </cell>
          <cell r="I3609">
            <v>5</v>
          </cell>
          <cell r="J3609">
            <v>0</v>
          </cell>
          <cell r="K3609">
            <v>5</v>
          </cell>
          <cell r="L3609">
            <v>0</v>
          </cell>
          <cell r="M3609">
            <v>0</v>
          </cell>
          <cell r="N3609">
            <v>0</v>
          </cell>
          <cell r="O3609">
            <v>5</v>
          </cell>
          <cell r="P3609">
            <v>0</v>
          </cell>
          <cell r="Q3609">
            <v>5</v>
          </cell>
          <cell r="R3609">
            <v>0</v>
          </cell>
          <cell r="S3609">
            <v>0</v>
          </cell>
          <cell r="T3609">
            <v>0</v>
          </cell>
          <cell r="U3609">
            <v>5</v>
          </cell>
          <cell r="V3609">
            <v>0</v>
          </cell>
          <cell r="W3609">
            <v>0</v>
          </cell>
        </row>
        <row r="3610">
          <cell r="B3610">
            <v>17</v>
          </cell>
          <cell r="C3610" t="str">
            <v>INVALIDAS - INVÁLIDAS</v>
          </cell>
          <cell r="D3610" t="str">
            <v>219 Trote</v>
          </cell>
          <cell r="I3610">
            <v>18</v>
          </cell>
          <cell r="J3610">
            <v>0</v>
          </cell>
          <cell r="K3610">
            <v>18</v>
          </cell>
          <cell r="L3610">
            <v>0</v>
          </cell>
          <cell r="M3610">
            <v>0</v>
          </cell>
          <cell r="N3610">
            <v>0</v>
          </cell>
          <cell r="O3610">
            <v>18</v>
          </cell>
          <cell r="P3610">
            <v>0</v>
          </cell>
          <cell r="Q3610">
            <v>18</v>
          </cell>
          <cell r="R3610">
            <v>0</v>
          </cell>
          <cell r="S3610">
            <v>0</v>
          </cell>
          <cell r="T3610">
            <v>0</v>
          </cell>
          <cell r="U3610">
            <v>18</v>
          </cell>
          <cell r="V3610">
            <v>0</v>
          </cell>
          <cell r="W3610">
            <v>0</v>
          </cell>
        </row>
        <row r="3611">
          <cell r="B3611">
            <v>17</v>
          </cell>
          <cell r="C3611" t="str">
            <v>INVALIDAS - INVÁLIDAS</v>
          </cell>
          <cell r="D3611" t="str">
            <v>219 Trote</v>
          </cell>
          <cell r="E3611" t="str">
            <v>TELEVISÃO</v>
          </cell>
          <cell r="F3611" t="str">
            <v>0001 TELEVISÃO</v>
          </cell>
          <cell r="G3611" t="str">
            <v>0062 NÃO INFORMOU</v>
          </cell>
          <cell r="I3611">
            <v>1</v>
          </cell>
          <cell r="J3611">
            <v>0</v>
          </cell>
          <cell r="K3611">
            <v>1</v>
          </cell>
          <cell r="L3611">
            <v>0</v>
          </cell>
          <cell r="M3611">
            <v>0</v>
          </cell>
          <cell r="N3611">
            <v>0</v>
          </cell>
          <cell r="O3611">
            <v>1</v>
          </cell>
          <cell r="P3611">
            <v>0</v>
          </cell>
          <cell r="Q3611">
            <v>1</v>
          </cell>
          <cell r="R3611">
            <v>0</v>
          </cell>
          <cell r="S3611">
            <v>0</v>
          </cell>
          <cell r="T3611">
            <v>0</v>
          </cell>
          <cell r="U3611">
            <v>1</v>
          </cell>
          <cell r="V3611">
            <v>0</v>
          </cell>
          <cell r="W3611">
            <v>0</v>
          </cell>
        </row>
        <row r="3612">
          <cell r="B3612">
            <v>17</v>
          </cell>
          <cell r="C3612" t="str">
            <v>INVALIDAS - INVÁLIDAS</v>
          </cell>
          <cell r="D3612" t="str">
            <v>221 Engano</v>
          </cell>
          <cell r="I3612">
            <v>145</v>
          </cell>
          <cell r="J3612">
            <v>0</v>
          </cell>
          <cell r="K3612">
            <v>145</v>
          </cell>
          <cell r="L3612">
            <v>0</v>
          </cell>
          <cell r="M3612">
            <v>0</v>
          </cell>
          <cell r="N3612">
            <v>0</v>
          </cell>
          <cell r="O3612">
            <v>145</v>
          </cell>
          <cell r="P3612">
            <v>0</v>
          </cell>
          <cell r="Q3612">
            <v>145</v>
          </cell>
          <cell r="R3612">
            <v>0</v>
          </cell>
          <cell r="S3612">
            <v>0</v>
          </cell>
          <cell r="T3612">
            <v>0</v>
          </cell>
          <cell r="U3612">
            <v>145</v>
          </cell>
          <cell r="V3612">
            <v>0</v>
          </cell>
          <cell r="W3612">
            <v>0</v>
          </cell>
        </row>
        <row r="3613">
          <cell r="B3613">
            <v>17</v>
          </cell>
          <cell r="C3613" t="str">
            <v>INVALIDAS - INVÁLIDAS</v>
          </cell>
          <cell r="D3613" t="str">
            <v>221 Engano</v>
          </cell>
          <cell r="E3613" t="str">
            <v>OUTRAS MÍDIAS</v>
          </cell>
          <cell r="F3613" t="str">
            <v>0002 INDICAÇÃO DE AMIGOS</v>
          </cell>
          <cell r="I3613">
            <v>2</v>
          </cell>
          <cell r="J3613">
            <v>0</v>
          </cell>
          <cell r="K3613">
            <v>2</v>
          </cell>
          <cell r="L3613">
            <v>0</v>
          </cell>
          <cell r="M3613">
            <v>0</v>
          </cell>
          <cell r="N3613">
            <v>0</v>
          </cell>
          <cell r="O3613">
            <v>2</v>
          </cell>
          <cell r="P3613">
            <v>0</v>
          </cell>
          <cell r="Q3613">
            <v>2</v>
          </cell>
          <cell r="R3613">
            <v>0</v>
          </cell>
          <cell r="S3613">
            <v>0</v>
          </cell>
          <cell r="T3613">
            <v>0</v>
          </cell>
          <cell r="U3613">
            <v>2</v>
          </cell>
          <cell r="V3613">
            <v>0</v>
          </cell>
          <cell r="W3613">
            <v>0</v>
          </cell>
        </row>
        <row r="3614">
          <cell r="B3614">
            <v>17</v>
          </cell>
          <cell r="C3614" t="str">
            <v>INVALIDAS - INVÁLIDAS</v>
          </cell>
          <cell r="D3614" t="str">
            <v>310 Retorno sem Sucesso</v>
          </cell>
          <cell r="I3614">
            <v>4</v>
          </cell>
          <cell r="J3614">
            <v>0</v>
          </cell>
          <cell r="K3614">
            <v>4</v>
          </cell>
          <cell r="L3614">
            <v>0</v>
          </cell>
          <cell r="M3614">
            <v>0</v>
          </cell>
          <cell r="N3614">
            <v>0</v>
          </cell>
          <cell r="O3614">
            <v>4</v>
          </cell>
          <cell r="P3614">
            <v>0</v>
          </cell>
          <cell r="Q3614">
            <v>4</v>
          </cell>
          <cell r="R3614">
            <v>0</v>
          </cell>
          <cell r="S3614">
            <v>0</v>
          </cell>
          <cell r="T3614">
            <v>0</v>
          </cell>
          <cell r="U3614">
            <v>4</v>
          </cell>
          <cell r="V3614">
            <v>0</v>
          </cell>
          <cell r="W3614">
            <v>0</v>
          </cell>
        </row>
        <row r="3615">
          <cell r="B3615">
            <v>17</v>
          </cell>
          <cell r="C3615" t="str">
            <v>INVALIDAS - INVÁLIDAS</v>
          </cell>
          <cell r="D3615" t="str">
            <v>405 Papa Fila</v>
          </cell>
          <cell r="I3615">
            <v>41</v>
          </cell>
          <cell r="J3615">
            <v>0</v>
          </cell>
          <cell r="K3615">
            <v>41</v>
          </cell>
          <cell r="L3615">
            <v>0</v>
          </cell>
          <cell r="M3615">
            <v>0</v>
          </cell>
          <cell r="N3615">
            <v>0</v>
          </cell>
          <cell r="O3615">
            <v>41</v>
          </cell>
          <cell r="P3615">
            <v>0</v>
          </cell>
          <cell r="Q3615">
            <v>41</v>
          </cell>
          <cell r="R3615">
            <v>0</v>
          </cell>
          <cell r="S3615">
            <v>0</v>
          </cell>
          <cell r="T3615">
            <v>0</v>
          </cell>
          <cell r="U3615">
            <v>41</v>
          </cell>
          <cell r="V3615">
            <v>0</v>
          </cell>
          <cell r="W3615">
            <v>0</v>
          </cell>
        </row>
        <row r="3616">
          <cell r="B3616">
            <v>17</v>
          </cell>
          <cell r="C3616" t="str">
            <v>INVALIDAS - INVÁLIDAS</v>
          </cell>
          <cell r="D3616" t="str">
            <v>406 Transferência Auditoria</v>
          </cell>
          <cell r="I3616">
            <v>4</v>
          </cell>
          <cell r="J3616">
            <v>0</v>
          </cell>
          <cell r="K3616">
            <v>4</v>
          </cell>
          <cell r="L3616">
            <v>0</v>
          </cell>
          <cell r="M3616">
            <v>0</v>
          </cell>
          <cell r="N3616">
            <v>0</v>
          </cell>
          <cell r="O3616">
            <v>4</v>
          </cell>
          <cell r="P3616">
            <v>0</v>
          </cell>
          <cell r="Q3616">
            <v>4</v>
          </cell>
          <cell r="R3616">
            <v>0</v>
          </cell>
          <cell r="S3616">
            <v>0</v>
          </cell>
          <cell r="T3616">
            <v>0</v>
          </cell>
          <cell r="U3616">
            <v>4</v>
          </cell>
          <cell r="V3616">
            <v>0</v>
          </cell>
          <cell r="W3616">
            <v>0</v>
          </cell>
        </row>
        <row r="3617">
          <cell r="B3617">
            <v>17</v>
          </cell>
          <cell r="C3617" t="str">
            <v>INVALIDAS - TRANSFERIDAS</v>
          </cell>
          <cell r="D3617" t="str">
            <v>073 Transferência Retenção</v>
          </cell>
          <cell r="I3617">
            <v>38</v>
          </cell>
          <cell r="J3617">
            <v>0</v>
          </cell>
          <cell r="K3617">
            <v>38</v>
          </cell>
          <cell r="L3617">
            <v>0</v>
          </cell>
          <cell r="M3617">
            <v>0</v>
          </cell>
          <cell r="N3617">
            <v>0</v>
          </cell>
          <cell r="O3617">
            <v>38</v>
          </cell>
          <cell r="P3617">
            <v>0</v>
          </cell>
          <cell r="Q3617">
            <v>38</v>
          </cell>
          <cell r="R3617">
            <v>0</v>
          </cell>
          <cell r="S3617">
            <v>0</v>
          </cell>
          <cell r="T3617">
            <v>0</v>
          </cell>
          <cell r="U3617">
            <v>38</v>
          </cell>
          <cell r="V3617">
            <v>0</v>
          </cell>
          <cell r="W3617">
            <v>0</v>
          </cell>
        </row>
        <row r="3618">
          <cell r="B3618">
            <v>17</v>
          </cell>
          <cell r="C3618" t="str">
            <v>INVALIDAS - TRANSFERIDAS</v>
          </cell>
          <cell r="D3618" t="str">
            <v>073 Transferência Retenção</v>
          </cell>
          <cell r="E3618" t="str">
            <v>OUTRAS MÍDIAS</v>
          </cell>
          <cell r="F3618" t="str">
            <v>0002 INDICAÇÃO DE AMIGOS</v>
          </cell>
          <cell r="I3618">
            <v>1</v>
          </cell>
          <cell r="J3618">
            <v>0</v>
          </cell>
          <cell r="K3618">
            <v>1</v>
          </cell>
          <cell r="L3618">
            <v>0</v>
          </cell>
          <cell r="M3618">
            <v>0</v>
          </cell>
          <cell r="N3618">
            <v>0</v>
          </cell>
          <cell r="O3618">
            <v>1</v>
          </cell>
          <cell r="P3618">
            <v>0</v>
          </cell>
          <cell r="Q3618">
            <v>1</v>
          </cell>
          <cell r="R3618">
            <v>0</v>
          </cell>
          <cell r="S3618">
            <v>0</v>
          </cell>
          <cell r="T3618">
            <v>0</v>
          </cell>
          <cell r="U3618">
            <v>1</v>
          </cell>
          <cell r="V3618">
            <v>0</v>
          </cell>
          <cell r="W3618">
            <v>0</v>
          </cell>
        </row>
        <row r="3619">
          <cell r="B3619">
            <v>17</v>
          </cell>
          <cell r="C3619" t="str">
            <v>INVALIDAS - TRANSFERIDAS</v>
          </cell>
          <cell r="D3619" t="str">
            <v>220 Transferência 70100 (104)</v>
          </cell>
          <cell r="I3619">
            <v>408</v>
          </cell>
          <cell r="J3619">
            <v>0</v>
          </cell>
          <cell r="K3619">
            <v>408</v>
          </cell>
          <cell r="L3619">
            <v>0</v>
          </cell>
          <cell r="M3619">
            <v>0</v>
          </cell>
          <cell r="N3619">
            <v>0</v>
          </cell>
          <cell r="O3619">
            <v>408</v>
          </cell>
          <cell r="P3619">
            <v>0</v>
          </cell>
          <cell r="Q3619">
            <v>408</v>
          </cell>
          <cell r="R3619">
            <v>0</v>
          </cell>
          <cell r="S3619">
            <v>0</v>
          </cell>
          <cell r="T3619">
            <v>0</v>
          </cell>
          <cell r="U3619">
            <v>408</v>
          </cell>
          <cell r="V3619">
            <v>0</v>
          </cell>
          <cell r="W3619">
            <v>0</v>
          </cell>
        </row>
        <row r="3620">
          <cell r="B3620">
            <v>17</v>
          </cell>
          <cell r="C3620" t="str">
            <v>INVALIDAS - TRANSFERIDAS</v>
          </cell>
          <cell r="D3620" t="str">
            <v>220 Transferência 70100 (104)</v>
          </cell>
          <cell r="E3620" t="str">
            <v>MALA DIRETA</v>
          </cell>
          <cell r="F3620" t="str">
            <v>0010 ENCARTE EM FATURA</v>
          </cell>
          <cell r="I3620">
            <v>1</v>
          </cell>
          <cell r="J3620">
            <v>0</v>
          </cell>
          <cell r="K3620">
            <v>1</v>
          </cell>
          <cell r="L3620">
            <v>0</v>
          </cell>
          <cell r="M3620">
            <v>0</v>
          </cell>
          <cell r="N3620">
            <v>0</v>
          </cell>
          <cell r="O3620">
            <v>1</v>
          </cell>
          <cell r="P3620">
            <v>0</v>
          </cell>
          <cell r="Q3620">
            <v>1</v>
          </cell>
          <cell r="R3620">
            <v>0</v>
          </cell>
          <cell r="S3620">
            <v>0</v>
          </cell>
          <cell r="T3620">
            <v>0</v>
          </cell>
          <cell r="U3620">
            <v>1</v>
          </cell>
          <cell r="V3620">
            <v>0</v>
          </cell>
          <cell r="W3620">
            <v>0</v>
          </cell>
        </row>
        <row r="3621">
          <cell r="B3621">
            <v>17</v>
          </cell>
          <cell r="C3621" t="str">
            <v>INVALIDAS - TRANSFERIDAS</v>
          </cell>
          <cell r="D3621" t="str">
            <v>220 Transferência 70100 (104)</v>
          </cell>
          <cell r="E3621" t="str">
            <v>NÃO INFORMADO</v>
          </cell>
          <cell r="F3621" t="str">
            <v>0016 NÃO INFORMADO</v>
          </cell>
          <cell r="I3621">
            <v>1</v>
          </cell>
          <cell r="J3621">
            <v>0</v>
          </cell>
          <cell r="K3621">
            <v>1</v>
          </cell>
          <cell r="L3621">
            <v>0</v>
          </cell>
          <cell r="M3621">
            <v>0</v>
          </cell>
          <cell r="N3621">
            <v>0</v>
          </cell>
          <cell r="O3621">
            <v>1</v>
          </cell>
          <cell r="P3621">
            <v>0</v>
          </cell>
          <cell r="Q3621">
            <v>1</v>
          </cell>
          <cell r="R3621">
            <v>0</v>
          </cell>
          <cell r="S3621">
            <v>0</v>
          </cell>
          <cell r="T3621">
            <v>0</v>
          </cell>
          <cell r="U3621">
            <v>1</v>
          </cell>
          <cell r="V3621">
            <v>0</v>
          </cell>
          <cell r="W3621">
            <v>0</v>
          </cell>
        </row>
        <row r="3622">
          <cell r="B3622">
            <v>17</v>
          </cell>
          <cell r="C3622" t="str">
            <v>INVALIDAS - TRANSFERIDAS</v>
          </cell>
          <cell r="D3622" t="str">
            <v>220 Transferência 70100 (104)</v>
          </cell>
          <cell r="E3622" t="str">
            <v>OUTRAS MÍDIAS</v>
          </cell>
          <cell r="F3622" t="str">
            <v>0002 INDICAÇÃO DE AMIGOS</v>
          </cell>
          <cell r="I3622">
            <v>8</v>
          </cell>
          <cell r="J3622">
            <v>0</v>
          </cell>
          <cell r="K3622">
            <v>8</v>
          </cell>
          <cell r="L3622">
            <v>0</v>
          </cell>
          <cell r="M3622">
            <v>0</v>
          </cell>
          <cell r="N3622">
            <v>0</v>
          </cell>
          <cell r="O3622">
            <v>8</v>
          </cell>
          <cell r="P3622">
            <v>0</v>
          </cell>
          <cell r="Q3622">
            <v>8</v>
          </cell>
          <cell r="R3622">
            <v>0</v>
          </cell>
          <cell r="S3622">
            <v>0</v>
          </cell>
          <cell r="T3622">
            <v>0</v>
          </cell>
          <cell r="U3622">
            <v>8</v>
          </cell>
          <cell r="V3622">
            <v>0</v>
          </cell>
          <cell r="W3622">
            <v>0</v>
          </cell>
        </row>
        <row r="3623">
          <cell r="B3623">
            <v>17</v>
          </cell>
          <cell r="C3623" t="str">
            <v>INVALIDAS - TRANSFERIDAS</v>
          </cell>
          <cell r="D3623" t="str">
            <v>220 Transferência 70100 (104)</v>
          </cell>
          <cell r="E3623" t="str">
            <v>OUTRAS MÍDIAS</v>
          </cell>
          <cell r="F3623" t="str">
            <v>0003 104</v>
          </cell>
          <cell r="I3623">
            <v>1</v>
          </cell>
          <cell r="J3623">
            <v>0</v>
          </cell>
          <cell r="K3623">
            <v>1</v>
          </cell>
          <cell r="L3623">
            <v>0</v>
          </cell>
          <cell r="M3623">
            <v>0</v>
          </cell>
          <cell r="N3623">
            <v>0</v>
          </cell>
          <cell r="O3623">
            <v>1</v>
          </cell>
          <cell r="P3623">
            <v>0</v>
          </cell>
          <cell r="Q3623">
            <v>1</v>
          </cell>
          <cell r="R3623">
            <v>0</v>
          </cell>
          <cell r="S3623">
            <v>0</v>
          </cell>
          <cell r="T3623">
            <v>0</v>
          </cell>
          <cell r="U3623">
            <v>1</v>
          </cell>
          <cell r="V3623">
            <v>0</v>
          </cell>
          <cell r="W3623">
            <v>0</v>
          </cell>
        </row>
        <row r="3624">
          <cell r="B3624">
            <v>17</v>
          </cell>
          <cell r="C3624" t="str">
            <v>INVALIDAS - TRANSFERIDAS</v>
          </cell>
          <cell r="D3624" t="str">
            <v>220 Transferência 70100 (104)</v>
          </cell>
          <cell r="E3624" t="str">
            <v>TELEVISÃO</v>
          </cell>
          <cell r="F3624" t="str">
            <v>0001 TELEVISÃO</v>
          </cell>
          <cell r="G3624" t="str">
            <v>0062 NÃO INFORMOU</v>
          </cell>
          <cell r="I3624">
            <v>1</v>
          </cell>
          <cell r="J3624">
            <v>0</v>
          </cell>
          <cell r="K3624">
            <v>1</v>
          </cell>
          <cell r="L3624">
            <v>0</v>
          </cell>
          <cell r="M3624">
            <v>0</v>
          </cell>
          <cell r="N3624">
            <v>0</v>
          </cell>
          <cell r="O3624">
            <v>1</v>
          </cell>
          <cell r="P3624">
            <v>0</v>
          </cell>
          <cell r="Q3624">
            <v>1</v>
          </cell>
          <cell r="R3624">
            <v>0</v>
          </cell>
          <cell r="S3624">
            <v>0</v>
          </cell>
          <cell r="T3624">
            <v>0</v>
          </cell>
          <cell r="U3624">
            <v>1</v>
          </cell>
          <cell r="V3624">
            <v>0</v>
          </cell>
          <cell r="W3624">
            <v>0</v>
          </cell>
        </row>
        <row r="3625">
          <cell r="B3625">
            <v>17</v>
          </cell>
          <cell r="C3625" t="str">
            <v>REST CLIENTE - INFORMAÇÕES</v>
          </cell>
          <cell r="D3625" t="str">
            <v>012 Informações</v>
          </cell>
          <cell r="E3625" t="str">
            <v>MALA DIRETA</v>
          </cell>
          <cell r="F3625" t="str">
            <v>0009 MALA DIRETA</v>
          </cell>
          <cell r="G3625" t="str">
            <v>0008 Não Identificado</v>
          </cell>
          <cell r="I3625">
            <v>2</v>
          </cell>
          <cell r="J3625">
            <v>2</v>
          </cell>
          <cell r="K3625">
            <v>0</v>
          </cell>
          <cell r="L3625">
            <v>2</v>
          </cell>
          <cell r="M3625">
            <v>0</v>
          </cell>
          <cell r="N3625">
            <v>2</v>
          </cell>
          <cell r="O3625">
            <v>2</v>
          </cell>
          <cell r="P3625">
            <v>2</v>
          </cell>
          <cell r="Q3625">
            <v>0</v>
          </cell>
          <cell r="R3625">
            <v>2</v>
          </cell>
          <cell r="S3625">
            <v>0</v>
          </cell>
          <cell r="T3625">
            <v>2</v>
          </cell>
          <cell r="U3625">
            <v>2</v>
          </cell>
          <cell r="V3625">
            <v>0</v>
          </cell>
          <cell r="W3625">
            <v>0</v>
          </cell>
        </row>
        <row r="3626">
          <cell r="B3626">
            <v>17</v>
          </cell>
          <cell r="C3626" t="str">
            <v>REST CLIENTE - INFORMAÇÕES</v>
          </cell>
          <cell r="D3626" t="str">
            <v>012 Informações</v>
          </cell>
          <cell r="E3626" t="str">
            <v>NÃO INFORMADO</v>
          </cell>
          <cell r="F3626" t="str">
            <v>0016 NÃO INFORMADO</v>
          </cell>
          <cell r="I3626">
            <v>4</v>
          </cell>
          <cell r="J3626">
            <v>4</v>
          </cell>
          <cell r="K3626">
            <v>0</v>
          </cell>
          <cell r="L3626">
            <v>4</v>
          </cell>
          <cell r="M3626">
            <v>0</v>
          </cell>
          <cell r="N3626">
            <v>4</v>
          </cell>
          <cell r="O3626">
            <v>4</v>
          </cell>
          <cell r="P3626">
            <v>4</v>
          </cell>
          <cell r="Q3626">
            <v>0</v>
          </cell>
          <cell r="R3626">
            <v>4</v>
          </cell>
          <cell r="S3626">
            <v>0</v>
          </cell>
          <cell r="T3626">
            <v>4</v>
          </cell>
          <cell r="U3626">
            <v>4</v>
          </cell>
          <cell r="V3626">
            <v>0</v>
          </cell>
          <cell r="W3626">
            <v>0</v>
          </cell>
        </row>
        <row r="3627">
          <cell r="B3627">
            <v>17</v>
          </cell>
          <cell r="C3627" t="str">
            <v>REST CLIENTE - INFORMAÇÕES</v>
          </cell>
          <cell r="D3627" t="str">
            <v>012 Informações</v>
          </cell>
          <cell r="E3627" t="str">
            <v>OUTRAS MÍDIAS</v>
          </cell>
          <cell r="F3627" t="str">
            <v>0002 INDICAÇÃO DE AMIGOS</v>
          </cell>
          <cell r="I3627">
            <v>24</v>
          </cell>
          <cell r="J3627">
            <v>24</v>
          </cell>
          <cell r="K3627">
            <v>0</v>
          </cell>
          <cell r="L3627">
            <v>24</v>
          </cell>
          <cell r="M3627">
            <v>0</v>
          </cell>
          <cell r="N3627">
            <v>24</v>
          </cell>
          <cell r="O3627">
            <v>24</v>
          </cell>
          <cell r="P3627">
            <v>24</v>
          </cell>
          <cell r="Q3627">
            <v>0</v>
          </cell>
          <cell r="R3627">
            <v>24</v>
          </cell>
          <cell r="S3627">
            <v>0</v>
          </cell>
          <cell r="T3627">
            <v>24</v>
          </cell>
          <cell r="U3627">
            <v>24</v>
          </cell>
          <cell r="V3627">
            <v>0</v>
          </cell>
          <cell r="W3627">
            <v>0</v>
          </cell>
        </row>
        <row r="3628">
          <cell r="B3628">
            <v>17</v>
          </cell>
          <cell r="C3628" t="str">
            <v>REST CLIENTE - INFORMAÇÕES</v>
          </cell>
          <cell r="D3628" t="str">
            <v>012 Informações</v>
          </cell>
          <cell r="E3628" t="str">
            <v>OUTRAS MÍDIAS</v>
          </cell>
          <cell r="F3628" t="str">
            <v>0003 104</v>
          </cell>
          <cell r="I3628">
            <v>1</v>
          </cell>
          <cell r="J3628">
            <v>1</v>
          </cell>
          <cell r="K3628">
            <v>0</v>
          </cell>
          <cell r="L3628">
            <v>1</v>
          </cell>
          <cell r="M3628">
            <v>0</v>
          </cell>
          <cell r="N3628">
            <v>1</v>
          </cell>
          <cell r="O3628">
            <v>1</v>
          </cell>
          <cell r="P3628">
            <v>1</v>
          </cell>
          <cell r="Q3628">
            <v>0</v>
          </cell>
          <cell r="R3628">
            <v>1</v>
          </cell>
          <cell r="S3628">
            <v>0</v>
          </cell>
          <cell r="T3628">
            <v>1</v>
          </cell>
          <cell r="U3628">
            <v>1</v>
          </cell>
          <cell r="V3628">
            <v>0</v>
          </cell>
          <cell r="W3628">
            <v>0</v>
          </cell>
        </row>
        <row r="3629">
          <cell r="B3629">
            <v>17</v>
          </cell>
          <cell r="C3629" t="str">
            <v>REST CLIENTE - INFORMAÇÕES</v>
          </cell>
          <cell r="D3629" t="str">
            <v>012 Informações</v>
          </cell>
          <cell r="E3629" t="str">
            <v>OUTRAS MÍDIAS</v>
          </cell>
          <cell r="F3629" t="str">
            <v>0007 JORNAIS/REVISTAS</v>
          </cell>
          <cell r="G3629" t="str">
            <v>0125 NÃO INFORMADO</v>
          </cell>
          <cell r="I3629">
            <v>1</v>
          </cell>
          <cell r="J3629">
            <v>1</v>
          </cell>
          <cell r="K3629">
            <v>0</v>
          </cell>
          <cell r="L3629">
            <v>1</v>
          </cell>
          <cell r="M3629">
            <v>0</v>
          </cell>
          <cell r="N3629">
            <v>1</v>
          </cell>
          <cell r="O3629">
            <v>1</v>
          </cell>
          <cell r="P3629">
            <v>1</v>
          </cell>
          <cell r="Q3629">
            <v>0</v>
          </cell>
          <cell r="R3629">
            <v>1</v>
          </cell>
          <cell r="S3629">
            <v>0</v>
          </cell>
          <cell r="T3629">
            <v>1</v>
          </cell>
          <cell r="U3629">
            <v>1</v>
          </cell>
          <cell r="V3629">
            <v>0</v>
          </cell>
          <cell r="W3629">
            <v>0</v>
          </cell>
        </row>
        <row r="3630">
          <cell r="B3630">
            <v>17</v>
          </cell>
          <cell r="C3630" t="str">
            <v>REST CLIENTE - INFORMAÇÕES</v>
          </cell>
          <cell r="D3630" t="str">
            <v>012 Informações</v>
          </cell>
          <cell r="E3630" t="str">
            <v>OUTRAS MÍDIAS</v>
          </cell>
          <cell r="F3630" t="str">
            <v>0018 CONTATADO PELO TLMKT</v>
          </cell>
          <cell r="I3630">
            <v>4</v>
          </cell>
          <cell r="J3630">
            <v>4</v>
          </cell>
          <cell r="K3630">
            <v>0</v>
          </cell>
          <cell r="L3630">
            <v>4</v>
          </cell>
          <cell r="M3630">
            <v>0</v>
          </cell>
          <cell r="N3630">
            <v>4</v>
          </cell>
          <cell r="O3630">
            <v>4</v>
          </cell>
          <cell r="P3630">
            <v>4</v>
          </cell>
          <cell r="Q3630">
            <v>0</v>
          </cell>
          <cell r="R3630">
            <v>4</v>
          </cell>
          <cell r="S3630">
            <v>0</v>
          </cell>
          <cell r="T3630">
            <v>4</v>
          </cell>
          <cell r="U3630">
            <v>4</v>
          </cell>
          <cell r="V3630">
            <v>0</v>
          </cell>
          <cell r="W3630">
            <v>0</v>
          </cell>
        </row>
        <row r="3631">
          <cell r="B3631">
            <v>17</v>
          </cell>
          <cell r="C3631" t="str">
            <v>REST CLIENTE - INFORMAÇÕES</v>
          </cell>
          <cell r="D3631" t="str">
            <v>012 Informações</v>
          </cell>
          <cell r="E3631" t="str">
            <v>OUTRAS MÍDIAS</v>
          </cell>
          <cell r="F3631" t="str">
            <v>0020 JÁ POSSUI</v>
          </cell>
          <cell r="I3631">
            <v>5</v>
          </cell>
          <cell r="J3631">
            <v>5</v>
          </cell>
          <cell r="K3631">
            <v>0</v>
          </cell>
          <cell r="L3631">
            <v>5</v>
          </cell>
          <cell r="M3631">
            <v>0</v>
          </cell>
          <cell r="N3631">
            <v>5</v>
          </cell>
          <cell r="O3631">
            <v>5</v>
          </cell>
          <cell r="P3631">
            <v>5</v>
          </cell>
          <cell r="Q3631">
            <v>0</v>
          </cell>
          <cell r="R3631">
            <v>5</v>
          </cell>
          <cell r="S3631">
            <v>0</v>
          </cell>
          <cell r="T3631">
            <v>5</v>
          </cell>
          <cell r="U3631">
            <v>5</v>
          </cell>
          <cell r="V3631">
            <v>0</v>
          </cell>
          <cell r="W3631">
            <v>0</v>
          </cell>
        </row>
        <row r="3632">
          <cell r="B3632">
            <v>17</v>
          </cell>
          <cell r="C3632" t="str">
            <v>REST CLIENTE - INFORMAÇÕES</v>
          </cell>
          <cell r="D3632" t="str">
            <v>012 Informações</v>
          </cell>
          <cell r="E3632" t="str">
            <v>TELEVISÃO</v>
          </cell>
          <cell r="F3632" t="str">
            <v>0001 TELEVISÃO</v>
          </cell>
          <cell r="G3632" t="str">
            <v>0006 GLOBO</v>
          </cell>
          <cell r="H3632" t="str">
            <v>0024 JORNAL NACIONAL</v>
          </cell>
          <cell r="I3632">
            <v>1</v>
          </cell>
          <cell r="J3632">
            <v>1</v>
          </cell>
          <cell r="K3632">
            <v>0</v>
          </cell>
          <cell r="L3632">
            <v>1</v>
          </cell>
          <cell r="M3632">
            <v>0</v>
          </cell>
          <cell r="N3632">
            <v>1</v>
          </cell>
          <cell r="O3632">
            <v>1</v>
          </cell>
          <cell r="P3632">
            <v>1</v>
          </cell>
          <cell r="Q3632">
            <v>0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0</v>
          </cell>
          <cell r="W3632">
            <v>0</v>
          </cell>
        </row>
        <row r="3633">
          <cell r="B3633">
            <v>17</v>
          </cell>
          <cell r="C3633" t="str">
            <v>REST CLIENTE - INFORMAÇÕES</v>
          </cell>
          <cell r="D3633" t="str">
            <v>012 Informações</v>
          </cell>
          <cell r="E3633" t="str">
            <v>TELEVISÃO</v>
          </cell>
          <cell r="F3633" t="str">
            <v>0001 TELEVISÃO</v>
          </cell>
          <cell r="G3633" t="str">
            <v>0062 NÃO INFORMOU</v>
          </cell>
          <cell r="I3633">
            <v>9</v>
          </cell>
          <cell r="J3633">
            <v>9</v>
          </cell>
          <cell r="K3633">
            <v>0</v>
          </cell>
          <cell r="L3633">
            <v>9</v>
          </cell>
          <cell r="M3633">
            <v>0</v>
          </cell>
          <cell r="N3633">
            <v>9</v>
          </cell>
          <cell r="O3633">
            <v>9</v>
          </cell>
          <cell r="P3633">
            <v>9</v>
          </cell>
          <cell r="Q3633">
            <v>0</v>
          </cell>
          <cell r="R3633">
            <v>9</v>
          </cell>
          <cell r="S3633">
            <v>0</v>
          </cell>
          <cell r="T3633">
            <v>9</v>
          </cell>
          <cell r="U3633">
            <v>9</v>
          </cell>
          <cell r="V3633">
            <v>0</v>
          </cell>
          <cell r="W3633">
            <v>0</v>
          </cell>
        </row>
        <row r="3634">
          <cell r="B3634">
            <v>17</v>
          </cell>
          <cell r="C3634" t="str">
            <v>REST CLIENTE - OUTRAS</v>
          </cell>
          <cell r="D3634" t="str">
            <v>005 Problemas Financeiros</v>
          </cell>
          <cell r="E3634" t="str">
            <v>OUTRAS MÍDIAS</v>
          </cell>
          <cell r="F3634" t="str">
            <v>0002 INDICAÇÃO DE AMIGOS</v>
          </cell>
          <cell r="I3634">
            <v>1</v>
          </cell>
          <cell r="J3634">
            <v>1</v>
          </cell>
          <cell r="K3634">
            <v>0</v>
          </cell>
          <cell r="L3634">
            <v>1</v>
          </cell>
          <cell r="M3634">
            <v>0</v>
          </cell>
          <cell r="N3634">
            <v>1</v>
          </cell>
          <cell r="O3634">
            <v>1</v>
          </cell>
          <cell r="P3634">
            <v>1</v>
          </cell>
          <cell r="Q3634">
            <v>0</v>
          </cell>
          <cell r="R3634">
            <v>1</v>
          </cell>
          <cell r="S3634">
            <v>0</v>
          </cell>
          <cell r="T3634">
            <v>1</v>
          </cell>
          <cell r="U3634">
            <v>1</v>
          </cell>
          <cell r="V3634">
            <v>0</v>
          </cell>
          <cell r="W3634">
            <v>0</v>
          </cell>
        </row>
        <row r="3635">
          <cell r="B3635">
            <v>17</v>
          </cell>
          <cell r="C3635" t="str">
            <v>REST CLIENTE - OUTRAS</v>
          </cell>
          <cell r="D3635" t="str">
            <v>005 Problemas Financeiros</v>
          </cell>
          <cell r="E3635" t="str">
            <v>TELEVISÃO</v>
          </cell>
          <cell r="F3635" t="str">
            <v>0001 TELEVISÃO</v>
          </cell>
          <cell r="G3635" t="str">
            <v>0062 NÃO INFORMOU</v>
          </cell>
          <cell r="I3635">
            <v>1</v>
          </cell>
          <cell r="J3635">
            <v>1</v>
          </cell>
          <cell r="K3635">
            <v>0</v>
          </cell>
          <cell r="L3635">
            <v>1</v>
          </cell>
          <cell r="M3635">
            <v>0</v>
          </cell>
          <cell r="N3635">
            <v>1</v>
          </cell>
          <cell r="O3635">
            <v>1</v>
          </cell>
          <cell r="P3635">
            <v>1</v>
          </cell>
          <cell r="Q3635">
            <v>0</v>
          </cell>
          <cell r="R3635">
            <v>1</v>
          </cell>
          <cell r="S3635">
            <v>0</v>
          </cell>
          <cell r="T3635">
            <v>1</v>
          </cell>
          <cell r="U3635">
            <v>1</v>
          </cell>
          <cell r="V3635">
            <v>0</v>
          </cell>
          <cell r="W3635">
            <v>0</v>
          </cell>
        </row>
        <row r="3636">
          <cell r="B3636">
            <v>17</v>
          </cell>
          <cell r="C3636" t="str">
            <v>REST CLIENTE - OUTRAS</v>
          </cell>
          <cell r="D3636" t="str">
            <v>006 Outros Motivos</v>
          </cell>
          <cell r="E3636" t="str">
            <v>OUTRAS MIDIAS</v>
          </cell>
          <cell r="F3636" t="str">
            <v>0031 JÁ TEVE O PRODUTO</v>
          </cell>
          <cell r="I3636">
            <v>1</v>
          </cell>
          <cell r="J3636">
            <v>1</v>
          </cell>
          <cell r="K3636">
            <v>0</v>
          </cell>
          <cell r="L3636">
            <v>1</v>
          </cell>
          <cell r="M3636">
            <v>0</v>
          </cell>
          <cell r="N3636">
            <v>1</v>
          </cell>
          <cell r="O3636">
            <v>1</v>
          </cell>
          <cell r="P3636">
            <v>1</v>
          </cell>
          <cell r="Q3636">
            <v>0</v>
          </cell>
          <cell r="R3636">
            <v>1</v>
          </cell>
          <cell r="S3636">
            <v>0</v>
          </cell>
          <cell r="T3636">
            <v>1</v>
          </cell>
          <cell r="U3636">
            <v>1</v>
          </cell>
          <cell r="V3636">
            <v>0</v>
          </cell>
          <cell r="W3636">
            <v>0</v>
          </cell>
        </row>
        <row r="3637">
          <cell r="B3637">
            <v>17</v>
          </cell>
          <cell r="C3637" t="str">
            <v>REST CLIENTE - OUTRAS</v>
          </cell>
          <cell r="D3637" t="str">
            <v>006 Outros Motivos</v>
          </cell>
          <cell r="E3637" t="str">
            <v>OUTRAS MÍDIAS</v>
          </cell>
          <cell r="F3637" t="str">
            <v>0002 INDICAÇÃO DE AMIGOS</v>
          </cell>
          <cell r="I3637">
            <v>15</v>
          </cell>
          <cell r="J3637">
            <v>15</v>
          </cell>
          <cell r="K3637">
            <v>0</v>
          </cell>
          <cell r="L3637">
            <v>15</v>
          </cell>
          <cell r="M3637">
            <v>0</v>
          </cell>
          <cell r="N3637">
            <v>15</v>
          </cell>
          <cell r="O3637">
            <v>15</v>
          </cell>
          <cell r="P3637">
            <v>15</v>
          </cell>
          <cell r="Q3637">
            <v>0</v>
          </cell>
          <cell r="R3637">
            <v>15</v>
          </cell>
          <cell r="S3637">
            <v>0</v>
          </cell>
          <cell r="T3637">
            <v>15</v>
          </cell>
          <cell r="U3637">
            <v>15</v>
          </cell>
          <cell r="V3637">
            <v>0</v>
          </cell>
          <cell r="W3637">
            <v>0</v>
          </cell>
        </row>
        <row r="3638">
          <cell r="B3638">
            <v>17</v>
          </cell>
          <cell r="C3638" t="str">
            <v>REST CLIENTE - OUTRAS</v>
          </cell>
          <cell r="D3638" t="str">
            <v>006 Outros Motivos</v>
          </cell>
          <cell r="E3638" t="str">
            <v>OUTRAS MÍDIAS</v>
          </cell>
          <cell r="F3638" t="str">
            <v>0020 JÁ POSSUI</v>
          </cell>
          <cell r="I3638">
            <v>1</v>
          </cell>
          <cell r="J3638">
            <v>1</v>
          </cell>
          <cell r="K3638">
            <v>0</v>
          </cell>
          <cell r="L3638">
            <v>1</v>
          </cell>
          <cell r="M3638">
            <v>0</v>
          </cell>
          <cell r="N3638">
            <v>1</v>
          </cell>
          <cell r="O3638">
            <v>1</v>
          </cell>
          <cell r="P3638">
            <v>1</v>
          </cell>
          <cell r="Q3638">
            <v>0</v>
          </cell>
          <cell r="R3638">
            <v>1</v>
          </cell>
          <cell r="S3638">
            <v>0</v>
          </cell>
          <cell r="T3638">
            <v>1</v>
          </cell>
          <cell r="U3638">
            <v>1</v>
          </cell>
          <cell r="V3638">
            <v>0</v>
          </cell>
          <cell r="W3638">
            <v>0</v>
          </cell>
        </row>
        <row r="3639">
          <cell r="B3639">
            <v>17</v>
          </cell>
          <cell r="C3639" t="str">
            <v>REST CLIENTE - OUTRAS</v>
          </cell>
          <cell r="D3639" t="str">
            <v>011 Insatisfação</v>
          </cell>
          <cell r="E3639" t="str">
            <v>NÃO INFORMADO</v>
          </cell>
          <cell r="F3639" t="str">
            <v>0016 NÃO INFORMADO</v>
          </cell>
          <cell r="I3639">
            <v>1</v>
          </cell>
          <cell r="J3639">
            <v>1</v>
          </cell>
          <cell r="K3639">
            <v>0</v>
          </cell>
          <cell r="L3639">
            <v>1</v>
          </cell>
          <cell r="M3639">
            <v>0</v>
          </cell>
          <cell r="N3639">
            <v>1</v>
          </cell>
          <cell r="O3639">
            <v>1</v>
          </cell>
          <cell r="P3639">
            <v>1</v>
          </cell>
          <cell r="Q3639">
            <v>0</v>
          </cell>
          <cell r="R3639">
            <v>1</v>
          </cell>
          <cell r="S3639">
            <v>0</v>
          </cell>
          <cell r="T3639">
            <v>1</v>
          </cell>
          <cell r="U3639">
            <v>1</v>
          </cell>
          <cell r="V3639">
            <v>0</v>
          </cell>
          <cell r="W3639">
            <v>0</v>
          </cell>
        </row>
        <row r="3640">
          <cell r="B3640">
            <v>17</v>
          </cell>
          <cell r="C3640" t="str">
            <v>REST CLIENTE - OUTRAS</v>
          </cell>
          <cell r="D3640" t="str">
            <v>086 +Cancelou (Prazo Agendamento Longo)</v>
          </cell>
          <cell r="E3640" t="str">
            <v>OUTRAS MÍDIAS</v>
          </cell>
          <cell r="F3640" t="str">
            <v>0002 INDICAÇÃO DE AMIGOS</v>
          </cell>
          <cell r="I3640">
            <v>1</v>
          </cell>
          <cell r="J3640">
            <v>1</v>
          </cell>
          <cell r="K3640">
            <v>0</v>
          </cell>
          <cell r="L3640">
            <v>1</v>
          </cell>
          <cell r="M3640">
            <v>0</v>
          </cell>
          <cell r="N3640">
            <v>1</v>
          </cell>
          <cell r="O3640">
            <v>1</v>
          </cell>
          <cell r="P3640">
            <v>1</v>
          </cell>
          <cell r="Q3640">
            <v>0</v>
          </cell>
          <cell r="R3640">
            <v>1</v>
          </cell>
          <cell r="S3640">
            <v>0</v>
          </cell>
          <cell r="T3640">
            <v>1</v>
          </cell>
          <cell r="U3640">
            <v>1</v>
          </cell>
          <cell r="V3640">
            <v>0</v>
          </cell>
          <cell r="W3640">
            <v>0</v>
          </cell>
        </row>
        <row r="3641">
          <cell r="B3641">
            <v>17</v>
          </cell>
          <cell r="C3641" t="str">
            <v>REST CLIENTE - OUTRAS</v>
          </cell>
          <cell r="D3641" t="str">
            <v>088 +NÃO AUTORIZOU A RET DA BUSCA</v>
          </cell>
          <cell r="E3641" t="str">
            <v>OUTRAS MÍDIAS</v>
          </cell>
          <cell r="F3641" t="str">
            <v>0002 INDICAÇÃO DE AMIGOS</v>
          </cell>
          <cell r="I3641">
            <v>1</v>
          </cell>
          <cell r="J3641">
            <v>1</v>
          </cell>
          <cell r="K3641">
            <v>0</v>
          </cell>
          <cell r="L3641">
            <v>1</v>
          </cell>
          <cell r="M3641">
            <v>0</v>
          </cell>
          <cell r="N3641">
            <v>1</v>
          </cell>
          <cell r="O3641">
            <v>1</v>
          </cell>
          <cell r="P3641">
            <v>1</v>
          </cell>
          <cell r="Q3641">
            <v>0</v>
          </cell>
          <cell r="R3641">
            <v>1</v>
          </cell>
          <cell r="S3641">
            <v>0</v>
          </cell>
          <cell r="T3641">
            <v>1</v>
          </cell>
          <cell r="U3641">
            <v>1</v>
          </cell>
          <cell r="V3641">
            <v>0</v>
          </cell>
          <cell r="W3641">
            <v>0</v>
          </cell>
        </row>
        <row r="3642">
          <cell r="B3642">
            <v>17</v>
          </cell>
          <cell r="C3642" t="str">
            <v>REST CLIENTE - PREÇO</v>
          </cell>
          <cell r="D3642" t="str">
            <v>008 Preço Mensalidade</v>
          </cell>
          <cell r="E3642" t="str">
            <v>OUTRAS MÍDIAS</v>
          </cell>
          <cell r="F3642" t="str">
            <v>0002 INDICAÇÃO DE AMIGOS</v>
          </cell>
          <cell r="I3642">
            <v>1</v>
          </cell>
          <cell r="J3642">
            <v>1</v>
          </cell>
          <cell r="K3642">
            <v>0</v>
          </cell>
          <cell r="L3642">
            <v>1</v>
          </cell>
          <cell r="M3642">
            <v>0</v>
          </cell>
          <cell r="N3642">
            <v>1</v>
          </cell>
          <cell r="O3642">
            <v>1</v>
          </cell>
          <cell r="P3642">
            <v>1</v>
          </cell>
          <cell r="Q3642">
            <v>0</v>
          </cell>
          <cell r="R3642">
            <v>1</v>
          </cell>
          <cell r="S3642">
            <v>0</v>
          </cell>
          <cell r="T3642">
            <v>1</v>
          </cell>
          <cell r="U3642">
            <v>1</v>
          </cell>
          <cell r="V3642">
            <v>0</v>
          </cell>
          <cell r="W3642">
            <v>0</v>
          </cell>
        </row>
        <row r="3643">
          <cell r="B3643">
            <v>17</v>
          </cell>
          <cell r="C3643" t="str">
            <v>REST CLIENTE - PREÇO</v>
          </cell>
          <cell r="D3643" t="str">
            <v>008 Preço Mensalidade</v>
          </cell>
          <cell r="E3643" t="str">
            <v>TELEVISÃO</v>
          </cell>
          <cell r="F3643" t="str">
            <v>0001 TELEVISÃO</v>
          </cell>
          <cell r="G3643" t="str">
            <v>0062 NÃO INFORMOU</v>
          </cell>
          <cell r="I3643">
            <v>1</v>
          </cell>
          <cell r="J3643">
            <v>1</v>
          </cell>
          <cell r="K3643">
            <v>0</v>
          </cell>
          <cell r="L3643">
            <v>1</v>
          </cell>
          <cell r="M3643">
            <v>0</v>
          </cell>
          <cell r="N3643">
            <v>1</v>
          </cell>
          <cell r="O3643">
            <v>1</v>
          </cell>
          <cell r="P3643">
            <v>1</v>
          </cell>
          <cell r="Q3643">
            <v>0</v>
          </cell>
          <cell r="R3643">
            <v>1</v>
          </cell>
          <cell r="S3643">
            <v>0</v>
          </cell>
          <cell r="T3643">
            <v>1</v>
          </cell>
          <cell r="U3643">
            <v>1</v>
          </cell>
          <cell r="V3643">
            <v>0</v>
          </cell>
          <cell r="W3643">
            <v>0</v>
          </cell>
        </row>
        <row r="3644">
          <cell r="B3644">
            <v>17</v>
          </cell>
          <cell r="C3644" t="str">
            <v>REST CLIENTE - PREÇO</v>
          </cell>
          <cell r="D3644" t="str">
            <v>009 Preço Provedor</v>
          </cell>
          <cell r="E3644" t="str">
            <v>MALA DIRETA</v>
          </cell>
          <cell r="F3644" t="str">
            <v>0009 MALA DIRETA</v>
          </cell>
          <cell r="G3644" t="str">
            <v>0008 Não Identificado</v>
          </cell>
          <cell r="I3644">
            <v>1</v>
          </cell>
          <cell r="J3644">
            <v>1</v>
          </cell>
          <cell r="K3644">
            <v>0</v>
          </cell>
          <cell r="L3644">
            <v>1</v>
          </cell>
          <cell r="M3644">
            <v>0</v>
          </cell>
          <cell r="N3644">
            <v>1</v>
          </cell>
          <cell r="O3644">
            <v>1</v>
          </cell>
          <cell r="P3644">
            <v>1</v>
          </cell>
          <cell r="Q3644">
            <v>0</v>
          </cell>
          <cell r="R3644">
            <v>1</v>
          </cell>
          <cell r="S3644">
            <v>0</v>
          </cell>
          <cell r="T3644">
            <v>1</v>
          </cell>
          <cell r="U3644">
            <v>1</v>
          </cell>
          <cell r="V3644">
            <v>0</v>
          </cell>
          <cell r="W3644">
            <v>0</v>
          </cell>
        </row>
        <row r="3645">
          <cell r="B3645">
            <v>17</v>
          </cell>
          <cell r="C3645" t="str">
            <v>REST CLIENTE - PREÇO</v>
          </cell>
          <cell r="D3645" t="str">
            <v>009 Preço Provedor</v>
          </cell>
          <cell r="E3645" t="str">
            <v>MALA DIRETA</v>
          </cell>
          <cell r="F3645" t="str">
            <v>0009 MALA DIRETA</v>
          </cell>
          <cell r="G3645" t="str">
            <v>0572 MD-05</v>
          </cell>
          <cell r="I3645">
            <v>1</v>
          </cell>
          <cell r="J3645">
            <v>1</v>
          </cell>
          <cell r="K3645">
            <v>0</v>
          </cell>
          <cell r="L3645">
            <v>1</v>
          </cell>
          <cell r="M3645">
            <v>0</v>
          </cell>
          <cell r="N3645">
            <v>1</v>
          </cell>
          <cell r="O3645">
            <v>1</v>
          </cell>
          <cell r="P3645">
            <v>1</v>
          </cell>
          <cell r="Q3645">
            <v>0</v>
          </cell>
          <cell r="R3645">
            <v>1</v>
          </cell>
          <cell r="S3645">
            <v>0</v>
          </cell>
          <cell r="T3645">
            <v>1</v>
          </cell>
          <cell r="U3645">
            <v>1</v>
          </cell>
          <cell r="V3645">
            <v>0</v>
          </cell>
          <cell r="W3645">
            <v>0</v>
          </cell>
        </row>
        <row r="3646">
          <cell r="B3646">
            <v>17</v>
          </cell>
          <cell r="C3646" t="str">
            <v>REST CLIENTE - PREÇO</v>
          </cell>
          <cell r="D3646" t="str">
            <v>009 Preço Provedor</v>
          </cell>
          <cell r="E3646" t="str">
            <v>NÃO INFORMADO</v>
          </cell>
          <cell r="F3646" t="str">
            <v>0016 NÃO INFORMADO</v>
          </cell>
          <cell r="I3646">
            <v>1</v>
          </cell>
          <cell r="J3646">
            <v>1</v>
          </cell>
          <cell r="K3646">
            <v>0</v>
          </cell>
          <cell r="L3646">
            <v>1</v>
          </cell>
          <cell r="M3646">
            <v>0</v>
          </cell>
          <cell r="N3646">
            <v>1</v>
          </cell>
          <cell r="O3646">
            <v>1</v>
          </cell>
          <cell r="P3646">
            <v>1</v>
          </cell>
          <cell r="Q3646">
            <v>0</v>
          </cell>
          <cell r="R3646">
            <v>1</v>
          </cell>
          <cell r="S3646">
            <v>0</v>
          </cell>
          <cell r="T3646">
            <v>1</v>
          </cell>
          <cell r="U3646">
            <v>1</v>
          </cell>
          <cell r="V3646">
            <v>0</v>
          </cell>
          <cell r="W3646">
            <v>0</v>
          </cell>
        </row>
        <row r="3647">
          <cell r="B3647">
            <v>17</v>
          </cell>
          <cell r="C3647" t="str">
            <v>REST CLIENTE - PREÇO</v>
          </cell>
          <cell r="D3647" t="str">
            <v>009 Preço Provedor</v>
          </cell>
          <cell r="E3647" t="str">
            <v>OUTRAS MÍDIAS</v>
          </cell>
          <cell r="F3647" t="str">
            <v>0002 INDICAÇÃO DE AMIGOS</v>
          </cell>
          <cell r="I3647">
            <v>7</v>
          </cell>
          <cell r="J3647">
            <v>7</v>
          </cell>
          <cell r="K3647">
            <v>0</v>
          </cell>
          <cell r="L3647">
            <v>7</v>
          </cell>
          <cell r="M3647">
            <v>0</v>
          </cell>
          <cell r="N3647">
            <v>7</v>
          </cell>
          <cell r="O3647">
            <v>7</v>
          </cell>
          <cell r="P3647">
            <v>7</v>
          </cell>
          <cell r="Q3647">
            <v>0</v>
          </cell>
          <cell r="R3647">
            <v>7</v>
          </cell>
          <cell r="S3647">
            <v>0</v>
          </cell>
          <cell r="T3647">
            <v>7</v>
          </cell>
          <cell r="U3647">
            <v>7</v>
          </cell>
          <cell r="V3647">
            <v>0</v>
          </cell>
          <cell r="W3647">
            <v>0</v>
          </cell>
        </row>
        <row r="3648">
          <cell r="B3648">
            <v>17</v>
          </cell>
          <cell r="C3648" t="str">
            <v>REST CLIENTE - PREÇO</v>
          </cell>
          <cell r="D3648" t="str">
            <v>009 Preço Provedor</v>
          </cell>
          <cell r="E3648" t="str">
            <v>OUTRAS MÍDIAS</v>
          </cell>
          <cell r="F3648" t="str">
            <v>0003 104</v>
          </cell>
          <cell r="I3648">
            <v>2</v>
          </cell>
          <cell r="J3648">
            <v>2</v>
          </cell>
          <cell r="K3648">
            <v>0</v>
          </cell>
          <cell r="L3648">
            <v>2</v>
          </cell>
          <cell r="M3648">
            <v>0</v>
          </cell>
          <cell r="N3648">
            <v>2</v>
          </cell>
          <cell r="O3648">
            <v>2</v>
          </cell>
          <cell r="P3648">
            <v>2</v>
          </cell>
          <cell r="Q3648">
            <v>0</v>
          </cell>
          <cell r="R3648">
            <v>2</v>
          </cell>
          <cell r="S3648">
            <v>0</v>
          </cell>
          <cell r="T3648">
            <v>2</v>
          </cell>
          <cell r="U3648">
            <v>2</v>
          </cell>
          <cell r="V3648">
            <v>0</v>
          </cell>
          <cell r="W3648">
            <v>0</v>
          </cell>
        </row>
        <row r="3649">
          <cell r="B3649">
            <v>17</v>
          </cell>
          <cell r="C3649" t="str">
            <v>REST CLIENTE - PREÇO</v>
          </cell>
          <cell r="D3649" t="str">
            <v>009 Preço Provedor</v>
          </cell>
          <cell r="E3649" t="str">
            <v>OUTRAS MÍDIAS</v>
          </cell>
          <cell r="F3649" t="str">
            <v>0018 CONTATADO PELO TLMKT</v>
          </cell>
          <cell r="I3649">
            <v>1</v>
          </cell>
          <cell r="J3649">
            <v>1</v>
          </cell>
          <cell r="K3649">
            <v>0</v>
          </cell>
          <cell r="L3649">
            <v>1</v>
          </cell>
          <cell r="M3649">
            <v>0</v>
          </cell>
          <cell r="N3649">
            <v>1</v>
          </cell>
          <cell r="O3649">
            <v>1</v>
          </cell>
          <cell r="P3649">
            <v>1</v>
          </cell>
          <cell r="Q3649">
            <v>0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0</v>
          </cell>
          <cell r="W3649">
            <v>0</v>
          </cell>
        </row>
        <row r="3650">
          <cell r="B3650">
            <v>17</v>
          </cell>
          <cell r="C3650" t="str">
            <v>REST CLIENTE - PREÇO</v>
          </cell>
          <cell r="D3650" t="str">
            <v>009 Preço Provedor</v>
          </cell>
          <cell r="E3650" t="str">
            <v>OUTRAS MÍDIAS</v>
          </cell>
          <cell r="F3650" t="str">
            <v>0020 JÁ POSSUI</v>
          </cell>
          <cell r="I3650">
            <v>2</v>
          </cell>
          <cell r="J3650">
            <v>2</v>
          </cell>
          <cell r="K3650">
            <v>0</v>
          </cell>
          <cell r="L3650">
            <v>2</v>
          </cell>
          <cell r="M3650">
            <v>0</v>
          </cell>
          <cell r="N3650">
            <v>2</v>
          </cell>
          <cell r="O3650">
            <v>2</v>
          </cell>
          <cell r="P3650">
            <v>2</v>
          </cell>
          <cell r="Q3650">
            <v>0</v>
          </cell>
          <cell r="R3650">
            <v>2</v>
          </cell>
          <cell r="S3650">
            <v>0</v>
          </cell>
          <cell r="T3650">
            <v>2</v>
          </cell>
          <cell r="U3650">
            <v>2</v>
          </cell>
          <cell r="V3650">
            <v>0</v>
          </cell>
          <cell r="W3650">
            <v>0</v>
          </cell>
        </row>
        <row r="3651">
          <cell r="B3651">
            <v>17</v>
          </cell>
          <cell r="C3651" t="str">
            <v>REST CLIENTE - PREÇO</v>
          </cell>
          <cell r="D3651" t="str">
            <v>009 Preço Provedor</v>
          </cell>
          <cell r="E3651" t="str">
            <v>TELEVISÃO</v>
          </cell>
          <cell r="F3651" t="str">
            <v>0001 TELEVISÃO</v>
          </cell>
          <cell r="G3651" t="str">
            <v>0006 GLOBO</v>
          </cell>
          <cell r="H3651" t="str">
            <v>3825 NÃO INFORMADO</v>
          </cell>
          <cell r="I3651">
            <v>1</v>
          </cell>
          <cell r="J3651">
            <v>1</v>
          </cell>
          <cell r="K3651">
            <v>0</v>
          </cell>
          <cell r="L3651">
            <v>1</v>
          </cell>
          <cell r="M3651">
            <v>0</v>
          </cell>
          <cell r="N3651">
            <v>1</v>
          </cell>
          <cell r="O3651">
            <v>1</v>
          </cell>
          <cell r="P3651">
            <v>1</v>
          </cell>
          <cell r="Q3651">
            <v>0</v>
          </cell>
          <cell r="R3651">
            <v>1</v>
          </cell>
          <cell r="S3651">
            <v>0</v>
          </cell>
          <cell r="T3651">
            <v>1</v>
          </cell>
          <cell r="U3651">
            <v>1</v>
          </cell>
          <cell r="V3651">
            <v>0</v>
          </cell>
          <cell r="W3651">
            <v>0</v>
          </cell>
        </row>
        <row r="3652">
          <cell r="B3652">
            <v>17</v>
          </cell>
          <cell r="C3652" t="str">
            <v>REST CLIENTE - PREÇO</v>
          </cell>
          <cell r="D3652" t="str">
            <v>009 Preço Provedor</v>
          </cell>
          <cell r="E3652" t="str">
            <v>TELEVISÃO</v>
          </cell>
          <cell r="F3652" t="str">
            <v>0001 TELEVISÃO</v>
          </cell>
          <cell r="G3652" t="str">
            <v>0062 NÃO INFORMOU</v>
          </cell>
          <cell r="I3652">
            <v>2</v>
          </cell>
          <cell r="J3652">
            <v>2</v>
          </cell>
          <cell r="K3652">
            <v>0</v>
          </cell>
          <cell r="L3652">
            <v>2</v>
          </cell>
          <cell r="M3652">
            <v>0</v>
          </cell>
          <cell r="N3652">
            <v>2</v>
          </cell>
          <cell r="O3652">
            <v>2</v>
          </cell>
          <cell r="P3652">
            <v>2</v>
          </cell>
          <cell r="Q3652">
            <v>0</v>
          </cell>
          <cell r="R3652">
            <v>2</v>
          </cell>
          <cell r="S3652">
            <v>0</v>
          </cell>
          <cell r="T3652">
            <v>2</v>
          </cell>
          <cell r="U3652">
            <v>2</v>
          </cell>
          <cell r="V3652">
            <v>0</v>
          </cell>
          <cell r="W3652">
            <v>0</v>
          </cell>
        </row>
        <row r="3653">
          <cell r="B3653">
            <v>17</v>
          </cell>
          <cell r="C3653" t="str">
            <v>REST CLIENTE - PREÇO</v>
          </cell>
          <cell r="D3653" t="str">
            <v>047 Preço Instalação</v>
          </cell>
          <cell r="E3653" t="str">
            <v>OUTRAS MIDIAS</v>
          </cell>
          <cell r="F3653" t="str">
            <v>0031 JÁ TEVE O PRODUTO</v>
          </cell>
          <cell r="I3653">
            <v>1</v>
          </cell>
          <cell r="J3653">
            <v>1</v>
          </cell>
          <cell r="K3653">
            <v>0</v>
          </cell>
          <cell r="L3653">
            <v>1</v>
          </cell>
          <cell r="M3653">
            <v>0</v>
          </cell>
          <cell r="N3653">
            <v>1</v>
          </cell>
          <cell r="O3653">
            <v>1</v>
          </cell>
          <cell r="P3653">
            <v>1</v>
          </cell>
          <cell r="Q3653">
            <v>0</v>
          </cell>
          <cell r="R3653">
            <v>1</v>
          </cell>
          <cell r="S3653">
            <v>0</v>
          </cell>
          <cell r="T3653">
            <v>1</v>
          </cell>
          <cell r="U3653">
            <v>1</v>
          </cell>
          <cell r="V3653">
            <v>0</v>
          </cell>
          <cell r="W3653">
            <v>0</v>
          </cell>
        </row>
        <row r="3654">
          <cell r="B3654">
            <v>17</v>
          </cell>
          <cell r="C3654" t="str">
            <v>REST CLIENTE - PREÇO</v>
          </cell>
          <cell r="D3654" t="str">
            <v>047 Preço Instalação</v>
          </cell>
          <cell r="E3654" t="str">
            <v>OUTRAS MÍDIAS</v>
          </cell>
          <cell r="F3654" t="str">
            <v>0002 INDICAÇÃO DE AMIGOS</v>
          </cell>
          <cell r="I3654">
            <v>3</v>
          </cell>
          <cell r="J3654">
            <v>3</v>
          </cell>
          <cell r="K3654">
            <v>0</v>
          </cell>
          <cell r="L3654">
            <v>3</v>
          </cell>
          <cell r="M3654">
            <v>0</v>
          </cell>
          <cell r="N3654">
            <v>3</v>
          </cell>
          <cell r="O3654">
            <v>3</v>
          </cell>
          <cell r="P3654">
            <v>3</v>
          </cell>
          <cell r="Q3654">
            <v>0</v>
          </cell>
          <cell r="R3654">
            <v>3</v>
          </cell>
          <cell r="S3654">
            <v>0</v>
          </cell>
          <cell r="T3654">
            <v>3</v>
          </cell>
          <cell r="U3654">
            <v>3</v>
          </cell>
          <cell r="V3654">
            <v>0</v>
          </cell>
          <cell r="W3654">
            <v>0</v>
          </cell>
        </row>
        <row r="3655">
          <cell r="B3655">
            <v>17</v>
          </cell>
          <cell r="C3655" t="str">
            <v>REST CLIENTE - PREÇO</v>
          </cell>
          <cell r="D3655" t="str">
            <v>047 Preço Instalação</v>
          </cell>
          <cell r="E3655" t="str">
            <v>TELEVISÃO</v>
          </cell>
          <cell r="F3655" t="str">
            <v>0001 TELEVISÃO</v>
          </cell>
          <cell r="G3655" t="str">
            <v>0062 NÃO INFORMOU</v>
          </cell>
          <cell r="I3655">
            <v>2</v>
          </cell>
          <cell r="J3655">
            <v>2</v>
          </cell>
          <cell r="K3655">
            <v>0</v>
          </cell>
          <cell r="L3655">
            <v>2</v>
          </cell>
          <cell r="M3655">
            <v>0</v>
          </cell>
          <cell r="N3655">
            <v>2</v>
          </cell>
          <cell r="O3655">
            <v>2</v>
          </cell>
          <cell r="P3655">
            <v>2</v>
          </cell>
          <cell r="Q3655">
            <v>0</v>
          </cell>
          <cell r="R3655">
            <v>2</v>
          </cell>
          <cell r="S3655">
            <v>0</v>
          </cell>
          <cell r="T3655">
            <v>2</v>
          </cell>
          <cell r="U3655">
            <v>2</v>
          </cell>
          <cell r="V3655">
            <v>0</v>
          </cell>
          <cell r="W3655">
            <v>0</v>
          </cell>
        </row>
        <row r="3656">
          <cell r="B3656">
            <v>17</v>
          </cell>
          <cell r="C3656" t="str">
            <v>REST CLIENTE - PREFERE CONCORRÊNCIA</v>
          </cell>
          <cell r="D3656" t="str">
            <v>028 Prefere concorrência</v>
          </cell>
          <cell r="E3656" t="str">
            <v>NÃO INFORMADO</v>
          </cell>
          <cell r="F3656" t="str">
            <v>0016 NÃO INFORMADO</v>
          </cell>
          <cell r="I3656">
            <v>1</v>
          </cell>
          <cell r="J3656">
            <v>1</v>
          </cell>
          <cell r="K3656">
            <v>0</v>
          </cell>
          <cell r="L3656">
            <v>1</v>
          </cell>
          <cell r="M3656">
            <v>0</v>
          </cell>
          <cell r="N3656">
            <v>1</v>
          </cell>
          <cell r="O3656">
            <v>1</v>
          </cell>
          <cell r="P3656">
            <v>1</v>
          </cell>
          <cell r="Q3656">
            <v>0</v>
          </cell>
          <cell r="R3656">
            <v>1</v>
          </cell>
          <cell r="S3656">
            <v>0</v>
          </cell>
          <cell r="T3656">
            <v>1</v>
          </cell>
          <cell r="U3656">
            <v>1</v>
          </cell>
          <cell r="V3656">
            <v>0</v>
          </cell>
          <cell r="W3656">
            <v>0</v>
          </cell>
        </row>
        <row r="3657">
          <cell r="B3657">
            <v>17</v>
          </cell>
          <cell r="C3657" t="str">
            <v>REST CLIENTE - PREFERE CONCORRÊNCIA</v>
          </cell>
          <cell r="D3657" t="str">
            <v>028 Prefere concorrência</v>
          </cell>
          <cell r="E3657" t="str">
            <v>OUTRAS MÍDIAS</v>
          </cell>
          <cell r="F3657" t="str">
            <v>0002 INDICAÇÃO DE AMIGOS</v>
          </cell>
          <cell r="I3657">
            <v>1</v>
          </cell>
          <cell r="J3657">
            <v>1</v>
          </cell>
          <cell r="K3657">
            <v>0</v>
          </cell>
          <cell r="L3657">
            <v>1</v>
          </cell>
          <cell r="M3657">
            <v>0</v>
          </cell>
          <cell r="N3657">
            <v>1</v>
          </cell>
          <cell r="O3657">
            <v>1</v>
          </cell>
          <cell r="P3657">
            <v>1</v>
          </cell>
          <cell r="Q3657">
            <v>0</v>
          </cell>
          <cell r="R3657">
            <v>1</v>
          </cell>
          <cell r="S3657">
            <v>0</v>
          </cell>
          <cell r="T3657">
            <v>1</v>
          </cell>
          <cell r="U3657">
            <v>1</v>
          </cell>
          <cell r="V3657">
            <v>0</v>
          </cell>
          <cell r="W3657">
            <v>0</v>
          </cell>
        </row>
        <row r="3658">
          <cell r="B3658">
            <v>17</v>
          </cell>
          <cell r="C3658" t="str">
            <v>REST CLIENTE - RESTRIÇÃO EQUIPAMENTO</v>
          </cell>
          <cell r="D3658" t="str">
            <v>029 Restrição Equipamento</v>
          </cell>
          <cell r="E3658" t="str">
            <v>NÃO INFORMADO</v>
          </cell>
          <cell r="F3658" t="str">
            <v>0016 NÃO INFORMADO</v>
          </cell>
          <cell r="I3658">
            <v>1</v>
          </cell>
          <cell r="J3658">
            <v>1</v>
          </cell>
          <cell r="K3658">
            <v>0</v>
          </cell>
          <cell r="L3658">
            <v>1</v>
          </cell>
          <cell r="M3658">
            <v>0</v>
          </cell>
          <cell r="N3658">
            <v>1</v>
          </cell>
          <cell r="O3658">
            <v>1</v>
          </cell>
          <cell r="P3658">
            <v>1</v>
          </cell>
          <cell r="Q3658">
            <v>0</v>
          </cell>
          <cell r="R3658">
            <v>1</v>
          </cell>
          <cell r="S3658">
            <v>0</v>
          </cell>
          <cell r="T3658">
            <v>1</v>
          </cell>
          <cell r="U3658">
            <v>1</v>
          </cell>
          <cell r="V3658">
            <v>0</v>
          </cell>
          <cell r="W3658">
            <v>0</v>
          </cell>
        </row>
        <row r="3659">
          <cell r="B3659">
            <v>17</v>
          </cell>
          <cell r="C3659" t="str">
            <v>REST CLIENTE - RESTRIÇÃO EQUIPAMENTO</v>
          </cell>
          <cell r="D3659" t="str">
            <v>029 Restrição Equipamento</v>
          </cell>
          <cell r="E3659" t="str">
            <v>OUTRAS MÍDIAS</v>
          </cell>
          <cell r="F3659" t="str">
            <v>0002 INDICAÇÃO DE AMIGOS</v>
          </cell>
          <cell r="I3659">
            <v>4</v>
          </cell>
          <cell r="J3659">
            <v>4</v>
          </cell>
          <cell r="K3659">
            <v>0</v>
          </cell>
          <cell r="L3659">
            <v>4</v>
          </cell>
          <cell r="M3659">
            <v>0</v>
          </cell>
          <cell r="N3659">
            <v>4</v>
          </cell>
          <cell r="O3659">
            <v>4</v>
          </cell>
          <cell r="P3659">
            <v>4</v>
          </cell>
          <cell r="Q3659">
            <v>0</v>
          </cell>
          <cell r="R3659">
            <v>4</v>
          </cell>
          <cell r="S3659">
            <v>0</v>
          </cell>
          <cell r="T3659">
            <v>4</v>
          </cell>
          <cell r="U3659">
            <v>4</v>
          </cell>
          <cell r="V3659">
            <v>0</v>
          </cell>
          <cell r="W3659">
            <v>0</v>
          </cell>
        </row>
        <row r="3660">
          <cell r="B3660">
            <v>17</v>
          </cell>
          <cell r="C3660" t="str">
            <v>REST CLIENTE - RESTRIÇÃO PROVEDOR</v>
          </cell>
          <cell r="D3660" t="str">
            <v>049 Não quer trocar de Provedor</v>
          </cell>
          <cell r="E3660" t="str">
            <v>OUTRAS MÍDIAS</v>
          </cell>
          <cell r="F3660" t="str">
            <v>0002 INDICAÇÃO DE AMIGOS</v>
          </cell>
          <cell r="I3660">
            <v>1</v>
          </cell>
          <cell r="J3660">
            <v>1</v>
          </cell>
          <cell r="K3660">
            <v>0</v>
          </cell>
          <cell r="L3660">
            <v>1</v>
          </cell>
          <cell r="M3660">
            <v>0</v>
          </cell>
          <cell r="N3660">
            <v>1</v>
          </cell>
          <cell r="O3660">
            <v>1</v>
          </cell>
          <cell r="P3660">
            <v>1</v>
          </cell>
          <cell r="Q3660">
            <v>0</v>
          </cell>
          <cell r="R3660">
            <v>1</v>
          </cell>
          <cell r="S3660">
            <v>0</v>
          </cell>
          <cell r="T3660">
            <v>1</v>
          </cell>
          <cell r="U3660">
            <v>1</v>
          </cell>
          <cell r="V3660">
            <v>0</v>
          </cell>
          <cell r="W3660">
            <v>0</v>
          </cell>
        </row>
        <row r="3661">
          <cell r="B3661">
            <v>17</v>
          </cell>
          <cell r="C3661" t="str">
            <v>REST CLIENTE - RESTRIÇÃO PROVEDOR</v>
          </cell>
          <cell r="D3661" t="str">
            <v>072 Não Concorda com uso de Provedor</v>
          </cell>
          <cell r="E3661" t="str">
            <v>OUTRAS MÍDIAS</v>
          </cell>
          <cell r="F3661" t="str">
            <v>0002 INDICAÇÃO DE AMIGOS</v>
          </cell>
          <cell r="I3661">
            <v>1</v>
          </cell>
          <cell r="J3661">
            <v>1</v>
          </cell>
          <cell r="K3661">
            <v>0</v>
          </cell>
          <cell r="L3661">
            <v>1</v>
          </cell>
          <cell r="M3661">
            <v>0</v>
          </cell>
          <cell r="N3661">
            <v>1</v>
          </cell>
          <cell r="O3661">
            <v>1</v>
          </cell>
          <cell r="P3661">
            <v>1</v>
          </cell>
          <cell r="Q3661">
            <v>0</v>
          </cell>
          <cell r="R3661">
            <v>1</v>
          </cell>
          <cell r="S3661">
            <v>0</v>
          </cell>
          <cell r="T3661">
            <v>1</v>
          </cell>
          <cell r="U3661">
            <v>1</v>
          </cell>
          <cell r="V3661">
            <v>0</v>
          </cell>
          <cell r="W3661">
            <v>0</v>
          </cell>
        </row>
        <row r="3662">
          <cell r="B3662">
            <v>17</v>
          </cell>
          <cell r="C3662" t="str">
            <v>REST CLIENTE - RESTRIÇÃO PROVEDOR</v>
          </cell>
          <cell r="D3662" t="str">
            <v>072 Não Concorda com uso de Provedor</v>
          </cell>
          <cell r="E3662" t="str">
            <v>OUTRAS MÍDIAS</v>
          </cell>
          <cell r="F3662" t="str">
            <v>0013 INTERNET</v>
          </cell>
          <cell r="G3662" t="str">
            <v>0170 SITE SPEEDY</v>
          </cell>
          <cell r="I3662">
            <v>1</v>
          </cell>
          <cell r="J3662">
            <v>1</v>
          </cell>
          <cell r="K3662">
            <v>0</v>
          </cell>
          <cell r="L3662">
            <v>1</v>
          </cell>
          <cell r="M3662">
            <v>0</v>
          </cell>
          <cell r="N3662">
            <v>1</v>
          </cell>
          <cell r="O3662">
            <v>1</v>
          </cell>
          <cell r="P3662">
            <v>1</v>
          </cell>
          <cell r="Q3662">
            <v>0</v>
          </cell>
          <cell r="R3662">
            <v>1</v>
          </cell>
          <cell r="S3662">
            <v>0</v>
          </cell>
          <cell r="T3662">
            <v>1</v>
          </cell>
          <cell r="U3662">
            <v>1</v>
          </cell>
          <cell r="V3662">
            <v>0</v>
          </cell>
          <cell r="W3662">
            <v>0</v>
          </cell>
        </row>
        <row r="3663">
          <cell r="B3663">
            <v>17</v>
          </cell>
          <cell r="C3663" t="str">
            <v>REST CLIENTE - RESTRIÇÃO PROVEDOR</v>
          </cell>
          <cell r="D3663" t="str">
            <v>072 Não Concorda com uso de Provedor</v>
          </cell>
          <cell r="E3663" t="str">
            <v>OUTRAS MÍDIAS</v>
          </cell>
          <cell r="F3663" t="str">
            <v>0018 CONTATADO PELO TLMKT</v>
          </cell>
          <cell r="I3663">
            <v>2</v>
          </cell>
          <cell r="J3663">
            <v>2</v>
          </cell>
          <cell r="K3663">
            <v>0</v>
          </cell>
          <cell r="L3663">
            <v>2</v>
          </cell>
          <cell r="M3663">
            <v>0</v>
          </cell>
          <cell r="N3663">
            <v>2</v>
          </cell>
          <cell r="O3663">
            <v>2</v>
          </cell>
          <cell r="P3663">
            <v>2</v>
          </cell>
          <cell r="Q3663">
            <v>0</v>
          </cell>
          <cell r="R3663">
            <v>2</v>
          </cell>
          <cell r="S3663">
            <v>0</v>
          </cell>
          <cell r="T3663">
            <v>2</v>
          </cell>
          <cell r="U3663">
            <v>2</v>
          </cell>
          <cell r="V3663">
            <v>0</v>
          </cell>
          <cell r="W3663">
            <v>0</v>
          </cell>
        </row>
        <row r="3664">
          <cell r="B3664">
            <v>17</v>
          </cell>
          <cell r="C3664" t="str">
            <v>REST CLIENTE - VAI PENSAR</v>
          </cell>
          <cell r="D3664" t="str">
            <v>007 Vai Pensar</v>
          </cell>
          <cell r="E3664" t="str">
            <v>MALA DIRETA</v>
          </cell>
          <cell r="F3664" t="str">
            <v>0009 MALA DIRETA</v>
          </cell>
          <cell r="G3664" t="str">
            <v>0572 MD-05</v>
          </cell>
          <cell r="I3664">
            <v>1</v>
          </cell>
          <cell r="J3664">
            <v>1</v>
          </cell>
          <cell r="K3664">
            <v>0</v>
          </cell>
          <cell r="L3664">
            <v>1</v>
          </cell>
          <cell r="M3664">
            <v>0</v>
          </cell>
          <cell r="N3664">
            <v>1</v>
          </cell>
          <cell r="O3664">
            <v>1</v>
          </cell>
          <cell r="P3664">
            <v>1</v>
          </cell>
          <cell r="Q3664">
            <v>0</v>
          </cell>
          <cell r="R3664">
            <v>1</v>
          </cell>
          <cell r="S3664">
            <v>0</v>
          </cell>
          <cell r="T3664">
            <v>1</v>
          </cell>
          <cell r="U3664">
            <v>1</v>
          </cell>
          <cell r="V3664">
            <v>0</v>
          </cell>
          <cell r="W3664">
            <v>0</v>
          </cell>
        </row>
        <row r="3665">
          <cell r="B3665">
            <v>17</v>
          </cell>
          <cell r="C3665" t="str">
            <v>REST CLIENTE - VAI PENSAR</v>
          </cell>
          <cell r="D3665" t="str">
            <v>007 Vai Pensar</v>
          </cell>
          <cell r="E3665" t="str">
            <v>MALA DIRETA</v>
          </cell>
          <cell r="F3665" t="str">
            <v>0010 ENCARTE EM FATURA</v>
          </cell>
          <cell r="I3665">
            <v>1</v>
          </cell>
          <cell r="J3665">
            <v>1</v>
          </cell>
          <cell r="K3665">
            <v>0</v>
          </cell>
          <cell r="L3665">
            <v>1</v>
          </cell>
          <cell r="M3665">
            <v>0</v>
          </cell>
          <cell r="N3665">
            <v>1</v>
          </cell>
          <cell r="O3665">
            <v>1</v>
          </cell>
          <cell r="P3665">
            <v>1</v>
          </cell>
          <cell r="Q3665">
            <v>0</v>
          </cell>
          <cell r="R3665">
            <v>1</v>
          </cell>
          <cell r="S3665">
            <v>0</v>
          </cell>
          <cell r="T3665">
            <v>1</v>
          </cell>
          <cell r="U3665">
            <v>1</v>
          </cell>
          <cell r="V3665">
            <v>0</v>
          </cell>
          <cell r="W3665">
            <v>0</v>
          </cell>
        </row>
        <row r="3666">
          <cell r="B3666">
            <v>17</v>
          </cell>
          <cell r="C3666" t="str">
            <v>REST CLIENTE - VAI PENSAR</v>
          </cell>
          <cell r="D3666" t="str">
            <v>007 Vai Pensar</v>
          </cell>
          <cell r="E3666" t="str">
            <v>OUTRAS MÍDIAS</v>
          </cell>
          <cell r="F3666" t="str">
            <v>0002 INDICAÇÃO DE AMIGOS</v>
          </cell>
          <cell r="I3666">
            <v>8</v>
          </cell>
          <cell r="J3666">
            <v>8</v>
          </cell>
          <cell r="K3666">
            <v>0</v>
          </cell>
          <cell r="L3666">
            <v>8</v>
          </cell>
          <cell r="M3666">
            <v>0</v>
          </cell>
          <cell r="N3666">
            <v>8</v>
          </cell>
          <cell r="O3666">
            <v>7</v>
          </cell>
          <cell r="P3666">
            <v>7</v>
          </cell>
          <cell r="Q3666">
            <v>0</v>
          </cell>
          <cell r="R3666">
            <v>7</v>
          </cell>
          <cell r="S3666">
            <v>0</v>
          </cell>
          <cell r="T3666">
            <v>7</v>
          </cell>
          <cell r="U3666">
            <v>8</v>
          </cell>
          <cell r="V3666">
            <v>0</v>
          </cell>
          <cell r="W3666">
            <v>0</v>
          </cell>
        </row>
        <row r="3667">
          <cell r="B3667">
            <v>17</v>
          </cell>
          <cell r="C3667" t="str">
            <v>REST CLIENTE - VAI PENSAR</v>
          </cell>
          <cell r="D3667" t="str">
            <v>007 Vai Pensar</v>
          </cell>
          <cell r="E3667" t="str">
            <v>OUTRAS MÍDIAS</v>
          </cell>
          <cell r="F3667" t="str">
            <v>0003 104</v>
          </cell>
          <cell r="I3667">
            <v>1</v>
          </cell>
          <cell r="J3667">
            <v>1</v>
          </cell>
          <cell r="K3667">
            <v>0</v>
          </cell>
          <cell r="L3667">
            <v>1</v>
          </cell>
          <cell r="M3667">
            <v>0</v>
          </cell>
          <cell r="N3667">
            <v>1</v>
          </cell>
          <cell r="O3667">
            <v>1</v>
          </cell>
          <cell r="P3667">
            <v>1</v>
          </cell>
          <cell r="Q3667">
            <v>0</v>
          </cell>
          <cell r="R3667">
            <v>1</v>
          </cell>
          <cell r="S3667">
            <v>0</v>
          </cell>
          <cell r="T3667">
            <v>1</v>
          </cell>
          <cell r="U3667">
            <v>1</v>
          </cell>
          <cell r="V3667">
            <v>0</v>
          </cell>
          <cell r="W3667">
            <v>0</v>
          </cell>
        </row>
        <row r="3668">
          <cell r="B3668">
            <v>17</v>
          </cell>
          <cell r="C3668" t="str">
            <v>REST CLIENTE - VAI PENSAR</v>
          </cell>
          <cell r="D3668" t="str">
            <v>007 Vai Pensar</v>
          </cell>
          <cell r="E3668" t="str">
            <v>OUTRAS MÍDIAS</v>
          </cell>
          <cell r="F3668" t="str">
            <v>0018 CONTATADO PELO TLMKT</v>
          </cell>
          <cell r="I3668">
            <v>2</v>
          </cell>
          <cell r="J3668">
            <v>2</v>
          </cell>
          <cell r="K3668">
            <v>0</v>
          </cell>
          <cell r="L3668">
            <v>2</v>
          </cell>
          <cell r="M3668">
            <v>0</v>
          </cell>
          <cell r="N3668">
            <v>2</v>
          </cell>
          <cell r="O3668">
            <v>2</v>
          </cell>
          <cell r="P3668">
            <v>2</v>
          </cell>
          <cell r="Q3668">
            <v>0</v>
          </cell>
          <cell r="R3668">
            <v>2</v>
          </cell>
          <cell r="S3668">
            <v>0</v>
          </cell>
          <cell r="T3668">
            <v>2</v>
          </cell>
          <cell r="U3668">
            <v>2</v>
          </cell>
          <cell r="V3668">
            <v>0</v>
          </cell>
          <cell r="W3668">
            <v>0</v>
          </cell>
        </row>
        <row r="3669">
          <cell r="B3669">
            <v>17</v>
          </cell>
          <cell r="C3669" t="str">
            <v>REST CLIENTE - VAI PENSAR</v>
          </cell>
          <cell r="D3669" t="str">
            <v>007 Vai Pensar</v>
          </cell>
          <cell r="E3669" t="str">
            <v>OUTRAS MÍDIAS</v>
          </cell>
          <cell r="F3669" t="str">
            <v>0020 JÁ POSSUI</v>
          </cell>
          <cell r="I3669">
            <v>1</v>
          </cell>
          <cell r="J3669">
            <v>1</v>
          </cell>
          <cell r="K3669">
            <v>0</v>
          </cell>
          <cell r="L3669">
            <v>1</v>
          </cell>
          <cell r="M3669">
            <v>0</v>
          </cell>
          <cell r="N3669">
            <v>1</v>
          </cell>
          <cell r="O3669">
            <v>1</v>
          </cell>
          <cell r="P3669">
            <v>1</v>
          </cell>
          <cell r="Q3669">
            <v>0</v>
          </cell>
          <cell r="R3669">
            <v>1</v>
          </cell>
          <cell r="S3669">
            <v>0</v>
          </cell>
          <cell r="T3669">
            <v>1</v>
          </cell>
          <cell r="U3669">
            <v>1</v>
          </cell>
          <cell r="V3669">
            <v>0</v>
          </cell>
          <cell r="W3669">
            <v>0</v>
          </cell>
        </row>
        <row r="3670">
          <cell r="B3670">
            <v>17</v>
          </cell>
          <cell r="C3670" t="str">
            <v>REST CLIENTE - VAI PENSAR</v>
          </cell>
          <cell r="D3670" t="str">
            <v>007 Vai Pensar</v>
          </cell>
          <cell r="E3670" t="str">
            <v>TELEVISÃO</v>
          </cell>
          <cell r="F3670" t="str">
            <v>0001 TELEVISÃO</v>
          </cell>
          <cell r="G3670" t="str">
            <v>0062 NÃO INFORMOU</v>
          </cell>
          <cell r="I3670">
            <v>2</v>
          </cell>
          <cell r="J3670">
            <v>2</v>
          </cell>
          <cell r="K3670">
            <v>0</v>
          </cell>
          <cell r="L3670">
            <v>2</v>
          </cell>
          <cell r="M3670">
            <v>0</v>
          </cell>
          <cell r="N3670">
            <v>2</v>
          </cell>
          <cell r="O3670">
            <v>2</v>
          </cell>
          <cell r="P3670">
            <v>2</v>
          </cell>
          <cell r="Q3670">
            <v>0</v>
          </cell>
          <cell r="R3670">
            <v>2</v>
          </cell>
          <cell r="S3670">
            <v>0</v>
          </cell>
          <cell r="T3670">
            <v>2</v>
          </cell>
          <cell r="U3670">
            <v>2</v>
          </cell>
          <cell r="V3670">
            <v>0</v>
          </cell>
          <cell r="W3670">
            <v>0</v>
          </cell>
        </row>
        <row r="3671">
          <cell r="B3671">
            <v>17</v>
          </cell>
          <cell r="C3671" t="str">
            <v>RESTRIÇÃO SISTEMA</v>
          </cell>
          <cell r="D3671" t="str">
            <v>034 Não tem internet</v>
          </cell>
          <cell r="E3671" t="str">
            <v>NÃO INFORMADO</v>
          </cell>
          <cell r="F3671" t="str">
            <v>0016 NÃO INFORMADO</v>
          </cell>
          <cell r="I3671">
            <v>1</v>
          </cell>
          <cell r="J3671">
            <v>0</v>
          </cell>
          <cell r="K3671">
            <v>0</v>
          </cell>
          <cell r="L3671">
            <v>1</v>
          </cell>
          <cell r="M3671">
            <v>1</v>
          </cell>
          <cell r="N3671">
            <v>0</v>
          </cell>
          <cell r="O3671">
            <v>1</v>
          </cell>
          <cell r="P3671">
            <v>0</v>
          </cell>
          <cell r="Q3671">
            <v>0</v>
          </cell>
          <cell r="R3671">
            <v>1</v>
          </cell>
          <cell r="S3671">
            <v>1</v>
          </cell>
          <cell r="T3671">
            <v>0</v>
          </cell>
          <cell r="U3671">
            <v>1</v>
          </cell>
          <cell r="V3671">
            <v>0</v>
          </cell>
          <cell r="W3671">
            <v>0</v>
          </cell>
        </row>
        <row r="3672">
          <cell r="B3672">
            <v>17</v>
          </cell>
          <cell r="C3672" t="str">
            <v>RESTRIÇÃO SISTEMA</v>
          </cell>
          <cell r="D3672" t="str">
            <v>034 Não tem internet</v>
          </cell>
          <cell r="E3672" t="str">
            <v>OUTRAS MÍDIAS</v>
          </cell>
          <cell r="F3672" t="str">
            <v>0002 INDICAÇÃO DE AMIGOS</v>
          </cell>
          <cell r="I3672">
            <v>4</v>
          </cell>
          <cell r="J3672">
            <v>0</v>
          </cell>
          <cell r="K3672">
            <v>0</v>
          </cell>
          <cell r="L3672">
            <v>4</v>
          </cell>
          <cell r="M3672">
            <v>4</v>
          </cell>
          <cell r="N3672">
            <v>0</v>
          </cell>
          <cell r="O3672">
            <v>4</v>
          </cell>
          <cell r="P3672">
            <v>0</v>
          </cell>
          <cell r="Q3672">
            <v>0</v>
          </cell>
          <cell r="R3672">
            <v>4</v>
          </cell>
          <cell r="S3672">
            <v>4</v>
          </cell>
          <cell r="T3672">
            <v>0</v>
          </cell>
          <cell r="U3672">
            <v>4</v>
          </cell>
          <cell r="V3672">
            <v>0</v>
          </cell>
          <cell r="W3672">
            <v>0</v>
          </cell>
        </row>
        <row r="3673">
          <cell r="B3673">
            <v>17</v>
          </cell>
          <cell r="C3673" t="str">
            <v>RESTRIÇÃO SISTEMA</v>
          </cell>
          <cell r="D3673" t="str">
            <v>034 Não tem internet</v>
          </cell>
          <cell r="E3673" t="str">
            <v>OUTRAS MÍDIAS</v>
          </cell>
          <cell r="F3673" t="str">
            <v>0013 INTERNET</v>
          </cell>
          <cell r="G3673" t="str">
            <v>0056 OUTROS</v>
          </cell>
          <cell r="I3673">
            <v>1</v>
          </cell>
          <cell r="J3673">
            <v>0</v>
          </cell>
          <cell r="K3673">
            <v>0</v>
          </cell>
          <cell r="L3673">
            <v>1</v>
          </cell>
          <cell r="M3673">
            <v>1</v>
          </cell>
          <cell r="N3673">
            <v>0</v>
          </cell>
          <cell r="O3673">
            <v>1</v>
          </cell>
          <cell r="P3673">
            <v>0</v>
          </cell>
          <cell r="Q3673">
            <v>0</v>
          </cell>
          <cell r="R3673">
            <v>1</v>
          </cell>
          <cell r="S3673">
            <v>1</v>
          </cell>
          <cell r="T3673">
            <v>0</v>
          </cell>
          <cell r="U3673">
            <v>1</v>
          </cell>
          <cell r="V3673">
            <v>0</v>
          </cell>
          <cell r="W3673">
            <v>0</v>
          </cell>
        </row>
        <row r="3674">
          <cell r="B3674">
            <v>17</v>
          </cell>
          <cell r="C3674" t="str">
            <v>RESTRIÇÃO SISTEMA</v>
          </cell>
          <cell r="D3674" t="str">
            <v>039 Disponibilidade Esgotada</v>
          </cell>
          <cell r="E3674" t="str">
            <v>MALA DIRETA</v>
          </cell>
          <cell r="F3674" t="str">
            <v>0009 MALA DIRETA</v>
          </cell>
          <cell r="G3674" t="str">
            <v>0008 Não Identificado</v>
          </cell>
          <cell r="I3674">
            <v>7</v>
          </cell>
          <cell r="J3674">
            <v>0</v>
          </cell>
          <cell r="K3674">
            <v>0</v>
          </cell>
          <cell r="L3674">
            <v>7</v>
          </cell>
          <cell r="M3674">
            <v>7</v>
          </cell>
          <cell r="N3674">
            <v>0</v>
          </cell>
          <cell r="O3674">
            <v>7</v>
          </cell>
          <cell r="P3674">
            <v>0</v>
          </cell>
          <cell r="Q3674">
            <v>0</v>
          </cell>
          <cell r="R3674">
            <v>7</v>
          </cell>
          <cell r="S3674">
            <v>7</v>
          </cell>
          <cell r="T3674">
            <v>0</v>
          </cell>
          <cell r="U3674">
            <v>7</v>
          </cell>
          <cell r="V3674">
            <v>0</v>
          </cell>
          <cell r="W3674">
            <v>0</v>
          </cell>
        </row>
        <row r="3675">
          <cell r="B3675">
            <v>17</v>
          </cell>
          <cell r="C3675" t="str">
            <v>RESTRIÇÃO SISTEMA</v>
          </cell>
          <cell r="D3675" t="str">
            <v>039 Disponibilidade Esgotada</v>
          </cell>
          <cell r="E3675" t="str">
            <v>MALA DIRETA</v>
          </cell>
          <cell r="F3675" t="str">
            <v>0009 MALA DIRETA</v>
          </cell>
          <cell r="G3675" t="str">
            <v>0572 MD-05</v>
          </cell>
          <cell r="I3675">
            <v>1</v>
          </cell>
          <cell r="J3675">
            <v>0</v>
          </cell>
          <cell r="K3675">
            <v>0</v>
          </cell>
          <cell r="L3675">
            <v>1</v>
          </cell>
          <cell r="M3675">
            <v>1</v>
          </cell>
          <cell r="N3675">
            <v>0</v>
          </cell>
          <cell r="O3675">
            <v>1</v>
          </cell>
          <cell r="P3675">
            <v>0</v>
          </cell>
          <cell r="Q3675">
            <v>0</v>
          </cell>
          <cell r="R3675">
            <v>1</v>
          </cell>
          <cell r="S3675">
            <v>1</v>
          </cell>
          <cell r="T3675">
            <v>0</v>
          </cell>
          <cell r="U3675">
            <v>1</v>
          </cell>
          <cell r="V3675">
            <v>0</v>
          </cell>
          <cell r="W3675">
            <v>0</v>
          </cell>
        </row>
        <row r="3676">
          <cell r="B3676">
            <v>17</v>
          </cell>
          <cell r="C3676" t="str">
            <v>RESTRIÇÃO SISTEMA</v>
          </cell>
          <cell r="D3676" t="str">
            <v>039 Disponibilidade Esgotada</v>
          </cell>
          <cell r="E3676" t="str">
            <v>MALA DIRETA</v>
          </cell>
          <cell r="F3676" t="str">
            <v>0010 ENCARTE EM FATURA</v>
          </cell>
          <cell r="I3676">
            <v>5</v>
          </cell>
          <cell r="J3676">
            <v>0</v>
          </cell>
          <cell r="K3676">
            <v>0</v>
          </cell>
          <cell r="L3676">
            <v>5</v>
          </cell>
          <cell r="M3676">
            <v>5</v>
          </cell>
          <cell r="N3676">
            <v>0</v>
          </cell>
          <cell r="O3676">
            <v>5</v>
          </cell>
          <cell r="P3676">
            <v>0</v>
          </cell>
          <cell r="Q3676">
            <v>0</v>
          </cell>
          <cell r="R3676">
            <v>5</v>
          </cell>
          <cell r="S3676">
            <v>5</v>
          </cell>
          <cell r="T3676">
            <v>0</v>
          </cell>
          <cell r="U3676">
            <v>5</v>
          </cell>
          <cell r="V3676">
            <v>0</v>
          </cell>
          <cell r="W3676">
            <v>0</v>
          </cell>
        </row>
        <row r="3677">
          <cell r="B3677">
            <v>17</v>
          </cell>
          <cell r="C3677" t="str">
            <v>RESTRIÇÃO SISTEMA</v>
          </cell>
          <cell r="D3677" t="str">
            <v>039 Disponibilidade Esgotada</v>
          </cell>
          <cell r="E3677" t="str">
            <v>NÃO INFORMADO</v>
          </cell>
          <cell r="F3677" t="str">
            <v>0016 NÃO INFORMADO</v>
          </cell>
          <cell r="I3677">
            <v>9</v>
          </cell>
          <cell r="J3677">
            <v>0</v>
          </cell>
          <cell r="K3677">
            <v>0</v>
          </cell>
          <cell r="L3677">
            <v>9</v>
          </cell>
          <cell r="M3677">
            <v>9</v>
          </cell>
          <cell r="N3677">
            <v>0</v>
          </cell>
          <cell r="O3677">
            <v>9</v>
          </cell>
          <cell r="P3677">
            <v>0</v>
          </cell>
          <cell r="Q3677">
            <v>0</v>
          </cell>
          <cell r="R3677">
            <v>9</v>
          </cell>
          <cell r="S3677">
            <v>9</v>
          </cell>
          <cell r="T3677">
            <v>0</v>
          </cell>
          <cell r="U3677">
            <v>9</v>
          </cell>
          <cell r="V3677">
            <v>0</v>
          </cell>
          <cell r="W3677">
            <v>0</v>
          </cell>
        </row>
        <row r="3678">
          <cell r="B3678">
            <v>17</v>
          </cell>
          <cell r="C3678" t="str">
            <v>RESTRIÇÃO SISTEMA</v>
          </cell>
          <cell r="D3678" t="str">
            <v>039 Disponibilidade Esgotada</v>
          </cell>
          <cell r="E3678" t="str">
            <v>OUTRAS MIDIAS</v>
          </cell>
          <cell r="F3678" t="str">
            <v>0031 JÁ TEVE O PRODUTO</v>
          </cell>
          <cell r="I3678">
            <v>12</v>
          </cell>
          <cell r="J3678">
            <v>0</v>
          </cell>
          <cell r="K3678">
            <v>0</v>
          </cell>
          <cell r="L3678">
            <v>12</v>
          </cell>
          <cell r="M3678">
            <v>12</v>
          </cell>
          <cell r="N3678">
            <v>0</v>
          </cell>
          <cell r="O3678">
            <v>12</v>
          </cell>
          <cell r="P3678">
            <v>0</v>
          </cell>
          <cell r="Q3678">
            <v>0</v>
          </cell>
          <cell r="R3678">
            <v>12</v>
          </cell>
          <cell r="S3678">
            <v>12</v>
          </cell>
          <cell r="T3678">
            <v>0</v>
          </cell>
          <cell r="U3678">
            <v>12</v>
          </cell>
          <cell r="V3678">
            <v>0</v>
          </cell>
          <cell r="W3678">
            <v>0</v>
          </cell>
        </row>
        <row r="3679">
          <cell r="B3679">
            <v>17</v>
          </cell>
          <cell r="C3679" t="str">
            <v>RESTRIÇÃO SISTEMA</v>
          </cell>
          <cell r="D3679" t="str">
            <v>039 Disponibilidade Esgotada</v>
          </cell>
          <cell r="E3679" t="str">
            <v>OUTRAS MÍDIAS</v>
          </cell>
          <cell r="F3679" t="str">
            <v>0002 INDICAÇÃO DE AMIGOS</v>
          </cell>
          <cell r="I3679">
            <v>94</v>
          </cell>
          <cell r="J3679">
            <v>0</v>
          </cell>
          <cell r="K3679">
            <v>0</v>
          </cell>
          <cell r="L3679">
            <v>94</v>
          </cell>
          <cell r="M3679">
            <v>94</v>
          </cell>
          <cell r="N3679">
            <v>0</v>
          </cell>
          <cell r="O3679">
            <v>94</v>
          </cell>
          <cell r="P3679">
            <v>0</v>
          </cell>
          <cell r="Q3679">
            <v>0</v>
          </cell>
          <cell r="R3679">
            <v>94</v>
          </cell>
          <cell r="S3679">
            <v>94</v>
          </cell>
          <cell r="T3679">
            <v>0</v>
          </cell>
          <cell r="U3679">
            <v>94</v>
          </cell>
          <cell r="V3679">
            <v>0</v>
          </cell>
          <cell r="W3679">
            <v>0</v>
          </cell>
        </row>
        <row r="3680">
          <cell r="B3680">
            <v>17</v>
          </cell>
          <cell r="C3680" t="str">
            <v>RESTRIÇÃO SISTEMA</v>
          </cell>
          <cell r="D3680" t="str">
            <v>039 Disponibilidade Esgotada</v>
          </cell>
          <cell r="E3680" t="str">
            <v>OUTRAS MÍDIAS</v>
          </cell>
          <cell r="F3680" t="str">
            <v>0003 104</v>
          </cell>
          <cell r="I3680">
            <v>4</v>
          </cell>
          <cell r="J3680">
            <v>0</v>
          </cell>
          <cell r="K3680">
            <v>0</v>
          </cell>
          <cell r="L3680">
            <v>4</v>
          </cell>
          <cell r="M3680">
            <v>4</v>
          </cell>
          <cell r="N3680">
            <v>0</v>
          </cell>
          <cell r="O3680">
            <v>4</v>
          </cell>
          <cell r="P3680">
            <v>0</v>
          </cell>
          <cell r="Q3680">
            <v>0</v>
          </cell>
          <cell r="R3680">
            <v>4</v>
          </cell>
          <cell r="S3680">
            <v>4</v>
          </cell>
          <cell r="T3680">
            <v>0</v>
          </cell>
          <cell r="U3680">
            <v>4</v>
          </cell>
          <cell r="V3680">
            <v>0</v>
          </cell>
          <cell r="W3680">
            <v>0</v>
          </cell>
        </row>
        <row r="3681">
          <cell r="B3681">
            <v>17</v>
          </cell>
          <cell r="C3681" t="str">
            <v>RESTRIÇÃO SISTEMA</v>
          </cell>
          <cell r="D3681" t="str">
            <v>039 Disponibilidade Esgotada</v>
          </cell>
          <cell r="E3681" t="str">
            <v>OUTRAS MÍDIAS</v>
          </cell>
          <cell r="F3681" t="str">
            <v>0013 INTERNET</v>
          </cell>
          <cell r="G3681" t="str">
            <v>0056 OUTROS</v>
          </cell>
          <cell r="I3681">
            <v>3</v>
          </cell>
          <cell r="J3681">
            <v>0</v>
          </cell>
          <cell r="K3681">
            <v>0</v>
          </cell>
          <cell r="L3681">
            <v>3</v>
          </cell>
          <cell r="M3681">
            <v>3</v>
          </cell>
          <cell r="N3681">
            <v>0</v>
          </cell>
          <cell r="O3681">
            <v>3</v>
          </cell>
          <cell r="P3681">
            <v>0</v>
          </cell>
          <cell r="Q3681">
            <v>0</v>
          </cell>
          <cell r="R3681">
            <v>3</v>
          </cell>
          <cell r="S3681">
            <v>3</v>
          </cell>
          <cell r="T3681">
            <v>0</v>
          </cell>
          <cell r="U3681">
            <v>3</v>
          </cell>
          <cell r="V3681">
            <v>0</v>
          </cell>
          <cell r="W3681">
            <v>0</v>
          </cell>
        </row>
        <row r="3682">
          <cell r="B3682">
            <v>17</v>
          </cell>
          <cell r="C3682" t="str">
            <v>RESTRIÇÃO SISTEMA</v>
          </cell>
          <cell r="D3682" t="str">
            <v>039 Disponibilidade Esgotada</v>
          </cell>
          <cell r="E3682" t="str">
            <v>OUTRAS MÍDIAS</v>
          </cell>
          <cell r="F3682" t="str">
            <v>0013 INTERNET</v>
          </cell>
          <cell r="G3682" t="str">
            <v>0170 SITE SPEEDY</v>
          </cell>
          <cell r="I3682">
            <v>3</v>
          </cell>
          <cell r="J3682">
            <v>0</v>
          </cell>
          <cell r="K3682">
            <v>0</v>
          </cell>
          <cell r="L3682">
            <v>3</v>
          </cell>
          <cell r="M3682">
            <v>3</v>
          </cell>
          <cell r="N3682">
            <v>0</v>
          </cell>
          <cell r="O3682">
            <v>3</v>
          </cell>
          <cell r="P3682">
            <v>0</v>
          </cell>
          <cell r="Q3682">
            <v>0</v>
          </cell>
          <cell r="R3682">
            <v>3</v>
          </cell>
          <cell r="S3682">
            <v>3</v>
          </cell>
          <cell r="T3682">
            <v>0</v>
          </cell>
          <cell r="U3682">
            <v>3</v>
          </cell>
          <cell r="V3682">
            <v>0</v>
          </cell>
          <cell r="W3682">
            <v>0</v>
          </cell>
        </row>
        <row r="3683">
          <cell r="B3683">
            <v>17</v>
          </cell>
          <cell r="C3683" t="str">
            <v>RESTRIÇÃO SISTEMA</v>
          </cell>
          <cell r="D3683" t="str">
            <v>039 Disponibilidade Esgotada</v>
          </cell>
          <cell r="E3683" t="str">
            <v>OUTRAS MÍDIAS</v>
          </cell>
          <cell r="F3683" t="str">
            <v>0018 CONTATADO PELO TLMKT</v>
          </cell>
          <cell r="I3683">
            <v>8</v>
          </cell>
          <cell r="J3683">
            <v>0</v>
          </cell>
          <cell r="K3683">
            <v>0</v>
          </cell>
          <cell r="L3683">
            <v>8</v>
          </cell>
          <cell r="M3683">
            <v>8</v>
          </cell>
          <cell r="N3683">
            <v>0</v>
          </cell>
          <cell r="O3683">
            <v>8</v>
          </cell>
          <cell r="P3683">
            <v>0</v>
          </cell>
          <cell r="Q3683">
            <v>0</v>
          </cell>
          <cell r="R3683">
            <v>8</v>
          </cell>
          <cell r="S3683">
            <v>8</v>
          </cell>
          <cell r="T3683">
            <v>0</v>
          </cell>
          <cell r="U3683">
            <v>8</v>
          </cell>
          <cell r="V3683">
            <v>0</v>
          </cell>
          <cell r="W3683">
            <v>0</v>
          </cell>
        </row>
        <row r="3684">
          <cell r="B3684">
            <v>17</v>
          </cell>
          <cell r="C3684" t="str">
            <v>RESTRIÇÃO SISTEMA</v>
          </cell>
          <cell r="D3684" t="str">
            <v>039 Disponibilidade Esgotada</v>
          </cell>
          <cell r="E3684" t="str">
            <v>OUTRAS MÍDIAS</v>
          </cell>
          <cell r="F3684" t="str">
            <v>0020 JÁ POSSUI</v>
          </cell>
          <cell r="I3684">
            <v>9</v>
          </cell>
          <cell r="J3684">
            <v>0</v>
          </cell>
          <cell r="K3684">
            <v>0</v>
          </cell>
          <cell r="L3684">
            <v>9</v>
          </cell>
          <cell r="M3684">
            <v>9</v>
          </cell>
          <cell r="N3684">
            <v>0</v>
          </cell>
          <cell r="O3684">
            <v>9</v>
          </cell>
          <cell r="P3684">
            <v>0</v>
          </cell>
          <cell r="Q3684">
            <v>0</v>
          </cell>
          <cell r="R3684">
            <v>9</v>
          </cell>
          <cell r="S3684">
            <v>9</v>
          </cell>
          <cell r="T3684">
            <v>0</v>
          </cell>
          <cell r="U3684">
            <v>9</v>
          </cell>
          <cell r="V3684">
            <v>0</v>
          </cell>
          <cell r="W3684">
            <v>0</v>
          </cell>
        </row>
        <row r="3685">
          <cell r="B3685">
            <v>17</v>
          </cell>
          <cell r="C3685" t="str">
            <v>RESTRIÇÃO SISTEMA</v>
          </cell>
          <cell r="D3685" t="str">
            <v>039 Disponibilidade Esgotada</v>
          </cell>
          <cell r="E3685" t="str">
            <v>TELEVISÃO</v>
          </cell>
          <cell r="F3685" t="str">
            <v>0001 TELEVISÃO</v>
          </cell>
          <cell r="G3685" t="str">
            <v>0006 GLOBO</v>
          </cell>
          <cell r="H3685" t="str">
            <v>0033 VÍDEO SHOW</v>
          </cell>
          <cell r="I3685">
            <v>1</v>
          </cell>
          <cell r="J3685">
            <v>0</v>
          </cell>
          <cell r="K3685">
            <v>0</v>
          </cell>
          <cell r="L3685">
            <v>1</v>
          </cell>
          <cell r="M3685">
            <v>1</v>
          </cell>
          <cell r="N3685">
            <v>0</v>
          </cell>
          <cell r="O3685">
            <v>1</v>
          </cell>
          <cell r="P3685">
            <v>0</v>
          </cell>
          <cell r="Q3685">
            <v>0</v>
          </cell>
          <cell r="R3685">
            <v>1</v>
          </cell>
          <cell r="S3685">
            <v>1</v>
          </cell>
          <cell r="T3685">
            <v>0</v>
          </cell>
          <cell r="U3685">
            <v>1</v>
          </cell>
          <cell r="V3685">
            <v>0</v>
          </cell>
          <cell r="W3685">
            <v>0</v>
          </cell>
        </row>
        <row r="3686">
          <cell r="B3686">
            <v>17</v>
          </cell>
          <cell r="C3686" t="str">
            <v>RESTRIÇÃO SISTEMA</v>
          </cell>
          <cell r="D3686" t="str">
            <v>039 Disponibilidade Esgotada</v>
          </cell>
          <cell r="E3686" t="str">
            <v>TELEVISÃO</v>
          </cell>
          <cell r="F3686" t="str">
            <v>0001 TELEVISÃO</v>
          </cell>
          <cell r="G3686" t="str">
            <v>0006 GLOBO</v>
          </cell>
          <cell r="H3686" t="str">
            <v>3825 NÃO INFORMADO</v>
          </cell>
          <cell r="I3686">
            <v>3</v>
          </cell>
          <cell r="J3686">
            <v>0</v>
          </cell>
          <cell r="K3686">
            <v>0</v>
          </cell>
          <cell r="L3686">
            <v>3</v>
          </cell>
          <cell r="M3686">
            <v>3</v>
          </cell>
          <cell r="N3686">
            <v>0</v>
          </cell>
          <cell r="O3686">
            <v>3</v>
          </cell>
          <cell r="P3686">
            <v>0</v>
          </cell>
          <cell r="Q3686">
            <v>0</v>
          </cell>
          <cell r="R3686">
            <v>3</v>
          </cell>
          <cell r="S3686">
            <v>3</v>
          </cell>
          <cell r="T3686">
            <v>0</v>
          </cell>
          <cell r="U3686">
            <v>3</v>
          </cell>
          <cell r="V3686">
            <v>0</v>
          </cell>
          <cell r="W3686">
            <v>0</v>
          </cell>
        </row>
        <row r="3687">
          <cell r="B3687">
            <v>17</v>
          </cell>
          <cell r="C3687" t="str">
            <v>RESTRIÇÃO SISTEMA</v>
          </cell>
          <cell r="D3687" t="str">
            <v>039 Disponibilidade Esgotada</v>
          </cell>
          <cell r="E3687" t="str">
            <v>TELEVISÃO</v>
          </cell>
          <cell r="F3687" t="str">
            <v>0001 TELEVISÃO</v>
          </cell>
          <cell r="G3687" t="str">
            <v>0059 BANDEIRANTES</v>
          </cell>
          <cell r="H3687" t="str">
            <v>5596 ESPORTE TOTAL</v>
          </cell>
          <cell r="I3687">
            <v>1</v>
          </cell>
          <cell r="J3687">
            <v>0</v>
          </cell>
          <cell r="K3687">
            <v>0</v>
          </cell>
          <cell r="L3687">
            <v>1</v>
          </cell>
          <cell r="M3687">
            <v>1</v>
          </cell>
          <cell r="N3687">
            <v>0</v>
          </cell>
          <cell r="O3687">
            <v>1</v>
          </cell>
          <cell r="P3687">
            <v>0</v>
          </cell>
          <cell r="Q3687">
            <v>0</v>
          </cell>
          <cell r="R3687">
            <v>1</v>
          </cell>
          <cell r="S3687">
            <v>1</v>
          </cell>
          <cell r="T3687">
            <v>0</v>
          </cell>
          <cell r="U3687">
            <v>1</v>
          </cell>
          <cell r="V3687">
            <v>0</v>
          </cell>
          <cell r="W3687">
            <v>0</v>
          </cell>
        </row>
        <row r="3688">
          <cell r="B3688">
            <v>17</v>
          </cell>
          <cell r="C3688" t="str">
            <v>RESTRIÇÃO SISTEMA</v>
          </cell>
          <cell r="D3688" t="str">
            <v>039 Disponibilidade Esgotada</v>
          </cell>
          <cell r="E3688" t="str">
            <v>TELEVISÃO</v>
          </cell>
          <cell r="F3688" t="str">
            <v>0001 TELEVISÃO</v>
          </cell>
          <cell r="G3688" t="str">
            <v>0062 NÃO INFORMOU</v>
          </cell>
          <cell r="I3688">
            <v>34</v>
          </cell>
          <cell r="J3688">
            <v>0</v>
          </cell>
          <cell r="K3688">
            <v>0</v>
          </cell>
          <cell r="L3688">
            <v>34</v>
          </cell>
          <cell r="M3688">
            <v>34</v>
          </cell>
          <cell r="N3688">
            <v>0</v>
          </cell>
          <cell r="O3688">
            <v>34</v>
          </cell>
          <cell r="P3688">
            <v>0</v>
          </cell>
          <cell r="Q3688">
            <v>0</v>
          </cell>
          <cell r="R3688">
            <v>34</v>
          </cell>
          <cell r="S3688">
            <v>34</v>
          </cell>
          <cell r="T3688">
            <v>0</v>
          </cell>
          <cell r="U3688">
            <v>34</v>
          </cell>
          <cell r="V3688">
            <v>0</v>
          </cell>
          <cell r="W3688">
            <v>0</v>
          </cell>
        </row>
        <row r="3689">
          <cell r="B3689">
            <v>17</v>
          </cell>
          <cell r="C3689" t="str">
            <v>RESTRIÇÃO SISTEMA</v>
          </cell>
          <cell r="D3689" t="str">
            <v>042 Restrição técnica</v>
          </cell>
          <cell r="E3689" t="str">
            <v>MALA DIRETA</v>
          </cell>
          <cell r="F3689" t="str">
            <v>0009 MALA DIRETA</v>
          </cell>
          <cell r="G3689" t="str">
            <v>0008 Não Identificado</v>
          </cell>
          <cell r="I3689">
            <v>1</v>
          </cell>
          <cell r="J3689">
            <v>0</v>
          </cell>
          <cell r="K3689">
            <v>0</v>
          </cell>
          <cell r="L3689">
            <v>1</v>
          </cell>
          <cell r="M3689">
            <v>1</v>
          </cell>
          <cell r="N3689">
            <v>0</v>
          </cell>
          <cell r="O3689">
            <v>1</v>
          </cell>
          <cell r="P3689">
            <v>0</v>
          </cell>
          <cell r="Q3689">
            <v>0</v>
          </cell>
          <cell r="R3689">
            <v>1</v>
          </cell>
          <cell r="S3689">
            <v>1</v>
          </cell>
          <cell r="T3689">
            <v>0</v>
          </cell>
          <cell r="U3689">
            <v>1</v>
          </cell>
          <cell r="V3689">
            <v>0</v>
          </cell>
          <cell r="W3689">
            <v>0</v>
          </cell>
        </row>
        <row r="3690">
          <cell r="B3690">
            <v>17</v>
          </cell>
          <cell r="C3690" t="str">
            <v>RESTRIÇÃO SISTEMA</v>
          </cell>
          <cell r="D3690" t="str">
            <v>042 Restrição técnica</v>
          </cell>
          <cell r="E3690" t="str">
            <v>MALA DIRETA</v>
          </cell>
          <cell r="F3690" t="str">
            <v>0009 MALA DIRETA</v>
          </cell>
          <cell r="G3690" t="str">
            <v>0572 MD-05</v>
          </cell>
          <cell r="I3690">
            <v>1</v>
          </cell>
          <cell r="J3690">
            <v>0</v>
          </cell>
          <cell r="K3690">
            <v>0</v>
          </cell>
          <cell r="L3690">
            <v>1</v>
          </cell>
          <cell r="M3690">
            <v>1</v>
          </cell>
          <cell r="N3690">
            <v>0</v>
          </cell>
          <cell r="O3690">
            <v>1</v>
          </cell>
          <cell r="P3690">
            <v>0</v>
          </cell>
          <cell r="Q3690">
            <v>0</v>
          </cell>
          <cell r="R3690">
            <v>1</v>
          </cell>
          <cell r="S3690">
            <v>1</v>
          </cell>
          <cell r="T3690">
            <v>0</v>
          </cell>
          <cell r="U3690">
            <v>1</v>
          </cell>
          <cell r="V3690">
            <v>0</v>
          </cell>
          <cell r="W3690">
            <v>0</v>
          </cell>
        </row>
        <row r="3691">
          <cell r="B3691">
            <v>17</v>
          </cell>
          <cell r="C3691" t="str">
            <v>RESTRIÇÃO SISTEMA</v>
          </cell>
          <cell r="D3691" t="str">
            <v>042 Restrição técnica</v>
          </cell>
          <cell r="E3691" t="str">
            <v>MALA DIRETA</v>
          </cell>
          <cell r="F3691" t="str">
            <v>0010 ENCARTE EM FATURA</v>
          </cell>
          <cell r="I3691">
            <v>3</v>
          </cell>
          <cell r="J3691">
            <v>0</v>
          </cell>
          <cell r="K3691">
            <v>0</v>
          </cell>
          <cell r="L3691">
            <v>3</v>
          </cell>
          <cell r="M3691">
            <v>3</v>
          </cell>
          <cell r="N3691">
            <v>0</v>
          </cell>
          <cell r="O3691">
            <v>3</v>
          </cell>
          <cell r="P3691">
            <v>0</v>
          </cell>
          <cell r="Q3691">
            <v>0</v>
          </cell>
          <cell r="R3691">
            <v>3</v>
          </cell>
          <cell r="S3691">
            <v>3</v>
          </cell>
          <cell r="T3691">
            <v>0</v>
          </cell>
          <cell r="U3691">
            <v>3</v>
          </cell>
          <cell r="V3691">
            <v>0</v>
          </cell>
          <cell r="W3691">
            <v>0</v>
          </cell>
        </row>
        <row r="3692">
          <cell r="B3692">
            <v>17</v>
          </cell>
          <cell r="C3692" t="str">
            <v>RESTRIÇÃO SISTEMA</v>
          </cell>
          <cell r="D3692" t="str">
            <v>042 Restrição técnica</v>
          </cell>
          <cell r="E3692" t="str">
            <v>NÃO INFORMADO</v>
          </cell>
          <cell r="F3692" t="str">
            <v>0016 NÃO INFORMADO</v>
          </cell>
          <cell r="I3692">
            <v>7</v>
          </cell>
          <cell r="J3692">
            <v>0</v>
          </cell>
          <cell r="K3692">
            <v>0</v>
          </cell>
          <cell r="L3692">
            <v>7</v>
          </cell>
          <cell r="M3692">
            <v>7</v>
          </cell>
          <cell r="N3692">
            <v>0</v>
          </cell>
          <cell r="O3692">
            <v>7</v>
          </cell>
          <cell r="P3692">
            <v>0</v>
          </cell>
          <cell r="Q3692">
            <v>0</v>
          </cell>
          <cell r="R3692">
            <v>7</v>
          </cell>
          <cell r="S3692">
            <v>7</v>
          </cell>
          <cell r="T3692">
            <v>0</v>
          </cell>
          <cell r="U3692">
            <v>7</v>
          </cell>
          <cell r="V3692">
            <v>0</v>
          </cell>
          <cell r="W3692">
            <v>0</v>
          </cell>
        </row>
        <row r="3693">
          <cell r="B3693">
            <v>17</v>
          </cell>
          <cell r="C3693" t="str">
            <v>RESTRIÇÃO SISTEMA</v>
          </cell>
          <cell r="D3693" t="str">
            <v>042 Restrição técnica</v>
          </cell>
          <cell r="E3693" t="str">
            <v>OUTRAS MIDIAS</v>
          </cell>
          <cell r="F3693" t="str">
            <v>0031 JÁ TEVE O PRODUTO</v>
          </cell>
          <cell r="I3693">
            <v>11</v>
          </cell>
          <cell r="J3693">
            <v>0</v>
          </cell>
          <cell r="K3693">
            <v>0</v>
          </cell>
          <cell r="L3693">
            <v>11</v>
          </cell>
          <cell r="M3693">
            <v>11</v>
          </cell>
          <cell r="N3693">
            <v>0</v>
          </cell>
          <cell r="O3693">
            <v>11</v>
          </cell>
          <cell r="P3693">
            <v>0</v>
          </cell>
          <cell r="Q3693">
            <v>0</v>
          </cell>
          <cell r="R3693">
            <v>11</v>
          </cell>
          <cell r="S3693">
            <v>11</v>
          </cell>
          <cell r="T3693">
            <v>0</v>
          </cell>
          <cell r="U3693">
            <v>11</v>
          </cell>
          <cell r="V3693">
            <v>0</v>
          </cell>
          <cell r="W3693">
            <v>0</v>
          </cell>
        </row>
        <row r="3694">
          <cell r="B3694">
            <v>17</v>
          </cell>
          <cell r="C3694" t="str">
            <v>RESTRIÇÃO SISTEMA</v>
          </cell>
          <cell r="D3694" t="str">
            <v>042 Restrição técnica</v>
          </cell>
          <cell r="E3694" t="str">
            <v>OUTRAS MÍDIAS</v>
          </cell>
          <cell r="F3694" t="str">
            <v>0002 INDICAÇÃO DE AMIGOS</v>
          </cell>
          <cell r="I3694">
            <v>96</v>
          </cell>
          <cell r="J3694">
            <v>0</v>
          </cell>
          <cell r="K3694">
            <v>0</v>
          </cell>
          <cell r="L3694">
            <v>96</v>
          </cell>
          <cell r="M3694">
            <v>96</v>
          </cell>
          <cell r="N3694">
            <v>0</v>
          </cell>
          <cell r="O3694">
            <v>96</v>
          </cell>
          <cell r="P3694">
            <v>0</v>
          </cell>
          <cell r="Q3694">
            <v>0</v>
          </cell>
          <cell r="R3694">
            <v>96</v>
          </cell>
          <cell r="S3694">
            <v>96</v>
          </cell>
          <cell r="T3694">
            <v>0</v>
          </cell>
          <cell r="U3694">
            <v>96</v>
          </cell>
          <cell r="V3694">
            <v>0</v>
          </cell>
          <cell r="W3694">
            <v>0</v>
          </cell>
        </row>
        <row r="3695">
          <cell r="B3695">
            <v>17</v>
          </cell>
          <cell r="C3695" t="str">
            <v>RESTRIÇÃO SISTEMA</v>
          </cell>
          <cell r="D3695" t="str">
            <v>042 Restrição técnica</v>
          </cell>
          <cell r="E3695" t="str">
            <v>OUTRAS MÍDIAS</v>
          </cell>
          <cell r="F3695" t="str">
            <v>0003 104</v>
          </cell>
          <cell r="I3695">
            <v>6</v>
          </cell>
          <cell r="J3695">
            <v>0</v>
          </cell>
          <cell r="K3695">
            <v>0</v>
          </cell>
          <cell r="L3695">
            <v>6</v>
          </cell>
          <cell r="M3695">
            <v>6</v>
          </cell>
          <cell r="N3695">
            <v>0</v>
          </cell>
          <cell r="O3695">
            <v>6</v>
          </cell>
          <cell r="P3695">
            <v>0</v>
          </cell>
          <cell r="Q3695">
            <v>0</v>
          </cell>
          <cell r="R3695">
            <v>6</v>
          </cell>
          <cell r="S3695">
            <v>6</v>
          </cell>
          <cell r="T3695">
            <v>0</v>
          </cell>
          <cell r="U3695">
            <v>6</v>
          </cell>
          <cell r="V3695">
            <v>0</v>
          </cell>
          <cell r="W3695">
            <v>0</v>
          </cell>
        </row>
        <row r="3696">
          <cell r="B3696">
            <v>17</v>
          </cell>
          <cell r="C3696" t="str">
            <v>RESTRIÇÃO SISTEMA</v>
          </cell>
          <cell r="D3696" t="str">
            <v>042 Restrição técnica</v>
          </cell>
          <cell r="E3696" t="str">
            <v>OUTRAS MÍDIAS</v>
          </cell>
          <cell r="F3696" t="str">
            <v>0013 INTERNET</v>
          </cell>
          <cell r="G3696" t="str">
            <v>0056 OUTROS</v>
          </cell>
          <cell r="I3696">
            <v>5</v>
          </cell>
          <cell r="J3696">
            <v>0</v>
          </cell>
          <cell r="K3696">
            <v>0</v>
          </cell>
          <cell r="L3696">
            <v>5</v>
          </cell>
          <cell r="M3696">
            <v>5</v>
          </cell>
          <cell r="N3696">
            <v>0</v>
          </cell>
          <cell r="O3696">
            <v>5</v>
          </cell>
          <cell r="P3696">
            <v>0</v>
          </cell>
          <cell r="Q3696">
            <v>0</v>
          </cell>
          <cell r="R3696">
            <v>5</v>
          </cell>
          <cell r="S3696">
            <v>5</v>
          </cell>
          <cell r="T3696">
            <v>0</v>
          </cell>
          <cell r="U3696">
            <v>5</v>
          </cell>
          <cell r="V3696">
            <v>0</v>
          </cell>
          <cell r="W3696">
            <v>0</v>
          </cell>
        </row>
        <row r="3697">
          <cell r="B3697">
            <v>17</v>
          </cell>
          <cell r="C3697" t="str">
            <v>RESTRIÇÃO SISTEMA</v>
          </cell>
          <cell r="D3697" t="str">
            <v>042 Restrição técnica</v>
          </cell>
          <cell r="E3697" t="str">
            <v>OUTRAS MÍDIAS</v>
          </cell>
          <cell r="F3697" t="str">
            <v>0013 INTERNET</v>
          </cell>
          <cell r="G3697" t="str">
            <v>0170 SITE SPEEDY</v>
          </cell>
          <cell r="I3697">
            <v>3</v>
          </cell>
          <cell r="J3697">
            <v>0</v>
          </cell>
          <cell r="K3697">
            <v>0</v>
          </cell>
          <cell r="L3697">
            <v>3</v>
          </cell>
          <cell r="M3697">
            <v>3</v>
          </cell>
          <cell r="N3697">
            <v>0</v>
          </cell>
          <cell r="O3697">
            <v>3</v>
          </cell>
          <cell r="P3697">
            <v>0</v>
          </cell>
          <cell r="Q3697">
            <v>0</v>
          </cell>
          <cell r="R3697">
            <v>3</v>
          </cell>
          <cell r="S3697">
            <v>3</v>
          </cell>
          <cell r="T3697">
            <v>0</v>
          </cell>
          <cell r="U3697">
            <v>3</v>
          </cell>
          <cell r="V3697">
            <v>0</v>
          </cell>
          <cell r="W3697">
            <v>0</v>
          </cell>
        </row>
        <row r="3698">
          <cell r="B3698">
            <v>17</v>
          </cell>
          <cell r="C3698" t="str">
            <v>RESTRIÇÃO SISTEMA</v>
          </cell>
          <cell r="D3698" t="str">
            <v>042 Restrição técnica</v>
          </cell>
          <cell r="E3698" t="str">
            <v>OUTRAS MÍDIAS</v>
          </cell>
          <cell r="F3698" t="str">
            <v>0018 CONTATADO PELO TLMKT</v>
          </cell>
          <cell r="I3698">
            <v>10</v>
          </cell>
          <cell r="J3698">
            <v>0</v>
          </cell>
          <cell r="K3698">
            <v>0</v>
          </cell>
          <cell r="L3698">
            <v>10</v>
          </cell>
          <cell r="M3698">
            <v>10</v>
          </cell>
          <cell r="N3698">
            <v>0</v>
          </cell>
          <cell r="O3698">
            <v>10</v>
          </cell>
          <cell r="P3698">
            <v>0</v>
          </cell>
          <cell r="Q3698">
            <v>0</v>
          </cell>
          <cell r="R3698">
            <v>10</v>
          </cell>
          <cell r="S3698">
            <v>10</v>
          </cell>
          <cell r="T3698">
            <v>0</v>
          </cell>
          <cell r="U3698">
            <v>10</v>
          </cell>
          <cell r="V3698">
            <v>0</v>
          </cell>
          <cell r="W3698">
            <v>0</v>
          </cell>
        </row>
        <row r="3699">
          <cell r="B3699">
            <v>17</v>
          </cell>
          <cell r="C3699" t="str">
            <v>RESTRIÇÃO SISTEMA</v>
          </cell>
          <cell r="D3699" t="str">
            <v>042 Restrição técnica</v>
          </cell>
          <cell r="E3699" t="str">
            <v>OUTRAS MÍDIAS</v>
          </cell>
          <cell r="F3699" t="str">
            <v>0019 INDICAÇÃO DO PROVEDOR</v>
          </cell>
          <cell r="G3699" t="str">
            <v>0580 IG.COM.BR</v>
          </cell>
          <cell r="I3699">
            <v>1</v>
          </cell>
          <cell r="J3699">
            <v>0</v>
          </cell>
          <cell r="K3699">
            <v>0</v>
          </cell>
          <cell r="L3699">
            <v>1</v>
          </cell>
          <cell r="M3699">
            <v>1</v>
          </cell>
          <cell r="N3699">
            <v>0</v>
          </cell>
          <cell r="O3699">
            <v>1</v>
          </cell>
          <cell r="P3699">
            <v>0</v>
          </cell>
          <cell r="Q3699">
            <v>0</v>
          </cell>
          <cell r="R3699">
            <v>1</v>
          </cell>
          <cell r="S3699">
            <v>1</v>
          </cell>
          <cell r="T3699">
            <v>0</v>
          </cell>
          <cell r="U3699">
            <v>1</v>
          </cell>
          <cell r="V3699">
            <v>0</v>
          </cell>
          <cell r="W3699">
            <v>0</v>
          </cell>
        </row>
        <row r="3700">
          <cell r="B3700">
            <v>17</v>
          </cell>
          <cell r="C3700" t="str">
            <v>RESTRIÇÃO SISTEMA</v>
          </cell>
          <cell r="D3700" t="str">
            <v>042 Restrição técnica</v>
          </cell>
          <cell r="E3700" t="str">
            <v>OUTRAS MÍDIAS</v>
          </cell>
          <cell r="F3700" t="str">
            <v>0020 JÁ POSSUI</v>
          </cell>
          <cell r="I3700">
            <v>16</v>
          </cell>
          <cell r="J3700">
            <v>0</v>
          </cell>
          <cell r="K3700">
            <v>0</v>
          </cell>
          <cell r="L3700">
            <v>16</v>
          </cell>
          <cell r="M3700">
            <v>16</v>
          </cell>
          <cell r="N3700">
            <v>0</v>
          </cell>
          <cell r="O3700">
            <v>16</v>
          </cell>
          <cell r="P3700">
            <v>0</v>
          </cell>
          <cell r="Q3700">
            <v>0</v>
          </cell>
          <cell r="R3700">
            <v>16</v>
          </cell>
          <cell r="S3700">
            <v>16</v>
          </cell>
          <cell r="T3700">
            <v>0</v>
          </cell>
          <cell r="U3700">
            <v>16</v>
          </cell>
          <cell r="V3700">
            <v>0</v>
          </cell>
          <cell r="W3700">
            <v>0</v>
          </cell>
        </row>
        <row r="3701">
          <cell r="B3701">
            <v>17</v>
          </cell>
          <cell r="C3701" t="str">
            <v>RESTRIÇÃO SISTEMA</v>
          </cell>
          <cell r="D3701" t="str">
            <v>042 Restrição técnica</v>
          </cell>
          <cell r="E3701" t="str">
            <v>TELEVISÃO</v>
          </cell>
          <cell r="F3701" t="str">
            <v>0001 TELEVISÃO</v>
          </cell>
          <cell r="G3701" t="str">
            <v>0006 GLOBO</v>
          </cell>
          <cell r="H3701" t="str">
            <v>0007 GLOBO ESPORTE</v>
          </cell>
          <cell r="I3701">
            <v>1</v>
          </cell>
          <cell r="J3701">
            <v>0</v>
          </cell>
          <cell r="K3701">
            <v>0</v>
          </cell>
          <cell r="L3701">
            <v>1</v>
          </cell>
          <cell r="M3701">
            <v>1</v>
          </cell>
          <cell r="N3701">
            <v>0</v>
          </cell>
          <cell r="O3701">
            <v>1</v>
          </cell>
          <cell r="P3701">
            <v>0</v>
          </cell>
          <cell r="Q3701">
            <v>0</v>
          </cell>
          <cell r="R3701">
            <v>1</v>
          </cell>
          <cell r="S3701">
            <v>1</v>
          </cell>
          <cell r="T3701">
            <v>0</v>
          </cell>
          <cell r="U3701">
            <v>1</v>
          </cell>
          <cell r="V3701">
            <v>0</v>
          </cell>
          <cell r="W3701">
            <v>0</v>
          </cell>
        </row>
        <row r="3702">
          <cell r="B3702">
            <v>17</v>
          </cell>
          <cell r="C3702" t="str">
            <v>RESTRIÇÃO SISTEMA</v>
          </cell>
          <cell r="D3702" t="str">
            <v>042 Restrição técnica</v>
          </cell>
          <cell r="E3702" t="str">
            <v>TELEVISÃO</v>
          </cell>
          <cell r="F3702" t="str">
            <v>0001 TELEVISÃO</v>
          </cell>
          <cell r="G3702" t="str">
            <v>0006 GLOBO</v>
          </cell>
          <cell r="H3702" t="str">
            <v>3825 NÃO INFORMADO</v>
          </cell>
          <cell r="I3702">
            <v>3</v>
          </cell>
          <cell r="J3702">
            <v>0</v>
          </cell>
          <cell r="K3702">
            <v>0</v>
          </cell>
          <cell r="L3702">
            <v>3</v>
          </cell>
          <cell r="M3702">
            <v>3</v>
          </cell>
          <cell r="N3702">
            <v>0</v>
          </cell>
          <cell r="O3702">
            <v>3</v>
          </cell>
          <cell r="P3702">
            <v>0</v>
          </cell>
          <cell r="Q3702">
            <v>0</v>
          </cell>
          <cell r="R3702">
            <v>3</v>
          </cell>
          <cell r="S3702">
            <v>3</v>
          </cell>
          <cell r="T3702">
            <v>0</v>
          </cell>
          <cell r="U3702">
            <v>3</v>
          </cell>
          <cell r="V3702">
            <v>0</v>
          </cell>
          <cell r="W3702">
            <v>0</v>
          </cell>
        </row>
        <row r="3703">
          <cell r="B3703">
            <v>17</v>
          </cell>
          <cell r="C3703" t="str">
            <v>RESTRIÇÃO SISTEMA</v>
          </cell>
          <cell r="D3703" t="str">
            <v>042 Restrição técnica</v>
          </cell>
          <cell r="E3703" t="str">
            <v>TELEVISÃO</v>
          </cell>
          <cell r="F3703" t="str">
            <v>0001 TELEVISÃO</v>
          </cell>
          <cell r="G3703" t="str">
            <v>0062 NÃO INFORMOU</v>
          </cell>
          <cell r="I3703">
            <v>24</v>
          </cell>
          <cell r="J3703">
            <v>0</v>
          </cell>
          <cell r="K3703">
            <v>0</v>
          </cell>
          <cell r="L3703">
            <v>24</v>
          </cell>
          <cell r="M3703">
            <v>24</v>
          </cell>
          <cell r="N3703">
            <v>0</v>
          </cell>
          <cell r="O3703">
            <v>24</v>
          </cell>
          <cell r="P3703">
            <v>0</v>
          </cell>
          <cell r="Q3703">
            <v>0</v>
          </cell>
          <cell r="R3703">
            <v>24</v>
          </cell>
          <cell r="S3703">
            <v>24</v>
          </cell>
          <cell r="T3703">
            <v>0</v>
          </cell>
          <cell r="U3703">
            <v>24</v>
          </cell>
          <cell r="V3703">
            <v>0</v>
          </cell>
          <cell r="W3703">
            <v>0</v>
          </cell>
        </row>
        <row r="3704">
          <cell r="B3704">
            <v>17</v>
          </cell>
          <cell r="C3704" t="str">
            <v>RESTRIÇÃO SISTEMA</v>
          </cell>
          <cell r="D3704" t="str">
            <v>045 Central não cadastrada</v>
          </cell>
          <cell r="E3704" t="str">
            <v>MALA DIRETA</v>
          </cell>
          <cell r="F3704" t="str">
            <v>0010 ENCARTE EM FATURA</v>
          </cell>
          <cell r="I3704">
            <v>2</v>
          </cell>
          <cell r="J3704">
            <v>0</v>
          </cell>
          <cell r="K3704">
            <v>0</v>
          </cell>
          <cell r="L3704">
            <v>2</v>
          </cell>
          <cell r="M3704">
            <v>2</v>
          </cell>
          <cell r="N3704">
            <v>0</v>
          </cell>
          <cell r="O3704">
            <v>2</v>
          </cell>
          <cell r="P3704">
            <v>0</v>
          </cell>
          <cell r="Q3704">
            <v>0</v>
          </cell>
          <cell r="R3704">
            <v>2</v>
          </cell>
          <cell r="S3704">
            <v>2</v>
          </cell>
          <cell r="T3704">
            <v>0</v>
          </cell>
          <cell r="U3704">
            <v>2</v>
          </cell>
          <cell r="V3704">
            <v>0</v>
          </cell>
          <cell r="W3704">
            <v>0</v>
          </cell>
        </row>
        <row r="3705">
          <cell r="B3705">
            <v>17</v>
          </cell>
          <cell r="C3705" t="str">
            <v>RESTRIÇÃO SISTEMA</v>
          </cell>
          <cell r="D3705" t="str">
            <v>045 Central não cadastrada</v>
          </cell>
          <cell r="E3705" t="str">
            <v>NÃO INFORMADO</v>
          </cell>
          <cell r="F3705" t="str">
            <v>0016 NÃO INFORMADO</v>
          </cell>
          <cell r="I3705">
            <v>4</v>
          </cell>
          <cell r="J3705">
            <v>0</v>
          </cell>
          <cell r="K3705">
            <v>0</v>
          </cell>
          <cell r="L3705">
            <v>4</v>
          </cell>
          <cell r="M3705">
            <v>4</v>
          </cell>
          <cell r="N3705">
            <v>0</v>
          </cell>
          <cell r="O3705">
            <v>4</v>
          </cell>
          <cell r="P3705">
            <v>0</v>
          </cell>
          <cell r="Q3705">
            <v>0</v>
          </cell>
          <cell r="R3705">
            <v>4</v>
          </cell>
          <cell r="S3705">
            <v>4</v>
          </cell>
          <cell r="T3705">
            <v>0</v>
          </cell>
          <cell r="U3705">
            <v>4</v>
          </cell>
          <cell r="V3705">
            <v>0</v>
          </cell>
          <cell r="W3705">
            <v>0</v>
          </cell>
        </row>
        <row r="3706">
          <cell r="B3706">
            <v>17</v>
          </cell>
          <cell r="C3706" t="str">
            <v>RESTRIÇÃO SISTEMA</v>
          </cell>
          <cell r="D3706" t="str">
            <v>045 Central não cadastrada</v>
          </cell>
          <cell r="E3706" t="str">
            <v>OUTRAS MIDIAS</v>
          </cell>
          <cell r="F3706" t="str">
            <v>0031 JÁ TEVE O PRODUTO</v>
          </cell>
          <cell r="I3706">
            <v>1</v>
          </cell>
          <cell r="J3706">
            <v>0</v>
          </cell>
          <cell r="K3706">
            <v>0</v>
          </cell>
          <cell r="L3706">
            <v>1</v>
          </cell>
          <cell r="M3706">
            <v>1</v>
          </cell>
          <cell r="N3706">
            <v>0</v>
          </cell>
          <cell r="O3706">
            <v>1</v>
          </cell>
          <cell r="P3706">
            <v>0</v>
          </cell>
          <cell r="Q3706">
            <v>0</v>
          </cell>
          <cell r="R3706">
            <v>1</v>
          </cell>
          <cell r="S3706">
            <v>1</v>
          </cell>
          <cell r="T3706">
            <v>0</v>
          </cell>
          <cell r="U3706">
            <v>1</v>
          </cell>
          <cell r="V3706">
            <v>0</v>
          </cell>
          <cell r="W3706">
            <v>0</v>
          </cell>
        </row>
        <row r="3707">
          <cell r="B3707">
            <v>17</v>
          </cell>
          <cell r="C3707" t="str">
            <v>RESTRIÇÃO SISTEMA</v>
          </cell>
          <cell r="D3707" t="str">
            <v>045 Central não cadastrada</v>
          </cell>
          <cell r="E3707" t="str">
            <v>OUTRAS MÍDIAS</v>
          </cell>
          <cell r="F3707" t="str">
            <v>0002 INDICAÇÃO DE AMIGOS</v>
          </cell>
          <cell r="I3707">
            <v>42</v>
          </cell>
          <cell r="J3707">
            <v>0</v>
          </cell>
          <cell r="K3707">
            <v>0</v>
          </cell>
          <cell r="L3707">
            <v>42</v>
          </cell>
          <cell r="M3707">
            <v>42</v>
          </cell>
          <cell r="N3707">
            <v>0</v>
          </cell>
          <cell r="O3707">
            <v>42</v>
          </cell>
          <cell r="P3707">
            <v>0</v>
          </cell>
          <cell r="Q3707">
            <v>0</v>
          </cell>
          <cell r="R3707">
            <v>42</v>
          </cell>
          <cell r="S3707">
            <v>42</v>
          </cell>
          <cell r="T3707">
            <v>0</v>
          </cell>
          <cell r="U3707">
            <v>42</v>
          </cell>
          <cell r="V3707">
            <v>0</v>
          </cell>
          <cell r="W3707">
            <v>0</v>
          </cell>
        </row>
        <row r="3708">
          <cell r="B3708">
            <v>17</v>
          </cell>
          <cell r="C3708" t="str">
            <v>RESTRIÇÃO SISTEMA</v>
          </cell>
          <cell r="D3708" t="str">
            <v>045 Central não cadastrada</v>
          </cell>
          <cell r="E3708" t="str">
            <v>OUTRAS MÍDIAS</v>
          </cell>
          <cell r="F3708" t="str">
            <v>0003 104</v>
          </cell>
          <cell r="I3708">
            <v>2</v>
          </cell>
          <cell r="J3708">
            <v>0</v>
          </cell>
          <cell r="K3708">
            <v>0</v>
          </cell>
          <cell r="L3708">
            <v>2</v>
          </cell>
          <cell r="M3708">
            <v>2</v>
          </cell>
          <cell r="N3708">
            <v>0</v>
          </cell>
          <cell r="O3708">
            <v>2</v>
          </cell>
          <cell r="P3708">
            <v>0</v>
          </cell>
          <cell r="Q3708">
            <v>0</v>
          </cell>
          <cell r="R3708">
            <v>2</v>
          </cell>
          <cell r="S3708">
            <v>2</v>
          </cell>
          <cell r="T3708">
            <v>0</v>
          </cell>
          <cell r="U3708">
            <v>2</v>
          </cell>
          <cell r="V3708">
            <v>0</v>
          </cell>
          <cell r="W3708">
            <v>0</v>
          </cell>
        </row>
        <row r="3709">
          <cell r="B3709">
            <v>17</v>
          </cell>
          <cell r="C3709" t="str">
            <v>RESTRIÇÃO SISTEMA</v>
          </cell>
          <cell r="D3709" t="str">
            <v>045 Central não cadastrada</v>
          </cell>
          <cell r="E3709" t="str">
            <v>OUTRAS MÍDIAS</v>
          </cell>
          <cell r="F3709" t="str">
            <v>0007 JORNAIS/REVISTAS</v>
          </cell>
          <cell r="G3709" t="str">
            <v>0125 NÃO INFORMADO</v>
          </cell>
          <cell r="I3709">
            <v>1</v>
          </cell>
          <cell r="J3709">
            <v>0</v>
          </cell>
          <cell r="K3709">
            <v>0</v>
          </cell>
          <cell r="L3709">
            <v>1</v>
          </cell>
          <cell r="M3709">
            <v>1</v>
          </cell>
          <cell r="N3709">
            <v>0</v>
          </cell>
          <cell r="O3709">
            <v>1</v>
          </cell>
          <cell r="P3709">
            <v>0</v>
          </cell>
          <cell r="Q3709">
            <v>0</v>
          </cell>
          <cell r="R3709">
            <v>1</v>
          </cell>
          <cell r="S3709">
            <v>1</v>
          </cell>
          <cell r="T3709">
            <v>0</v>
          </cell>
          <cell r="U3709">
            <v>1</v>
          </cell>
          <cell r="V3709">
            <v>0</v>
          </cell>
          <cell r="W3709">
            <v>0</v>
          </cell>
        </row>
        <row r="3710">
          <cell r="B3710">
            <v>17</v>
          </cell>
          <cell r="C3710" t="str">
            <v>RESTRIÇÃO SISTEMA</v>
          </cell>
          <cell r="D3710" t="str">
            <v>045 Central não cadastrada</v>
          </cell>
          <cell r="E3710" t="str">
            <v>OUTRAS MÍDIAS</v>
          </cell>
          <cell r="F3710" t="str">
            <v>0013 INTERNET</v>
          </cell>
          <cell r="G3710" t="str">
            <v>0056 OUTROS</v>
          </cell>
          <cell r="I3710">
            <v>1</v>
          </cell>
          <cell r="J3710">
            <v>0</v>
          </cell>
          <cell r="K3710">
            <v>0</v>
          </cell>
          <cell r="L3710">
            <v>1</v>
          </cell>
          <cell r="M3710">
            <v>1</v>
          </cell>
          <cell r="N3710">
            <v>0</v>
          </cell>
          <cell r="O3710">
            <v>1</v>
          </cell>
          <cell r="P3710">
            <v>0</v>
          </cell>
          <cell r="Q3710">
            <v>0</v>
          </cell>
          <cell r="R3710">
            <v>1</v>
          </cell>
          <cell r="S3710">
            <v>1</v>
          </cell>
          <cell r="T3710">
            <v>0</v>
          </cell>
          <cell r="U3710">
            <v>1</v>
          </cell>
          <cell r="V3710">
            <v>0</v>
          </cell>
          <cell r="W3710">
            <v>0</v>
          </cell>
        </row>
        <row r="3711">
          <cell r="B3711">
            <v>17</v>
          </cell>
          <cell r="C3711" t="str">
            <v>RESTRIÇÃO SISTEMA</v>
          </cell>
          <cell r="D3711" t="str">
            <v>045 Central não cadastrada</v>
          </cell>
          <cell r="E3711" t="str">
            <v>OUTRAS MÍDIAS</v>
          </cell>
          <cell r="F3711" t="str">
            <v>0013 INTERNET</v>
          </cell>
          <cell r="G3711" t="str">
            <v>0170 SITE SPEEDY</v>
          </cell>
          <cell r="I3711">
            <v>2</v>
          </cell>
          <cell r="J3711">
            <v>0</v>
          </cell>
          <cell r="K3711">
            <v>0</v>
          </cell>
          <cell r="L3711">
            <v>2</v>
          </cell>
          <cell r="M3711">
            <v>2</v>
          </cell>
          <cell r="N3711">
            <v>0</v>
          </cell>
          <cell r="O3711">
            <v>2</v>
          </cell>
          <cell r="P3711">
            <v>0</v>
          </cell>
          <cell r="Q3711">
            <v>0</v>
          </cell>
          <cell r="R3711">
            <v>2</v>
          </cell>
          <cell r="S3711">
            <v>2</v>
          </cell>
          <cell r="T3711">
            <v>0</v>
          </cell>
          <cell r="U3711">
            <v>2</v>
          </cell>
          <cell r="V3711">
            <v>0</v>
          </cell>
          <cell r="W3711">
            <v>0</v>
          </cell>
        </row>
        <row r="3712">
          <cell r="B3712">
            <v>17</v>
          </cell>
          <cell r="C3712" t="str">
            <v>RESTRIÇÃO SISTEMA</v>
          </cell>
          <cell r="D3712" t="str">
            <v>045 Central não cadastrada</v>
          </cell>
          <cell r="E3712" t="str">
            <v>OUTRAS MÍDIAS</v>
          </cell>
          <cell r="F3712" t="str">
            <v>0018 CONTATADO PELO TLMKT</v>
          </cell>
          <cell r="I3712">
            <v>7</v>
          </cell>
          <cell r="J3712">
            <v>0</v>
          </cell>
          <cell r="K3712">
            <v>0</v>
          </cell>
          <cell r="L3712">
            <v>7</v>
          </cell>
          <cell r="M3712">
            <v>7</v>
          </cell>
          <cell r="N3712">
            <v>0</v>
          </cell>
          <cell r="O3712">
            <v>7</v>
          </cell>
          <cell r="P3712">
            <v>0</v>
          </cell>
          <cell r="Q3712">
            <v>0</v>
          </cell>
          <cell r="R3712">
            <v>7</v>
          </cell>
          <cell r="S3712">
            <v>7</v>
          </cell>
          <cell r="T3712">
            <v>0</v>
          </cell>
          <cell r="U3712">
            <v>7</v>
          </cell>
          <cell r="V3712">
            <v>0</v>
          </cell>
          <cell r="W3712">
            <v>0</v>
          </cell>
        </row>
        <row r="3713">
          <cell r="B3713">
            <v>17</v>
          </cell>
          <cell r="C3713" t="str">
            <v>RESTRIÇÃO SISTEMA</v>
          </cell>
          <cell r="D3713" t="str">
            <v>045 Central não cadastrada</v>
          </cell>
          <cell r="E3713" t="str">
            <v>OUTRAS MÍDIAS</v>
          </cell>
          <cell r="F3713" t="str">
            <v>0020 JÁ POSSUI</v>
          </cell>
          <cell r="I3713">
            <v>3</v>
          </cell>
          <cell r="J3713">
            <v>0</v>
          </cell>
          <cell r="K3713">
            <v>0</v>
          </cell>
          <cell r="L3713">
            <v>3</v>
          </cell>
          <cell r="M3713">
            <v>3</v>
          </cell>
          <cell r="N3713">
            <v>0</v>
          </cell>
          <cell r="O3713">
            <v>3</v>
          </cell>
          <cell r="P3713">
            <v>0</v>
          </cell>
          <cell r="Q3713">
            <v>0</v>
          </cell>
          <cell r="R3713">
            <v>3</v>
          </cell>
          <cell r="S3713">
            <v>3</v>
          </cell>
          <cell r="T3713">
            <v>0</v>
          </cell>
          <cell r="U3713">
            <v>3</v>
          </cell>
          <cell r="V3713">
            <v>0</v>
          </cell>
          <cell r="W3713">
            <v>0</v>
          </cell>
        </row>
        <row r="3714">
          <cell r="B3714">
            <v>17</v>
          </cell>
          <cell r="C3714" t="str">
            <v>RESTRIÇÃO SISTEMA</v>
          </cell>
          <cell r="D3714" t="str">
            <v>045 Central não cadastrada</v>
          </cell>
          <cell r="E3714" t="str">
            <v>TELEVISÃO</v>
          </cell>
          <cell r="F3714" t="str">
            <v>0001 TELEVISÃO</v>
          </cell>
          <cell r="G3714" t="str">
            <v>0062 NÃO INFORMOU</v>
          </cell>
          <cell r="I3714">
            <v>8</v>
          </cell>
          <cell r="J3714">
            <v>0</v>
          </cell>
          <cell r="K3714">
            <v>0</v>
          </cell>
          <cell r="L3714">
            <v>8</v>
          </cell>
          <cell r="M3714">
            <v>8</v>
          </cell>
          <cell r="N3714">
            <v>0</v>
          </cell>
          <cell r="O3714">
            <v>8</v>
          </cell>
          <cell r="P3714">
            <v>0</v>
          </cell>
          <cell r="Q3714">
            <v>0</v>
          </cell>
          <cell r="R3714">
            <v>8</v>
          </cell>
          <cell r="S3714">
            <v>8</v>
          </cell>
          <cell r="T3714">
            <v>0</v>
          </cell>
          <cell r="U3714">
            <v>8</v>
          </cell>
          <cell r="V3714">
            <v>0</v>
          </cell>
          <cell r="W3714">
            <v>0</v>
          </cell>
        </row>
        <row r="3715">
          <cell r="B3715">
            <v>17</v>
          </cell>
          <cell r="C3715" t="str">
            <v>RESTRIÇÃO SISTEMA</v>
          </cell>
          <cell r="D3715" t="str">
            <v>048 Segmento não permitido</v>
          </cell>
          <cell r="E3715" t="str">
            <v>NÃO INFORMADO</v>
          </cell>
          <cell r="F3715" t="str">
            <v>0016 NÃO INFORMADO</v>
          </cell>
          <cell r="I3715">
            <v>5</v>
          </cell>
          <cell r="J3715">
            <v>0</v>
          </cell>
          <cell r="K3715">
            <v>0</v>
          </cell>
          <cell r="L3715">
            <v>5</v>
          </cell>
          <cell r="M3715">
            <v>5</v>
          </cell>
          <cell r="N3715">
            <v>0</v>
          </cell>
          <cell r="O3715">
            <v>5</v>
          </cell>
          <cell r="P3715">
            <v>0</v>
          </cell>
          <cell r="Q3715">
            <v>0</v>
          </cell>
          <cell r="R3715">
            <v>5</v>
          </cell>
          <cell r="S3715">
            <v>5</v>
          </cell>
          <cell r="T3715">
            <v>0</v>
          </cell>
          <cell r="U3715">
            <v>5</v>
          </cell>
          <cell r="V3715">
            <v>0</v>
          </cell>
          <cell r="W3715">
            <v>0</v>
          </cell>
        </row>
        <row r="3716">
          <cell r="B3716">
            <v>17</v>
          </cell>
          <cell r="C3716" t="str">
            <v>RESTRIÇÃO SISTEMA</v>
          </cell>
          <cell r="D3716" t="str">
            <v>048 Segmento não permitido</v>
          </cell>
          <cell r="E3716" t="str">
            <v>OUTRAS MIDIAS</v>
          </cell>
          <cell r="F3716" t="str">
            <v>0031 JÁ TEVE O PRODUTO</v>
          </cell>
          <cell r="I3716">
            <v>1</v>
          </cell>
          <cell r="J3716">
            <v>0</v>
          </cell>
          <cell r="K3716">
            <v>0</v>
          </cell>
          <cell r="L3716">
            <v>1</v>
          </cell>
          <cell r="M3716">
            <v>1</v>
          </cell>
          <cell r="N3716">
            <v>0</v>
          </cell>
          <cell r="O3716">
            <v>1</v>
          </cell>
          <cell r="P3716">
            <v>0</v>
          </cell>
          <cell r="Q3716">
            <v>0</v>
          </cell>
          <cell r="R3716">
            <v>1</v>
          </cell>
          <cell r="S3716">
            <v>1</v>
          </cell>
          <cell r="T3716">
            <v>0</v>
          </cell>
          <cell r="U3716">
            <v>1</v>
          </cell>
          <cell r="V3716">
            <v>0</v>
          </cell>
          <cell r="W3716">
            <v>0</v>
          </cell>
        </row>
        <row r="3717">
          <cell r="B3717">
            <v>17</v>
          </cell>
          <cell r="C3717" t="str">
            <v>RESTRIÇÃO SISTEMA</v>
          </cell>
          <cell r="D3717" t="str">
            <v>048 Segmento não permitido</v>
          </cell>
          <cell r="E3717" t="str">
            <v>OUTRAS MÍDIAS</v>
          </cell>
          <cell r="F3717" t="str">
            <v>0002 INDICAÇÃO DE AMIGOS</v>
          </cell>
          <cell r="I3717">
            <v>9</v>
          </cell>
          <cell r="J3717">
            <v>0</v>
          </cell>
          <cell r="K3717">
            <v>0</v>
          </cell>
          <cell r="L3717">
            <v>9</v>
          </cell>
          <cell r="M3717">
            <v>9</v>
          </cell>
          <cell r="N3717">
            <v>0</v>
          </cell>
          <cell r="O3717">
            <v>9</v>
          </cell>
          <cell r="P3717">
            <v>0</v>
          </cell>
          <cell r="Q3717">
            <v>0</v>
          </cell>
          <cell r="R3717">
            <v>9</v>
          </cell>
          <cell r="S3717">
            <v>9</v>
          </cell>
          <cell r="T3717">
            <v>0</v>
          </cell>
          <cell r="U3717">
            <v>9</v>
          </cell>
          <cell r="V3717">
            <v>0</v>
          </cell>
          <cell r="W3717">
            <v>0</v>
          </cell>
        </row>
        <row r="3718">
          <cell r="B3718">
            <v>17</v>
          </cell>
          <cell r="C3718" t="str">
            <v>RESTRIÇÃO SISTEMA</v>
          </cell>
          <cell r="D3718" t="str">
            <v>048 Segmento não permitido</v>
          </cell>
          <cell r="E3718" t="str">
            <v>OUTRAS MÍDIAS</v>
          </cell>
          <cell r="F3718" t="str">
            <v>0003 104</v>
          </cell>
          <cell r="I3718">
            <v>1</v>
          </cell>
          <cell r="J3718">
            <v>0</v>
          </cell>
          <cell r="K3718">
            <v>0</v>
          </cell>
          <cell r="L3718">
            <v>1</v>
          </cell>
          <cell r="M3718">
            <v>1</v>
          </cell>
          <cell r="N3718">
            <v>0</v>
          </cell>
          <cell r="O3718">
            <v>1</v>
          </cell>
          <cell r="P3718">
            <v>0</v>
          </cell>
          <cell r="Q3718">
            <v>0</v>
          </cell>
          <cell r="R3718">
            <v>1</v>
          </cell>
          <cell r="S3718">
            <v>1</v>
          </cell>
          <cell r="T3718">
            <v>0</v>
          </cell>
          <cell r="U3718">
            <v>1</v>
          </cell>
          <cell r="V3718">
            <v>0</v>
          </cell>
          <cell r="W3718">
            <v>0</v>
          </cell>
        </row>
        <row r="3719">
          <cell r="B3719">
            <v>17</v>
          </cell>
          <cell r="C3719" t="str">
            <v>RESTRIÇÃO SISTEMA</v>
          </cell>
          <cell r="D3719" t="str">
            <v>048 Segmento não permitido</v>
          </cell>
          <cell r="E3719" t="str">
            <v>OUTRAS MÍDIAS</v>
          </cell>
          <cell r="F3719" t="str">
            <v>0018 CONTATADO PELO TLMKT</v>
          </cell>
          <cell r="I3719">
            <v>2</v>
          </cell>
          <cell r="J3719">
            <v>0</v>
          </cell>
          <cell r="K3719">
            <v>0</v>
          </cell>
          <cell r="L3719">
            <v>2</v>
          </cell>
          <cell r="M3719">
            <v>2</v>
          </cell>
          <cell r="N3719">
            <v>0</v>
          </cell>
          <cell r="O3719">
            <v>2</v>
          </cell>
          <cell r="P3719">
            <v>0</v>
          </cell>
          <cell r="Q3719">
            <v>0</v>
          </cell>
          <cell r="R3719">
            <v>2</v>
          </cell>
          <cell r="S3719">
            <v>2</v>
          </cell>
          <cell r="T3719">
            <v>0</v>
          </cell>
          <cell r="U3719">
            <v>2</v>
          </cell>
          <cell r="V3719">
            <v>0</v>
          </cell>
          <cell r="W3719">
            <v>0</v>
          </cell>
        </row>
        <row r="3720">
          <cell r="B3720">
            <v>17</v>
          </cell>
          <cell r="C3720" t="str">
            <v>RESTRIÇÃO SISTEMA</v>
          </cell>
          <cell r="D3720" t="str">
            <v>048 Segmento não permitido</v>
          </cell>
          <cell r="E3720" t="str">
            <v>OUTRAS MÍDIAS</v>
          </cell>
          <cell r="F3720" t="str">
            <v>0020 JÁ POSSUI</v>
          </cell>
          <cell r="I3720">
            <v>2</v>
          </cell>
          <cell r="J3720">
            <v>0</v>
          </cell>
          <cell r="K3720">
            <v>0</v>
          </cell>
          <cell r="L3720">
            <v>2</v>
          </cell>
          <cell r="M3720">
            <v>2</v>
          </cell>
          <cell r="N3720">
            <v>0</v>
          </cell>
          <cell r="O3720">
            <v>2</v>
          </cell>
          <cell r="P3720">
            <v>0</v>
          </cell>
          <cell r="Q3720">
            <v>0</v>
          </cell>
          <cell r="R3720">
            <v>2</v>
          </cell>
          <cell r="S3720">
            <v>2</v>
          </cell>
          <cell r="T3720">
            <v>0</v>
          </cell>
          <cell r="U3720">
            <v>2</v>
          </cell>
          <cell r="V3720">
            <v>0</v>
          </cell>
          <cell r="W3720">
            <v>0</v>
          </cell>
        </row>
        <row r="3721">
          <cell r="B3721">
            <v>17</v>
          </cell>
          <cell r="C3721" t="str">
            <v>RESTRIÇÃO SISTEMA</v>
          </cell>
          <cell r="D3721" t="str">
            <v>048 Segmento não permitido</v>
          </cell>
          <cell r="E3721" t="str">
            <v>TELEVISÃO</v>
          </cell>
          <cell r="F3721" t="str">
            <v>0001 TELEVISÃO</v>
          </cell>
          <cell r="G3721" t="str">
            <v>0062 NÃO INFORMOU</v>
          </cell>
          <cell r="I3721">
            <v>1</v>
          </cell>
          <cell r="J3721">
            <v>0</v>
          </cell>
          <cell r="K3721">
            <v>0</v>
          </cell>
          <cell r="L3721">
            <v>1</v>
          </cell>
          <cell r="M3721">
            <v>1</v>
          </cell>
          <cell r="N3721">
            <v>0</v>
          </cell>
          <cell r="O3721">
            <v>1</v>
          </cell>
          <cell r="P3721">
            <v>0</v>
          </cell>
          <cell r="Q3721">
            <v>0</v>
          </cell>
          <cell r="R3721">
            <v>1</v>
          </cell>
          <cell r="S3721">
            <v>1</v>
          </cell>
          <cell r="T3721">
            <v>0</v>
          </cell>
          <cell r="U3721">
            <v>1</v>
          </cell>
          <cell r="V3721">
            <v>0</v>
          </cell>
          <cell r="W3721">
            <v>0</v>
          </cell>
        </row>
        <row r="3722">
          <cell r="B3722">
            <v>17</v>
          </cell>
          <cell r="C3722" t="str">
            <v>RESTRIÇÃO SISTEMA</v>
          </cell>
          <cell r="D3722" t="str">
            <v>060 Restrição Comercial</v>
          </cell>
          <cell r="E3722" t="str">
            <v>NÃO INFORMADO</v>
          </cell>
          <cell r="F3722" t="str">
            <v>0016 NÃO INFORMADO</v>
          </cell>
          <cell r="I3722">
            <v>3</v>
          </cell>
          <cell r="J3722">
            <v>0</v>
          </cell>
          <cell r="K3722">
            <v>0</v>
          </cell>
          <cell r="L3722">
            <v>3</v>
          </cell>
          <cell r="M3722">
            <v>3</v>
          </cell>
          <cell r="N3722">
            <v>0</v>
          </cell>
          <cell r="O3722">
            <v>3</v>
          </cell>
          <cell r="P3722">
            <v>0</v>
          </cell>
          <cell r="Q3722">
            <v>0</v>
          </cell>
          <cell r="R3722">
            <v>3</v>
          </cell>
          <cell r="S3722">
            <v>3</v>
          </cell>
          <cell r="T3722">
            <v>0</v>
          </cell>
          <cell r="U3722">
            <v>3</v>
          </cell>
          <cell r="V3722">
            <v>0</v>
          </cell>
          <cell r="W3722">
            <v>0</v>
          </cell>
        </row>
        <row r="3723">
          <cell r="B3723">
            <v>17</v>
          </cell>
          <cell r="C3723" t="str">
            <v>RESTRIÇÃO SISTEMA</v>
          </cell>
          <cell r="D3723" t="str">
            <v>060 Restrição Comercial</v>
          </cell>
          <cell r="E3723" t="str">
            <v>OUTRAS MIDIAS</v>
          </cell>
          <cell r="F3723" t="str">
            <v>0031 JÁ TEVE O PRODUTO</v>
          </cell>
          <cell r="I3723">
            <v>6</v>
          </cell>
          <cell r="J3723">
            <v>0</v>
          </cell>
          <cell r="K3723">
            <v>0</v>
          </cell>
          <cell r="L3723">
            <v>6</v>
          </cell>
          <cell r="M3723">
            <v>6</v>
          </cell>
          <cell r="N3723">
            <v>0</v>
          </cell>
          <cell r="O3723">
            <v>6</v>
          </cell>
          <cell r="P3723">
            <v>0</v>
          </cell>
          <cell r="Q3723">
            <v>0</v>
          </cell>
          <cell r="R3723">
            <v>6</v>
          </cell>
          <cell r="S3723">
            <v>6</v>
          </cell>
          <cell r="T3723">
            <v>0</v>
          </cell>
          <cell r="U3723">
            <v>6</v>
          </cell>
          <cell r="V3723">
            <v>0</v>
          </cell>
          <cell r="W3723">
            <v>0</v>
          </cell>
        </row>
        <row r="3724">
          <cell r="B3724">
            <v>17</v>
          </cell>
          <cell r="C3724" t="str">
            <v>RESTRIÇÃO SISTEMA</v>
          </cell>
          <cell r="D3724" t="str">
            <v>060 Restrição Comercial</v>
          </cell>
          <cell r="E3724" t="str">
            <v>OUTRAS MÍDIAS</v>
          </cell>
          <cell r="F3724" t="str">
            <v>0002 INDICAÇÃO DE AMIGOS</v>
          </cell>
          <cell r="I3724">
            <v>32</v>
          </cell>
          <cell r="J3724">
            <v>0</v>
          </cell>
          <cell r="K3724">
            <v>0</v>
          </cell>
          <cell r="L3724">
            <v>32</v>
          </cell>
          <cell r="M3724">
            <v>32</v>
          </cell>
          <cell r="N3724">
            <v>0</v>
          </cell>
          <cell r="O3724">
            <v>32</v>
          </cell>
          <cell r="P3724">
            <v>0</v>
          </cell>
          <cell r="Q3724">
            <v>0</v>
          </cell>
          <cell r="R3724">
            <v>32</v>
          </cell>
          <cell r="S3724">
            <v>32</v>
          </cell>
          <cell r="T3724">
            <v>0</v>
          </cell>
          <cell r="U3724">
            <v>32</v>
          </cell>
          <cell r="V3724">
            <v>0</v>
          </cell>
          <cell r="W3724">
            <v>0</v>
          </cell>
        </row>
        <row r="3725">
          <cell r="B3725">
            <v>17</v>
          </cell>
          <cell r="C3725" t="str">
            <v>RESTRIÇÃO SISTEMA</v>
          </cell>
          <cell r="D3725" t="str">
            <v>060 Restrição Comercial</v>
          </cell>
          <cell r="E3725" t="str">
            <v>OUTRAS MÍDIAS</v>
          </cell>
          <cell r="F3725" t="str">
            <v>0003 104</v>
          </cell>
          <cell r="I3725">
            <v>1</v>
          </cell>
          <cell r="J3725">
            <v>0</v>
          </cell>
          <cell r="K3725">
            <v>0</v>
          </cell>
          <cell r="L3725">
            <v>1</v>
          </cell>
          <cell r="M3725">
            <v>1</v>
          </cell>
          <cell r="N3725">
            <v>0</v>
          </cell>
          <cell r="O3725">
            <v>1</v>
          </cell>
          <cell r="P3725">
            <v>0</v>
          </cell>
          <cell r="Q3725">
            <v>0</v>
          </cell>
          <cell r="R3725">
            <v>1</v>
          </cell>
          <cell r="S3725">
            <v>1</v>
          </cell>
          <cell r="T3725">
            <v>0</v>
          </cell>
          <cell r="U3725">
            <v>1</v>
          </cell>
          <cell r="V3725">
            <v>0</v>
          </cell>
          <cell r="W3725">
            <v>0</v>
          </cell>
        </row>
        <row r="3726">
          <cell r="B3726">
            <v>17</v>
          </cell>
          <cell r="C3726" t="str">
            <v>RESTRIÇÃO SISTEMA</v>
          </cell>
          <cell r="D3726" t="str">
            <v>060 Restrição Comercial</v>
          </cell>
          <cell r="E3726" t="str">
            <v>OUTRAS MÍDIAS</v>
          </cell>
          <cell r="F3726" t="str">
            <v>0013 INTERNET</v>
          </cell>
          <cell r="G3726" t="str">
            <v>0056 OUTROS</v>
          </cell>
          <cell r="I3726">
            <v>1</v>
          </cell>
          <cell r="J3726">
            <v>0</v>
          </cell>
          <cell r="K3726">
            <v>0</v>
          </cell>
          <cell r="L3726">
            <v>1</v>
          </cell>
          <cell r="M3726">
            <v>1</v>
          </cell>
          <cell r="N3726">
            <v>0</v>
          </cell>
          <cell r="O3726">
            <v>1</v>
          </cell>
          <cell r="P3726">
            <v>0</v>
          </cell>
          <cell r="Q3726">
            <v>0</v>
          </cell>
          <cell r="R3726">
            <v>1</v>
          </cell>
          <cell r="S3726">
            <v>1</v>
          </cell>
          <cell r="T3726">
            <v>0</v>
          </cell>
          <cell r="U3726">
            <v>1</v>
          </cell>
          <cell r="V3726">
            <v>0</v>
          </cell>
          <cell r="W3726">
            <v>0</v>
          </cell>
        </row>
        <row r="3727">
          <cell r="B3727">
            <v>17</v>
          </cell>
          <cell r="C3727" t="str">
            <v>RESTRIÇÃO SISTEMA</v>
          </cell>
          <cell r="D3727" t="str">
            <v>060 Restrição Comercial</v>
          </cell>
          <cell r="E3727" t="str">
            <v>OUTRAS MÍDIAS</v>
          </cell>
          <cell r="F3727" t="str">
            <v>0013 INTERNET</v>
          </cell>
          <cell r="G3727" t="str">
            <v>0170 SITE SPEEDY</v>
          </cell>
          <cell r="I3727">
            <v>1</v>
          </cell>
          <cell r="J3727">
            <v>0</v>
          </cell>
          <cell r="K3727">
            <v>0</v>
          </cell>
          <cell r="L3727">
            <v>1</v>
          </cell>
          <cell r="M3727">
            <v>1</v>
          </cell>
          <cell r="N3727">
            <v>0</v>
          </cell>
          <cell r="O3727">
            <v>1</v>
          </cell>
          <cell r="P3727">
            <v>0</v>
          </cell>
          <cell r="Q3727">
            <v>0</v>
          </cell>
          <cell r="R3727">
            <v>1</v>
          </cell>
          <cell r="S3727">
            <v>1</v>
          </cell>
          <cell r="T3727">
            <v>0</v>
          </cell>
          <cell r="U3727">
            <v>1</v>
          </cell>
          <cell r="V3727">
            <v>0</v>
          </cell>
          <cell r="W3727">
            <v>0</v>
          </cell>
        </row>
        <row r="3728">
          <cell r="B3728">
            <v>17</v>
          </cell>
          <cell r="C3728" t="str">
            <v>RESTRIÇÃO SISTEMA</v>
          </cell>
          <cell r="D3728" t="str">
            <v>060 Restrição Comercial</v>
          </cell>
          <cell r="E3728" t="str">
            <v>OUTRAS MÍDIAS</v>
          </cell>
          <cell r="F3728" t="str">
            <v>0018 CONTATADO PELO TLMKT</v>
          </cell>
          <cell r="I3728">
            <v>3</v>
          </cell>
          <cell r="J3728">
            <v>0</v>
          </cell>
          <cell r="K3728">
            <v>0</v>
          </cell>
          <cell r="L3728">
            <v>3</v>
          </cell>
          <cell r="M3728">
            <v>3</v>
          </cell>
          <cell r="N3728">
            <v>0</v>
          </cell>
          <cell r="O3728">
            <v>3</v>
          </cell>
          <cell r="P3728">
            <v>0</v>
          </cell>
          <cell r="Q3728">
            <v>0</v>
          </cell>
          <cell r="R3728">
            <v>3</v>
          </cell>
          <cell r="S3728">
            <v>3</v>
          </cell>
          <cell r="T3728">
            <v>0</v>
          </cell>
          <cell r="U3728">
            <v>3</v>
          </cell>
          <cell r="V3728">
            <v>0</v>
          </cell>
          <cell r="W3728">
            <v>0</v>
          </cell>
        </row>
        <row r="3729">
          <cell r="B3729">
            <v>17</v>
          </cell>
          <cell r="C3729" t="str">
            <v>RESTRIÇÃO SISTEMA</v>
          </cell>
          <cell r="D3729" t="str">
            <v>060 Restrição Comercial</v>
          </cell>
          <cell r="E3729" t="str">
            <v>OUTRAS MÍDIAS</v>
          </cell>
          <cell r="F3729" t="str">
            <v>0020 JÁ POSSUI</v>
          </cell>
          <cell r="I3729">
            <v>2</v>
          </cell>
          <cell r="J3729">
            <v>0</v>
          </cell>
          <cell r="K3729">
            <v>0</v>
          </cell>
          <cell r="L3729">
            <v>2</v>
          </cell>
          <cell r="M3729">
            <v>2</v>
          </cell>
          <cell r="N3729">
            <v>0</v>
          </cell>
          <cell r="O3729">
            <v>2</v>
          </cell>
          <cell r="P3729">
            <v>0</v>
          </cell>
          <cell r="Q3729">
            <v>0</v>
          </cell>
          <cell r="R3729">
            <v>2</v>
          </cell>
          <cell r="S3729">
            <v>2</v>
          </cell>
          <cell r="T3729">
            <v>0</v>
          </cell>
          <cell r="U3729">
            <v>2</v>
          </cell>
          <cell r="V3729">
            <v>0</v>
          </cell>
          <cell r="W3729">
            <v>0</v>
          </cell>
        </row>
        <row r="3730">
          <cell r="B3730">
            <v>17</v>
          </cell>
          <cell r="C3730" t="str">
            <v>RESTRIÇÃO SISTEMA</v>
          </cell>
          <cell r="D3730" t="str">
            <v>060 Restrição Comercial</v>
          </cell>
          <cell r="E3730" t="str">
            <v>TELEVISÃO</v>
          </cell>
          <cell r="F3730" t="str">
            <v>0001 TELEVISÃO</v>
          </cell>
          <cell r="G3730" t="str">
            <v>0006 GLOBO</v>
          </cell>
          <cell r="H3730" t="str">
            <v>0032 TELA QUENTE</v>
          </cell>
          <cell r="I3730">
            <v>1</v>
          </cell>
          <cell r="J3730">
            <v>0</v>
          </cell>
          <cell r="K3730">
            <v>0</v>
          </cell>
          <cell r="L3730">
            <v>1</v>
          </cell>
          <cell r="M3730">
            <v>1</v>
          </cell>
          <cell r="N3730">
            <v>0</v>
          </cell>
          <cell r="O3730">
            <v>1</v>
          </cell>
          <cell r="P3730">
            <v>0</v>
          </cell>
          <cell r="Q3730">
            <v>0</v>
          </cell>
          <cell r="R3730">
            <v>1</v>
          </cell>
          <cell r="S3730">
            <v>1</v>
          </cell>
          <cell r="T3730">
            <v>0</v>
          </cell>
          <cell r="U3730">
            <v>1</v>
          </cell>
          <cell r="V3730">
            <v>0</v>
          </cell>
          <cell r="W3730">
            <v>0</v>
          </cell>
        </row>
        <row r="3731">
          <cell r="B3731">
            <v>17</v>
          </cell>
          <cell r="C3731" t="str">
            <v>RESTRIÇÃO SISTEMA</v>
          </cell>
          <cell r="D3731" t="str">
            <v>060 Restrição Comercial</v>
          </cell>
          <cell r="E3731" t="str">
            <v>TELEVISÃO</v>
          </cell>
          <cell r="F3731" t="str">
            <v>0001 TELEVISÃO</v>
          </cell>
          <cell r="G3731" t="str">
            <v>0006 GLOBO</v>
          </cell>
          <cell r="H3731" t="str">
            <v>3825 NÃO INFORMADO</v>
          </cell>
          <cell r="I3731">
            <v>1</v>
          </cell>
          <cell r="J3731">
            <v>0</v>
          </cell>
          <cell r="K3731">
            <v>0</v>
          </cell>
          <cell r="L3731">
            <v>1</v>
          </cell>
          <cell r="M3731">
            <v>1</v>
          </cell>
          <cell r="N3731">
            <v>0</v>
          </cell>
          <cell r="O3731">
            <v>1</v>
          </cell>
          <cell r="P3731">
            <v>0</v>
          </cell>
          <cell r="Q3731">
            <v>0</v>
          </cell>
          <cell r="R3731">
            <v>1</v>
          </cell>
          <cell r="S3731">
            <v>1</v>
          </cell>
          <cell r="T3731">
            <v>0</v>
          </cell>
          <cell r="U3731">
            <v>1</v>
          </cell>
          <cell r="V3731">
            <v>0</v>
          </cell>
          <cell r="W3731">
            <v>0</v>
          </cell>
        </row>
        <row r="3732">
          <cell r="B3732">
            <v>17</v>
          </cell>
          <cell r="C3732" t="str">
            <v>RESTRIÇÃO SISTEMA</v>
          </cell>
          <cell r="D3732" t="str">
            <v>060 Restrição Comercial</v>
          </cell>
          <cell r="E3732" t="str">
            <v>TELEVISÃO</v>
          </cell>
          <cell r="F3732" t="str">
            <v>0001 TELEVISÃO</v>
          </cell>
          <cell r="G3732" t="str">
            <v>0062 NÃO INFORMOU</v>
          </cell>
          <cell r="I3732">
            <v>8</v>
          </cell>
          <cell r="J3732">
            <v>0</v>
          </cell>
          <cell r="K3732">
            <v>0</v>
          </cell>
          <cell r="L3732">
            <v>8</v>
          </cell>
          <cell r="M3732">
            <v>8</v>
          </cell>
          <cell r="N3732">
            <v>0</v>
          </cell>
          <cell r="O3732">
            <v>8</v>
          </cell>
          <cell r="P3732">
            <v>0</v>
          </cell>
          <cell r="Q3732">
            <v>0</v>
          </cell>
          <cell r="R3732">
            <v>8</v>
          </cell>
          <cell r="S3732">
            <v>8</v>
          </cell>
          <cell r="T3732">
            <v>0</v>
          </cell>
          <cell r="U3732">
            <v>8</v>
          </cell>
          <cell r="V3732">
            <v>0</v>
          </cell>
          <cell r="W3732">
            <v>0</v>
          </cell>
        </row>
        <row r="3733">
          <cell r="B3733">
            <v>17</v>
          </cell>
          <cell r="C3733" t="str">
            <v>RESTRIÇÃO SISTEMA</v>
          </cell>
          <cell r="D3733" t="str">
            <v>071 Idade inferior a 18 anos</v>
          </cell>
          <cell r="E3733" t="str">
            <v>MALA DIRETA</v>
          </cell>
          <cell r="F3733" t="str">
            <v>0009 MALA DIRETA</v>
          </cell>
          <cell r="G3733" t="str">
            <v>0008 Não Identificado</v>
          </cell>
          <cell r="I3733">
            <v>1</v>
          </cell>
          <cell r="J3733">
            <v>0</v>
          </cell>
          <cell r="K3733">
            <v>0</v>
          </cell>
          <cell r="L3733">
            <v>1</v>
          </cell>
          <cell r="M3733">
            <v>1</v>
          </cell>
          <cell r="N3733">
            <v>0</v>
          </cell>
          <cell r="O3733">
            <v>1</v>
          </cell>
          <cell r="P3733">
            <v>0</v>
          </cell>
          <cell r="Q3733">
            <v>0</v>
          </cell>
          <cell r="R3733">
            <v>1</v>
          </cell>
          <cell r="S3733">
            <v>1</v>
          </cell>
          <cell r="T3733">
            <v>0</v>
          </cell>
          <cell r="U3733">
            <v>1</v>
          </cell>
          <cell r="V3733">
            <v>0</v>
          </cell>
          <cell r="W3733">
            <v>0</v>
          </cell>
        </row>
        <row r="3734">
          <cell r="B3734">
            <v>17</v>
          </cell>
          <cell r="C3734" t="str">
            <v>RESTRIÇÃO SISTEMA</v>
          </cell>
          <cell r="D3734" t="str">
            <v>071 Idade inferior a 18 anos</v>
          </cell>
          <cell r="E3734" t="str">
            <v>MALA DIRETA</v>
          </cell>
          <cell r="F3734" t="str">
            <v>0010 ENCARTE EM FATURA</v>
          </cell>
          <cell r="I3734">
            <v>1</v>
          </cell>
          <cell r="J3734">
            <v>0</v>
          </cell>
          <cell r="K3734">
            <v>0</v>
          </cell>
          <cell r="L3734">
            <v>1</v>
          </cell>
          <cell r="M3734">
            <v>1</v>
          </cell>
          <cell r="N3734">
            <v>0</v>
          </cell>
          <cell r="O3734">
            <v>1</v>
          </cell>
          <cell r="P3734">
            <v>0</v>
          </cell>
          <cell r="Q3734">
            <v>0</v>
          </cell>
          <cell r="R3734">
            <v>1</v>
          </cell>
          <cell r="S3734">
            <v>1</v>
          </cell>
          <cell r="T3734">
            <v>0</v>
          </cell>
          <cell r="U3734">
            <v>1</v>
          </cell>
          <cell r="V3734">
            <v>0</v>
          </cell>
          <cell r="W3734">
            <v>0</v>
          </cell>
        </row>
        <row r="3735">
          <cell r="B3735">
            <v>17</v>
          </cell>
          <cell r="C3735" t="str">
            <v>RESTRIÇÃO SISTEMA</v>
          </cell>
          <cell r="D3735" t="str">
            <v>071 Idade inferior a 18 anos</v>
          </cell>
          <cell r="E3735" t="str">
            <v>OUTRAS MIDIAS</v>
          </cell>
          <cell r="F3735" t="str">
            <v>0031 JÁ TEVE O PRODUTO</v>
          </cell>
          <cell r="I3735">
            <v>1</v>
          </cell>
          <cell r="J3735">
            <v>0</v>
          </cell>
          <cell r="K3735">
            <v>0</v>
          </cell>
          <cell r="L3735">
            <v>1</v>
          </cell>
          <cell r="M3735">
            <v>1</v>
          </cell>
          <cell r="N3735">
            <v>0</v>
          </cell>
          <cell r="O3735">
            <v>1</v>
          </cell>
          <cell r="P3735">
            <v>0</v>
          </cell>
          <cell r="Q3735">
            <v>0</v>
          </cell>
          <cell r="R3735">
            <v>1</v>
          </cell>
          <cell r="S3735">
            <v>1</v>
          </cell>
          <cell r="T3735">
            <v>0</v>
          </cell>
          <cell r="U3735">
            <v>1</v>
          </cell>
          <cell r="V3735">
            <v>0</v>
          </cell>
          <cell r="W3735">
            <v>0</v>
          </cell>
        </row>
        <row r="3736">
          <cell r="B3736">
            <v>17</v>
          </cell>
          <cell r="C3736" t="str">
            <v>RESTRIÇÃO SISTEMA</v>
          </cell>
          <cell r="D3736" t="str">
            <v>071 Idade inferior a 18 anos</v>
          </cell>
          <cell r="E3736" t="str">
            <v>OUTRAS MÍDIAS</v>
          </cell>
          <cell r="F3736" t="str">
            <v>0002 INDICAÇÃO DE AMIGOS</v>
          </cell>
          <cell r="I3736">
            <v>25</v>
          </cell>
          <cell r="J3736">
            <v>0</v>
          </cell>
          <cell r="K3736">
            <v>0</v>
          </cell>
          <cell r="L3736">
            <v>25</v>
          </cell>
          <cell r="M3736">
            <v>25</v>
          </cell>
          <cell r="N3736">
            <v>0</v>
          </cell>
          <cell r="O3736">
            <v>25</v>
          </cell>
          <cell r="P3736">
            <v>0</v>
          </cell>
          <cell r="Q3736">
            <v>0</v>
          </cell>
          <cell r="R3736">
            <v>25</v>
          </cell>
          <cell r="S3736">
            <v>25</v>
          </cell>
          <cell r="T3736">
            <v>0</v>
          </cell>
          <cell r="U3736">
            <v>25</v>
          </cell>
          <cell r="V3736">
            <v>0</v>
          </cell>
          <cell r="W3736">
            <v>0</v>
          </cell>
        </row>
        <row r="3737">
          <cell r="B3737">
            <v>17</v>
          </cell>
          <cell r="C3737" t="str">
            <v>RESTRIÇÃO SISTEMA</v>
          </cell>
          <cell r="D3737" t="str">
            <v>071 Idade inferior a 18 anos</v>
          </cell>
          <cell r="E3737" t="str">
            <v>OUTRAS MÍDIAS</v>
          </cell>
          <cell r="F3737" t="str">
            <v>0007 JORNAIS/REVISTAS</v>
          </cell>
          <cell r="G3737" t="str">
            <v>0125 NÃO INFORMADO</v>
          </cell>
          <cell r="I3737">
            <v>1</v>
          </cell>
          <cell r="J3737">
            <v>0</v>
          </cell>
          <cell r="K3737">
            <v>0</v>
          </cell>
          <cell r="L3737">
            <v>1</v>
          </cell>
          <cell r="M3737">
            <v>1</v>
          </cell>
          <cell r="N3737">
            <v>0</v>
          </cell>
          <cell r="O3737">
            <v>1</v>
          </cell>
          <cell r="P3737">
            <v>0</v>
          </cell>
          <cell r="Q3737">
            <v>0</v>
          </cell>
          <cell r="R3737">
            <v>1</v>
          </cell>
          <cell r="S3737">
            <v>1</v>
          </cell>
          <cell r="T3737">
            <v>0</v>
          </cell>
          <cell r="U3737">
            <v>1</v>
          </cell>
          <cell r="V3737">
            <v>0</v>
          </cell>
          <cell r="W3737">
            <v>0</v>
          </cell>
        </row>
        <row r="3738">
          <cell r="B3738">
            <v>17</v>
          </cell>
          <cell r="C3738" t="str">
            <v>RESTRIÇÃO SISTEMA</v>
          </cell>
          <cell r="D3738" t="str">
            <v>071 Idade inferior a 18 anos</v>
          </cell>
          <cell r="E3738" t="str">
            <v>OUTRAS MÍDIAS</v>
          </cell>
          <cell r="F3738" t="str">
            <v>0013 INTERNET</v>
          </cell>
          <cell r="G3738" t="str">
            <v>0056 OUTROS</v>
          </cell>
          <cell r="I3738">
            <v>1</v>
          </cell>
          <cell r="J3738">
            <v>0</v>
          </cell>
          <cell r="K3738">
            <v>0</v>
          </cell>
          <cell r="L3738">
            <v>1</v>
          </cell>
          <cell r="M3738">
            <v>1</v>
          </cell>
          <cell r="N3738">
            <v>0</v>
          </cell>
          <cell r="O3738">
            <v>1</v>
          </cell>
          <cell r="P3738">
            <v>0</v>
          </cell>
          <cell r="Q3738">
            <v>0</v>
          </cell>
          <cell r="R3738">
            <v>1</v>
          </cell>
          <cell r="S3738">
            <v>1</v>
          </cell>
          <cell r="T3738">
            <v>0</v>
          </cell>
          <cell r="U3738">
            <v>1</v>
          </cell>
          <cell r="V3738">
            <v>0</v>
          </cell>
          <cell r="W3738">
            <v>0</v>
          </cell>
        </row>
        <row r="3739">
          <cell r="B3739">
            <v>17</v>
          </cell>
          <cell r="C3739" t="str">
            <v>RESTRIÇÃO SISTEMA</v>
          </cell>
          <cell r="D3739" t="str">
            <v>071 Idade inferior a 18 anos</v>
          </cell>
          <cell r="E3739" t="str">
            <v>OUTRAS MÍDIAS</v>
          </cell>
          <cell r="F3739" t="str">
            <v>0018 CONTATADO PELO TLMKT</v>
          </cell>
          <cell r="I3739">
            <v>1</v>
          </cell>
          <cell r="J3739">
            <v>0</v>
          </cell>
          <cell r="K3739">
            <v>0</v>
          </cell>
          <cell r="L3739">
            <v>1</v>
          </cell>
          <cell r="M3739">
            <v>1</v>
          </cell>
          <cell r="N3739">
            <v>0</v>
          </cell>
          <cell r="O3739">
            <v>1</v>
          </cell>
          <cell r="P3739">
            <v>0</v>
          </cell>
          <cell r="Q3739">
            <v>0</v>
          </cell>
          <cell r="R3739">
            <v>1</v>
          </cell>
          <cell r="S3739">
            <v>1</v>
          </cell>
          <cell r="T3739">
            <v>0</v>
          </cell>
          <cell r="U3739">
            <v>1</v>
          </cell>
          <cell r="V3739">
            <v>0</v>
          </cell>
          <cell r="W3739">
            <v>0</v>
          </cell>
        </row>
        <row r="3740">
          <cell r="B3740">
            <v>17</v>
          </cell>
          <cell r="C3740" t="str">
            <v>RESTRIÇÃO SISTEMA</v>
          </cell>
          <cell r="D3740" t="str">
            <v>071 Idade inferior a 18 anos</v>
          </cell>
          <cell r="E3740" t="str">
            <v>OUTRAS MÍDIAS</v>
          </cell>
          <cell r="F3740" t="str">
            <v>0019 INDICAÇÃO DO PROVEDOR</v>
          </cell>
          <cell r="G3740" t="str">
            <v>0580 IG.COM.BR</v>
          </cell>
          <cell r="I3740">
            <v>1</v>
          </cell>
          <cell r="J3740">
            <v>0</v>
          </cell>
          <cell r="K3740">
            <v>0</v>
          </cell>
          <cell r="L3740">
            <v>1</v>
          </cell>
          <cell r="M3740">
            <v>1</v>
          </cell>
          <cell r="N3740">
            <v>0</v>
          </cell>
          <cell r="O3740">
            <v>1</v>
          </cell>
          <cell r="P3740">
            <v>0</v>
          </cell>
          <cell r="Q3740">
            <v>0</v>
          </cell>
          <cell r="R3740">
            <v>1</v>
          </cell>
          <cell r="S3740">
            <v>1</v>
          </cell>
          <cell r="T3740">
            <v>0</v>
          </cell>
          <cell r="U3740">
            <v>1</v>
          </cell>
          <cell r="V3740">
            <v>0</v>
          </cell>
          <cell r="W3740">
            <v>0</v>
          </cell>
        </row>
        <row r="3741">
          <cell r="B3741">
            <v>17</v>
          </cell>
          <cell r="C3741" t="str">
            <v>RESTRIÇÃO SISTEMA</v>
          </cell>
          <cell r="D3741" t="str">
            <v>071 Idade inferior a 18 anos</v>
          </cell>
          <cell r="E3741" t="str">
            <v>OUTRAS MÍDIAS</v>
          </cell>
          <cell r="F3741" t="str">
            <v>0020 JÁ POSSUI</v>
          </cell>
          <cell r="I3741">
            <v>1</v>
          </cell>
          <cell r="J3741">
            <v>0</v>
          </cell>
          <cell r="K3741">
            <v>0</v>
          </cell>
          <cell r="L3741">
            <v>1</v>
          </cell>
          <cell r="M3741">
            <v>1</v>
          </cell>
          <cell r="N3741">
            <v>0</v>
          </cell>
          <cell r="O3741">
            <v>1</v>
          </cell>
          <cell r="P3741">
            <v>0</v>
          </cell>
          <cell r="Q3741">
            <v>0</v>
          </cell>
          <cell r="R3741">
            <v>1</v>
          </cell>
          <cell r="S3741">
            <v>1</v>
          </cell>
          <cell r="T3741">
            <v>0</v>
          </cell>
          <cell r="U3741">
            <v>1</v>
          </cell>
          <cell r="V3741">
            <v>0</v>
          </cell>
          <cell r="W3741">
            <v>0</v>
          </cell>
        </row>
        <row r="3742">
          <cell r="B3742">
            <v>17</v>
          </cell>
          <cell r="C3742" t="str">
            <v>RESTRIÇÃO SISTEMA</v>
          </cell>
          <cell r="D3742" t="str">
            <v>071 Idade inferior a 18 anos</v>
          </cell>
          <cell r="E3742" t="str">
            <v>TELEVISÃO</v>
          </cell>
          <cell r="F3742" t="str">
            <v>0001 TELEVISÃO</v>
          </cell>
          <cell r="G3742" t="str">
            <v>0062 NÃO INFORMOU</v>
          </cell>
          <cell r="I3742">
            <v>8</v>
          </cell>
          <cell r="J3742">
            <v>0</v>
          </cell>
          <cell r="K3742">
            <v>0</v>
          </cell>
          <cell r="L3742">
            <v>8</v>
          </cell>
          <cell r="M3742">
            <v>8</v>
          </cell>
          <cell r="N3742">
            <v>0</v>
          </cell>
          <cell r="O3742">
            <v>8</v>
          </cell>
          <cell r="P3742">
            <v>0</v>
          </cell>
          <cell r="Q3742">
            <v>0</v>
          </cell>
          <cell r="R3742">
            <v>8</v>
          </cell>
          <cell r="S3742">
            <v>8</v>
          </cell>
          <cell r="T3742">
            <v>0</v>
          </cell>
          <cell r="U3742">
            <v>8</v>
          </cell>
          <cell r="V3742">
            <v>0</v>
          </cell>
          <cell r="W3742">
            <v>0</v>
          </cell>
        </row>
        <row r="3743">
          <cell r="B3743">
            <v>17</v>
          </cell>
          <cell r="C3743" t="str">
            <v>RESTRIÇÃO SISTEMA</v>
          </cell>
          <cell r="D3743" t="str">
            <v>407 Não Informou nº linha</v>
          </cell>
          <cell r="E3743" t="str">
            <v>NÃO INFORMADO</v>
          </cell>
          <cell r="F3743" t="str">
            <v>0016 NÃO INFORMADO</v>
          </cell>
          <cell r="I3743">
            <v>4</v>
          </cell>
          <cell r="J3743">
            <v>0</v>
          </cell>
          <cell r="K3743">
            <v>0</v>
          </cell>
          <cell r="L3743">
            <v>4</v>
          </cell>
          <cell r="M3743">
            <v>4</v>
          </cell>
          <cell r="N3743">
            <v>0</v>
          </cell>
          <cell r="O3743">
            <v>4</v>
          </cell>
          <cell r="P3743">
            <v>0</v>
          </cell>
          <cell r="Q3743">
            <v>0</v>
          </cell>
          <cell r="R3743">
            <v>4</v>
          </cell>
          <cell r="S3743">
            <v>4</v>
          </cell>
          <cell r="T3743">
            <v>0</v>
          </cell>
          <cell r="U3743">
            <v>4</v>
          </cell>
          <cell r="V3743">
            <v>0</v>
          </cell>
          <cell r="W3743">
            <v>0</v>
          </cell>
        </row>
        <row r="3744">
          <cell r="B3744">
            <v>17</v>
          </cell>
          <cell r="C3744" t="str">
            <v>RESTRIÇÃO SISTEMA</v>
          </cell>
          <cell r="D3744" t="str">
            <v>407 Não Informou nº linha</v>
          </cell>
          <cell r="E3744" t="str">
            <v>OUTRAS MÍDIAS</v>
          </cell>
          <cell r="F3744" t="str">
            <v>0002 INDICAÇÃO DE AMIGOS</v>
          </cell>
          <cell r="I3744">
            <v>11</v>
          </cell>
          <cell r="J3744">
            <v>0</v>
          </cell>
          <cell r="K3744">
            <v>0</v>
          </cell>
          <cell r="L3744">
            <v>11</v>
          </cell>
          <cell r="M3744">
            <v>11</v>
          </cell>
          <cell r="N3744">
            <v>0</v>
          </cell>
          <cell r="O3744">
            <v>11</v>
          </cell>
          <cell r="P3744">
            <v>0</v>
          </cell>
          <cell r="Q3744">
            <v>0</v>
          </cell>
          <cell r="R3744">
            <v>11</v>
          </cell>
          <cell r="S3744">
            <v>11</v>
          </cell>
          <cell r="T3744">
            <v>0</v>
          </cell>
          <cell r="U3744">
            <v>11</v>
          </cell>
          <cell r="V3744">
            <v>0</v>
          </cell>
          <cell r="W3744">
            <v>0</v>
          </cell>
        </row>
        <row r="3745">
          <cell r="B3745">
            <v>17</v>
          </cell>
          <cell r="C3745" t="str">
            <v>RESTRIÇÃO SISTEMA</v>
          </cell>
          <cell r="D3745" t="str">
            <v>407 Não Informou nº linha</v>
          </cell>
          <cell r="E3745" t="str">
            <v>OUTRAS MÍDIAS</v>
          </cell>
          <cell r="F3745" t="str">
            <v>0013 INTERNET</v>
          </cell>
          <cell r="G3745" t="str">
            <v>0056 OUTROS</v>
          </cell>
          <cell r="I3745">
            <v>1</v>
          </cell>
          <cell r="J3745">
            <v>0</v>
          </cell>
          <cell r="K3745">
            <v>0</v>
          </cell>
          <cell r="L3745">
            <v>1</v>
          </cell>
          <cell r="M3745">
            <v>1</v>
          </cell>
          <cell r="N3745">
            <v>0</v>
          </cell>
          <cell r="O3745">
            <v>1</v>
          </cell>
          <cell r="P3745">
            <v>0</v>
          </cell>
          <cell r="Q3745">
            <v>0</v>
          </cell>
          <cell r="R3745">
            <v>1</v>
          </cell>
          <cell r="S3745">
            <v>1</v>
          </cell>
          <cell r="T3745">
            <v>0</v>
          </cell>
          <cell r="U3745">
            <v>1</v>
          </cell>
          <cell r="V3745">
            <v>0</v>
          </cell>
          <cell r="W3745">
            <v>0</v>
          </cell>
        </row>
        <row r="3746">
          <cell r="B3746">
            <v>17</v>
          </cell>
          <cell r="C3746" t="str">
            <v>RESTRIÇÃO SISTEMA</v>
          </cell>
          <cell r="D3746" t="str">
            <v>407 Não Informou nº linha</v>
          </cell>
          <cell r="E3746" t="str">
            <v>OUTRAS MÍDIAS</v>
          </cell>
          <cell r="F3746" t="str">
            <v>0013 INTERNET</v>
          </cell>
          <cell r="G3746" t="str">
            <v>0170 SITE SPEEDY</v>
          </cell>
          <cell r="I3746">
            <v>2</v>
          </cell>
          <cell r="J3746">
            <v>0</v>
          </cell>
          <cell r="K3746">
            <v>0</v>
          </cell>
          <cell r="L3746">
            <v>2</v>
          </cell>
          <cell r="M3746">
            <v>2</v>
          </cell>
          <cell r="N3746">
            <v>0</v>
          </cell>
          <cell r="O3746">
            <v>2</v>
          </cell>
          <cell r="P3746">
            <v>0</v>
          </cell>
          <cell r="Q3746">
            <v>0</v>
          </cell>
          <cell r="R3746">
            <v>2</v>
          </cell>
          <cell r="S3746">
            <v>2</v>
          </cell>
          <cell r="T3746">
            <v>0</v>
          </cell>
          <cell r="U3746">
            <v>2</v>
          </cell>
          <cell r="V3746">
            <v>0</v>
          </cell>
          <cell r="W3746">
            <v>0</v>
          </cell>
        </row>
        <row r="3747">
          <cell r="B3747">
            <v>17</v>
          </cell>
          <cell r="C3747" t="str">
            <v>RESTRIÇÃO SISTEMA</v>
          </cell>
          <cell r="D3747" t="str">
            <v>407 Não Informou nº linha</v>
          </cell>
          <cell r="E3747" t="str">
            <v>OUTRAS MÍDIAS</v>
          </cell>
          <cell r="F3747" t="str">
            <v>0019 INDICAÇÃO DO PROVEDOR</v>
          </cell>
          <cell r="G3747" t="str">
            <v>0580 IG.COM.BR</v>
          </cell>
          <cell r="I3747">
            <v>1</v>
          </cell>
          <cell r="J3747">
            <v>0</v>
          </cell>
          <cell r="K3747">
            <v>0</v>
          </cell>
          <cell r="L3747">
            <v>1</v>
          </cell>
          <cell r="M3747">
            <v>1</v>
          </cell>
          <cell r="N3747">
            <v>0</v>
          </cell>
          <cell r="O3747">
            <v>1</v>
          </cell>
          <cell r="P3747">
            <v>0</v>
          </cell>
          <cell r="Q3747">
            <v>0</v>
          </cell>
          <cell r="R3747">
            <v>1</v>
          </cell>
          <cell r="S3747">
            <v>1</v>
          </cell>
          <cell r="T3747">
            <v>0</v>
          </cell>
          <cell r="U3747">
            <v>1</v>
          </cell>
          <cell r="V3747">
            <v>0</v>
          </cell>
          <cell r="W3747">
            <v>0</v>
          </cell>
        </row>
        <row r="3748">
          <cell r="B3748">
            <v>17</v>
          </cell>
          <cell r="C3748" t="str">
            <v>RESTRIÇÃO SISTEMA</v>
          </cell>
          <cell r="D3748" t="str">
            <v>407 Não Informou nº linha</v>
          </cell>
          <cell r="E3748" t="str">
            <v>OUTRAS MÍDIAS</v>
          </cell>
          <cell r="F3748" t="str">
            <v>0020 JÁ POSSUI</v>
          </cell>
          <cell r="I3748">
            <v>1</v>
          </cell>
          <cell r="J3748">
            <v>0</v>
          </cell>
          <cell r="K3748">
            <v>0</v>
          </cell>
          <cell r="L3748">
            <v>1</v>
          </cell>
          <cell r="M3748">
            <v>1</v>
          </cell>
          <cell r="N3748">
            <v>0</v>
          </cell>
          <cell r="O3748">
            <v>1</v>
          </cell>
          <cell r="P3748">
            <v>0</v>
          </cell>
          <cell r="Q3748">
            <v>0</v>
          </cell>
          <cell r="R3748">
            <v>1</v>
          </cell>
          <cell r="S3748">
            <v>1</v>
          </cell>
          <cell r="T3748">
            <v>0</v>
          </cell>
          <cell r="U3748">
            <v>1</v>
          </cell>
          <cell r="V3748">
            <v>0</v>
          </cell>
          <cell r="W3748">
            <v>0</v>
          </cell>
        </row>
        <row r="3749">
          <cell r="B3749">
            <v>17</v>
          </cell>
          <cell r="C3749" t="str">
            <v>RESTRIÇÃO SISTEMA</v>
          </cell>
          <cell r="D3749" t="str">
            <v>407 Não Informou nº linha</v>
          </cell>
          <cell r="E3749" t="str">
            <v>TELEVISÃO</v>
          </cell>
          <cell r="F3749" t="str">
            <v>0001 TELEVISÃO</v>
          </cell>
          <cell r="G3749" t="str">
            <v>0006 GLOBO</v>
          </cell>
          <cell r="H3749" t="str">
            <v>3825 NÃO INFORMADO</v>
          </cell>
          <cell r="I3749">
            <v>1</v>
          </cell>
          <cell r="J3749">
            <v>0</v>
          </cell>
          <cell r="K3749">
            <v>0</v>
          </cell>
          <cell r="L3749">
            <v>1</v>
          </cell>
          <cell r="M3749">
            <v>1</v>
          </cell>
          <cell r="N3749">
            <v>0</v>
          </cell>
          <cell r="O3749">
            <v>1</v>
          </cell>
          <cell r="P3749">
            <v>0</v>
          </cell>
          <cell r="Q3749">
            <v>0</v>
          </cell>
          <cell r="R3749">
            <v>1</v>
          </cell>
          <cell r="S3749">
            <v>1</v>
          </cell>
          <cell r="T3749">
            <v>0</v>
          </cell>
          <cell r="U3749">
            <v>1</v>
          </cell>
          <cell r="V3749">
            <v>0</v>
          </cell>
          <cell r="W3749">
            <v>0</v>
          </cell>
        </row>
        <row r="3750">
          <cell r="B3750">
            <v>17</v>
          </cell>
          <cell r="C3750" t="str">
            <v>RESTRIÇÃO SISTEMA</v>
          </cell>
          <cell r="D3750" t="str">
            <v>407 Não Informou nº linha</v>
          </cell>
          <cell r="E3750" t="str">
            <v>TELEVISÃO</v>
          </cell>
          <cell r="F3750" t="str">
            <v>0001 TELEVISÃO</v>
          </cell>
          <cell r="G3750" t="str">
            <v>0062 NÃO INFORMOU</v>
          </cell>
          <cell r="I3750">
            <v>2</v>
          </cell>
          <cell r="J3750">
            <v>0</v>
          </cell>
          <cell r="K3750">
            <v>0</v>
          </cell>
          <cell r="L3750">
            <v>2</v>
          </cell>
          <cell r="M3750">
            <v>2</v>
          </cell>
          <cell r="N3750">
            <v>0</v>
          </cell>
          <cell r="O3750">
            <v>2</v>
          </cell>
          <cell r="P3750">
            <v>0</v>
          </cell>
          <cell r="Q3750">
            <v>0</v>
          </cell>
          <cell r="R3750">
            <v>2</v>
          </cell>
          <cell r="S3750">
            <v>2</v>
          </cell>
          <cell r="T3750">
            <v>0</v>
          </cell>
          <cell r="U3750">
            <v>2</v>
          </cell>
          <cell r="V3750">
            <v>0</v>
          </cell>
          <cell r="W3750">
            <v>0</v>
          </cell>
        </row>
        <row r="3751">
          <cell r="B3751">
            <v>17</v>
          </cell>
          <cell r="C3751" t="str">
            <v>RESTRIÇÃO SISTEMA</v>
          </cell>
          <cell r="D3751" t="str">
            <v>408 Não possui linha instalada</v>
          </cell>
          <cell r="E3751" t="str">
            <v>MALA DIRETA</v>
          </cell>
          <cell r="F3751" t="str">
            <v>0010 ENCARTE EM FATURA</v>
          </cell>
          <cell r="I3751">
            <v>1</v>
          </cell>
          <cell r="J3751">
            <v>0</v>
          </cell>
          <cell r="K3751">
            <v>0</v>
          </cell>
          <cell r="L3751">
            <v>1</v>
          </cell>
          <cell r="M3751">
            <v>1</v>
          </cell>
          <cell r="N3751">
            <v>0</v>
          </cell>
          <cell r="O3751">
            <v>1</v>
          </cell>
          <cell r="P3751">
            <v>0</v>
          </cell>
          <cell r="Q3751">
            <v>0</v>
          </cell>
          <cell r="R3751">
            <v>1</v>
          </cell>
          <cell r="S3751">
            <v>1</v>
          </cell>
          <cell r="T3751">
            <v>0</v>
          </cell>
          <cell r="U3751">
            <v>1</v>
          </cell>
          <cell r="V3751">
            <v>0</v>
          </cell>
          <cell r="W3751">
            <v>0</v>
          </cell>
        </row>
        <row r="3752">
          <cell r="B3752">
            <v>17</v>
          </cell>
          <cell r="C3752" t="str">
            <v>RESTRIÇÃO SISTEMA</v>
          </cell>
          <cell r="D3752" t="str">
            <v>408 Não possui linha instalada</v>
          </cell>
          <cell r="E3752" t="str">
            <v>OUTRAS MIDIAS</v>
          </cell>
          <cell r="F3752" t="str">
            <v>0031 JÁ TEVE O PRODUTO</v>
          </cell>
          <cell r="I3752">
            <v>3</v>
          </cell>
          <cell r="J3752">
            <v>0</v>
          </cell>
          <cell r="K3752">
            <v>0</v>
          </cell>
          <cell r="L3752">
            <v>3</v>
          </cell>
          <cell r="M3752">
            <v>3</v>
          </cell>
          <cell r="N3752">
            <v>0</v>
          </cell>
          <cell r="O3752">
            <v>3</v>
          </cell>
          <cell r="P3752">
            <v>0</v>
          </cell>
          <cell r="Q3752">
            <v>0</v>
          </cell>
          <cell r="R3752">
            <v>3</v>
          </cell>
          <cell r="S3752">
            <v>3</v>
          </cell>
          <cell r="T3752">
            <v>0</v>
          </cell>
          <cell r="U3752">
            <v>3</v>
          </cell>
          <cell r="V3752">
            <v>0</v>
          </cell>
          <cell r="W3752">
            <v>0</v>
          </cell>
        </row>
        <row r="3753">
          <cell r="B3753">
            <v>17</v>
          </cell>
          <cell r="C3753" t="str">
            <v>RESTRIÇÃO SISTEMA</v>
          </cell>
          <cell r="D3753" t="str">
            <v>408 Não possui linha instalada</v>
          </cell>
          <cell r="E3753" t="str">
            <v>OUTRAS MÍDIAS</v>
          </cell>
          <cell r="F3753" t="str">
            <v>0002 INDICAÇÃO DE AMIGOS</v>
          </cell>
          <cell r="I3753">
            <v>16</v>
          </cell>
          <cell r="J3753">
            <v>0</v>
          </cell>
          <cell r="K3753">
            <v>0</v>
          </cell>
          <cell r="L3753">
            <v>16</v>
          </cell>
          <cell r="M3753">
            <v>16</v>
          </cell>
          <cell r="N3753">
            <v>0</v>
          </cell>
          <cell r="O3753">
            <v>16</v>
          </cell>
          <cell r="P3753">
            <v>0</v>
          </cell>
          <cell r="Q3753">
            <v>0</v>
          </cell>
          <cell r="R3753">
            <v>16</v>
          </cell>
          <cell r="S3753">
            <v>16</v>
          </cell>
          <cell r="T3753">
            <v>0</v>
          </cell>
          <cell r="U3753">
            <v>16</v>
          </cell>
          <cell r="V3753">
            <v>0</v>
          </cell>
          <cell r="W3753">
            <v>0</v>
          </cell>
        </row>
        <row r="3754">
          <cell r="B3754">
            <v>17</v>
          </cell>
          <cell r="C3754" t="str">
            <v>RESTRIÇÃO SISTEMA</v>
          </cell>
          <cell r="D3754" t="str">
            <v>408 Não possui linha instalada</v>
          </cell>
          <cell r="E3754" t="str">
            <v>OUTRAS MÍDIAS</v>
          </cell>
          <cell r="F3754" t="str">
            <v>0003 104</v>
          </cell>
          <cell r="I3754">
            <v>2</v>
          </cell>
          <cell r="J3754">
            <v>0</v>
          </cell>
          <cell r="K3754">
            <v>0</v>
          </cell>
          <cell r="L3754">
            <v>2</v>
          </cell>
          <cell r="M3754">
            <v>2</v>
          </cell>
          <cell r="N3754">
            <v>0</v>
          </cell>
          <cell r="O3754">
            <v>2</v>
          </cell>
          <cell r="P3754">
            <v>0</v>
          </cell>
          <cell r="Q3754">
            <v>0</v>
          </cell>
          <cell r="R3754">
            <v>2</v>
          </cell>
          <cell r="S3754">
            <v>2</v>
          </cell>
          <cell r="T3754">
            <v>0</v>
          </cell>
          <cell r="U3754">
            <v>2</v>
          </cell>
          <cell r="V3754">
            <v>0</v>
          </cell>
          <cell r="W3754">
            <v>0</v>
          </cell>
        </row>
        <row r="3755">
          <cell r="B3755">
            <v>17</v>
          </cell>
          <cell r="C3755" t="str">
            <v>RESTRIÇÃO SISTEMA</v>
          </cell>
          <cell r="D3755" t="str">
            <v>408 Não possui linha instalada</v>
          </cell>
          <cell r="E3755" t="str">
            <v>OUTRAS MÍDIAS</v>
          </cell>
          <cell r="F3755" t="str">
            <v>0013 INTERNET</v>
          </cell>
          <cell r="G3755" t="str">
            <v>0170 SITE SPEEDY</v>
          </cell>
          <cell r="I3755">
            <v>1</v>
          </cell>
          <cell r="J3755">
            <v>0</v>
          </cell>
          <cell r="K3755">
            <v>0</v>
          </cell>
          <cell r="L3755">
            <v>1</v>
          </cell>
          <cell r="M3755">
            <v>1</v>
          </cell>
          <cell r="N3755">
            <v>0</v>
          </cell>
          <cell r="O3755">
            <v>1</v>
          </cell>
          <cell r="P3755">
            <v>0</v>
          </cell>
          <cell r="Q3755">
            <v>0</v>
          </cell>
          <cell r="R3755">
            <v>1</v>
          </cell>
          <cell r="S3755">
            <v>1</v>
          </cell>
          <cell r="T3755">
            <v>0</v>
          </cell>
          <cell r="U3755">
            <v>1</v>
          </cell>
          <cell r="V3755">
            <v>0</v>
          </cell>
          <cell r="W3755">
            <v>0</v>
          </cell>
        </row>
        <row r="3756">
          <cell r="B3756">
            <v>17</v>
          </cell>
          <cell r="C3756" t="str">
            <v>RESTRIÇÃO SISTEMA</v>
          </cell>
          <cell r="D3756" t="str">
            <v>408 Não possui linha instalada</v>
          </cell>
          <cell r="E3756" t="str">
            <v>OUTRAS MÍDIAS</v>
          </cell>
          <cell r="F3756" t="str">
            <v>0018 CONTATADO PELO TLMKT</v>
          </cell>
          <cell r="I3756">
            <v>3</v>
          </cell>
          <cell r="J3756">
            <v>0</v>
          </cell>
          <cell r="K3756">
            <v>0</v>
          </cell>
          <cell r="L3756">
            <v>3</v>
          </cell>
          <cell r="M3756">
            <v>3</v>
          </cell>
          <cell r="N3756">
            <v>0</v>
          </cell>
          <cell r="O3756">
            <v>3</v>
          </cell>
          <cell r="P3756">
            <v>0</v>
          </cell>
          <cell r="Q3756">
            <v>0</v>
          </cell>
          <cell r="R3756">
            <v>3</v>
          </cell>
          <cell r="S3756">
            <v>3</v>
          </cell>
          <cell r="T3756">
            <v>0</v>
          </cell>
          <cell r="U3756">
            <v>3</v>
          </cell>
          <cell r="V3756">
            <v>0</v>
          </cell>
          <cell r="W3756">
            <v>0</v>
          </cell>
        </row>
        <row r="3757">
          <cell r="B3757">
            <v>17</v>
          </cell>
          <cell r="C3757" t="str">
            <v>RESTRIÇÃO SISTEMA</v>
          </cell>
          <cell r="D3757" t="str">
            <v>408 Não possui linha instalada</v>
          </cell>
          <cell r="E3757" t="str">
            <v>OUTRAS MÍDIAS</v>
          </cell>
          <cell r="F3757" t="str">
            <v>0020 JÁ POSSUI</v>
          </cell>
          <cell r="I3757">
            <v>3</v>
          </cell>
          <cell r="J3757">
            <v>0</v>
          </cell>
          <cell r="K3757">
            <v>0</v>
          </cell>
          <cell r="L3757">
            <v>3</v>
          </cell>
          <cell r="M3757">
            <v>3</v>
          </cell>
          <cell r="N3757">
            <v>0</v>
          </cell>
          <cell r="O3757">
            <v>3</v>
          </cell>
          <cell r="P3757">
            <v>0</v>
          </cell>
          <cell r="Q3757">
            <v>0</v>
          </cell>
          <cell r="R3757">
            <v>3</v>
          </cell>
          <cell r="S3757">
            <v>3</v>
          </cell>
          <cell r="T3757">
            <v>0</v>
          </cell>
          <cell r="U3757">
            <v>3</v>
          </cell>
          <cell r="V3757">
            <v>0</v>
          </cell>
          <cell r="W3757">
            <v>0</v>
          </cell>
        </row>
        <row r="3758">
          <cell r="B3758">
            <v>17</v>
          </cell>
          <cell r="C3758" t="str">
            <v>RESTRIÇÃO SISTEMA</v>
          </cell>
          <cell r="D3758" t="str">
            <v>408 Não possui linha instalada</v>
          </cell>
          <cell r="E3758" t="str">
            <v>TELEVISÃO</v>
          </cell>
          <cell r="F3758" t="str">
            <v>0001 TELEVISÃO</v>
          </cell>
          <cell r="G3758" t="str">
            <v>0062 NÃO INFORMOU</v>
          </cell>
          <cell r="I3758">
            <v>2</v>
          </cell>
          <cell r="J3758">
            <v>0</v>
          </cell>
          <cell r="K3758">
            <v>0</v>
          </cell>
          <cell r="L3758">
            <v>2</v>
          </cell>
          <cell r="M3758">
            <v>2</v>
          </cell>
          <cell r="N3758">
            <v>0</v>
          </cell>
          <cell r="O3758">
            <v>2</v>
          </cell>
          <cell r="P3758">
            <v>0</v>
          </cell>
          <cell r="Q3758">
            <v>0</v>
          </cell>
          <cell r="R3758">
            <v>2</v>
          </cell>
          <cell r="S3758">
            <v>2</v>
          </cell>
          <cell r="T3758">
            <v>0</v>
          </cell>
          <cell r="U3758">
            <v>2</v>
          </cell>
          <cell r="V3758">
            <v>0</v>
          </cell>
          <cell r="W3758">
            <v>0</v>
          </cell>
        </row>
        <row r="3759">
          <cell r="B3759">
            <v>17</v>
          </cell>
          <cell r="C3759" t="str">
            <v>VENDA</v>
          </cell>
          <cell r="D3759" t="str">
            <v>001 *** Vendas OS Emitidas</v>
          </cell>
          <cell r="E3759" t="str">
            <v>MALA DIRETA</v>
          </cell>
          <cell r="F3759" t="str">
            <v>0009 MALA DIRETA</v>
          </cell>
          <cell r="G3759" t="str">
            <v>0008 Não Identificado</v>
          </cell>
          <cell r="I3759">
            <v>4</v>
          </cell>
          <cell r="J3759">
            <v>4</v>
          </cell>
          <cell r="K3759">
            <v>0</v>
          </cell>
          <cell r="L3759">
            <v>4</v>
          </cell>
          <cell r="M3759">
            <v>0</v>
          </cell>
          <cell r="N3759">
            <v>0</v>
          </cell>
          <cell r="O3759">
            <v>4</v>
          </cell>
          <cell r="P3759">
            <v>4</v>
          </cell>
          <cell r="Q3759">
            <v>0</v>
          </cell>
          <cell r="R3759">
            <v>4</v>
          </cell>
          <cell r="S3759">
            <v>0</v>
          </cell>
          <cell r="T3759">
            <v>0</v>
          </cell>
          <cell r="U3759">
            <v>0</v>
          </cell>
          <cell r="V3759">
            <v>4</v>
          </cell>
          <cell r="W3759">
            <v>0</v>
          </cell>
        </row>
        <row r="3760">
          <cell r="B3760">
            <v>17</v>
          </cell>
          <cell r="C3760" t="str">
            <v>VENDA</v>
          </cell>
          <cell r="D3760" t="str">
            <v>001 *** Vendas OS Emitidas</v>
          </cell>
          <cell r="E3760" t="str">
            <v>MALA DIRETA</v>
          </cell>
          <cell r="F3760" t="str">
            <v>0009 MALA DIRETA</v>
          </cell>
          <cell r="G3760" t="str">
            <v>0572 MD-05</v>
          </cell>
          <cell r="I3760">
            <v>3</v>
          </cell>
          <cell r="J3760">
            <v>3</v>
          </cell>
          <cell r="K3760">
            <v>0</v>
          </cell>
          <cell r="L3760">
            <v>3</v>
          </cell>
          <cell r="M3760">
            <v>0</v>
          </cell>
          <cell r="N3760">
            <v>0</v>
          </cell>
          <cell r="O3760">
            <v>3</v>
          </cell>
          <cell r="P3760">
            <v>3</v>
          </cell>
          <cell r="Q3760">
            <v>0</v>
          </cell>
          <cell r="R3760">
            <v>3</v>
          </cell>
          <cell r="S3760">
            <v>0</v>
          </cell>
          <cell r="T3760">
            <v>0</v>
          </cell>
          <cell r="U3760">
            <v>0</v>
          </cell>
          <cell r="V3760">
            <v>3</v>
          </cell>
          <cell r="W3760">
            <v>0</v>
          </cell>
        </row>
        <row r="3761">
          <cell r="B3761">
            <v>17</v>
          </cell>
          <cell r="C3761" t="str">
            <v>VENDA</v>
          </cell>
          <cell r="D3761" t="str">
            <v>001 *** Vendas OS Emitidas</v>
          </cell>
          <cell r="E3761" t="str">
            <v>MALA DIRETA</v>
          </cell>
          <cell r="F3761" t="str">
            <v>0010 ENCARTE EM FATURA</v>
          </cell>
          <cell r="I3761">
            <v>2</v>
          </cell>
          <cell r="J3761">
            <v>2</v>
          </cell>
          <cell r="K3761">
            <v>0</v>
          </cell>
          <cell r="L3761">
            <v>2</v>
          </cell>
          <cell r="M3761">
            <v>0</v>
          </cell>
          <cell r="N3761">
            <v>0</v>
          </cell>
          <cell r="O3761">
            <v>2</v>
          </cell>
          <cell r="P3761">
            <v>2</v>
          </cell>
          <cell r="Q3761">
            <v>0</v>
          </cell>
          <cell r="R3761">
            <v>2</v>
          </cell>
          <cell r="S3761">
            <v>0</v>
          </cell>
          <cell r="T3761">
            <v>0</v>
          </cell>
          <cell r="U3761">
            <v>0</v>
          </cell>
          <cell r="V3761">
            <v>2</v>
          </cell>
          <cell r="W3761">
            <v>0</v>
          </cell>
        </row>
        <row r="3762">
          <cell r="B3762">
            <v>17</v>
          </cell>
          <cell r="C3762" t="str">
            <v>VENDA</v>
          </cell>
          <cell r="D3762" t="str">
            <v>001 *** Vendas OS Emitidas</v>
          </cell>
          <cell r="E3762" t="str">
            <v>NÃO INFORMADO</v>
          </cell>
          <cell r="F3762" t="str">
            <v>0016 NÃO INFORMADO</v>
          </cell>
          <cell r="I3762">
            <v>10</v>
          </cell>
          <cell r="J3762">
            <v>10</v>
          </cell>
          <cell r="K3762">
            <v>0</v>
          </cell>
          <cell r="L3762">
            <v>10</v>
          </cell>
          <cell r="M3762">
            <v>0</v>
          </cell>
          <cell r="N3762">
            <v>0</v>
          </cell>
          <cell r="O3762">
            <v>10</v>
          </cell>
          <cell r="P3762">
            <v>10</v>
          </cell>
          <cell r="Q3762">
            <v>0</v>
          </cell>
          <cell r="R3762">
            <v>10</v>
          </cell>
          <cell r="S3762">
            <v>0</v>
          </cell>
          <cell r="T3762">
            <v>0</v>
          </cell>
          <cell r="U3762">
            <v>0</v>
          </cell>
          <cell r="V3762">
            <v>10</v>
          </cell>
          <cell r="W3762">
            <v>0</v>
          </cell>
        </row>
        <row r="3763">
          <cell r="B3763">
            <v>17</v>
          </cell>
          <cell r="C3763" t="str">
            <v>VENDA</v>
          </cell>
          <cell r="D3763" t="str">
            <v>001 *** Vendas OS Emitidas</v>
          </cell>
          <cell r="E3763" t="str">
            <v>OUTRAS MIDIAS</v>
          </cell>
          <cell r="F3763" t="str">
            <v>0024 STAND</v>
          </cell>
          <cell r="I3763">
            <v>1</v>
          </cell>
          <cell r="J3763">
            <v>1</v>
          </cell>
          <cell r="K3763">
            <v>0</v>
          </cell>
          <cell r="L3763">
            <v>1</v>
          </cell>
          <cell r="M3763">
            <v>0</v>
          </cell>
          <cell r="N3763">
            <v>0</v>
          </cell>
          <cell r="O3763">
            <v>1</v>
          </cell>
          <cell r="P3763">
            <v>1</v>
          </cell>
          <cell r="Q3763">
            <v>0</v>
          </cell>
          <cell r="R3763">
            <v>1</v>
          </cell>
          <cell r="S3763">
            <v>0</v>
          </cell>
          <cell r="T3763">
            <v>0</v>
          </cell>
          <cell r="U3763">
            <v>0</v>
          </cell>
          <cell r="V3763">
            <v>1</v>
          </cell>
          <cell r="W3763">
            <v>0</v>
          </cell>
        </row>
        <row r="3764">
          <cell r="B3764">
            <v>17</v>
          </cell>
          <cell r="C3764" t="str">
            <v>VENDA</v>
          </cell>
          <cell r="D3764" t="str">
            <v>001 *** Vendas OS Emitidas</v>
          </cell>
          <cell r="E3764" t="str">
            <v>OUTRAS MIDIAS</v>
          </cell>
          <cell r="F3764" t="str">
            <v>0031 JÁ TEVE O PRODUTO</v>
          </cell>
          <cell r="I3764">
            <v>31</v>
          </cell>
          <cell r="J3764">
            <v>31</v>
          </cell>
          <cell r="K3764">
            <v>0</v>
          </cell>
          <cell r="L3764">
            <v>31</v>
          </cell>
          <cell r="M3764">
            <v>0</v>
          </cell>
          <cell r="N3764">
            <v>0</v>
          </cell>
          <cell r="O3764">
            <v>30</v>
          </cell>
          <cell r="P3764">
            <v>30</v>
          </cell>
          <cell r="Q3764">
            <v>0</v>
          </cell>
          <cell r="R3764">
            <v>30</v>
          </cell>
          <cell r="S3764">
            <v>0</v>
          </cell>
          <cell r="T3764">
            <v>0</v>
          </cell>
          <cell r="U3764">
            <v>0</v>
          </cell>
          <cell r="V3764">
            <v>31</v>
          </cell>
          <cell r="W3764">
            <v>0</v>
          </cell>
        </row>
        <row r="3765">
          <cell r="B3765">
            <v>17</v>
          </cell>
          <cell r="C3765" t="str">
            <v>VENDA</v>
          </cell>
          <cell r="D3765" t="str">
            <v>001 *** Vendas OS Emitidas</v>
          </cell>
          <cell r="E3765" t="str">
            <v>OUTRAS MÍDIAS</v>
          </cell>
          <cell r="F3765" t="str">
            <v>0002 INDICAÇÃO DE AMIGOS</v>
          </cell>
          <cell r="I3765">
            <v>142</v>
          </cell>
          <cell r="J3765">
            <v>142</v>
          </cell>
          <cell r="K3765">
            <v>0</v>
          </cell>
          <cell r="L3765">
            <v>142</v>
          </cell>
          <cell r="M3765">
            <v>0</v>
          </cell>
          <cell r="N3765">
            <v>0</v>
          </cell>
          <cell r="O3765">
            <v>142</v>
          </cell>
          <cell r="P3765">
            <v>142</v>
          </cell>
          <cell r="Q3765">
            <v>0</v>
          </cell>
          <cell r="R3765">
            <v>142</v>
          </cell>
          <cell r="S3765">
            <v>0</v>
          </cell>
          <cell r="T3765">
            <v>0</v>
          </cell>
          <cell r="U3765">
            <v>0</v>
          </cell>
          <cell r="V3765">
            <v>142</v>
          </cell>
          <cell r="W3765">
            <v>0</v>
          </cell>
        </row>
        <row r="3766">
          <cell r="B3766">
            <v>17</v>
          </cell>
          <cell r="C3766" t="str">
            <v>VENDA</v>
          </cell>
          <cell r="D3766" t="str">
            <v>001 *** Vendas OS Emitidas</v>
          </cell>
          <cell r="E3766" t="str">
            <v>OUTRAS MÍDIAS</v>
          </cell>
          <cell r="F3766" t="str">
            <v>0003 104</v>
          </cell>
          <cell r="I3766">
            <v>11</v>
          </cell>
          <cell r="J3766">
            <v>11</v>
          </cell>
          <cell r="K3766">
            <v>0</v>
          </cell>
          <cell r="L3766">
            <v>11</v>
          </cell>
          <cell r="M3766">
            <v>0</v>
          </cell>
          <cell r="N3766">
            <v>0</v>
          </cell>
          <cell r="O3766">
            <v>10</v>
          </cell>
          <cell r="P3766">
            <v>10</v>
          </cell>
          <cell r="Q3766">
            <v>0</v>
          </cell>
          <cell r="R3766">
            <v>10</v>
          </cell>
          <cell r="S3766">
            <v>0</v>
          </cell>
          <cell r="T3766">
            <v>0</v>
          </cell>
          <cell r="U3766">
            <v>0</v>
          </cell>
          <cell r="V3766">
            <v>11</v>
          </cell>
          <cell r="W3766">
            <v>0</v>
          </cell>
        </row>
        <row r="3767">
          <cell r="B3767">
            <v>17</v>
          </cell>
          <cell r="C3767" t="str">
            <v>VENDA</v>
          </cell>
          <cell r="D3767" t="str">
            <v>001 *** Vendas OS Emitidas</v>
          </cell>
          <cell r="E3767" t="str">
            <v>OUTRAS MÍDIAS</v>
          </cell>
          <cell r="F3767" t="str">
            <v>0013 INTERNET</v>
          </cell>
          <cell r="G3767" t="str">
            <v>0056 OUTROS</v>
          </cell>
          <cell r="I3767">
            <v>4</v>
          </cell>
          <cell r="J3767">
            <v>4</v>
          </cell>
          <cell r="K3767">
            <v>0</v>
          </cell>
          <cell r="L3767">
            <v>4</v>
          </cell>
          <cell r="M3767">
            <v>0</v>
          </cell>
          <cell r="N3767">
            <v>0</v>
          </cell>
          <cell r="O3767">
            <v>4</v>
          </cell>
          <cell r="P3767">
            <v>4</v>
          </cell>
          <cell r="Q3767">
            <v>0</v>
          </cell>
          <cell r="R3767">
            <v>4</v>
          </cell>
          <cell r="S3767">
            <v>0</v>
          </cell>
          <cell r="T3767">
            <v>0</v>
          </cell>
          <cell r="U3767">
            <v>0</v>
          </cell>
          <cell r="V3767">
            <v>4</v>
          </cell>
          <cell r="W3767">
            <v>0</v>
          </cell>
        </row>
        <row r="3768">
          <cell r="B3768">
            <v>17</v>
          </cell>
          <cell r="C3768" t="str">
            <v>VENDA</v>
          </cell>
          <cell r="D3768" t="str">
            <v>001 *** Vendas OS Emitidas</v>
          </cell>
          <cell r="E3768" t="str">
            <v>OUTRAS MÍDIAS</v>
          </cell>
          <cell r="F3768" t="str">
            <v>0013 INTERNET</v>
          </cell>
          <cell r="G3768" t="str">
            <v>0170 SITE SPEEDY</v>
          </cell>
          <cell r="I3768">
            <v>15</v>
          </cell>
          <cell r="J3768">
            <v>15</v>
          </cell>
          <cell r="K3768">
            <v>0</v>
          </cell>
          <cell r="L3768">
            <v>15</v>
          </cell>
          <cell r="M3768">
            <v>0</v>
          </cell>
          <cell r="N3768">
            <v>0</v>
          </cell>
          <cell r="O3768">
            <v>15</v>
          </cell>
          <cell r="P3768">
            <v>15</v>
          </cell>
          <cell r="Q3768">
            <v>0</v>
          </cell>
          <cell r="R3768">
            <v>15</v>
          </cell>
          <cell r="S3768">
            <v>0</v>
          </cell>
          <cell r="T3768">
            <v>0</v>
          </cell>
          <cell r="U3768">
            <v>0</v>
          </cell>
          <cell r="V3768">
            <v>15</v>
          </cell>
          <cell r="W3768">
            <v>0</v>
          </cell>
        </row>
        <row r="3769">
          <cell r="B3769">
            <v>17</v>
          </cell>
          <cell r="C3769" t="str">
            <v>VENDA</v>
          </cell>
          <cell r="D3769" t="str">
            <v>001 *** Vendas OS Emitidas</v>
          </cell>
          <cell r="E3769" t="str">
            <v>OUTRAS MÍDIAS</v>
          </cell>
          <cell r="F3769" t="str">
            <v>0018 CONTATADO PELO TLMKT</v>
          </cell>
          <cell r="I3769">
            <v>19</v>
          </cell>
          <cell r="J3769">
            <v>19</v>
          </cell>
          <cell r="K3769">
            <v>0</v>
          </cell>
          <cell r="L3769">
            <v>19</v>
          </cell>
          <cell r="M3769">
            <v>0</v>
          </cell>
          <cell r="N3769">
            <v>0</v>
          </cell>
          <cell r="O3769">
            <v>19</v>
          </cell>
          <cell r="P3769">
            <v>19</v>
          </cell>
          <cell r="Q3769">
            <v>0</v>
          </cell>
          <cell r="R3769">
            <v>19</v>
          </cell>
          <cell r="S3769">
            <v>0</v>
          </cell>
          <cell r="T3769">
            <v>0</v>
          </cell>
          <cell r="U3769">
            <v>0</v>
          </cell>
          <cell r="V3769">
            <v>19</v>
          </cell>
          <cell r="W3769">
            <v>0</v>
          </cell>
        </row>
        <row r="3770">
          <cell r="B3770">
            <v>17</v>
          </cell>
          <cell r="C3770" t="str">
            <v>VENDA</v>
          </cell>
          <cell r="D3770" t="str">
            <v>001 *** Vendas OS Emitidas</v>
          </cell>
          <cell r="E3770" t="str">
            <v>OUTRAS MÍDIAS</v>
          </cell>
          <cell r="F3770" t="str">
            <v>0019 INDICAÇÃO DO PROVEDOR</v>
          </cell>
          <cell r="G3770" t="str">
            <v>0580 IG.COM.BR</v>
          </cell>
          <cell r="I3770">
            <v>3</v>
          </cell>
          <cell r="J3770">
            <v>3</v>
          </cell>
          <cell r="K3770">
            <v>0</v>
          </cell>
          <cell r="L3770">
            <v>3</v>
          </cell>
          <cell r="M3770">
            <v>0</v>
          </cell>
          <cell r="N3770">
            <v>0</v>
          </cell>
          <cell r="O3770">
            <v>3</v>
          </cell>
          <cell r="P3770">
            <v>3</v>
          </cell>
          <cell r="Q3770">
            <v>0</v>
          </cell>
          <cell r="R3770">
            <v>3</v>
          </cell>
          <cell r="S3770">
            <v>0</v>
          </cell>
          <cell r="T3770">
            <v>0</v>
          </cell>
          <cell r="U3770">
            <v>0</v>
          </cell>
          <cell r="V3770">
            <v>3</v>
          </cell>
          <cell r="W3770">
            <v>0</v>
          </cell>
        </row>
        <row r="3771">
          <cell r="B3771">
            <v>17</v>
          </cell>
          <cell r="C3771" t="str">
            <v>VENDA</v>
          </cell>
          <cell r="D3771" t="str">
            <v>001 *** Vendas OS Emitidas</v>
          </cell>
          <cell r="E3771" t="str">
            <v>OUTRAS MÍDIAS</v>
          </cell>
          <cell r="F3771" t="str">
            <v>0020 JÁ POSSUI</v>
          </cell>
          <cell r="I3771">
            <v>21</v>
          </cell>
          <cell r="J3771">
            <v>21</v>
          </cell>
          <cell r="K3771">
            <v>0</v>
          </cell>
          <cell r="L3771">
            <v>21</v>
          </cell>
          <cell r="M3771">
            <v>0</v>
          </cell>
          <cell r="N3771">
            <v>0</v>
          </cell>
          <cell r="O3771">
            <v>21</v>
          </cell>
          <cell r="P3771">
            <v>21</v>
          </cell>
          <cell r="Q3771">
            <v>0</v>
          </cell>
          <cell r="R3771">
            <v>21</v>
          </cell>
          <cell r="S3771">
            <v>0</v>
          </cell>
          <cell r="T3771">
            <v>0</v>
          </cell>
          <cell r="U3771">
            <v>0</v>
          </cell>
          <cell r="V3771">
            <v>21</v>
          </cell>
          <cell r="W3771">
            <v>0</v>
          </cell>
        </row>
        <row r="3772">
          <cell r="B3772">
            <v>17</v>
          </cell>
          <cell r="C3772" t="str">
            <v>VENDA</v>
          </cell>
          <cell r="D3772" t="str">
            <v>001 *** Vendas OS Emitidas</v>
          </cell>
          <cell r="E3772" t="str">
            <v>TELEVISÃO</v>
          </cell>
          <cell r="F3772" t="str">
            <v>0001 TELEVISÃO</v>
          </cell>
          <cell r="G3772" t="str">
            <v>0006 GLOBO</v>
          </cell>
          <cell r="H3772" t="str">
            <v>0007 GLOBO ESPORTE</v>
          </cell>
          <cell r="I3772">
            <v>1</v>
          </cell>
          <cell r="J3772">
            <v>1</v>
          </cell>
          <cell r="K3772">
            <v>0</v>
          </cell>
          <cell r="L3772">
            <v>1</v>
          </cell>
          <cell r="M3772">
            <v>0</v>
          </cell>
          <cell r="N3772">
            <v>0</v>
          </cell>
          <cell r="O3772">
            <v>1</v>
          </cell>
          <cell r="P3772">
            <v>1</v>
          </cell>
          <cell r="Q3772">
            <v>0</v>
          </cell>
          <cell r="R3772">
            <v>1</v>
          </cell>
          <cell r="S3772">
            <v>0</v>
          </cell>
          <cell r="T3772">
            <v>0</v>
          </cell>
          <cell r="U3772">
            <v>0</v>
          </cell>
          <cell r="V3772">
            <v>1</v>
          </cell>
          <cell r="W3772">
            <v>0</v>
          </cell>
        </row>
        <row r="3773">
          <cell r="B3773">
            <v>17</v>
          </cell>
          <cell r="C3773" t="str">
            <v>VENDA</v>
          </cell>
          <cell r="D3773" t="str">
            <v>001 *** Vendas OS Emitidas</v>
          </cell>
          <cell r="E3773" t="str">
            <v>TELEVISÃO</v>
          </cell>
          <cell r="F3773" t="str">
            <v>0001 TELEVISÃO</v>
          </cell>
          <cell r="G3773" t="str">
            <v>0006 GLOBO</v>
          </cell>
          <cell r="H3773" t="str">
            <v>3825 NÃO INFORMADO</v>
          </cell>
          <cell r="I3773">
            <v>9</v>
          </cell>
          <cell r="J3773">
            <v>9</v>
          </cell>
          <cell r="K3773">
            <v>0</v>
          </cell>
          <cell r="L3773">
            <v>9</v>
          </cell>
          <cell r="M3773">
            <v>0</v>
          </cell>
          <cell r="N3773">
            <v>0</v>
          </cell>
          <cell r="O3773">
            <v>9</v>
          </cell>
          <cell r="P3773">
            <v>9</v>
          </cell>
          <cell r="Q3773">
            <v>0</v>
          </cell>
          <cell r="R3773">
            <v>9</v>
          </cell>
          <cell r="S3773">
            <v>0</v>
          </cell>
          <cell r="T3773">
            <v>0</v>
          </cell>
          <cell r="U3773">
            <v>0</v>
          </cell>
          <cell r="V3773">
            <v>9</v>
          </cell>
          <cell r="W3773">
            <v>0</v>
          </cell>
        </row>
        <row r="3774">
          <cell r="B3774">
            <v>17</v>
          </cell>
          <cell r="C3774" t="str">
            <v>VENDA</v>
          </cell>
          <cell r="D3774" t="str">
            <v>001 *** Vendas OS Emitidas</v>
          </cell>
          <cell r="E3774" t="str">
            <v>TELEVISÃO</v>
          </cell>
          <cell r="F3774" t="str">
            <v>0001 TELEVISÃO</v>
          </cell>
          <cell r="G3774" t="str">
            <v>0062 NÃO INFORMOU</v>
          </cell>
          <cell r="I3774">
            <v>38</v>
          </cell>
          <cell r="J3774">
            <v>38</v>
          </cell>
          <cell r="K3774">
            <v>0</v>
          </cell>
          <cell r="L3774">
            <v>38</v>
          </cell>
          <cell r="M3774">
            <v>0</v>
          </cell>
          <cell r="N3774">
            <v>0</v>
          </cell>
          <cell r="O3774">
            <v>38</v>
          </cell>
          <cell r="P3774">
            <v>38</v>
          </cell>
          <cell r="Q3774">
            <v>0</v>
          </cell>
          <cell r="R3774">
            <v>38</v>
          </cell>
          <cell r="S3774">
            <v>0</v>
          </cell>
          <cell r="T3774">
            <v>0</v>
          </cell>
          <cell r="U3774">
            <v>0</v>
          </cell>
          <cell r="V3774">
            <v>38</v>
          </cell>
          <cell r="W3774">
            <v>0</v>
          </cell>
        </row>
        <row r="3775">
          <cell r="B3775">
            <v>17</v>
          </cell>
          <cell r="C3775" t="str">
            <v>VENDA</v>
          </cell>
          <cell r="D3775" t="str">
            <v>022 Sem IP Dinâmico disponível na Área</v>
          </cell>
          <cell r="E3775" t="str">
            <v>MALA DIRETA</v>
          </cell>
          <cell r="F3775" t="str">
            <v>0009 MALA DIRETA</v>
          </cell>
          <cell r="G3775" t="str">
            <v>0008 Não Identificado</v>
          </cell>
          <cell r="I3775">
            <v>2</v>
          </cell>
          <cell r="J3775">
            <v>2</v>
          </cell>
          <cell r="K3775">
            <v>0</v>
          </cell>
          <cell r="L3775">
            <v>2</v>
          </cell>
          <cell r="M3775">
            <v>0</v>
          </cell>
          <cell r="N3775">
            <v>0</v>
          </cell>
          <cell r="O3775">
            <v>2</v>
          </cell>
          <cell r="P3775">
            <v>2</v>
          </cell>
          <cell r="Q3775">
            <v>0</v>
          </cell>
          <cell r="R3775">
            <v>2</v>
          </cell>
          <cell r="S3775">
            <v>0</v>
          </cell>
          <cell r="T3775">
            <v>0</v>
          </cell>
          <cell r="U3775">
            <v>0</v>
          </cell>
          <cell r="V3775">
            <v>2</v>
          </cell>
          <cell r="W3775">
            <v>0</v>
          </cell>
        </row>
        <row r="3776">
          <cell r="B3776">
            <v>17</v>
          </cell>
          <cell r="C3776" t="str">
            <v>VENDA</v>
          </cell>
          <cell r="D3776" t="str">
            <v>022 Sem IP Dinâmico disponível na Área</v>
          </cell>
          <cell r="E3776" t="str">
            <v>NÃO INFORMADO</v>
          </cell>
          <cell r="F3776" t="str">
            <v>0016 NÃO INFORMADO</v>
          </cell>
          <cell r="I3776">
            <v>5</v>
          </cell>
          <cell r="J3776">
            <v>5</v>
          </cell>
          <cell r="K3776">
            <v>0</v>
          </cell>
          <cell r="L3776">
            <v>5</v>
          </cell>
          <cell r="M3776">
            <v>0</v>
          </cell>
          <cell r="N3776">
            <v>0</v>
          </cell>
          <cell r="O3776">
            <v>5</v>
          </cell>
          <cell r="P3776">
            <v>5</v>
          </cell>
          <cell r="Q3776">
            <v>0</v>
          </cell>
          <cell r="R3776">
            <v>5</v>
          </cell>
          <cell r="S3776">
            <v>0</v>
          </cell>
          <cell r="T3776">
            <v>0</v>
          </cell>
          <cell r="U3776">
            <v>0</v>
          </cell>
          <cell r="V3776">
            <v>5</v>
          </cell>
          <cell r="W3776">
            <v>0</v>
          </cell>
        </row>
        <row r="3777">
          <cell r="B3777">
            <v>17</v>
          </cell>
          <cell r="C3777" t="str">
            <v>VENDA</v>
          </cell>
          <cell r="D3777" t="str">
            <v>022 Sem IP Dinâmico disponível na Área</v>
          </cell>
          <cell r="E3777" t="str">
            <v>OUTRAS MIDIAS</v>
          </cell>
          <cell r="F3777" t="str">
            <v>0031 JÁ TEVE O PRODUTO</v>
          </cell>
          <cell r="I3777">
            <v>1</v>
          </cell>
          <cell r="J3777">
            <v>1</v>
          </cell>
          <cell r="K3777">
            <v>0</v>
          </cell>
          <cell r="L3777">
            <v>1</v>
          </cell>
          <cell r="M3777">
            <v>0</v>
          </cell>
          <cell r="N3777">
            <v>0</v>
          </cell>
          <cell r="O3777">
            <v>1</v>
          </cell>
          <cell r="P3777">
            <v>1</v>
          </cell>
          <cell r="Q3777">
            <v>0</v>
          </cell>
          <cell r="R3777">
            <v>1</v>
          </cell>
          <cell r="S3777">
            <v>0</v>
          </cell>
          <cell r="T3777">
            <v>0</v>
          </cell>
          <cell r="U3777">
            <v>0</v>
          </cell>
          <cell r="V3777">
            <v>1</v>
          </cell>
          <cell r="W3777">
            <v>0</v>
          </cell>
        </row>
        <row r="3778">
          <cell r="B3778">
            <v>17</v>
          </cell>
          <cell r="C3778" t="str">
            <v>VENDA</v>
          </cell>
          <cell r="D3778" t="str">
            <v>022 Sem IP Dinâmico disponível na Área</v>
          </cell>
          <cell r="E3778" t="str">
            <v>OUTRAS MÍDIAS</v>
          </cell>
          <cell r="F3778" t="str">
            <v>0002 INDICAÇÃO DE AMIGOS</v>
          </cell>
          <cell r="I3778">
            <v>15</v>
          </cell>
          <cell r="J3778">
            <v>15</v>
          </cell>
          <cell r="K3778">
            <v>0</v>
          </cell>
          <cell r="L3778">
            <v>15</v>
          </cell>
          <cell r="M3778">
            <v>0</v>
          </cell>
          <cell r="N3778">
            <v>0</v>
          </cell>
          <cell r="O3778">
            <v>15</v>
          </cell>
          <cell r="P3778">
            <v>15</v>
          </cell>
          <cell r="Q3778">
            <v>0</v>
          </cell>
          <cell r="R3778">
            <v>15</v>
          </cell>
          <cell r="S3778">
            <v>0</v>
          </cell>
          <cell r="T3778">
            <v>0</v>
          </cell>
          <cell r="U3778">
            <v>0</v>
          </cell>
          <cell r="V3778">
            <v>15</v>
          </cell>
          <cell r="W3778">
            <v>0</v>
          </cell>
        </row>
        <row r="3779">
          <cell r="B3779">
            <v>17</v>
          </cell>
          <cell r="C3779" t="str">
            <v>VENDA</v>
          </cell>
          <cell r="D3779" t="str">
            <v>022 Sem IP Dinâmico disponível na Área</v>
          </cell>
          <cell r="E3779" t="str">
            <v>OUTRAS MÍDIAS</v>
          </cell>
          <cell r="F3779" t="str">
            <v>0013 INTERNET</v>
          </cell>
          <cell r="G3779" t="str">
            <v>0056 OUTROS</v>
          </cell>
          <cell r="I3779">
            <v>1</v>
          </cell>
          <cell r="J3779">
            <v>1</v>
          </cell>
          <cell r="K3779">
            <v>0</v>
          </cell>
          <cell r="L3779">
            <v>1</v>
          </cell>
          <cell r="M3779">
            <v>0</v>
          </cell>
          <cell r="N3779">
            <v>0</v>
          </cell>
          <cell r="O3779">
            <v>1</v>
          </cell>
          <cell r="P3779">
            <v>1</v>
          </cell>
          <cell r="Q3779">
            <v>0</v>
          </cell>
          <cell r="R3779">
            <v>1</v>
          </cell>
          <cell r="S3779">
            <v>0</v>
          </cell>
          <cell r="T3779">
            <v>0</v>
          </cell>
          <cell r="U3779">
            <v>0</v>
          </cell>
          <cell r="V3779">
            <v>1</v>
          </cell>
          <cell r="W3779">
            <v>0</v>
          </cell>
        </row>
        <row r="3780">
          <cell r="B3780">
            <v>17</v>
          </cell>
          <cell r="C3780" t="str">
            <v>VENDA</v>
          </cell>
          <cell r="D3780" t="str">
            <v>022 Sem IP Dinâmico disponível na Área</v>
          </cell>
          <cell r="E3780" t="str">
            <v>OUTRAS MÍDIAS</v>
          </cell>
          <cell r="F3780" t="str">
            <v>0013 INTERNET</v>
          </cell>
          <cell r="G3780" t="str">
            <v>0170 SITE SPEEDY</v>
          </cell>
          <cell r="I3780">
            <v>1</v>
          </cell>
          <cell r="J3780">
            <v>1</v>
          </cell>
          <cell r="K3780">
            <v>0</v>
          </cell>
          <cell r="L3780">
            <v>1</v>
          </cell>
          <cell r="M3780">
            <v>0</v>
          </cell>
          <cell r="N3780">
            <v>0</v>
          </cell>
          <cell r="O3780">
            <v>1</v>
          </cell>
          <cell r="P3780">
            <v>1</v>
          </cell>
          <cell r="Q3780">
            <v>0</v>
          </cell>
          <cell r="R3780">
            <v>1</v>
          </cell>
          <cell r="S3780">
            <v>0</v>
          </cell>
          <cell r="T3780">
            <v>0</v>
          </cell>
          <cell r="U3780">
            <v>0</v>
          </cell>
          <cell r="V3780">
            <v>1</v>
          </cell>
          <cell r="W3780">
            <v>0</v>
          </cell>
        </row>
        <row r="3781">
          <cell r="B3781">
            <v>17</v>
          </cell>
          <cell r="C3781" t="str">
            <v>VENDA</v>
          </cell>
          <cell r="D3781" t="str">
            <v>022 Sem IP Dinâmico disponível na Área</v>
          </cell>
          <cell r="E3781" t="str">
            <v>OUTRAS MÍDIAS</v>
          </cell>
          <cell r="F3781" t="str">
            <v>0018 CONTATADO PELO TLMKT</v>
          </cell>
          <cell r="I3781">
            <v>2</v>
          </cell>
          <cell r="J3781">
            <v>2</v>
          </cell>
          <cell r="K3781">
            <v>0</v>
          </cell>
          <cell r="L3781">
            <v>2</v>
          </cell>
          <cell r="M3781">
            <v>0</v>
          </cell>
          <cell r="N3781">
            <v>0</v>
          </cell>
          <cell r="O3781">
            <v>2</v>
          </cell>
          <cell r="P3781">
            <v>2</v>
          </cell>
          <cell r="Q3781">
            <v>0</v>
          </cell>
          <cell r="R3781">
            <v>2</v>
          </cell>
          <cell r="S3781">
            <v>0</v>
          </cell>
          <cell r="T3781">
            <v>0</v>
          </cell>
          <cell r="U3781">
            <v>0</v>
          </cell>
          <cell r="V3781">
            <v>2</v>
          </cell>
          <cell r="W3781">
            <v>0</v>
          </cell>
        </row>
        <row r="3782">
          <cell r="B3782">
            <v>17</v>
          </cell>
          <cell r="C3782" t="str">
            <v>VENDA</v>
          </cell>
          <cell r="D3782" t="str">
            <v>022 Sem IP Dinâmico disponível na Área</v>
          </cell>
          <cell r="E3782" t="str">
            <v>OUTRAS MÍDIAS</v>
          </cell>
          <cell r="F3782" t="str">
            <v>0019 INDICAÇÃO DO PROVEDOR</v>
          </cell>
          <cell r="G3782" t="str">
            <v>0580 IG.COM.BR</v>
          </cell>
          <cell r="I3782">
            <v>1</v>
          </cell>
          <cell r="J3782">
            <v>1</v>
          </cell>
          <cell r="K3782">
            <v>0</v>
          </cell>
          <cell r="L3782">
            <v>1</v>
          </cell>
          <cell r="M3782">
            <v>0</v>
          </cell>
          <cell r="N3782">
            <v>0</v>
          </cell>
          <cell r="O3782">
            <v>1</v>
          </cell>
          <cell r="P3782">
            <v>1</v>
          </cell>
          <cell r="Q3782">
            <v>0</v>
          </cell>
          <cell r="R3782">
            <v>1</v>
          </cell>
          <cell r="S3782">
            <v>0</v>
          </cell>
          <cell r="T3782">
            <v>0</v>
          </cell>
          <cell r="U3782">
            <v>0</v>
          </cell>
          <cell r="V3782">
            <v>1</v>
          </cell>
          <cell r="W3782">
            <v>0</v>
          </cell>
        </row>
        <row r="3783">
          <cell r="B3783">
            <v>17</v>
          </cell>
          <cell r="C3783" t="str">
            <v>VENDA</v>
          </cell>
          <cell r="D3783" t="str">
            <v>022 Sem IP Dinâmico disponível na Área</v>
          </cell>
          <cell r="E3783" t="str">
            <v>OUTRAS MÍDIAS</v>
          </cell>
          <cell r="F3783" t="str">
            <v>0020 JÁ POSSUI</v>
          </cell>
          <cell r="I3783">
            <v>2</v>
          </cell>
          <cell r="J3783">
            <v>2</v>
          </cell>
          <cell r="K3783">
            <v>0</v>
          </cell>
          <cell r="L3783">
            <v>2</v>
          </cell>
          <cell r="M3783">
            <v>0</v>
          </cell>
          <cell r="N3783">
            <v>0</v>
          </cell>
          <cell r="O3783">
            <v>2</v>
          </cell>
          <cell r="P3783">
            <v>2</v>
          </cell>
          <cell r="Q3783">
            <v>0</v>
          </cell>
          <cell r="R3783">
            <v>2</v>
          </cell>
          <cell r="S3783">
            <v>0</v>
          </cell>
          <cell r="T3783">
            <v>0</v>
          </cell>
          <cell r="U3783">
            <v>0</v>
          </cell>
          <cell r="V3783">
            <v>2</v>
          </cell>
          <cell r="W3783">
            <v>0</v>
          </cell>
        </row>
        <row r="3784">
          <cell r="B3784">
            <v>17</v>
          </cell>
          <cell r="C3784" t="str">
            <v>VENDA</v>
          </cell>
          <cell r="D3784" t="str">
            <v>022 Sem IP Dinâmico disponível na Área</v>
          </cell>
          <cell r="E3784" t="str">
            <v>TELEVISÃO</v>
          </cell>
          <cell r="F3784" t="str">
            <v>0001 TELEVISÃO</v>
          </cell>
          <cell r="G3784" t="str">
            <v>0006 GLOBO</v>
          </cell>
          <cell r="H3784" t="str">
            <v>3825 NÃO INFORMADO</v>
          </cell>
          <cell r="I3784">
            <v>1</v>
          </cell>
          <cell r="J3784">
            <v>1</v>
          </cell>
          <cell r="K3784">
            <v>0</v>
          </cell>
          <cell r="L3784">
            <v>1</v>
          </cell>
          <cell r="M3784">
            <v>0</v>
          </cell>
          <cell r="N3784">
            <v>0</v>
          </cell>
          <cell r="O3784">
            <v>1</v>
          </cell>
          <cell r="P3784">
            <v>1</v>
          </cell>
          <cell r="Q3784">
            <v>0</v>
          </cell>
          <cell r="R3784">
            <v>1</v>
          </cell>
          <cell r="S3784">
            <v>0</v>
          </cell>
          <cell r="T3784">
            <v>0</v>
          </cell>
          <cell r="U3784">
            <v>0</v>
          </cell>
          <cell r="V3784">
            <v>1</v>
          </cell>
          <cell r="W3784">
            <v>0</v>
          </cell>
        </row>
        <row r="3785">
          <cell r="B3785">
            <v>17</v>
          </cell>
          <cell r="C3785" t="str">
            <v>VENDA</v>
          </cell>
          <cell r="D3785" t="str">
            <v>022 Sem IP Dinâmico disponível na Área</v>
          </cell>
          <cell r="E3785" t="str">
            <v>TELEVISÃO</v>
          </cell>
          <cell r="F3785" t="str">
            <v>0001 TELEVISÃO</v>
          </cell>
          <cell r="G3785" t="str">
            <v>0062 NÃO INFORMOU</v>
          </cell>
          <cell r="I3785">
            <v>1</v>
          </cell>
          <cell r="J3785">
            <v>1</v>
          </cell>
          <cell r="K3785">
            <v>0</v>
          </cell>
          <cell r="L3785">
            <v>1</v>
          </cell>
          <cell r="M3785">
            <v>0</v>
          </cell>
          <cell r="N3785">
            <v>0</v>
          </cell>
          <cell r="O3785">
            <v>1</v>
          </cell>
          <cell r="P3785">
            <v>1</v>
          </cell>
          <cell r="Q3785">
            <v>0</v>
          </cell>
          <cell r="R3785">
            <v>1</v>
          </cell>
          <cell r="S3785">
            <v>0</v>
          </cell>
          <cell r="T3785">
            <v>0</v>
          </cell>
          <cell r="U3785">
            <v>0</v>
          </cell>
          <cell r="V3785">
            <v>1</v>
          </cell>
          <cell r="W3785">
            <v>0</v>
          </cell>
        </row>
        <row r="3786">
          <cell r="B3786">
            <v>17</v>
          </cell>
          <cell r="C3786" t="str">
            <v>VENDA</v>
          </cell>
          <cell r="D3786" t="str">
            <v>035 Conta Pendente menor que 30 dias</v>
          </cell>
          <cell r="E3786" t="str">
            <v>OUTRAS MÍDIAS</v>
          </cell>
          <cell r="F3786" t="str">
            <v>0002 INDICAÇÃO DE AMIGOS</v>
          </cell>
          <cell r="I3786">
            <v>5</v>
          </cell>
          <cell r="J3786">
            <v>5</v>
          </cell>
          <cell r="K3786">
            <v>0</v>
          </cell>
          <cell r="L3786">
            <v>5</v>
          </cell>
          <cell r="M3786">
            <v>0</v>
          </cell>
          <cell r="N3786">
            <v>0</v>
          </cell>
          <cell r="O3786">
            <v>5</v>
          </cell>
          <cell r="P3786">
            <v>5</v>
          </cell>
          <cell r="Q3786">
            <v>0</v>
          </cell>
          <cell r="R3786">
            <v>5</v>
          </cell>
          <cell r="S3786">
            <v>0</v>
          </cell>
          <cell r="T3786">
            <v>0</v>
          </cell>
          <cell r="U3786">
            <v>0</v>
          </cell>
          <cell r="V3786">
            <v>5</v>
          </cell>
          <cell r="W3786">
            <v>0</v>
          </cell>
        </row>
        <row r="3787">
          <cell r="B3787">
            <v>17</v>
          </cell>
          <cell r="C3787" t="str">
            <v>VENDA</v>
          </cell>
          <cell r="D3787" t="str">
            <v>035 Conta Pendente menor que 30 dias</v>
          </cell>
          <cell r="E3787" t="str">
            <v>OUTRAS MÍDIAS</v>
          </cell>
          <cell r="F3787" t="str">
            <v>0019 INDICAÇÃO DO PROVEDOR</v>
          </cell>
          <cell r="G3787" t="str">
            <v>0580 IG.COM.BR</v>
          </cell>
          <cell r="I3787">
            <v>1</v>
          </cell>
          <cell r="J3787">
            <v>1</v>
          </cell>
          <cell r="K3787">
            <v>0</v>
          </cell>
          <cell r="L3787">
            <v>1</v>
          </cell>
          <cell r="M3787">
            <v>0</v>
          </cell>
          <cell r="N3787">
            <v>0</v>
          </cell>
          <cell r="O3787">
            <v>1</v>
          </cell>
          <cell r="P3787">
            <v>1</v>
          </cell>
          <cell r="Q3787">
            <v>0</v>
          </cell>
          <cell r="R3787">
            <v>1</v>
          </cell>
          <cell r="S3787">
            <v>0</v>
          </cell>
          <cell r="T3787">
            <v>0</v>
          </cell>
          <cell r="U3787">
            <v>0</v>
          </cell>
          <cell r="V3787">
            <v>1</v>
          </cell>
          <cell r="W3787">
            <v>0</v>
          </cell>
        </row>
        <row r="3788">
          <cell r="B3788">
            <v>17</v>
          </cell>
          <cell r="C3788" t="str">
            <v>VENDA</v>
          </cell>
          <cell r="D3788" t="str">
            <v>035 Conta Pendente menor que 30 dias</v>
          </cell>
          <cell r="E3788" t="str">
            <v>OUTRAS MÍDIAS</v>
          </cell>
          <cell r="F3788" t="str">
            <v>0020 JÁ POSSUI</v>
          </cell>
          <cell r="I3788">
            <v>1</v>
          </cell>
          <cell r="J3788">
            <v>1</v>
          </cell>
          <cell r="K3788">
            <v>0</v>
          </cell>
          <cell r="L3788">
            <v>1</v>
          </cell>
          <cell r="M3788">
            <v>0</v>
          </cell>
          <cell r="N3788">
            <v>0</v>
          </cell>
          <cell r="O3788">
            <v>1</v>
          </cell>
          <cell r="P3788">
            <v>1</v>
          </cell>
          <cell r="Q3788">
            <v>0</v>
          </cell>
          <cell r="R3788">
            <v>1</v>
          </cell>
          <cell r="S3788">
            <v>0</v>
          </cell>
          <cell r="T3788">
            <v>0</v>
          </cell>
          <cell r="U3788">
            <v>0</v>
          </cell>
          <cell r="V3788">
            <v>1</v>
          </cell>
          <cell r="W3788">
            <v>0</v>
          </cell>
        </row>
        <row r="3789">
          <cell r="B3789">
            <v>17</v>
          </cell>
          <cell r="C3789" t="str">
            <v>VENDA</v>
          </cell>
          <cell r="D3789" t="str">
            <v>038 Sem disponibilidade de agenda</v>
          </cell>
          <cell r="E3789" t="str">
            <v>OUTRAS MÍDIAS</v>
          </cell>
          <cell r="F3789" t="str">
            <v>0002 INDICAÇÃO DE AMIGOS</v>
          </cell>
          <cell r="I3789">
            <v>8</v>
          </cell>
          <cell r="J3789">
            <v>8</v>
          </cell>
          <cell r="K3789">
            <v>0</v>
          </cell>
          <cell r="L3789">
            <v>8</v>
          </cell>
          <cell r="M3789">
            <v>0</v>
          </cell>
          <cell r="N3789">
            <v>0</v>
          </cell>
          <cell r="O3789">
            <v>8</v>
          </cell>
          <cell r="P3789">
            <v>8</v>
          </cell>
          <cell r="Q3789">
            <v>0</v>
          </cell>
          <cell r="R3789">
            <v>8</v>
          </cell>
          <cell r="S3789">
            <v>0</v>
          </cell>
          <cell r="T3789">
            <v>0</v>
          </cell>
          <cell r="U3789">
            <v>0</v>
          </cell>
          <cell r="V3789">
            <v>8</v>
          </cell>
          <cell r="W3789">
            <v>0</v>
          </cell>
        </row>
        <row r="3790">
          <cell r="B3790">
            <v>17</v>
          </cell>
          <cell r="C3790" t="str">
            <v>VENDA</v>
          </cell>
          <cell r="D3790" t="str">
            <v>038 Sem disponibilidade de agenda</v>
          </cell>
          <cell r="E3790" t="str">
            <v>TELEVISÃO</v>
          </cell>
          <cell r="F3790" t="str">
            <v>0001 TELEVISÃO</v>
          </cell>
          <cell r="G3790" t="str">
            <v>0062 NÃO INFORMOU</v>
          </cell>
          <cell r="I3790">
            <v>1</v>
          </cell>
          <cell r="J3790">
            <v>1</v>
          </cell>
          <cell r="K3790">
            <v>0</v>
          </cell>
          <cell r="L3790">
            <v>1</v>
          </cell>
          <cell r="M3790">
            <v>0</v>
          </cell>
          <cell r="N3790">
            <v>0</v>
          </cell>
          <cell r="O3790">
            <v>1</v>
          </cell>
          <cell r="P3790">
            <v>1</v>
          </cell>
          <cell r="Q3790">
            <v>0</v>
          </cell>
          <cell r="R3790">
            <v>1</v>
          </cell>
          <cell r="S3790">
            <v>0</v>
          </cell>
          <cell r="T3790">
            <v>0</v>
          </cell>
          <cell r="U3790">
            <v>0</v>
          </cell>
          <cell r="V3790">
            <v>1</v>
          </cell>
          <cell r="W3790">
            <v>0</v>
          </cell>
        </row>
        <row r="3791">
          <cell r="B3791">
            <v>17</v>
          </cell>
          <cell r="C3791" t="str">
            <v>VENDA</v>
          </cell>
          <cell r="D3791" t="str">
            <v>055 Classe de serviço inválida</v>
          </cell>
          <cell r="E3791" t="str">
            <v>OUTRAS MÍDIAS</v>
          </cell>
          <cell r="F3791" t="str">
            <v>0002 INDICAÇÃO DE AMIGOS</v>
          </cell>
          <cell r="I3791">
            <v>4</v>
          </cell>
          <cell r="J3791">
            <v>4</v>
          </cell>
          <cell r="K3791">
            <v>0</v>
          </cell>
          <cell r="L3791">
            <v>4</v>
          </cell>
          <cell r="M3791">
            <v>0</v>
          </cell>
          <cell r="N3791">
            <v>0</v>
          </cell>
          <cell r="O3791">
            <v>4</v>
          </cell>
          <cell r="P3791">
            <v>4</v>
          </cell>
          <cell r="Q3791">
            <v>0</v>
          </cell>
          <cell r="R3791">
            <v>4</v>
          </cell>
          <cell r="S3791">
            <v>0</v>
          </cell>
          <cell r="T3791">
            <v>0</v>
          </cell>
          <cell r="U3791">
            <v>0</v>
          </cell>
          <cell r="V3791">
            <v>4</v>
          </cell>
          <cell r="W3791">
            <v>0</v>
          </cell>
        </row>
        <row r="3792">
          <cell r="B3792">
            <v>17</v>
          </cell>
          <cell r="C3792" t="str">
            <v>VENDA</v>
          </cell>
          <cell r="D3792" t="str">
            <v>070 Endereço Divergente</v>
          </cell>
          <cell r="E3792" t="str">
            <v>NÃO INFORMADO</v>
          </cell>
          <cell r="F3792" t="str">
            <v>0016 NÃO INFORMADO</v>
          </cell>
          <cell r="I3792">
            <v>2</v>
          </cell>
          <cell r="J3792">
            <v>2</v>
          </cell>
          <cell r="K3792">
            <v>0</v>
          </cell>
          <cell r="L3792">
            <v>2</v>
          </cell>
          <cell r="M3792">
            <v>0</v>
          </cell>
          <cell r="N3792">
            <v>0</v>
          </cell>
          <cell r="O3792">
            <v>2</v>
          </cell>
          <cell r="P3792">
            <v>2</v>
          </cell>
          <cell r="Q3792">
            <v>0</v>
          </cell>
          <cell r="R3792">
            <v>2</v>
          </cell>
          <cell r="S3792">
            <v>0</v>
          </cell>
          <cell r="T3792">
            <v>0</v>
          </cell>
          <cell r="U3792">
            <v>0</v>
          </cell>
          <cell r="V3792">
            <v>2</v>
          </cell>
          <cell r="W3792">
            <v>0</v>
          </cell>
        </row>
        <row r="3793">
          <cell r="B3793">
            <v>17</v>
          </cell>
          <cell r="C3793" t="str">
            <v>VENDA</v>
          </cell>
          <cell r="D3793" t="str">
            <v>070 Endereço Divergente</v>
          </cell>
          <cell r="E3793" t="str">
            <v>OUTRAS MIDIAS</v>
          </cell>
          <cell r="F3793" t="str">
            <v>0031 JÁ TEVE O PRODUTO</v>
          </cell>
          <cell r="I3793">
            <v>2</v>
          </cell>
          <cell r="J3793">
            <v>2</v>
          </cell>
          <cell r="K3793">
            <v>0</v>
          </cell>
          <cell r="L3793">
            <v>2</v>
          </cell>
          <cell r="M3793">
            <v>0</v>
          </cell>
          <cell r="N3793">
            <v>0</v>
          </cell>
          <cell r="O3793">
            <v>2</v>
          </cell>
          <cell r="P3793">
            <v>2</v>
          </cell>
          <cell r="Q3793">
            <v>0</v>
          </cell>
          <cell r="R3793">
            <v>2</v>
          </cell>
          <cell r="S3793">
            <v>0</v>
          </cell>
          <cell r="T3793">
            <v>0</v>
          </cell>
          <cell r="U3793">
            <v>0</v>
          </cell>
          <cell r="V3793">
            <v>2</v>
          </cell>
          <cell r="W3793">
            <v>0</v>
          </cell>
        </row>
        <row r="3794">
          <cell r="B3794">
            <v>17</v>
          </cell>
          <cell r="C3794" t="str">
            <v>VENDA</v>
          </cell>
          <cell r="D3794" t="str">
            <v>070 Endereço Divergente</v>
          </cell>
          <cell r="E3794" t="str">
            <v>OUTRAS MÍDIAS</v>
          </cell>
          <cell r="F3794" t="str">
            <v>0002 INDICAÇÃO DE AMIGOS</v>
          </cell>
          <cell r="I3794">
            <v>1</v>
          </cell>
          <cell r="J3794">
            <v>1</v>
          </cell>
          <cell r="K3794">
            <v>0</v>
          </cell>
          <cell r="L3794">
            <v>1</v>
          </cell>
          <cell r="M3794">
            <v>0</v>
          </cell>
          <cell r="N3794">
            <v>0</v>
          </cell>
          <cell r="O3794">
            <v>1</v>
          </cell>
          <cell r="P3794">
            <v>1</v>
          </cell>
          <cell r="Q3794">
            <v>0</v>
          </cell>
          <cell r="R3794">
            <v>1</v>
          </cell>
          <cell r="S3794">
            <v>0</v>
          </cell>
          <cell r="T3794">
            <v>0</v>
          </cell>
          <cell r="U3794">
            <v>0</v>
          </cell>
          <cell r="V3794">
            <v>1</v>
          </cell>
          <cell r="W3794">
            <v>0</v>
          </cell>
        </row>
        <row r="3795">
          <cell r="B3795">
            <v>17</v>
          </cell>
          <cell r="C3795" t="str">
            <v>VENDA</v>
          </cell>
          <cell r="D3795" t="str">
            <v>070 Endereço Divergente</v>
          </cell>
          <cell r="E3795" t="str">
            <v>OUTRAS MÍDIAS</v>
          </cell>
          <cell r="F3795" t="str">
            <v>0018 CONTATADO PELO TLMKT</v>
          </cell>
          <cell r="I3795">
            <v>1</v>
          </cell>
          <cell r="J3795">
            <v>1</v>
          </cell>
          <cell r="K3795">
            <v>0</v>
          </cell>
          <cell r="L3795">
            <v>1</v>
          </cell>
          <cell r="M3795">
            <v>0</v>
          </cell>
          <cell r="N3795">
            <v>0</v>
          </cell>
          <cell r="O3795">
            <v>1</v>
          </cell>
          <cell r="P3795">
            <v>1</v>
          </cell>
          <cell r="Q3795">
            <v>0</v>
          </cell>
          <cell r="R3795">
            <v>1</v>
          </cell>
          <cell r="S3795">
            <v>0</v>
          </cell>
          <cell r="T3795">
            <v>0</v>
          </cell>
          <cell r="U3795">
            <v>0</v>
          </cell>
          <cell r="V3795">
            <v>1</v>
          </cell>
          <cell r="W3795">
            <v>0</v>
          </cell>
        </row>
        <row r="3796">
          <cell r="B3796">
            <v>17</v>
          </cell>
          <cell r="C3796" t="str">
            <v>VENDA</v>
          </cell>
          <cell r="D3796" t="str">
            <v>070 Endereço Divergente</v>
          </cell>
          <cell r="E3796" t="str">
            <v>TELEVISÃO</v>
          </cell>
          <cell r="F3796" t="str">
            <v>0001 TELEVISÃO</v>
          </cell>
          <cell r="G3796" t="str">
            <v>0062 NÃO INFORMOU</v>
          </cell>
          <cell r="I3796">
            <v>1</v>
          </cell>
          <cell r="J3796">
            <v>1</v>
          </cell>
          <cell r="K3796">
            <v>0</v>
          </cell>
          <cell r="L3796">
            <v>1</v>
          </cell>
          <cell r="M3796">
            <v>0</v>
          </cell>
          <cell r="N3796">
            <v>0</v>
          </cell>
          <cell r="O3796">
            <v>1</v>
          </cell>
          <cell r="P3796">
            <v>1</v>
          </cell>
          <cell r="Q3796">
            <v>0</v>
          </cell>
          <cell r="R3796">
            <v>1</v>
          </cell>
          <cell r="S3796">
            <v>0</v>
          </cell>
          <cell r="T3796">
            <v>0</v>
          </cell>
          <cell r="U3796">
            <v>0</v>
          </cell>
          <cell r="V3796">
            <v>1</v>
          </cell>
          <cell r="W3796">
            <v>0</v>
          </cell>
        </row>
        <row r="3797">
          <cell r="B3797">
            <v>17</v>
          </cell>
          <cell r="C3797" t="str">
            <v>VENDA</v>
          </cell>
          <cell r="D3797" t="str">
            <v>230 Provedor Inválido</v>
          </cell>
          <cell r="E3797" t="str">
            <v>OUTRAS MÍDIAS</v>
          </cell>
          <cell r="F3797" t="str">
            <v>0002 INDICAÇÃO DE AMIGOS</v>
          </cell>
          <cell r="I3797">
            <v>1</v>
          </cell>
          <cell r="J3797">
            <v>1</v>
          </cell>
          <cell r="K3797">
            <v>0</v>
          </cell>
          <cell r="L3797">
            <v>1</v>
          </cell>
          <cell r="M3797">
            <v>0</v>
          </cell>
          <cell r="N3797">
            <v>0</v>
          </cell>
          <cell r="O3797">
            <v>1</v>
          </cell>
          <cell r="P3797">
            <v>1</v>
          </cell>
          <cell r="Q3797">
            <v>0</v>
          </cell>
          <cell r="R3797">
            <v>1</v>
          </cell>
          <cell r="S3797">
            <v>0</v>
          </cell>
          <cell r="T3797">
            <v>0</v>
          </cell>
          <cell r="U3797">
            <v>0</v>
          </cell>
          <cell r="V3797">
            <v>1</v>
          </cell>
          <cell r="W3797">
            <v>0</v>
          </cell>
        </row>
        <row r="3798">
          <cell r="B3798">
            <v>18</v>
          </cell>
          <cell r="C3798" t="str">
            <v>INVALIDAS - ABANDONO</v>
          </cell>
          <cell r="D3798" t="str">
            <v>052 Ligações não completadas</v>
          </cell>
          <cell r="I3798">
            <v>30</v>
          </cell>
          <cell r="J3798">
            <v>0</v>
          </cell>
          <cell r="K3798">
            <v>30</v>
          </cell>
          <cell r="L3798">
            <v>0</v>
          </cell>
          <cell r="M3798">
            <v>0</v>
          </cell>
          <cell r="N3798">
            <v>0</v>
          </cell>
          <cell r="O3798">
            <v>30</v>
          </cell>
          <cell r="P3798">
            <v>0</v>
          </cell>
          <cell r="Q3798">
            <v>30</v>
          </cell>
          <cell r="R3798">
            <v>0</v>
          </cell>
          <cell r="S3798">
            <v>0</v>
          </cell>
          <cell r="T3798">
            <v>0</v>
          </cell>
          <cell r="U3798">
            <v>30</v>
          </cell>
          <cell r="V3798">
            <v>0</v>
          </cell>
          <cell r="W3798">
            <v>0</v>
          </cell>
        </row>
        <row r="3799">
          <cell r="B3799">
            <v>18</v>
          </cell>
          <cell r="C3799" t="str">
            <v>INVALIDAS - ABANDONO</v>
          </cell>
          <cell r="D3799" t="str">
            <v>052 Ligações não completadas</v>
          </cell>
          <cell r="E3799" t="str">
            <v>OUTRAS MÍDIAS</v>
          </cell>
          <cell r="F3799" t="str">
            <v>0002 INDICAÇÃO DE AMIGOS</v>
          </cell>
          <cell r="I3799">
            <v>1</v>
          </cell>
          <cell r="J3799">
            <v>0</v>
          </cell>
          <cell r="K3799">
            <v>1</v>
          </cell>
          <cell r="L3799">
            <v>0</v>
          </cell>
          <cell r="M3799">
            <v>0</v>
          </cell>
          <cell r="N3799">
            <v>0</v>
          </cell>
          <cell r="O3799">
            <v>1</v>
          </cell>
          <cell r="P3799">
            <v>0</v>
          </cell>
          <cell r="Q3799">
            <v>1</v>
          </cell>
          <cell r="R3799">
            <v>0</v>
          </cell>
          <cell r="S3799">
            <v>0</v>
          </cell>
          <cell r="T3799">
            <v>0</v>
          </cell>
          <cell r="U3799">
            <v>1</v>
          </cell>
          <cell r="V3799">
            <v>0</v>
          </cell>
          <cell r="W3799">
            <v>0</v>
          </cell>
        </row>
        <row r="3800">
          <cell r="B3800">
            <v>18</v>
          </cell>
          <cell r="C3800" t="str">
            <v>INVALIDAS - ABANDONO</v>
          </cell>
          <cell r="D3800" t="str">
            <v>052 Ligações não completadas</v>
          </cell>
          <cell r="E3800" t="str">
            <v>OUTRAS MÍDIAS</v>
          </cell>
          <cell r="F3800" t="str">
            <v>0013 INTERNET</v>
          </cell>
          <cell r="G3800" t="str">
            <v>0170 SITE SPEEDY</v>
          </cell>
          <cell r="I3800">
            <v>1</v>
          </cell>
          <cell r="J3800">
            <v>0</v>
          </cell>
          <cell r="K3800">
            <v>1</v>
          </cell>
          <cell r="L3800">
            <v>0</v>
          </cell>
          <cell r="M3800">
            <v>0</v>
          </cell>
          <cell r="N3800">
            <v>0</v>
          </cell>
          <cell r="O3800">
            <v>1</v>
          </cell>
          <cell r="P3800">
            <v>0</v>
          </cell>
          <cell r="Q3800">
            <v>1</v>
          </cell>
          <cell r="R3800">
            <v>0</v>
          </cell>
          <cell r="S3800">
            <v>0</v>
          </cell>
          <cell r="T3800">
            <v>0</v>
          </cell>
          <cell r="U3800">
            <v>1</v>
          </cell>
          <cell r="V3800">
            <v>0</v>
          </cell>
          <cell r="W3800">
            <v>0</v>
          </cell>
        </row>
        <row r="3801">
          <cell r="B3801">
            <v>18</v>
          </cell>
          <cell r="C3801" t="str">
            <v>INVALIDAS - ABANDONO</v>
          </cell>
          <cell r="D3801" t="str">
            <v>224 Linha Muda</v>
          </cell>
          <cell r="I3801">
            <v>119</v>
          </cell>
          <cell r="J3801">
            <v>0</v>
          </cell>
          <cell r="K3801">
            <v>119</v>
          </cell>
          <cell r="L3801">
            <v>0</v>
          </cell>
          <cell r="M3801">
            <v>0</v>
          </cell>
          <cell r="N3801">
            <v>0</v>
          </cell>
          <cell r="O3801">
            <v>119</v>
          </cell>
          <cell r="P3801">
            <v>0</v>
          </cell>
          <cell r="Q3801">
            <v>119</v>
          </cell>
          <cell r="R3801">
            <v>0</v>
          </cell>
          <cell r="S3801">
            <v>0</v>
          </cell>
          <cell r="T3801">
            <v>0</v>
          </cell>
          <cell r="U3801">
            <v>119</v>
          </cell>
          <cell r="V3801">
            <v>0</v>
          </cell>
          <cell r="W3801">
            <v>0</v>
          </cell>
        </row>
        <row r="3802">
          <cell r="B3802">
            <v>18</v>
          </cell>
          <cell r="C3802" t="str">
            <v>INVALIDAS - ABANDONO</v>
          </cell>
          <cell r="D3802" t="str">
            <v>224 Linha Muda</v>
          </cell>
          <cell r="E3802" t="str">
            <v>TELEVISÃO</v>
          </cell>
          <cell r="F3802" t="str">
            <v>0001 TELEVISÃO</v>
          </cell>
          <cell r="G3802" t="str">
            <v>0062 NÃO INFORMOU</v>
          </cell>
          <cell r="I3802">
            <v>1</v>
          </cell>
          <cell r="J3802">
            <v>0</v>
          </cell>
          <cell r="K3802">
            <v>1</v>
          </cell>
          <cell r="L3802">
            <v>0</v>
          </cell>
          <cell r="M3802">
            <v>0</v>
          </cell>
          <cell r="N3802">
            <v>0</v>
          </cell>
          <cell r="O3802">
            <v>1</v>
          </cell>
          <cell r="P3802">
            <v>0</v>
          </cell>
          <cell r="Q3802">
            <v>1</v>
          </cell>
          <cell r="R3802">
            <v>0</v>
          </cell>
          <cell r="S3802">
            <v>0</v>
          </cell>
          <cell r="T3802">
            <v>0</v>
          </cell>
          <cell r="U3802">
            <v>1</v>
          </cell>
          <cell r="V3802">
            <v>0</v>
          </cell>
          <cell r="W3802">
            <v>0</v>
          </cell>
        </row>
        <row r="3803">
          <cell r="B3803">
            <v>18</v>
          </cell>
          <cell r="C3803" t="str">
            <v>INVALIDAS - ABANDONO</v>
          </cell>
          <cell r="D3803" t="str">
            <v>410 Ligação Caiu</v>
          </cell>
          <cell r="I3803">
            <v>41</v>
          </cell>
          <cell r="J3803">
            <v>0</v>
          </cell>
          <cell r="K3803">
            <v>41</v>
          </cell>
          <cell r="L3803">
            <v>0</v>
          </cell>
          <cell r="M3803">
            <v>0</v>
          </cell>
          <cell r="N3803">
            <v>0</v>
          </cell>
          <cell r="O3803">
            <v>41</v>
          </cell>
          <cell r="P3803">
            <v>0</v>
          </cell>
          <cell r="Q3803">
            <v>41</v>
          </cell>
          <cell r="R3803">
            <v>0</v>
          </cell>
          <cell r="S3803">
            <v>0</v>
          </cell>
          <cell r="T3803">
            <v>0</v>
          </cell>
          <cell r="U3803">
            <v>41</v>
          </cell>
          <cell r="V3803">
            <v>0</v>
          </cell>
          <cell r="W3803">
            <v>0</v>
          </cell>
        </row>
        <row r="3804">
          <cell r="B3804">
            <v>18</v>
          </cell>
          <cell r="C3804" t="str">
            <v>INVALIDAS - ABANDONO</v>
          </cell>
          <cell r="D3804" t="str">
            <v>410 Ligação Caiu</v>
          </cell>
          <cell r="E3804" t="str">
            <v>OUTRAS MÍDIAS</v>
          </cell>
          <cell r="F3804" t="str">
            <v>0002 INDICAÇÃO DE AMIGOS</v>
          </cell>
          <cell r="I3804">
            <v>1</v>
          </cell>
          <cell r="J3804">
            <v>0</v>
          </cell>
          <cell r="K3804">
            <v>1</v>
          </cell>
          <cell r="L3804">
            <v>0</v>
          </cell>
          <cell r="M3804">
            <v>0</v>
          </cell>
          <cell r="N3804">
            <v>0</v>
          </cell>
          <cell r="O3804">
            <v>1</v>
          </cell>
          <cell r="P3804">
            <v>0</v>
          </cell>
          <cell r="Q3804">
            <v>1</v>
          </cell>
          <cell r="R3804">
            <v>0</v>
          </cell>
          <cell r="S3804">
            <v>0</v>
          </cell>
          <cell r="T3804">
            <v>0</v>
          </cell>
          <cell r="U3804">
            <v>1</v>
          </cell>
          <cell r="V3804">
            <v>0</v>
          </cell>
          <cell r="W3804">
            <v>0</v>
          </cell>
        </row>
        <row r="3805">
          <cell r="B3805">
            <v>18</v>
          </cell>
          <cell r="C3805" t="str">
            <v>INVALIDAS - ABANDONO</v>
          </cell>
          <cell r="D3805" t="str">
            <v>410 Ligação Caiu</v>
          </cell>
          <cell r="E3805" t="str">
            <v>OUTRAS MÍDIAS</v>
          </cell>
          <cell r="F3805" t="str">
            <v>0003 104</v>
          </cell>
          <cell r="I3805">
            <v>1</v>
          </cell>
          <cell r="J3805">
            <v>0</v>
          </cell>
          <cell r="K3805">
            <v>1</v>
          </cell>
          <cell r="L3805">
            <v>0</v>
          </cell>
          <cell r="M3805">
            <v>0</v>
          </cell>
          <cell r="N3805">
            <v>0</v>
          </cell>
          <cell r="O3805">
            <v>1</v>
          </cell>
          <cell r="P3805">
            <v>0</v>
          </cell>
          <cell r="Q3805">
            <v>1</v>
          </cell>
          <cell r="R3805">
            <v>0</v>
          </cell>
          <cell r="S3805">
            <v>0</v>
          </cell>
          <cell r="T3805">
            <v>0</v>
          </cell>
          <cell r="U3805">
            <v>1</v>
          </cell>
          <cell r="V3805">
            <v>0</v>
          </cell>
          <cell r="W3805">
            <v>0</v>
          </cell>
        </row>
        <row r="3806">
          <cell r="B3806">
            <v>18</v>
          </cell>
          <cell r="C3806" t="str">
            <v>INVALIDAS - INVÁLIDAS</v>
          </cell>
          <cell r="D3806" t="str">
            <v>016 Já Foi Contatado</v>
          </cell>
          <cell r="I3806">
            <v>12</v>
          </cell>
          <cell r="J3806">
            <v>0</v>
          </cell>
          <cell r="K3806">
            <v>12</v>
          </cell>
          <cell r="L3806">
            <v>0</v>
          </cell>
          <cell r="M3806">
            <v>0</v>
          </cell>
          <cell r="N3806">
            <v>0</v>
          </cell>
          <cell r="O3806">
            <v>12</v>
          </cell>
          <cell r="P3806">
            <v>0</v>
          </cell>
          <cell r="Q3806">
            <v>12</v>
          </cell>
          <cell r="R3806">
            <v>0</v>
          </cell>
          <cell r="S3806">
            <v>0</v>
          </cell>
          <cell r="T3806">
            <v>0</v>
          </cell>
          <cell r="U3806">
            <v>12</v>
          </cell>
          <cell r="V3806">
            <v>0</v>
          </cell>
          <cell r="W3806">
            <v>0</v>
          </cell>
        </row>
        <row r="3807">
          <cell r="B3807">
            <v>18</v>
          </cell>
          <cell r="C3807" t="str">
            <v>INVALIDAS - INVÁLIDAS</v>
          </cell>
          <cell r="D3807" t="str">
            <v>061 Sisitema Inoperante</v>
          </cell>
          <cell r="I3807">
            <v>6</v>
          </cell>
          <cell r="J3807">
            <v>0</v>
          </cell>
          <cell r="K3807">
            <v>6</v>
          </cell>
          <cell r="L3807">
            <v>0</v>
          </cell>
          <cell r="M3807">
            <v>0</v>
          </cell>
          <cell r="N3807">
            <v>0</v>
          </cell>
          <cell r="O3807">
            <v>6</v>
          </cell>
          <cell r="P3807">
            <v>0</v>
          </cell>
          <cell r="Q3807">
            <v>6</v>
          </cell>
          <cell r="R3807">
            <v>0</v>
          </cell>
          <cell r="S3807">
            <v>0</v>
          </cell>
          <cell r="T3807">
            <v>0</v>
          </cell>
          <cell r="U3807">
            <v>6</v>
          </cell>
          <cell r="V3807">
            <v>0</v>
          </cell>
          <cell r="W3807">
            <v>0</v>
          </cell>
        </row>
        <row r="3808">
          <cell r="B3808">
            <v>18</v>
          </cell>
          <cell r="C3808" t="str">
            <v>INVALIDAS - INVÁLIDAS</v>
          </cell>
          <cell r="D3808" t="str">
            <v>188 Fora do Estado</v>
          </cell>
          <cell r="I3808">
            <v>11</v>
          </cell>
          <cell r="J3808">
            <v>0</v>
          </cell>
          <cell r="K3808">
            <v>11</v>
          </cell>
          <cell r="L3808">
            <v>0</v>
          </cell>
          <cell r="M3808">
            <v>0</v>
          </cell>
          <cell r="N3808">
            <v>0</v>
          </cell>
          <cell r="O3808">
            <v>11</v>
          </cell>
          <cell r="P3808">
            <v>0</v>
          </cell>
          <cell r="Q3808">
            <v>11</v>
          </cell>
          <cell r="R3808">
            <v>0</v>
          </cell>
          <cell r="S3808">
            <v>0</v>
          </cell>
          <cell r="T3808">
            <v>0</v>
          </cell>
          <cell r="U3808">
            <v>11</v>
          </cell>
          <cell r="V3808">
            <v>0</v>
          </cell>
          <cell r="W3808">
            <v>0</v>
          </cell>
        </row>
        <row r="3809">
          <cell r="B3809">
            <v>18</v>
          </cell>
          <cell r="C3809" t="str">
            <v>INVALIDAS - INVÁLIDAS</v>
          </cell>
          <cell r="D3809" t="str">
            <v>219 Trote</v>
          </cell>
          <cell r="I3809">
            <v>38</v>
          </cell>
          <cell r="J3809">
            <v>0</v>
          </cell>
          <cell r="K3809">
            <v>38</v>
          </cell>
          <cell r="L3809">
            <v>0</v>
          </cell>
          <cell r="M3809">
            <v>0</v>
          </cell>
          <cell r="N3809">
            <v>0</v>
          </cell>
          <cell r="O3809">
            <v>38</v>
          </cell>
          <cell r="P3809">
            <v>0</v>
          </cell>
          <cell r="Q3809">
            <v>38</v>
          </cell>
          <cell r="R3809">
            <v>0</v>
          </cell>
          <cell r="S3809">
            <v>0</v>
          </cell>
          <cell r="T3809">
            <v>0</v>
          </cell>
          <cell r="U3809">
            <v>38</v>
          </cell>
          <cell r="V3809">
            <v>0</v>
          </cell>
          <cell r="W3809">
            <v>0</v>
          </cell>
        </row>
        <row r="3810">
          <cell r="B3810">
            <v>18</v>
          </cell>
          <cell r="C3810" t="str">
            <v>INVALIDAS - INVÁLIDAS</v>
          </cell>
          <cell r="D3810" t="str">
            <v>221 Engano</v>
          </cell>
          <cell r="I3810">
            <v>114</v>
          </cell>
          <cell r="J3810">
            <v>0</v>
          </cell>
          <cell r="K3810">
            <v>114</v>
          </cell>
          <cell r="L3810">
            <v>0</v>
          </cell>
          <cell r="M3810">
            <v>0</v>
          </cell>
          <cell r="N3810">
            <v>0</v>
          </cell>
          <cell r="O3810">
            <v>114</v>
          </cell>
          <cell r="P3810">
            <v>0</v>
          </cell>
          <cell r="Q3810">
            <v>114</v>
          </cell>
          <cell r="R3810">
            <v>0</v>
          </cell>
          <cell r="S3810">
            <v>0</v>
          </cell>
          <cell r="T3810">
            <v>0</v>
          </cell>
          <cell r="U3810">
            <v>114</v>
          </cell>
          <cell r="V3810">
            <v>0</v>
          </cell>
          <cell r="W3810">
            <v>0</v>
          </cell>
        </row>
        <row r="3811">
          <cell r="B3811">
            <v>18</v>
          </cell>
          <cell r="C3811" t="str">
            <v>INVALIDAS - INVÁLIDAS</v>
          </cell>
          <cell r="D3811" t="str">
            <v>221 Engano</v>
          </cell>
          <cell r="E3811" t="str">
            <v>OUTRAS MÍDIAS</v>
          </cell>
          <cell r="F3811" t="str">
            <v>0002 INDICAÇÃO DE AMIGOS</v>
          </cell>
          <cell r="I3811">
            <v>3</v>
          </cell>
          <cell r="J3811">
            <v>0</v>
          </cell>
          <cell r="K3811">
            <v>3</v>
          </cell>
          <cell r="L3811">
            <v>0</v>
          </cell>
          <cell r="M3811">
            <v>0</v>
          </cell>
          <cell r="N3811">
            <v>0</v>
          </cell>
          <cell r="O3811">
            <v>3</v>
          </cell>
          <cell r="P3811">
            <v>0</v>
          </cell>
          <cell r="Q3811">
            <v>3</v>
          </cell>
          <cell r="R3811">
            <v>0</v>
          </cell>
          <cell r="S3811">
            <v>0</v>
          </cell>
          <cell r="T3811">
            <v>0</v>
          </cell>
          <cell r="U3811">
            <v>3</v>
          </cell>
          <cell r="V3811">
            <v>0</v>
          </cell>
          <cell r="W3811">
            <v>0</v>
          </cell>
        </row>
        <row r="3812">
          <cell r="B3812">
            <v>18</v>
          </cell>
          <cell r="C3812" t="str">
            <v>INVALIDAS - INVÁLIDAS</v>
          </cell>
          <cell r="D3812" t="str">
            <v>221 Engano</v>
          </cell>
          <cell r="E3812" t="str">
            <v>OUTRAS MÍDIAS</v>
          </cell>
          <cell r="F3812" t="str">
            <v>0020 JÁ POSSUI</v>
          </cell>
          <cell r="I3812">
            <v>1</v>
          </cell>
          <cell r="J3812">
            <v>0</v>
          </cell>
          <cell r="K3812">
            <v>1</v>
          </cell>
          <cell r="L3812">
            <v>0</v>
          </cell>
          <cell r="M3812">
            <v>0</v>
          </cell>
          <cell r="N3812">
            <v>0</v>
          </cell>
          <cell r="O3812">
            <v>1</v>
          </cell>
          <cell r="P3812">
            <v>0</v>
          </cell>
          <cell r="Q3812">
            <v>1</v>
          </cell>
          <cell r="R3812">
            <v>0</v>
          </cell>
          <cell r="S3812">
            <v>0</v>
          </cell>
          <cell r="T3812">
            <v>0</v>
          </cell>
          <cell r="U3812">
            <v>1</v>
          </cell>
          <cell r="V3812">
            <v>0</v>
          </cell>
          <cell r="W3812">
            <v>0</v>
          </cell>
        </row>
        <row r="3813">
          <cell r="B3813">
            <v>18</v>
          </cell>
          <cell r="C3813" t="str">
            <v>INVALIDAS - INVÁLIDAS</v>
          </cell>
          <cell r="D3813" t="str">
            <v>310 Retorno sem Sucesso</v>
          </cell>
          <cell r="E3813" t="str">
            <v>OUTRAS MÍDIAS</v>
          </cell>
          <cell r="F3813" t="str">
            <v>0002 INDICAÇÃO DE AMIGOS</v>
          </cell>
          <cell r="I3813">
            <v>1</v>
          </cell>
          <cell r="J3813">
            <v>0</v>
          </cell>
          <cell r="K3813">
            <v>1</v>
          </cell>
          <cell r="L3813">
            <v>0</v>
          </cell>
          <cell r="M3813">
            <v>0</v>
          </cell>
          <cell r="N3813">
            <v>0</v>
          </cell>
          <cell r="O3813">
            <v>1</v>
          </cell>
          <cell r="P3813">
            <v>0</v>
          </cell>
          <cell r="Q3813">
            <v>1</v>
          </cell>
          <cell r="R3813">
            <v>0</v>
          </cell>
          <cell r="S3813">
            <v>0</v>
          </cell>
          <cell r="T3813">
            <v>0</v>
          </cell>
          <cell r="U3813">
            <v>1</v>
          </cell>
          <cell r="V3813">
            <v>0</v>
          </cell>
          <cell r="W3813">
            <v>0</v>
          </cell>
        </row>
        <row r="3814">
          <cell r="B3814">
            <v>18</v>
          </cell>
          <cell r="C3814" t="str">
            <v>INVALIDAS - INVÁLIDAS</v>
          </cell>
          <cell r="D3814" t="str">
            <v>405 Papa Fila</v>
          </cell>
          <cell r="I3814">
            <v>24</v>
          </cell>
          <cell r="J3814">
            <v>0</v>
          </cell>
          <cell r="K3814">
            <v>24</v>
          </cell>
          <cell r="L3814">
            <v>0</v>
          </cell>
          <cell r="M3814">
            <v>0</v>
          </cell>
          <cell r="N3814">
            <v>0</v>
          </cell>
          <cell r="O3814">
            <v>24</v>
          </cell>
          <cell r="P3814">
            <v>0</v>
          </cell>
          <cell r="Q3814">
            <v>24</v>
          </cell>
          <cell r="R3814">
            <v>0</v>
          </cell>
          <cell r="S3814">
            <v>0</v>
          </cell>
          <cell r="T3814">
            <v>0</v>
          </cell>
          <cell r="U3814">
            <v>24</v>
          </cell>
          <cell r="V3814">
            <v>0</v>
          </cell>
          <cell r="W3814">
            <v>0</v>
          </cell>
        </row>
        <row r="3815">
          <cell r="B3815">
            <v>18</v>
          </cell>
          <cell r="C3815" t="str">
            <v>INVALIDAS - INVÁLIDAS</v>
          </cell>
          <cell r="D3815" t="str">
            <v>406 Transferência Auditoria</v>
          </cell>
          <cell r="I3815">
            <v>3</v>
          </cell>
          <cell r="J3815">
            <v>0</v>
          </cell>
          <cell r="K3815">
            <v>3</v>
          </cell>
          <cell r="L3815">
            <v>0</v>
          </cell>
          <cell r="M3815">
            <v>0</v>
          </cell>
          <cell r="N3815">
            <v>0</v>
          </cell>
          <cell r="O3815">
            <v>3</v>
          </cell>
          <cell r="P3815">
            <v>0</v>
          </cell>
          <cell r="Q3815">
            <v>3</v>
          </cell>
          <cell r="R3815">
            <v>0</v>
          </cell>
          <cell r="S3815">
            <v>0</v>
          </cell>
          <cell r="T3815">
            <v>0</v>
          </cell>
          <cell r="U3815">
            <v>3</v>
          </cell>
          <cell r="V3815">
            <v>0</v>
          </cell>
          <cell r="W3815">
            <v>0</v>
          </cell>
        </row>
        <row r="3816">
          <cell r="B3816">
            <v>18</v>
          </cell>
          <cell r="C3816" t="str">
            <v>INVALIDAS - TRANSFERIDAS</v>
          </cell>
          <cell r="D3816" t="str">
            <v>073 Transferência Retenção</v>
          </cell>
          <cell r="I3816">
            <v>33</v>
          </cell>
          <cell r="J3816">
            <v>0</v>
          </cell>
          <cell r="K3816">
            <v>33</v>
          </cell>
          <cell r="L3816">
            <v>0</v>
          </cell>
          <cell r="M3816">
            <v>0</v>
          </cell>
          <cell r="N3816">
            <v>0</v>
          </cell>
          <cell r="O3816">
            <v>33</v>
          </cell>
          <cell r="P3816">
            <v>0</v>
          </cell>
          <cell r="Q3816">
            <v>33</v>
          </cell>
          <cell r="R3816">
            <v>0</v>
          </cell>
          <cell r="S3816">
            <v>0</v>
          </cell>
          <cell r="T3816">
            <v>0</v>
          </cell>
          <cell r="U3816">
            <v>33</v>
          </cell>
          <cell r="V3816">
            <v>0</v>
          </cell>
          <cell r="W3816">
            <v>0</v>
          </cell>
        </row>
        <row r="3817">
          <cell r="B3817">
            <v>18</v>
          </cell>
          <cell r="C3817" t="str">
            <v>INVALIDAS - TRANSFERIDAS</v>
          </cell>
          <cell r="D3817" t="str">
            <v>220 Transferência 70100 (104)</v>
          </cell>
          <cell r="I3817">
            <v>377</v>
          </cell>
          <cell r="J3817">
            <v>0</v>
          </cell>
          <cell r="K3817">
            <v>377</v>
          </cell>
          <cell r="L3817">
            <v>0</v>
          </cell>
          <cell r="M3817">
            <v>0</v>
          </cell>
          <cell r="N3817">
            <v>0</v>
          </cell>
          <cell r="O3817">
            <v>377</v>
          </cell>
          <cell r="P3817">
            <v>0</v>
          </cell>
          <cell r="Q3817">
            <v>377</v>
          </cell>
          <cell r="R3817">
            <v>0</v>
          </cell>
          <cell r="S3817">
            <v>0</v>
          </cell>
          <cell r="T3817">
            <v>0</v>
          </cell>
          <cell r="U3817">
            <v>377</v>
          </cell>
          <cell r="V3817">
            <v>0</v>
          </cell>
          <cell r="W3817">
            <v>0</v>
          </cell>
        </row>
        <row r="3818">
          <cell r="B3818">
            <v>18</v>
          </cell>
          <cell r="C3818" t="str">
            <v>INVALIDAS - TRANSFERIDAS</v>
          </cell>
          <cell r="D3818" t="str">
            <v>220 Transferência 70100 (104)</v>
          </cell>
          <cell r="E3818" t="str">
            <v>MALA DIRETA</v>
          </cell>
          <cell r="F3818" t="str">
            <v>0010 ENCARTE EM FATURA</v>
          </cell>
          <cell r="I3818">
            <v>1</v>
          </cell>
          <cell r="J3818">
            <v>0</v>
          </cell>
          <cell r="K3818">
            <v>1</v>
          </cell>
          <cell r="L3818">
            <v>0</v>
          </cell>
          <cell r="M3818">
            <v>0</v>
          </cell>
          <cell r="N3818">
            <v>0</v>
          </cell>
          <cell r="O3818">
            <v>1</v>
          </cell>
          <cell r="P3818">
            <v>0</v>
          </cell>
          <cell r="Q3818">
            <v>1</v>
          </cell>
          <cell r="R3818">
            <v>0</v>
          </cell>
          <cell r="S3818">
            <v>0</v>
          </cell>
          <cell r="T3818">
            <v>0</v>
          </cell>
          <cell r="U3818">
            <v>1</v>
          </cell>
          <cell r="V3818">
            <v>0</v>
          </cell>
          <cell r="W3818">
            <v>0</v>
          </cell>
        </row>
        <row r="3819">
          <cell r="B3819">
            <v>18</v>
          </cell>
          <cell r="C3819" t="str">
            <v>INVALIDAS - TRANSFERIDAS</v>
          </cell>
          <cell r="D3819" t="str">
            <v>220 Transferência 70100 (104)</v>
          </cell>
          <cell r="E3819" t="str">
            <v>NÃO INFORMADO</v>
          </cell>
          <cell r="F3819" t="str">
            <v>0016 NÃO INFORMADO</v>
          </cell>
          <cell r="I3819">
            <v>1</v>
          </cell>
          <cell r="J3819">
            <v>0</v>
          </cell>
          <cell r="K3819">
            <v>1</v>
          </cell>
          <cell r="L3819">
            <v>0</v>
          </cell>
          <cell r="M3819">
            <v>0</v>
          </cell>
          <cell r="N3819">
            <v>0</v>
          </cell>
          <cell r="O3819">
            <v>1</v>
          </cell>
          <cell r="P3819">
            <v>0</v>
          </cell>
          <cell r="Q3819">
            <v>1</v>
          </cell>
          <cell r="R3819">
            <v>0</v>
          </cell>
          <cell r="S3819">
            <v>0</v>
          </cell>
          <cell r="T3819">
            <v>0</v>
          </cell>
          <cell r="U3819">
            <v>1</v>
          </cell>
          <cell r="V3819">
            <v>0</v>
          </cell>
          <cell r="W3819">
            <v>0</v>
          </cell>
        </row>
        <row r="3820">
          <cell r="B3820">
            <v>18</v>
          </cell>
          <cell r="C3820" t="str">
            <v>INVALIDAS - TRANSFERIDAS</v>
          </cell>
          <cell r="D3820" t="str">
            <v>220 Transferência 70100 (104)</v>
          </cell>
          <cell r="E3820" t="str">
            <v>OUTRAS MÍDIAS</v>
          </cell>
          <cell r="F3820" t="str">
            <v>0002 INDICAÇÃO DE AMIGOS</v>
          </cell>
          <cell r="I3820">
            <v>8</v>
          </cell>
          <cell r="J3820">
            <v>0</v>
          </cell>
          <cell r="K3820">
            <v>8</v>
          </cell>
          <cell r="L3820">
            <v>0</v>
          </cell>
          <cell r="M3820">
            <v>0</v>
          </cell>
          <cell r="N3820">
            <v>0</v>
          </cell>
          <cell r="O3820">
            <v>8</v>
          </cell>
          <cell r="P3820">
            <v>0</v>
          </cell>
          <cell r="Q3820">
            <v>8</v>
          </cell>
          <cell r="R3820">
            <v>0</v>
          </cell>
          <cell r="S3820">
            <v>0</v>
          </cell>
          <cell r="T3820">
            <v>0</v>
          </cell>
          <cell r="U3820">
            <v>8</v>
          </cell>
          <cell r="V3820">
            <v>0</v>
          </cell>
          <cell r="W3820">
            <v>0</v>
          </cell>
        </row>
        <row r="3821">
          <cell r="B3821">
            <v>18</v>
          </cell>
          <cell r="C3821" t="str">
            <v>INVALIDAS - TRANSFERIDAS</v>
          </cell>
          <cell r="D3821" t="str">
            <v>220 Transferência 70100 (104)</v>
          </cell>
          <cell r="E3821" t="str">
            <v>OUTRAS MÍDIAS</v>
          </cell>
          <cell r="F3821" t="str">
            <v>0003 104</v>
          </cell>
          <cell r="I3821">
            <v>1</v>
          </cell>
          <cell r="J3821">
            <v>0</v>
          </cell>
          <cell r="K3821">
            <v>1</v>
          </cell>
          <cell r="L3821">
            <v>0</v>
          </cell>
          <cell r="M3821">
            <v>0</v>
          </cell>
          <cell r="N3821">
            <v>0</v>
          </cell>
          <cell r="O3821">
            <v>1</v>
          </cell>
          <cell r="P3821">
            <v>0</v>
          </cell>
          <cell r="Q3821">
            <v>1</v>
          </cell>
          <cell r="R3821">
            <v>0</v>
          </cell>
          <cell r="S3821">
            <v>0</v>
          </cell>
          <cell r="T3821">
            <v>0</v>
          </cell>
          <cell r="U3821">
            <v>1</v>
          </cell>
          <cell r="V3821">
            <v>0</v>
          </cell>
          <cell r="W3821">
            <v>0</v>
          </cell>
        </row>
        <row r="3822">
          <cell r="B3822">
            <v>18</v>
          </cell>
          <cell r="C3822" t="str">
            <v>INVALIDAS - TRANSFERIDAS</v>
          </cell>
          <cell r="D3822" t="str">
            <v>220 Transferência 70100 (104)</v>
          </cell>
          <cell r="E3822" t="str">
            <v>OUTRAS MÍDIAS</v>
          </cell>
          <cell r="F3822" t="str">
            <v>0013 INTERNET</v>
          </cell>
          <cell r="G3822" t="str">
            <v>0170 SITE SPEEDY</v>
          </cell>
          <cell r="I3822">
            <v>1</v>
          </cell>
          <cell r="J3822">
            <v>0</v>
          </cell>
          <cell r="K3822">
            <v>1</v>
          </cell>
          <cell r="L3822">
            <v>0</v>
          </cell>
          <cell r="M3822">
            <v>0</v>
          </cell>
          <cell r="N3822">
            <v>0</v>
          </cell>
          <cell r="O3822">
            <v>1</v>
          </cell>
          <cell r="P3822">
            <v>0</v>
          </cell>
          <cell r="Q3822">
            <v>1</v>
          </cell>
          <cell r="R3822">
            <v>0</v>
          </cell>
          <cell r="S3822">
            <v>0</v>
          </cell>
          <cell r="T3822">
            <v>0</v>
          </cell>
          <cell r="U3822">
            <v>1</v>
          </cell>
          <cell r="V3822">
            <v>0</v>
          </cell>
          <cell r="W3822">
            <v>0</v>
          </cell>
        </row>
        <row r="3823">
          <cell r="B3823">
            <v>18</v>
          </cell>
          <cell r="C3823" t="str">
            <v>INVALIDAS - TRANSFERIDAS</v>
          </cell>
          <cell r="D3823" t="str">
            <v>220 Transferência 70100 (104)</v>
          </cell>
          <cell r="E3823" t="str">
            <v>OUTRAS MÍDIAS</v>
          </cell>
          <cell r="F3823" t="str">
            <v>0018 CONTATADO PELO TLMKT</v>
          </cell>
          <cell r="I3823">
            <v>1</v>
          </cell>
          <cell r="J3823">
            <v>0</v>
          </cell>
          <cell r="K3823">
            <v>1</v>
          </cell>
          <cell r="L3823">
            <v>0</v>
          </cell>
          <cell r="M3823">
            <v>0</v>
          </cell>
          <cell r="N3823">
            <v>0</v>
          </cell>
          <cell r="O3823">
            <v>1</v>
          </cell>
          <cell r="P3823">
            <v>0</v>
          </cell>
          <cell r="Q3823">
            <v>1</v>
          </cell>
          <cell r="R3823">
            <v>0</v>
          </cell>
          <cell r="S3823">
            <v>0</v>
          </cell>
          <cell r="T3823">
            <v>0</v>
          </cell>
          <cell r="U3823">
            <v>1</v>
          </cell>
          <cell r="V3823">
            <v>0</v>
          </cell>
          <cell r="W3823">
            <v>0</v>
          </cell>
        </row>
        <row r="3824">
          <cell r="B3824">
            <v>18</v>
          </cell>
          <cell r="C3824" t="str">
            <v>INVALIDAS - TRANSFERIDAS</v>
          </cell>
          <cell r="D3824" t="str">
            <v>220 Transferência 70100 (104)</v>
          </cell>
          <cell r="E3824" t="str">
            <v>TELEVISÃO</v>
          </cell>
          <cell r="F3824" t="str">
            <v>0001 TELEVISÃO</v>
          </cell>
          <cell r="G3824" t="str">
            <v>0006 GLOBO</v>
          </cell>
          <cell r="H3824" t="str">
            <v>3825 NÃO INFORMADO</v>
          </cell>
          <cell r="I3824">
            <v>1</v>
          </cell>
          <cell r="J3824">
            <v>0</v>
          </cell>
          <cell r="K3824">
            <v>1</v>
          </cell>
          <cell r="L3824">
            <v>0</v>
          </cell>
          <cell r="M3824">
            <v>0</v>
          </cell>
          <cell r="N3824">
            <v>0</v>
          </cell>
          <cell r="O3824">
            <v>1</v>
          </cell>
          <cell r="P3824">
            <v>0</v>
          </cell>
          <cell r="Q3824">
            <v>1</v>
          </cell>
          <cell r="R3824">
            <v>0</v>
          </cell>
          <cell r="S3824">
            <v>0</v>
          </cell>
          <cell r="T3824">
            <v>0</v>
          </cell>
          <cell r="U3824">
            <v>1</v>
          </cell>
          <cell r="V3824">
            <v>0</v>
          </cell>
          <cell r="W3824">
            <v>0</v>
          </cell>
        </row>
        <row r="3825">
          <cell r="B3825">
            <v>18</v>
          </cell>
          <cell r="C3825" t="str">
            <v>REST CLIENTE - INFORMAÇÕES</v>
          </cell>
          <cell r="D3825" t="str">
            <v>003 Não Informou</v>
          </cell>
          <cell r="E3825" t="str">
            <v>OUTRAS MÍDIAS</v>
          </cell>
          <cell r="F3825" t="str">
            <v>0002 INDICAÇÃO DE AMIGOS</v>
          </cell>
          <cell r="I3825">
            <v>1</v>
          </cell>
          <cell r="J3825">
            <v>1</v>
          </cell>
          <cell r="K3825">
            <v>0</v>
          </cell>
          <cell r="L3825">
            <v>1</v>
          </cell>
          <cell r="M3825">
            <v>0</v>
          </cell>
          <cell r="N3825">
            <v>1</v>
          </cell>
          <cell r="O3825">
            <v>1</v>
          </cell>
          <cell r="P3825">
            <v>1</v>
          </cell>
          <cell r="Q3825">
            <v>0</v>
          </cell>
          <cell r="R3825">
            <v>1</v>
          </cell>
          <cell r="S3825">
            <v>0</v>
          </cell>
          <cell r="T3825">
            <v>1</v>
          </cell>
          <cell r="U3825">
            <v>1</v>
          </cell>
          <cell r="V3825">
            <v>0</v>
          </cell>
          <cell r="W3825">
            <v>0</v>
          </cell>
        </row>
        <row r="3826">
          <cell r="B3826">
            <v>18</v>
          </cell>
          <cell r="C3826" t="str">
            <v>REST CLIENTE - INFORMAÇÕES</v>
          </cell>
          <cell r="D3826" t="str">
            <v>012 Informações</v>
          </cell>
          <cell r="E3826" t="str">
            <v>MALA DIRETA</v>
          </cell>
          <cell r="F3826" t="str">
            <v>0010 ENCARTE EM FATURA</v>
          </cell>
          <cell r="I3826">
            <v>1</v>
          </cell>
          <cell r="J3826">
            <v>1</v>
          </cell>
          <cell r="K3826">
            <v>0</v>
          </cell>
          <cell r="L3826">
            <v>1</v>
          </cell>
          <cell r="M3826">
            <v>0</v>
          </cell>
          <cell r="N3826">
            <v>1</v>
          </cell>
          <cell r="O3826">
            <v>1</v>
          </cell>
          <cell r="P3826">
            <v>1</v>
          </cell>
          <cell r="Q3826">
            <v>0</v>
          </cell>
          <cell r="R3826">
            <v>1</v>
          </cell>
          <cell r="S3826">
            <v>0</v>
          </cell>
          <cell r="T3826">
            <v>1</v>
          </cell>
          <cell r="U3826">
            <v>1</v>
          </cell>
          <cell r="V3826">
            <v>0</v>
          </cell>
          <cell r="W3826">
            <v>0</v>
          </cell>
        </row>
        <row r="3827">
          <cell r="B3827">
            <v>18</v>
          </cell>
          <cell r="C3827" t="str">
            <v>REST CLIENTE - INFORMAÇÕES</v>
          </cell>
          <cell r="D3827" t="str">
            <v>012 Informações</v>
          </cell>
          <cell r="E3827" t="str">
            <v>NÃO INFORMADO</v>
          </cell>
          <cell r="F3827" t="str">
            <v>0016 NÃO INFORMADO</v>
          </cell>
          <cell r="I3827">
            <v>1</v>
          </cell>
          <cell r="J3827">
            <v>1</v>
          </cell>
          <cell r="K3827">
            <v>0</v>
          </cell>
          <cell r="L3827">
            <v>1</v>
          </cell>
          <cell r="M3827">
            <v>0</v>
          </cell>
          <cell r="N3827">
            <v>1</v>
          </cell>
          <cell r="O3827">
            <v>1</v>
          </cell>
          <cell r="P3827">
            <v>1</v>
          </cell>
          <cell r="Q3827">
            <v>0</v>
          </cell>
          <cell r="R3827">
            <v>1</v>
          </cell>
          <cell r="S3827">
            <v>0</v>
          </cell>
          <cell r="T3827">
            <v>1</v>
          </cell>
          <cell r="U3827">
            <v>1</v>
          </cell>
          <cell r="V3827">
            <v>0</v>
          </cell>
          <cell r="W3827">
            <v>0</v>
          </cell>
        </row>
        <row r="3828">
          <cell r="B3828">
            <v>18</v>
          </cell>
          <cell r="C3828" t="str">
            <v>REST CLIENTE - INFORMAÇÕES</v>
          </cell>
          <cell r="D3828" t="str">
            <v>012 Informações</v>
          </cell>
          <cell r="E3828" t="str">
            <v>OUTRAS MIDIAS</v>
          </cell>
          <cell r="F3828" t="str">
            <v>0031 JÁ TEVE O PRODUTO</v>
          </cell>
          <cell r="I3828">
            <v>1</v>
          </cell>
          <cell r="J3828">
            <v>1</v>
          </cell>
          <cell r="K3828">
            <v>0</v>
          </cell>
          <cell r="L3828">
            <v>1</v>
          </cell>
          <cell r="M3828">
            <v>0</v>
          </cell>
          <cell r="N3828">
            <v>1</v>
          </cell>
          <cell r="O3828">
            <v>1</v>
          </cell>
          <cell r="P3828">
            <v>1</v>
          </cell>
          <cell r="Q3828">
            <v>0</v>
          </cell>
          <cell r="R3828">
            <v>1</v>
          </cell>
          <cell r="S3828">
            <v>0</v>
          </cell>
          <cell r="T3828">
            <v>1</v>
          </cell>
          <cell r="U3828">
            <v>1</v>
          </cell>
          <cell r="V3828">
            <v>0</v>
          </cell>
          <cell r="W3828">
            <v>0</v>
          </cell>
        </row>
        <row r="3829">
          <cell r="B3829">
            <v>18</v>
          </cell>
          <cell r="C3829" t="str">
            <v>REST CLIENTE - INFORMAÇÕES</v>
          </cell>
          <cell r="D3829" t="str">
            <v>012 Informações</v>
          </cell>
          <cell r="E3829" t="str">
            <v>OUTRAS MÍDIAS</v>
          </cell>
          <cell r="F3829" t="str">
            <v>0002 INDICAÇÃO DE AMIGOS</v>
          </cell>
          <cell r="I3829">
            <v>21</v>
          </cell>
          <cell r="J3829">
            <v>21</v>
          </cell>
          <cell r="K3829">
            <v>0</v>
          </cell>
          <cell r="L3829">
            <v>21</v>
          </cell>
          <cell r="M3829">
            <v>0</v>
          </cell>
          <cell r="N3829">
            <v>21</v>
          </cell>
          <cell r="O3829">
            <v>21</v>
          </cell>
          <cell r="P3829">
            <v>21</v>
          </cell>
          <cell r="Q3829">
            <v>0</v>
          </cell>
          <cell r="R3829">
            <v>21</v>
          </cell>
          <cell r="S3829">
            <v>0</v>
          </cell>
          <cell r="T3829">
            <v>21</v>
          </cell>
          <cell r="U3829">
            <v>21</v>
          </cell>
          <cell r="V3829">
            <v>0</v>
          </cell>
          <cell r="W3829">
            <v>0</v>
          </cell>
        </row>
        <row r="3830">
          <cell r="B3830">
            <v>18</v>
          </cell>
          <cell r="C3830" t="str">
            <v>REST CLIENTE - INFORMAÇÕES</v>
          </cell>
          <cell r="D3830" t="str">
            <v>012 Informações</v>
          </cell>
          <cell r="E3830" t="str">
            <v>OUTRAS MÍDIAS</v>
          </cell>
          <cell r="F3830" t="str">
            <v>0013 INTERNET</v>
          </cell>
          <cell r="G3830" t="str">
            <v>0056 OUTROS</v>
          </cell>
          <cell r="I3830">
            <v>1</v>
          </cell>
          <cell r="J3830">
            <v>1</v>
          </cell>
          <cell r="K3830">
            <v>0</v>
          </cell>
          <cell r="L3830">
            <v>1</v>
          </cell>
          <cell r="M3830">
            <v>0</v>
          </cell>
          <cell r="N3830">
            <v>1</v>
          </cell>
          <cell r="O3830">
            <v>1</v>
          </cell>
          <cell r="P3830">
            <v>1</v>
          </cell>
          <cell r="Q3830">
            <v>0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0</v>
          </cell>
          <cell r="W3830">
            <v>0</v>
          </cell>
        </row>
        <row r="3831">
          <cell r="B3831">
            <v>18</v>
          </cell>
          <cell r="C3831" t="str">
            <v>REST CLIENTE - INFORMAÇÕES</v>
          </cell>
          <cell r="D3831" t="str">
            <v>012 Informações</v>
          </cell>
          <cell r="E3831" t="str">
            <v>OUTRAS MÍDIAS</v>
          </cell>
          <cell r="F3831" t="str">
            <v>0018 CONTATADO PELO TLMKT</v>
          </cell>
          <cell r="I3831">
            <v>3</v>
          </cell>
          <cell r="J3831">
            <v>3</v>
          </cell>
          <cell r="K3831">
            <v>0</v>
          </cell>
          <cell r="L3831">
            <v>3</v>
          </cell>
          <cell r="M3831">
            <v>0</v>
          </cell>
          <cell r="N3831">
            <v>3</v>
          </cell>
          <cell r="O3831">
            <v>3</v>
          </cell>
          <cell r="P3831">
            <v>3</v>
          </cell>
          <cell r="Q3831">
            <v>0</v>
          </cell>
          <cell r="R3831">
            <v>3</v>
          </cell>
          <cell r="S3831">
            <v>0</v>
          </cell>
          <cell r="T3831">
            <v>3</v>
          </cell>
          <cell r="U3831">
            <v>3</v>
          </cell>
          <cell r="V3831">
            <v>0</v>
          </cell>
          <cell r="W3831">
            <v>0</v>
          </cell>
        </row>
        <row r="3832">
          <cell r="B3832">
            <v>18</v>
          </cell>
          <cell r="C3832" t="str">
            <v>REST CLIENTE - INFORMAÇÕES</v>
          </cell>
          <cell r="D3832" t="str">
            <v>012 Informações</v>
          </cell>
          <cell r="E3832" t="str">
            <v>OUTRAS MÍDIAS</v>
          </cell>
          <cell r="F3832" t="str">
            <v>0019 INDICAÇÃO DO PROVEDOR</v>
          </cell>
          <cell r="G3832" t="str">
            <v>0580 IG.COM.BR</v>
          </cell>
          <cell r="I3832">
            <v>1</v>
          </cell>
          <cell r="J3832">
            <v>1</v>
          </cell>
          <cell r="K3832">
            <v>0</v>
          </cell>
          <cell r="L3832">
            <v>1</v>
          </cell>
          <cell r="M3832">
            <v>0</v>
          </cell>
          <cell r="N3832">
            <v>1</v>
          </cell>
          <cell r="O3832">
            <v>1</v>
          </cell>
          <cell r="P3832">
            <v>1</v>
          </cell>
          <cell r="Q3832">
            <v>0</v>
          </cell>
          <cell r="R3832">
            <v>1</v>
          </cell>
          <cell r="S3832">
            <v>0</v>
          </cell>
          <cell r="T3832">
            <v>1</v>
          </cell>
          <cell r="U3832">
            <v>1</v>
          </cell>
          <cell r="V3832">
            <v>0</v>
          </cell>
          <cell r="W3832">
            <v>0</v>
          </cell>
        </row>
        <row r="3833">
          <cell r="B3833">
            <v>18</v>
          </cell>
          <cell r="C3833" t="str">
            <v>REST CLIENTE - INFORMAÇÕES</v>
          </cell>
          <cell r="D3833" t="str">
            <v>012 Informações</v>
          </cell>
          <cell r="E3833" t="str">
            <v>OUTRAS MÍDIAS</v>
          </cell>
          <cell r="F3833" t="str">
            <v>0020 JÁ POSSUI</v>
          </cell>
          <cell r="I3833">
            <v>3</v>
          </cell>
          <cell r="J3833">
            <v>3</v>
          </cell>
          <cell r="K3833">
            <v>0</v>
          </cell>
          <cell r="L3833">
            <v>3</v>
          </cell>
          <cell r="M3833">
            <v>0</v>
          </cell>
          <cell r="N3833">
            <v>3</v>
          </cell>
          <cell r="O3833">
            <v>3</v>
          </cell>
          <cell r="P3833">
            <v>3</v>
          </cell>
          <cell r="Q3833">
            <v>0</v>
          </cell>
          <cell r="R3833">
            <v>3</v>
          </cell>
          <cell r="S3833">
            <v>0</v>
          </cell>
          <cell r="T3833">
            <v>3</v>
          </cell>
          <cell r="U3833">
            <v>3</v>
          </cell>
          <cell r="V3833">
            <v>0</v>
          </cell>
          <cell r="W3833">
            <v>0</v>
          </cell>
        </row>
        <row r="3834">
          <cell r="B3834">
            <v>18</v>
          </cell>
          <cell r="C3834" t="str">
            <v>REST CLIENTE - INFORMAÇÕES</v>
          </cell>
          <cell r="D3834" t="str">
            <v>012 Informações</v>
          </cell>
          <cell r="E3834" t="str">
            <v>TELEVISÃO</v>
          </cell>
          <cell r="F3834" t="str">
            <v>0001 TELEVISÃO</v>
          </cell>
          <cell r="G3834" t="str">
            <v>0006 GLOBO</v>
          </cell>
          <cell r="H3834" t="str">
            <v>3825 NÃO INFORMADO</v>
          </cell>
          <cell r="I3834">
            <v>2</v>
          </cell>
          <cell r="J3834">
            <v>2</v>
          </cell>
          <cell r="K3834">
            <v>0</v>
          </cell>
          <cell r="L3834">
            <v>2</v>
          </cell>
          <cell r="M3834">
            <v>0</v>
          </cell>
          <cell r="N3834">
            <v>2</v>
          </cell>
          <cell r="O3834">
            <v>2</v>
          </cell>
          <cell r="P3834">
            <v>2</v>
          </cell>
          <cell r="Q3834">
            <v>0</v>
          </cell>
          <cell r="R3834">
            <v>2</v>
          </cell>
          <cell r="S3834">
            <v>0</v>
          </cell>
          <cell r="T3834">
            <v>2</v>
          </cell>
          <cell r="U3834">
            <v>2</v>
          </cell>
          <cell r="V3834">
            <v>0</v>
          </cell>
          <cell r="W3834">
            <v>0</v>
          </cell>
        </row>
        <row r="3835">
          <cell r="B3835">
            <v>18</v>
          </cell>
          <cell r="C3835" t="str">
            <v>REST CLIENTE - INFORMAÇÕES</v>
          </cell>
          <cell r="D3835" t="str">
            <v>012 Informações</v>
          </cell>
          <cell r="E3835" t="str">
            <v>TELEVISÃO</v>
          </cell>
          <cell r="F3835" t="str">
            <v>0001 TELEVISÃO</v>
          </cell>
          <cell r="G3835" t="str">
            <v>0062 NÃO INFORMOU</v>
          </cell>
          <cell r="I3835">
            <v>2</v>
          </cell>
          <cell r="J3835">
            <v>2</v>
          </cell>
          <cell r="K3835">
            <v>0</v>
          </cell>
          <cell r="L3835">
            <v>2</v>
          </cell>
          <cell r="M3835">
            <v>0</v>
          </cell>
          <cell r="N3835">
            <v>2</v>
          </cell>
          <cell r="O3835">
            <v>2</v>
          </cell>
          <cell r="P3835">
            <v>2</v>
          </cell>
          <cell r="Q3835">
            <v>0</v>
          </cell>
          <cell r="R3835">
            <v>2</v>
          </cell>
          <cell r="S3835">
            <v>0</v>
          </cell>
          <cell r="T3835">
            <v>2</v>
          </cell>
          <cell r="U3835">
            <v>2</v>
          </cell>
          <cell r="V3835">
            <v>0</v>
          </cell>
          <cell r="W3835">
            <v>0</v>
          </cell>
        </row>
        <row r="3836">
          <cell r="B3836">
            <v>18</v>
          </cell>
          <cell r="C3836" t="str">
            <v>REST CLIENTE - OUTRAS</v>
          </cell>
          <cell r="D3836" t="str">
            <v>005 Problemas Financeiros</v>
          </cell>
          <cell r="E3836" t="str">
            <v>OUTRAS MÍDIAS</v>
          </cell>
          <cell r="F3836" t="str">
            <v>0002 INDICAÇÃO DE AMIGOS</v>
          </cell>
          <cell r="I3836">
            <v>1</v>
          </cell>
          <cell r="J3836">
            <v>1</v>
          </cell>
          <cell r="K3836">
            <v>0</v>
          </cell>
          <cell r="L3836">
            <v>1</v>
          </cell>
          <cell r="M3836">
            <v>0</v>
          </cell>
          <cell r="N3836">
            <v>1</v>
          </cell>
          <cell r="O3836">
            <v>1</v>
          </cell>
          <cell r="P3836">
            <v>1</v>
          </cell>
          <cell r="Q3836">
            <v>0</v>
          </cell>
          <cell r="R3836">
            <v>1</v>
          </cell>
          <cell r="S3836">
            <v>0</v>
          </cell>
          <cell r="T3836">
            <v>1</v>
          </cell>
          <cell r="U3836">
            <v>1</v>
          </cell>
          <cell r="V3836">
            <v>0</v>
          </cell>
          <cell r="W3836">
            <v>0</v>
          </cell>
        </row>
        <row r="3837">
          <cell r="B3837">
            <v>18</v>
          </cell>
          <cell r="C3837" t="str">
            <v>REST CLIENTE - OUTRAS</v>
          </cell>
          <cell r="D3837" t="str">
            <v>006 Outros Motivos</v>
          </cell>
          <cell r="E3837" t="str">
            <v>MALA DIRETA</v>
          </cell>
          <cell r="F3837" t="str">
            <v>0009 MALA DIRETA</v>
          </cell>
          <cell r="G3837" t="str">
            <v>0572 MD-05</v>
          </cell>
          <cell r="I3837">
            <v>1</v>
          </cell>
          <cell r="J3837">
            <v>1</v>
          </cell>
          <cell r="K3837">
            <v>0</v>
          </cell>
          <cell r="L3837">
            <v>1</v>
          </cell>
          <cell r="M3837">
            <v>0</v>
          </cell>
          <cell r="N3837">
            <v>1</v>
          </cell>
          <cell r="O3837">
            <v>1</v>
          </cell>
          <cell r="P3837">
            <v>1</v>
          </cell>
          <cell r="Q3837">
            <v>0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0</v>
          </cell>
          <cell r="W3837">
            <v>0</v>
          </cell>
        </row>
        <row r="3838">
          <cell r="B3838">
            <v>18</v>
          </cell>
          <cell r="C3838" t="str">
            <v>REST CLIENTE - OUTRAS</v>
          </cell>
          <cell r="D3838" t="str">
            <v>006 Outros Motivos</v>
          </cell>
          <cell r="E3838" t="str">
            <v>NÃO INFORMADO</v>
          </cell>
          <cell r="F3838" t="str">
            <v>0016 NÃO INFORMADO</v>
          </cell>
          <cell r="I3838">
            <v>2</v>
          </cell>
          <cell r="J3838">
            <v>2</v>
          </cell>
          <cell r="K3838">
            <v>0</v>
          </cell>
          <cell r="L3838">
            <v>2</v>
          </cell>
          <cell r="M3838">
            <v>0</v>
          </cell>
          <cell r="N3838">
            <v>2</v>
          </cell>
          <cell r="O3838">
            <v>2</v>
          </cell>
          <cell r="P3838">
            <v>2</v>
          </cell>
          <cell r="Q3838">
            <v>0</v>
          </cell>
          <cell r="R3838">
            <v>2</v>
          </cell>
          <cell r="S3838">
            <v>0</v>
          </cell>
          <cell r="T3838">
            <v>2</v>
          </cell>
          <cell r="U3838">
            <v>2</v>
          </cell>
          <cell r="V3838">
            <v>0</v>
          </cell>
          <cell r="W3838">
            <v>0</v>
          </cell>
        </row>
        <row r="3839">
          <cell r="B3839">
            <v>18</v>
          </cell>
          <cell r="C3839" t="str">
            <v>REST CLIENTE - OUTRAS</v>
          </cell>
          <cell r="D3839" t="str">
            <v>006 Outros Motivos</v>
          </cell>
          <cell r="E3839" t="str">
            <v>OUTRAS MÍDIAS</v>
          </cell>
          <cell r="F3839" t="str">
            <v>0002 INDICAÇÃO DE AMIGOS</v>
          </cell>
          <cell r="I3839">
            <v>12</v>
          </cell>
          <cell r="J3839">
            <v>12</v>
          </cell>
          <cell r="K3839">
            <v>0</v>
          </cell>
          <cell r="L3839">
            <v>12</v>
          </cell>
          <cell r="M3839">
            <v>0</v>
          </cell>
          <cell r="N3839">
            <v>12</v>
          </cell>
          <cell r="O3839">
            <v>12</v>
          </cell>
          <cell r="P3839">
            <v>12</v>
          </cell>
          <cell r="Q3839">
            <v>0</v>
          </cell>
          <cell r="R3839">
            <v>12</v>
          </cell>
          <cell r="S3839">
            <v>0</v>
          </cell>
          <cell r="T3839">
            <v>12</v>
          </cell>
          <cell r="U3839">
            <v>12</v>
          </cell>
          <cell r="V3839">
            <v>0</v>
          </cell>
          <cell r="W3839">
            <v>0</v>
          </cell>
        </row>
        <row r="3840">
          <cell r="B3840">
            <v>18</v>
          </cell>
          <cell r="C3840" t="str">
            <v>REST CLIENTE - OUTRAS</v>
          </cell>
          <cell r="D3840" t="str">
            <v>006 Outros Motivos</v>
          </cell>
          <cell r="E3840" t="str">
            <v>OUTRAS MÍDIAS</v>
          </cell>
          <cell r="F3840" t="str">
            <v>0020 JÁ POSSUI</v>
          </cell>
          <cell r="I3840">
            <v>2</v>
          </cell>
          <cell r="J3840">
            <v>2</v>
          </cell>
          <cell r="K3840">
            <v>0</v>
          </cell>
          <cell r="L3840">
            <v>2</v>
          </cell>
          <cell r="M3840">
            <v>0</v>
          </cell>
          <cell r="N3840">
            <v>2</v>
          </cell>
          <cell r="O3840">
            <v>2</v>
          </cell>
          <cell r="P3840">
            <v>2</v>
          </cell>
          <cell r="Q3840">
            <v>0</v>
          </cell>
          <cell r="R3840">
            <v>2</v>
          </cell>
          <cell r="S3840">
            <v>0</v>
          </cell>
          <cell r="T3840">
            <v>2</v>
          </cell>
          <cell r="U3840">
            <v>2</v>
          </cell>
          <cell r="V3840">
            <v>0</v>
          </cell>
          <cell r="W3840">
            <v>0</v>
          </cell>
        </row>
        <row r="3841">
          <cell r="B3841">
            <v>18</v>
          </cell>
          <cell r="C3841" t="str">
            <v>REST CLIENTE - OUTRAS</v>
          </cell>
          <cell r="D3841" t="str">
            <v>006 Outros Motivos</v>
          </cell>
          <cell r="E3841" t="str">
            <v>TELEVISÃO</v>
          </cell>
          <cell r="F3841" t="str">
            <v>0001 TELEVISÃO</v>
          </cell>
          <cell r="G3841" t="str">
            <v>0062 NÃO INFORMOU</v>
          </cell>
          <cell r="I3841">
            <v>3</v>
          </cell>
          <cell r="J3841">
            <v>3</v>
          </cell>
          <cell r="K3841">
            <v>0</v>
          </cell>
          <cell r="L3841">
            <v>3</v>
          </cell>
          <cell r="M3841">
            <v>0</v>
          </cell>
          <cell r="N3841">
            <v>3</v>
          </cell>
          <cell r="O3841">
            <v>3</v>
          </cell>
          <cell r="P3841">
            <v>3</v>
          </cell>
          <cell r="Q3841">
            <v>0</v>
          </cell>
          <cell r="R3841">
            <v>3</v>
          </cell>
          <cell r="S3841">
            <v>0</v>
          </cell>
          <cell r="T3841">
            <v>3</v>
          </cell>
          <cell r="U3841">
            <v>3</v>
          </cell>
          <cell r="V3841">
            <v>0</v>
          </cell>
          <cell r="W3841">
            <v>0</v>
          </cell>
        </row>
        <row r="3842">
          <cell r="B3842">
            <v>18</v>
          </cell>
          <cell r="C3842" t="str">
            <v>REST CLIENTE - OUTRAS</v>
          </cell>
          <cell r="D3842" t="str">
            <v>011 Insatisfação</v>
          </cell>
          <cell r="E3842" t="str">
            <v>OUTRAS MIDIAS</v>
          </cell>
          <cell r="F3842" t="str">
            <v>0031 JÁ TEVE O PRODUTO</v>
          </cell>
          <cell r="I3842">
            <v>1</v>
          </cell>
          <cell r="J3842">
            <v>1</v>
          </cell>
          <cell r="K3842">
            <v>0</v>
          </cell>
          <cell r="L3842">
            <v>1</v>
          </cell>
          <cell r="M3842">
            <v>0</v>
          </cell>
          <cell r="N3842">
            <v>1</v>
          </cell>
          <cell r="O3842">
            <v>1</v>
          </cell>
          <cell r="P3842">
            <v>1</v>
          </cell>
          <cell r="Q3842">
            <v>0</v>
          </cell>
          <cell r="R3842">
            <v>1</v>
          </cell>
          <cell r="S3842">
            <v>0</v>
          </cell>
          <cell r="T3842">
            <v>1</v>
          </cell>
          <cell r="U3842">
            <v>1</v>
          </cell>
          <cell r="V3842">
            <v>0</v>
          </cell>
          <cell r="W3842">
            <v>0</v>
          </cell>
        </row>
        <row r="3843">
          <cell r="B3843">
            <v>18</v>
          </cell>
          <cell r="C3843" t="str">
            <v>REST CLIENTE - OUTRAS</v>
          </cell>
          <cell r="D3843" t="str">
            <v>086 +Cancelou (Prazo Agendamento Longo)</v>
          </cell>
          <cell r="E3843" t="str">
            <v>NÃO INFORMADO</v>
          </cell>
          <cell r="F3843" t="str">
            <v>0016 NÃO INFORMADO</v>
          </cell>
          <cell r="I3843">
            <v>1</v>
          </cell>
          <cell r="J3843">
            <v>1</v>
          </cell>
          <cell r="K3843">
            <v>0</v>
          </cell>
          <cell r="L3843">
            <v>1</v>
          </cell>
          <cell r="M3843">
            <v>0</v>
          </cell>
          <cell r="N3843">
            <v>1</v>
          </cell>
          <cell r="O3843">
            <v>1</v>
          </cell>
          <cell r="P3843">
            <v>1</v>
          </cell>
          <cell r="Q3843">
            <v>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0</v>
          </cell>
          <cell r="W3843">
            <v>0</v>
          </cell>
        </row>
        <row r="3844">
          <cell r="B3844">
            <v>18</v>
          </cell>
          <cell r="C3844" t="str">
            <v>REST CLIENTE - OUTRAS</v>
          </cell>
          <cell r="D3844" t="str">
            <v>086 +Cancelou (Prazo Agendamento Longo)</v>
          </cell>
          <cell r="E3844" t="str">
            <v>OUTRAS MIDIAS</v>
          </cell>
          <cell r="F3844" t="str">
            <v>0031 JÁ TEVE O PRODUTO</v>
          </cell>
          <cell r="I3844">
            <v>1</v>
          </cell>
          <cell r="J3844">
            <v>1</v>
          </cell>
          <cell r="K3844">
            <v>0</v>
          </cell>
          <cell r="L3844">
            <v>1</v>
          </cell>
          <cell r="M3844">
            <v>0</v>
          </cell>
          <cell r="N3844">
            <v>1</v>
          </cell>
          <cell r="O3844">
            <v>1</v>
          </cell>
          <cell r="P3844">
            <v>1</v>
          </cell>
          <cell r="Q3844">
            <v>0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0</v>
          </cell>
          <cell r="W3844">
            <v>0</v>
          </cell>
        </row>
        <row r="3845">
          <cell r="B3845">
            <v>18</v>
          </cell>
          <cell r="C3845" t="str">
            <v>REST CLIENTE - OUTRAS</v>
          </cell>
          <cell r="D3845" t="str">
            <v>086 +Cancelou (Prazo Agendamento Longo)</v>
          </cell>
          <cell r="E3845" t="str">
            <v>OUTRAS MÍDIAS</v>
          </cell>
          <cell r="F3845" t="str">
            <v>0002 INDICAÇÃO DE AMIGOS</v>
          </cell>
          <cell r="I3845">
            <v>1</v>
          </cell>
          <cell r="J3845">
            <v>1</v>
          </cell>
          <cell r="K3845">
            <v>0</v>
          </cell>
          <cell r="L3845">
            <v>1</v>
          </cell>
          <cell r="M3845">
            <v>0</v>
          </cell>
          <cell r="N3845">
            <v>1</v>
          </cell>
          <cell r="O3845">
            <v>1</v>
          </cell>
          <cell r="P3845">
            <v>1</v>
          </cell>
          <cell r="Q3845">
            <v>0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0</v>
          </cell>
          <cell r="W3845">
            <v>0</v>
          </cell>
        </row>
        <row r="3846">
          <cell r="B3846">
            <v>18</v>
          </cell>
          <cell r="C3846" t="str">
            <v>REST CLIENTE - PREÇO</v>
          </cell>
          <cell r="D3846" t="str">
            <v>008 Preço Mensalidade</v>
          </cell>
          <cell r="E3846" t="str">
            <v>NÃO INFORMADO</v>
          </cell>
          <cell r="F3846" t="str">
            <v>0016 NÃO INFORMADO</v>
          </cell>
          <cell r="I3846">
            <v>1</v>
          </cell>
          <cell r="J3846">
            <v>1</v>
          </cell>
          <cell r="K3846">
            <v>0</v>
          </cell>
          <cell r="L3846">
            <v>1</v>
          </cell>
          <cell r="M3846">
            <v>0</v>
          </cell>
          <cell r="N3846">
            <v>1</v>
          </cell>
          <cell r="O3846">
            <v>1</v>
          </cell>
          <cell r="P3846">
            <v>1</v>
          </cell>
          <cell r="Q3846">
            <v>0</v>
          </cell>
          <cell r="R3846">
            <v>1</v>
          </cell>
          <cell r="S3846">
            <v>0</v>
          </cell>
          <cell r="T3846">
            <v>1</v>
          </cell>
          <cell r="U3846">
            <v>1</v>
          </cell>
          <cell r="V3846">
            <v>0</v>
          </cell>
          <cell r="W3846">
            <v>0</v>
          </cell>
        </row>
        <row r="3847">
          <cell r="B3847">
            <v>18</v>
          </cell>
          <cell r="C3847" t="str">
            <v>REST CLIENTE - PREÇO</v>
          </cell>
          <cell r="D3847" t="str">
            <v>008 Preço Mensalidade</v>
          </cell>
          <cell r="E3847" t="str">
            <v>OUTRAS MÍDIAS</v>
          </cell>
          <cell r="F3847" t="str">
            <v>0002 INDICAÇÃO DE AMIGOS</v>
          </cell>
          <cell r="I3847">
            <v>4</v>
          </cell>
          <cell r="J3847">
            <v>4</v>
          </cell>
          <cell r="K3847">
            <v>0</v>
          </cell>
          <cell r="L3847">
            <v>4</v>
          </cell>
          <cell r="M3847">
            <v>0</v>
          </cell>
          <cell r="N3847">
            <v>4</v>
          </cell>
          <cell r="O3847">
            <v>4</v>
          </cell>
          <cell r="P3847">
            <v>4</v>
          </cell>
          <cell r="Q3847">
            <v>0</v>
          </cell>
          <cell r="R3847">
            <v>4</v>
          </cell>
          <cell r="S3847">
            <v>0</v>
          </cell>
          <cell r="T3847">
            <v>4</v>
          </cell>
          <cell r="U3847">
            <v>4</v>
          </cell>
          <cell r="V3847">
            <v>0</v>
          </cell>
          <cell r="W3847">
            <v>0</v>
          </cell>
        </row>
        <row r="3848">
          <cell r="B3848">
            <v>18</v>
          </cell>
          <cell r="C3848" t="str">
            <v>REST CLIENTE - PREÇO</v>
          </cell>
          <cell r="D3848" t="str">
            <v>008 Preço Mensalidade</v>
          </cell>
          <cell r="E3848" t="str">
            <v>OUTRAS MÍDIAS</v>
          </cell>
          <cell r="F3848" t="str">
            <v>0003 104</v>
          </cell>
          <cell r="I3848">
            <v>1</v>
          </cell>
          <cell r="J3848">
            <v>1</v>
          </cell>
          <cell r="K3848">
            <v>0</v>
          </cell>
          <cell r="L3848">
            <v>1</v>
          </cell>
          <cell r="M3848">
            <v>0</v>
          </cell>
          <cell r="N3848">
            <v>1</v>
          </cell>
          <cell r="O3848">
            <v>1</v>
          </cell>
          <cell r="P3848">
            <v>1</v>
          </cell>
          <cell r="Q3848">
            <v>0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0</v>
          </cell>
          <cell r="W3848">
            <v>0</v>
          </cell>
        </row>
        <row r="3849">
          <cell r="B3849">
            <v>18</v>
          </cell>
          <cell r="C3849" t="str">
            <v>REST CLIENTE - PREÇO</v>
          </cell>
          <cell r="D3849" t="str">
            <v>009 Preço Provedor</v>
          </cell>
          <cell r="E3849" t="str">
            <v>MALA DIRETA</v>
          </cell>
          <cell r="F3849" t="str">
            <v>0009 MALA DIRETA</v>
          </cell>
          <cell r="G3849" t="str">
            <v>0572 MD-05</v>
          </cell>
          <cell r="I3849">
            <v>1</v>
          </cell>
          <cell r="J3849">
            <v>1</v>
          </cell>
          <cell r="K3849">
            <v>0</v>
          </cell>
          <cell r="L3849">
            <v>1</v>
          </cell>
          <cell r="M3849">
            <v>0</v>
          </cell>
          <cell r="N3849">
            <v>1</v>
          </cell>
          <cell r="O3849">
            <v>1</v>
          </cell>
          <cell r="P3849">
            <v>1</v>
          </cell>
          <cell r="Q3849">
            <v>0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0</v>
          </cell>
          <cell r="W3849">
            <v>0</v>
          </cell>
        </row>
        <row r="3850">
          <cell r="B3850">
            <v>18</v>
          </cell>
          <cell r="C3850" t="str">
            <v>REST CLIENTE - PREÇO</v>
          </cell>
          <cell r="D3850" t="str">
            <v>009 Preço Provedor</v>
          </cell>
          <cell r="E3850" t="str">
            <v>NÃO INFORMADO</v>
          </cell>
          <cell r="F3850" t="str">
            <v>0016 NÃO INFORMADO</v>
          </cell>
          <cell r="I3850">
            <v>2</v>
          </cell>
          <cell r="J3850">
            <v>2</v>
          </cell>
          <cell r="K3850">
            <v>0</v>
          </cell>
          <cell r="L3850">
            <v>2</v>
          </cell>
          <cell r="M3850">
            <v>0</v>
          </cell>
          <cell r="N3850">
            <v>2</v>
          </cell>
          <cell r="O3850">
            <v>2</v>
          </cell>
          <cell r="P3850">
            <v>2</v>
          </cell>
          <cell r="Q3850">
            <v>0</v>
          </cell>
          <cell r="R3850">
            <v>2</v>
          </cell>
          <cell r="S3850">
            <v>0</v>
          </cell>
          <cell r="T3850">
            <v>2</v>
          </cell>
          <cell r="U3850">
            <v>2</v>
          </cell>
          <cell r="V3850">
            <v>0</v>
          </cell>
          <cell r="W3850">
            <v>0</v>
          </cell>
        </row>
        <row r="3851">
          <cell r="B3851">
            <v>18</v>
          </cell>
          <cell r="C3851" t="str">
            <v>REST CLIENTE - PREÇO</v>
          </cell>
          <cell r="D3851" t="str">
            <v>009 Preço Provedor</v>
          </cell>
          <cell r="E3851" t="str">
            <v>OUTRAS MÍDIAS</v>
          </cell>
          <cell r="F3851" t="str">
            <v>0002 INDICAÇÃO DE AMIGOS</v>
          </cell>
          <cell r="I3851">
            <v>14</v>
          </cell>
          <cell r="J3851">
            <v>14</v>
          </cell>
          <cell r="K3851">
            <v>0</v>
          </cell>
          <cell r="L3851">
            <v>14</v>
          </cell>
          <cell r="M3851">
            <v>0</v>
          </cell>
          <cell r="N3851">
            <v>14</v>
          </cell>
          <cell r="O3851">
            <v>14</v>
          </cell>
          <cell r="P3851">
            <v>14</v>
          </cell>
          <cell r="Q3851">
            <v>0</v>
          </cell>
          <cell r="R3851">
            <v>14</v>
          </cell>
          <cell r="S3851">
            <v>0</v>
          </cell>
          <cell r="T3851">
            <v>14</v>
          </cell>
          <cell r="U3851">
            <v>14</v>
          </cell>
          <cell r="V3851">
            <v>0</v>
          </cell>
          <cell r="W3851">
            <v>0</v>
          </cell>
        </row>
        <row r="3852">
          <cell r="B3852">
            <v>18</v>
          </cell>
          <cell r="C3852" t="str">
            <v>REST CLIENTE - PREÇO</v>
          </cell>
          <cell r="D3852" t="str">
            <v>009 Preço Provedor</v>
          </cell>
          <cell r="E3852" t="str">
            <v>OUTRAS MÍDIAS</v>
          </cell>
          <cell r="F3852" t="str">
            <v>0013 INTERNET</v>
          </cell>
          <cell r="G3852" t="str">
            <v>0170 SITE SPEEDY</v>
          </cell>
          <cell r="I3852">
            <v>2</v>
          </cell>
          <cell r="J3852">
            <v>2</v>
          </cell>
          <cell r="K3852">
            <v>0</v>
          </cell>
          <cell r="L3852">
            <v>2</v>
          </cell>
          <cell r="M3852">
            <v>0</v>
          </cell>
          <cell r="N3852">
            <v>2</v>
          </cell>
          <cell r="O3852">
            <v>2</v>
          </cell>
          <cell r="P3852">
            <v>2</v>
          </cell>
          <cell r="Q3852">
            <v>0</v>
          </cell>
          <cell r="R3852">
            <v>2</v>
          </cell>
          <cell r="S3852">
            <v>0</v>
          </cell>
          <cell r="T3852">
            <v>2</v>
          </cell>
          <cell r="U3852">
            <v>2</v>
          </cell>
          <cell r="V3852">
            <v>0</v>
          </cell>
          <cell r="W3852">
            <v>0</v>
          </cell>
        </row>
        <row r="3853">
          <cell r="B3853">
            <v>18</v>
          </cell>
          <cell r="C3853" t="str">
            <v>REST CLIENTE - PREÇO</v>
          </cell>
          <cell r="D3853" t="str">
            <v>009 Preço Provedor</v>
          </cell>
          <cell r="E3853" t="str">
            <v>OUTRAS MÍDIAS</v>
          </cell>
          <cell r="F3853" t="str">
            <v>0019 INDICAÇÃO DO PROVEDOR</v>
          </cell>
          <cell r="G3853" t="str">
            <v>0580 IG.COM.BR</v>
          </cell>
          <cell r="I3853">
            <v>1</v>
          </cell>
          <cell r="J3853">
            <v>1</v>
          </cell>
          <cell r="K3853">
            <v>0</v>
          </cell>
          <cell r="L3853">
            <v>1</v>
          </cell>
          <cell r="M3853">
            <v>0</v>
          </cell>
          <cell r="N3853">
            <v>1</v>
          </cell>
          <cell r="O3853">
            <v>1</v>
          </cell>
          <cell r="P3853">
            <v>1</v>
          </cell>
          <cell r="Q3853">
            <v>0</v>
          </cell>
          <cell r="R3853">
            <v>1</v>
          </cell>
          <cell r="S3853">
            <v>0</v>
          </cell>
          <cell r="T3853">
            <v>1</v>
          </cell>
          <cell r="U3853">
            <v>1</v>
          </cell>
          <cell r="V3853">
            <v>0</v>
          </cell>
          <cell r="W3853">
            <v>0</v>
          </cell>
        </row>
        <row r="3854">
          <cell r="B3854">
            <v>18</v>
          </cell>
          <cell r="C3854" t="str">
            <v>REST CLIENTE - PREÇO</v>
          </cell>
          <cell r="D3854" t="str">
            <v>009 Preço Provedor</v>
          </cell>
          <cell r="E3854" t="str">
            <v>TELEVISÃO</v>
          </cell>
          <cell r="F3854" t="str">
            <v>0001 TELEVISÃO</v>
          </cell>
          <cell r="G3854" t="str">
            <v>0062 NÃO INFORMOU</v>
          </cell>
          <cell r="I3854">
            <v>1</v>
          </cell>
          <cell r="J3854">
            <v>1</v>
          </cell>
          <cell r="K3854">
            <v>0</v>
          </cell>
          <cell r="L3854">
            <v>1</v>
          </cell>
          <cell r="M3854">
            <v>0</v>
          </cell>
          <cell r="N3854">
            <v>1</v>
          </cell>
          <cell r="O3854">
            <v>1</v>
          </cell>
          <cell r="P3854">
            <v>1</v>
          </cell>
          <cell r="Q3854">
            <v>0</v>
          </cell>
          <cell r="R3854">
            <v>1</v>
          </cell>
          <cell r="S3854">
            <v>0</v>
          </cell>
          <cell r="T3854">
            <v>1</v>
          </cell>
          <cell r="U3854">
            <v>1</v>
          </cell>
          <cell r="V3854">
            <v>0</v>
          </cell>
          <cell r="W3854">
            <v>0</v>
          </cell>
        </row>
        <row r="3855">
          <cell r="B3855">
            <v>18</v>
          </cell>
          <cell r="C3855" t="str">
            <v>REST CLIENTE - PREÇO</v>
          </cell>
          <cell r="D3855" t="str">
            <v>047 Preço Instalação</v>
          </cell>
          <cell r="E3855" t="str">
            <v>NÃO INFORMADO</v>
          </cell>
          <cell r="F3855" t="str">
            <v>0016 NÃO INFORMADO</v>
          </cell>
          <cell r="I3855">
            <v>1</v>
          </cell>
          <cell r="J3855">
            <v>1</v>
          </cell>
          <cell r="K3855">
            <v>0</v>
          </cell>
          <cell r="L3855">
            <v>1</v>
          </cell>
          <cell r="M3855">
            <v>0</v>
          </cell>
          <cell r="N3855">
            <v>1</v>
          </cell>
          <cell r="O3855">
            <v>1</v>
          </cell>
          <cell r="P3855">
            <v>1</v>
          </cell>
          <cell r="Q3855">
            <v>0</v>
          </cell>
          <cell r="R3855">
            <v>1</v>
          </cell>
          <cell r="S3855">
            <v>0</v>
          </cell>
          <cell r="T3855">
            <v>1</v>
          </cell>
          <cell r="U3855">
            <v>1</v>
          </cell>
          <cell r="V3855">
            <v>0</v>
          </cell>
          <cell r="W3855">
            <v>0</v>
          </cell>
        </row>
        <row r="3856">
          <cell r="B3856">
            <v>18</v>
          </cell>
          <cell r="C3856" t="str">
            <v>REST CLIENTE - PREÇO</v>
          </cell>
          <cell r="D3856" t="str">
            <v>047 Preço Instalação</v>
          </cell>
          <cell r="E3856" t="str">
            <v>OUTRAS MÍDIAS</v>
          </cell>
          <cell r="F3856" t="str">
            <v>0002 INDICAÇÃO DE AMIGOS</v>
          </cell>
          <cell r="I3856">
            <v>3</v>
          </cell>
          <cell r="J3856">
            <v>3</v>
          </cell>
          <cell r="K3856">
            <v>0</v>
          </cell>
          <cell r="L3856">
            <v>3</v>
          </cell>
          <cell r="M3856">
            <v>0</v>
          </cell>
          <cell r="N3856">
            <v>3</v>
          </cell>
          <cell r="O3856">
            <v>3</v>
          </cell>
          <cell r="P3856">
            <v>3</v>
          </cell>
          <cell r="Q3856">
            <v>0</v>
          </cell>
          <cell r="R3856">
            <v>3</v>
          </cell>
          <cell r="S3856">
            <v>0</v>
          </cell>
          <cell r="T3856">
            <v>3</v>
          </cell>
          <cell r="U3856">
            <v>3</v>
          </cell>
          <cell r="V3856">
            <v>0</v>
          </cell>
          <cell r="W3856">
            <v>0</v>
          </cell>
        </row>
        <row r="3857">
          <cell r="B3857">
            <v>18</v>
          </cell>
          <cell r="C3857" t="str">
            <v>REST CLIENTE - PREÇO</v>
          </cell>
          <cell r="D3857" t="str">
            <v>047 Preço Instalação</v>
          </cell>
          <cell r="E3857" t="str">
            <v>OUTRAS MÍDIAS</v>
          </cell>
          <cell r="F3857" t="str">
            <v>0013 INTERNET</v>
          </cell>
          <cell r="G3857" t="str">
            <v>0170 SITE SPEEDY</v>
          </cell>
          <cell r="I3857">
            <v>1</v>
          </cell>
          <cell r="J3857">
            <v>1</v>
          </cell>
          <cell r="K3857">
            <v>0</v>
          </cell>
          <cell r="L3857">
            <v>1</v>
          </cell>
          <cell r="M3857">
            <v>0</v>
          </cell>
          <cell r="N3857">
            <v>1</v>
          </cell>
          <cell r="O3857">
            <v>1</v>
          </cell>
          <cell r="P3857">
            <v>1</v>
          </cell>
          <cell r="Q3857">
            <v>0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0</v>
          </cell>
          <cell r="W3857">
            <v>0</v>
          </cell>
        </row>
        <row r="3858">
          <cell r="B3858">
            <v>18</v>
          </cell>
          <cell r="C3858" t="str">
            <v>REST CLIENTE - PREÇO</v>
          </cell>
          <cell r="D3858" t="str">
            <v>047 Preço Instalação</v>
          </cell>
          <cell r="E3858" t="str">
            <v>OUTRAS MÍDIAS</v>
          </cell>
          <cell r="F3858" t="str">
            <v>0018 CONTATADO PELO TLMKT</v>
          </cell>
          <cell r="I3858">
            <v>1</v>
          </cell>
          <cell r="J3858">
            <v>1</v>
          </cell>
          <cell r="K3858">
            <v>0</v>
          </cell>
          <cell r="L3858">
            <v>1</v>
          </cell>
          <cell r="M3858">
            <v>0</v>
          </cell>
          <cell r="N3858">
            <v>1</v>
          </cell>
          <cell r="O3858">
            <v>1</v>
          </cell>
          <cell r="P3858">
            <v>1</v>
          </cell>
          <cell r="Q3858">
            <v>0</v>
          </cell>
          <cell r="R3858">
            <v>1</v>
          </cell>
          <cell r="S3858">
            <v>0</v>
          </cell>
          <cell r="T3858">
            <v>1</v>
          </cell>
          <cell r="U3858">
            <v>1</v>
          </cell>
          <cell r="V3858">
            <v>0</v>
          </cell>
          <cell r="W3858">
            <v>0</v>
          </cell>
        </row>
        <row r="3859">
          <cell r="B3859">
            <v>18</v>
          </cell>
          <cell r="C3859" t="str">
            <v>REST CLIENTE - PREÇO</v>
          </cell>
          <cell r="D3859" t="str">
            <v>047 Preço Instalação</v>
          </cell>
          <cell r="E3859" t="str">
            <v>TELEVISÃO</v>
          </cell>
          <cell r="F3859" t="str">
            <v>0001 TELEVISÃO</v>
          </cell>
          <cell r="G3859" t="str">
            <v>0006 GLOBO</v>
          </cell>
          <cell r="H3859" t="str">
            <v>3825 NÃO INFORMADO</v>
          </cell>
          <cell r="I3859">
            <v>1</v>
          </cell>
          <cell r="J3859">
            <v>1</v>
          </cell>
          <cell r="K3859">
            <v>0</v>
          </cell>
          <cell r="L3859">
            <v>1</v>
          </cell>
          <cell r="M3859">
            <v>0</v>
          </cell>
          <cell r="N3859">
            <v>1</v>
          </cell>
          <cell r="O3859">
            <v>1</v>
          </cell>
          <cell r="P3859">
            <v>1</v>
          </cell>
          <cell r="Q3859">
            <v>0</v>
          </cell>
          <cell r="R3859">
            <v>1</v>
          </cell>
          <cell r="S3859">
            <v>0</v>
          </cell>
          <cell r="T3859">
            <v>1</v>
          </cell>
          <cell r="U3859">
            <v>1</v>
          </cell>
          <cell r="V3859">
            <v>0</v>
          </cell>
          <cell r="W3859">
            <v>0</v>
          </cell>
        </row>
        <row r="3860">
          <cell r="B3860">
            <v>18</v>
          </cell>
          <cell r="C3860" t="str">
            <v>REST CLIENTE - PREFERE CONCORRÊNCIA</v>
          </cell>
          <cell r="D3860" t="str">
            <v>028 Prefere concorrência</v>
          </cell>
          <cell r="E3860" t="str">
            <v>OUTRAS MÍDIAS</v>
          </cell>
          <cell r="F3860" t="str">
            <v>0013 INTERNET</v>
          </cell>
          <cell r="G3860" t="str">
            <v>0170 SITE SPEEDY</v>
          </cell>
          <cell r="I3860">
            <v>1</v>
          </cell>
          <cell r="J3860">
            <v>1</v>
          </cell>
          <cell r="K3860">
            <v>0</v>
          </cell>
          <cell r="L3860">
            <v>1</v>
          </cell>
          <cell r="M3860">
            <v>0</v>
          </cell>
          <cell r="N3860">
            <v>1</v>
          </cell>
          <cell r="O3860">
            <v>1</v>
          </cell>
          <cell r="P3860">
            <v>1</v>
          </cell>
          <cell r="Q3860">
            <v>0</v>
          </cell>
          <cell r="R3860">
            <v>1</v>
          </cell>
          <cell r="S3860">
            <v>0</v>
          </cell>
          <cell r="T3860">
            <v>1</v>
          </cell>
          <cell r="U3860">
            <v>1</v>
          </cell>
          <cell r="V3860">
            <v>0</v>
          </cell>
          <cell r="W3860">
            <v>0</v>
          </cell>
        </row>
        <row r="3861">
          <cell r="B3861">
            <v>18</v>
          </cell>
          <cell r="C3861" t="str">
            <v>REST CLIENTE - PREFERE CONCORRÊNCIA</v>
          </cell>
          <cell r="D3861" t="str">
            <v>028 Prefere concorrência</v>
          </cell>
          <cell r="E3861" t="str">
            <v>TELEVISÃO</v>
          </cell>
          <cell r="F3861" t="str">
            <v>0001 TELEVISÃO</v>
          </cell>
          <cell r="G3861" t="str">
            <v>0062 NÃO INFORMOU</v>
          </cell>
          <cell r="I3861">
            <v>1</v>
          </cell>
          <cell r="J3861">
            <v>1</v>
          </cell>
          <cell r="K3861">
            <v>0</v>
          </cell>
          <cell r="L3861">
            <v>1</v>
          </cell>
          <cell r="M3861">
            <v>0</v>
          </cell>
          <cell r="N3861">
            <v>1</v>
          </cell>
          <cell r="O3861">
            <v>1</v>
          </cell>
          <cell r="P3861">
            <v>1</v>
          </cell>
          <cell r="Q3861">
            <v>0</v>
          </cell>
          <cell r="R3861">
            <v>1</v>
          </cell>
          <cell r="S3861">
            <v>0</v>
          </cell>
          <cell r="T3861">
            <v>1</v>
          </cell>
          <cell r="U3861">
            <v>1</v>
          </cell>
          <cell r="V3861">
            <v>0</v>
          </cell>
          <cell r="W3861">
            <v>0</v>
          </cell>
        </row>
        <row r="3862">
          <cell r="B3862">
            <v>18</v>
          </cell>
          <cell r="C3862" t="str">
            <v>REST CLIENTE - RESTRIÇÃO EQUIPAMENTO</v>
          </cell>
          <cell r="D3862" t="str">
            <v>029 Restrição Equipamento</v>
          </cell>
          <cell r="E3862" t="str">
            <v>MALA DIRETA</v>
          </cell>
          <cell r="F3862" t="str">
            <v>0010 ENCARTE EM FATURA</v>
          </cell>
          <cell r="I3862">
            <v>1</v>
          </cell>
          <cell r="J3862">
            <v>1</v>
          </cell>
          <cell r="K3862">
            <v>0</v>
          </cell>
          <cell r="L3862">
            <v>1</v>
          </cell>
          <cell r="M3862">
            <v>0</v>
          </cell>
          <cell r="N3862">
            <v>1</v>
          </cell>
          <cell r="O3862">
            <v>1</v>
          </cell>
          <cell r="P3862">
            <v>1</v>
          </cell>
          <cell r="Q3862">
            <v>0</v>
          </cell>
          <cell r="R3862">
            <v>1</v>
          </cell>
          <cell r="S3862">
            <v>0</v>
          </cell>
          <cell r="T3862">
            <v>1</v>
          </cell>
          <cell r="U3862">
            <v>1</v>
          </cell>
          <cell r="V3862">
            <v>0</v>
          </cell>
          <cell r="W3862">
            <v>0</v>
          </cell>
        </row>
        <row r="3863">
          <cell r="B3863">
            <v>18</v>
          </cell>
          <cell r="C3863" t="str">
            <v>REST CLIENTE - RESTRIÇÃO EQUIPAMENTO</v>
          </cell>
          <cell r="D3863" t="str">
            <v>029 Restrição Equipamento</v>
          </cell>
          <cell r="E3863" t="str">
            <v>OUTRAS MÍDIAS</v>
          </cell>
          <cell r="F3863" t="str">
            <v>0002 INDICAÇÃO DE AMIGOS</v>
          </cell>
          <cell r="I3863">
            <v>3</v>
          </cell>
          <cell r="J3863">
            <v>3</v>
          </cell>
          <cell r="K3863">
            <v>0</v>
          </cell>
          <cell r="L3863">
            <v>3</v>
          </cell>
          <cell r="M3863">
            <v>0</v>
          </cell>
          <cell r="N3863">
            <v>3</v>
          </cell>
          <cell r="O3863">
            <v>3</v>
          </cell>
          <cell r="P3863">
            <v>3</v>
          </cell>
          <cell r="Q3863">
            <v>0</v>
          </cell>
          <cell r="R3863">
            <v>3</v>
          </cell>
          <cell r="S3863">
            <v>0</v>
          </cell>
          <cell r="T3863">
            <v>3</v>
          </cell>
          <cell r="U3863">
            <v>3</v>
          </cell>
          <cell r="V3863">
            <v>0</v>
          </cell>
          <cell r="W3863">
            <v>0</v>
          </cell>
        </row>
        <row r="3864">
          <cell r="B3864">
            <v>18</v>
          </cell>
          <cell r="C3864" t="str">
            <v>REST CLIENTE - RESTRIÇÃO PROVEDOR</v>
          </cell>
          <cell r="D3864" t="str">
            <v>049 Não quer trocar de Provedor</v>
          </cell>
          <cell r="E3864" t="str">
            <v>OUTRAS MÍDIAS</v>
          </cell>
          <cell r="F3864" t="str">
            <v>0002 INDICAÇÃO DE AMIGOS</v>
          </cell>
          <cell r="I3864">
            <v>2</v>
          </cell>
          <cell r="J3864">
            <v>2</v>
          </cell>
          <cell r="K3864">
            <v>0</v>
          </cell>
          <cell r="L3864">
            <v>2</v>
          </cell>
          <cell r="M3864">
            <v>0</v>
          </cell>
          <cell r="N3864">
            <v>2</v>
          </cell>
          <cell r="O3864">
            <v>2</v>
          </cell>
          <cell r="P3864">
            <v>2</v>
          </cell>
          <cell r="Q3864">
            <v>0</v>
          </cell>
          <cell r="R3864">
            <v>2</v>
          </cell>
          <cell r="S3864">
            <v>0</v>
          </cell>
          <cell r="T3864">
            <v>2</v>
          </cell>
          <cell r="U3864">
            <v>2</v>
          </cell>
          <cell r="V3864">
            <v>0</v>
          </cell>
          <cell r="W3864">
            <v>0</v>
          </cell>
        </row>
        <row r="3865">
          <cell r="B3865">
            <v>18</v>
          </cell>
          <cell r="C3865" t="str">
            <v>REST CLIENTE - RESTRIÇÃO PROVEDOR</v>
          </cell>
          <cell r="D3865" t="str">
            <v>072 Não Concorda com uso de Provedor</v>
          </cell>
          <cell r="E3865" t="str">
            <v>OUTRAS MÍDIAS</v>
          </cell>
          <cell r="F3865" t="str">
            <v>0013 INTERNET</v>
          </cell>
          <cell r="G3865" t="str">
            <v>0170 SITE SPEEDY</v>
          </cell>
          <cell r="I3865">
            <v>1</v>
          </cell>
          <cell r="J3865">
            <v>1</v>
          </cell>
          <cell r="K3865">
            <v>0</v>
          </cell>
          <cell r="L3865">
            <v>1</v>
          </cell>
          <cell r="M3865">
            <v>0</v>
          </cell>
          <cell r="N3865">
            <v>1</v>
          </cell>
          <cell r="O3865">
            <v>1</v>
          </cell>
          <cell r="P3865">
            <v>1</v>
          </cell>
          <cell r="Q3865">
            <v>0</v>
          </cell>
          <cell r="R3865">
            <v>1</v>
          </cell>
          <cell r="S3865">
            <v>0</v>
          </cell>
          <cell r="T3865">
            <v>1</v>
          </cell>
          <cell r="U3865">
            <v>1</v>
          </cell>
          <cell r="V3865">
            <v>0</v>
          </cell>
          <cell r="W3865">
            <v>0</v>
          </cell>
        </row>
        <row r="3866">
          <cell r="B3866">
            <v>18</v>
          </cell>
          <cell r="C3866" t="str">
            <v>REST CLIENTE - RESTRIÇÃO PROVEDOR</v>
          </cell>
          <cell r="D3866" t="str">
            <v>072 Não Concorda com uso de Provedor</v>
          </cell>
          <cell r="E3866" t="str">
            <v>OUTRAS MÍDIAS</v>
          </cell>
          <cell r="F3866" t="str">
            <v>0018 CONTATADO PELO TLMKT</v>
          </cell>
          <cell r="I3866">
            <v>1</v>
          </cell>
          <cell r="J3866">
            <v>1</v>
          </cell>
          <cell r="K3866">
            <v>0</v>
          </cell>
          <cell r="L3866">
            <v>1</v>
          </cell>
          <cell r="M3866">
            <v>0</v>
          </cell>
          <cell r="N3866">
            <v>1</v>
          </cell>
          <cell r="O3866">
            <v>1</v>
          </cell>
          <cell r="P3866">
            <v>1</v>
          </cell>
          <cell r="Q3866">
            <v>0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0</v>
          </cell>
          <cell r="W3866">
            <v>0</v>
          </cell>
        </row>
        <row r="3867">
          <cell r="B3867">
            <v>18</v>
          </cell>
          <cell r="C3867" t="str">
            <v>REST CLIENTE - RESTRIÇÃO PROVEDOR</v>
          </cell>
          <cell r="D3867" t="str">
            <v>072 Não Concorda com uso de Provedor</v>
          </cell>
          <cell r="E3867" t="str">
            <v>TELEVISÃO</v>
          </cell>
          <cell r="F3867" t="str">
            <v>0001 TELEVISÃO</v>
          </cell>
          <cell r="G3867" t="str">
            <v>0006 GLOBO</v>
          </cell>
          <cell r="H3867" t="str">
            <v>3825 NÃO INFORMADO</v>
          </cell>
          <cell r="I3867">
            <v>1</v>
          </cell>
          <cell r="J3867">
            <v>1</v>
          </cell>
          <cell r="K3867">
            <v>0</v>
          </cell>
          <cell r="L3867">
            <v>1</v>
          </cell>
          <cell r="M3867">
            <v>0</v>
          </cell>
          <cell r="N3867">
            <v>1</v>
          </cell>
          <cell r="O3867">
            <v>1</v>
          </cell>
          <cell r="P3867">
            <v>1</v>
          </cell>
          <cell r="Q3867">
            <v>0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0</v>
          </cell>
          <cell r="W3867">
            <v>0</v>
          </cell>
        </row>
        <row r="3868">
          <cell r="B3868">
            <v>18</v>
          </cell>
          <cell r="C3868" t="str">
            <v>REST CLIENTE - VAI PENSAR</v>
          </cell>
          <cell r="D3868" t="str">
            <v>007 Vai Pensar</v>
          </cell>
          <cell r="E3868" t="str">
            <v>OUTRAS MÍDIAS</v>
          </cell>
          <cell r="F3868" t="str">
            <v>0002 INDICAÇÃO DE AMIGOS</v>
          </cell>
          <cell r="I3868">
            <v>4</v>
          </cell>
          <cell r="J3868">
            <v>4</v>
          </cell>
          <cell r="K3868">
            <v>0</v>
          </cell>
          <cell r="L3868">
            <v>4</v>
          </cell>
          <cell r="M3868">
            <v>0</v>
          </cell>
          <cell r="N3868">
            <v>4</v>
          </cell>
          <cell r="O3868">
            <v>4</v>
          </cell>
          <cell r="P3868">
            <v>4</v>
          </cell>
          <cell r="Q3868">
            <v>0</v>
          </cell>
          <cell r="R3868">
            <v>4</v>
          </cell>
          <cell r="S3868">
            <v>0</v>
          </cell>
          <cell r="T3868">
            <v>4</v>
          </cell>
          <cell r="U3868">
            <v>4</v>
          </cell>
          <cell r="V3868">
            <v>0</v>
          </cell>
          <cell r="W3868">
            <v>0</v>
          </cell>
        </row>
        <row r="3869">
          <cell r="B3869">
            <v>18</v>
          </cell>
          <cell r="C3869" t="str">
            <v>REST CLIENTE - VAI PENSAR</v>
          </cell>
          <cell r="D3869" t="str">
            <v>007 Vai Pensar</v>
          </cell>
          <cell r="E3869" t="str">
            <v>TELEVISÃO</v>
          </cell>
          <cell r="F3869" t="str">
            <v>0001 TELEVISÃO</v>
          </cell>
          <cell r="G3869" t="str">
            <v>0062 NÃO INFORMOU</v>
          </cell>
          <cell r="I3869">
            <v>1</v>
          </cell>
          <cell r="J3869">
            <v>1</v>
          </cell>
          <cell r="K3869">
            <v>0</v>
          </cell>
          <cell r="L3869">
            <v>1</v>
          </cell>
          <cell r="M3869">
            <v>0</v>
          </cell>
          <cell r="N3869">
            <v>1</v>
          </cell>
          <cell r="O3869">
            <v>1</v>
          </cell>
          <cell r="P3869">
            <v>1</v>
          </cell>
          <cell r="Q3869">
            <v>0</v>
          </cell>
          <cell r="R3869">
            <v>1</v>
          </cell>
          <cell r="S3869">
            <v>0</v>
          </cell>
          <cell r="T3869">
            <v>1</v>
          </cell>
          <cell r="U3869">
            <v>1</v>
          </cell>
          <cell r="V3869">
            <v>0</v>
          </cell>
          <cell r="W3869">
            <v>0</v>
          </cell>
        </row>
        <row r="3870">
          <cell r="B3870">
            <v>18</v>
          </cell>
          <cell r="C3870" t="str">
            <v>RESTRIÇÃO SISTEMA</v>
          </cell>
          <cell r="D3870" t="str">
            <v>034 Não tem internet</v>
          </cell>
          <cell r="E3870" t="str">
            <v>OUTRAS MÍDIAS</v>
          </cell>
          <cell r="F3870" t="str">
            <v>0002 INDICAÇÃO DE AMIGOS</v>
          </cell>
          <cell r="I3870">
            <v>3</v>
          </cell>
          <cell r="J3870">
            <v>0</v>
          </cell>
          <cell r="K3870">
            <v>0</v>
          </cell>
          <cell r="L3870">
            <v>3</v>
          </cell>
          <cell r="M3870">
            <v>3</v>
          </cell>
          <cell r="N3870">
            <v>0</v>
          </cell>
          <cell r="O3870">
            <v>3</v>
          </cell>
          <cell r="P3870">
            <v>0</v>
          </cell>
          <cell r="Q3870">
            <v>0</v>
          </cell>
          <cell r="R3870">
            <v>3</v>
          </cell>
          <cell r="S3870">
            <v>3</v>
          </cell>
          <cell r="T3870">
            <v>0</v>
          </cell>
          <cell r="U3870">
            <v>3</v>
          </cell>
          <cell r="V3870">
            <v>0</v>
          </cell>
          <cell r="W3870">
            <v>0</v>
          </cell>
        </row>
        <row r="3871">
          <cell r="B3871">
            <v>18</v>
          </cell>
          <cell r="C3871" t="str">
            <v>RESTRIÇÃO SISTEMA</v>
          </cell>
          <cell r="D3871" t="str">
            <v>034 Não tem internet</v>
          </cell>
          <cell r="E3871" t="str">
            <v>OUTRAS MÍDIAS</v>
          </cell>
          <cell r="F3871" t="str">
            <v>0007 JORNAIS/REVISTAS</v>
          </cell>
          <cell r="G3871" t="str">
            <v>0125 NÃO INFORMADO</v>
          </cell>
          <cell r="I3871">
            <v>1</v>
          </cell>
          <cell r="J3871">
            <v>0</v>
          </cell>
          <cell r="K3871">
            <v>0</v>
          </cell>
          <cell r="L3871">
            <v>1</v>
          </cell>
          <cell r="M3871">
            <v>1</v>
          </cell>
          <cell r="N3871">
            <v>0</v>
          </cell>
          <cell r="O3871">
            <v>1</v>
          </cell>
          <cell r="P3871">
            <v>0</v>
          </cell>
          <cell r="Q3871">
            <v>0</v>
          </cell>
          <cell r="R3871">
            <v>1</v>
          </cell>
          <cell r="S3871">
            <v>1</v>
          </cell>
          <cell r="T3871">
            <v>0</v>
          </cell>
          <cell r="U3871">
            <v>1</v>
          </cell>
          <cell r="V3871">
            <v>0</v>
          </cell>
          <cell r="W3871">
            <v>0</v>
          </cell>
        </row>
        <row r="3872">
          <cell r="B3872">
            <v>18</v>
          </cell>
          <cell r="C3872" t="str">
            <v>RESTRIÇÃO SISTEMA</v>
          </cell>
          <cell r="D3872" t="str">
            <v>034 Não tem internet</v>
          </cell>
          <cell r="E3872" t="str">
            <v>OUTRAS MÍDIAS</v>
          </cell>
          <cell r="F3872" t="str">
            <v>0020 JÁ POSSUI</v>
          </cell>
          <cell r="I3872">
            <v>1</v>
          </cell>
          <cell r="J3872">
            <v>0</v>
          </cell>
          <cell r="K3872">
            <v>0</v>
          </cell>
          <cell r="L3872">
            <v>1</v>
          </cell>
          <cell r="M3872">
            <v>1</v>
          </cell>
          <cell r="N3872">
            <v>0</v>
          </cell>
          <cell r="O3872">
            <v>1</v>
          </cell>
          <cell r="P3872">
            <v>0</v>
          </cell>
          <cell r="Q3872">
            <v>0</v>
          </cell>
          <cell r="R3872">
            <v>1</v>
          </cell>
          <cell r="S3872">
            <v>1</v>
          </cell>
          <cell r="T3872">
            <v>0</v>
          </cell>
          <cell r="U3872">
            <v>1</v>
          </cell>
          <cell r="V3872">
            <v>0</v>
          </cell>
          <cell r="W3872">
            <v>0</v>
          </cell>
        </row>
        <row r="3873">
          <cell r="B3873">
            <v>18</v>
          </cell>
          <cell r="C3873" t="str">
            <v>RESTRIÇÃO SISTEMA</v>
          </cell>
          <cell r="D3873" t="str">
            <v>034 Não tem internet</v>
          </cell>
          <cell r="E3873" t="str">
            <v>TELEVISÃO</v>
          </cell>
          <cell r="F3873" t="str">
            <v>0001 TELEVISÃO</v>
          </cell>
          <cell r="G3873" t="str">
            <v>0062 NÃO INFORMOU</v>
          </cell>
          <cell r="I3873">
            <v>1</v>
          </cell>
          <cell r="J3873">
            <v>0</v>
          </cell>
          <cell r="K3873">
            <v>0</v>
          </cell>
          <cell r="L3873">
            <v>1</v>
          </cell>
          <cell r="M3873">
            <v>1</v>
          </cell>
          <cell r="N3873">
            <v>0</v>
          </cell>
          <cell r="O3873">
            <v>1</v>
          </cell>
          <cell r="P3873">
            <v>0</v>
          </cell>
          <cell r="Q3873">
            <v>0</v>
          </cell>
          <cell r="R3873">
            <v>1</v>
          </cell>
          <cell r="S3873">
            <v>1</v>
          </cell>
          <cell r="T3873">
            <v>0</v>
          </cell>
          <cell r="U3873">
            <v>1</v>
          </cell>
          <cell r="V3873">
            <v>0</v>
          </cell>
          <cell r="W3873">
            <v>0</v>
          </cell>
        </row>
        <row r="3874">
          <cell r="B3874">
            <v>18</v>
          </cell>
          <cell r="C3874" t="str">
            <v>RESTRIÇÃO SISTEMA</v>
          </cell>
          <cell r="D3874" t="str">
            <v>039 Disponibilidade Esgotada</v>
          </cell>
          <cell r="E3874" t="str">
            <v>MALA DIRETA</v>
          </cell>
          <cell r="F3874" t="str">
            <v>0009 MALA DIRETA</v>
          </cell>
          <cell r="G3874" t="str">
            <v>0008 Não Identificado</v>
          </cell>
          <cell r="I3874">
            <v>1</v>
          </cell>
          <cell r="J3874">
            <v>0</v>
          </cell>
          <cell r="K3874">
            <v>0</v>
          </cell>
          <cell r="L3874">
            <v>1</v>
          </cell>
          <cell r="M3874">
            <v>1</v>
          </cell>
          <cell r="N3874">
            <v>0</v>
          </cell>
          <cell r="O3874">
            <v>1</v>
          </cell>
          <cell r="P3874">
            <v>0</v>
          </cell>
          <cell r="Q3874">
            <v>0</v>
          </cell>
          <cell r="R3874">
            <v>1</v>
          </cell>
          <cell r="S3874">
            <v>1</v>
          </cell>
          <cell r="T3874">
            <v>0</v>
          </cell>
          <cell r="U3874">
            <v>1</v>
          </cell>
          <cell r="V3874">
            <v>0</v>
          </cell>
          <cell r="W3874">
            <v>0</v>
          </cell>
        </row>
        <row r="3875">
          <cell r="B3875">
            <v>18</v>
          </cell>
          <cell r="C3875" t="str">
            <v>RESTRIÇÃO SISTEMA</v>
          </cell>
          <cell r="D3875" t="str">
            <v>039 Disponibilidade Esgotada</v>
          </cell>
          <cell r="E3875" t="str">
            <v>MALA DIRETA</v>
          </cell>
          <cell r="F3875" t="str">
            <v>0010 ENCARTE EM FATURA</v>
          </cell>
          <cell r="I3875">
            <v>2</v>
          </cell>
          <cell r="J3875">
            <v>0</v>
          </cell>
          <cell r="K3875">
            <v>0</v>
          </cell>
          <cell r="L3875">
            <v>2</v>
          </cell>
          <cell r="M3875">
            <v>2</v>
          </cell>
          <cell r="N3875">
            <v>0</v>
          </cell>
          <cell r="O3875">
            <v>2</v>
          </cell>
          <cell r="P3875">
            <v>0</v>
          </cell>
          <cell r="Q3875">
            <v>0</v>
          </cell>
          <cell r="R3875">
            <v>2</v>
          </cell>
          <cell r="S3875">
            <v>2</v>
          </cell>
          <cell r="T3875">
            <v>0</v>
          </cell>
          <cell r="U3875">
            <v>2</v>
          </cell>
          <cell r="V3875">
            <v>0</v>
          </cell>
          <cell r="W3875">
            <v>0</v>
          </cell>
        </row>
        <row r="3876">
          <cell r="B3876">
            <v>18</v>
          </cell>
          <cell r="C3876" t="str">
            <v>RESTRIÇÃO SISTEMA</v>
          </cell>
          <cell r="D3876" t="str">
            <v>039 Disponibilidade Esgotada</v>
          </cell>
          <cell r="E3876" t="str">
            <v>NÃO INFORMADO</v>
          </cell>
          <cell r="F3876" t="str">
            <v>0016 NÃO INFORMADO</v>
          </cell>
          <cell r="I3876">
            <v>4</v>
          </cell>
          <cell r="J3876">
            <v>0</v>
          </cell>
          <cell r="K3876">
            <v>0</v>
          </cell>
          <cell r="L3876">
            <v>4</v>
          </cell>
          <cell r="M3876">
            <v>4</v>
          </cell>
          <cell r="N3876">
            <v>0</v>
          </cell>
          <cell r="O3876">
            <v>4</v>
          </cell>
          <cell r="P3876">
            <v>0</v>
          </cell>
          <cell r="Q3876">
            <v>0</v>
          </cell>
          <cell r="R3876">
            <v>4</v>
          </cell>
          <cell r="S3876">
            <v>4</v>
          </cell>
          <cell r="T3876">
            <v>0</v>
          </cell>
          <cell r="U3876">
            <v>4</v>
          </cell>
          <cell r="V3876">
            <v>0</v>
          </cell>
          <cell r="W3876">
            <v>0</v>
          </cell>
        </row>
        <row r="3877">
          <cell r="B3877">
            <v>18</v>
          </cell>
          <cell r="C3877" t="str">
            <v>RESTRIÇÃO SISTEMA</v>
          </cell>
          <cell r="D3877" t="str">
            <v>039 Disponibilidade Esgotada</v>
          </cell>
          <cell r="E3877" t="str">
            <v>OUTRAS MIDIAS</v>
          </cell>
          <cell r="F3877" t="str">
            <v>0024 STAND</v>
          </cell>
          <cell r="I3877">
            <v>1</v>
          </cell>
          <cell r="J3877">
            <v>0</v>
          </cell>
          <cell r="K3877">
            <v>0</v>
          </cell>
          <cell r="L3877">
            <v>1</v>
          </cell>
          <cell r="M3877">
            <v>1</v>
          </cell>
          <cell r="N3877">
            <v>0</v>
          </cell>
          <cell r="O3877">
            <v>1</v>
          </cell>
          <cell r="P3877">
            <v>0</v>
          </cell>
          <cell r="Q3877">
            <v>0</v>
          </cell>
          <cell r="R3877">
            <v>1</v>
          </cell>
          <cell r="S3877">
            <v>1</v>
          </cell>
          <cell r="T3877">
            <v>0</v>
          </cell>
          <cell r="U3877">
            <v>1</v>
          </cell>
          <cell r="V3877">
            <v>0</v>
          </cell>
          <cell r="W3877">
            <v>0</v>
          </cell>
        </row>
        <row r="3878">
          <cell r="B3878">
            <v>18</v>
          </cell>
          <cell r="C3878" t="str">
            <v>RESTRIÇÃO SISTEMA</v>
          </cell>
          <cell r="D3878" t="str">
            <v>039 Disponibilidade Esgotada</v>
          </cell>
          <cell r="E3878" t="str">
            <v>OUTRAS MIDIAS</v>
          </cell>
          <cell r="F3878" t="str">
            <v>0031 JÁ TEVE O PRODUTO</v>
          </cell>
          <cell r="I3878">
            <v>3</v>
          </cell>
          <cell r="J3878">
            <v>0</v>
          </cell>
          <cell r="K3878">
            <v>0</v>
          </cell>
          <cell r="L3878">
            <v>3</v>
          </cell>
          <cell r="M3878">
            <v>3</v>
          </cell>
          <cell r="N3878">
            <v>0</v>
          </cell>
          <cell r="O3878">
            <v>3</v>
          </cell>
          <cell r="P3878">
            <v>0</v>
          </cell>
          <cell r="Q3878">
            <v>0</v>
          </cell>
          <cell r="R3878">
            <v>3</v>
          </cell>
          <cell r="S3878">
            <v>3</v>
          </cell>
          <cell r="T3878">
            <v>0</v>
          </cell>
          <cell r="U3878">
            <v>3</v>
          </cell>
          <cell r="V3878">
            <v>0</v>
          </cell>
          <cell r="W3878">
            <v>0</v>
          </cell>
        </row>
        <row r="3879">
          <cell r="B3879">
            <v>18</v>
          </cell>
          <cell r="C3879" t="str">
            <v>RESTRIÇÃO SISTEMA</v>
          </cell>
          <cell r="D3879" t="str">
            <v>039 Disponibilidade Esgotada</v>
          </cell>
          <cell r="E3879" t="str">
            <v>OUTRAS MÍDIAS</v>
          </cell>
          <cell r="F3879" t="str">
            <v>0002 INDICAÇÃO DE AMIGOS</v>
          </cell>
          <cell r="I3879">
            <v>76</v>
          </cell>
          <cell r="J3879">
            <v>0</v>
          </cell>
          <cell r="K3879">
            <v>0</v>
          </cell>
          <cell r="L3879">
            <v>76</v>
          </cell>
          <cell r="M3879">
            <v>76</v>
          </cell>
          <cell r="N3879">
            <v>0</v>
          </cell>
          <cell r="O3879">
            <v>76</v>
          </cell>
          <cell r="P3879">
            <v>0</v>
          </cell>
          <cell r="Q3879">
            <v>0</v>
          </cell>
          <cell r="R3879">
            <v>76</v>
          </cell>
          <cell r="S3879">
            <v>76</v>
          </cell>
          <cell r="T3879">
            <v>0</v>
          </cell>
          <cell r="U3879">
            <v>76</v>
          </cell>
          <cell r="V3879">
            <v>0</v>
          </cell>
          <cell r="W3879">
            <v>0</v>
          </cell>
        </row>
        <row r="3880">
          <cell r="B3880">
            <v>18</v>
          </cell>
          <cell r="C3880" t="str">
            <v>RESTRIÇÃO SISTEMA</v>
          </cell>
          <cell r="D3880" t="str">
            <v>039 Disponibilidade Esgotada</v>
          </cell>
          <cell r="E3880" t="str">
            <v>OUTRAS MÍDIAS</v>
          </cell>
          <cell r="F3880" t="str">
            <v>0003 104</v>
          </cell>
          <cell r="I3880">
            <v>2</v>
          </cell>
          <cell r="J3880">
            <v>0</v>
          </cell>
          <cell r="K3880">
            <v>0</v>
          </cell>
          <cell r="L3880">
            <v>2</v>
          </cell>
          <cell r="M3880">
            <v>2</v>
          </cell>
          <cell r="N3880">
            <v>0</v>
          </cell>
          <cell r="O3880">
            <v>2</v>
          </cell>
          <cell r="P3880">
            <v>0</v>
          </cell>
          <cell r="Q3880">
            <v>0</v>
          </cell>
          <cell r="R3880">
            <v>2</v>
          </cell>
          <cell r="S3880">
            <v>2</v>
          </cell>
          <cell r="T3880">
            <v>0</v>
          </cell>
          <cell r="U3880">
            <v>2</v>
          </cell>
          <cell r="V3880">
            <v>0</v>
          </cell>
          <cell r="W3880">
            <v>0</v>
          </cell>
        </row>
        <row r="3881">
          <cell r="B3881">
            <v>18</v>
          </cell>
          <cell r="C3881" t="str">
            <v>RESTRIÇÃO SISTEMA</v>
          </cell>
          <cell r="D3881" t="str">
            <v>039 Disponibilidade Esgotada</v>
          </cell>
          <cell r="E3881" t="str">
            <v>OUTRAS MÍDIAS</v>
          </cell>
          <cell r="F3881" t="str">
            <v>0013 INTERNET</v>
          </cell>
          <cell r="G3881" t="str">
            <v>0056 OUTROS</v>
          </cell>
          <cell r="I3881">
            <v>3</v>
          </cell>
          <cell r="J3881">
            <v>0</v>
          </cell>
          <cell r="K3881">
            <v>0</v>
          </cell>
          <cell r="L3881">
            <v>3</v>
          </cell>
          <cell r="M3881">
            <v>3</v>
          </cell>
          <cell r="N3881">
            <v>0</v>
          </cell>
          <cell r="O3881">
            <v>3</v>
          </cell>
          <cell r="P3881">
            <v>0</v>
          </cell>
          <cell r="Q3881">
            <v>0</v>
          </cell>
          <cell r="R3881">
            <v>3</v>
          </cell>
          <cell r="S3881">
            <v>3</v>
          </cell>
          <cell r="T3881">
            <v>0</v>
          </cell>
          <cell r="U3881">
            <v>3</v>
          </cell>
          <cell r="V3881">
            <v>0</v>
          </cell>
          <cell r="W3881">
            <v>0</v>
          </cell>
        </row>
        <row r="3882">
          <cell r="B3882">
            <v>18</v>
          </cell>
          <cell r="C3882" t="str">
            <v>RESTRIÇÃO SISTEMA</v>
          </cell>
          <cell r="D3882" t="str">
            <v>039 Disponibilidade Esgotada</v>
          </cell>
          <cell r="E3882" t="str">
            <v>OUTRAS MÍDIAS</v>
          </cell>
          <cell r="F3882" t="str">
            <v>0013 INTERNET</v>
          </cell>
          <cell r="G3882" t="str">
            <v>0170 SITE SPEEDY</v>
          </cell>
          <cell r="I3882">
            <v>4</v>
          </cell>
          <cell r="J3882">
            <v>0</v>
          </cell>
          <cell r="K3882">
            <v>0</v>
          </cell>
          <cell r="L3882">
            <v>4</v>
          </cell>
          <cell r="M3882">
            <v>4</v>
          </cell>
          <cell r="N3882">
            <v>0</v>
          </cell>
          <cell r="O3882">
            <v>4</v>
          </cell>
          <cell r="P3882">
            <v>0</v>
          </cell>
          <cell r="Q3882">
            <v>0</v>
          </cell>
          <cell r="R3882">
            <v>4</v>
          </cell>
          <cell r="S3882">
            <v>4</v>
          </cell>
          <cell r="T3882">
            <v>0</v>
          </cell>
          <cell r="U3882">
            <v>4</v>
          </cell>
          <cell r="V3882">
            <v>0</v>
          </cell>
          <cell r="W3882">
            <v>0</v>
          </cell>
        </row>
        <row r="3883">
          <cell r="B3883">
            <v>18</v>
          </cell>
          <cell r="C3883" t="str">
            <v>RESTRIÇÃO SISTEMA</v>
          </cell>
          <cell r="D3883" t="str">
            <v>039 Disponibilidade Esgotada</v>
          </cell>
          <cell r="E3883" t="str">
            <v>OUTRAS MÍDIAS</v>
          </cell>
          <cell r="F3883" t="str">
            <v>0018 CONTATADO PELO TLMKT</v>
          </cell>
          <cell r="I3883">
            <v>5</v>
          </cell>
          <cell r="J3883">
            <v>0</v>
          </cell>
          <cell r="K3883">
            <v>0</v>
          </cell>
          <cell r="L3883">
            <v>5</v>
          </cell>
          <cell r="M3883">
            <v>5</v>
          </cell>
          <cell r="N3883">
            <v>0</v>
          </cell>
          <cell r="O3883">
            <v>5</v>
          </cell>
          <cell r="P3883">
            <v>0</v>
          </cell>
          <cell r="Q3883">
            <v>0</v>
          </cell>
          <cell r="R3883">
            <v>5</v>
          </cell>
          <cell r="S3883">
            <v>5</v>
          </cell>
          <cell r="T3883">
            <v>0</v>
          </cell>
          <cell r="U3883">
            <v>5</v>
          </cell>
          <cell r="V3883">
            <v>0</v>
          </cell>
          <cell r="W3883">
            <v>0</v>
          </cell>
        </row>
        <row r="3884">
          <cell r="B3884">
            <v>18</v>
          </cell>
          <cell r="C3884" t="str">
            <v>RESTRIÇÃO SISTEMA</v>
          </cell>
          <cell r="D3884" t="str">
            <v>039 Disponibilidade Esgotada</v>
          </cell>
          <cell r="E3884" t="str">
            <v>OUTRAS MÍDIAS</v>
          </cell>
          <cell r="F3884" t="str">
            <v>0019 INDICAÇÃO DO PROVEDOR</v>
          </cell>
          <cell r="G3884" t="str">
            <v>0580 IG.COM.BR</v>
          </cell>
          <cell r="I3884">
            <v>1</v>
          </cell>
          <cell r="J3884">
            <v>0</v>
          </cell>
          <cell r="K3884">
            <v>0</v>
          </cell>
          <cell r="L3884">
            <v>1</v>
          </cell>
          <cell r="M3884">
            <v>1</v>
          </cell>
          <cell r="N3884">
            <v>0</v>
          </cell>
          <cell r="O3884">
            <v>1</v>
          </cell>
          <cell r="P3884">
            <v>0</v>
          </cell>
          <cell r="Q3884">
            <v>0</v>
          </cell>
          <cell r="R3884">
            <v>1</v>
          </cell>
          <cell r="S3884">
            <v>1</v>
          </cell>
          <cell r="T3884">
            <v>0</v>
          </cell>
          <cell r="U3884">
            <v>1</v>
          </cell>
          <cell r="V3884">
            <v>0</v>
          </cell>
          <cell r="W3884">
            <v>0</v>
          </cell>
        </row>
        <row r="3885">
          <cell r="B3885">
            <v>18</v>
          </cell>
          <cell r="C3885" t="str">
            <v>RESTRIÇÃO SISTEMA</v>
          </cell>
          <cell r="D3885" t="str">
            <v>039 Disponibilidade Esgotada</v>
          </cell>
          <cell r="E3885" t="str">
            <v>OUTRAS MÍDIAS</v>
          </cell>
          <cell r="F3885" t="str">
            <v>0020 JÁ POSSUI</v>
          </cell>
          <cell r="I3885">
            <v>8</v>
          </cell>
          <cell r="J3885">
            <v>0</v>
          </cell>
          <cell r="K3885">
            <v>0</v>
          </cell>
          <cell r="L3885">
            <v>8</v>
          </cell>
          <cell r="M3885">
            <v>8</v>
          </cell>
          <cell r="N3885">
            <v>0</v>
          </cell>
          <cell r="O3885">
            <v>8</v>
          </cell>
          <cell r="P3885">
            <v>0</v>
          </cell>
          <cell r="Q3885">
            <v>0</v>
          </cell>
          <cell r="R3885">
            <v>8</v>
          </cell>
          <cell r="S3885">
            <v>8</v>
          </cell>
          <cell r="T3885">
            <v>0</v>
          </cell>
          <cell r="U3885">
            <v>8</v>
          </cell>
          <cell r="V3885">
            <v>0</v>
          </cell>
          <cell r="W3885">
            <v>0</v>
          </cell>
        </row>
        <row r="3886">
          <cell r="B3886">
            <v>18</v>
          </cell>
          <cell r="C3886" t="str">
            <v>RESTRIÇÃO SISTEMA</v>
          </cell>
          <cell r="D3886" t="str">
            <v>039 Disponibilidade Esgotada</v>
          </cell>
          <cell r="E3886" t="str">
            <v>TELEVISÃO</v>
          </cell>
          <cell r="F3886" t="str">
            <v>0001 TELEVISÃO</v>
          </cell>
          <cell r="G3886" t="str">
            <v>0006 GLOBO</v>
          </cell>
          <cell r="H3886" t="str">
            <v>0014 BOM DIA BRASIL</v>
          </cell>
          <cell r="I3886">
            <v>1</v>
          </cell>
          <cell r="J3886">
            <v>0</v>
          </cell>
          <cell r="K3886">
            <v>0</v>
          </cell>
          <cell r="L3886">
            <v>1</v>
          </cell>
          <cell r="M3886">
            <v>1</v>
          </cell>
          <cell r="N3886">
            <v>0</v>
          </cell>
          <cell r="O3886">
            <v>1</v>
          </cell>
          <cell r="P3886">
            <v>0</v>
          </cell>
          <cell r="Q3886">
            <v>0</v>
          </cell>
          <cell r="R3886">
            <v>1</v>
          </cell>
          <cell r="S3886">
            <v>1</v>
          </cell>
          <cell r="T3886">
            <v>0</v>
          </cell>
          <cell r="U3886">
            <v>1</v>
          </cell>
          <cell r="V3886">
            <v>0</v>
          </cell>
          <cell r="W3886">
            <v>0</v>
          </cell>
        </row>
        <row r="3887">
          <cell r="B3887">
            <v>18</v>
          </cell>
          <cell r="C3887" t="str">
            <v>RESTRIÇÃO SISTEMA</v>
          </cell>
          <cell r="D3887" t="str">
            <v>039 Disponibilidade Esgotada</v>
          </cell>
          <cell r="E3887" t="str">
            <v>TELEVISÃO</v>
          </cell>
          <cell r="F3887" t="str">
            <v>0001 TELEVISÃO</v>
          </cell>
          <cell r="G3887" t="str">
            <v>0062 NÃO INFORMOU</v>
          </cell>
          <cell r="I3887">
            <v>11</v>
          </cell>
          <cell r="J3887">
            <v>0</v>
          </cell>
          <cell r="K3887">
            <v>0</v>
          </cell>
          <cell r="L3887">
            <v>11</v>
          </cell>
          <cell r="M3887">
            <v>11</v>
          </cell>
          <cell r="N3887">
            <v>0</v>
          </cell>
          <cell r="O3887">
            <v>11</v>
          </cell>
          <cell r="P3887">
            <v>0</v>
          </cell>
          <cell r="Q3887">
            <v>0</v>
          </cell>
          <cell r="R3887">
            <v>11</v>
          </cell>
          <cell r="S3887">
            <v>11</v>
          </cell>
          <cell r="T3887">
            <v>0</v>
          </cell>
          <cell r="U3887">
            <v>11</v>
          </cell>
          <cell r="V3887">
            <v>0</v>
          </cell>
          <cell r="W3887">
            <v>0</v>
          </cell>
        </row>
        <row r="3888">
          <cell r="B3888">
            <v>18</v>
          </cell>
          <cell r="C3888" t="str">
            <v>RESTRIÇÃO SISTEMA</v>
          </cell>
          <cell r="D3888" t="str">
            <v>042 Restrição técnica</v>
          </cell>
          <cell r="E3888" t="str">
            <v>MALA DIRETA</v>
          </cell>
          <cell r="F3888" t="str">
            <v>0009 MALA DIRETA</v>
          </cell>
          <cell r="G3888" t="str">
            <v>0008 Não Identificado</v>
          </cell>
          <cell r="I3888">
            <v>5</v>
          </cell>
          <cell r="J3888">
            <v>0</v>
          </cell>
          <cell r="K3888">
            <v>0</v>
          </cell>
          <cell r="L3888">
            <v>5</v>
          </cell>
          <cell r="M3888">
            <v>5</v>
          </cell>
          <cell r="N3888">
            <v>0</v>
          </cell>
          <cell r="O3888">
            <v>5</v>
          </cell>
          <cell r="P3888">
            <v>0</v>
          </cell>
          <cell r="Q3888">
            <v>0</v>
          </cell>
          <cell r="R3888">
            <v>5</v>
          </cell>
          <cell r="S3888">
            <v>5</v>
          </cell>
          <cell r="T3888">
            <v>0</v>
          </cell>
          <cell r="U3888">
            <v>5</v>
          </cell>
          <cell r="V3888">
            <v>0</v>
          </cell>
          <cell r="W3888">
            <v>0</v>
          </cell>
        </row>
        <row r="3889">
          <cell r="B3889">
            <v>18</v>
          </cell>
          <cell r="C3889" t="str">
            <v>RESTRIÇÃO SISTEMA</v>
          </cell>
          <cell r="D3889" t="str">
            <v>042 Restrição técnica</v>
          </cell>
          <cell r="E3889" t="str">
            <v>MALA DIRETA</v>
          </cell>
          <cell r="F3889" t="str">
            <v>0010 ENCARTE EM FATURA</v>
          </cell>
          <cell r="I3889">
            <v>2</v>
          </cell>
          <cell r="J3889">
            <v>0</v>
          </cell>
          <cell r="K3889">
            <v>0</v>
          </cell>
          <cell r="L3889">
            <v>2</v>
          </cell>
          <cell r="M3889">
            <v>2</v>
          </cell>
          <cell r="N3889">
            <v>0</v>
          </cell>
          <cell r="O3889">
            <v>2</v>
          </cell>
          <cell r="P3889">
            <v>0</v>
          </cell>
          <cell r="Q3889">
            <v>0</v>
          </cell>
          <cell r="R3889">
            <v>2</v>
          </cell>
          <cell r="S3889">
            <v>2</v>
          </cell>
          <cell r="T3889">
            <v>0</v>
          </cell>
          <cell r="U3889">
            <v>2</v>
          </cell>
          <cell r="V3889">
            <v>0</v>
          </cell>
          <cell r="W3889">
            <v>0</v>
          </cell>
        </row>
        <row r="3890">
          <cell r="B3890">
            <v>18</v>
          </cell>
          <cell r="C3890" t="str">
            <v>RESTRIÇÃO SISTEMA</v>
          </cell>
          <cell r="D3890" t="str">
            <v>042 Restrição técnica</v>
          </cell>
          <cell r="E3890" t="str">
            <v>NÃO INFORMADO</v>
          </cell>
          <cell r="F3890" t="str">
            <v>0016 NÃO INFORMADO</v>
          </cell>
          <cell r="I3890">
            <v>13</v>
          </cell>
          <cell r="J3890">
            <v>0</v>
          </cell>
          <cell r="K3890">
            <v>0</v>
          </cell>
          <cell r="L3890">
            <v>13</v>
          </cell>
          <cell r="M3890">
            <v>13</v>
          </cell>
          <cell r="N3890">
            <v>0</v>
          </cell>
          <cell r="O3890">
            <v>13</v>
          </cell>
          <cell r="P3890">
            <v>0</v>
          </cell>
          <cell r="Q3890">
            <v>0</v>
          </cell>
          <cell r="R3890">
            <v>13</v>
          </cell>
          <cell r="S3890">
            <v>13</v>
          </cell>
          <cell r="T3890">
            <v>0</v>
          </cell>
          <cell r="U3890">
            <v>13</v>
          </cell>
          <cell r="V3890">
            <v>0</v>
          </cell>
          <cell r="W3890">
            <v>0</v>
          </cell>
        </row>
        <row r="3891">
          <cell r="B3891">
            <v>18</v>
          </cell>
          <cell r="C3891" t="str">
            <v>RESTRIÇÃO SISTEMA</v>
          </cell>
          <cell r="D3891" t="str">
            <v>042 Restrição técnica</v>
          </cell>
          <cell r="E3891" t="str">
            <v>OUTRAS MIDIAS</v>
          </cell>
          <cell r="F3891" t="str">
            <v>0031 JÁ TEVE O PRODUTO</v>
          </cell>
          <cell r="I3891">
            <v>7</v>
          </cell>
          <cell r="J3891">
            <v>0</v>
          </cell>
          <cell r="K3891">
            <v>0</v>
          </cell>
          <cell r="L3891">
            <v>7</v>
          </cell>
          <cell r="M3891">
            <v>7</v>
          </cell>
          <cell r="N3891">
            <v>0</v>
          </cell>
          <cell r="O3891">
            <v>7</v>
          </cell>
          <cell r="P3891">
            <v>0</v>
          </cell>
          <cell r="Q3891">
            <v>0</v>
          </cell>
          <cell r="R3891">
            <v>7</v>
          </cell>
          <cell r="S3891">
            <v>7</v>
          </cell>
          <cell r="T3891">
            <v>0</v>
          </cell>
          <cell r="U3891">
            <v>7</v>
          </cell>
          <cell r="V3891">
            <v>0</v>
          </cell>
          <cell r="W3891">
            <v>0</v>
          </cell>
        </row>
        <row r="3892">
          <cell r="B3892">
            <v>18</v>
          </cell>
          <cell r="C3892" t="str">
            <v>RESTRIÇÃO SISTEMA</v>
          </cell>
          <cell r="D3892" t="str">
            <v>042 Restrição técnica</v>
          </cell>
          <cell r="E3892" t="str">
            <v>OUTRAS MÍDIAS</v>
          </cell>
          <cell r="F3892" t="str">
            <v>0002 INDICAÇÃO DE AMIGOS</v>
          </cell>
          <cell r="I3892">
            <v>109</v>
          </cell>
          <cell r="J3892">
            <v>0</v>
          </cell>
          <cell r="K3892">
            <v>0</v>
          </cell>
          <cell r="L3892">
            <v>109</v>
          </cell>
          <cell r="M3892">
            <v>109</v>
          </cell>
          <cell r="N3892">
            <v>0</v>
          </cell>
          <cell r="O3892">
            <v>109</v>
          </cell>
          <cell r="P3892">
            <v>0</v>
          </cell>
          <cell r="Q3892">
            <v>0</v>
          </cell>
          <cell r="R3892">
            <v>109</v>
          </cell>
          <cell r="S3892">
            <v>109</v>
          </cell>
          <cell r="T3892">
            <v>0</v>
          </cell>
          <cell r="U3892">
            <v>109</v>
          </cell>
          <cell r="V3892">
            <v>0</v>
          </cell>
          <cell r="W3892">
            <v>0</v>
          </cell>
        </row>
        <row r="3893">
          <cell r="B3893">
            <v>18</v>
          </cell>
          <cell r="C3893" t="str">
            <v>RESTRIÇÃO SISTEMA</v>
          </cell>
          <cell r="D3893" t="str">
            <v>042 Restrição técnica</v>
          </cell>
          <cell r="E3893" t="str">
            <v>OUTRAS MÍDIAS</v>
          </cell>
          <cell r="F3893" t="str">
            <v>0003 104</v>
          </cell>
          <cell r="I3893">
            <v>3</v>
          </cell>
          <cell r="J3893">
            <v>0</v>
          </cell>
          <cell r="K3893">
            <v>0</v>
          </cell>
          <cell r="L3893">
            <v>3</v>
          </cell>
          <cell r="M3893">
            <v>3</v>
          </cell>
          <cell r="N3893">
            <v>0</v>
          </cell>
          <cell r="O3893">
            <v>3</v>
          </cell>
          <cell r="P3893">
            <v>0</v>
          </cell>
          <cell r="Q3893">
            <v>0</v>
          </cell>
          <cell r="R3893">
            <v>3</v>
          </cell>
          <cell r="S3893">
            <v>3</v>
          </cell>
          <cell r="T3893">
            <v>0</v>
          </cell>
          <cell r="U3893">
            <v>3</v>
          </cell>
          <cell r="V3893">
            <v>0</v>
          </cell>
          <cell r="W3893">
            <v>0</v>
          </cell>
        </row>
        <row r="3894">
          <cell r="B3894">
            <v>18</v>
          </cell>
          <cell r="C3894" t="str">
            <v>RESTRIÇÃO SISTEMA</v>
          </cell>
          <cell r="D3894" t="str">
            <v>042 Restrição técnica</v>
          </cell>
          <cell r="E3894" t="str">
            <v>OUTRAS MÍDIAS</v>
          </cell>
          <cell r="F3894" t="str">
            <v>0013 INTERNET</v>
          </cell>
          <cell r="G3894" t="str">
            <v>0056 OUTROS</v>
          </cell>
          <cell r="I3894">
            <v>4</v>
          </cell>
          <cell r="J3894">
            <v>0</v>
          </cell>
          <cell r="K3894">
            <v>0</v>
          </cell>
          <cell r="L3894">
            <v>4</v>
          </cell>
          <cell r="M3894">
            <v>4</v>
          </cell>
          <cell r="N3894">
            <v>0</v>
          </cell>
          <cell r="O3894">
            <v>4</v>
          </cell>
          <cell r="P3894">
            <v>0</v>
          </cell>
          <cell r="Q3894">
            <v>0</v>
          </cell>
          <cell r="R3894">
            <v>4</v>
          </cell>
          <cell r="S3894">
            <v>4</v>
          </cell>
          <cell r="T3894">
            <v>0</v>
          </cell>
          <cell r="U3894">
            <v>4</v>
          </cell>
          <cell r="V3894">
            <v>0</v>
          </cell>
          <cell r="W3894">
            <v>0</v>
          </cell>
        </row>
        <row r="3895">
          <cell r="B3895">
            <v>18</v>
          </cell>
          <cell r="C3895" t="str">
            <v>RESTRIÇÃO SISTEMA</v>
          </cell>
          <cell r="D3895" t="str">
            <v>042 Restrição técnica</v>
          </cell>
          <cell r="E3895" t="str">
            <v>OUTRAS MÍDIAS</v>
          </cell>
          <cell r="F3895" t="str">
            <v>0013 INTERNET</v>
          </cell>
          <cell r="G3895" t="str">
            <v>0170 SITE SPEEDY</v>
          </cell>
          <cell r="I3895">
            <v>8</v>
          </cell>
          <cell r="J3895">
            <v>0</v>
          </cell>
          <cell r="K3895">
            <v>0</v>
          </cell>
          <cell r="L3895">
            <v>8</v>
          </cell>
          <cell r="M3895">
            <v>8</v>
          </cell>
          <cell r="N3895">
            <v>0</v>
          </cell>
          <cell r="O3895">
            <v>8</v>
          </cell>
          <cell r="P3895">
            <v>0</v>
          </cell>
          <cell r="Q3895">
            <v>0</v>
          </cell>
          <cell r="R3895">
            <v>8</v>
          </cell>
          <cell r="S3895">
            <v>8</v>
          </cell>
          <cell r="T3895">
            <v>0</v>
          </cell>
          <cell r="U3895">
            <v>8</v>
          </cell>
          <cell r="V3895">
            <v>0</v>
          </cell>
          <cell r="W3895">
            <v>0</v>
          </cell>
        </row>
        <row r="3896">
          <cell r="B3896">
            <v>18</v>
          </cell>
          <cell r="C3896" t="str">
            <v>RESTRIÇÃO SISTEMA</v>
          </cell>
          <cell r="D3896" t="str">
            <v>042 Restrição técnica</v>
          </cell>
          <cell r="E3896" t="str">
            <v>OUTRAS MÍDIAS</v>
          </cell>
          <cell r="F3896" t="str">
            <v>0018 CONTATADO PELO TLMKT</v>
          </cell>
          <cell r="I3896">
            <v>13</v>
          </cell>
          <cell r="J3896">
            <v>0</v>
          </cell>
          <cell r="K3896">
            <v>0</v>
          </cell>
          <cell r="L3896">
            <v>13</v>
          </cell>
          <cell r="M3896">
            <v>13</v>
          </cell>
          <cell r="N3896">
            <v>0</v>
          </cell>
          <cell r="O3896">
            <v>13</v>
          </cell>
          <cell r="P3896">
            <v>0</v>
          </cell>
          <cell r="Q3896">
            <v>0</v>
          </cell>
          <cell r="R3896">
            <v>13</v>
          </cell>
          <cell r="S3896">
            <v>13</v>
          </cell>
          <cell r="T3896">
            <v>0</v>
          </cell>
          <cell r="U3896">
            <v>13</v>
          </cell>
          <cell r="V3896">
            <v>0</v>
          </cell>
          <cell r="W3896">
            <v>0</v>
          </cell>
        </row>
        <row r="3897">
          <cell r="B3897">
            <v>18</v>
          </cell>
          <cell r="C3897" t="str">
            <v>RESTRIÇÃO SISTEMA</v>
          </cell>
          <cell r="D3897" t="str">
            <v>042 Restrição técnica</v>
          </cell>
          <cell r="E3897" t="str">
            <v>OUTRAS MÍDIAS</v>
          </cell>
          <cell r="F3897" t="str">
            <v>0019 INDICAÇÃO DO PROVEDOR</v>
          </cell>
          <cell r="G3897" t="str">
            <v>0580 IG.COM.BR</v>
          </cell>
          <cell r="I3897">
            <v>1</v>
          </cell>
          <cell r="J3897">
            <v>0</v>
          </cell>
          <cell r="K3897">
            <v>0</v>
          </cell>
          <cell r="L3897">
            <v>1</v>
          </cell>
          <cell r="M3897">
            <v>1</v>
          </cell>
          <cell r="N3897">
            <v>0</v>
          </cell>
          <cell r="O3897">
            <v>1</v>
          </cell>
          <cell r="P3897">
            <v>0</v>
          </cell>
          <cell r="Q3897">
            <v>0</v>
          </cell>
          <cell r="R3897">
            <v>1</v>
          </cell>
          <cell r="S3897">
            <v>1</v>
          </cell>
          <cell r="T3897">
            <v>0</v>
          </cell>
          <cell r="U3897">
            <v>1</v>
          </cell>
          <cell r="V3897">
            <v>0</v>
          </cell>
          <cell r="W3897">
            <v>0</v>
          </cell>
        </row>
        <row r="3898">
          <cell r="B3898">
            <v>18</v>
          </cell>
          <cell r="C3898" t="str">
            <v>RESTRIÇÃO SISTEMA</v>
          </cell>
          <cell r="D3898" t="str">
            <v>042 Restrição técnica</v>
          </cell>
          <cell r="E3898" t="str">
            <v>OUTRAS MÍDIAS</v>
          </cell>
          <cell r="F3898" t="str">
            <v>0020 JÁ POSSUI</v>
          </cell>
          <cell r="I3898">
            <v>13</v>
          </cell>
          <cell r="J3898">
            <v>0</v>
          </cell>
          <cell r="K3898">
            <v>0</v>
          </cell>
          <cell r="L3898">
            <v>13</v>
          </cell>
          <cell r="M3898">
            <v>13</v>
          </cell>
          <cell r="N3898">
            <v>0</v>
          </cell>
          <cell r="O3898">
            <v>13</v>
          </cell>
          <cell r="P3898">
            <v>0</v>
          </cell>
          <cell r="Q3898">
            <v>0</v>
          </cell>
          <cell r="R3898">
            <v>13</v>
          </cell>
          <cell r="S3898">
            <v>13</v>
          </cell>
          <cell r="T3898">
            <v>0</v>
          </cell>
          <cell r="U3898">
            <v>13</v>
          </cell>
          <cell r="V3898">
            <v>0</v>
          </cell>
          <cell r="W3898">
            <v>0</v>
          </cell>
        </row>
        <row r="3899">
          <cell r="B3899">
            <v>18</v>
          </cell>
          <cell r="C3899" t="str">
            <v>RESTRIÇÃO SISTEMA</v>
          </cell>
          <cell r="D3899" t="str">
            <v>042 Restrição técnica</v>
          </cell>
          <cell r="E3899" t="str">
            <v>TELEVISÃO</v>
          </cell>
          <cell r="F3899" t="str">
            <v>0001 TELEVISÃO</v>
          </cell>
          <cell r="G3899" t="str">
            <v>0006 GLOBO</v>
          </cell>
          <cell r="H3899" t="str">
            <v>3825 NÃO INFORMADO</v>
          </cell>
          <cell r="I3899">
            <v>2</v>
          </cell>
          <cell r="J3899">
            <v>0</v>
          </cell>
          <cell r="K3899">
            <v>0</v>
          </cell>
          <cell r="L3899">
            <v>2</v>
          </cell>
          <cell r="M3899">
            <v>2</v>
          </cell>
          <cell r="N3899">
            <v>0</v>
          </cell>
          <cell r="O3899">
            <v>2</v>
          </cell>
          <cell r="P3899">
            <v>0</v>
          </cell>
          <cell r="Q3899">
            <v>0</v>
          </cell>
          <cell r="R3899">
            <v>2</v>
          </cell>
          <cell r="S3899">
            <v>2</v>
          </cell>
          <cell r="T3899">
            <v>0</v>
          </cell>
          <cell r="U3899">
            <v>2</v>
          </cell>
          <cell r="V3899">
            <v>0</v>
          </cell>
          <cell r="W3899">
            <v>0</v>
          </cell>
        </row>
        <row r="3900">
          <cell r="B3900">
            <v>18</v>
          </cell>
          <cell r="C3900" t="str">
            <v>RESTRIÇÃO SISTEMA</v>
          </cell>
          <cell r="D3900" t="str">
            <v>042 Restrição técnica</v>
          </cell>
          <cell r="E3900" t="str">
            <v>TELEVISÃO</v>
          </cell>
          <cell r="F3900" t="str">
            <v>0001 TELEVISÃO</v>
          </cell>
          <cell r="G3900" t="str">
            <v>0062 NÃO INFORMOU</v>
          </cell>
          <cell r="I3900">
            <v>14</v>
          </cell>
          <cell r="J3900">
            <v>0</v>
          </cell>
          <cell r="K3900">
            <v>0</v>
          </cell>
          <cell r="L3900">
            <v>14</v>
          </cell>
          <cell r="M3900">
            <v>14</v>
          </cell>
          <cell r="N3900">
            <v>0</v>
          </cell>
          <cell r="O3900">
            <v>14</v>
          </cell>
          <cell r="P3900">
            <v>0</v>
          </cell>
          <cell r="Q3900">
            <v>0</v>
          </cell>
          <cell r="R3900">
            <v>14</v>
          </cell>
          <cell r="S3900">
            <v>14</v>
          </cell>
          <cell r="T3900">
            <v>0</v>
          </cell>
          <cell r="U3900">
            <v>14</v>
          </cell>
          <cell r="V3900">
            <v>0</v>
          </cell>
          <cell r="W3900">
            <v>0</v>
          </cell>
        </row>
        <row r="3901">
          <cell r="B3901">
            <v>18</v>
          </cell>
          <cell r="C3901" t="str">
            <v>RESTRIÇÃO SISTEMA</v>
          </cell>
          <cell r="D3901" t="str">
            <v>045 Central não cadastrada</v>
          </cell>
          <cell r="E3901" t="str">
            <v>MALA DIRETA</v>
          </cell>
          <cell r="F3901" t="str">
            <v>0010 ENCARTE EM FATURA</v>
          </cell>
          <cell r="I3901">
            <v>1</v>
          </cell>
          <cell r="J3901">
            <v>0</v>
          </cell>
          <cell r="K3901">
            <v>0</v>
          </cell>
          <cell r="L3901">
            <v>1</v>
          </cell>
          <cell r="M3901">
            <v>1</v>
          </cell>
          <cell r="N3901">
            <v>0</v>
          </cell>
          <cell r="O3901">
            <v>1</v>
          </cell>
          <cell r="P3901">
            <v>0</v>
          </cell>
          <cell r="Q3901">
            <v>0</v>
          </cell>
          <cell r="R3901">
            <v>1</v>
          </cell>
          <cell r="S3901">
            <v>1</v>
          </cell>
          <cell r="T3901">
            <v>0</v>
          </cell>
          <cell r="U3901">
            <v>1</v>
          </cell>
          <cell r="V3901">
            <v>0</v>
          </cell>
          <cell r="W3901">
            <v>0</v>
          </cell>
        </row>
        <row r="3902">
          <cell r="B3902">
            <v>18</v>
          </cell>
          <cell r="C3902" t="str">
            <v>RESTRIÇÃO SISTEMA</v>
          </cell>
          <cell r="D3902" t="str">
            <v>045 Central não cadastrada</v>
          </cell>
          <cell r="E3902" t="str">
            <v>NÃO INFORMADO</v>
          </cell>
          <cell r="F3902" t="str">
            <v>0016 NÃO INFORMADO</v>
          </cell>
          <cell r="I3902">
            <v>3</v>
          </cell>
          <cell r="J3902">
            <v>0</v>
          </cell>
          <cell r="K3902">
            <v>0</v>
          </cell>
          <cell r="L3902">
            <v>3</v>
          </cell>
          <cell r="M3902">
            <v>3</v>
          </cell>
          <cell r="N3902">
            <v>0</v>
          </cell>
          <cell r="O3902">
            <v>3</v>
          </cell>
          <cell r="P3902">
            <v>0</v>
          </cell>
          <cell r="Q3902">
            <v>0</v>
          </cell>
          <cell r="R3902">
            <v>3</v>
          </cell>
          <cell r="S3902">
            <v>3</v>
          </cell>
          <cell r="T3902">
            <v>0</v>
          </cell>
          <cell r="U3902">
            <v>3</v>
          </cell>
          <cell r="V3902">
            <v>0</v>
          </cell>
          <cell r="W3902">
            <v>0</v>
          </cell>
        </row>
        <row r="3903">
          <cell r="B3903">
            <v>18</v>
          </cell>
          <cell r="C3903" t="str">
            <v>RESTRIÇÃO SISTEMA</v>
          </cell>
          <cell r="D3903" t="str">
            <v>045 Central não cadastrada</v>
          </cell>
          <cell r="E3903" t="str">
            <v>OUTRAS MIDIAS</v>
          </cell>
          <cell r="F3903" t="str">
            <v>0031 JÁ TEVE O PRODUTO</v>
          </cell>
          <cell r="I3903">
            <v>1</v>
          </cell>
          <cell r="J3903">
            <v>0</v>
          </cell>
          <cell r="K3903">
            <v>0</v>
          </cell>
          <cell r="L3903">
            <v>1</v>
          </cell>
          <cell r="M3903">
            <v>1</v>
          </cell>
          <cell r="N3903">
            <v>0</v>
          </cell>
          <cell r="O3903">
            <v>1</v>
          </cell>
          <cell r="P3903">
            <v>0</v>
          </cell>
          <cell r="Q3903">
            <v>0</v>
          </cell>
          <cell r="R3903">
            <v>1</v>
          </cell>
          <cell r="S3903">
            <v>1</v>
          </cell>
          <cell r="T3903">
            <v>0</v>
          </cell>
          <cell r="U3903">
            <v>1</v>
          </cell>
          <cell r="V3903">
            <v>0</v>
          </cell>
          <cell r="W3903">
            <v>0</v>
          </cell>
        </row>
        <row r="3904">
          <cell r="B3904">
            <v>18</v>
          </cell>
          <cell r="C3904" t="str">
            <v>RESTRIÇÃO SISTEMA</v>
          </cell>
          <cell r="D3904" t="str">
            <v>045 Central não cadastrada</v>
          </cell>
          <cell r="E3904" t="str">
            <v>OUTRAS MÍDIAS</v>
          </cell>
          <cell r="F3904" t="str">
            <v>0002 INDICAÇÃO DE AMIGOS</v>
          </cell>
          <cell r="I3904">
            <v>31</v>
          </cell>
          <cell r="J3904">
            <v>0</v>
          </cell>
          <cell r="K3904">
            <v>0</v>
          </cell>
          <cell r="L3904">
            <v>31</v>
          </cell>
          <cell r="M3904">
            <v>31</v>
          </cell>
          <cell r="N3904">
            <v>0</v>
          </cell>
          <cell r="O3904">
            <v>31</v>
          </cell>
          <cell r="P3904">
            <v>0</v>
          </cell>
          <cell r="Q3904">
            <v>0</v>
          </cell>
          <cell r="R3904">
            <v>31</v>
          </cell>
          <cell r="S3904">
            <v>31</v>
          </cell>
          <cell r="T3904">
            <v>0</v>
          </cell>
          <cell r="U3904">
            <v>31</v>
          </cell>
          <cell r="V3904">
            <v>0</v>
          </cell>
          <cell r="W3904">
            <v>0</v>
          </cell>
        </row>
        <row r="3905">
          <cell r="B3905">
            <v>18</v>
          </cell>
          <cell r="C3905" t="str">
            <v>RESTRIÇÃO SISTEMA</v>
          </cell>
          <cell r="D3905" t="str">
            <v>045 Central não cadastrada</v>
          </cell>
          <cell r="E3905" t="str">
            <v>OUTRAS MÍDIAS</v>
          </cell>
          <cell r="F3905" t="str">
            <v>0003 104</v>
          </cell>
          <cell r="I3905">
            <v>2</v>
          </cell>
          <cell r="J3905">
            <v>0</v>
          </cell>
          <cell r="K3905">
            <v>0</v>
          </cell>
          <cell r="L3905">
            <v>2</v>
          </cell>
          <cell r="M3905">
            <v>2</v>
          </cell>
          <cell r="N3905">
            <v>0</v>
          </cell>
          <cell r="O3905">
            <v>2</v>
          </cell>
          <cell r="P3905">
            <v>0</v>
          </cell>
          <cell r="Q3905">
            <v>0</v>
          </cell>
          <cell r="R3905">
            <v>2</v>
          </cell>
          <cell r="S3905">
            <v>2</v>
          </cell>
          <cell r="T3905">
            <v>0</v>
          </cell>
          <cell r="U3905">
            <v>2</v>
          </cell>
          <cell r="V3905">
            <v>0</v>
          </cell>
          <cell r="W3905">
            <v>0</v>
          </cell>
        </row>
        <row r="3906">
          <cell r="B3906">
            <v>18</v>
          </cell>
          <cell r="C3906" t="str">
            <v>RESTRIÇÃO SISTEMA</v>
          </cell>
          <cell r="D3906" t="str">
            <v>045 Central não cadastrada</v>
          </cell>
          <cell r="E3906" t="str">
            <v>OUTRAS MÍDIAS</v>
          </cell>
          <cell r="F3906" t="str">
            <v>0013 INTERNET</v>
          </cell>
          <cell r="G3906" t="str">
            <v>0056 OUTROS</v>
          </cell>
          <cell r="I3906">
            <v>3</v>
          </cell>
          <cell r="J3906">
            <v>0</v>
          </cell>
          <cell r="K3906">
            <v>0</v>
          </cell>
          <cell r="L3906">
            <v>3</v>
          </cell>
          <cell r="M3906">
            <v>3</v>
          </cell>
          <cell r="N3906">
            <v>0</v>
          </cell>
          <cell r="O3906">
            <v>3</v>
          </cell>
          <cell r="P3906">
            <v>0</v>
          </cell>
          <cell r="Q3906">
            <v>0</v>
          </cell>
          <cell r="R3906">
            <v>3</v>
          </cell>
          <cell r="S3906">
            <v>3</v>
          </cell>
          <cell r="T3906">
            <v>0</v>
          </cell>
          <cell r="U3906">
            <v>3</v>
          </cell>
          <cell r="V3906">
            <v>0</v>
          </cell>
          <cell r="W3906">
            <v>0</v>
          </cell>
        </row>
        <row r="3907">
          <cell r="B3907">
            <v>18</v>
          </cell>
          <cell r="C3907" t="str">
            <v>RESTRIÇÃO SISTEMA</v>
          </cell>
          <cell r="D3907" t="str">
            <v>045 Central não cadastrada</v>
          </cell>
          <cell r="E3907" t="str">
            <v>OUTRAS MÍDIAS</v>
          </cell>
          <cell r="F3907" t="str">
            <v>0013 INTERNET</v>
          </cell>
          <cell r="G3907" t="str">
            <v>0170 SITE SPEEDY</v>
          </cell>
          <cell r="I3907">
            <v>5</v>
          </cell>
          <cell r="J3907">
            <v>0</v>
          </cell>
          <cell r="K3907">
            <v>0</v>
          </cell>
          <cell r="L3907">
            <v>5</v>
          </cell>
          <cell r="M3907">
            <v>5</v>
          </cell>
          <cell r="N3907">
            <v>0</v>
          </cell>
          <cell r="O3907">
            <v>5</v>
          </cell>
          <cell r="P3907">
            <v>0</v>
          </cell>
          <cell r="Q3907">
            <v>0</v>
          </cell>
          <cell r="R3907">
            <v>5</v>
          </cell>
          <cell r="S3907">
            <v>5</v>
          </cell>
          <cell r="T3907">
            <v>0</v>
          </cell>
          <cell r="U3907">
            <v>5</v>
          </cell>
          <cell r="V3907">
            <v>0</v>
          </cell>
          <cell r="W3907">
            <v>0</v>
          </cell>
        </row>
        <row r="3908">
          <cell r="B3908">
            <v>18</v>
          </cell>
          <cell r="C3908" t="str">
            <v>RESTRIÇÃO SISTEMA</v>
          </cell>
          <cell r="D3908" t="str">
            <v>045 Central não cadastrada</v>
          </cell>
          <cell r="E3908" t="str">
            <v>OUTRAS MÍDIAS</v>
          </cell>
          <cell r="F3908" t="str">
            <v>0018 CONTATADO PELO TLMKT</v>
          </cell>
          <cell r="I3908">
            <v>3</v>
          </cell>
          <cell r="J3908">
            <v>0</v>
          </cell>
          <cell r="K3908">
            <v>0</v>
          </cell>
          <cell r="L3908">
            <v>3</v>
          </cell>
          <cell r="M3908">
            <v>3</v>
          </cell>
          <cell r="N3908">
            <v>0</v>
          </cell>
          <cell r="O3908">
            <v>3</v>
          </cell>
          <cell r="P3908">
            <v>0</v>
          </cell>
          <cell r="Q3908">
            <v>0</v>
          </cell>
          <cell r="R3908">
            <v>3</v>
          </cell>
          <cell r="S3908">
            <v>3</v>
          </cell>
          <cell r="T3908">
            <v>0</v>
          </cell>
          <cell r="U3908">
            <v>3</v>
          </cell>
          <cell r="V3908">
            <v>0</v>
          </cell>
          <cell r="W3908">
            <v>0</v>
          </cell>
        </row>
        <row r="3909">
          <cell r="B3909">
            <v>18</v>
          </cell>
          <cell r="C3909" t="str">
            <v>RESTRIÇÃO SISTEMA</v>
          </cell>
          <cell r="D3909" t="str">
            <v>045 Central não cadastrada</v>
          </cell>
          <cell r="E3909" t="str">
            <v>OUTRAS MÍDIAS</v>
          </cell>
          <cell r="F3909" t="str">
            <v>0020 JÁ POSSUI</v>
          </cell>
          <cell r="I3909">
            <v>2</v>
          </cell>
          <cell r="J3909">
            <v>0</v>
          </cell>
          <cell r="K3909">
            <v>0</v>
          </cell>
          <cell r="L3909">
            <v>2</v>
          </cell>
          <cell r="M3909">
            <v>2</v>
          </cell>
          <cell r="N3909">
            <v>0</v>
          </cell>
          <cell r="O3909">
            <v>2</v>
          </cell>
          <cell r="P3909">
            <v>0</v>
          </cell>
          <cell r="Q3909">
            <v>0</v>
          </cell>
          <cell r="R3909">
            <v>2</v>
          </cell>
          <cell r="S3909">
            <v>2</v>
          </cell>
          <cell r="T3909">
            <v>0</v>
          </cell>
          <cell r="U3909">
            <v>2</v>
          </cell>
          <cell r="V3909">
            <v>0</v>
          </cell>
          <cell r="W3909">
            <v>0</v>
          </cell>
        </row>
        <row r="3910">
          <cell r="B3910">
            <v>18</v>
          </cell>
          <cell r="C3910" t="str">
            <v>RESTRIÇÃO SISTEMA</v>
          </cell>
          <cell r="D3910" t="str">
            <v>045 Central não cadastrada</v>
          </cell>
          <cell r="E3910" t="str">
            <v>TELEVISÃO</v>
          </cell>
          <cell r="F3910" t="str">
            <v>0001 TELEVISÃO</v>
          </cell>
          <cell r="G3910" t="str">
            <v>0062 NÃO INFORMOU</v>
          </cell>
          <cell r="I3910">
            <v>7</v>
          </cell>
          <cell r="J3910">
            <v>0</v>
          </cell>
          <cell r="K3910">
            <v>0</v>
          </cell>
          <cell r="L3910">
            <v>7</v>
          </cell>
          <cell r="M3910">
            <v>7</v>
          </cell>
          <cell r="N3910">
            <v>0</v>
          </cell>
          <cell r="O3910">
            <v>7</v>
          </cell>
          <cell r="P3910">
            <v>0</v>
          </cell>
          <cell r="Q3910">
            <v>0</v>
          </cell>
          <cell r="R3910">
            <v>7</v>
          </cell>
          <cell r="S3910">
            <v>7</v>
          </cell>
          <cell r="T3910">
            <v>0</v>
          </cell>
          <cell r="U3910">
            <v>7</v>
          </cell>
          <cell r="V3910">
            <v>0</v>
          </cell>
          <cell r="W3910">
            <v>0</v>
          </cell>
        </row>
        <row r="3911">
          <cell r="B3911">
            <v>18</v>
          </cell>
          <cell r="C3911" t="str">
            <v>RESTRIÇÃO SISTEMA</v>
          </cell>
          <cell r="D3911" t="str">
            <v>048 Segmento não permitido</v>
          </cell>
          <cell r="E3911" t="str">
            <v>OUTRAS MÍDIAS</v>
          </cell>
          <cell r="F3911" t="str">
            <v>0002 INDICAÇÃO DE AMIGOS</v>
          </cell>
          <cell r="I3911">
            <v>6</v>
          </cell>
          <cell r="J3911">
            <v>0</v>
          </cell>
          <cell r="K3911">
            <v>0</v>
          </cell>
          <cell r="L3911">
            <v>6</v>
          </cell>
          <cell r="M3911">
            <v>6</v>
          </cell>
          <cell r="N3911">
            <v>0</v>
          </cell>
          <cell r="O3911">
            <v>6</v>
          </cell>
          <cell r="P3911">
            <v>0</v>
          </cell>
          <cell r="Q3911">
            <v>0</v>
          </cell>
          <cell r="R3911">
            <v>6</v>
          </cell>
          <cell r="S3911">
            <v>6</v>
          </cell>
          <cell r="T3911">
            <v>0</v>
          </cell>
          <cell r="U3911">
            <v>6</v>
          </cell>
          <cell r="V3911">
            <v>0</v>
          </cell>
          <cell r="W3911">
            <v>0</v>
          </cell>
        </row>
        <row r="3912">
          <cell r="B3912">
            <v>18</v>
          </cell>
          <cell r="C3912" t="str">
            <v>RESTRIÇÃO SISTEMA</v>
          </cell>
          <cell r="D3912" t="str">
            <v>048 Segmento não permitido</v>
          </cell>
          <cell r="E3912" t="str">
            <v>OUTRAS MÍDIAS</v>
          </cell>
          <cell r="F3912" t="str">
            <v>0003 104</v>
          </cell>
          <cell r="I3912">
            <v>1</v>
          </cell>
          <cell r="J3912">
            <v>0</v>
          </cell>
          <cell r="K3912">
            <v>0</v>
          </cell>
          <cell r="L3912">
            <v>1</v>
          </cell>
          <cell r="M3912">
            <v>1</v>
          </cell>
          <cell r="N3912">
            <v>0</v>
          </cell>
          <cell r="O3912">
            <v>1</v>
          </cell>
          <cell r="P3912">
            <v>0</v>
          </cell>
          <cell r="Q3912">
            <v>0</v>
          </cell>
          <cell r="R3912">
            <v>1</v>
          </cell>
          <cell r="S3912">
            <v>1</v>
          </cell>
          <cell r="T3912">
            <v>0</v>
          </cell>
          <cell r="U3912">
            <v>1</v>
          </cell>
          <cell r="V3912">
            <v>0</v>
          </cell>
          <cell r="W3912">
            <v>0</v>
          </cell>
        </row>
        <row r="3913">
          <cell r="B3913">
            <v>18</v>
          </cell>
          <cell r="C3913" t="str">
            <v>RESTRIÇÃO SISTEMA</v>
          </cell>
          <cell r="D3913" t="str">
            <v>048 Segmento não permitido</v>
          </cell>
          <cell r="E3913" t="str">
            <v>OUTRAS MÍDIAS</v>
          </cell>
          <cell r="F3913" t="str">
            <v>0013 INTERNET</v>
          </cell>
          <cell r="G3913" t="str">
            <v>0170 SITE SPEEDY</v>
          </cell>
          <cell r="I3913">
            <v>1</v>
          </cell>
          <cell r="J3913">
            <v>0</v>
          </cell>
          <cell r="K3913">
            <v>0</v>
          </cell>
          <cell r="L3913">
            <v>1</v>
          </cell>
          <cell r="M3913">
            <v>1</v>
          </cell>
          <cell r="N3913">
            <v>0</v>
          </cell>
          <cell r="O3913">
            <v>1</v>
          </cell>
          <cell r="P3913">
            <v>0</v>
          </cell>
          <cell r="Q3913">
            <v>0</v>
          </cell>
          <cell r="R3913">
            <v>1</v>
          </cell>
          <cell r="S3913">
            <v>1</v>
          </cell>
          <cell r="T3913">
            <v>0</v>
          </cell>
          <cell r="U3913">
            <v>1</v>
          </cell>
          <cell r="V3913">
            <v>0</v>
          </cell>
          <cell r="W3913">
            <v>0</v>
          </cell>
        </row>
        <row r="3914">
          <cell r="B3914">
            <v>18</v>
          </cell>
          <cell r="C3914" t="str">
            <v>RESTRIÇÃO SISTEMA</v>
          </cell>
          <cell r="D3914" t="str">
            <v>048 Segmento não permitido</v>
          </cell>
          <cell r="E3914" t="str">
            <v>OUTRAS MÍDIAS</v>
          </cell>
          <cell r="F3914" t="str">
            <v>0018 CONTATADO PELO TLMKT</v>
          </cell>
          <cell r="I3914">
            <v>3</v>
          </cell>
          <cell r="J3914">
            <v>0</v>
          </cell>
          <cell r="K3914">
            <v>0</v>
          </cell>
          <cell r="L3914">
            <v>3</v>
          </cell>
          <cell r="M3914">
            <v>3</v>
          </cell>
          <cell r="N3914">
            <v>0</v>
          </cell>
          <cell r="O3914">
            <v>3</v>
          </cell>
          <cell r="P3914">
            <v>0</v>
          </cell>
          <cell r="Q3914">
            <v>0</v>
          </cell>
          <cell r="R3914">
            <v>3</v>
          </cell>
          <cell r="S3914">
            <v>3</v>
          </cell>
          <cell r="T3914">
            <v>0</v>
          </cell>
          <cell r="U3914">
            <v>3</v>
          </cell>
          <cell r="V3914">
            <v>0</v>
          </cell>
          <cell r="W3914">
            <v>0</v>
          </cell>
        </row>
        <row r="3915">
          <cell r="B3915">
            <v>18</v>
          </cell>
          <cell r="C3915" t="str">
            <v>RESTRIÇÃO SISTEMA</v>
          </cell>
          <cell r="D3915" t="str">
            <v>048 Segmento não permitido</v>
          </cell>
          <cell r="E3915" t="str">
            <v>OUTRAS MÍDIAS</v>
          </cell>
          <cell r="F3915" t="str">
            <v>0020 JÁ POSSUI</v>
          </cell>
          <cell r="I3915">
            <v>2</v>
          </cell>
          <cell r="J3915">
            <v>0</v>
          </cell>
          <cell r="K3915">
            <v>0</v>
          </cell>
          <cell r="L3915">
            <v>2</v>
          </cell>
          <cell r="M3915">
            <v>2</v>
          </cell>
          <cell r="N3915">
            <v>0</v>
          </cell>
          <cell r="O3915">
            <v>2</v>
          </cell>
          <cell r="P3915">
            <v>0</v>
          </cell>
          <cell r="Q3915">
            <v>0</v>
          </cell>
          <cell r="R3915">
            <v>2</v>
          </cell>
          <cell r="S3915">
            <v>2</v>
          </cell>
          <cell r="T3915">
            <v>0</v>
          </cell>
          <cell r="U3915">
            <v>2</v>
          </cell>
          <cell r="V3915">
            <v>0</v>
          </cell>
          <cell r="W3915">
            <v>0</v>
          </cell>
        </row>
        <row r="3916">
          <cell r="B3916">
            <v>18</v>
          </cell>
          <cell r="C3916" t="str">
            <v>RESTRIÇÃO SISTEMA</v>
          </cell>
          <cell r="D3916" t="str">
            <v>048 Segmento não permitido</v>
          </cell>
          <cell r="E3916" t="str">
            <v>TELEVISÃO</v>
          </cell>
          <cell r="F3916" t="str">
            <v>0001 TELEVISÃO</v>
          </cell>
          <cell r="G3916" t="str">
            <v>0006 GLOBO</v>
          </cell>
          <cell r="H3916" t="str">
            <v>3825 NÃO INFORMADO</v>
          </cell>
          <cell r="I3916">
            <v>1</v>
          </cell>
          <cell r="J3916">
            <v>0</v>
          </cell>
          <cell r="K3916">
            <v>0</v>
          </cell>
          <cell r="L3916">
            <v>1</v>
          </cell>
          <cell r="M3916">
            <v>1</v>
          </cell>
          <cell r="N3916">
            <v>0</v>
          </cell>
          <cell r="O3916">
            <v>1</v>
          </cell>
          <cell r="P3916">
            <v>0</v>
          </cell>
          <cell r="Q3916">
            <v>0</v>
          </cell>
          <cell r="R3916">
            <v>1</v>
          </cell>
          <cell r="S3916">
            <v>1</v>
          </cell>
          <cell r="T3916">
            <v>0</v>
          </cell>
          <cell r="U3916">
            <v>1</v>
          </cell>
          <cell r="V3916">
            <v>0</v>
          </cell>
          <cell r="W3916">
            <v>0</v>
          </cell>
        </row>
        <row r="3917">
          <cell r="B3917">
            <v>18</v>
          </cell>
          <cell r="C3917" t="str">
            <v>RESTRIÇÃO SISTEMA</v>
          </cell>
          <cell r="D3917" t="str">
            <v>048 Segmento não permitido</v>
          </cell>
          <cell r="E3917" t="str">
            <v>TELEVISÃO</v>
          </cell>
          <cell r="F3917" t="str">
            <v>0001 TELEVISÃO</v>
          </cell>
          <cell r="G3917" t="str">
            <v>0062 NÃO INFORMOU</v>
          </cell>
          <cell r="I3917">
            <v>2</v>
          </cell>
          <cell r="J3917">
            <v>0</v>
          </cell>
          <cell r="K3917">
            <v>0</v>
          </cell>
          <cell r="L3917">
            <v>2</v>
          </cell>
          <cell r="M3917">
            <v>2</v>
          </cell>
          <cell r="N3917">
            <v>0</v>
          </cell>
          <cell r="O3917">
            <v>2</v>
          </cell>
          <cell r="P3917">
            <v>0</v>
          </cell>
          <cell r="Q3917">
            <v>0</v>
          </cell>
          <cell r="R3917">
            <v>2</v>
          </cell>
          <cell r="S3917">
            <v>2</v>
          </cell>
          <cell r="T3917">
            <v>0</v>
          </cell>
          <cell r="U3917">
            <v>2</v>
          </cell>
          <cell r="V3917">
            <v>0</v>
          </cell>
          <cell r="W3917">
            <v>0</v>
          </cell>
        </row>
        <row r="3918">
          <cell r="B3918">
            <v>18</v>
          </cell>
          <cell r="C3918" t="str">
            <v>RESTRIÇÃO SISTEMA</v>
          </cell>
          <cell r="D3918" t="str">
            <v>060 Restrição Comercial</v>
          </cell>
          <cell r="E3918" t="str">
            <v>MALA DIRETA</v>
          </cell>
          <cell r="F3918" t="str">
            <v>0009 MALA DIRETA</v>
          </cell>
          <cell r="G3918" t="str">
            <v>0173 CA0103</v>
          </cell>
          <cell r="I3918">
            <v>1</v>
          </cell>
          <cell r="J3918">
            <v>0</v>
          </cell>
          <cell r="K3918">
            <v>0</v>
          </cell>
          <cell r="L3918">
            <v>1</v>
          </cell>
          <cell r="M3918">
            <v>1</v>
          </cell>
          <cell r="N3918">
            <v>0</v>
          </cell>
          <cell r="O3918">
            <v>1</v>
          </cell>
          <cell r="P3918">
            <v>0</v>
          </cell>
          <cell r="Q3918">
            <v>0</v>
          </cell>
          <cell r="R3918">
            <v>1</v>
          </cell>
          <cell r="S3918">
            <v>1</v>
          </cell>
          <cell r="T3918">
            <v>0</v>
          </cell>
          <cell r="U3918">
            <v>1</v>
          </cell>
          <cell r="V3918">
            <v>0</v>
          </cell>
          <cell r="W3918">
            <v>0</v>
          </cell>
        </row>
        <row r="3919">
          <cell r="B3919">
            <v>18</v>
          </cell>
          <cell r="C3919" t="str">
            <v>RESTRIÇÃO SISTEMA</v>
          </cell>
          <cell r="D3919" t="str">
            <v>060 Restrição Comercial</v>
          </cell>
          <cell r="E3919" t="str">
            <v>MALA DIRETA</v>
          </cell>
          <cell r="F3919" t="str">
            <v>0010 ENCARTE EM FATURA</v>
          </cell>
          <cell r="I3919">
            <v>1</v>
          </cell>
          <cell r="J3919">
            <v>0</v>
          </cell>
          <cell r="K3919">
            <v>0</v>
          </cell>
          <cell r="L3919">
            <v>1</v>
          </cell>
          <cell r="M3919">
            <v>1</v>
          </cell>
          <cell r="N3919">
            <v>0</v>
          </cell>
          <cell r="O3919">
            <v>1</v>
          </cell>
          <cell r="P3919">
            <v>0</v>
          </cell>
          <cell r="Q3919">
            <v>0</v>
          </cell>
          <cell r="R3919">
            <v>1</v>
          </cell>
          <cell r="S3919">
            <v>1</v>
          </cell>
          <cell r="T3919">
            <v>0</v>
          </cell>
          <cell r="U3919">
            <v>1</v>
          </cell>
          <cell r="V3919">
            <v>0</v>
          </cell>
          <cell r="W3919">
            <v>0</v>
          </cell>
        </row>
        <row r="3920">
          <cell r="B3920">
            <v>18</v>
          </cell>
          <cell r="C3920" t="str">
            <v>RESTRIÇÃO SISTEMA</v>
          </cell>
          <cell r="D3920" t="str">
            <v>060 Restrição Comercial</v>
          </cell>
          <cell r="E3920" t="str">
            <v>NÃO INFORMADO</v>
          </cell>
          <cell r="F3920" t="str">
            <v>0016 NÃO INFORMADO</v>
          </cell>
          <cell r="I3920">
            <v>1</v>
          </cell>
          <cell r="J3920">
            <v>0</v>
          </cell>
          <cell r="K3920">
            <v>0</v>
          </cell>
          <cell r="L3920">
            <v>1</v>
          </cell>
          <cell r="M3920">
            <v>1</v>
          </cell>
          <cell r="N3920">
            <v>0</v>
          </cell>
          <cell r="O3920">
            <v>1</v>
          </cell>
          <cell r="P3920">
            <v>0</v>
          </cell>
          <cell r="Q3920">
            <v>0</v>
          </cell>
          <cell r="R3920">
            <v>1</v>
          </cell>
          <cell r="S3920">
            <v>1</v>
          </cell>
          <cell r="T3920">
            <v>0</v>
          </cell>
          <cell r="U3920">
            <v>1</v>
          </cell>
          <cell r="V3920">
            <v>0</v>
          </cell>
          <cell r="W3920">
            <v>0</v>
          </cell>
        </row>
        <row r="3921">
          <cell r="B3921">
            <v>18</v>
          </cell>
          <cell r="C3921" t="str">
            <v>RESTRIÇÃO SISTEMA</v>
          </cell>
          <cell r="D3921" t="str">
            <v>060 Restrição Comercial</v>
          </cell>
          <cell r="E3921" t="str">
            <v>OUTRAS MIDIAS</v>
          </cell>
          <cell r="F3921" t="str">
            <v>0031 JÁ TEVE O PRODUTO</v>
          </cell>
          <cell r="I3921">
            <v>3</v>
          </cell>
          <cell r="J3921">
            <v>0</v>
          </cell>
          <cell r="K3921">
            <v>0</v>
          </cell>
          <cell r="L3921">
            <v>3</v>
          </cell>
          <cell r="M3921">
            <v>3</v>
          </cell>
          <cell r="N3921">
            <v>0</v>
          </cell>
          <cell r="O3921">
            <v>3</v>
          </cell>
          <cell r="P3921">
            <v>0</v>
          </cell>
          <cell r="Q3921">
            <v>0</v>
          </cell>
          <cell r="R3921">
            <v>3</v>
          </cell>
          <cell r="S3921">
            <v>3</v>
          </cell>
          <cell r="T3921">
            <v>0</v>
          </cell>
          <cell r="U3921">
            <v>3</v>
          </cell>
          <cell r="V3921">
            <v>0</v>
          </cell>
          <cell r="W3921">
            <v>0</v>
          </cell>
        </row>
        <row r="3922">
          <cell r="B3922">
            <v>18</v>
          </cell>
          <cell r="C3922" t="str">
            <v>RESTRIÇÃO SISTEMA</v>
          </cell>
          <cell r="D3922" t="str">
            <v>060 Restrição Comercial</v>
          </cell>
          <cell r="E3922" t="str">
            <v>OUTRAS MÍDIAS</v>
          </cell>
          <cell r="F3922" t="str">
            <v>0002 INDICAÇÃO DE AMIGOS</v>
          </cell>
          <cell r="I3922">
            <v>34</v>
          </cell>
          <cell r="J3922">
            <v>0</v>
          </cell>
          <cell r="K3922">
            <v>0</v>
          </cell>
          <cell r="L3922">
            <v>34</v>
          </cell>
          <cell r="M3922">
            <v>34</v>
          </cell>
          <cell r="N3922">
            <v>0</v>
          </cell>
          <cell r="O3922">
            <v>34</v>
          </cell>
          <cell r="P3922">
            <v>0</v>
          </cell>
          <cell r="Q3922">
            <v>0</v>
          </cell>
          <cell r="R3922">
            <v>34</v>
          </cell>
          <cell r="S3922">
            <v>34</v>
          </cell>
          <cell r="T3922">
            <v>0</v>
          </cell>
          <cell r="U3922">
            <v>34</v>
          </cell>
          <cell r="V3922">
            <v>0</v>
          </cell>
          <cell r="W3922">
            <v>0</v>
          </cell>
        </row>
        <row r="3923">
          <cell r="B3923">
            <v>18</v>
          </cell>
          <cell r="C3923" t="str">
            <v>RESTRIÇÃO SISTEMA</v>
          </cell>
          <cell r="D3923" t="str">
            <v>060 Restrição Comercial</v>
          </cell>
          <cell r="E3923" t="str">
            <v>OUTRAS MÍDIAS</v>
          </cell>
          <cell r="F3923" t="str">
            <v>0003 104</v>
          </cell>
          <cell r="I3923">
            <v>1</v>
          </cell>
          <cell r="J3923">
            <v>0</v>
          </cell>
          <cell r="K3923">
            <v>0</v>
          </cell>
          <cell r="L3923">
            <v>1</v>
          </cell>
          <cell r="M3923">
            <v>1</v>
          </cell>
          <cell r="N3923">
            <v>0</v>
          </cell>
          <cell r="O3923">
            <v>1</v>
          </cell>
          <cell r="P3923">
            <v>0</v>
          </cell>
          <cell r="Q3923">
            <v>0</v>
          </cell>
          <cell r="R3923">
            <v>1</v>
          </cell>
          <cell r="S3923">
            <v>1</v>
          </cell>
          <cell r="T3923">
            <v>0</v>
          </cell>
          <cell r="U3923">
            <v>1</v>
          </cell>
          <cell r="V3923">
            <v>0</v>
          </cell>
          <cell r="W3923">
            <v>0</v>
          </cell>
        </row>
        <row r="3924">
          <cell r="B3924">
            <v>18</v>
          </cell>
          <cell r="C3924" t="str">
            <v>RESTRIÇÃO SISTEMA</v>
          </cell>
          <cell r="D3924" t="str">
            <v>060 Restrição Comercial</v>
          </cell>
          <cell r="E3924" t="str">
            <v>OUTRAS MÍDIAS</v>
          </cell>
          <cell r="F3924" t="str">
            <v>0013 INTERNET</v>
          </cell>
          <cell r="G3924" t="str">
            <v>0170 SITE SPEEDY</v>
          </cell>
          <cell r="I3924">
            <v>3</v>
          </cell>
          <cell r="J3924">
            <v>0</v>
          </cell>
          <cell r="K3924">
            <v>0</v>
          </cell>
          <cell r="L3924">
            <v>3</v>
          </cell>
          <cell r="M3924">
            <v>3</v>
          </cell>
          <cell r="N3924">
            <v>0</v>
          </cell>
          <cell r="O3924">
            <v>3</v>
          </cell>
          <cell r="P3924">
            <v>0</v>
          </cell>
          <cell r="Q3924">
            <v>0</v>
          </cell>
          <cell r="R3924">
            <v>3</v>
          </cell>
          <cell r="S3924">
            <v>3</v>
          </cell>
          <cell r="T3924">
            <v>0</v>
          </cell>
          <cell r="U3924">
            <v>3</v>
          </cell>
          <cell r="V3924">
            <v>0</v>
          </cell>
          <cell r="W3924">
            <v>0</v>
          </cell>
        </row>
        <row r="3925">
          <cell r="B3925">
            <v>18</v>
          </cell>
          <cell r="C3925" t="str">
            <v>RESTRIÇÃO SISTEMA</v>
          </cell>
          <cell r="D3925" t="str">
            <v>060 Restrição Comercial</v>
          </cell>
          <cell r="E3925" t="str">
            <v>OUTRAS MÍDIAS</v>
          </cell>
          <cell r="F3925" t="str">
            <v>0018 CONTATADO PELO TLMKT</v>
          </cell>
          <cell r="I3925">
            <v>4</v>
          </cell>
          <cell r="J3925">
            <v>0</v>
          </cell>
          <cell r="K3925">
            <v>0</v>
          </cell>
          <cell r="L3925">
            <v>4</v>
          </cell>
          <cell r="M3925">
            <v>4</v>
          </cell>
          <cell r="N3925">
            <v>0</v>
          </cell>
          <cell r="O3925">
            <v>4</v>
          </cell>
          <cell r="P3925">
            <v>0</v>
          </cell>
          <cell r="Q3925">
            <v>0</v>
          </cell>
          <cell r="R3925">
            <v>4</v>
          </cell>
          <cell r="S3925">
            <v>4</v>
          </cell>
          <cell r="T3925">
            <v>0</v>
          </cell>
          <cell r="U3925">
            <v>4</v>
          </cell>
          <cell r="V3925">
            <v>0</v>
          </cell>
          <cell r="W3925">
            <v>0</v>
          </cell>
        </row>
        <row r="3926">
          <cell r="B3926">
            <v>18</v>
          </cell>
          <cell r="C3926" t="str">
            <v>RESTRIÇÃO SISTEMA</v>
          </cell>
          <cell r="D3926" t="str">
            <v>060 Restrição Comercial</v>
          </cell>
          <cell r="E3926" t="str">
            <v>OUTRAS MÍDIAS</v>
          </cell>
          <cell r="F3926" t="str">
            <v>0020 JÁ POSSUI</v>
          </cell>
          <cell r="I3926">
            <v>3</v>
          </cell>
          <cell r="J3926">
            <v>0</v>
          </cell>
          <cell r="K3926">
            <v>0</v>
          </cell>
          <cell r="L3926">
            <v>3</v>
          </cell>
          <cell r="M3926">
            <v>3</v>
          </cell>
          <cell r="N3926">
            <v>0</v>
          </cell>
          <cell r="O3926">
            <v>3</v>
          </cell>
          <cell r="P3926">
            <v>0</v>
          </cell>
          <cell r="Q3926">
            <v>0</v>
          </cell>
          <cell r="R3926">
            <v>3</v>
          </cell>
          <cell r="S3926">
            <v>3</v>
          </cell>
          <cell r="T3926">
            <v>0</v>
          </cell>
          <cell r="U3926">
            <v>3</v>
          </cell>
          <cell r="V3926">
            <v>0</v>
          </cell>
          <cell r="W3926">
            <v>0</v>
          </cell>
        </row>
        <row r="3927">
          <cell r="B3927">
            <v>18</v>
          </cell>
          <cell r="C3927" t="str">
            <v>RESTRIÇÃO SISTEMA</v>
          </cell>
          <cell r="D3927" t="str">
            <v>060 Restrição Comercial</v>
          </cell>
          <cell r="E3927" t="str">
            <v>TELEVISÃO</v>
          </cell>
          <cell r="F3927" t="str">
            <v>0001 TELEVISÃO</v>
          </cell>
          <cell r="G3927" t="str">
            <v>0006 GLOBO</v>
          </cell>
          <cell r="H3927" t="str">
            <v>3825 NÃO INFORMADO</v>
          </cell>
          <cell r="I3927">
            <v>1</v>
          </cell>
          <cell r="J3927">
            <v>0</v>
          </cell>
          <cell r="K3927">
            <v>0</v>
          </cell>
          <cell r="L3927">
            <v>1</v>
          </cell>
          <cell r="M3927">
            <v>1</v>
          </cell>
          <cell r="N3927">
            <v>0</v>
          </cell>
          <cell r="O3927">
            <v>1</v>
          </cell>
          <cell r="P3927">
            <v>0</v>
          </cell>
          <cell r="Q3927">
            <v>0</v>
          </cell>
          <cell r="R3927">
            <v>1</v>
          </cell>
          <cell r="S3927">
            <v>1</v>
          </cell>
          <cell r="T3927">
            <v>0</v>
          </cell>
          <cell r="U3927">
            <v>1</v>
          </cell>
          <cell r="V3927">
            <v>0</v>
          </cell>
          <cell r="W3927">
            <v>0</v>
          </cell>
        </row>
        <row r="3928">
          <cell r="B3928">
            <v>18</v>
          </cell>
          <cell r="C3928" t="str">
            <v>RESTRIÇÃO SISTEMA</v>
          </cell>
          <cell r="D3928" t="str">
            <v>060 Restrição Comercial</v>
          </cell>
          <cell r="E3928" t="str">
            <v>TELEVISÃO</v>
          </cell>
          <cell r="F3928" t="str">
            <v>0001 TELEVISÃO</v>
          </cell>
          <cell r="G3928" t="str">
            <v>0062 NÃO INFORMOU</v>
          </cell>
          <cell r="I3928">
            <v>9</v>
          </cell>
          <cell r="J3928">
            <v>0</v>
          </cell>
          <cell r="K3928">
            <v>0</v>
          </cell>
          <cell r="L3928">
            <v>9</v>
          </cell>
          <cell r="M3928">
            <v>9</v>
          </cell>
          <cell r="N3928">
            <v>0</v>
          </cell>
          <cell r="O3928">
            <v>9</v>
          </cell>
          <cell r="P3928">
            <v>0</v>
          </cell>
          <cell r="Q3928">
            <v>0</v>
          </cell>
          <cell r="R3928">
            <v>9</v>
          </cell>
          <cell r="S3928">
            <v>9</v>
          </cell>
          <cell r="T3928">
            <v>0</v>
          </cell>
          <cell r="U3928">
            <v>9</v>
          </cell>
          <cell r="V3928">
            <v>0</v>
          </cell>
          <cell r="W3928">
            <v>0</v>
          </cell>
        </row>
        <row r="3929">
          <cell r="B3929">
            <v>18</v>
          </cell>
          <cell r="C3929" t="str">
            <v>RESTRIÇÃO SISTEMA</v>
          </cell>
          <cell r="D3929" t="str">
            <v>071 Idade inferior a 18 anos</v>
          </cell>
          <cell r="E3929" t="str">
            <v>MALA DIRETA</v>
          </cell>
          <cell r="F3929" t="str">
            <v>0010 ENCARTE EM FATURA</v>
          </cell>
          <cell r="I3929">
            <v>1</v>
          </cell>
          <cell r="J3929">
            <v>0</v>
          </cell>
          <cell r="K3929">
            <v>0</v>
          </cell>
          <cell r="L3929">
            <v>1</v>
          </cell>
          <cell r="M3929">
            <v>1</v>
          </cell>
          <cell r="N3929">
            <v>0</v>
          </cell>
          <cell r="O3929">
            <v>1</v>
          </cell>
          <cell r="P3929">
            <v>0</v>
          </cell>
          <cell r="Q3929">
            <v>0</v>
          </cell>
          <cell r="R3929">
            <v>1</v>
          </cell>
          <cell r="S3929">
            <v>1</v>
          </cell>
          <cell r="T3929">
            <v>0</v>
          </cell>
          <cell r="U3929">
            <v>1</v>
          </cell>
          <cell r="V3929">
            <v>0</v>
          </cell>
          <cell r="W3929">
            <v>0</v>
          </cell>
        </row>
        <row r="3930">
          <cell r="B3930">
            <v>18</v>
          </cell>
          <cell r="C3930" t="str">
            <v>RESTRIÇÃO SISTEMA</v>
          </cell>
          <cell r="D3930" t="str">
            <v>071 Idade inferior a 18 anos</v>
          </cell>
          <cell r="E3930" t="str">
            <v>NÃO INFORMADO</v>
          </cell>
          <cell r="F3930" t="str">
            <v>0016 NÃO INFORMADO</v>
          </cell>
          <cell r="I3930">
            <v>1</v>
          </cell>
          <cell r="J3930">
            <v>0</v>
          </cell>
          <cell r="K3930">
            <v>0</v>
          </cell>
          <cell r="L3930">
            <v>1</v>
          </cell>
          <cell r="M3930">
            <v>1</v>
          </cell>
          <cell r="N3930">
            <v>0</v>
          </cell>
          <cell r="O3930">
            <v>1</v>
          </cell>
          <cell r="P3930">
            <v>0</v>
          </cell>
          <cell r="Q3930">
            <v>0</v>
          </cell>
          <cell r="R3930">
            <v>1</v>
          </cell>
          <cell r="S3930">
            <v>1</v>
          </cell>
          <cell r="T3930">
            <v>0</v>
          </cell>
          <cell r="U3930">
            <v>1</v>
          </cell>
          <cell r="V3930">
            <v>0</v>
          </cell>
          <cell r="W3930">
            <v>0</v>
          </cell>
        </row>
        <row r="3931">
          <cell r="B3931">
            <v>18</v>
          </cell>
          <cell r="C3931" t="str">
            <v>RESTRIÇÃO SISTEMA</v>
          </cell>
          <cell r="D3931" t="str">
            <v>071 Idade inferior a 18 anos</v>
          </cell>
          <cell r="E3931" t="str">
            <v>OUTRAS MIDIAS</v>
          </cell>
          <cell r="F3931" t="str">
            <v>0031 JÁ TEVE O PRODUTO</v>
          </cell>
          <cell r="I3931">
            <v>1</v>
          </cell>
          <cell r="J3931">
            <v>0</v>
          </cell>
          <cell r="K3931">
            <v>0</v>
          </cell>
          <cell r="L3931">
            <v>1</v>
          </cell>
          <cell r="M3931">
            <v>1</v>
          </cell>
          <cell r="N3931">
            <v>0</v>
          </cell>
          <cell r="O3931">
            <v>1</v>
          </cell>
          <cell r="P3931">
            <v>0</v>
          </cell>
          <cell r="Q3931">
            <v>0</v>
          </cell>
          <cell r="R3931">
            <v>1</v>
          </cell>
          <cell r="S3931">
            <v>1</v>
          </cell>
          <cell r="T3931">
            <v>0</v>
          </cell>
          <cell r="U3931">
            <v>1</v>
          </cell>
          <cell r="V3931">
            <v>0</v>
          </cell>
          <cell r="W3931">
            <v>0</v>
          </cell>
        </row>
        <row r="3932">
          <cell r="B3932">
            <v>18</v>
          </cell>
          <cell r="C3932" t="str">
            <v>RESTRIÇÃO SISTEMA</v>
          </cell>
          <cell r="D3932" t="str">
            <v>071 Idade inferior a 18 anos</v>
          </cell>
          <cell r="E3932" t="str">
            <v>OUTRAS MÍDIAS</v>
          </cell>
          <cell r="F3932" t="str">
            <v>0002 INDICAÇÃO DE AMIGOS</v>
          </cell>
          <cell r="I3932">
            <v>10</v>
          </cell>
          <cell r="J3932">
            <v>0</v>
          </cell>
          <cell r="K3932">
            <v>0</v>
          </cell>
          <cell r="L3932">
            <v>10</v>
          </cell>
          <cell r="M3932">
            <v>10</v>
          </cell>
          <cell r="N3932">
            <v>0</v>
          </cell>
          <cell r="O3932">
            <v>10</v>
          </cell>
          <cell r="P3932">
            <v>0</v>
          </cell>
          <cell r="Q3932">
            <v>0</v>
          </cell>
          <cell r="R3932">
            <v>10</v>
          </cell>
          <cell r="S3932">
            <v>10</v>
          </cell>
          <cell r="T3932">
            <v>0</v>
          </cell>
          <cell r="U3932">
            <v>10</v>
          </cell>
          <cell r="V3932">
            <v>0</v>
          </cell>
          <cell r="W3932">
            <v>0</v>
          </cell>
        </row>
        <row r="3933">
          <cell r="B3933">
            <v>18</v>
          </cell>
          <cell r="C3933" t="str">
            <v>RESTRIÇÃO SISTEMA</v>
          </cell>
          <cell r="D3933" t="str">
            <v>071 Idade inferior a 18 anos</v>
          </cell>
          <cell r="E3933" t="str">
            <v>OUTRAS MÍDIAS</v>
          </cell>
          <cell r="F3933" t="str">
            <v>0013 INTERNET</v>
          </cell>
          <cell r="G3933" t="str">
            <v>0170 SITE SPEEDY</v>
          </cell>
          <cell r="I3933">
            <v>1</v>
          </cell>
          <cell r="J3933">
            <v>0</v>
          </cell>
          <cell r="K3933">
            <v>0</v>
          </cell>
          <cell r="L3933">
            <v>1</v>
          </cell>
          <cell r="M3933">
            <v>1</v>
          </cell>
          <cell r="N3933">
            <v>0</v>
          </cell>
          <cell r="O3933">
            <v>1</v>
          </cell>
          <cell r="P3933">
            <v>0</v>
          </cell>
          <cell r="Q3933">
            <v>0</v>
          </cell>
          <cell r="R3933">
            <v>1</v>
          </cell>
          <cell r="S3933">
            <v>1</v>
          </cell>
          <cell r="T3933">
            <v>0</v>
          </cell>
          <cell r="U3933">
            <v>1</v>
          </cell>
          <cell r="V3933">
            <v>0</v>
          </cell>
          <cell r="W3933">
            <v>0</v>
          </cell>
        </row>
        <row r="3934">
          <cell r="B3934">
            <v>18</v>
          </cell>
          <cell r="C3934" t="str">
            <v>RESTRIÇÃO SISTEMA</v>
          </cell>
          <cell r="D3934" t="str">
            <v>071 Idade inferior a 18 anos</v>
          </cell>
          <cell r="E3934" t="str">
            <v>OUTRAS MÍDIAS</v>
          </cell>
          <cell r="F3934" t="str">
            <v>0020 JÁ POSSUI</v>
          </cell>
          <cell r="I3934">
            <v>1</v>
          </cell>
          <cell r="J3934">
            <v>0</v>
          </cell>
          <cell r="K3934">
            <v>0</v>
          </cell>
          <cell r="L3934">
            <v>1</v>
          </cell>
          <cell r="M3934">
            <v>1</v>
          </cell>
          <cell r="N3934">
            <v>0</v>
          </cell>
          <cell r="O3934">
            <v>1</v>
          </cell>
          <cell r="P3934">
            <v>0</v>
          </cell>
          <cell r="Q3934">
            <v>0</v>
          </cell>
          <cell r="R3934">
            <v>1</v>
          </cell>
          <cell r="S3934">
            <v>1</v>
          </cell>
          <cell r="T3934">
            <v>0</v>
          </cell>
          <cell r="U3934">
            <v>1</v>
          </cell>
          <cell r="V3934">
            <v>0</v>
          </cell>
          <cell r="W3934">
            <v>0</v>
          </cell>
        </row>
        <row r="3935">
          <cell r="B3935">
            <v>18</v>
          </cell>
          <cell r="C3935" t="str">
            <v>RESTRIÇÃO SISTEMA</v>
          </cell>
          <cell r="D3935" t="str">
            <v>071 Idade inferior a 18 anos</v>
          </cell>
          <cell r="E3935" t="str">
            <v>TELEVISÃO</v>
          </cell>
          <cell r="F3935" t="str">
            <v>0001 TELEVISÃO</v>
          </cell>
          <cell r="G3935" t="str">
            <v>0062 NÃO INFORMOU</v>
          </cell>
          <cell r="I3935">
            <v>5</v>
          </cell>
          <cell r="J3935">
            <v>0</v>
          </cell>
          <cell r="K3935">
            <v>0</v>
          </cell>
          <cell r="L3935">
            <v>5</v>
          </cell>
          <cell r="M3935">
            <v>5</v>
          </cell>
          <cell r="N3935">
            <v>0</v>
          </cell>
          <cell r="O3935">
            <v>5</v>
          </cell>
          <cell r="P3935">
            <v>0</v>
          </cell>
          <cell r="Q3935">
            <v>0</v>
          </cell>
          <cell r="R3935">
            <v>5</v>
          </cell>
          <cell r="S3935">
            <v>5</v>
          </cell>
          <cell r="T3935">
            <v>0</v>
          </cell>
          <cell r="U3935">
            <v>5</v>
          </cell>
          <cell r="V3935">
            <v>0</v>
          </cell>
          <cell r="W3935">
            <v>0</v>
          </cell>
        </row>
        <row r="3936">
          <cell r="B3936">
            <v>18</v>
          </cell>
          <cell r="C3936" t="str">
            <v>RESTRIÇÃO SISTEMA</v>
          </cell>
          <cell r="D3936" t="str">
            <v>407 Não Informou nº linha</v>
          </cell>
          <cell r="E3936" t="str">
            <v>NÃO INFORMADO</v>
          </cell>
          <cell r="F3936" t="str">
            <v>0016 NÃO INFORMADO</v>
          </cell>
          <cell r="I3936">
            <v>2</v>
          </cell>
          <cell r="J3936">
            <v>0</v>
          </cell>
          <cell r="K3936">
            <v>0</v>
          </cell>
          <cell r="L3936">
            <v>2</v>
          </cell>
          <cell r="M3936">
            <v>2</v>
          </cell>
          <cell r="N3936">
            <v>0</v>
          </cell>
          <cell r="O3936">
            <v>2</v>
          </cell>
          <cell r="P3936">
            <v>0</v>
          </cell>
          <cell r="Q3936">
            <v>0</v>
          </cell>
          <cell r="R3936">
            <v>2</v>
          </cell>
          <cell r="S3936">
            <v>2</v>
          </cell>
          <cell r="T3936">
            <v>0</v>
          </cell>
          <cell r="U3936">
            <v>2</v>
          </cell>
          <cell r="V3936">
            <v>0</v>
          </cell>
          <cell r="W3936">
            <v>0</v>
          </cell>
        </row>
        <row r="3937">
          <cell r="B3937">
            <v>18</v>
          </cell>
          <cell r="C3937" t="str">
            <v>RESTRIÇÃO SISTEMA</v>
          </cell>
          <cell r="D3937" t="str">
            <v>407 Não Informou nº linha</v>
          </cell>
          <cell r="E3937" t="str">
            <v>OUTRAS MIDIAS</v>
          </cell>
          <cell r="F3937" t="str">
            <v>0031 JÁ TEVE O PRODUTO</v>
          </cell>
          <cell r="I3937">
            <v>2</v>
          </cell>
          <cell r="J3937">
            <v>0</v>
          </cell>
          <cell r="K3937">
            <v>0</v>
          </cell>
          <cell r="L3937">
            <v>2</v>
          </cell>
          <cell r="M3937">
            <v>2</v>
          </cell>
          <cell r="N3937">
            <v>0</v>
          </cell>
          <cell r="O3937">
            <v>2</v>
          </cell>
          <cell r="P3937">
            <v>0</v>
          </cell>
          <cell r="Q3937">
            <v>0</v>
          </cell>
          <cell r="R3937">
            <v>2</v>
          </cell>
          <cell r="S3937">
            <v>2</v>
          </cell>
          <cell r="T3937">
            <v>0</v>
          </cell>
          <cell r="U3937">
            <v>2</v>
          </cell>
          <cell r="V3937">
            <v>0</v>
          </cell>
          <cell r="W3937">
            <v>0</v>
          </cell>
        </row>
        <row r="3938">
          <cell r="B3938">
            <v>18</v>
          </cell>
          <cell r="C3938" t="str">
            <v>RESTRIÇÃO SISTEMA</v>
          </cell>
          <cell r="D3938" t="str">
            <v>407 Não Informou nº linha</v>
          </cell>
          <cell r="E3938" t="str">
            <v>OUTRAS MÍDIAS</v>
          </cell>
          <cell r="F3938" t="str">
            <v>0002 INDICAÇÃO DE AMIGOS</v>
          </cell>
          <cell r="I3938">
            <v>4</v>
          </cell>
          <cell r="J3938">
            <v>0</v>
          </cell>
          <cell r="K3938">
            <v>0</v>
          </cell>
          <cell r="L3938">
            <v>4</v>
          </cell>
          <cell r="M3938">
            <v>4</v>
          </cell>
          <cell r="N3938">
            <v>0</v>
          </cell>
          <cell r="O3938">
            <v>4</v>
          </cell>
          <cell r="P3938">
            <v>0</v>
          </cell>
          <cell r="Q3938">
            <v>0</v>
          </cell>
          <cell r="R3938">
            <v>4</v>
          </cell>
          <cell r="S3938">
            <v>4</v>
          </cell>
          <cell r="T3938">
            <v>0</v>
          </cell>
          <cell r="U3938">
            <v>4</v>
          </cell>
          <cell r="V3938">
            <v>0</v>
          </cell>
          <cell r="W3938">
            <v>0</v>
          </cell>
        </row>
        <row r="3939">
          <cell r="B3939">
            <v>18</v>
          </cell>
          <cell r="C3939" t="str">
            <v>RESTRIÇÃO SISTEMA</v>
          </cell>
          <cell r="D3939" t="str">
            <v>407 Não Informou nº linha</v>
          </cell>
          <cell r="E3939" t="str">
            <v>OUTRAS MÍDIAS</v>
          </cell>
          <cell r="F3939" t="str">
            <v>0003 104</v>
          </cell>
          <cell r="I3939">
            <v>1</v>
          </cell>
          <cell r="J3939">
            <v>0</v>
          </cell>
          <cell r="K3939">
            <v>0</v>
          </cell>
          <cell r="L3939">
            <v>1</v>
          </cell>
          <cell r="M3939">
            <v>1</v>
          </cell>
          <cell r="N3939">
            <v>0</v>
          </cell>
          <cell r="O3939">
            <v>1</v>
          </cell>
          <cell r="P3939">
            <v>0</v>
          </cell>
          <cell r="Q3939">
            <v>0</v>
          </cell>
          <cell r="R3939">
            <v>1</v>
          </cell>
          <cell r="S3939">
            <v>1</v>
          </cell>
          <cell r="T3939">
            <v>0</v>
          </cell>
          <cell r="U3939">
            <v>1</v>
          </cell>
          <cell r="V3939">
            <v>0</v>
          </cell>
          <cell r="W3939">
            <v>0</v>
          </cell>
        </row>
        <row r="3940">
          <cell r="B3940">
            <v>18</v>
          </cell>
          <cell r="C3940" t="str">
            <v>RESTRIÇÃO SISTEMA</v>
          </cell>
          <cell r="D3940" t="str">
            <v>407 Não Informou nº linha</v>
          </cell>
          <cell r="E3940" t="str">
            <v>OUTRAS MÍDIAS</v>
          </cell>
          <cell r="F3940" t="str">
            <v>0018 CONTATADO PELO TLMKT</v>
          </cell>
          <cell r="I3940">
            <v>1</v>
          </cell>
          <cell r="J3940">
            <v>0</v>
          </cell>
          <cell r="K3940">
            <v>0</v>
          </cell>
          <cell r="L3940">
            <v>1</v>
          </cell>
          <cell r="M3940">
            <v>1</v>
          </cell>
          <cell r="N3940">
            <v>0</v>
          </cell>
          <cell r="O3940">
            <v>1</v>
          </cell>
          <cell r="P3940">
            <v>0</v>
          </cell>
          <cell r="Q3940">
            <v>0</v>
          </cell>
          <cell r="R3940">
            <v>1</v>
          </cell>
          <cell r="S3940">
            <v>1</v>
          </cell>
          <cell r="T3940">
            <v>0</v>
          </cell>
          <cell r="U3940">
            <v>1</v>
          </cell>
          <cell r="V3940">
            <v>0</v>
          </cell>
          <cell r="W3940">
            <v>0</v>
          </cell>
        </row>
        <row r="3941">
          <cell r="B3941">
            <v>18</v>
          </cell>
          <cell r="C3941" t="str">
            <v>RESTRIÇÃO SISTEMA</v>
          </cell>
          <cell r="D3941" t="str">
            <v>407 Não Informou nº linha</v>
          </cell>
          <cell r="E3941" t="str">
            <v>OUTRAS MÍDIAS</v>
          </cell>
          <cell r="F3941" t="str">
            <v>0020 JÁ POSSUI</v>
          </cell>
          <cell r="I3941">
            <v>1</v>
          </cell>
          <cell r="J3941">
            <v>0</v>
          </cell>
          <cell r="K3941">
            <v>0</v>
          </cell>
          <cell r="L3941">
            <v>1</v>
          </cell>
          <cell r="M3941">
            <v>1</v>
          </cell>
          <cell r="N3941">
            <v>0</v>
          </cell>
          <cell r="O3941">
            <v>1</v>
          </cell>
          <cell r="P3941">
            <v>0</v>
          </cell>
          <cell r="Q3941">
            <v>0</v>
          </cell>
          <cell r="R3941">
            <v>1</v>
          </cell>
          <cell r="S3941">
            <v>1</v>
          </cell>
          <cell r="T3941">
            <v>0</v>
          </cell>
          <cell r="U3941">
            <v>1</v>
          </cell>
          <cell r="V3941">
            <v>0</v>
          </cell>
          <cell r="W3941">
            <v>0</v>
          </cell>
        </row>
        <row r="3942">
          <cell r="B3942">
            <v>18</v>
          </cell>
          <cell r="C3942" t="str">
            <v>RESTRIÇÃO SISTEMA</v>
          </cell>
          <cell r="D3942" t="str">
            <v>407 Não Informou nº linha</v>
          </cell>
          <cell r="E3942" t="str">
            <v>TELEVISÃO</v>
          </cell>
          <cell r="F3942" t="str">
            <v>0001 TELEVISÃO</v>
          </cell>
          <cell r="G3942" t="str">
            <v>0062 NÃO INFORMOU</v>
          </cell>
          <cell r="I3942">
            <v>1</v>
          </cell>
          <cell r="J3942">
            <v>0</v>
          </cell>
          <cell r="K3942">
            <v>0</v>
          </cell>
          <cell r="L3942">
            <v>1</v>
          </cell>
          <cell r="M3942">
            <v>1</v>
          </cell>
          <cell r="N3942">
            <v>0</v>
          </cell>
          <cell r="O3942">
            <v>1</v>
          </cell>
          <cell r="P3942">
            <v>0</v>
          </cell>
          <cell r="Q3942">
            <v>0</v>
          </cell>
          <cell r="R3942">
            <v>1</v>
          </cell>
          <cell r="S3942">
            <v>1</v>
          </cell>
          <cell r="T3942">
            <v>0</v>
          </cell>
          <cell r="U3942">
            <v>1</v>
          </cell>
          <cell r="V3942">
            <v>0</v>
          </cell>
          <cell r="W3942">
            <v>0</v>
          </cell>
        </row>
        <row r="3943">
          <cell r="B3943">
            <v>18</v>
          </cell>
          <cell r="C3943" t="str">
            <v>RESTRIÇÃO SISTEMA</v>
          </cell>
          <cell r="D3943" t="str">
            <v>408 Não possui linha instalada</v>
          </cell>
          <cell r="E3943" t="str">
            <v>NÃO INFORMADO</v>
          </cell>
          <cell r="F3943" t="str">
            <v>0016 NÃO INFORMADO</v>
          </cell>
          <cell r="I3943">
            <v>4</v>
          </cell>
          <cell r="J3943">
            <v>0</v>
          </cell>
          <cell r="K3943">
            <v>0</v>
          </cell>
          <cell r="L3943">
            <v>4</v>
          </cell>
          <cell r="M3943">
            <v>4</v>
          </cell>
          <cell r="N3943">
            <v>0</v>
          </cell>
          <cell r="O3943">
            <v>4</v>
          </cell>
          <cell r="P3943">
            <v>0</v>
          </cell>
          <cell r="Q3943">
            <v>0</v>
          </cell>
          <cell r="R3943">
            <v>4</v>
          </cell>
          <cell r="S3943">
            <v>4</v>
          </cell>
          <cell r="T3943">
            <v>0</v>
          </cell>
          <cell r="U3943">
            <v>4</v>
          </cell>
          <cell r="V3943">
            <v>0</v>
          </cell>
          <cell r="W3943">
            <v>0</v>
          </cell>
        </row>
        <row r="3944">
          <cell r="B3944">
            <v>18</v>
          </cell>
          <cell r="C3944" t="str">
            <v>RESTRIÇÃO SISTEMA</v>
          </cell>
          <cell r="D3944" t="str">
            <v>408 Não possui linha instalada</v>
          </cell>
          <cell r="E3944" t="str">
            <v>OUTRAS MIDIAS</v>
          </cell>
          <cell r="F3944" t="str">
            <v>0031 JÁ TEVE O PRODUTO</v>
          </cell>
          <cell r="I3944">
            <v>3</v>
          </cell>
          <cell r="J3944">
            <v>0</v>
          </cell>
          <cell r="K3944">
            <v>0</v>
          </cell>
          <cell r="L3944">
            <v>3</v>
          </cell>
          <cell r="M3944">
            <v>3</v>
          </cell>
          <cell r="N3944">
            <v>0</v>
          </cell>
          <cell r="O3944">
            <v>3</v>
          </cell>
          <cell r="P3944">
            <v>0</v>
          </cell>
          <cell r="Q3944">
            <v>0</v>
          </cell>
          <cell r="R3944">
            <v>3</v>
          </cell>
          <cell r="S3944">
            <v>3</v>
          </cell>
          <cell r="T3944">
            <v>0</v>
          </cell>
          <cell r="U3944">
            <v>3</v>
          </cell>
          <cell r="V3944">
            <v>0</v>
          </cell>
          <cell r="W3944">
            <v>0</v>
          </cell>
        </row>
        <row r="3945">
          <cell r="B3945">
            <v>18</v>
          </cell>
          <cell r="C3945" t="str">
            <v>RESTRIÇÃO SISTEMA</v>
          </cell>
          <cell r="D3945" t="str">
            <v>408 Não possui linha instalada</v>
          </cell>
          <cell r="E3945" t="str">
            <v>OUTRAS MÍDIAS</v>
          </cell>
          <cell r="F3945" t="str">
            <v>0002 INDICAÇÃO DE AMIGOS</v>
          </cell>
          <cell r="I3945">
            <v>23</v>
          </cell>
          <cell r="J3945">
            <v>0</v>
          </cell>
          <cell r="K3945">
            <v>0</v>
          </cell>
          <cell r="L3945">
            <v>23</v>
          </cell>
          <cell r="M3945">
            <v>23</v>
          </cell>
          <cell r="N3945">
            <v>0</v>
          </cell>
          <cell r="O3945">
            <v>23</v>
          </cell>
          <cell r="P3945">
            <v>0</v>
          </cell>
          <cell r="Q3945">
            <v>0</v>
          </cell>
          <cell r="R3945">
            <v>23</v>
          </cell>
          <cell r="S3945">
            <v>23</v>
          </cell>
          <cell r="T3945">
            <v>0</v>
          </cell>
          <cell r="U3945">
            <v>23</v>
          </cell>
          <cell r="V3945">
            <v>0</v>
          </cell>
          <cell r="W3945">
            <v>0</v>
          </cell>
        </row>
        <row r="3946">
          <cell r="B3946">
            <v>18</v>
          </cell>
          <cell r="C3946" t="str">
            <v>RESTRIÇÃO SISTEMA</v>
          </cell>
          <cell r="D3946" t="str">
            <v>408 Não possui linha instalada</v>
          </cell>
          <cell r="E3946" t="str">
            <v>OUTRAS MÍDIAS</v>
          </cell>
          <cell r="F3946" t="str">
            <v>0003 104</v>
          </cell>
          <cell r="I3946">
            <v>4</v>
          </cell>
          <cell r="J3946">
            <v>0</v>
          </cell>
          <cell r="K3946">
            <v>0</v>
          </cell>
          <cell r="L3946">
            <v>4</v>
          </cell>
          <cell r="M3946">
            <v>4</v>
          </cell>
          <cell r="N3946">
            <v>0</v>
          </cell>
          <cell r="O3946">
            <v>4</v>
          </cell>
          <cell r="P3946">
            <v>0</v>
          </cell>
          <cell r="Q3946">
            <v>0</v>
          </cell>
          <cell r="R3946">
            <v>4</v>
          </cell>
          <cell r="S3946">
            <v>4</v>
          </cell>
          <cell r="T3946">
            <v>0</v>
          </cell>
          <cell r="U3946">
            <v>4</v>
          </cell>
          <cell r="V3946">
            <v>0</v>
          </cell>
          <cell r="W3946">
            <v>0</v>
          </cell>
        </row>
        <row r="3947">
          <cell r="B3947">
            <v>18</v>
          </cell>
          <cell r="C3947" t="str">
            <v>RESTRIÇÃO SISTEMA</v>
          </cell>
          <cell r="D3947" t="str">
            <v>408 Não possui linha instalada</v>
          </cell>
          <cell r="E3947" t="str">
            <v>OUTRAS MÍDIAS</v>
          </cell>
          <cell r="F3947" t="str">
            <v>0020 JÁ POSSUI</v>
          </cell>
          <cell r="I3947">
            <v>4</v>
          </cell>
          <cell r="J3947">
            <v>0</v>
          </cell>
          <cell r="K3947">
            <v>0</v>
          </cell>
          <cell r="L3947">
            <v>4</v>
          </cell>
          <cell r="M3947">
            <v>4</v>
          </cell>
          <cell r="N3947">
            <v>0</v>
          </cell>
          <cell r="O3947">
            <v>4</v>
          </cell>
          <cell r="P3947">
            <v>0</v>
          </cell>
          <cell r="Q3947">
            <v>0</v>
          </cell>
          <cell r="R3947">
            <v>4</v>
          </cell>
          <cell r="S3947">
            <v>4</v>
          </cell>
          <cell r="T3947">
            <v>0</v>
          </cell>
          <cell r="U3947">
            <v>4</v>
          </cell>
          <cell r="V3947">
            <v>0</v>
          </cell>
          <cell r="W3947">
            <v>0</v>
          </cell>
        </row>
        <row r="3948">
          <cell r="B3948">
            <v>18</v>
          </cell>
          <cell r="C3948" t="str">
            <v>RESTRIÇÃO SISTEMA</v>
          </cell>
          <cell r="D3948" t="str">
            <v>408 Não possui linha instalada</v>
          </cell>
          <cell r="E3948" t="str">
            <v>TELEVISÃO</v>
          </cell>
          <cell r="F3948" t="str">
            <v>0001 TELEVISÃO</v>
          </cell>
          <cell r="G3948" t="str">
            <v>0062 NÃO INFORMOU</v>
          </cell>
          <cell r="I3948">
            <v>4</v>
          </cell>
          <cell r="J3948">
            <v>0</v>
          </cell>
          <cell r="K3948">
            <v>0</v>
          </cell>
          <cell r="L3948">
            <v>4</v>
          </cell>
          <cell r="M3948">
            <v>4</v>
          </cell>
          <cell r="N3948">
            <v>0</v>
          </cell>
          <cell r="O3948">
            <v>4</v>
          </cell>
          <cell r="P3948">
            <v>0</v>
          </cell>
          <cell r="Q3948">
            <v>0</v>
          </cell>
          <cell r="R3948">
            <v>4</v>
          </cell>
          <cell r="S3948">
            <v>4</v>
          </cell>
          <cell r="T3948">
            <v>0</v>
          </cell>
          <cell r="U3948">
            <v>4</v>
          </cell>
          <cell r="V3948">
            <v>0</v>
          </cell>
          <cell r="W3948">
            <v>0</v>
          </cell>
        </row>
        <row r="3949">
          <cell r="B3949">
            <v>18</v>
          </cell>
          <cell r="C3949" t="str">
            <v>VENDA</v>
          </cell>
          <cell r="D3949" t="str">
            <v>001 *** Vendas OS Emitidas</v>
          </cell>
          <cell r="E3949" t="str">
            <v>MALA DIRETA</v>
          </cell>
          <cell r="F3949" t="str">
            <v>0009 MALA DIRETA</v>
          </cell>
          <cell r="G3949" t="str">
            <v>0008 Não Identificado</v>
          </cell>
          <cell r="I3949">
            <v>2</v>
          </cell>
          <cell r="J3949">
            <v>2</v>
          </cell>
          <cell r="K3949">
            <v>0</v>
          </cell>
          <cell r="L3949">
            <v>2</v>
          </cell>
          <cell r="M3949">
            <v>0</v>
          </cell>
          <cell r="N3949">
            <v>0</v>
          </cell>
          <cell r="O3949">
            <v>2</v>
          </cell>
          <cell r="P3949">
            <v>2</v>
          </cell>
          <cell r="Q3949">
            <v>0</v>
          </cell>
          <cell r="R3949">
            <v>2</v>
          </cell>
          <cell r="S3949">
            <v>0</v>
          </cell>
          <cell r="T3949">
            <v>0</v>
          </cell>
          <cell r="U3949">
            <v>0</v>
          </cell>
          <cell r="V3949">
            <v>2</v>
          </cell>
          <cell r="W3949">
            <v>0</v>
          </cell>
        </row>
        <row r="3950">
          <cell r="B3950">
            <v>18</v>
          </cell>
          <cell r="C3950" t="str">
            <v>VENDA</v>
          </cell>
          <cell r="D3950" t="str">
            <v>001 *** Vendas OS Emitidas</v>
          </cell>
          <cell r="E3950" t="str">
            <v>MALA DIRETA</v>
          </cell>
          <cell r="F3950" t="str">
            <v>0009 MALA DIRETA</v>
          </cell>
          <cell r="G3950" t="str">
            <v>0073 DU-11</v>
          </cell>
          <cell r="I3950">
            <v>1</v>
          </cell>
          <cell r="J3950">
            <v>1</v>
          </cell>
          <cell r="K3950">
            <v>0</v>
          </cell>
          <cell r="L3950">
            <v>1</v>
          </cell>
          <cell r="M3950">
            <v>0</v>
          </cell>
          <cell r="N3950">
            <v>0</v>
          </cell>
          <cell r="O3950">
            <v>1</v>
          </cell>
          <cell r="P3950">
            <v>1</v>
          </cell>
          <cell r="Q3950">
            <v>0</v>
          </cell>
          <cell r="R3950">
            <v>1</v>
          </cell>
          <cell r="S3950">
            <v>0</v>
          </cell>
          <cell r="T3950">
            <v>0</v>
          </cell>
          <cell r="U3950">
            <v>0</v>
          </cell>
          <cell r="V3950">
            <v>1</v>
          </cell>
          <cell r="W3950">
            <v>0</v>
          </cell>
        </row>
        <row r="3951">
          <cell r="B3951">
            <v>18</v>
          </cell>
          <cell r="C3951" t="str">
            <v>VENDA</v>
          </cell>
          <cell r="D3951" t="str">
            <v>001 *** Vendas OS Emitidas</v>
          </cell>
          <cell r="E3951" t="str">
            <v>MALA DIRETA</v>
          </cell>
          <cell r="F3951" t="str">
            <v>0009 MALA DIRETA</v>
          </cell>
          <cell r="G3951" t="str">
            <v>0173 CA0103</v>
          </cell>
          <cell r="I3951">
            <v>1</v>
          </cell>
          <cell r="J3951">
            <v>1</v>
          </cell>
          <cell r="K3951">
            <v>0</v>
          </cell>
          <cell r="L3951">
            <v>1</v>
          </cell>
          <cell r="M3951">
            <v>0</v>
          </cell>
          <cell r="N3951">
            <v>0</v>
          </cell>
          <cell r="O3951">
            <v>1</v>
          </cell>
          <cell r="P3951">
            <v>1</v>
          </cell>
          <cell r="Q3951">
            <v>0</v>
          </cell>
          <cell r="R3951">
            <v>1</v>
          </cell>
          <cell r="S3951">
            <v>0</v>
          </cell>
          <cell r="T3951">
            <v>0</v>
          </cell>
          <cell r="U3951">
            <v>0</v>
          </cell>
          <cell r="V3951">
            <v>1</v>
          </cell>
          <cell r="W3951">
            <v>0</v>
          </cell>
        </row>
        <row r="3952">
          <cell r="B3952">
            <v>18</v>
          </cell>
          <cell r="C3952" t="str">
            <v>VENDA</v>
          </cell>
          <cell r="D3952" t="str">
            <v>001 *** Vendas OS Emitidas</v>
          </cell>
          <cell r="E3952" t="str">
            <v>MALA DIRETA</v>
          </cell>
          <cell r="F3952" t="str">
            <v>0009 MALA DIRETA</v>
          </cell>
          <cell r="G3952" t="str">
            <v>0572 MD-05</v>
          </cell>
          <cell r="I3952">
            <v>1</v>
          </cell>
          <cell r="J3952">
            <v>1</v>
          </cell>
          <cell r="K3952">
            <v>0</v>
          </cell>
          <cell r="L3952">
            <v>1</v>
          </cell>
          <cell r="M3952">
            <v>0</v>
          </cell>
          <cell r="N3952">
            <v>0</v>
          </cell>
          <cell r="O3952">
            <v>1</v>
          </cell>
          <cell r="P3952">
            <v>1</v>
          </cell>
          <cell r="Q3952">
            <v>0</v>
          </cell>
          <cell r="R3952">
            <v>1</v>
          </cell>
          <cell r="S3952">
            <v>0</v>
          </cell>
          <cell r="T3952">
            <v>0</v>
          </cell>
          <cell r="U3952">
            <v>0</v>
          </cell>
          <cell r="V3952">
            <v>1</v>
          </cell>
          <cell r="W3952">
            <v>0</v>
          </cell>
        </row>
        <row r="3953">
          <cell r="B3953">
            <v>18</v>
          </cell>
          <cell r="C3953" t="str">
            <v>VENDA</v>
          </cell>
          <cell r="D3953" t="str">
            <v>001 *** Vendas OS Emitidas</v>
          </cell>
          <cell r="E3953" t="str">
            <v>MALA DIRETA</v>
          </cell>
          <cell r="F3953" t="str">
            <v>0010 ENCARTE EM FATURA</v>
          </cell>
          <cell r="I3953">
            <v>6</v>
          </cell>
          <cell r="J3953">
            <v>6</v>
          </cell>
          <cell r="K3953">
            <v>0</v>
          </cell>
          <cell r="L3953">
            <v>6</v>
          </cell>
          <cell r="M3953">
            <v>0</v>
          </cell>
          <cell r="N3953">
            <v>0</v>
          </cell>
          <cell r="O3953">
            <v>6</v>
          </cell>
          <cell r="P3953">
            <v>6</v>
          </cell>
          <cell r="Q3953">
            <v>0</v>
          </cell>
          <cell r="R3953">
            <v>6</v>
          </cell>
          <cell r="S3953">
            <v>0</v>
          </cell>
          <cell r="T3953">
            <v>0</v>
          </cell>
          <cell r="U3953">
            <v>0</v>
          </cell>
          <cell r="V3953">
            <v>6</v>
          </cell>
          <cell r="W3953">
            <v>0</v>
          </cell>
        </row>
        <row r="3954">
          <cell r="B3954">
            <v>18</v>
          </cell>
          <cell r="C3954" t="str">
            <v>VENDA</v>
          </cell>
          <cell r="D3954" t="str">
            <v>001 *** Vendas OS Emitidas</v>
          </cell>
          <cell r="E3954" t="str">
            <v>NÃO INFORMADO</v>
          </cell>
          <cell r="F3954" t="str">
            <v>0016 NÃO INFORMADO</v>
          </cell>
          <cell r="I3954">
            <v>14</v>
          </cell>
          <cell r="J3954">
            <v>14</v>
          </cell>
          <cell r="K3954">
            <v>0</v>
          </cell>
          <cell r="L3954">
            <v>14</v>
          </cell>
          <cell r="M3954">
            <v>0</v>
          </cell>
          <cell r="N3954">
            <v>0</v>
          </cell>
          <cell r="O3954">
            <v>14</v>
          </cell>
          <cell r="P3954">
            <v>14</v>
          </cell>
          <cell r="Q3954">
            <v>0</v>
          </cell>
          <cell r="R3954">
            <v>14</v>
          </cell>
          <cell r="S3954">
            <v>0</v>
          </cell>
          <cell r="T3954">
            <v>0</v>
          </cell>
          <cell r="U3954">
            <v>0</v>
          </cell>
          <cell r="V3954">
            <v>14</v>
          </cell>
          <cell r="W3954">
            <v>0</v>
          </cell>
        </row>
        <row r="3955">
          <cell r="B3955">
            <v>18</v>
          </cell>
          <cell r="C3955" t="str">
            <v>VENDA</v>
          </cell>
          <cell r="D3955" t="str">
            <v>001 *** Vendas OS Emitidas</v>
          </cell>
          <cell r="E3955" t="str">
            <v>OUTRAS MIDIAS</v>
          </cell>
          <cell r="F3955" t="str">
            <v>0031 JÁ TEVE O PRODUTO</v>
          </cell>
          <cell r="I3955">
            <v>18</v>
          </cell>
          <cell r="J3955">
            <v>18</v>
          </cell>
          <cell r="K3955">
            <v>0</v>
          </cell>
          <cell r="L3955">
            <v>18</v>
          </cell>
          <cell r="M3955">
            <v>0</v>
          </cell>
          <cell r="N3955">
            <v>0</v>
          </cell>
          <cell r="O3955">
            <v>18</v>
          </cell>
          <cell r="P3955">
            <v>18</v>
          </cell>
          <cell r="Q3955">
            <v>0</v>
          </cell>
          <cell r="R3955">
            <v>18</v>
          </cell>
          <cell r="S3955">
            <v>0</v>
          </cell>
          <cell r="T3955">
            <v>0</v>
          </cell>
          <cell r="U3955">
            <v>0</v>
          </cell>
          <cell r="V3955">
            <v>18</v>
          </cell>
          <cell r="W3955">
            <v>0</v>
          </cell>
        </row>
        <row r="3956">
          <cell r="B3956">
            <v>18</v>
          </cell>
          <cell r="C3956" t="str">
            <v>VENDA</v>
          </cell>
          <cell r="D3956" t="str">
            <v>001 *** Vendas OS Emitidas</v>
          </cell>
          <cell r="E3956" t="str">
            <v>OUTRAS MÍDIAS</v>
          </cell>
          <cell r="F3956" t="str">
            <v>0002 INDICAÇÃO DE AMIGOS</v>
          </cell>
          <cell r="I3956">
            <v>153</v>
          </cell>
          <cell r="J3956">
            <v>153</v>
          </cell>
          <cell r="K3956">
            <v>0</v>
          </cell>
          <cell r="L3956">
            <v>153</v>
          </cell>
          <cell r="M3956">
            <v>0</v>
          </cell>
          <cell r="N3956">
            <v>0</v>
          </cell>
          <cell r="O3956">
            <v>152</v>
          </cell>
          <cell r="P3956">
            <v>152</v>
          </cell>
          <cell r="Q3956">
            <v>0</v>
          </cell>
          <cell r="R3956">
            <v>152</v>
          </cell>
          <cell r="S3956">
            <v>0</v>
          </cell>
          <cell r="T3956">
            <v>0</v>
          </cell>
          <cell r="U3956">
            <v>0</v>
          </cell>
          <cell r="V3956">
            <v>153</v>
          </cell>
          <cell r="W3956">
            <v>0</v>
          </cell>
        </row>
        <row r="3957">
          <cell r="B3957">
            <v>18</v>
          </cell>
          <cell r="C3957" t="str">
            <v>VENDA</v>
          </cell>
          <cell r="D3957" t="str">
            <v>001 *** Vendas OS Emitidas</v>
          </cell>
          <cell r="E3957" t="str">
            <v>OUTRAS MÍDIAS</v>
          </cell>
          <cell r="F3957" t="str">
            <v>0003 104</v>
          </cell>
          <cell r="I3957">
            <v>1</v>
          </cell>
          <cell r="J3957">
            <v>1</v>
          </cell>
          <cell r="K3957">
            <v>0</v>
          </cell>
          <cell r="L3957">
            <v>1</v>
          </cell>
          <cell r="M3957">
            <v>0</v>
          </cell>
          <cell r="N3957">
            <v>0</v>
          </cell>
          <cell r="O3957">
            <v>1</v>
          </cell>
          <cell r="P3957">
            <v>1</v>
          </cell>
          <cell r="Q3957">
            <v>0</v>
          </cell>
          <cell r="R3957">
            <v>1</v>
          </cell>
          <cell r="S3957">
            <v>0</v>
          </cell>
          <cell r="T3957">
            <v>0</v>
          </cell>
          <cell r="U3957">
            <v>0</v>
          </cell>
          <cell r="V3957">
            <v>1</v>
          </cell>
          <cell r="W3957">
            <v>0</v>
          </cell>
        </row>
        <row r="3958">
          <cell r="B3958">
            <v>18</v>
          </cell>
          <cell r="C3958" t="str">
            <v>VENDA</v>
          </cell>
          <cell r="D3958" t="str">
            <v>001 *** Vendas OS Emitidas</v>
          </cell>
          <cell r="E3958" t="str">
            <v>OUTRAS MÍDIAS</v>
          </cell>
          <cell r="F3958" t="str">
            <v>0013 INTERNET</v>
          </cell>
          <cell r="G3958" t="str">
            <v>0056 OUTROS</v>
          </cell>
          <cell r="I3958">
            <v>6</v>
          </cell>
          <cell r="J3958">
            <v>6</v>
          </cell>
          <cell r="K3958">
            <v>0</v>
          </cell>
          <cell r="L3958">
            <v>6</v>
          </cell>
          <cell r="M3958">
            <v>0</v>
          </cell>
          <cell r="N3958">
            <v>0</v>
          </cell>
          <cell r="O3958">
            <v>6</v>
          </cell>
          <cell r="P3958">
            <v>6</v>
          </cell>
          <cell r="Q3958">
            <v>0</v>
          </cell>
          <cell r="R3958">
            <v>6</v>
          </cell>
          <cell r="S3958">
            <v>0</v>
          </cell>
          <cell r="T3958">
            <v>0</v>
          </cell>
          <cell r="U3958">
            <v>0</v>
          </cell>
          <cell r="V3958">
            <v>6</v>
          </cell>
          <cell r="W3958">
            <v>0</v>
          </cell>
        </row>
        <row r="3959">
          <cell r="B3959">
            <v>18</v>
          </cell>
          <cell r="C3959" t="str">
            <v>VENDA</v>
          </cell>
          <cell r="D3959" t="str">
            <v>001 *** Vendas OS Emitidas</v>
          </cell>
          <cell r="E3959" t="str">
            <v>OUTRAS MÍDIAS</v>
          </cell>
          <cell r="F3959" t="str">
            <v>0013 INTERNET</v>
          </cell>
          <cell r="G3959" t="str">
            <v>0170 SITE SPEEDY</v>
          </cell>
          <cell r="I3959">
            <v>7</v>
          </cell>
          <cell r="J3959">
            <v>7</v>
          </cell>
          <cell r="K3959">
            <v>0</v>
          </cell>
          <cell r="L3959">
            <v>7</v>
          </cell>
          <cell r="M3959">
            <v>0</v>
          </cell>
          <cell r="N3959">
            <v>0</v>
          </cell>
          <cell r="O3959">
            <v>7</v>
          </cell>
          <cell r="P3959">
            <v>7</v>
          </cell>
          <cell r="Q3959">
            <v>0</v>
          </cell>
          <cell r="R3959">
            <v>7</v>
          </cell>
          <cell r="S3959">
            <v>0</v>
          </cell>
          <cell r="T3959">
            <v>0</v>
          </cell>
          <cell r="U3959">
            <v>0</v>
          </cell>
          <cell r="V3959">
            <v>7</v>
          </cell>
          <cell r="W3959">
            <v>0</v>
          </cell>
        </row>
        <row r="3960">
          <cell r="B3960">
            <v>18</v>
          </cell>
          <cell r="C3960" t="str">
            <v>VENDA</v>
          </cell>
          <cell r="D3960" t="str">
            <v>001 *** Vendas OS Emitidas</v>
          </cell>
          <cell r="E3960" t="str">
            <v>OUTRAS MÍDIAS</v>
          </cell>
          <cell r="F3960" t="str">
            <v>0018 CONTATADO PELO TLMKT</v>
          </cell>
          <cell r="I3960">
            <v>12</v>
          </cell>
          <cell r="J3960">
            <v>12</v>
          </cell>
          <cell r="K3960">
            <v>0</v>
          </cell>
          <cell r="L3960">
            <v>12</v>
          </cell>
          <cell r="M3960">
            <v>0</v>
          </cell>
          <cell r="N3960">
            <v>0</v>
          </cell>
          <cell r="O3960">
            <v>12</v>
          </cell>
          <cell r="P3960">
            <v>12</v>
          </cell>
          <cell r="Q3960">
            <v>0</v>
          </cell>
          <cell r="R3960">
            <v>12</v>
          </cell>
          <cell r="S3960">
            <v>0</v>
          </cell>
          <cell r="T3960">
            <v>0</v>
          </cell>
          <cell r="U3960">
            <v>0</v>
          </cell>
          <cell r="V3960">
            <v>12</v>
          </cell>
          <cell r="W3960">
            <v>0</v>
          </cell>
        </row>
        <row r="3961">
          <cell r="B3961">
            <v>18</v>
          </cell>
          <cell r="C3961" t="str">
            <v>VENDA</v>
          </cell>
          <cell r="D3961" t="str">
            <v>001 *** Vendas OS Emitidas</v>
          </cell>
          <cell r="E3961" t="str">
            <v>OUTRAS MÍDIAS</v>
          </cell>
          <cell r="F3961" t="str">
            <v>0019 INDICAÇÃO DO PROVEDOR</v>
          </cell>
          <cell r="G3961" t="str">
            <v>0580 IG.COM.BR</v>
          </cell>
          <cell r="I3961">
            <v>2</v>
          </cell>
          <cell r="J3961">
            <v>2</v>
          </cell>
          <cell r="K3961">
            <v>0</v>
          </cell>
          <cell r="L3961">
            <v>2</v>
          </cell>
          <cell r="M3961">
            <v>0</v>
          </cell>
          <cell r="N3961">
            <v>0</v>
          </cell>
          <cell r="O3961">
            <v>2</v>
          </cell>
          <cell r="P3961">
            <v>2</v>
          </cell>
          <cell r="Q3961">
            <v>0</v>
          </cell>
          <cell r="R3961">
            <v>2</v>
          </cell>
          <cell r="S3961">
            <v>0</v>
          </cell>
          <cell r="T3961">
            <v>0</v>
          </cell>
          <cell r="U3961">
            <v>0</v>
          </cell>
          <cell r="V3961">
            <v>2</v>
          </cell>
          <cell r="W3961">
            <v>0</v>
          </cell>
        </row>
        <row r="3962">
          <cell r="B3962">
            <v>18</v>
          </cell>
          <cell r="C3962" t="str">
            <v>VENDA</v>
          </cell>
          <cell r="D3962" t="str">
            <v>001 *** Vendas OS Emitidas</v>
          </cell>
          <cell r="E3962" t="str">
            <v>OUTRAS MÍDIAS</v>
          </cell>
          <cell r="F3962" t="str">
            <v>0020 JÁ POSSUI</v>
          </cell>
          <cell r="I3962">
            <v>22</v>
          </cell>
          <cell r="J3962">
            <v>22</v>
          </cell>
          <cell r="K3962">
            <v>0</v>
          </cell>
          <cell r="L3962">
            <v>22</v>
          </cell>
          <cell r="M3962">
            <v>0</v>
          </cell>
          <cell r="N3962">
            <v>0</v>
          </cell>
          <cell r="O3962">
            <v>22</v>
          </cell>
          <cell r="P3962">
            <v>22</v>
          </cell>
          <cell r="Q3962">
            <v>0</v>
          </cell>
          <cell r="R3962">
            <v>22</v>
          </cell>
          <cell r="S3962">
            <v>0</v>
          </cell>
          <cell r="T3962">
            <v>0</v>
          </cell>
          <cell r="U3962">
            <v>0</v>
          </cell>
          <cell r="V3962">
            <v>22</v>
          </cell>
          <cell r="W3962">
            <v>0</v>
          </cell>
        </row>
        <row r="3963">
          <cell r="B3963">
            <v>18</v>
          </cell>
          <cell r="C3963" t="str">
            <v>VENDA</v>
          </cell>
          <cell r="D3963" t="str">
            <v>001 *** Vendas OS Emitidas</v>
          </cell>
          <cell r="E3963" t="str">
            <v>TELEVISÃO</v>
          </cell>
          <cell r="F3963" t="str">
            <v>0001 TELEVISÃO</v>
          </cell>
          <cell r="G3963" t="str">
            <v>0006 GLOBO</v>
          </cell>
          <cell r="H3963" t="str">
            <v>3825 NÃO INFORMADO</v>
          </cell>
          <cell r="I3963">
            <v>2</v>
          </cell>
          <cell r="J3963">
            <v>2</v>
          </cell>
          <cell r="K3963">
            <v>0</v>
          </cell>
          <cell r="L3963">
            <v>2</v>
          </cell>
          <cell r="M3963">
            <v>0</v>
          </cell>
          <cell r="N3963">
            <v>0</v>
          </cell>
          <cell r="O3963">
            <v>2</v>
          </cell>
          <cell r="P3963">
            <v>2</v>
          </cell>
          <cell r="Q3963">
            <v>0</v>
          </cell>
          <cell r="R3963">
            <v>2</v>
          </cell>
          <cell r="S3963">
            <v>0</v>
          </cell>
          <cell r="T3963">
            <v>0</v>
          </cell>
          <cell r="U3963">
            <v>0</v>
          </cell>
          <cell r="V3963">
            <v>2</v>
          </cell>
          <cell r="W3963">
            <v>0</v>
          </cell>
        </row>
        <row r="3964">
          <cell r="B3964">
            <v>18</v>
          </cell>
          <cell r="C3964" t="str">
            <v>VENDA</v>
          </cell>
          <cell r="D3964" t="str">
            <v>001 *** Vendas OS Emitidas</v>
          </cell>
          <cell r="E3964" t="str">
            <v>TELEVISÃO</v>
          </cell>
          <cell r="F3964" t="str">
            <v>0001 TELEVISÃO</v>
          </cell>
          <cell r="G3964" t="str">
            <v>0059 BANDEIRANTES</v>
          </cell>
          <cell r="H3964" t="str">
            <v>5596 ESPORTE TOTAL</v>
          </cell>
          <cell r="I3964">
            <v>1</v>
          </cell>
          <cell r="J3964">
            <v>1</v>
          </cell>
          <cell r="K3964">
            <v>0</v>
          </cell>
          <cell r="L3964">
            <v>1</v>
          </cell>
          <cell r="M3964">
            <v>0</v>
          </cell>
          <cell r="N3964">
            <v>0</v>
          </cell>
          <cell r="O3964">
            <v>1</v>
          </cell>
          <cell r="P3964">
            <v>1</v>
          </cell>
          <cell r="Q3964">
            <v>0</v>
          </cell>
          <cell r="R3964">
            <v>1</v>
          </cell>
          <cell r="S3964">
            <v>0</v>
          </cell>
          <cell r="T3964">
            <v>0</v>
          </cell>
          <cell r="U3964">
            <v>0</v>
          </cell>
          <cell r="V3964">
            <v>1</v>
          </cell>
          <cell r="W3964">
            <v>0</v>
          </cell>
        </row>
        <row r="3965">
          <cell r="B3965">
            <v>18</v>
          </cell>
          <cell r="C3965" t="str">
            <v>VENDA</v>
          </cell>
          <cell r="D3965" t="str">
            <v>001 *** Vendas OS Emitidas</v>
          </cell>
          <cell r="E3965" t="str">
            <v>TELEVISÃO</v>
          </cell>
          <cell r="F3965" t="str">
            <v>0001 TELEVISÃO</v>
          </cell>
          <cell r="G3965" t="str">
            <v>0062 NÃO INFORMOU</v>
          </cell>
          <cell r="I3965">
            <v>30</v>
          </cell>
          <cell r="J3965">
            <v>30</v>
          </cell>
          <cell r="K3965">
            <v>0</v>
          </cell>
          <cell r="L3965">
            <v>30</v>
          </cell>
          <cell r="M3965">
            <v>0</v>
          </cell>
          <cell r="N3965">
            <v>0</v>
          </cell>
          <cell r="O3965">
            <v>30</v>
          </cell>
          <cell r="P3965">
            <v>30</v>
          </cell>
          <cell r="Q3965">
            <v>0</v>
          </cell>
          <cell r="R3965">
            <v>30</v>
          </cell>
          <cell r="S3965">
            <v>0</v>
          </cell>
          <cell r="T3965">
            <v>0</v>
          </cell>
          <cell r="U3965">
            <v>0</v>
          </cell>
          <cell r="V3965">
            <v>30</v>
          </cell>
          <cell r="W3965">
            <v>0</v>
          </cell>
        </row>
        <row r="3966">
          <cell r="B3966">
            <v>18</v>
          </cell>
          <cell r="C3966" t="str">
            <v>VENDA</v>
          </cell>
          <cell r="D3966" t="str">
            <v>022 Sem IP Dinâmico disponível na Área</v>
          </cell>
          <cell r="E3966" t="str">
            <v>MALA DIRETA</v>
          </cell>
          <cell r="F3966" t="str">
            <v>0010 ENCARTE EM FATURA</v>
          </cell>
          <cell r="I3966">
            <v>1</v>
          </cell>
          <cell r="J3966">
            <v>1</v>
          </cell>
          <cell r="K3966">
            <v>0</v>
          </cell>
          <cell r="L3966">
            <v>1</v>
          </cell>
          <cell r="M3966">
            <v>0</v>
          </cell>
          <cell r="N3966">
            <v>0</v>
          </cell>
          <cell r="O3966">
            <v>1</v>
          </cell>
          <cell r="P3966">
            <v>1</v>
          </cell>
          <cell r="Q3966">
            <v>0</v>
          </cell>
          <cell r="R3966">
            <v>1</v>
          </cell>
          <cell r="S3966">
            <v>0</v>
          </cell>
          <cell r="T3966">
            <v>0</v>
          </cell>
          <cell r="U3966">
            <v>0</v>
          </cell>
          <cell r="V3966">
            <v>1</v>
          </cell>
          <cell r="W3966">
            <v>0</v>
          </cell>
        </row>
        <row r="3967">
          <cell r="B3967">
            <v>18</v>
          </cell>
          <cell r="C3967" t="str">
            <v>VENDA</v>
          </cell>
          <cell r="D3967" t="str">
            <v>022 Sem IP Dinâmico disponível na Área</v>
          </cell>
          <cell r="E3967" t="str">
            <v>NÃO INFORMADO</v>
          </cell>
          <cell r="F3967" t="str">
            <v>0016 NÃO INFORMADO</v>
          </cell>
          <cell r="I3967">
            <v>4</v>
          </cell>
          <cell r="J3967">
            <v>4</v>
          </cell>
          <cell r="K3967">
            <v>0</v>
          </cell>
          <cell r="L3967">
            <v>4</v>
          </cell>
          <cell r="M3967">
            <v>0</v>
          </cell>
          <cell r="N3967">
            <v>0</v>
          </cell>
          <cell r="O3967">
            <v>4</v>
          </cell>
          <cell r="P3967">
            <v>4</v>
          </cell>
          <cell r="Q3967">
            <v>0</v>
          </cell>
          <cell r="R3967">
            <v>4</v>
          </cell>
          <cell r="S3967">
            <v>0</v>
          </cell>
          <cell r="T3967">
            <v>0</v>
          </cell>
          <cell r="U3967">
            <v>0</v>
          </cell>
          <cell r="V3967">
            <v>4</v>
          </cell>
          <cell r="W3967">
            <v>0</v>
          </cell>
        </row>
        <row r="3968">
          <cell r="B3968">
            <v>18</v>
          </cell>
          <cell r="C3968" t="str">
            <v>VENDA</v>
          </cell>
          <cell r="D3968" t="str">
            <v>022 Sem IP Dinâmico disponível na Área</v>
          </cell>
          <cell r="E3968" t="str">
            <v>OUTRAS MÍDIAS</v>
          </cell>
          <cell r="F3968" t="str">
            <v>0002 INDICAÇÃO DE AMIGOS</v>
          </cell>
          <cell r="I3968">
            <v>18</v>
          </cell>
          <cell r="J3968">
            <v>18</v>
          </cell>
          <cell r="K3968">
            <v>0</v>
          </cell>
          <cell r="L3968">
            <v>18</v>
          </cell>
          <cell r="M3968">
            <v>0</v>
          </cell>
          <cell r="N3968">
            <v>0</v>
          </cell>
          <cell r="O3968">
            <v>18</v>
          </cell>
          <cell r="P3968">
            <v>18</v>
          </cell>
          <cell r="Q3968">
            <v>0</v>
          </cell>
          <cell r="R3968">
            <v>18</v>
          </cell>
          <cell r="S3968">
            <v>0</v>
          </cell>
          <cell r="T3968">
            <v>0</v>
          </cell>
          <cell r="U3968">
            <v>0</v>
          </cell>
          <cell r="V3968">
            <v>18</v>
          </cell>
          <cell r="W3968">
            <v>0</v>
          </cell>
        </row>
        <row r="3969">
          <cell r="B3969">
            <v>18</v>
          </cell>
          <cell r="C3969" t="str">
            <v>VENDA</v>
          </cell>
          <cell r="D3969" t="str">
            <v>022 Sem IP Dinâmico disponível na Área</v>
          </cell>
          <cell r="E3969" t="str">
            <v>OUTRAS MÍDIAS</v>
          </cell>
          <cell r="F3969" t="str">
            <v>0003 104</v>
          </cell>
          <cell r="I3969">
            <v>1</v>
          </cell>
          <cell r="J3969">
            <v>1</v>
          </cell>
          <cell r="K3969">
            <v>0</v>
          </cell>
          <cell r="L3969">
            <v>1</v>
          </cell>
          <cell r="M3969">
            <v>0</v>
          </cell>
          <cell r="N3969">
            <v>0</v>
          </cell>
          <cell r="O3969">
            <v>1</v>
          </cell>
          <cell r="P3969">
            <v>1</v>
          </cell>
          <cell r="Q3969">
            <v>0</v>
          </cell>
          <cell r="R3969">
            <v>1</v>
          </cell>
          <cell r="S3969">
            <v>0</v>
          </cell>
          <cell r="T3969">
            <v>0</v>
          </cell>
          <cell r="U3969">
            <v>0</v>
          </cell>
          <cell r="V3969">
            <v>1</v>
          </cell>
          <cell r="W3969">
            <v>0</v>
          </cell>
        </row>
        <row r="3970">
          <cell r="B3970">
            <v>18</v>
          </cell>
          <cell r="C3970" t="str">
            <v>VENDA</v>
          </cell>
          <cell r="D3970" t="str">
            <v>022 Sem IP Dinâmico disponível na Área</v>
          </cell>
          <cell r="E3970" t="str">
            <v>OUTRAS MÍDIAS</v>
          </cell>
          <cell r="F3970" t="str">
            <v>0013 INTERNET</v>
          </cell>
          <cell r="G3970" t="str">
            <v>0056 OUTROS</v>
          </cell>
          <cell r="I3970">
            <v>2</v>
          </cell>
          <cell r="J3970">
            <v>2</v>
          </cell>
          <cell r="K3970">
            <v>0</v>
          </cell>
          <cell r="L3970">
            <v>2</v>
          </cell>
          <cell r="M3970">
            <v>0</v>
          </cell>
          <cell r="N3970">
            <v>0</v>
          </cell>
          <cell r="O3970">
            <v>2</v>
          </cell>
          <cell r="P3970">
            <v>2</v>
          </cell>
          <cell r="Q3970">
            <v>0</v>
          </cell>
          <cell r="R3970">
            <v>2</v>
          </cell>
          <cell r="S3970">
            <v>0</v>
          </cell>
          <cell r="T3970">
            <v>0</v>
          </cell>
          <cell r="U3970">
            <v>0</v>
          </cell>
          <cell r="V3970">
            <v>2</v>
          </cell>
          <cell r="W3970">
            <v>0</v>
          </cell>
        </row>
        <row r="3971">
          <cell r="B3971">
            <v>18</v>
          </cell>
          <cell r="C3971" t="str">
            <v>VENDA</v>
          </cell>
          <cell r="D3971" t="str">
            <v>022 Sem IP Dinâmico disponível na Área</v>
          </cell>
          <cell r="E3971" t="str">
            <v>OUTRAS MÍDIAS</v>
          </cell>
          <cell r="F3971" t="str">
            <v>0013 INTERNET</v>
          </cell>
          <cell r="G3971" t="str">
            <v>0170 SITE SPEEDY</v>
          </cell>
          <cell r="I3971">
            <v>1</v>
          </cell>
          <cell r="J3971">
            <v>1</v>
          </cell>
          <cell r="K3971">
            <v>0</v>
          </cell>
          <cell r="L3971">
            <v>1</v>
          </cell>
          <cell r="M3971">
            <v>0</v>
          </cell>
          <cell r="N3971">
            <v>0</v>
          </cell>
          <cell r="O3971">
            <v>1</v>
          </cell>
          <cell r="P3971">
            <v>1</v>
          </cell>
          <cell r="Q3971">
            <v>0</v>
          </cell>
          <cell r="R3971">
            <v>1</v>
          </cell>
          <cell r="S3971">
            <v>0</v>
          </cell>
          <cell r="T3971">
            <v>0</v>
          </cell>
          <cell r="U3971">
            <v>0</v>
          </cell>
          <cell r="V3971">
            <v>1</v>
          </cell>
          <cell r="W3971">
            <v>0</v>
          </cell>
        </row>
        <row r="3972">
          <cell r="B3972">
            <v>18</v>
          </cell>
          <cell r="C3972" t="str">
            <v>VENDA</v>
          </cell>
          <cell r="D3972" t="str">
            <v>022 Sem IP Dinâmico disponível na Área</v>
          </cell>
          <cell r="E3972" t="str">
            <v>OUTRAS MÍDIAS</v>
          </cell>
          <cell r="F3972" t="str">
            <v>0018 CONTATADO PELO TLMKT</v>
          </cell>
          <cell r="I3972">
            <v>3</v>
          </cell>
          <cell r="J3972">
            <v>3</v>
          </cell>
          <cell r="K3972">
            <v>0</v>
          </cell>
          <cell r="L3972">
            <v>3</v>
          </cell>
          <cell r="M3972">
            <v>0</v>
          </cell>
          <cell r="N3972">
            <v>0</v>
          </cell>
          <cell r="O3972">
            <v>3</v>
          </cell>
          <cell r="P3972">
            <v>3</v>
          </cell>
          <cell r="Q3972">
            <v>0</v>
          </cell>
          <cell r="R3972">
            <v>3</v>
          </cell>
          <cell r="S3972">
            <v>0</v>
          </cell>
          <cell r="T3972">
            <v>0</v>
          </cell>
          <cell r="U3972">
            <v>0</v>
          </cell>
          <cell r="V3972">
            <v>3</v>
          </cell>
          <cell r="W3972">
            <v>0</v>
          </cell>
        </row>
        <row r="3973">
          <cell r="B3973">
            <v>18</v>
          </cell>
          <cell r="C3973" t="str">
            <v>VENDA</v>
          </cell>
          <cell r="D3973" t="str">
            <v>022 Sem IP Dinâmico disponível na Área</v>
          </cell>
          <cell r="E3973" t="str">
            <v>OUTRAS MÍDIAS</v>
          </cell>
          <cell r="F3973" t="str">
            <v>0020 JÁ POSSUI</v>
          </cell>
          <cell r="I3973">
            <v>5</v>
          </cell>
          <cell r="J3973">
            <v>5</v>
          </cell>
          <cell r="K3973">
            <v>0</v>
          </cell>
          <cell r="L3973">
            <v>5</v>
          </cell>
          <cell r="M3973">
            <v>0</v>
          </cell>
          <cell r="N3973">
            <v>0</v>
          </cell>
          <cell r="O3973">
            <v>5</v>
          </cell>
          <cell r="P3973">
            <v>5</v>
          </cell>
          <cell r="Q3973">
            <v>0</v>
          </cell>
          <cell r="R3973">
            <v>5</v>
          </cell>
          <cell r="S3973">
            <v>0</v>
          </cell>
          <cell r="T3973">
            <v>0</v>
          </cell>
          <cell r="U3973">
            <v>0</v>
          </cell>
          <cell r="V3973">
            <v>5</v>
          </cell>
          <cell r="W3973">
            <v>0</v>
          </cell>
        </row>
        <row r="3974">
          <cell r="B3974">
            <v>18</v>
          </cell>
          <cell r="C3974" t="str">
            <v>VENDA</v>
          </cell>
          <cell r="D3974" t="str">
            <v>022 Sem IP Dinâmico disponível na Área</v>
          </cell>
          <cell r="E3974" t="str">
            <v>TELEVISÃO</v>
          </cell>
          <cell r="F3974" t="str">
            <v>0001 TELEVISÃO</v>
          </cell>
          <cell r="G3974" t="str">
            <v>0062 NÃO INFORMOU</v>
          </cell>
          <cell r="I3974">
            <v>2</v>
          </cell>
          <cell r="J3974">
            <v>2</v>
          </cell>
          <cell r="K3974">
            <v>0</v>
          </cell>
          <cell r="L3974">
            <v>2</v>
          </cell>
          <cell r="M3974">
            <v>0</v>
          </cell>
          <cell r="N3974">
            <v>0</v>
          </cell>
          <cell r="O3974">
            <v>2</v>
          </cell>
          <cell r="P3974">
            <v>2</v>
          </cell>
          <cell r="Q3974">
            <v>0</v>
          </cell>
          <cell r="R3974">
            <v>2</v>
          </cell>
          <cell r="S3974">
            <v>0</v>
          </cell>
          <cell r="T3974">
            <v>0</v>
          </cell>
          <cell r="U3974">
            <v>0</v>
          </cell>
          <cell r="V3974">
            <v>2</v>
          </cell>
          <cell r="W3974">
            <v>0</v>
          </cell>
        </row>
        <row r="3975">
          <cell r="B3975">
            <v>18</v>
          </cell>
          <cell r="C3975" t="str">
            <v>VENDA</v>
          </cell>
          <cell r="D3975" t="str">
            <v>035 Conta Pendente menor que 30 dias</v>
          </cell>
          <cell r="E3975" t="str">
            <v>OUTRAS MÍDIAS</v>
          </cell>
          <cell r="F3975" t="str">
            <v>0002 INDICAÇÃO DE AMIGOS</v>
          </cell>
          <cell r="I3975">
            <v>3</v>
          </cell>
          <cell r="J3975">
            <v>3</v>
          </cell>
          <cell r="K3975">
            <v>0</v>
          </cell>
          <cell r="L3975">
            <v>3</v>
          </cell>
          <cell r="M3975">
            <v>0</v>
          </cell>
          <cell r="N3975">
            <v>0</v>
          </cell>
          <cell r="O3975">
            <v>3</v>
          </cell>
          <cell r="P3975">
            <v>3</v>
          </cell>
          <cell r="Q3975">
            <v>0</v>
          </cell>
          <cell r="R3975">
            <v>3</v>
          </cell>
          <cell r="S3975">
            <v>0</v>
          </cell>
          <cell r="T3975">
            <v>0</v>
          </cell>
          <cell r="U3975">
            <v>0</v>
          </cell>
          <cell r="V3975">
            <v>3</v>
          </cell>
          <cell r="W3975">
            <v>0</v>
          </cell>
        </row>
        <row r="3976">
          <cell r="B3976">
            <v>18</v>
          </cell>
          <cell r="C3976" t="str">
            <v>VENDA</v>
          </cell>
          <cell r="D3976" t="str">
            <v>035 Conta Pendente menor que 30 dias</v>
          </cell>
          <cell r="E3976" t="str">
            <v>OUTRAS MÍDIAS</v>
          </cell>
          <cell r="F3976" t="str">
            <v>0018 CONTATADO PELO TLMKT</v>
          </cell>
          <cell r="I3976">
            <v>2</v>
          </cell>
          <cell r="J3976">
            <v>2</v>
          </cell>
          <cell r="K3976">
            <v>0</v>
          </cell>
          <cell r="L3976">
            <v>2</v>
          </cell>
          <cell r="M3976">
            <v>0</v>
          </cell>
          <cell r="N3976">
            <v>0</v>
          </cell>
          <cell r="O3976">
            <v>2</v>
          </cell>
          <cell r="P3976">
            <v>2</v>
          </cell>
          <cell r="Q3976">
            <v>0</v>
          </cell>
          <cell r="R3976">
            <v>2</v>
          </cell>
          <cell r="S3976">
            <v>0</v>
          </cell>
          <cell r="T3976">
            <v>0</v>
          </cell>
          <cell r="U3976">
            <v>0</v>
          </cell>
          <cell r="V3976">
            <v>2</v>
          </cell>
          <cell r="W3976">
            <v>0</v>
          </cell>
        </row>
        <row r="3977">
          <cell r="B3977">
            <v>18</v>
          </cell>
          <cell r="C3977" t="str">
            <v>VENDA</v>
          </cell>
          <cell r="D3977" t="str">
            <v>035 Conta Pendente menor que 30 dias</v>
          </cell>
          <cell r="E3977" t="str">
            <v>OUTRAS MÍDIAS</v>
          </cell>
          <cell r="F3977" t="str">
            <v>0020 JÁ POSSUI</v>
          </cell>
          <cell r="I3977">
            <v>4</v>
          </cell>
          <cell r="J3977">
            <v>4</v>
          </cell>
          <cell r="K3977">
            <v>0</v>
          </cell>
          <cell r="L3977">
            <v>4</v>
          </cell>
          <cell r="M3977">
            <v>0</v>
          </cell>
          <cell r="N3977">
            <v>0</v>
          </cell>
          <cell r="O3977">
            <v>4</v>
          </cell>
          <cell r="P3977">
            <v>4</v>
          </cell>
          <cell r="Q3977">
            <v>0</v>
          </cell>
          <cell r="R3977">
            <v>4</v>
          </cell>
          <cell r="S3977">
            <v>0</v>
          </cell>
          <cell r="T3977">
            <v>0</v>
          </cell>
          <cell r="U3977">
            <v>0</v>
          </cell>
          <cell r="V3977">
            <v>4</v>
          </cell>
          <cell r="W3977">
            <v>0</v>
          </cell>
        </row>
        <row r="3978">
          <cell r="B3978">
            <v>18</v>
          </cell>
          <cell r="C3978" t="str">
            <v>VENDA</v>
          </cell>
          <cell r="D3978" t="str">
            <v>035 Conta Pendente menor que 30 dias</v>
          </cell>
          <cell r="E3978" t="str">
            <v>TELEVISÃO</v>
          </cell>
          <cell r="F3978" t="str">
            <v>0001 TELEVISÃO</v>
          </cell>
          <cell r="G3978" t="str">
            <v>0062 NÃO INFORMOU</v>
          </cell>
          <cell r="I3978">
            <v>3</v>
          </cell>
          <cell r="J3978">
            <v>3</v>
          </cell>
          <cell r="K3978">
            <v>0</v>
          </cell>
          <cell r="L3978">
            <v>3</v>
          </cell>
          <cell r="M3978">
            <v>0</v>
          </cell>
          <cell r="N3978">
            <v>0</v>
          </cell>
          <cell r="O3978">
            <v>3</v>
          </cell>
          <cell r="P3978">
            <v>3</v>
          </cell>
          <cell r="Q3978">
            <v>0</v>
          </cell>
          <cell r="R3978">
            <v>3</v>
          </cell>
          <cell r="S3978">
            <v>0</v>
          </cell>
          <cell r="T3978">
            <v>0</v>
          </cell>
          <cell r="U3978">
            <v>0</v>
          </cell>
          <cell r="V3978">
            <v>3</v>
          </cell>
          <cell r="W3978">
            <v>0</v>
          </cell>
        </row>
        <row r="3979">
          <cell r="B3979">
            <v>18</v>
          </cell>
          <cell r="C3979" t="str">
            <v>VENDA</v>
          </cell>
          <cell r="D3979" t="str">
            <v>038 Sem disponibilidade de agenda</v>
          </cell>
          <cell r="E3979" t="str">
            <v>MALA DIRETA</v>
          </cell>
          <cell r="F3979" t="str">
            <v>0009 MALA DIRETA</v>
          </cell>
          <cell r="G3979" t="str">
            <v>0008 Não Identificado</v>
          </cell>
          <cell r="I3979">
            <v>1</v>
          </cell>
          <cell r="J3979">
            <v>1</v>
          </cell>
          <cell r="K3979">
            <v>0</v>
          </cell>
          <cell r="L3979">
            <v>1</v>
          </cell>
          <cell r="M3979">
            <v>0</v>
          </cell>
          <cell r="N3979">
            <v>0</v>
          </cell>
          <cell r="O3979">
            <v>1</v>
          </cell>
          <cell r="P3979">
            <v>1</v>
          </cell>
          <cell r="Q3979">
            <v>0</v>
          </cell>
          <cell r="R3979">
            <v>1</v>
          </cell>
          <cell r="S3979">
            <v>0</v>
          </cell>
          <cell r="T3979">
            <v>0</v>
          </cell>
          <cell r="U3979">
            <v>0</v>
          </cell>
          <cell r="V3979">
            <v>1</v>
          </cell>
          <cell r="W3979">
            <v>0</v>
          </cell>
        </row>
        <row r="3980">
          <cell r="B3980">
            <v>18</v>
          </cell>
          <cell r="C3980" t="str">
            <v>VENDA</v>
          </cell>
          <cell r="D3980" t="str">
            <v>038 Sem disponibilidade de agenda</v>
          </cell>
          <cell r="E3980" t="str">
            <v>NÃO INFORMADO</v>
          </cell>
          <cell r="F3980" t="str">
            <v>0016 NÃO INFORMADO</v>
          </cell>
          <cell r="I3980">
            <v>1</v>
          </cell>
          <cell r="J3980">
            <v>1</v>
          </cell>
          <cell r="K3980">
            <v>0</v>
          </cell>
          <cell r="L3980">
            <v>1</v>
          </cell>
          <cell r="M3980">
            <v>0</v>
          </cell>
          <cell r="N3980">
            <v>0</v>
          </cell>
          <cell r="O3980">
            <v>1</v>
          </cell>
          <cell r="P3980">
            <v>1</v>
          </cell>
          <cell r="Q3980">
            <v>0</v>
          </cell>
          <cell r="R3980">
            <v>1</v>
          </cell>
          <cell r="S3980">
            <v>0</v>
          </cell>
          <cell r="T3980">
            <v>0</v>
          </cell>
          <cell r="U3980">
            <v>0</v>
          </cell>
          <cell r="V3980">
            <v>1</v>
          </cell>
          <cell r="W3980">
            <v>0</v>
          </cell>
        </row>
        <row r="3981">
          <cell r="B3981">
            <v>18</v>
          </cell>
          <cell r="C3981" t="str">
            <v>VENDA</v>
          </cell>
          <cell r="D3981" t="str">
            <v>038 Sem disponibilidade de agenda</v>
          </cell>
          <cell r="E3981" t="str">
            <v>OUTRAS MÍDIAS</v>
          </cell>
          <cell r="F3981" t="str">
            <v>0002 INDICAÇÃO DE AMIGOS</v>
          </cell>
          <cell r="I3981">
            <v>4</v>
          </cell>
          <cell r="J3981">
            <v>4</v>
          </cell>
          <cell r="K3981">
            <v>0</v>
          </cell>
          <cell r="L3981">
            <v>4</v>
          </cell>
          <cell r="M3981">
            <v>0</v>
          </cell>
          <cell r="N3981">
            <v>0</v>
          </cell>
          <cell r="O3981">
            <v>4</v>
          </cell>
          <cell r="P3981">
            <v>4</v>
          </cell>
          <cell r="Q3981">
            <v>0</v>
          </cell>
          <cell r="R3981">
            <v>4</v>
          </cell>
          <cell r="S3981">
            <v>0</v>
          </cell>
          <cell r="T3981">
            <v>0</v>
          </cell>
          <cell r="U3981">
            <v>0</v>
          </cell>
          <cell r="V3981">
            <v>4</v>
          </cell>
          <cell r="W3981">
            <v>0</v>
          </cell>
        </row>
        <row r="3982">
          <cell r="B3982">
            <v>18</v>
          </cell>
          <cell r="C3982" t="str">
            <v>VENDA</v>
          </cell>
          <cell r="D3982" t="str">
            <v>038 Sem disponibilidade de agenda</v>
          </cell>
          <cell r="E3982" t="str">
            <v>OUTRAS MÍDIAS</v>
          </cell>
          <cell r="F3982" t="str">
            <v>0003 104</v>
          </cell>
          <cell r="I3982">
            <v>1</v>
          </cell>
          <cell r="J3982">
            <v>1</v>
          </cell>
          <cell r="K3982">
            <v>0</v>
          </cell>
          <cell r="L3982">
            <v>1</v>
          </cell>
          <cell r="M3982">
            <v>0</v>
          </cell>
          <cell r="N3982">
            <v>0</v>
          </cell>
          <cell r="O3982">
            <v>1</v>
          </cell>
          <cell r="P3982">
            <v>1</v>
          </cell>
          <cell r="Q3982">
            <v>0</v>
          </cell>
          <cell r="R3982">
            <v>1</v>
          </cell>
          <cell r="S3982">
            <v>0</v>
          </cell>
          <cell r="T3982">
            <v>0</v>
          </cell>
          <cell r="U3982">
            <v>0</v>
          </cell>
          <cell r="V3982">
            <v>1</v>
          </cell>
          <cell r="W3982">
            <v>0</v>
          </cell>
        </row>
        <row r="3983">
          <cell r="B3983">
            <v>18</v>
          </cell>
          <cell r="C3983" t="str">
            <v>VENDA</v>
          </cell>
          <cell r="D3983" t="str">
            <v>038 Sem disponibilidade de agenda</v>
          </cell>
          <cell r="E3983" t="str">
            <v>OUTRAS MÍDIAS</v>
          </cell>
          <cell r="F3983" t="str">
            <v>0013 INTERNET</v>
          </cell>
          <cell r="G3983" t="str">
            <v>0170 SITE SPEEDY</v>
          </cell>
          <cell r="I3983">
            <v>1</v>
          </cell>
          <cell r="J3983">
            <v>1</v>
          </cell>
          <cell r="K3983">
            <v>0</v>
          </cell>
          <cell r="L3983">
            <v>1</v>
          </cell>
          <cell r="M3983">
            <v>0</v>
          </cell>
          <cell r="N3983">
            <v>0</v>
          </cell>
          <cell r="O3983">
            <v>1</v>
          </cell>
          <cell r="P3983">
            <v>1</v>
          </cell>
          <cell r="Q3983">
            <v>0</v>
          </cell>
          <cell r="R3983">
            <v>1</v>
          </cell>
          <cell r="S3983">
            <v>0</v>
          </cell>
          <cell r="T3983">
            <v>0</v>
          </cell>
          <cell r="U3983">
            <v>0</v>
          </cell>
          <cell r="V3983">
            <v>1</v>
          </cell>
          <cell r="W3983">
            <v>0</v>
          </cell>
        </row>
        <row r="3984">
          <cell r="B3984">
            <v>18</v>
          </cell>
          <cell r="C3984" t="str">
            <v>VENDA</v>
          </cell>
          <cell r="D3984" t="str">
            <v>038 Sem disponibilidade de agenda</v>
          </cell>
          <cell r="E3984" t="str">
            <v>OUTRAS MÍDIAS</v>
          </cell>
          <cell r="F3984" t="str">
            <v>0020 JÁ POSSUI</v>
          </cell>
          <cell r="I3984">
            <v>1</v>
          </cell>
          <cell r="J3984">
            <v>1</v>
          </cell>
          <cell r="K3984">
            <v>0</v>
          </cell>
          <cell r="L3984">
            <v>1</v>
          </cell>
          <cell r="M3984">
            <v>0</v>
          </cell>
          <cell r="N3984">
            <v>0</v>
          </cell>
          <cell r="O3984">
            <v>1</v>
          </cell>
          <cell r="P3984">
            <v>1</v>
          </cell>
          <cell r="Q3984">
            <v>0</v>
          </cell>
          <cell r="R3984">
            <v>1</v>
          </cell>
          <cell r="S3984">
            <v>0</v>
          </cell>
          <cell r="T3984">
            <v>0</v>
          </cell>
          <cell r="U3984">
            <v>0</v>
          </cell>
          <cell r="V3984">
            <v>1</v>
          </cell>
          <cell r="W3984">
            <v>0</v>
          </cell>
        </row>
        <row r="3985">
          <cell r="B3985">
            <v>18</v>
          </cell>
          <cell r="C3985" t="str">
            <v>VENDA</v>
          </cell>
          <cell r="D3985" t="str">
            <v>038 Sem disponibilidade de agenda</v>
          </cell>
          <cell r="E3985" t="str">
            <v>TELEVISÃO</v>
          </cell>
          <cell r="F3985" t="str">
            <v>0001 TELEVISÃO</v>
          </cell>
          <cell r="G3985" t="str">
            <v>0059 BANDEIRANTES</v>
          </cell>
          <cell r="H3985" t="str">
            <v>5596 ESPORTE TOTAL</v>
          </cell>
          <cell r="I3985">
            <v>1</v>
          </cell>
          <cell r="J3985">
            <v>1</v>
          </cell>
          <cell r="K3985">
            <v>0</v>
          </cell>
          <cell r="L3985">
            <v>1</v>
          </cell>
          <cell r="M3985">
            <v>0</v>
          </cell>
          <cell r="N3985">
            <v>0</v>
          </cell>
          <cell r="O3985">
            <v>1</v>
          </cell>
          <cell r="P3985">
            <v>1</v>
          </cell>
          <cell r="Q3985">
            <v>0</v>
          </cell>
          <cell r="R3985">
            <v>1</v>
          </cell>
          <cell r="S3985">
            <v>0</v>
          </cell>
          <cell r="T3985">
            <v>0</v>
          </cell>
          <cell r="U3985">
            <v>0</v>
          </cell>
          <cell r="V3985">
            <v>1</v>
          </cell>
          <cell r="W3985">
            <v>0</v>
          </cell>
        </row>
        <row r="3986">
          <cell r="B3986">
            <v>18</v>
          </cell>
          <cell r="C3986" t="str">
            <v>VENDA</v>
          </cell>
          <cell r="D3986" t="str">
            <v>055 Classe de serviço inválida</v>
          </cell>
          <cell r="E3986" t="str">
            <v>MALA DIRETA</v>
          </cell>
          <cell r="F3986" t="str">
            <v>0010 ENCARTE EM FATURA</v>
          </cell>
          <cell r="I3986">
            <v>1</v>
          </cell>
          <cell r="J3986">
            <v>1</v>
          </cell>
          <cell r="K3986">
            <v>0</v>
          </cell>
          <cell r="L3986">
            <v>1</v>
          </cell>
          <cell r="M3986">
            <v>0</v>
          </cell>
          <cell r="N3986">
            <v>0</v>
          </cell>
          <cell r="O3986">
            <v>1</v>
          </cell>
          <cell r="P3986">
            <v>1</v>
          </cell>
          <cell r="Q3986">
            <v>0</v>
          </cell>
          <cell r="R3986">
            <v>1</v>
          </cell>
          <cell r="S3986">
            <v>0</v>
          </cell>
          <cell r="T3986">
            <v>0</v>
          </cell>
          <cell r="U3986">
            <v>0</v>
          </cell>
          <cell r="V3986">
            <v>1</v>
          </cell>
          <cell r="W3986">
            <v>0</v>
          </cell>
        </row>
        <row r="3987">
          <cell r="B3987">
            <v>18</v>
          </cell>
          <cell r="C3987" t="str">
            <v>VENDA</v>
          </cell>
          <cell r="D3987" t="str">
            <v>055 Classe de serviço inválida</v>
          </cell>
          <cell r="E3987" t="str">
            <v>OUTRAS MIDIAS</v>
          </cell>
          <cell r="F3987" t="str">
            <v>0031 JÁ TEVE O PRODUTO</v>
          </cell>
          <cell r="I3987">
            <v>1</v>
          </cell>
          <cell r="J3987">
            <v>1</v>
          </cell>
          <cell r="K3987">
            <v>0</v>
          </cell>
          <cell r="L3987">
            <v>1</v>
          </cell>
          <cell r="M3987">
            <v>0</v>
          </cell>
          <cell r="N3987">
            <v>0</v>
          </cell>
          <cell r="O3987">
            <v>1</v>
          </cell>
          <cell r="P3987">
            <v>1</v>
          </cell>
          <cell r="Q3987">
            <v>0</v>
          </cell>
          <cell r="R3987">
            <v>1</v>
          </cell>
          <cell r="S3987">
            <v>0</v>
          </cell>
          <cell r="T3987">
            <v>0</v>
          </cell>
          <cell r="U3987">
            <v>0</v>
          </cell>
          <cell r="V3987">
            <v>1</v>
          </cell>
          <cell r="W3987">
            <v>0</v>
          </cell>
        </row>
        <row r="3988">
          <cell r="B3988">
            <v>18</v>
          </cell>
          <cell r="C3988" t="str">
            <v>VENDA</v>
          </cell>
          <cell r="D3988" t="str">
            <v>055 Classe de serviço inválida</v>
          </cell>
          <cell r="E3988" t="str">
            <v>OUTRAS MÍDIAS</v>
          </cell>
          <cell r="F3988" t="str">
            <v>0002 INDICAÇÃO DE AMIGOS</v>
          </cell>
          <cell r="I3988">
            <v>5</v>
          </cell>
          <cell r="J3988">
            <v>5</v>
          </cell>
          <cell r="K3988">
            <v>0</v>
          </cell>
          <cell r="L3988">
            <v>5</v>
          </cell>
          <cell r="M3988">
            <v>0</v>
          </cell>
          <cell r="N3988">
            <v>0</v>
          </cell>
          <cell r="O3988">
            <v>5</v>
          </cell>
          <cell r="P3988">
            <v>5</v>
          </cell>
          <cell r="Q3988">
            <v>0</v>
          </cell>
          <cell r="R3988">
            <v>5</v>
          </cell>
          <cell r="S3988">
            <v>0</v>
          </cell>
          <cell r="T3988">
            <v>0</v>
          </cell>
          <cell r="U3988">
            <v>0</v>
          </cell>
          <cell r="V3988">
            <v>5</v>
          </cell>
          <cell r="W3988">
            <v>0</v>
          </cell>
        </row>
        <row r="3989">
          <cell r="B3989">
            <v>18</v>
          </cell>
          <cell r="C3989" t="str">
            <v>VENDA</v>
          </cell>
          <cell r="D3989" t="str">
            <v>055 Classe de serviço inválida</v>
          </cell>
          <cell r="E3989" t="str">
            <v>TELEVISÃO</v>
          </cell>
          <cell r="F3989" t="str">
            <v>0001 TELEVISÃO</v>
          </cell>
          <cell r="G3989" t="str">
            <v>0006 GLOBO</v>
          </cell>
          <cell r="H3989" t="str">
            <v>3825 NÃO INFORMADO</v>
          </cell>
          <cell r="I3989">
            <v>1</v>
          </cell>
          <cell r="J3989">
            <v>1</v>
          </cell>
          <cell r="K3989">
            <v>0</v>
          </cell>
          <cell r="L3989">
            <v>1</v>
          </cell>
          <cell r="M3989">
            <v>0</v>
          </cell>
          <cell r="N3989">
            <v>0</v>
          </cell>
          <cell r="O3989">
            <v>1</v>
          </cell>
          <cell r="P3989">
            <v>1</v>
          </cell>
          <cell r="Q3989">
            <v>0</v>
          </cell>
          <cell r="R3989">
            <v>1</v>
          </cell>
          <cell r="S3989">
            <v>0</v>
          </cell>
          <cell r="T3989">
            <v>0</v>
          </cell>
          <cell r="U3989">
            <v>0</v>
          </cell>
          <cell r="V3989">
            <v>1</v>
          </cell>
          <cell r="W3989">
            <v>0</v>
          </cell>
        </row>
        <row r="3990">
          <cell r="B3990">
            <v>18</v>
          </cell>
          <cell r="C3990" t="str">
            <v>VENDA</v>
          </cell>
          <cell r="D3990" t="str">
            <v>055 Classe de serviço inválida</v>
          </cell>
          <cell r="E3990" t="str">
            <v>TELEVISÃO</v>
          </cell>
          <cell r="F3990" t="str">
            <v>0001 TELEVISÃO</v>
          </cell>
          <cell r="G3990" t="str">
            <v>0062 NÃO INFORMOU</v>
          </cell>
          <cell r="I3990">
            <v>2</v>
          </cell>
          <cell r="J3990">
            <v>2</v>
          </cell>
          <cell r="K3990">
            <v>0</v>
          </cell>
          <cell r="L3990">
            <v>2</v>
          </cell>
          <cell r="M3990">
            <v>0</v>
          </cell>
          <cell r="N3990">
            <v>0</v>
          </cell>
          <cell r="O3990">
            <v>2</v>
          </cell>
          <cell r="P3990">
            <v>2</v>
          </cell>
          <cell r="Q3990">
            <v>0</v>
          </cell>
          <cell r="R3990">
            <v>2</v>
          </cell>
          <cell r="S3990">
            <v>0</v>
          </cell>
          <cell r="T3990">
            <v>0</v>
          </cell>
          <cell r="U3990">
            <v>0</v>
          </cell>
          <cell r="V3990">
            <v>2</v>
          </cell>
          <cell r="W3990">
            <v>0</v>
          </cell>
        </row>
        <row r="3991">
          <cell r="B3991">
            <v>18</v>
          </cell>
          <cell r="C3991" t="str">
            <v>VENDA</v>
          </cell>
          <cell r="D3991" t="str">
            <v>057 Busca</v>
          </cell>
          <cell r="E3991" t="str">
            <v>NÃO INFORMADO</v>
          </cell>
          <cell r="F3991" t="str">
            <v>0016 NÃO INFORMADO</v>
          </cell>
          <cell r="I3991">
            <v>1</v>
          </cell>
          <cell r="J3991">
            <v>1</v>
          </cell>
          <cell r="K3991">
            <v>0</v>
          </cell>
          <cell r="L3991">
            <v>1</v>
          </cell>
          <cell r="M3991">
            <v>0</v>
          </cell>
          <cell r="N3991">
            <v>0</v>
          </cell>
          <cell r="O3991">
            <v>1</v>
          </cell>
          <cell r="P3991">
            <v>1</v>
          </cell>
          <cell r="Q3991">
            <v>0</v>
          </cell>
          <cell r="R3991">
            <v>1</v>
          </cell>
          <cell r="S3991">
            <v>0</v>
          </cell>
          <cell r="T3991">
            <v>0</v>
          </cell>
          <cell r="U3991">
            <v>0</v>
          </cell>
          <cell r="V3991">
            <v>1</v>
          </cell>
          <cell r="W3991">
            <v>0</v>
          </cell>
        </row>
        <row r="3992">
          <cell r="B3992">
            <v>18</v>
          </cell>
          <cell r="C3992" t="str">
            <v>VENDA</v>
          </cell>
          <cell r="D3992" t="str">
            <v>057 Busca</v>
          </cell>
          <cell r="E3992" t="str">
            <v>OUTRAS MÍDIAS</v>
          </cell>
          <cell r="F3992" t="str">
            <v>0002 INDICAÇÃO DE AMIGOS</v>
          </cell>
          <cell r="I3992">
            <v>2</v>
          </cell>
          <cell r="J3992">
            <v>2</v>
          </cell>
          <cell r="K3992">
            <v>0</v>
          </cell>
          <cell r="L3992">
            <v>2</v>
          </cell>
          <cell r="M3992">
            <v>0</v>
          </cell>
          <cell r="N3992">
            <v>0</v>
          </cell>
          <cell r="O3992">
            <v>2</v>
          </cell>
          <cell r="P3992">
            <v>2</v>
          </cell>
          <cell r="Q3992">
            <v>0</v>
          </cell>
          <cell r="R3992">
            <v>2</v>
          </cell>
          <cell r="S3992">
            <v>0</v>
          </cell>
          <cell r="T3992">
            <v>0</v>
          </cell>
          <cell r="U3992">
            <v>0</v>
          </cell>
          <cell r="V3992">
            <v>2</v>
          </cell>
          <cell r="W3992">
            <v>0</v>
          </cell>
        </row>
        <row r="3993">
          <cell r="B3993">
            <v>18</v>
          </cell>
          <cell r="C3993" t="str">
            <v>VENDA</v>
          </cell>
          <cell r="D3993" t="str">
            <v>070 Endereço Divergente</v>
          </cell>
          <cell r="E3993" t="str">
            <v>OUTRAS MÍDIAS</v>
          </cell>
          <cell r="F3993" t="str">
            <v>0002 INDICAÇÃO DE AMIGOS</v>
          </cell>
          <cell r="I3993">
            <v>3</v>
          </cell>
          <cell r="J3993">
            <v>3</v>
          </cell>
          <cell r="K3993">
            <v>0</v>
          </cell>
          <cell r="L3993">
            <v>3</v>
          </cell>
          <cell r="M3993">
            <v>0</v>
          </cell>
          <cell r="N3993">
            <v>0</v>
          </cell>
          <cell r="O3993">
            <v>3</v>
          </cell>
          <cell r="P3993">
            <v>3</v>
          </cell>
          <cell r="Q3993">
            <v>0</v>
          </cell>
          <cell r="R3993">
            <v>3</v>
          </cell>
          <cell r="S3993">
            <v>0</v>
          </cell>
          <cell r="T3993">
            <v>0</v>
          </cell>
          <cell r="U3993">
            <v>0</v>
          </cell>
          <cell r="V3993">
            <v>3</v>
          </cell>
          <cell r="W3993">
            <v>0</v>
          </cell>
        </row>
        <row r="3994">
          <cell r="B3994">
            <v>18</v>
          </cell>
          <cell r="C3994" t="str">
            <v>VENDA</v>
          </cell>
          <cell r="D3994" t="str">
            <v>070 Endereço Divergente</v>
          </cell>
          <cell r="E3994" t="str">
            <v>OUTRAS MÍDIAS</v>
          </cell>
          <cell r="F3994" t="str">
            <v>0020 JÁ POSSUI</v>
          </cell>
          <cell r="I3994">
            <v>1</v>
          </cell>
          <cell r="J3994">
            <v>1</v>
          </cell>
          <cell r="K3994">
            <v>0</v>
          </cell>
          <cell r="L3994">
            <v>1</v>
          </cell>
          <cell r="M3994">
            <v>0</v>
          </cell>
          <cell r="N3994">
            <v>0</v>
          </cell>
          <cell r="O3994">
            <v>1</v>
          </cell>
          <cell r="P3994">
            <v>1</v>
          </cell>
          <cell r="Q3994">
            <v>0</v>
          </cell>
          <cell r="R3994">
            <v>1</v>
          </cell>
          <cell r="S3994">
            <v>0</v>
          </cell>
          <cell r="T3994">
            <v>0</v>
          </cell>
          <cell r="U3994">
            <v>0</v>
          </cell>
          <cell r="V3994">
            <v>1</v>
          </cell>
          <cell r="W3994">
            <v>0</v>
          </cell>
        </row>
        <row r="3995">
          <cell r="B3995">
            <v>18</v>
          </cell>
          <cell r="C3995" t="str">
            <v>VENDA</v>
          </cell>
          <cell r="D3995" t="str">
            <v>070 Endereço Divergente</v>
          </cell>
          <cell r="E3995" t="str">
            <v>TELEVISÃO</v>
          </cell>
          <cell r="F3995" t="str">
            <v>0001 TELEVISÃO</v>
          </cell>
          <cell r="G3995" t="str">
            <v>0062 NÃO INFORMOU</v>
          </cell>
          <cell r="I3995">
            <v>2</v>
          </cell>
          <cell r="J3995">
            <v>2</v>
          </cell>
          <cell r="K3995">
            <v>0</v>
          </cell>
          <cell r="L3995">
            <v>2</v>
          </cell>
          <cell r="M3995">
            <v>0</v>
          </cell>
          <cell r="N3995">
            <v>0</v>
          </cell>
          <cell r="O3995">
            <v>2</v>
          </cell>
          <cell r="P3995">
            <v>2</v>
          </cell>
          <cell r="Q3995">
            <v>0</v>
          </cell>
          <cell r="R3995">
            <v>2</v>
          </cell>
          <cell r="S3995">
            <v>0</v>
          </cell>
          <cell r="T3995">
            <v>0</v>
          </cell>
          <cell r="U3995">
            <v>0</v>
          </cell>
          <cell r="V3995">
            <v>2</v>
          </cell>
          <cell r="W3995">
            <v>0</v>
          </cell>
        </row>
        <row r="3996">
          <cell r="B3996">
            <v>18</v>
          </cell>
          <cell r="C3996" t="str">
            <v>VENDA</v>
          </cell>
          <cell r="D3996" t="str">
            <v>075 MultiLink</v>
          </cell>
          <cell r="E3996" t="str">
            <v>OUTRAS MÍDIAS</v>
          </cell>
          <cell r="F3996" t="str">
            <v>0002 INDICAÇÃO DE AMIGOS</v>
          </cell>
          <cell r="I3996">
            <v>1</v>
          </cell>
          <cell r="J3996">
            <v>1</v>
          </cell>
          <cell r="K3996">
            <v>0</v>
          </cell>
          <cell r="L3996">
            <v>1</v>
          </cell>
          <cell r="M3996">
            <v>0</v>
          </cell>
          <cell r="N3996">
            <v>0</v>
          </cell>
          <cell r="O3996">
            <v>1</v>
          </cell>
          <cell r="P3996">
            <v>1</v>
          </cell>
          <cell r="Q3996">
            <v>0</v>
          </cell>
          <cell r="R3996">
            <v>1</v>
          </cell>
          <cell r="S3996">
            <v>0</v>
          </cell>
          <cell r="T3996">
            <v>0</v>
          </cell>
          <cell r="U3996">
            <v>0</v>
          </cell>
          <cell r="V3996">
            <v>1</v>
          </cell>
          <cell r="W3996">
            <v>0</v>
          </cell>
        </row>
        <row r="3997">
          <cell r="B3997">
            <v>18</v>
          </cell>
          <cell r="C3997" t="str">
            <v>VENDA</v>
          </cell>
          <cell r="D3997" t="str">
            <v>075 MultiLink</v>
          </cell>
          <cell r="E3997" t="str">
            <v>OUTRAS MÍDIAS</v>
          </cell>
          <cell r="F3997" t="str">
            <v>0013 INTERNET</v>
          </cell>
          <cell r="G3997" t="str">
            <v>0170 SITE SPEEDY</v>
          </cell>
          <cell r="I3997">
            <v>1</v>
          </cell>
          <cell r="J3997">
            <v>1</v>
          </cell>
          <cell r="K3997">
            <v>0</v>
          </cell>
          <cell r="L3997">
            <v>1</v>
          </cell>
          <cell r="M3997">
            <v>0</v>
          </cell>
          <cell r="N3997">
            <v>0</v>
          </cell>
          <cell r="O3997">
            <v>1</v>
          </cell>
          <cell r="P3997">
            <v>1</v>
          </cell>
          <cell r="Q3997">
            <v>0</v>
          </cell>
          <cell r="R3997">
            <v>1</v>
          </cell>
          <cell r="S3997">
            <v>0</v>
          </cell>
          <cell r="T3997">
            <v>0</v>
          </cell>
          <cell r="U3997">
            <v>0</v>
          </cell>
          <cell r="V3997">
            <v>1</v>
          </cell>
          <cell r="W3997">
            <v>0</v>
          </cell>
        </row>
        <row r="3998">
          <cell r="B3998">
            <v>18</v>
          </cell>
          <cell r="C3998" t="str">
            <v>VENDA</v>
          </cell>
          <cell r="D3998" t="str">
            <v>229 Atendimento Condicionado</v>
          </cell>
          <cell r="E3998" t="str">
            <v>NÃO INFORMADO</v>
          </cell>
          <cell r="F3998" t="str">
            <v>0016 NÃO INFORMADO</v>
          </cell>
          <cell r="I3998">
            <v>2</v>
          </cell>
          <cell r="J3998">
            <v>2</v>
          </cell>
          <cell r="K3998">
            <v>0</v>
          </cell>
          <cell r="L3998">
            <v>2</v>
          </cell>
          <cell r="M3998">
            <v>0</v>
          </cell>
          <cell r="N3998">
            <v>0</v>
          </cell>
          <cell r="O3998">
            <v>2</v>
          </cell>
          <cell r="P3998">
            <v>2</v>
          </cell>
          <cell r="Q3998">
            <v>0</v>
          </cell>
          <cell r="R3998">
            <v>2</v>
          </cell>
          <cell r="S3998">
            <v>0</v>
          </cell>
          <cell r="T3998">
            <v>0</v>
          </cell>
          <cell r="U3998">
            <v>0</v>
          </cell>
          <cell r="V3998">
            <v>2</v>
          </cell>
          <cell r="W3998">
            <v>0</v>
          </cell>
        </row>
        <row r="3999">
          <cell r="B3999">
            <v>18</v>
          </cell>
          <cell r="C3999" t="str">
            <v>VENDA</v>
          </cell>
          <cell r="D3999" t="str">
            <v>229 Atendimento Condicionado</v>
          </cell>
          <cell r="E3999" t="str">
            <v>OUTRAS MÍDIAS</v>
          </cell>
          <cell r="F3999" t="str">
            <v>0002 INDICAÇÃO DE AMIGOS</v>
          </cell>
          <cell r="I3999">
            <v>4</v>
          </cell>
          <cell r="J3999">
            <v>4</v>
          </cell>
          <cell r="K3999">
            <v>0</v>
          </cell>
          <cell r="L3999">
            <v>4</v>
          </cell>
          <cell r="M3999">
            <v>0</v>
          </cell>
          <cell r="N3999">
            <v>0</v>
          </cell>
          <cell r="O3999">
            <v>4</v>
          </cell>
          <cell r="P3999">
            <v>4</v>
          </cell>
          <cell r="Q3999">
            <v>0</v>
          </cell>
          <cell r="R3999">
            <v>4</v>
          </cell>
          <cell r="S3999">
            <v>0</v>
          </cell>
          <cell r="T3999">
            <v>0</v>
          </cell>
          <cell r="U3999">
            <v>0</v>
          </cell>
          <cell r="V3999">
            <v>4</v>
          </cell>
          <cell r="W3999">
            <v>0</v>
          </cell>
        </row>
        <row r="4000">
          <cell r="B4000">
            <v>18</v>
          </cell>
          <cell r="C4000" t="str">
            <v>VENDA</v>
          </cell>
          <cell r="D4000" t="str">
            <v>229 Atendimento Condicionado</v>
          </cell>
          <cell r="E4000" t="str">
            <v>OUTRAS MÍDIAS</v>
          </cell>
          <cell r="F4000" t="str">
            <v>0013 INTERNET</v>
          </cell>
          <cell r="G4000" t="str">
            <v>0170 SITE SPEEDY</v>
          </cell>
          <cell r="I4000">
            <v>1</v>
          </cell>
          <cell r="J4000">
            <v>1</v>
          </cell>
          <cell r="K4000">
            <v>0</v>
          </cell>
          <cell r="L4000">
            <v>1</v>
          </cell>
          <cell r="M4000">
            <v>0</v>
          </cell>
          <cell r="N4000">
            <v>0</v>
          </cell>
          <cell r="O4000">
            <v>1</v>
          </cell>
          <cell r="P4000">
            <v>1</v>
          </cell>
          <cell r="Q4000">
            <v>0</v>
          </cell>
          <cell r="R4000">
            <v>1</v>
          </cell>
          <cell r="S4000">
            <v>0</v>
          </cell>
          <cell r="T4000">
            <v>0</v>
          </cell>
          <cell r="U4000">
            <v>0</v>
          </cell>
          <cell r="V4000">
            <v>1</v>
          </cell>
          <cell r="W4000">
            <v>0</v>
          </cell>
        </row>
        <row r="4001">
          <cell r="B4001">
            <v>19</v>
          </cell>
          <cell r="C4001" t="str">
            <v>INVALIDAS - ABANDONO</v>
          </cell>
          <cell r="D4001" t="str">
            <v>052 Ligações não completadas</v>
          </cell>
          <cell r="I4001">
            <v>12</v>
          </cell>
          <cell r="J4001">
            <v>0</v>
          </cell>
          <cell r="K4001">
            <v>12</v>
          </cell>
          <cell r="L4001">
            <v>0</v>
          </cell>
          <cell r="M4001">
            <v>0</v>
          </cell>
          <cell r="N4001">
            <v>0</v>
          </cell>
          <cell r="O4001">
            <v>12</v>
          </cell>
          <cell r="P4001">
            <v>0</v>
          </cell>
          <cell r="Q4001">
            <v>12</v>
          </cell>
          <cell r="R4001">
            <v>0</v>
          </cell>
          <cell r="S4001">
            <v>0</v>
          </cell>
          <cell r="T4001">
            <v>0</v>
          </cell>
          <cell r="U4001">
            <v>12</v>
          </cell>
          <cell r="V4001">
            <v>0</v>
          </cell>
          <cell r="W4001">
            <v>0</v>
          </cell>
        </row>
        <row r="4002">
          <cell r="B4002">
            <v>19</v>
          </cell>
          <cell r="C4002" t="str">
            <v>INVALIDAS - ABANDONO</v>
          </cell>
          <cell r="D4002" t="str">
            <v>224 Linha Muda</v>
          </cell>
          <cell r="I4002">
            <v>80</v>
          </cell>
          <cell r="J4002">
            <v>0</v>
          </cell>
          <cell r="K4002">
            <v>80</v>
          </cell>
          <cell r="L4002">
            <v>0</v>
          </cell>
          <cell r="M4002">
            <v>0</v>
          </cell>
          <cell r="N4002">
            <v>0</v>
          </cell>
          <cell r="O4002">
            <v>80</v>
          </cell>
          <cell r="P4002">
            <v>0</v>
          </cell>
          <cell r="Q4002">
            <v>80</v>
          </cell>
          <cell r="R4002">
            <v>0</v>
          </cell>
          <cell r="S4002">
            <v>0</v>
          </cell>
          <cell r="T4002">
            <v>0</v>
          </cell>
          <cell r="U4002">
            <v>80</v>
          </cell>
          <cell r="V4002">
            <v>0</v>
          </cell>
          <cell r="W4002">
            <v>0</v>
          </cell>
        </row>
        <row r="4003">
          <cell r="B4003">
            <v>19</v>
          </cell>
          <cell r="C4003" t="str">
            <v>INVALIDAS - ABANDONO</v>
          </cell>
          <cell r="D4003" t="str">
            <v>410 Ligação Caiu</v>
          </cell>
          <cell r="I4003">
            <v>15</v>
          </cell>
          <cell r="J4003">
            <v>0</v>
          </cell>
          <cell r="K4003">
            <v>15</v>
          </cell>
          <cell r="L4003">
            <v>0</v>
          </cell>
          <cell r="M4003">
            <v>0</v>
          </cell>
          <cell r="N4003">
            <v>0</v>
          </cell>
          <cell r="O4003">
            <v>15</v>
          </cell>
          <cell r="P4003">
            <v>0</v>
          </cell>
          <cell r="Q4003">
            <v>15</v>
          </cell>
          <cell r="R4003">
            <v>0</v>
          </cell>
          <cell r="S4003">
            <v>0</v>
          </cell>
          <cell r="T4003">
            <v>0</v>
          </cell>
          <cell r="U4003">
            <v>15</v>
          </cell>
          <cell r="V4003">
            <v>0</v>
          </cell>
          <cell r="W4003">
            <v>0</v>
          </cell>
        </row>
        <row r="4004">
          <cell r="B4004">
            <v>19</v>
          </cell>
          <cell r="C4004" t="str">
            <v>INVALIDAS - ABANDONO</v>
          </cell>
          <cell r="D4004" t="str">
            <v>410 Ligação Caiu</v>
          </cell>
          <cell r="E4004" t="str">
            <v>OUTRAS MÍDIAS</v>
          </cell>
          <cell r="F4004" t="str">
            <v>0002 INDICAÇÃO DE AMIGOS</v>
          </cell>
          <cell r="I4004">
            <v>1</v>
          </cell>
          <cell r="J4004">
            <v>0</v>
          </cell>
          <cell r="K4004">
            <v>1</v>
          </cell>
          <cell r="L4004">
            <v>0</v>
          </cell>
          <cell r="M4004">
            <v>0</v>
          </cell>
          <cell r="N4004">
            <v>0</v>
          </cell>
          <cell r="O4004">
            <v>1</v>
          </cell>
          <cell r="P4004">
            <v>0</v>
          </cell>
          <cell r="Q4004">
            <v>1</v>
          </cell>
          <cell r="R4004">
            <v>0</v>
          </cell>
          <cell r="S4004">
            <v>0</v>
          </cell>
          <cell r="T4004">
            <v>0</v>
          </cell>
          <cell r="U4004">
            <v>1</v>
          </cell>
          <cell r="V4004">
            <v>0</v>
          </cell>
          <cell r="W4004">
            <v>0</v>
          </cell>
        </row>
        <row r="4005">
          <cell r="B4005">
            <v>19</v>
          </cell>
          <cell r="C4005" t="str">
            <v>INVALIDAS - INVÁLIDAS</v>
          </cell>
          <cell r="D4005" t="str">
            <v>016 Já Foi Contatado</v>
          </cell>
          <cell r="I4005">
            <v>1</v>
          </cell>
          <cell r="J4005">
            <v>0</v>
          </cell>
          <cell r="K4005">
            <v>1</v>
          </cell>
          <cell r="L4005">
            <v>0</v>
          </cell>
          <cell r="M4005">
            <v>0</v>
          </cell>
          <cell r="N4005">
            <v>0</v>
          </cell>
          <cell r="O4005">
            <v>1</v>
          </cell>
          <cell r="P4005">
            <v>0</v>
          </cell>
          <cell r="Q4005">
            <v>1</v>
          </cell>
          <cell r="R4005">
            <v>0</v>
          </cell>
          <cell r="S4005">
            <v>0</v>
          </cell>
          <cell r="T4005">
            <v>0</v>
          </cell>
          <cell r="U4005">
            <v>1</v>
          </cell>
          <cell r="V4005">
            <v>0</v>
          </cell>
          <cell r="W4005">
            <v>0</v>
          </cell>
        </row>
        <row r="4006">
          <cell r="B4006">
            <v>19</v>
          </cell>
          <cell r="C4006" t="str">
            <v>INVALIDAS - INVÁLIDAS</v>
          </cell>
          <cell r="D4006" t="str">
            <v>061 Sisitema Inoperante</v>
          </cell>
          <cell r="I4006">
            <v>3</v>
          </cell>
          <cell r="J4006">
            <v>0</v>
          </cell>
          <cell r="K4006">
            <v>3</v>
          </cell>
          <cell r="L4006">
            <v>0</v>
          </cell>
          <cell r="M4006">
            <v>0</v>
          </cell>
          <cell r="N4006">
            <v>0</v>
          </cell>
          <cell r="O4006">
            <v>3</v>
          </cell>
          <cell r="P4006">
            <v>0</v>
          </cell>
          <cell r="Q4006">
            <v>3</v>
          </cell>
          <cell r="R4006">
            <v>0</v>
          </cell>
          <cell r="S4006">
            <v>0</v>
          </cell>
          <cell r="T4006">
            <v>0</v>
          </cell>
          <cell r="U4006">
            <v>3</v>
          </cell>
          <cell r="V4006">
            <v>0</v>
          </cell>
          <cell r="W4006">
            <v>0</v>
          </cell>
        </row>
        <row r="4007">
          <cell r="B4007">
            <v>19</v>
          </cell>
          <cell r="C4007" t="str">
            <v>INVALIDAS - INVÁLIDAS</v>
          </cell>
          <cell r="D4007" t="str">
            <v>188 Fora do Estado</v>
          </cell>
          <cell r="I4007">
            <v>2</v>
          </cell>
          <cell r="J4007">
            <v>0</v>
          </cell>
          <cell r="K4007">
            <v>2</v>
          </cell>
          <cell r="L4007">
            <v>0</v>
          </cell>
          <cell r="M4007">
            <v>0</v>
          </cell>
          <cell r="N4007">
            <v>0</v>
          </cell>
          <cell r="O4007">
            <v>2</v>
          </cell>
          <cell r="P4007">
            <v>0</v>
          </cell>
          <cell r="Q4007">
            <v>2</v>
          </cell>
          <cell r="R4007">
            <v>0</v>
          </cell>
          <cell r="S4007">
            <v>0</v>
          </cell>
          <cell r="T4007">
            <v>0</v>
          </cell>
          <cell r="U4007">
            <v>2</v>
          </cell>
          <cell r="V4007">
            <v>0</v>
          </cell>
          <cell r="W4007">
            <v>0</v>
          </cell>
        </row>
        <row r="4008">
          <cell r="B4008">
            <v>19</v>
          </cell>
          <cell r="C4008" t="str">
            <v>INVALIDAS - INVÁLIDAS</v>
          </cell>
          <cell r="D4008" t="str">
            <v>219 Trote</v>
          </cell>
          <cell r="I4008">
            <v>29</v>
          </cell>
          <cell r="J4008">
            <v>0</v>
          </cell>
          <cell r="K4008">
            <v>29</v>
          </cell>
          <cell r="L4008">
            <v>0</v>
          </cell>
          <cell r="M4008">
            <v>0</v>
          </cell>
          <cell r="N4008">
            <v>0</v>
          </cell>
          <cell r="O4008">
            <v>29</v>
          </cell>
          <cell r="P4008">
            <v>0</v>
          </cell>
          <cell r="Q4008">
            <v>29</v>
          </cell>
          <cell r="R4008">
            <v>0</v>
          </cell>
          <cell r="S4008">
            <v>0</v>
          </cell>
          <cell r="T4008">
            <v>0</v>
          </cell>
          <cell r="U4008">
            <v>29</v>
          </cell>
          <cell r="V4008">
            <v>0</v>
          </cell>
          <cell r="W4008">
            <v>0</v>
          </cell>
        </row>
        <row r="4009">
          <cell r="B4009">
            <v>19</v>
          </cell>
          <cell r="C4009" t="str">
            <v>INVALIDAS - INVÁLIDAS</v>
          </cell>
          <cell r="D4009" t="str">
            <v>221 Engano</v>
          </cell>
          <cell r="I4009">
            <v>41</v>
          </cell>
          <cell r="J4009">
            <v>0</v>
          </cell>
          <cell r="K4009">
            <v>41</v>
          </cell>
          <cell r="L4009">
            <v>0</v>
          </cell>
          <cell r="M4009">
            <v>0</v>
          </cell>
          <cell r="N4009">
            <v>0</v>
          </cell>
          <cell r="O4009">
            <v>41</v>
          </cell>
          <cell r="P4009">
            <v>0</v>
          </cell>
          <cell r="Q4009">
            <v>41</v>
          </cell>
          <cell r="R4009">
            <v>0</v>
          </cell>
          <cell r="S4009">
            <v>0</v>
          </cell>
          <cell r="T4009">
            <v>0</v>
          </cell>
          <cell r="U4009">
            <v>41</v>
          </cell>
          <cell r="V4009">
            <v>0</v>
          </cell>
          <cell r="W4009">
            <v>0</v>
          </cell>
        </row>
        <row r="4010">
          <cell r="B4010">
            <v>19</v>
          </cell>
          <cell r="C4010" t="str">
            <v>INVALIDAS - INVÁLIDAS</v>
          </cell>
          <cell r="D4010" t="str">
            <v>221 Engano</v>
          </cell>
          <cell r="E4010" t="str">
            <v>MALA DIRETA</v>
          </cell>
          <cell r="F4010" t="str">
            <v>0010 ENCARTE EM FATURA</v>
          </cell>
          <cell r="I4010">
            <v>1</v>
          </cell>
          <cell r="J4010">
            <v>0</v>
          </cell>
          <cell r="K4010">
            <v>1</v>
          </cell>
          <cell r="L4010">
            <v>0</v>
          </cell>
          <cell r="M4010">
            <v>0</v>
          </cell>
          <cell r="N4010">
            <v>0</v>
          </cell>
          <cell r="O4010">
            <v>1</v>
          </cell>
          <cell r="P4010">
            <v>0</v>
          </cell>
          <cell r="Q4010">
            <v>1</v>
          </cell>
          <cell r="R4010">
            <v>0</v>
          </cell>
          <cell r="S4010">
            <v>0</v>
          </cell>
          <cell r="T4010">
            <v>0</v>
          </cell>
          <cell r="U4010">
            <v>1</v>
          </cell>
          <cell r="V4010">
            <v>0</v>
          </cell>
          <cell r="W4010">
            <v>0</v>
          </cell>
        </row>
        <row r="4011">
          <cell r="B4011">
            <v>19</v>
          </cell>
          <cell r="C4011" t="str">
            <v>INVALIDAS - INVÁLIDAS</v>
          </cell>
          <cell r="D4011" t="str">
            <v>221 Engano</v>
          </cell>
          <cell r="E4011" t="str">
            <v>NÃO INFORMADO</v>
          </cell>
          <cell r="F4011" t="str">
            <v>0016 NÃO INFORMADO</v>
          </cell>
          <cell r="I4011">
            <v>1</v>
          </cell>
          <cell r="J4011">
            <v>0</v>
          </cell>
          <cell r="K4011">
            <v>1</v>
          </cell>
          <cell r="L4011">
            <v>0</v>
          </cell>
          <cell r="M4011">
            <v>0</v>
          </cell>
          <cell r="N4011">
            <v>0</v>
          </cell>
          <cell r="O4011">
            <v>1</v>
          </cell>
          <cell r="P4011">
            <v>0</v>
          </cell>
          <cell r="Q4011">
            <v>1</v>
          </cell>
          <cell r="R4011">
            <v>0</v>
          </cell>
          <cell r="S4011">
            <v>0</v>
          </cell>
          <cell r="T4011">
            <v>0</v>
          </cell>
          <cell r="U4011">
            <v>1</v>
          </cell>
          <cell r="V4011">
            <v>0</v>
          </cell>
          <cell r="W4011">
            <v>0</v>
          </cell>
        </row>
        <row r="4012">
          <cell r="B4012">
            <v>19</v>
          </cell>
          <cell r="C4012" t="str">
            <v>INVALIDAS - INVÁLIDAS</v>
          </cell>
          <cell r="D4012" t="str">
            <v>221 Engano</v>
          </cell>
          <cell r="E4012" t="str">
            <v>OUTRAS MÍDIAS</v>
          </cell>
          <cell r="F4012" t="str">
            <v>0002 INDICAÇÃO DE AMIGOS</v>
          </cell>
          <cell r="I4012">
            <v>1</v>
          </cell>
          <cell r="J4012">
            <v>0</v>
          </cell>
          <cell r="K4012">
            <v>1</v>
          </cell>
          <cell r="L4012">
            <v>0</v>
          </cell>
          <cell r="M4012">
            <v>0</v>
          </cell>
          <cell r="N4012">
            <v>0</v>
          </cell>
          <cell r="O4012">
            <v>1</v>
          </cell>
          <cell r="P4012">
            <v>0</v>
          </cell>
          <cell r="Q4012">
            <v>1</v>
          </cell>
          <cell r="R4012">
            <v>0</v>
          </cell>
          <cell r="S4012">
            <v>0</v>
          </cell>
          <cell r="T4012">
            <v>0</v>
          </cell>
          <cell r="U4012">
            <v>1</v>
          </cell>
          <cell r="V4012">
            <v>0</v>
          </cell>
          <cell r="W4012">
            <v>0</v>
          </cell>
        </row>
        <row r="4013">
          <cell r="B4013">
            <v>19</v>
          </cell>
          <cell r="C4013" t="str">
            <v>INVALIDAS - INVÁLIDAS</v>
          </cell>
          <cell r="D4013" t="str">
            <v>221 Engano</v>
          </cell>
          <cell r="E4013" t="str">
            <v>OUTRAS MÍDIAS</v>
          </cell>
          <cell r="F4013" t="str">
            <v>0018 CONTATADO PELO TLMKT</v>
          </cell>
          <cell r="I4013">
            <v>1</v>
          </cell>
          <cell r="J4013">
            <v>0</v>
          </cell>
          <cell r="K4013">
            <v>1</v>
          </cell>
          <cell r="L4013">
            <v>0</v>
          </cell>
          <cell r="M4013">
            <v>0</v>
          </cell>
          <cell r="N4013">
            <v>0</v>
          </cell>
          <cell r="O4013">
            <v>1</v>
          </cell>
          <cell r="P4013">
            <v>0</v>
          </cell>
          <cell r="Q4013">
            <v>1</v>
          </cell>
          <cell r="R4013">
            <v>0</v>
          </cell>
          <cell r="S4013">
            <v>0</v>
          </cell>
          <cell r="T4013">
            <v>0</v>
          </cell>
          <cell r="U4013">
            <v>1</v>
          </cell>
          <cell r="V4013">
            <v>0</v>
          </cell>
          <cell r="W4013">
            <v>0</v>
          </cell>
        </row>
        <row r="4014">
          <cell r="B4014">
            <v>19</v>
          </cell>
          <cell r="C4014" t="str">
            <v>INVALIDAS - INVÁLIDAS</v>
          </cell>
          <cell r="D4014" t="str">
            <v>310 Retorno sem Sucesso</v>
          </cell>
          <cell r="I4014">
            <v>2</v>
          </cell>
          <cell r="J4014">
            <v>0</v>
          </cell>
          <cell r="K4014">
            <v>2</v>
          </cell>
          <cell r="L4014">
            <v>0</v>
          </cell>
          <cell r="M4014">
            <v>0</v>
          </cell>
          <cell r="N4014">
            <v>0</v>
          </cell>
          <cell r="O4014">
            <v>2</v>
          </cell>
          <cell r="P4014">
            <v>0</v>
          </cell>
          <cell r="Q4014">
            <v>2</v>
          </cell>
          <cell r="R4014">
            <v>0</v>
          </cell>
          <cell r="S4014">
            <v>0</v>
          </cell>
          <cell r="T4014">
            <v>0</v>
          </cell>
          <cell r="U4014">
            <v>2</v>
          </cell>
          <cell r="V4014">
            <v>0</v>
          </cell>
          <cell r="W4014">
            <v>0</v>
          </cell>
        </row>
        <row r="4015">
          <cell r="B4015">
            <v>19</v>
          </cell>
          <cell r="C4015" t="str">
            <v>INVALIDAS - INVÁLIDAS</v>
          </cell>
          <cell r="D4015" t="str">
            <v>405 Papa Fila</v>
          </cell>
          <cell r="I4015">
            <v>38</v>
          </cell>
          <cell r="J4015">
            <v>0</v>
          </cell>
          <cell r="K4015">
            <v>38</v>
          </cell>
          <cell r="L4015">
            <v>0</v>
          </cell>
          <cell r="M4015">
            <v>0</v>
          </cell>
          <cell r="N4015">
            <v>0</v>
          </cell>
          <cell r="O4015">
            <v>38</v>
          </cell>
          <cell r="P4015">
            <v>0</v>
          </cell>
          <cell r="Q4015">
            <v>38</v>
          </cell>
          <cell r="R4015">
            <v>0</v>
          </cell>
          <cell r="S4015">
            <v>0</v>
          </cell>
          <cell r="T4015">
            <v>0</v>
          </cell>
          <cell r="U4015">
            <v>38</v>
          </cell>
          <cell r="V4015">
            <v>0</v>
          </cell>
          <cell r="W4015">
            <v>0</v>
          </cell>
        </row>
        <row r="4016">
          <cell r="B4016">
            <v>19</v>
          </cell>
          <cell r="C4016" t="str">
            <v>INVALIDAS - INVÁLIDAS</v>
          </cell>
          <cell r="D4016" t="str">
            <v>406 Transferência Auditoria</v>
          </cell>
          <cell r="I4016">
            <v>3</v>
          </cell>
          <cell r="J4016">
            <v>0</v>
          </cell>
          <cell r="K4016">
            <v>3</v>
          </cell>
          <cell r="L4016">
            <v>0</v>
          </cell>
          <cell r="M4016">
            <v>0</v>
          </cell>
          <cell r="N4016">
            <v>0</v>
          </cell>
          <cell r="O4016">
            <v>3</v>
          </cell>
          <cell r="P4016">
            <v>0</v>
          </cell>
          <cell r="Q4016">
            <v>3</v>
          </cell>
          <cell r="R4016">
            <v>0</v>
          </cell>
          <cell r="S4016">
            <v>0</v>
          </cell>
          <cell r="T4016">
            <v>0</v>
          </cell>
          <cell r="U4016">
            <v>3</v>
          </cell>
          <cell r="V4016">
            <v>0</v>
          </cell>
          <cell r="W4016">
            <v>0</v>
          </cell>
        </row>
        <row r="4017">
          <cell r="B4017">
            <v>19</v>
          </cell>
          <cell r="C4017" t="str">
            <v>INVALIDAS - TRANSFERIDAS</v>
          </cell>
          <cell r="D4017" t="str">
            <v>073 Transferência Retenção</v>
          </cell>
          <cell r="I4017">
            <v>3</v>
          </cell>
          <cell r="J4017">
            <v>0</v>
          </cell>
          <cell r="K4017">
            <v>3</v>
          </cell>
          <cell r="L4017">
            <v>0</v>
          </cell>
          <cell r="M4017">
            <v>0</v>
          </cell>
          <cell r="N4017">
            <v>0</v>
          </cell>
          <cell r="O4017">
            <v>3</v>
          </cell>
          <cell r="P4017">
            <v>0</v>
          </cell>
          <cell r="Q4017">
            <v>3</v>
          </cell>
          <cell r="R4017">
            <v>0</v>
          </cell>
          <cell r="S4017">
            <v>0</v>
          </cell>
          <cell r="T4017">
            <v>0</v>
          </cell>
          <cell r="U4017">
            <v>3</v>
          </cell>
          <cell r="V4017">
            <v>0</v>
          </cell>
          <cell r="W4017">
            <v>0</v>
          </cell>
        </row>
        <row r="4018">
          <cell r="B4018">
            <v>19</v>
          </cell>
          <cell r="C4018" t="str">
            <v>INVALIDAS - TRANSFERIDAS</v>
          </cell>
          <cell r="D4018" t="str">
            <v>220 Transferência 70100 (104)</v>
          </cell>
          <cell r="I4018">
            <v>95</v>
          </cell>
          <cell r="J4018">
            <v>0</v>
          </cell>
          <cell r="K4018">
            <v>95</v>
          </cell>
          <cell r="L4018">
            <v>0</v>
          </cell>
          <cell r="M4018">
            <v>0</v>
          </cell>
          <cell r="N4018">
            <v>0</v>
          </cell>
          <cell r="O4018">
            <v>95</v>
          </cell>
          <cell r="P4018">
            <v>0</v>
          </cell>
          <cell r="Q4018">
            <v>95</v>
          </cell>
          <cell r="R4018">
            <v>0</v>
          </cell>
          <cell r="S4018">
            <v>0</v>
          </cell>
          <cell r="T4018">
            <v>0</v>
          </cell>
          <cell r="U4018">
            <v>95</v>
          </cell>
          <cell r="V4018">
            <v>0</v>
          </cell>
          <cell r="W4018">
            <v>0</v>
          </cell>
        </row>
        <row r="4019">
          <cell r="B4019">
            <v>19</v>
          </cell>
          <cell r="C4019" t="str">
            <v>INVALIDAS - TRANSFERIDAS</v>
          </cell>
          <cell r="D4019" t="str">
            <v>220 Transferência 70100 (104)</v>
          </cell>
          <cell r="E4019" t="str">
            <v>OUTRAS MÍDIAS</v>
          </cell>
          <cell r="F4019" t="str">
            <v>0002 INDICAÇÃO DE AMIGOS</v>
          </cell>
          <cell r="I4019">
            <v>4</v>
          </cell>
          <cell r="J4019">
            <v>0</v>
          </cell>
          <cell r="K4019">
            <v>4</v>
          </cell>
          <cell r="L4019">
            <v>0</v>
          </cell>
          <cell r="M4019">
            <v>0</v>
          </cell>
          <cell r="N4019">
            <v>0</v>
          </cell>
          <cell r="O4019">
            <v>4</v>
          </cell>
          <cell r="P4019">
            <v>0</v>
          </cell>
          <cell r="Q4019">
            <v>4</v>
          </cell>
          <cell r="R4019">
            <v>0</v>
          </cell>
          <cell r="S4019">
            <v>0</v>
          </cell>
          <cell r="T4019">
            <v>0</v>
          </cell>
          <cell r="U4019">
            <v>4</v>
          </cell>
          <cell r="V4019">
            <v>0</v>
          </cell>
          <cell r="W4019">
            <v>0</v>
          </cell>
        </row>
        <row r="4020">
          <cell r="B4020">
            <v>19</v>
          </cell>
          <cell r="C4020" t="str">
            <v>INVALIDAS - TRANSFERIDAS</v>
          </cell>
          <cell r="D4020" t="str">
            <v>220 Transferência 70100 (104)</v>
          </cell>
          <cell r="E4020" t="str">
            <v>TELEVISÃO</v>
          </cell>
          <cell r="F4020" t="str">
            <v>0001 TELEVISÃO</v>
          </cell>
          <cell r="G4020" t="str">
            <v>0062 NÃO INFORMOU</v>
          </cell>
          <cell r="I4020">
            <v>1</v>
          </cell>
          <cell r="J4020">
            <v>0</v>
          </cell>
          <cell r="K4020">
            <v>1</v>
          </cell>
          <cell r="L4020">
            <v>0</v>
          </cell>
          <cell r="M4020">
            <v>0</v>
          </cell>
          <cell r="N4020">
            <v>0</v>
          </cell>
          <cell r="O4020">
            <v>1</v>
          </cell>
          <cell r="P4020">
            <v>0</v>
          </cell>
          <cell r="Q4020">
            <v>1</v>
          </cell>
          <cell r="R4020">
            <v>0</v>
          </cell>
          <cell r="S4020">
            <v>0</v>
          </cell>
          <cell r="T4020">
            <v>0</v>
          </cell>
          <cell r="U4020">
            <v>1</v>
          </cell>
          <cell r="V4020">
            <v>0</v>
          </cell>
          <cell r="W4020">
            <v>0</v>
          </cell>
        </row>
        <row r="4021">
          <cell r="B4021">
            <v>19</v>
          </cell>
          <cell r="C4021" t="str">
            <v>REST CLIENTE - INFORMAÇÕES</v>
          </cell>
          <cell r="D4021" t="str">
            <v>012 Informações</v>
          </cell>
          <cell r="E4021" t="str">
            <v>MALA DIRETA</v>
          </cell>
          <cell r="F4021" t="str">
            <v>0009 MALA DIRETA</v>
          </cell>
          <cell r="G4021" t="str">
            <v>0073 DU-11</v>
          </cell>
          <cell r="I4021">
            <v>1</v>
          </cell>
          <cell r="J4021">
            <v>1</v>
          </cell>
          <cell r="K4021">
            <v>0</v>
          </cell>
          <cell r="L4021">
            <v>1</v>
          </cell>
          <cell r="M4021">
            <v>0</v>
          </cell>
          <cell r="N4021">
            <v>1</v>
          </cell>
          <cell r="O4021">
            <v>1</v>
          </cell>
          <cell r="P4021">
            <v>1</v>
          </cell>
          <cell r="Q4021">
            <v>0</v>
          </cell>
          <cell r="R4021">
            <v>1</v>
          </cell>
          <cell r="S4021">
            <v>0</v>
          </cell>
          <cell r="T4021">
            <v>1</v>
          </cell>
          <cell r="U4021">
            <v>1</v>
          </cell>
          <cell r="V4021">
            <v>0</v>
          </cell>
          <cell r="W4021">
            <v>0</v>
          </cell>
        </row>
        <row r="4022">
          <cell r="B4022">
            <v>19</v>
          </cell>
          <cell r="C4022" t="str">
            <v>REST CLIENTE - INFORMAÇÕES</v>
          </cell>
          <cell r="D4022" t="str">
            <v>012 Informações</v>
          </cell>
          <cell r="E4022" t="str">
            <v>MALA DIRETA</v>
          </cell>
          <cell r="F4022" t="str">
            <v>0009 MALA DIRETA</v>
          </cell>
          <cell r="G4022" t="str">
            <v>0572 MD-05</v>
          </cell>
          <cell r="I4022">
            <v>2</v>
          </cell>
          <cell r="J4022">
            <v>2</v>
          </cell>
          <cell r="K4022">
            <v>0</v>
          </cell>
          <cell r="L4022">
            <v>2</v>
          </cell>
          <cell r="M4022">
            <v>0</v>
          </cell>
          <cell r="N4022">
            <v>2</v>
          </cell>
          <cell r="O4022">
            <v>2</v>
          </cell>
          <cell r="P4022">
            <v>2</v>
          </cell>
          <cell r="Q4022">
            <v>0</v>
          </cell>
          <cell r="R4022">
            <v>2</v>
          </cell>
          <cell r="S4022">
            <v>0</v>
          </cell>
          <cell r="T4022">
            <v>2</v>
          </cell>
          <cell r="U4022">
            <v>2</v>
          </cell>
          <cell r="V4022">
            <v>0</v>
          </cell>
          <cell r="W4022">
            <v>0</v>
          </cell>
        </row>
        <row r="4023">
          <cell r="B4023">
            <v>19</v>
          </cell>
          <cell r="C4023" t="str">
            <v>REST CLIENTE - INFORMAÇÕES</v>
          </cell>
          <cell r="D4023" t="str">
            <v>012 Informações</v>
          </cell>
          <cell r="E4023" t="str">
            <v>NÃO INFORMADO</v>
          </cell>
          <cell r="F4023" t="str">
            <v>0016 NÃO INFORMADO</v>
          </cell>
          <cell r="I4023">
            <v>3</v>
          </cell>
          <cell r="J4023">
            <v>3</v>
          </cell>
          <cell r="K4023">
            <v>0</v>
          </cell>
          <cell r="L4023">
            <v>3</v>
          </cell>
          <cell r="M4023">
            <v>0</v>
          </cell>
          <cell r="N4023">
            <v>3</v>
          </cell>
          <cell r="O4023">
            <v>3</v>
          </cell>
          <cell r="P4023">
            <v>3</v>
          </cell>
          <cell r="Q4023">
            <v>0</v>
          </cell>
          <cell r="R4023">
            <v>3</v>
          </cell>
          <cell r="S4023">
            <v>0</v>
          </cell>
          <cell r="T4023">
            <v>3</v>
          </cell>
          <cell r="U4023">
            <v>3</v>
          </cell>
          <cell r="V4023">
            <v>0</v>
          </cell>
          <cell r="W4023">
            <v>0</v>
          </cell>
        </row>
        <row r="4024">
          <cell r="B4024">
            <v>19</v>
          </cell>
          <cell r="C4024" t="str">
            <v>REST CLIENTE - INFORMAÇÕES</v>
          </cell>
          <cell r="D4024" t="str">
            <v>012 Informações</v>
          </cell>
          <cell r="E4024" t="str">
            <v>OUTRAS MÍDIAS</v>
          </cell>
          <cell r="F4024" t="str">
            <v>0002 INDICAÇÃO DE AMIGOS</v>
          </cell>
          <cell r="I4024">
            <v>8</v>
          </cell>
          <cell r="J4024">
            <v>8</v>
          </cell>
          <cell r="K4024">
            <v>0</v>
          </cell>
          <cell r="L4024">
            <v>8</v>
          </cell>
          <cell r="M4024">
            <v>0</v>
          </cell>
          <cell r="N4024">
            <v>8</v>
          </cell>
          <cell r="O4024">
            <v>8</v>
          </cell>
          <cell r="P4024">
            <v>8</v>
          </cell>
          <cell r="Q4024">
            <v>0</v>
          </cell>
          <cell r="R4024">
            <v>8</v>
          </cell>
          <cell r="S4024">
            <v>0</v>
          </cell>
          <cell r="T4024">
            <v>8</v>
          </cell>
          <cell r="U4024">
            <v>8</v>
          </cell>
          <cell r="V4024">
            <v>0</v>
          </cell>
          <cell r="W4024">
            <v>0</v>
          </cell>
        </row>
        <row r="4025">
          <cell r="B4025">
            <v>19</v>
          </cell>
          <cell r="C4025" t="str">
            <v>REST CLIENTE - INFORMAÇÕES</v>
          </cell>
          <cell r="D4025" t="str">
            <v>012 Informações</v>
          </cell>
          <cell r="E4025" t="str">
            <v>TELEVISÃO</v>
          </cell>
          <cell r="F4025" t="str">
            <v>0001 TELEVISÃO</v>
          </cell>
          <cell r="G4025" t="str">
            <v>0006 GLOBO</v>
          </cell>
          <cell r="H4025" t="str">
            <v>5593 MULHERES APAIXONADAS</v>
          </cell>
          <cell r="I4025">
            <v>1</v>
          </cell>
          <cell r="J4025">
            <v>1</v>
          </cell>
          <cell r="K4025">
            <v>0</v>
          </cell>
          <cell r="L4025">
            <v>1</v>
          </cell>
          <cell r="M4025">
            <v>0</v>
          </cell>
          <cell r="N4025">
            <v>1</v>
          </cell>
          <cell r="O4025">
            <v>1</v>
          </cell>
          <cell r="P4025">
            <v>1</v>
          </cell>
          <cell r="Q4025">
            <v>0</v>
          </cell>
          <cell r="R4025">
            <v>1</v>
          </cell>
          <cell r="S4025">
            <v>0</v>
          </cell>
          <cell r="T4025">
            <v>1</v>
          </cell>
          <cell r="U4025">
            <v>1</v>
          </cell>
          <cell r="V4025">
            <v>0</v>
          </cell>
          <cell r="W4025">
            <v>0</v>
          </cell>
        </row>
        <row r="4026">
          <cell r="B4026">
            <v>19</v>
          </cell>
          <cell r="C4026" t="str">
            <v>REST CLIENTE - INFORMAÇÕES</v>
          </cell>
          <cell r="D4026" t="str">
            <v>012 Informações</v>
          </cell>
          <cell r="E4026" t="str">
            <v>TELEVISÃO</v>
          </cell>
          <cell r="F4026" t="str">
            <v>0001 TELEVISÃO</v>
          </cell>
          <cell r="G4026" t="str">
            <v>0062 NÃO INFORMOU</v>
          </cell>
          <cell r="I4026">
            <v>3</v>
          </cell>
          <cell r="J4026">
            <v>3</v>
          </cell>
          <cell r="K4026">
            <v>0</v>
          </cell>
          <cell r="L4026">
            <v>3</v>
          </cell>
          <cell r="M4026">
            <v>0</v>
          </cell>
          <cell r="N4026">
            <v>3</v>
          </cell>
          <cell r="O4026">
            <v>3</v>
          </cell>
          <cell r="P4026">
            <v>3</v>
          </cell>
          <cell r="Q4026">
            <v>0</v>
          </cell>
          <cell r="R4026">
            <v>3</v>
          </cell>
          <cell r="S4026">
            <v>0</v>
          </cell>
          <cell r="T4026">
            <v>3</v>
          </cell>
          <cell r="U4026">
            <v>3</v>
          </cell>
          <cell r="V4026">
            <v>0</v>
          </cell>
          <cell r="W4026">
            <v>0</v>
          </cell>
        </row>
        <row r="4027">
          <cell r="B4027">
            <v>19</v>
          </cell>
          <cell r="C4027" t="str">
            <v>REST CLIENTE - OUTRAS</v>
          </cell>
          <cell r="D4027" t="str">
            <v>006 Outros Motivos</v>
          </cell>
          <cell r="E4027" t="str">
            <v>MALA DIRETA</v>
          </cell>
          <cell r="F4027" t="str">
            <v>0010 ENCARTE EM FATURA</v>
          </cell>
          <cell r="I4027">
            <v>1</v>
          </cell>
          <cell r="J4027">
            <v>1</v>
          </cell>
          <cell r="K4027">
            <v>0</v>
          </cell>
          <cell r="L4027">
            <v>1</v>
          </cell>
          <cell r="M4027">
            <v>0</v>
          </cell>
          <cell r="N4027">
            <v>1</v>
          </cell>
          <cell r="O4027">
            <v>1</v>
          </cell>
          <cell r="P4027">
            <v>1</v>
          </cell>
          <cell r="Q4027">
            <v>0</v>
          </cell>
          <cell r="R4027">
            <v>1</v>
          </cell>
          <cell r="S4027">
            <v>0</v>
          </cell>
          <cell r="T4027">
            <v>1</v>
          </cell>
          <cell r="U4027">
            <v>1</v>
          </cell>
          <cell r="V4027">
            <v>0</v>
          </cell>
          <cell r="W4027">
            <v>0</v>
          </cell>
        </row>
        <row r="4028">
          <cell r="B4028">
            <v>19</v>
          </cell>
          <cell r="C4028" t="str">
            <v>REST CLIENTE - OUTRAS</v>
          </cell>
          <cell r="D4028" t="str">
            <v>006 Outros Motivos</v>
          </cell>
          <cell r="E4028" t="str">
            <v>OUTRAS MÍDIAS</v>
          </cell>
          <cell r="F4028" t="str">
            <v>0002 INDICAÇÃO DE AMIGOS</v>
          </cell>
          <cell r="I4028">
            <v>2</v>
          </cell>
          <cell r="J4028">
            <v>2</v>
          </cell>
          <cell r="K4028">
            <v>0</v>
          </cell>
          <cell r="L4028">
            <v>2</v>
          </cell>
          <cell r="M4028">
            <v>0</v>
          </cell>
          <cell r="N4028">
            <v>2</v>
          </cell>
          <cell r="O4028">
            <v>2</v>
          </cell>
          <cell r="P4028">
            <v>2</v>
          </cell>
          <cell r="Q4028">
            <v>0</v>
          </cell>
          <cell r="R4028">
            <v>2</v>
          </cell>
          <cell r="S4028">
            <v>0</v>
          </cell>
          <cell r="T4028">
            <v>2</v>
          </cell>
          <cell r="U4028">
            <v>2</v>
          </cell>
          <cell r="V4028">
            <v>0</v>
          </cell>
          <cell r="W4028">
            <v>0</v>
          </cell>
        </row>
        <row r="4029">
          <cell r="B4029">
            <v>19</v>
          </cell>
          <cell r="C4029" t="str">
            <v>REST CLIENTE - PREÇO</v>
          </cell>
          <cell r="D4029" t="str">
            <v>009 Preço Provedor</v>
          </cell>
          <cell r="E4029" t="str">
            <v>OUTRAS MIDIAS</v>
          </cell>
          <cell r="F4029" t="str">
            <v>0031 JÁ TEVE O PRODUTO</v>
          </cell>
          <cell r="I4029">
            <v>1</v>
          </cell>
          <cell r="J4029">
            <v>1</v>
          </cell>
          <cell r="K4029">
            <v>0</v>
          </cell>
          <cell r="L4029">
            <v>1</v>
          </cell>
          <cell r="M4029">
            <v>0</v>
          </cell>
          <cell r="N4029">
            <v>1</v>
          </cell>
          <cell r="O4029">
            <v>1</v>
          </cell>
          <cell r="P4029">
            <v>1</v>
          </cell>
          <cell r="Q4029">
            <v>0</v>
          </cell>
          <cell r="R4029">
            <v>1</v>
          </cell>
          <cell r="S4029">
            <v>0</v>
          </cell>
          <cell r="T4029">
            <v>1</v>
          </cell>
          <cell r="U4029">
            <v>1</v>
          </cell>
          <cell r="V4029">
            <v>0</v>
          </cell>
          <cell r="W4029">
            <v>0</v>
          </cell>
        </row>
        <row r="4030">
          <cell r="B4030">
            <v>19</v>
          </cell>
          <cell r="C4030" t="str">
            <v>REST CLIENTE - PREÇO</v>
          </cell>
          <cell r="D4030" t="str">
            <v>009 Preço Provedor</v>
          </cell>
          <cell r="E4030" t="str">
            <v>OUTRAS MÍDIAS</v>
          </cell>
          <cell r="F4030" t="str">
            <v>0002 INDICAÇÃO DE AMIGOS</v>
          </cell>
          <cell r="I4030">
            <v>4</v>
          </cell>
          <cell r="J4030">
            <v>4</v>
          </cell>
          <cell r="K4030">
            <v>0</v>
          </cell>
          <cell r="L4030">
            <v>4</v>
          </cell>
          <cell r="M4030">
            <v>0</v>
          </cell>
          <cell r="N4030">
            <v>4</v>
          </cell>
          <cell r="O4030">
            <v>4</v>
          </cell>
          <cell r="P4030">
            <v>4</v>
          </cell>
          <cell r="Q4030">
            <v>0</v>
          </cell>
          <cell r="R4030">
            <v>4</v>
          </cell>
          <cell r="S4030">
            <v>0</v>
          </cell>
          <cell r="T4030">
            <v>4</v>
          </cell>
          <cell r="U4030">
            <v>4</v>
          </cell>
          <cell r="V4030">
            <v>0</v>
          </cell>
          <cell r="W4030">
            <v>0</v>
          </cell>
        </row>
        <row r="4031">
          <cell r="B4031">
            <v>19</v>
          </cell>
          <cell r="C4031" t="str">
            <v>REST CLIENTE - RESTRIÇÃO EQUIPAMENTO</v>
          </cell>
          <cell r="D4031" t="str">
            <v>029 Restrição Equipamento</v>
          </cell>
          <cell r="E4031" t="str">
            <v>MALA DIRETA</v>
          </cell>
          <cell r="F4031" t="str">
            <v>0009 MALA DIRETA</v>
          </cell>
          <cell r="G4031" t="str">
            <v>0173 CA0103</v>
          </cell>
          <cell r="I4031">
            <v>1</v>
          </cell>
          <cell r="J4031">
            <v>1</v>
          </cell>
          <cell r="K4031">
            <v>0</v>
          </cell>
          <cell r="L4031">
            <v>1</v>
          </cell>
          <cell r="M4031">
            <v>0</v>
          </cell>
          <cell r="N4031">
            <v>1</v>
          </cell>
          <cell r="O4031">
            <v>1</v>
          </cell>
          <cell r="P4031">
            <v>1</v>
          </cell>
          <cell r="Q4031">
            <v>0</v>
          </cell>
          <cell r="R4031">
            <v>1</v>
          </cell>
          <cell r="S4031">
            <v>0</v>
          </cell>
          <cell r="T4031">
            <v>1</v>
          </cell>
          <cell r="U4031">
            <v>1</v>
          </cell>
          <cell r="V4031">
            <v>0</v>
          </cell>
          <cell r="W4031">
            <v>0</v>
          </cell>
        </row>
        <row r="4032">
          <cell r="B4032">
            <v>19</v>
          </cell>
          <cell r="C4032" t="str">
            <v>REST CLIENTE - RESTRIÇÃO EQUIPAMENTO</v>
          </cell>
          <cell r="D4032" t="str">
            <v>029 Restrição Equipamento</v>
          </cell>
          <cell r="E4032" t="str">
            <v>OUTRAS MÍDIAS</v>
          </cell>
          <cell r="F4032" t="str">
            <v>0018 CONTATADO PELO TLMKT</v>
          </cell>
          <cell r="I4032">
            <v>1</v>
          </cell>
          <cell r="J4032">
            <v>1</v>
          </cell>
          <cell r="K4032">
            <v>0</v>
          </cell>
          <cell r="L4032">
            <v>1</v>
          </cell>
          <cell r="M4032">
            <v>0</v>
          </cell>
          <cell r="N4032">
            <v>1</v>
          </cell>
          <cell r="O4032">
            <v>1</v>
          </cell>
          <cell r="P4032">
            <v>1</v>
          </cell>
          <cell r="Q4032">
            <v>0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0</v>
          </cell>
          <cell r="W4032">
            <v>0</v>
          </cell>
        </row>
        <row r="4033">
          <cell r="B4033">
            <v>19</v>
          </cell>
          <cell r="C4033" t="str">
            <v>REST CLIENTE - VAI PENSAR</v>
          </cell>
          <cell r="D4033" t="str">
            <v>007 Vai Pensar</v>
          </cell>
          <cell r="E4033" t="str">
            <v>OUTRAS MÍDIAS</v>
          </cell>
          <cell r="F4033" t="str">
            <v>0002 INDICAÇÃO DE AMIGOS</v>
          </cell>
          <cell r="I4033">
            <v>3</v>
          </cell>
          <cell r="J4033">
            <v>3</v>
          </cell>
          <cell r="K4033">
            <v>0</v>
          </cell>
          <cell r="L4033">
            <v>3</v>
          </cell>
          <cell r="M4033">
            <v>0</v>
          </cell>
          <cell r="N4033">
            <v>3</v>
          </cell>
          <cell r="O4033">
            <v>3</v>
          </cell>
          <cell r="P4033">
            <v>3</v>
          </cell>
          <cell r="Q4033">
            <v>0</v>
          </cell>
          <cell r="R4033">
            <v>3</v>
          </cell>
          <cell r="S4033">
            <v>0</v>
          </cell>
          <cell r="T4033">
            <v>3</v>
          </cell>
          <cell r="U4033">
            <v>3</v>
          </cell>
          <cell r="V4033">
            <v>0</v>
          </cell>
          <cell r="W4033">
            <v>0</v>
          </cell>
        </row>
        <row r="4034">
          <cell r="B4034">
            <v>19</v>
          </cell>
          <cell r="C4034" t="str">
            <v>RESTRIÇÃO SISTEMA</v>
          </cell>
          <cell r="D4034" t="str">
            <v>034 Não tem internet</v>
          </cell>
          <cell r="E4034" t="str">
            <v>NÃO INFORMADO</v>
          </cell>
          <cell r="F4034" t="str">
            <v>0016 NÃO INFORMADO</v>
          </cell>
          <cell r="I4034">
            <v>1</v>
          </cell>
          <cell r="J4034">
            <v>0</v>
          </cell>
          <cell r="K4034">
            <v>0</v>
          </cell>
          <cell r="L4034">
            <v>1</v>
          </cell>
          <cell r="M4034">
            <v>1</v>
          </cell>
          <cell r="N4034">
            <v>0</v>
          </cell>
          <cell r="O4034">
            <v>1</v>
          </cell>
          <cell r="P4034">
            <v>0</v>
          </cell>
          <cell r="Q4034">
            <v>0</v>
          </cell>
          <cell r="R4034">
            <v>1</v>
          </cell>
          <cell r="S4034">
            <v>1</v>
          </cell>
          <cell r="T4034">
            <v>0</v>
          </cell>
          <cell r="U4034">
            <v>1</v>
          </cell>
          <cell r="V4034">
            <v>0</v>
          </cell>
          <cell r="W4034">
            <v>0</v>
          </cell>
        </row>
        <row r="4035">
          <cell r="B4035">
            <v>19</v>
          </cell>
          <cell r="C4035" t="str">
            <v>RESTRIÇÃO SISTEMA</v>
          </cell>
          <cell r="D4035" t="str">
            <v>039 Disponibilidade Esgotada</v>
          </cell>
          <cell r="E4035" t="str">
            <v>MALA DIRETA</v>
          </cell>
          <cell r="F4035" t="str">
            <v>0010 ENCARTE EM FATURA</v>
          </cell>
          <cell r="I4035">
            <v>2</v>
          </cell>
          <cell r="J4035">
            <v>0</v>
          </cell>
          <cell r="K4035">
            <v>0</v>
          </cell>
          <cell r="L4035">
            <v>2</v>
          </cell>
          <cell r="M4035">
            <v>2</v>
          </cell>
          <cell r="N4035">
            <v>0</v>
          </cell>
          <cell r="O4035">
            <v>2</v>
          </cell>
          <cell r="P4035">
            <v>0</v>
          </cell>
          <cell r="Q4035">
            <v>0</v>
          </cell>
          <cell r="R4035">
            <v>2</v>
          </cell>
          <cell r="S4035">
            <v>2</v>
          </cell>
          <cell r="T4035">
            <v>0</v>
          </cell>
          <cell r="U4035">
            <v>2</v>
          </cell>
          <cell r="V4035">
            <v>0</v>
          </cell>
          <cell r="W4035">
            <v>0</v>
          </cell>
        </row>
        <row r="4036">
          <cell r="B4036">
            <v>19</v>
          </cell>
          <cell r="C4036" t="str">
            <v>RESTRIÇÃO SISTEMA</v>
          </cell>
          <cell r="D4036" t="str">
            <v>039 Disponibilidade Esgotada</v>
          </cell>
          <cell r="E4036" t="str">
            <v>NÃO INFORMADO</v>
          </cell>
          <cell r="F4036" t="str">
            <v>0016 NÃO INFORMADO</v>
          </cell>
          <cell r="I4036">
            <v>4</v>
          </cell>
          <cell r="J4036">
            <v>0</v>
          </cell>
          <cell r="K4036">
            <v>0</v>
          </cell>
          <cell r="L4036">
            <v>4</v>
          </cell>
          <cell r="M4036">
            <v>4</v>
          </cell>
          <cell r="N4036">
            <v>0</v>
          </cell>
          <cell r="O4036">
            <v>4</v>
          </cell>
          <cell r="P4036">
            <v>0</v>
          </cell>
          <cell r="Q4036">
            <v>0</v>
          </cell>
          <cell r="R4036">
            <v>4</v>
          </cell>
          <cell r="S4036">
            <v>4</v>
          </cell>
          <cell r="T4036">
            <v>0</v>
          </cell>
          <cell r="U4036">
            <v>4</v>
          </cell>
          <cell r="V4036">
            <v>0</v>
          </cell>
          <cell r="W4036">
            <v>0</v>
          </cell>
        </row>
        <row r="4037">
          <cell r="B4037">
            <v>19</v>
          </cell>
          <cell r="C4037" t="str">
            <v>RESTRIÇÃO SISTEMA</v>
          </cell>
          <cell r="D4037" t="str">
            <v>039 Disponibilidade Esgotada</v>
          </cell>
          <cell r="E4037" t="str">
            <v>OUTRAS MIDIAS</v>
          </cell>
          <cell r="F4037" t="str">
            <v>0031 JÁ TEVE O PRODUTO</v>
          </cell>
          <cell r="I4037">
            <v>2</v>
          </cell>
          <cell r="J4037">
            <v>0</v>
          </cell>
          <cell r="K4037">
            <v>0</v>
          </cell>
          <cell r="L4037">
            <v>2</v>
          </cell>
          <cell r="M4037">
            <v>2</v>
          </cell>
          <cell r="N4037">
            <v>0</v>
          </cell>
          <cell r="O4037">
            <v>2</v>
          </cell>
          <cell r="P4037">
            <v>0</v>
          </cell>
          <cell r="Q4037">
            <v>0</v>
          </cell>
          <cell r="R4037">
            <v>2</v>
          </cell>
          <cell r="S4037">
            <v>2</v>
          </cell>
          <cell r="T4037">
            <v>0</v>
          </cell>
          <cell r="U4037">
            <v>2</v>
          </cell>
          <cell r="V4037">
            <v>0</v>
          </cell>
          <cell r="W4037">
            <v>0</v>
          </cell>
        </row>
        <row r="4038">
          <cell r="B4038">
            <v>19</v>
          </cell>
          <cell r="C4038" t="str">
            <v>RESTRIÇÃO SISTEMA</v>
          </cell>
          <cell r="D4038" t="str">
            <v>039 Disponibilidade Esgotada</v>
          </cell>
          <cell r="E4038" t="str">
            <v>OUTRAS MÍDIAS</v>
          </cell>
          <cell r="F4038" t="str">
            <v>0002 INDICAÇÃO DE AMIGOS</v>
          </cell>
          <cell r="I4038">
            <v>33</v>
          </cell>
          <cell r="J4038">
            <v>0</v>
          </cell>
          <cell r="K4038">
            <v>0</v>
          </cell>
          <cell r="L4038">
            <v>33</v>
          </cell>
          <cell r="M4038">
            <v>33</v>
          </cell>
          <cell r="N4038">
            <v>0</v>
          </cell>
          <cell r="O4038">
            <v>33</v>
          </cell>
          <cell r="P4038">
            <v>0</v>
          </cell>
          <cell r="Q4038">
            <v>0</v>
          </cell>
          <cell r="R4038">
            <v>33</v>
          </cell>
          <cell r="S4038">
            <v>33</v>
          </cell>
          <cell r="T4038">
            <v>0</v>
          </cell>
          <cell r="U4038">
            <v>33</v>
          </cell>
          <cell r="V4038">
            <v>0</v>
          </cell>
          <cell r="W4038">
            <v>0</v>
          </cell>
        </row>
        <row r="4039">
          <cell r="B4039">
            <v>19</v>
          </cell>
          <cell r="C4039" t="str">
            <v>RESTRIÇÃO SISTEMA</v>
          </cell>
          <cell r="D4039" t="str">
            <v>039 Disponibilidade Esgotada</v>
          </cell>
          <cell r="E4039" t="str">
            <v>OUTRAS MÍDIAS</v>
          </cell>
          <cell r="F4039" t="str">
            <v>0018 CONTATADO PELO TLMKT</v>
          </cell>
          <cell r="I4039">
            <v>4</v>
          </cell>
          <cell r="J4039">
            <v>0</v>
          </cell>
          <cell r="K4039">
            <v>0</v>
          </cell>
          <cell r="L4039">
            <v>4</v>
          </cell>
          <cell r="M4039">
            <v>4</v>
          </cell>
          <cell r="N4039">
            <v>0</v>
          </cell>
          <cell r="O4039">
            <v>4</v>
          </cell>
          <cell r="P4039">
            <v>0</v>
          </cell>
          <cell r="Q4039">
            <v>0</v>
          </cell>
          <cell r="R4039">
            <v>4</v>
          </cell>
          <cell r="S4039">
            <v>4</v>
          </cell>
          <cell r="T4039">
            <v>0</v>
          </cell>
          <cell r="U4039">
            <v>4</v>
          </cell>
          <cell r="V4039">
            <v>0</v>
          </cell>
          <cell r="W4039">
            <v>0</v>
          </cell>
        </row>
        <row r="4040">
          <cell r="B4040">
            <v>19</v>
          </cell>
          <cell r="C4040" t="str">
            <v>RESTRIÇÃO SISTEMA</v>
          </cell>
          <cell r="D4040" t="str">
            <v>039 Disponibilidade Esgotada</v>
          </cell>
          <cell r="E4040" t="str">
            <v>OUTRAS MÍDIAS</v>
          </cell>
          <cell r="F4040" t="str">
            <v>0020 JÁ POSSUI</v>
          </cell>
          <cell r="I4040">
            <v>1</v>
          </cell>
          <cell r="J4040">
            <v>0</v>
          </cell>
          <cell r="K4040">
            <v>0</v>
          </cell>
          <cell r="L4040">
            <v>1</v>
          </cell>
          <cell r="M4040">
            <v>1</v>
          </cell>
          <cell r="N4040">
            <v>0</v>
          </cell>
          <cell r="O4040">
            <v>1</v>
          </cell>
          <cell r="P4040">
            <v>0</v>
          </cell>
          <cell r="Q4040">
            <v>0</v>
          </cell>
          <cell r="R4040">
            <v>1</v>
          </cell>
          <cell r="S4040">
            <v>1</v>
          </cell>
          <cell r="T4040">
            <v>0</v>
          </cell>
          <cell r="U4040">
            <v>1</v>
          </cell>
          <cell r="V4040">
            <v>0</v>
          </cell>
          <cell r="W4040">
            <v>0</v>
          </cell>
        </row>
        <row r="4041">
          <cell r="B4041">
            <v>19</v>
          </cell>
          <cell r="C4041" t="str">
            <v>RESTRIÇÃO SISTEMA</v>
          </cell>
          <cell r="D4041" t="str">
            <v>039 Disponibilidade Esgotada</v>
          </cell>
          <cell r="E4041" t="str">
            <v>TELEVISÃO</v>
          </cell>
          <cell r="F4041" t="str">
            <v>0001 TELEVISÃO</v>
          </cell>
          <cell r="G4041" t="str">
            <v>0062 NÃO INFORMOU</v>
          </cell>
          <cell r="I4041">
            <v>3</v>
          </cell>
          <cell r="J4041">
            <v>0</v>
          </cell>
          <cell r="K4041">
            <v>0</v>
          </cell>
          <cell r="L4041">
            <v>3</v>
          </cell>
          <cell r="M4041">
            <v>3</v>
          </cell>
          <cell r="N4041">
            <v>0</v>
          </cell>
          <cell r="O4041">
            <v>3</v>
          </cell>
          <cell r="P4041">
            <v>0</v>
          </cell>
          <cell r="Q4041">
            <v>0</v>
          </cell>
          <cell r="R4041">
            <v>3</v>
          </cell>
          <cell r="S4041">
            <v>3</v>
          </cell>
          <cell r="T4041">
            <v>0</v>
          </cell>
          <cell r="U4041">
            <v>3</v>
          </cell>
          <cell r="V4041">
            <v>0</v>
          </cell>
          <cell r="W4041">
            <v>0</v>
          </cell>
        </row>
        <row r="4042">
          <cell r="B4042">
            <v>19</v>
          </cell>
          <cell r="C4042" t="str">
            <v>RESTRIÇÃO SISTEMA</v>
          </cell>
          <cell r="D4042" t="str">
            <v>042 Restrição técnica</v>
          </cell>
          <cell r="E4042" t="str">
            <v>MALA DIRETA</v>
          </cell>
          <cell r="F4042" t="str">
            <v>0009 MALA DIRETA</v>
          </cell>
          <cell r="G4042" t="str">
            <v>0008 Não Identificado</v>
          </cell>
          <cell r="I4042">
            <v>2</v>
          </cell>
          <cell r="J4042">
            <v>0</v>
          </cell>
          <cell r="K4042">
            <v>0</v>
          </cell>
          <cell r="L4042">
            <v>2</v>
          </cell>
          <cell r="M4042">
            <v>2</v>
          </cell>
          <cell r="N4042">
            <v>0</v>
          </cell>
          <cell r="O4042">
            <v>2</v>
          </cell>
          <cell r="P4042">
            <v>0</v>
          </cell>
          <cell r="Q4042">
            <v>0</v>
          </cell>
          <cell r="R4042">
            <v>2</v>
          </cell>
          <cell r="S4042">
            <v>2</v>
          </cell>
          <cell r="T4042">
            <v>0</v>
          </cell>
          <cell r="U4042">
            <v>2</v>
          </cell>
          <cell r="V4042">
            <v>0</v>
          </cell>
          <cell r="W4042">
            <v>0</v>
          </cell>
        </row>
        <row r="4043">
          <cell r="B4043">
            <v>19</v>
          </cell>
          <cell r="C4043" t="str">
            <v>RESTRIÇÃO SISTEMA</v>
          </cell>
          <cell r="D4043" t="str">
            <v>042 Restrição técnica</v>
          </cell>
          <cell r="E4043" t="str">
            <v>MALA DIRETA</v>
          </cell>
          <cell r="F4043" t="str">
            <v>0010 ENCARTE EM FATURA</v>
          </cell>
          <cell r="I4043">
            <v>4</v>
          </cell>
          <cell r="J4043">
            <v>0</v>
          </cell>
          <cell r="K4043">
            <v>0</v>
          </cell>
          <cell r="L4043">
            <v>4</v>
          </cell>
          <cell r="M4043">
            <v>4</v>
          </cell>
          <cell r="N4043">
            <v>0</v>
          </cell>
          <cell r="O4043">
            <v>4</v>
          </cell>
          <cell r="P4043">
            <v>0</v>
          </cell>
          <cell r="Q4043">
            <v>0</v>
          </cell>
          <cell r="R4043">
            <v>4</v>
          </cell>
          <cell r="S4043">
            <v>4</v>
          </cell>
          <cell r="T4043">
            <v>0</v>
          </cell>
          <cell r="U4043">
            <v>4</v>
          </cell>
          <cell r="V4043">
            <v>0</v>
          </cell>
          <cell r="W4043">
            <v>0</v>
          </cell>
        </row>
        <row r="4044">
          <cell r="B4044">
            <v>19</v>
          </cell>
          <cell r="C4044" t="str">
            <v>RESTRIÇÃO SISTEMA</v>
          </cell>
          <cell r="D4044" t="str">
            <v>042 Restrição técnica</v>
          </cell>
          <cell r="E4044" t="str">
            <v>NÃO INFORMADO</v>
          </cell>
          <cell r="F4044" t="str">
            <v>0016 NÃO INFORMADO</v>
          </cell>
          <cell r="I4044">
            <v>3</v>
          </cell>
          <cell r="J4044">
            <v>0</v>
          </cell>
          <cell r="K4044">
            <v>0</v>
          </cell>
          <cell r="L4044">
            <v>3</v>
          </cell>
          <cell r="M4044">
            <v>3</v>
          </cell>
          <cell r="N4044">
            <v>0</v>
          </cell>
          <cell r="O4044">
            <v>3</v>
          </cell>
          <cell r="P4044">
            <v>0</v>
          </cell>
          <cell r="Q4044">
            <v>0</v>
          </cell>
          <cell r="R4044">
            <v>3</v>
          </cell>
          <cell r="S4044">
            <v>3</v>
          </cell>
          <cell r="T4044">
            <v>0</v>
          </cell>
          <cell r="U4044">
            <v>3</v>
          </cell>
          <cell r="V4044">
            <v>0</v>
          </cell>
          <cell r="W4044">
            <v>0</v>
          </cell>
        </row>
        <row r="4045">
          <cell r="B4045">
            <v>19</v>
          </cell>
          <cell r="C4045" t="str">
            <v>RESTRIÇÃO SISTEMA</v>
          </cell>
          <cell r="D4045" t="str">
            <v>042 Restrição técnica</v>
          </cell>
          <cell r="E4045" t="str">
            <v>OUTRAS MIDIAS</v>
          </cell>
          <cell r="F4045" t="str">
            <v>0031 JÁ TEVE O PRODUTO</v>
          </cell>
          <cell r="I4045">
            <v>3</v>
          </cell>
          <cell r="J4045">
            <v>0</v>
          </cell>
          <cell r="K4045">
            <v>0</v>
          </cell>
          <cell r="L4045">
            <v>3</v>
          </cell>
          <cell r="M4045">
            <v>3</v>
          </cell>
          <cell r="N4045">
            <v>0</v>
          </cell>
          <cell r="O4045">
            <v>3</v>
          </cell>
          <cell r="P4045">
            <v>0</v>
          </cell>
          <cell r="Q4045">
            <v>0</v>
          </cell>
          <cell r="R4045">
            <v>3</v>
          </cell>
          <cell r="S4045">
            <v>3</v>
          </cell>
          <cell r="T4045">
            <v>0</v>
          </cell>
          <cell r="U4045">
            <v>3</v>
          </cell>
          <cell r="V4045">
            <v>0</v>
          </cell>
          <cell r="W4045">
            <v>0</v>
          </cell>
        </row>
        <row r="4046">
          <cell r="B4046">
            <v>19</v>
          </cell>
          <cell r="C4046" t="str">
            <v>RESTRIÇÃO SISTEMA</v>
          </cell>
          <cell r="D4046" t="str">
            <v>042 Restrição técnica</v>
          </cell>
          <cell r="E4046" t="str">
            <v>OUTRAS MÍDIAS</v>
          </cell>
          <cell r="F4046" t="str">
            <v>0002 INDICAÇÃO DE AMIGOS</v>
          </cell>
          <cell r="I4046">
            <v>32</v>
          </cell>
          <cell r="J4046">
            <v>0</v>
          </cell>
          <cell r="K4046">
            <v>0</v>
          </cell>
          <cell r="L4046">
            <v>32</v>
          </cell>
          <cell r="M4046">
            <v>32</v>
          </cell>
          <cell r="N4046">
            <v>0</v>
          </cell>
          <cell r="O4046">
            <v>32</v>
          </cell>
          <cell r="P4046">
            <v>0</v>
          </cell>
          <cell r="Q4046">
            <v>0</v>
          </cell>
          <cell r="R4046">
            <v>32</v>
          </cell>
          <cell r="S4046">
            <v>32</v>
          </cell>
          <cell r="T4046">
            <v>0</v>
          </cell>
          <cell r="U4046">
            <v>32</v>
          </cell>
          <cell r="V4046">
            <v>0</v>
          </cell>
          <cell r="W4046">
            <v>0</v>
          </cell>
        </row>
        <row r="4047">
          <cell r="B4047">
            <v>19</v>
          </cell>
          <cell r="C4047" t="str">
            <v>RESTRIÇÃO SISTEMA</v>
          </cell>
          <cell r="D4047" t="str">
            <v>042 Restrição técnica</v>
          </cell>
          <cell r="E4047" t="str">
            <v>OUTRAS MÍDIAS</v>
          </cell>
          <cell r="F4047" t="str">
            <v>0003 104</v>
          </cell>
          <cell r="I4047">
            <v>1</v>
          </cell>
          <cell r="J4047">
            <v>0</v>
          </cell>
          <cell r="K4047">
            <v>0</v>
          </cell>
          <cell r="L4047">
            <v>1</v>
          </cell>
          <cell r="M4047">
            <v>1</v>
          </cell>
          <cell r="N4047">
            <v>0</v>
          </cell>
          <cell r="O4047">
            <v>1</v>
          </cell>
          <cell r="P4047">
            <v>0</v>
          </cell>
          <cell r="Q4047">
            <v>0</v>
          </cell>
          <cell r="R4047">
            <v>1</v>
          </cell>
          <cell r="S4047">
            <v>1</v>
          </cell>
          <cell r="T4047">
            <v>0</v>
          </cell>
          <cell r="U4047">
            <v>1</v>
          </cell>
          <cell r="V4047">
            <v>0</v>
          </cell>
          <cell r="W4047">
            <v>0</v>
          </cell>
        </row>
        <row r="4048">
          <cell r="B4048">
            <v>19</v>
          </cell>
          <cell r="C4048" t="str">
            <v>RESTRIÇÃO SISTEMA</v>
          </cell>
          <cell r="D4048" t="str">
            <v>042 Restrição técnica</v>
          </cell>
          <cell r="E4048" t="str">
            <v>OUTRAS MÍDIAS</v>
          </cell>
          <cell r="F4048" t="str">
            <v>0013 INTERNET</v>
          </cell>
          <cell r="G4048" t="str">
            <v>0056 OUTROS</v>
          </cell>
          <cell r="I4048">
            <v>2</v>
          </cell>
          <cell r="J4048">
            <v>0</v>
          </cell>
          <cell r="K4048">
            <v>0</v>
          </cell>
          <cell r="L4048">
            <v>2</v>
          </cell>
          <cell r="M4048">
            <v>2</v>
          </cell>
          <cell r="N4048">
            <v>0</v>
          </cell>
          <cell r="O4048">
            <v>2</v>
          </cell>
          <cell r="P4048">
            <v>0</v>
          </cell>
          <cell r="Q4048">
            <v>0</v>
          </cell>
          <cell r="R4048">
            <v>2</v>
          </cell>
          <cell r="S4048">
            <v>2</v>
          </cell>
          <cell r="T4048">
            <v>0</v>
          </cell>
          <cell r="U4048">
            <v>2</v>
          </cell>
          <cell r="V4048">
            <v>0</v>
          </cell>
          <cell r="W4048">
            <v>0</v>
          </cell>
        </row>
        <row r="4049">
          <cell r="B4049">
            <v>19</v>
          </cell>
          <cell r="C4049" t="str">
            <v>RESTRIÇÃO SISTEMA</v>
          </cell>
          <cell r="D4049" t="str">
            <v>042 Restrição técnica</v>
          </cell>
          <cell r="E4049" t="str">
            <v>OUTRAS MÍDIAS</v>
          </cell>
          <cell r="F4049" t="str">
            <v>0013 INTERNET</v>
          </cell>
          <cell r="G4049" t="str">
            <v>0170 SITE SPEEDY</v>
          </cell>
          <cell r="I4049">
            <v>2</v>
          </cell>
          <cell r="J4049">
            <v>0</v>
          </cell>
          <cell r="K4049">
            <v>0</v>
          </cell>
          <cell r="L4049">
            <v>2</v>
          </cell>
          <cell r="M4049">
            <v>2</v>
          </cell>
          <cell r="N4049">
            <v>0</v>
          </cell>
          <cell r="O4049">
            <v>2</v>
          </cell>
          <cell r="P4049">
            <v>0</v>
          </cell>
          <cell r="Q4049">
            <v>0</v>
          </cell>
          <cell r="R4049">
            <v>2</v>
          </cell>
          <cell r="S4049">
            <v>2</v>
          </cell>
          <cell r="T4049">
            <v>0</v>
          </cell>
          <cell r="U4049">
            <v>2</v>
          </cell>
          <cell r="V4049">
            <v>0</v>
          </cell>
          <cell r="W4049">
            <v>0</v>
          </cell>
        </row>
        <row r="4050">
          <cell r="B4050">
            <v>19</v>
          </cell>
          <cell r="C4050" t="str">
            <v>RESTRIÇÃO SISTEMA</v>
          </cell>
          <cell r="D4050" t="str">
            <v>042 Restrição técnica</v>
          </cell>
          <cell r="E4050" t="str">
            <v>OUTRAS MÍDIAS</v>
          </cell>
          <cell r="F4050" t="str">
            <v>0018 CONTATADO PELO TLMKT</v>
          </cell>
          <cell r="I4050">
            <v>1</v>
          </cell>
          <cell r="J4050">
            <v>0</v>
          </cell>
          <cell r="K4050">
            <v>0</v>
          </cell>
          <cell r="L4050">
            <v>1</v>
          </cell>
          <cell r="M4050">
            <v>1</v>
          </cell>
          <cell r="N4050">
            <v>0</v>
          </cell>
          <cell r="O4050">
            <v>1</v>
          </cell>
          <cell r="P4050">
            <v>0</v>
          </cell>
          <cell r="Q4050">
            <v>0</v>
          </cell>
          <cell r="R4050">
            <v>1</v>
          </cell>
          <cell r="S4050">
            <v>1</v>
          </cell>
          <cell r="T4050">
            <v>0</v>
          </cell>
          <cell r="U4050">
            <v>1</v>
          </cell>
          <cell r="V4050">
            <v>0</v>
          </cell>
          <cell r="W4050">
            <v>0</v>
          </cell>
        </row>
        <row r="4051">
          <cell r="B4051">
            <v>19</v>
          </cell>
          <cell r="C4051" t="str">
            <v>RESTRIÇÃO SISTEMA</v>
          </cell>
          <cell r="D4051" t="str">
            <v>042 Restrição técnica</v>
          </cell>
          <cell r="E4051" t="str">
            <v>OUTRAS MÍDIAS</v>
          </cell>
          <cell r="F4051" t="str">
            <v>0020 JÁ POSSUI</v>
          </cell>
          <cell r="I4051">
            <v>2</v>
          </cell>
          <cell r="J4051">
            <v>0</v>
          </cell>
          <cell r="K4051">
            <v>0</v>
          </cell>
          <cell r="L4051">
            <v>2</v>
          </cell>
          <cell r="M4051">
            <v>2</v>
          </cell>
          <cell r="N4051">
            <v>0</v>
          </cell>
          <cell r="O4051">
            <v>2</v>
          </cell>
          <cell r="P4051">
            <v>0</v>
          </cell>
          <cell r="Q4051">
            <v>0</v>
          </cell>
          <cell r="R4051">
            <v>2</v>
          </cell>
          <cell r="S4051">
            <v>2</v>
          </cell>
          <cell r="T4051">
            <v>0</v>
          </cell>
          <cell r="U4051">
            <v>2</v>
          </cell>
          <cell r="V4051">
            <v>0</v>
          </cell>
          <cell r="W4051">
            <v>0</v>
          </cell>
        </row>
        <row r="4052">
          <cell r="B4052">
            <v>19</v>
          </cell>
          <cell r="C4052" t="str">
            <v>RESTRIÇÃO SISTEMA</v>
          </cell>
          <cell r="D4052" t="str">
            <v>042 Restrição técnica</v>
          </cell>
          <cell r="E4052" t="str">
            <v>TELEVISÃO</v>
          </cell>
          <cell r="F4052" t="str">
            <v>0001 TELEVISÃO</v>
          </cell>
          <cell r="G4052" t="str">
            <v>0062 NÃO INFORMOU</v>
          </cell>
          <cell r="I4052">
            <v>5</v>
          </cell>
          <cell r="J4052">
            <v>0</v>
          </cell>
          <cell r="K4052">
            <v>0</v>
          </cell>
          <cell r="L4052">
            <v>5</v>
          </cell>
          <cell r="M4052">
            <v>5</v>
          </cell>
          <cell r="N4052">
            <v>0</v>
          </cell>
          <cell r="O4052">
            <v>5</v>
          </cell>
          <cell r="P4052">
            <v>0</v>
          </cell>
          <cell r="Q4052">
            <v>0</v>
          </cell>
          <cell r="R4052">
            <v>5</v>
          </cell>
          <cell r="S4052">
            <v>5</v>
          </cell>
          <cell r="T4052">
            <v>0</v>
          </cell>
          <cell r="U4052">
            <v>5</v>
          </cell>
          <cell r="V4052">
            <v>0</v>
          </cell>
          <cell r="W4052">
            <v>0</v>
          </cell>
        </row>
        <row r="4053">
          <cell r="B4053">
            <v>19</v>
          </cell>
          <cell r="C4053" t="str">
            <v>RESTRIÇÃO SISTEMA</v>
          </cell>
          <cell r="D4053" t="str">
            <v>045 Central não cadastrada</v>
          </cell>
          <cell r="E4053" t="str">
            <v>MALA DIRETA</v>
          </cell>
          <cell r="F4053" t="str">
            <v>0010 ENCARTE EM FATURA</v>
          </cell>
          <cell r="I4053">
            <v>1</v>
          </cell>
          <cell r="J4053">
            <v>0</v>
          </cell>
          <cell r="K4053">
            <v>0</v>
          </cell>
          <cell r="L4053">
            <v>1</v>
          </cell>
          <cell r="M4053">
            <v>1</v>
          </cell>
          <cell r="N4053">
            <v>0</v>
          </cell>
          <cell r="O4053">
            <v>1</v>
          </cell>
          <cell r="P4053">
            <v>0</v>
          </cell>
          <cell r="Q4053">
            <v>0</v>
          </cell>
          <cell r="R4053">
            <v>1</v>
          </cell>
          <cell r="S4053">
            <v>1</v>
          </cell>
          <cell r="T4053">
            <v>0</v>
          </cell>
          <cell r="U4053">
            <v>1</v>
          </cell>
          <cell r="V4053">
            <v>0</v>
          </cell>
          <cell r="W4053">
            <v>0</v>
          </cell>
        </row>
        <row r="4054">
          <cell r="B4054">
            <v>19</v>
          </cell>
          <cell r="C4054" t="str">
            <v>RESTRIÇÃO SISTEMA</v>
          </cell>
          <cell r="D4054" t="str">
            <v>045 Central não cadastrada</v>
          </cell>
          <cell r="E4054" t="str">
            <v>OUTRAS MIDIAS</v>
          </cell>
          <cell r="F4054" t="str">
            <v>0031 JÁ TEVE O PRODUTO</v>
          </cell>
          <cell r="I4054">
            <v>2</v>
          </cell>
          <cell r="J4054">
            <v>0</v>
          </cell>
          <cell r="K4054">
            <v>0</v>
          </cell>
          <cell r="L4054">
            <v>2</v>
          </cell>
          <cell r="M4054">
            <v>2</v>
          </cell>
          <cell r="N4054">
            <v>0</v>
          </cell>
          <cell r="O4054">
            <v>2</v>
          </cell>
          <cell r="P4054">
            <v>0</v>
          </cell>
          <cell r="Q4054">
            <v>0</v>
          </cell>
          <cell r="R4054">
            <v>2</v>
          </cell>
          <cell r="S4054">
            <v>2</v>
          </cell>
          <cell r="T4054">
            <v>0</v>
          </cell>
          <cell r="U4054">
            <v>2</v>
          </cell>
          <cell r="V4054">
            <v>0</v>
          </cell>
          <cell r="W4054">
            <v>0</v>
          </cell>
        </row>
        <row r="4055">
          <cell r="B4055">
            <v>19</v>
          </cell>
          <cell r="C4055" t="str">
            <v>RESTRIÇÃO SISTEMA</v>
          </cell>
          <cell r="D4055" t="str">
            <v>045 Central não cadastrada</v>
          </cell>
          <cell r="E4055" t="str">
            <v>OUTRAS MÍDIAS</v>
          </cell>
          <cell r="F4055" t="str">
            <v>0002 INDICAÇÃO DE AMIGOS</v>
          </cell>
          <cell r="I4055">
            <v>12</v>
          </cell>
          <cell r="J4055">
            <v>0</v>
          </cell>
          <cell r="K4055">
            <v>0</v>
          </cell>
          <cell r="L4055">
            <v>12</v>
          </cell>
          <cell r="M4055">
            <v>12</v>
          </cell>
          <cell r="N4055">
            <v>0</v>
          </cell>
          <cell r="O4055">
            <v>12</v>
          </cell>
          <cell r="P4055">
            <v>0</v>
          </cell>
          <cell r="Q4055">
            <v>0</v>
          </cell>
          <cell r="R4055">
            <v>12</v>
          </cell>
          <cell r="S4055">
            <v>12</v>
          </cell>
          <cell r="T4055">
            <v>0</v>
          </cell>
          <cell r="U4055">
            <v>12</v>
          </cell>
          <cell r="V4055">
            <v>0</v>
          </cell>
          <cell r="W4055">
            <v>0</v>
          </cell>
        </row>
        <row r="4056">
          <cell r="B4056">
            <v>19</v>
          </cell>
          <cell r="C4056" t="str">
            <v>RESTRIÇÃO SISTEMA</v>
          </cell>
          <cell r="D4056" t="str">
            <v>045 Central não cadastrada</v>
          </cell>
          <cell r="E4056" t="str">
            <v>OUTRAS MÍDIAS</v>
          </cell>
          <cell r="F4056" t="str">
            <v>0003 104</v>
          </cell>
          <cell r="I4056">
            <v>1</v>
          </cell>
          <cell r="J4056">
            <v>0</v>
          </cell>
          <cell r="K4056">
            <v>0</v>
          </cell>
          <cell r="L4056">
            <v>1</v>
          </cell>
          <cell r="M4056">
            <v>1</v>
          </cell>
          <cell r="N4056">
            <v>0</v>
          </cell>
          <cell r="O4056">
            <v>1</v>
          </cell>
          <cell r="P4056">
            <v>0</v>
          </cell>
          <cell r="Q4056">
            <v>0</v>
          </cell>
          <cell r="R4056">
            <v>1</v>
          </cell>
          <cell r="S4056">
            <v>1</v>
          </cell>
          <cell r="T4056">
            <v>0</v>
          </cell>
          <cell r="U4056">
            <v>1</v>
          </cell>
          <cell r="V4056">
            <v>0</v>
          </cell>
          <cell r="W4056">
            <v>0</v>
          </cell>
        </row>
        <row r="4057">
          <cell r="B4057">
            <v>19</v>
          </cell>
          <cell r="C4057" t="str">
            <v>RESTRIÇÃO SISTEMA</v>
          </cell>
          <cell r="D4057" t="str">
            <v>045 Central não cadastrada</v>
          </cell>
          <cell r="E4057" t="str">
            <v>OUTRAS MÍDIAS</v>
          </cell>
          <cell r="F4057" t="str">
            <v>0013 INTERNET</v>
          </cell>
          <cell r="G4057" t="str">
            <v>0170 SITE SPEEDY</v>
          </cell>
          <cell r="I4057">
            <v>1</v>
          </cell>
          <cell r="J4057">
            <v>0</v>
          </cell>
          <cell r="K4057">
            <v>0</v>
          </cell>
          <cell r="L4057">
            <v>1</v>
          </cell>
          <cell r="M4057">
            <v>1</v>
          </cell>
          <cell r="N4057">
            <v>0</v>
          </cell>
          <cell r="O4057">
            <v>1</v>
          </cell>
          <cell r="P4057">
            <v>0</v>
          </cell>
          <cell r="Q4057">
            <v>0</v>
          </cell>
          <cell r="R4057">
            <v>1</v>
          </cell>
          <cell r="S4057">
            <v>1</v>
          </cell>
          <cell r="T4057">
            <v>0</v>
          </cell>
          <cell r="U4057">
            <v>1</v>
          </cell>
          <cell r="V4057">
            <v>0</v>
          </cell>
          <cell r="W4057">
            <v>0</v>
          </cell>
        </row>
        <row r="4058">
          <cell r="B4058">
            <v>19</v>
          </cell>
          <cell r="C4058" t="str">
            <v>RESTRIÇÃO SISTEMA</v>
          </cell>
          <cell r="D4058" t="str">
            <v>045 Central não cadastrada</v>
          </cell>
          <cell r="E4058" t="str">
            <v>OUTRAS MÍDIAS</v>
          </cell>
          <cell r="F4058" t="str">
            <v>0018 CONTATADO PELO TLMKT</v>
          </cell>
          <cell r="I4058">
            <v>2</v>
          </cell>
          <cell r="J4058">
            <v>0</v>
          </cell>
          <cell r="K4058">
            <v>0</v>
          </cell>
          <cell r="L4058">
            <v>2</v>
          </cell>
          <cell r="M4058">
            <v>2</v>
          </cell>
          <cell r="N4058">
            <v>0</v>
          </cell>
          <cell r="O4058">
            <v>2</v>
          </cell>
          <cell r="P4058">
            <v>0</v>
          </cell>
          <cell r="Q4058">
            <v>0</v>
          </cell>
          <cell r="R4058">
            <v>2</v>
          </cell>
          <cell r="S4058">
            <v>2</v>
          </cell>
          <cell r="T4058">
            <v>0</v>
          </cell>
          <cell r="U4058">
            <v>2</v>
          </cell>
          <cell r="V4058">
            <v>0</v>
          </cell>
          <cell r="W4058">
            <v>0</v>
          </cell>
        </row>
        <row r="4059">
          <cell r="B4059">
            <v>19</v>
          </cell>
          <cell r="C4059" t="str">
            <v>RESTRIÇÃO SISTEMA</v>
          </cell>
          <cell r="D4059" t="str">
            <v>045 Central não cadastrada</v>
          </cell>
          <cell r="E4059" t="str">
            <v>TELEVISÃO</v>
          </cell>
          <cell r="F4059" t="str">
            <v>0001 TELEVISÃO</v>
          </cell>
          <cell r="G4059" t="str">
            <v>0062 NÃO INFORMOU</v>
          </cell>
          <cell r="I4059">
            <v>1</v>
          </cell>
          <cell r="J4059">
            <v>0</v>
          </cell>
          <cell r="K4059">
            <v>0</v>
          </cell>
          <cell r="L4059">
            <v>1</v>
          </cell>
          <cell r="M4059">
            <v>1</v>
          </cell>
          <cell r="N4059">
            <v>0</v>
          </cell>
          <cell r="O4059">
            <v>1</v>
          </cell>
          <cell r="P4059">
            <v>0</v>
          </cell>
          <cell r="Q4059">
            <v>0</v>
          </cell>
          <cell r="R4059">
            <v>1</v>
          </cell>
          <cell r="S4059">
            <v>1</v>
          </cell>
          <cell r="T4059">
            <v>0</v>
          </cell>
          <cell r="U4059">
            <v>1</v>
          </cell>
          <cell r="V4059">
            <v>0</v>
          </cell>
          <cell r="W4059">
            <v>0</v>
          </cell>
        </row>
        <row r="4060">
          <cell r="B4060">
            <v>19</v>
          </cell>
          <cell r="C4060" t="str">
            <v>RESTRIÇÃO SISTEMA</v>
          </cell>
          <cell r="D4060" t="str">
            <v>060 Restrição Comercial</v>
          </cell>
          <cell r="E4060" t="str">
            <v>MALA DIRETA</v>
          </cell>
          <cell r="F4060" t="str">
            <v>0009 MALA DIRETA</v>
          </cell>
          <cell r="G4060" t="str">
            <v>0008 Não Identificado</v>
          </cell>
          <cell r="I4060">
            <v>1</v>
          </cell>
          <cell r="J4060">
            <v>0</v>
          </cell>
          <cell r="K4060">
            <v>0</v>
          </cell>
          <cell r="L4060">
            <v>1</v>
          </cell>
          <cell r="M4060">
            <v>1</v>
          </cell>
          <cell r="N4060">
            <v>0</v>
          </cell>
          <cell r="O4060">
            <v>1</v>
          </cell>
          <cell r="P4060">
            <v>0</v>
          </cell>
          <cell r="Q4060">
            <v>0</v>
          </cell>
          <cell r="R4060">
            <v>1</v>
          </cell>
          <cell r="S4060">
            <v>1</v>
          </cell>
          <cell r="T4060">
            <v>0</v>
          </cell>
          <cell r="U4060">
            <v>1</v>
          </cell>
          <cell r="V4060">
            <v>0</v>
          </cell>
          <cell r="W4060">
            <v>0</v>
          </cell>
        </row>
        <row r="4061">
          <cell r="B4061">
            <v>19</v>
          </cell>
          <cell r="C4061" t="str">
            <v>RESTRIÇÃO SISTEMA</v>
          </cell>
          <cell r="D4061" t="str">
            <v>060 Restrição Comercial</v>
          </cell>
          <cell r="E4061" t="str">
            <v>NÃO INFORMADO</v>
          </cell>
          <cell r="F4061" t="str">
            <v>0016 NÃO INFORMADO</v>
          </cell>
          <cell r="I4061">
            <v>1</v>
          </cell>
          <cell r="J4061">
            <v>0</v>
          </cell>
          <cell r="K4061">
            <v>0</v>
          </cell>
          <cell r="L4061">
            <v>1</v>
          </cell>
          <cell r="M4061">
            <v>1</v>
          </cell>
          <cell r="N4061">
            <v>0</v>
          </cell>
          <cell r="O4061">
            <v>1</v>
          </cell>
          <cell r="P4061">
            <v>0</v>
          </cell>
          <cell r="Q4061">
            <v>0</v>
          </cell>
          <cell r="R4061">
            <v>1</v>
          </cell>
          <cell r="S4061">
            <v>1</v>
          </cell>
          <cell r="T4061">
            <v>0</v>
          </cell>
          <cell r="U4061">
            <v>1</v>
          </cell>
          <cell r="V4061">
            <v>0</v>
          </cell>
          <cell r="W4061">
            <v>0</v>
          </cell>
        </row>
        <row r="4062">
          <cell r="B4062">
            <v>19</v>
          </cell>
          <cell r="C4062" t="str">
            <v>RESTRIÇÃO SISTEMA</v>
          </cell>
          <cell r="D4062" t="str">
            <v>060 Restrição Comercial</v>
          </cell>
          <cell r="E4062" t="str">
            <v>OUTRAS MIDIAS</v>
          </cell>
          <cell r="F4062" t="str">
            <v>0031 JÁ TEVE O PRODUTO</v>
          </cell>
          <cell r="I4062">
            <v>1</v>
          </cell>
          <cell r="J4062">
            <v>0</v>
          </cell>
          <cell r="K4062">
            <v>0</v>
          </cell>
          <cell r="L4062">
            <v>1</v>
          </cell>
          <cell r="M4062">
            <v>1</v>
          </cell>
          <cell r="N4062">
            <v>0</v>
          </cell>
          <cell r="O4062">
            <v>1</v>
          </cell>
          <cell r="P4062">
            <v>0</v>
          </cell>
          <cell r="Q4062">
            <v>0</v>
          </cell>
          <cell r="R4062">
            <v>1</v>
          </cell>
          <cell r="S4062">
            <v>1</v>
          </cell>
          <cell r="T4062">
            <v>0</v>
          </cell>
          <cell r="U4062">
            <v>1</v>
          </cell>
          <cell r="V4062">
            <v>0</v>
          </cell>
          <cell r="W4062">
            <v>0</v>
          </cell>
        </row>
        <row r="4063">
          <cell r="B4063">
            <v>19</v>
          </cell>
          <cell r="C4063" t="str">
            <v>RESTRIÇÃO SISTEMA</v>
          </cell>
          <cell r="D4063" t="str">
            <v>060 Restrição Comercial</v>
          </cell>
          <cell r="E4063" t="str">
            <v>OUTRAS MÍDIAS</v>
          </cell>
          <cell r="F4063" t="str">
            <v>0002 INDICAÇÃO DE AMIGOS</v>
          </cell>
          <cell r="I4063">
            <v>13</v>
          </cell>
          <cell r="J4063">
            <v>0</v>
          </cell>
          <cell r="K4063">
            <v>0</v>
          </cell>
          <cell r="L4063">
            <v>13</v>
          </cell>
          <cell r="M4063">
            <v>13</v>
          </cell>
          <cell r="N4063">
            <v>0</v>
          </cell>
          <cell r="O4063">
            <v>13</v>
          </cell>
          <cell r="P4063">
            <v>0</v>
          </cell>
          <cell r="Q4063">
            <v>0</v>
          </cell>
          <cell r="R4063">
            <v>13</v>
          </cell>
          <cell r="S4063">
            <v>13</v>
          </cell>
          <cell r="T4063">
            <v>0</v>
          </cell>
          <cell r="U4063">
            <v>13</v>
          </cell>
          <cell r="V4063">
            <v>0</v>
          </cell>
          <cell r="W4063">
            <v>0</v>
          </cell>
        </row>
        <row r="4064">
          <cell r="B4064">
            <v>19</v>
          </cell>
          <cell r="C4064" t="str">
            <v>RESTRIÇÃO SISTEMA</v>
          </cell>
          <cell r="D4064" t="str">
            <v>060 Restrição Comercial</v>
          </cell>
          <cell r="E4064" t="str">
            <v>OUTRAS MÍDIAS</v>
          </cell>
          <cell r="F4064" t="str">
            <v>0003 104</v>
          </cell>
          <cell r="I4064">
            <v>1</v>
          </cell>
          <cell r="J4064">
            <v>0</v>
          </cell>
          <cell r="K4064">
            <v>0</v>
          </cell>
          <cell r="L4064">
            <v>1</v>
          </cell>
          <cell r="M4064">
            <v>1</v>
          </cell>
          <cell r="N4064">
            <v>0</v>
          </cell>
          <cell r="O4064">
            <v>1</v>
          </cell>
          <cell r="P4064">
            <v>0</v>
          </cell>
          <cell r="Q4064">
            <v>0</v>
          </cell>
          <cell r="R4064">
            <v>1</v>
          </cell>
          <cell r="S4064">
            <v>1</v>
          </cell>
          <cell r="T4064">
            <v>0</v>
          </cell>
          <cell r="U4064">
            <v>1</v>
          </cell>
          <cell r="V4064">
            <v>0</v>
          </cell>
          <cell r="W4064">
            <v>0</v>
          </cell>
        </row>
        <row r="4065">
          <cell r="B4065">
            <v>19</v>
          </cell>
          <cell r="C4065" t="str">
            <v>RESTRIÇÃO SISTEMA</v>
          </cell>
          <cell r="D4065" t="str">
            <v>060 Restrição Comercial</v>
          </cell>
          <cell r="E4065" t="str">
            <v>OUTRAS MÍDIAS</v>
          </cell>
          <cell r="F4065" t="str">
            <v>0020 JÁ POSSUI</v>
          </cell>
          <cell r="I4065">
            <v>2</v>
          </cell>
          <cell r="J4065">
            <v>0</v>
          </cell>
          <cell r="K4065">
            <v>0</v>
          </cell>
          <cell r="L4065">
            <v>2</v>
          </cell>
          <cell r="M4065">
            <v>2</v>
          </cell>
          <cell r="N4065">
            <v>0</v>
          </cell>
          <cell r="O4065">
            <v>2</v>
          </cell>
          <cell r="P4065">
            <v>0</v>
          </cell>
          <cell r="Q4065">
            <v>0</v>
          </cell>
          <cell r="R4065">
            <v>2</v>
          </cell>
          <cell r="S4065">
            <v>2</v>
          </cell>
          <cell r="T4065">
            <v>0</v>
          </cell>
          <cell r="U4065">
            <v>2</v>
          </cell>
          <cell r="V4065">
            <v>0</v>
          </cell>
          <cell r="W4065">
            <v>0</v>
          </cell>
        </row>
        <row r="4066">
          <cell r="B4066">
            <v>19</v>
          </cell>
          <cell r="C4066" t="str">
            <v>RESTRIÇÃO SISTEMA</v>
          </cell>
          <cell r="D4066" t="str">
            <v>060 Restrição Comercial</v>
          </cell>
          <cell r="E4066" t="str">
            <v>TELEVISÃO</v>
          </cell>
          <cell r="F4066" t="str">
            <v>0001 TELEVISÃO</v>
          </cell>
          <cell r="G4066" t="str">
            <v>0062 NÃO INFORMOU</v>
          </cell>
          <cell r="I4066">
            <v>2</v>
          </cell>
          <cell r="J4066">
            <v>0</v>
          </cell>
          <cell r="K4066">
            <v>0</v>
          </cell>
          <cell r="L4066">
            <v>2</v>
          </cell>
          <cell r="M4066">
            <v>2</v>
          </cell>
          <cell r="N4066">
            <v>0</v>
          </cell>
          <cell r="O4066">
            <v>2</v>
          </cell>
          <cell r="P4066">
            <v>0</v>
          </cell>
          <cell r="Q4066">
            <v>0</v>
          </cell>
          <cell r="R4066">
            <v>2</v>
          </cell>
          <cell r="S4066">
            <v>2</v>
          </cell>
          <cell r="T4066">
            <v>0</v>
          </cell>
          <cell r="U4066">
            <v>2</v>
          </cell>
          <cell r="V4066">
            <v>0</v>
          </cell>
          <cell r="W4066">
            <v>0</v>
          </cell>
        </row>
        <row r="4067">
          <cell r="B4067">
            <v>19</v>
          </cell>
          <cell r="C4067" t="str">
            <v>RESTRIÇÃO SISTEMA</v>
          </cell>
          <cell r="D4067" t="str">
            <v>071 Idade inferior a 18 anos</v>
          </cell>
          <cell r="E4067" t="str">
            <v>OUTRAS MIDIAS</v>
          </cell>
          <cell r="F4067" t="str">
            <v>0031 JÁ TEVE O PRODUTO</v>
          </cell>
          <cell r="I4067">
            <v>1</v>
          </cell>
          <cell r="J4067">
            <v>0</v>
          </cell>
          <cell r="K4067">
            <v>0</v>
          </cell>
          <cell r="L4067">
            <v>1</v>
          </cell>
          <cell r="M4067">
            <v>1</v>
          </cell>
          <cell r="N4067">
            <v>0</v>
          </cell>
          <cell r="O4067">
            <v>1</v>
          </cell>
          <cell r="P4067">
            <v>0</v>
          </cell>
          <cell r="Q4067">
            <v>0</v>
          </cell>
          <cell r="R4067">
            <v>1</v>
          </cell>
          <cell r="S4067">
            <v>1</v>
          </cell>
          <cell r="T4067">
            <v>0</v>
          </cell>
          <cell r="U4067">
            <v>1</v>
          </cell>
          <cell r="V4067">
            <v>0</v>
          </cell>
          <cell r="W4067">
            <v>0</v>
          </cell>
        </row>
        <row r="4068">
          <cell r="B4068">
            <v>19</v>
          </cell>
          <cell r="C4068" t="str">
            <v>RESTRIÇÃO SISTEMA</v>
          </cell>
          <cell r="D4068" t="str">
            <v>071 Idade inferior a 18 anos</v>
          </cell>
          <cell r="E4068" t="str">
            <v>OUTRAS MÍDIAS</v>
          </cell>
          <cell r="F4068" t="str">
            <v>0002 INDICAÇÃO DE AMIGOS</v>
          </cell>
          <cell r="I4068">
            <v>2</v>
          </cell>
          <cell r="J4068">
            <v>0</v>
          </cell>
          <cell r="K4068">
            <v>0</v>
          </cell>
          <cell r="L4068">
            <v>2</v>
          </cell>
          <cell r="M4068">
            <v>2</v>
          </cell>
          <cell r="N4068">
            <v>0</v>
          </cell>
          <cell r="O4068">
            <v>2</v>
          </cell>
          <cell r="P4068">
            <v>0</v>
          </cell>
          <cell r="Q4068">
            <v>0</v>
          </cell>
          <cell r="R4068">
            <v>2</v>
          </cell>
          <cell r="S4068">
            <v>2</v>
          </cell>
          <cell r="T4068">
            <v>0</v>
          </cell>
          <cell r="U4068">
            <v>2</v>
          </cell>
          <cell r="V4068">
            <v>0</v>
          </cell>
          <cell r="W4068">
            <v>0</v>
          </cell>
        </row>
        <row r="4069">
          <cell r="B4069">
            <v>19</v>
          </cell>
          <cell r="C4069" t="str">
            <v>RESTRIÇÃO SISTEMA</v>
          </cell>
          <cell r="D4069" t="str">
            <v>071 Idade inferior a 18 anos</v>
          </cell>
          <cell r="E4069" t="str">
            <v>OUTRAS MÍDIAS</v>
          </cell>
          <cell r="F4069" t="str">
            <v>0003 104</v>
          </cell>
          <cell r="I4069">
            <v>1</v>
          </cell>
          <cell r="J4069">
            <v>0</v>
          </cell>
          <cell r="K4069">
            <v>0</v>
          </cell>
          <cell r="L4069">
            <v>1</v>
          </cell>
          <cell r="M4069">
            <v>1</v>
          </cell>
          <cell r="N4069">
            <v>0</v>
          </cell>
          <cell r="O4069">
            <v>1</v>
          </cell>
          <cell r="P4069">
            <v>0</v>
          </cell>
          <cell r="Q4069">
            <v>0</v>
          </cell>
          <cell r="R4069">
            <v>1</v>
          </cell>
          <cell r="S4069">
            <v>1</v>
          </cell>
          <cell r="T4069">
            <v>0</v>
          </cell>
          <cell r="U4069">
            <v>1</v>
          </cell>
          <cell r="V4069">
            <v>0</v>
          </cell>
          <cell r="W4069">
            <v>0</v>
          </cell>
        </row>
        <row r="4070">
          <cell r="B4070">
            <v>19</v>
          </cell>
          <cell r="C4070" t="str">
            <v>RESTRIÇÃO SISTEMA</v>
          </cell>
          <cell r="D4070" t="str">
            <v>071 Idade inferior a 18 anos</v>
          </cell>
          <cell r="E4070" t="str">
            <v>OUTRAS MÍDIAS</v>
          </cell>
          <cell r="F4070" t="str">
            <v>0013 INTERNET</v>
          </cell>
          <cell r="G4070" t="str">
            <v>0170 SITE SPEEDY</v>
          </cell>
          <cell r="I4070">
            <v>2</v>
          </cell>
          <cell r="J4070">
            <v>0</v>
          </cell>
          <cell r="K4070">
            <v>0</v>
          </cell>
          <cell r="L4070">
            <v>2</v>
          </cell>
          <cell r="M4070">
            <v>2</v>
          </cell>
          <cell r="N4070">
            <v>0</v>
          </cell>
          <cell r="O4070">
            <v>2</v>
          </cell>
          <cell r="P4070">
            <v>0</v>
          </cell>
          <cell r="Q4070">
            <v>0</v>
          </cell>
          <cell r="R4070">
            <v>2</v>
          </cell>
          <cell r="S4070">
            <v>2</v>
          </cell>
          <cell r="T4070">
            <v>0</v>
          </cell>
          <cell r="U4070">
            <v>2</v>
          </cell>
          <cell r="V4070">
            <v>0</v>
          </cell>
          <cell r="W4070">
            <v>0</v>
          </cell>
        </row>
        <row r="4071">
          <cell r="B4071">
            <v>19</v>
          </cell>
          <cell r="C4071" t="str">
            <v>RESTRIÇÃO SISTEMA</v>
          </cell>
          <cell r="D4071" t="str">
            <v>071 Idade inferior a 18 anos</v>
          </cell>
          <cell r="E4071" t="str">
            <v>TELEVISÃO</v>
          </cell>
          <cell r="F4071" t="str">
            <v>0001 TELEVISÃO</v>
          </cell>
          <cell r="G4071" t="str">
            <v>0062 NÃO INFORMOU</v>
          </cell>
          <cell r="I4071">
            <v>1</v>
          </cell>
          <cell r="J4071">
            <v>0</v>
          </cell>
          <cell r="K4071">
            <v>0</v>
          </cell>
          <cell r="L4071">
            <v>1</v>
          </cell>
          <cell r="M4071">
            <v>1</v>
          </cell>
          <cell r="N4071">
            <v>0</v>
          </cell>
          <cell r="O4071">
            <v>1</v>
          </cell>
          <cell r="P4071">
            <v>0</v>
          </cell>
          <cell r="Q4071">
            <v>0</v>
          </cell>
          <cell r="R4071">
            <v>1</v>
          </cell>
          <cell r="S4071">
            <v>1</v>
          </cell>
          <cell r="T4071">
            <v>0</v>
          </cell>
          <cell r="U4071">
            <v>1</v>
          </cell>
          <cell r="V4071">
            <v>0</v>
          </cell>
          <cell r="W4071">
            <v>0</v>
          </cell>
        </row>
        <row r="4072">
          <cell r="B4072">
            <v>19</v>
          </cell>
          <cell r="C4072" t="str">
            <v>RESTRIÇÃO SISTEMA</v>
          </cell>
          <cell r="D4072" t="str">
            <v>407 Não Informou nº linha</v>
          </cell>
          <cell r="E4072" t="str">
            <v>OUTRAS MÍDIAS</v>
          </cell>
          <cell r="F4072" t="str">
            <v>0002 INDICAÇÃO DE AMIGOS</v>
          </cell>
          <cell r="I4072">
            <v>2</v>
          </cell>
          <cell r="J4072">
            <v>0</v>
          </cell>
          <cell r="K4072">
            <v>0</v>
          </cell>
          <cell r="L4072">
            <v>2</v>
          </cell>
          <cell r="M4072">
            <v>2</v>
          </cell>
          <cell r="N4072">
            <v>0</v>
          </cell>
          <cell r="O4072">
            <v>2</v>
          </cell>
          <cell r="P4072">
            <v>0</v>
          </cell>
          <cell r="Q4072">
            <v>0</v>
          </cell>
          <cell r="R4072">
            <v>2</v>
          </cell>
          <cell r="S4072">
            <v>2</v>
          </cell>
          <cell r="T4072">
            <v>0</v>
          </cell>
          <cell r="U4072">
            <v>2</v>
          </cell>
          <cell r="V4072">
            <v>0</v>
          </cell>
          <cell r="W4072">
            <v>0</v>
          </cell>
        </row>
        <row r="4073">
          <cell r="B4073">
            <v>19</v>
          </cell>
          <cell r="C4073" t="str">
            <v>RESTRIÇÃO SISTEMA</v>
          </cell>
          <cell r="D4073" t="str">
            <v>407 Não Informou nº linha</v>
          </cell>
          <cell r="E4073" t="str">
            <v>OUTRAS MÍDIAS</v>
          </cell>
          <cell r="F4073" t="str">
            <v>0003 104</v>
          </cell>
          <cell r="I4073">
            <v>1</v>
          </cell>
          <cell r="J4073">
            <v>0</v>
          </cell>
          <cell r="K4073">
            <v>0</v>
          </cell>
          <cell r="L4073">
            <v>1</v>
          </cell>
          <cell r="M4073">
            <v>1</v>
          </cell>
          <cell r="N4073">
            <v>0</v>
          </cell>
          <cell r="O4073">
            <v>1</v>
          </cell>
          <cell r="P4073">
            <v>0</v>
          </cell>
          <cell r="Q4073">
            <v>0</v>
          </cell>
          <cell r="R4073">
            <v>1</v>
          </cell>
          <cell r="S4073">
            <v>1</v>
          </cell>
          <cell r="T4073">
            <v>0</v>
          </cell>
          <cell r="U4073">
            <v>1</v>
          </cell>
          <cell r="V4073">
            <v>0</v>
          </cell>
          <cell r="W4073">
            <v>0</v>
          </cell>
        </row>
        <row r="4074">
          <cell r="B4074">
            <v>19</v>
          </cell>
          <cell r="C4074" t="str">
            <v>RESTRIÇÃO SISTEMA</v>
          </cell>
          <cell r="D4074" t="str">
            <v>407 Não Informou nº linha</v>
          </cell>
          <cell r="E4074" t="str">
            <v>OUTRAS MÍDIAS</v>
          </cell>
          <cell r="F4074" t="str">
            <v>0020 JÁ POSSUI</v>
          </cell>
          <cell r="I4074">
            <v>1</v>
          </cell>
          <cell r="J4074">
            <v>0</v>
          </cell>
          <cell r="K4074">
            <v>0</v>
          </cell>
          <cell r="L4074">
            <v>1</v>
          </cell>
          <cell r="M4074">
            <v>1</v>
          </cell>
          <cell r="N4074">
            <v>0</v>
          </cell>
          <cell r="O4074">
            <v>1</v>
          </cell>
          <cell r="P4074">
            <v>0</v>
          </cell>
          <cell r="Q4074">
            <v>0</v>
          </cell>
          <cell r="R4074">
            <v>1</v>
          </cell>
          <cell r="S4074">
            <v>1</v>
          </cell>
          <cell r="T4074">
            <v>0</v>
          </cell>
          <cell r="U4074">
            <v>1</v>
          </cell>
          <cell r="V4074">
            <v>0</v>
          </cell>
          <cell r="W4074">
            <v>0</v>
          </cell>
        </row>
        <row r="4075">
          <cell r="B4075">
            <v>19</v>
          </cell>
          <cell r="C4075" t="str">
            <v>RESTRIÇÃO SISTEMA</v>
          </cell>
          <cell r="D4075" t="str">
            <v>407 Não Informou nº linha</v>
          </cell>
          <cell r="E4075" t="str">
            <v>TELEVISÃO</v>
          </cell>
          <cell r="F4075" t="str">
            <v>0001 TELEVISÃO</v>
          </cell>
          <cell r="G4075" t="str">
            <v>0062 NÃO INFORMOU</v>
          </cell>
          <cell r="I4075">
            <v>1</v>
          </cell>
          <cell r="J4075">
            <v>0</v>
          </cell>
          <cell r="K4075">
            <v>0</v>
          </cell>
          <cell r="L4075">
            <v>1</v>
          </cell>
          <cell r="M4075">
            <v>1</v>
          </cell>
          <cell r="N4075">
            <v>0</v>
          </cell>
          <cell r="O4075">
            <v>1</v>
          </cell>
          <cell r="P4075">
            <v>0</v>
          </cell>
          <cell r="Q4075">
            <v>0</v>
          </cell>
          <cell r="R4075">
            <v>1</v>
          </cell>
          <cell r="S4075">
            <v>1</v>
          </cell>
          <cell r="T4075">
            <v>0</v>
          </cell>
          <cell r="U4075">
            <v>1</v>
          </cell>
          <cell r="V4075">
            <v>0</v>
          </cell>
          <cell r="W4075">
            <v>0</v>
          </cell>
        </row>
        <row r="4076">
          <cell r="B4076">
            <v>19</v>
          </cell>
          <cell r="C4076" t="str">
            <v>RESTRIÇÃO SISTEMA</v>
          </cell>
          <cell r="D4076" t="str">
            <v>408 Não possui linha instalada</v>
          </cell>
          <cell r="E4076" t="str">
            <v>NÃO INFORMADO</v>
          </cell>
          <cell r="F4076" t="str">
            <v>0016 NÃO INFORMADO</v>
          </cell>
          <cell r="I4076">
            <v>1</v>
          </cell>
          <cell r="J4076">
            <v>0</v>
          </cell>
          <cell r="K4076">
            <v>0</v>
          </cell>
          <cell r="L4076">
            <v>1</v>
          </cell>
          <cell r="M4076">
            <v>1</v>
          </cell>
          <cell r="N4076">
            <v>0</v>
          </cell>
          <cell r="O4076">
            <v>1</v>
          </cell>
          <cell r="P4076">
            <v>0</v>
          </cell>
          <cell r="Q4076">
            <v>0</v>
          </cell>
          <cell r="R4076">
            <v>1</v>
          </cell>
          <cell r="S4076">
            <v>1</v>
          </cell>
          <cell r="T4076">
            <v>0</v>
          </cell>
          <cell r="U4076">
            <v>1</v>
          </cell>
          <cell r="V4076">
            <v>0</v>
          </cell>
          <cell r="W4076">
            <v>0</v>
          </cell>
        </row>
        <row r="4077">
          <cell r="B4077">
            <v>19</v>
          </cell>
          <cell r="C4077" t="str">
            <v>RESTRIÇÃO SISTEMA</v>
          </cell>
          <cell r="D4077" t="str">
            <v>408 Não possui linha instalada</v>
          </cell>
          <cell r="E4077" t="str">
            <v>OUTRAS MIDIAS</v>
          </cell>
          <cell r="F4077" t="str">
            <v>0031 JÁ TEVE O PRODUTO</v>
          </cell>
          <cell r="I4077">
            <v>1</v>
          </cell>
          <cell r="J4077">
            <v>0</v>
          </cell>
          <cell r="K4077">
            <v>0</v>
          </cell>
          <cell r="L4077">
            <v>1</v>
          </cell>
          <cell r="M4077">
            <v>1</v>
          </cell>
          <cell r="N4077">
            <v>0</v>
          </cell>
          <cell r="O4077">
            <v>1</v>
          </cell>
          <cell r="P4077">
            <v>0</v>
          </cell>
          <cell r="Q4077">
            <v>0</v>
          </cell>
          <cell r="R4077">
            <v>1</v>
          </cell>
          <cell r="S4077">
            <v>1</v>
          </cell>
          <cell r="T4077">
            <v>0</v>
          </cell>
          <cell r="U4077">
            <v>1</v>
          </cell>
          <cell r="V4077">
            <v>0</v>
          </cell>
          <cell r="W4077">
            <v>0</v>
          </cell>
        </row>
        <row r="4078">
          <cell r="B4078">
            <v>19</v>
          </cell>
          <cell r="C4078" t="str">
            <v>RESTRIÇÃO SISTEMA</v>
          </cell>
          <cell r="D4078" t="str">
            <v>408 Não possui linha instalada</v>
          </cell>
          <cell r="E4078" t="str">
            <v>OUTRAS MÍDIAS</v>
          </cell>
          <cell r="F4078" t="str">
            <v>0002 INDICAÇÃO DE AMIGOS</v>
          </cell>
          <cell r="I4078">
            <v>1</v>
          </cell>
          <cell r="J4078">
            <v>0</v>
          </cell>
          <cell r="K4078">
            <v>0</v>
          </cell>
          <cell r="L4078">
            <v>1</v>
          </cell>
          <cell r="M4078">
            <v>1</v>
          </cell>
          <cell r="N4078">
            <v>0</v>
          </cell>
          <cell r="O4078">
            <v>1</v>
          </cell>
          <cell r="P4078">
            <v>0</v>
          </cell>
          <cell r="Q4078">
            <v>0</v>
          </cell>
          <cell r="R4078">
            <v>1</v>
          </cell>
          <cell r="S4078">
            <v>1</v>
          </cell>
          <cell r="T4078">
            <v>0</v>
          </cell>
          <cell r="U4078">
            <v>1</v>
          </cell>
          <cell r="V4078">
            <v>0</v>
          </cell>
          <cell r="W4078">
            <v>0</v>
          </cell>
        </row>
        <row r="4079">
          <cell r="B4079">
            <v>19</v>
          </cell>
          <cell r="C4079" t="str">
            <v>RESTRIÇÃO SISTEMA</v>
          </cell>
          <cell r="D4079" t="str">
            <v>408 Não possui linha instalada</v>
          </cell>
          <cell r="E4079" t="str">
            <v>OUTRAS MÍDIAS</v>
          </cell>
          <cell r="F4079" t="str">
            <v>0020 JÁ POSSUI</v>
          </cell>
          <cell r="I4079">
            <v>1</v>
          </cell>
          <cell r="J4079">
            <v>0</v>
          </cell>
          <cell r="K4079">
            <v>0</v>
          </cell>
          <cell r="L4079">
            <v>1</v>
          </cell>
          <cell r="M4079">
            <v>1</v>
          </cell>
          <cell r="N4079">
            <v>0</v>
          </cell>
          <cell r="O4079">
            <v>1</v>
          </cell>
          <cell r="P4079">
            <v>0</v>
          </cell>
          <cell r="Q4079">
            <v>0</v>
          </cell>
          <cell r="R4079">
            <v>1</v>
          </cell>
          <cell r="S4079">
            <v>1</v>
          </cell>
          <cell r="T4079">
            <v>0</v>
          </cell>
          <cell r="U4079">
            <v>1</v>
          </cell>
          <cell r="V4079">
            <v>0</v>
          </cell>
          <cell r="W4079">
            <v>0</v>
          </cell>
        </row>
        <row r="4080">
          <cell r="B4080">
            <v>19</v>
          </cell>
          <cell r="C4080" t="str">
            <v>RESTRIÇÃO SISTEMA</v>
          </cell>
          <cell r="D4080" t="str">
            <v>408 Não possui linha instalada</v>
          </cell>
          <cell r="E4080" t="str">
            <v>TELEVISÃO</v>
          </cell>
          <cell r="F4080" t="str">
            <v>0001 TELEVISÃO</v>
          </cell>
          <cell r="G4080" t="str">
            <v>0006 GLOBO</v>
          </cell>
          <cell r="H4080" t="str">
            <v>3825 NÃO INFORMADO</v>
          </cell>
          <cell r="I4080">
            <v>1</v>
          </cell>
          <cell r="J4080">
            <v>0</v>
          </cell>
          <cell r="K4080">
            <v>0</v>
          </cell>
          <cell r="L4080">
            <v>1</v>
          </cell>
          <cell r="M4080">
            <v>1</v>
          </cell>
          <cell r="N4080">
            <v>0</v>
          </cell>
          <cell r="O4080">
            <v>1</v>
          </cell>
          <cell r="P4080">
            <v>0</v>
          </cell>
          <cell r="Q4080">
            <v>0</v>
          </cell>
          <cell r="R4080">
            <v>1</v>
          </cell>
          <cell r="S4080">
            <v>1</v>
          </cell>
          <cell r="T4080">
            <v>0</v>
          </cell>
          <cell r="U4080">
            <v>1</v>
          </cell>
          <cell r="V4080">
            <v>0</v>
          </cell>
          <cell r="W4080">
            <v>0</v>
          </cell>
        </row>
        <row r="4081">
          <cell r="B4081">
            <v>19</v>
          </cell>
          <cell r="C4081" t="str">
            <v>RESTRIÇÃO SISTEMA</v>
          </cell>
          <cell r="D4081" t="str">
            <v>408 Não possui linha instalada</v>
          </cell>
          <cell r="E4081" t="str">
            <v>TELEVISÃO</v>
          </cell>
          <cell r="F4081" t="str">
            <v>0001 TELEVISÃO</v>
          </cell>
          <cell r="G4081" t="str">
            <v>0062 NÃO INFORMOU</v>
          </cell>
          <cell r="I4081">
            <v>2</v>
          </cell>
          <cell r="J4081">
            <v>0</v>
          </cell>
          <cell r="K4081">
            <v>0</v>
          </cell>
          <cell r="L4081">
            <v>2</v>
          </cell>
          <cell r="M4081">
            <v>2</v>
          </cell>
          <cell r="N4081">
            <v>0</v>
          </cell>
          <cell r="O4081">
            <v>2</v>
          </cell>
          <cell r="P4081">
            <v>0</v>
          </cell>
          <cell r="Q4081">
            <v>0</v>
          </cell>
          <cell r="R4081">
            <v>2</v>
          </cell>
          <cell r="S4081">
            <v>2</v>
          </cell>
          <cell r="T4081">
            <v>0</v>
          </cell>
          <cell r="U4081">
            <v>2</v>
          </cell>
          <cell r="V4081">
            <v>0</v>
          </cell>
          <cell r="W4081">
            <v>0</v>
          </cell>
        </row>
        <row r="4082">
          <cell r="B4082">
            <v>19</v>
          </cell>
          <cell r="C4082" t="str">
            <v>VENDA</v>
          </cell>
          <cell r="D4082" t="str">
            <v>001 *** Vendas OS Emitidas</v>
          </cell>
          <cell r="E4082" t="str">
            <v>MALA DIRETA</v>
          </cell>
          <cell r="F4082" t="str">
            <v>0009 MALA DIRETA</v>
          </cell>
          <cell r="G4082" t="str">
            <v>0008 Não Identificado</v>
          </cell>
          <cell r="I4082">
            <v>1</v>
          </cell>
          <cell r="J4082">
            <v>1</v>
          </cell>
          <cell r="K4082">
            <v>0</v>
          </cell>
          <cell r="L4082">
            <v>1</v>
          </cell>
          <cell r="M4082">
            <v>0</v>
          </cell>
          <cell r="N4082">
            <v>0</v>
          </cell>
          <cell r="O4082">
            <v>1</v>
          </cell>
          <cell r="P4082">
            <v>1</v>
          </cell>
          <cell r="Q4082">
            <v>0</v>
          </cell>
          <cell r="R4082">
            <v>1</v>
          </cell>
          <cell r="S4082">
            <v>0</v>
          </cell>
          <cell r="T4082">
            <v>0</v>
          </cell>
          <cell r="U4082">
            <v>0</v>
          </cell>
          <cell r="V4082">
            <v>1</v>
          </cell>
          <cell r="W4082">
            <v>0</v>
          </cell>
        </row>
        <row r="4083">
          <cell r="B4083">
            <v>19</v>
          </cell>
          <cell r="C4083" t="str">
            <v>VENDA</v>
          </cell>
          <cell r="D4083" t="str">
            <v>001 *** Vendas OS Emitidas</v>
          </cell>
          <cell r="E4083" t="str">
            <v>MALA DIRETA</v>
          </cell>
          <cell r="F4083" t="str">
            <v>0009 MALA DIRETA</v>
          </cell>
          <cell r="G4083" t="str">
            <v>0572 MD-05</v>
          </cell>
          <cell r="I4083">
            <v>2</v>
          </cell>
          <cell r="J4083">
            <v>2</v>
          </cell>
          <cell r="K4083">
            <v>0</v>
          </cell>
          <cell r="L4083">
            <v>2</v>
          </cell>
          <cell r="M4083">
            <v>0</v>
          </cell>
          <cell r="N4083">
            <v>0</v>
          </cell>
          <cell r="O4083">
            <v>2</v>
          </cell>
          <cell r="P4083">
            <v>2</v>
          </cell>
          <cell r="Q4083">
            <v>0</v>
          </cell>
          <cell r="R4083">
            <v>2</v>
          </cell>
          <cell r="S4083">
            <v>0</v>
          </cell>
          <cell r="T4083">
            <v>0</v>
          </cell>
          <cell r="U4083">
            <v>0</v>
          </cell>
          <cell r="V4083">
            <v>2</v>
          </cell>
          <cell r="W4083">
            <v>0</v>
          </cell>
        </row>
        <row r="4084">
          <cell r="B4084">
            <v>19</v>
          </cell>
          <cell r="C4084" t="str">
            <v>VENDA</v>
          </cell>
          <cell r="D4084" t="str">
            <v>001 *** Vendas OS Emitidas</v>
          </cell>
          <cell r="E4084" t="str">
            <v>MALA DIRETA</v>
          </cell>
          <cell r="F4084" t="str">
            <v>0010 ENCARTE EM FATURA</v>
          </cell>
          <cell r="I4084">
            <v>4</v>
          </cell>
          <cell r="J4084">
            <v>4</v>
          </cell>
          <cell r="K4084">
            <v>0</v>
          </cell>
          <cell r="L4084">
            <v>4</v>
          </cell>
          <cell r="M4084">
            <v>0</v>
          </cell>
          <cell r="N4084">
            <v>0</v>
          </cell>
          <cell r="O4084">
            <v>4</v>
          </cell>
          <cell r="P4084">
            <v>4</v>
          </cell>
          <cell r="Q4084">
            <v>0</v>
          </cell>
          <cell r="R4084">
            <v>4</v>
          </cell>
          <cell r="S4084">
            <v>0</v>
          </cell>
          <cell r="T4084">
            <v>0</v>
          </cell>
          <cell r="U4084">
            <v>0</v>
          </cell>
          <cell r="V4084">
            <v>4</v>
          </cell>
          <cell r="W4084">
            <v>0</v>
          </cell>
        </row>
        <row r="4085">
          <cell r="B4085">
            <v>19</v>
          </cell>
          <cell r="C4085" t="str">
            <v>VENDA</v>
          </cell>
          <cell r="D4085" t="str">
            <v>001 *** Vendas OS Emitidas</v>
          </cell>
          <cell r="E4085" t="str">
            <v>NÃO INFORMADO</v>
          </cell>
          <cell r="F4085" t="str">
            <v>0016 NÃO INFORMADO</v>
          </cell>
          <cell r="I4085">
            <v>6</v>
          </cell>
          <cell r="J4085">
            <v>6</v>
          </cell>
          <cell r="K4085">
            <v>0</v>
          </cell>
          <cell r="L4085">
            <v>6</v>
          </cell>
          <cell r="M4085">
            <v>0</v>
          </cell>
          <cell r="N4085">
            <v>0</v>
          </cell>
          <cell r="O4085">
            <v>6</v>
          </cell>
          <cell r="P4085">
            <v>6</v>
          </cell>
          <cell r="Q4085">
            <v>0</v>
          </cell>
          <cell r="R4085">
            <v>6</v>
          </cell>
          <cell r="S4085">
            <v>0</v>
          </cell>
          <cell r="T4085">
            <v>0</v>
          </cell>
          <cell r="U4085">
            <v>0</v>
          </cell>
          <cell r="V4085">
            <v>6</v>
          </cell>
          <cell r="W4085">
            <v>0</v>
          </cell>
        </row>
        <row r="4086">
          <cell r="B4086">
            <v>19</v>
          </cell>
          <cell r="C4086" t="str">
            <v>VENDA</v>
          </cell>
          <cell r="D4086" t="str">
            <v>001 *** Vendas OS Emitidas</v>
          </cell>
          <cell r="E4086" t="str">
            <v>OUTRAS MIDIAS</v>
          </cell>
          <cell r="F4086" t="str">
            <v>0031 JÁ TEVE O PRODUTO</v>
          </cell>
          <cell r="I4086">
            <v>9</v>
          </cell>
          <cell r="J4086">
            <v>9</v>
          </cell>
          <cell r="K4086">
            <v>0</v>
          </cell>
          <cell r="L4086">
            <v>9</v>
          </cell>
          <cell r="M4086">
            <v>0</v>
          </cell>
          <cell r="N4086">
            <v>0</v>
          </cell>
          <cell r="O4086">
            <v>9</v>
          </cell>
          <cell r="P4086">
            <v>9</v>
          </cell>
          <cell r="Q4086">
            <v>0</v>
          </cell>
          <cell r="R4086">
            <v>9</v>
          </cell>
          <cell r="S4086">
            <v>0</v>
          </cell>
          <cell r="T4086">
            <v>0</v>
          </cell>
          <cell r="U4086">
            <v>0</v>
          </cell>
          <cell r="V4086">
            <v>9</v>
          </cell>
          <cell r="W4086">
            <v>0</v>
          </cell>
        </row>
        <row r="4087">
          <cell r="B4087">
            <v>19</v>
          </cell>
          <cell r="C4087" t="str">
            <v>VENDA</v>
          </cell>
          <cell r="D4087" t="str">
            <v>001 *** Vendas OS Emitidas</v>
          </cell>
          <cell r="E4087" t="str">
            <v>OUTRAS MÍDIAS</v>
          </cell>
          <cell r="F4087" t="str">
            <v>0002 INDICAÇÃO DE AMIGOS</v>
          </cell>
          <cell r="I4087">
            <v>59</v>
          </cell>
          <cell r="J4087">
            <v>59</v>
          </cell>
          <cell r="K4087">
            <v>0</v>
          </cell>
          <cell r="L4087">
            <v>59</v>
          </cell>
          <cell r="M4087">
            <v>0</v>
          </cell>
          <cell r="N4087">
            <v>0</v>
          </cell>
          <cell r="O4087">
            <v>59</v>
          </cell>
          <cell r="P4087">
            <v>59</v>
          </cell>
          <cell r="Q4087">
            <v>0</v>
          </cell>
          <cell r="R4087">
            <v>59</v>
          </cell>
          <cell r="S4087">
            <v>0</v>
          </cell>
          <cell r="T4087">
            <v>0</v>
          </cell>
          <cell r="U4087">
            <v>0</v>
          </cell>
          <cell r="V4087">
            <v>59</v>
          </cell>
          <cell r="W4087">
            <v>0</v>
          </cell>
        </row>
        <row r="4088">
          <cell r="B4088">
            <v>19</v>
          </cell>
          <cell r="C4088" t="str">
            <v>VENDA</v>
          </cell>
          <cell r="D4088" t="str">
            <v>001 *** Vendas OS Emitidas</v>
          </cell>
          <cell r="E4088" t="str">
            <v>OUTRAS MÍDIAS</v>
          </cell>
          <cell r="F4088" t="str">
            <v>0003 104</v>
          </cell>
          <cell r="I4088">
            <v>1</v>
          </cell>
          <cell r="J4088">
            <v>1</v>
          </cell>
          <cell r="K4088">
            <v>0</v>
          </cell>
          <cell r="L4088">
            <v>1</v>
          </cell>
          <cell r="M4088">
            <v>0</v>
          </cell>
          <cell r="N4088">
            <v>0</v>
          </cell>
          <cell r="O4088">
            <v>1</v>
          </cell>
          <cell r="P4088">
            <v>1</v>
          </cell>
          <cell r="Q4088">
            <v>0</v>
          </cell>
          <cell r="R4088">
            <v>1</v>
          </cell>
          <cell r="S4088">
            <v>0</v>
          </cell>
          <cell r="T4088">
            <v>0</v>
          </cell>
          <cell r="U4088">
            <v>0</v>
          </cell>
          <cell r="V4088">
            <v>1</v>
          </cell>
          <cell r="W4088">
            <v>0</v>
          </cell>
        </row>
        <row r="4089">
          <cell r="B4089">
            <v>19</v>
          </cell>
          <cell r="C4089" t="str">
            <v>VENDA</v>
          </cell>
          <cell r="D4089" t="str">
            <v>001 *** Vendas OS Emitidas</v>
          </cell>
          <cell r="E4089" t="str">
            <v>OUTRAS MÍDIAS</v>
          </cell>
          <cell r="F4089" t="str">
            <v>0013 INTERNET</v>
          </cell>
          <cell r="G4089" t="str">
            <v>0056 OUTROS</v>
          </cell>
          <cell r="I4089">
            <v>2</v>
          </cell>
          <cell r="J4089">
            <v>2</v>
          </cell>
          <cell r="K4089">
            <v>0</v>
          </cell>
          <cell r="L4089">
            <v>2</v>
          </cell>
          <cell r="M4089">
            <v>0</v>
          </cell>
          <cell r="N4089">
            <v>0</v>
          </cell>
          <cell r="O4089">
            <v>2</v>
          </cell>
          <cell r="P4089">
            <v>2</v>
          </cell>
          <cell r="Q4089">
            <v>0</v>
          </cell>
          <cell r="R4089">
            <v>2</v>
          </cell>
          <cell r="S4089">
            <v>0</v>
          </cell>
          <cell r="T4089">
            <v>0</v>
          </cell>
          <cell r="U4089">
            <v>0</v>
          </cell>
          <cell r="V4089">
            <v>2</v>
          </cell>
          <cell r="W4089">
            <v>0</v>
          </cell>
        </row>
        <row r="4090">
          <cell r="B4090">
            <v>19</v>
          </cell>
          <cell r="C4090" t="str">
            <v>VENDA</v>
          </cell>
          <cell r="D4090" t="str">
            <v>001 *** Vendas OS Emitidas</v>
          </cell>
          <cell r="E4090" t="str">
            <v>OUTRAS MÍDIAS</v>
          </cell>
          <cell r="F4090" t="str">
            <v>0013 INTERNET</v>
          </cell>
          <cell r="G4090" t="str">
            <v>0170 SITE SPEEDY</v>
          </cell>
          <cell r="I4090">
            <v>4</v>
          </cell>
          <cell r="J4090">
            <v>4</v>
          </cell>
          <cell r="K4090">
            <v>0</v>
          </cell>
          <cell r="L4090">
            <v>4</v>
          </cell>
          <cell r="M4090">
            <v>0</v>
          </cell>
          <cell r="N4090">
            <v>0</v>
          </cell>
          <cell r="O4090">
            <v>4</v>
          </cell>
          <cell r="P4090">
            <v>4</v>
          </cell>
          <cell r="Q4090">
            <v>0</v>
          </cell>
          <cell r="R4090">
            <v>4</v>
          </cell>
          <cell r="S4090">
            <v>0</v>
          </cell>
          <cell r="T4090">
            <v>0</v>
          </cell>
          <cell r="U4090">
            <v>0</v>
          </cell>
          <cell r="V4090">
            <v>4</v>
          </cell>
          <cell r="W4090">
            <v>0</v>
          </cell>
        </row>
        <row r="4091">
          <cell r="B4091">
            <v>19</v>
          </cell>
          <cell r="C4091" t="str">
            <v>VENDA</v>
          </cell>
          <cell r="D4091" t="str">
            <v>001 *** Vendas OS Emitidas</v>
          </cell>
          <cell r="E4091" t="str">
            <v>OUTRAS MÍDIAS</v>
          </cell>
          <cell r="F4091" t="str">
            <v>0018 CONTATADO PELO TLMKT</v>
          </cell>
          <cell r="I4091">
            <v>6</v>
          </cell>
          <cell r="J4091">
            <v>6</v>
          </cell>
          <cell r="K4091">
            <v>0</v>
          </cell>
          <cell r="L4091">
            <v>6</v>
          </cell>
          <cell r="M4091">
            <v>0</v>
          </cell>
          <cell r="N4091">
            <v>0</v>
          </cell>
          <cell r="O4091">
            <v>6</v>
          </cell>
          <cell r="P4091">
            <v>6</v>
          </cell>
          <cell r="Q4091">
            <v>0</v>
          </cell>
          <cell r="R4091">
            <v>6</v>
          </cell>
          <cell r="S4091">
            <v>0</v>
          </cell>
          <cell r="T4091">
            <v>0</v>
          </cell>
          <cell r="U4091">
            <v>0</v>
          </cell>
          <cell r="V4091">
            <v>6</v>
          </cell>
          <cell r="W4091">
            <v>0</v>
          </cell>
        </row>
        <row r="4092">
          <cell r="B4092">
            <v>19</v>
          </cell>
          <cell r="C4092" t="str">
            <v>VENDA</v>
          </cell>
          <cell r="D4092" t="str">
            <v>001 *** Vendas OS Emitidas</v>
          </cell>
          <cell r="E4092" t="str">
            <v>OUTRAS MÍDIAS</v>
          </cell>
          <cell r="F4092" t="str">
            <v>0020 JÁ POSSUI</v>
          </cell>
          <cell r="I4092">
            <v>8</v>
          </cell>
          <cell r="J4092">
            <v>8</v>
          </cell>
          <cell r="K4092">
            <v>0</v>
          </cell>
          <cell r="L4092">
            <v>8</v>
          </cell>
          <cell r="M4092">
            <v>0</v>
          </cell>
          <cell r="N4092">
            <v>0</v>
          </cell>
          <cell r="O4092">
            <v>8</v>
          </cell>
          <cell r="P4092">
            <v>8</v>
          </cell>
          <cell r="Q4092">
            <v>0</v>
          </cell>
          <cell r="R4092">
            <v>8</v>
          </cell>
          <cell r="S4092">
            <v>0</v>
          </cell>
          <cell r="T4092">
            <v>0</v>
          </cell>
          <cell r="U4092">
            <v>0</v>
          </cell>
          <cell r="V4092">
            <v>8</v>
          </cell>
          <cell r="W4092">
            <v>0</v>
          </cell>
        </row>
        <row r="4093">
          <cell r="B4093">
            <v>19</v>
          </cell>
          <cell r="C4093" t="str">
            <v>VENDA</v>
          </cell>
          <cell r="D4093" t="str">
            <v>001 *** Vendas OS Emitidas</v>
          </cell>
          <cell r="E4093" t="str">
            <v>TELEVISÃO</v>
          </cell>
          <cell r="F4093" t="str">
            <v>0001 TELEVISÃO</v>
          </cell>
          <cell r="G4093" t="str">
            <v>0006 GLOBO</v>
          </cell>
          <cell r="H4093" t="str">
            <v>3825 NÃO INFORMADO</v>
          </cell>
          <cell r="I4093">
            <v>3</v>
          </cell>
          <cell r="J4093">
            <v>3</v>
          </cell>
          <cell r="K4093">
            <v>0</v>
          </cell>
          <cell r="L4093">
            <v>3</v>
          </cell>
          <cell r="M4093">
            <v>0</v>
          </cell>
          <cell r="N4093">
            <v>0</v>
          </cell>
          <cell r="O4093">
            <v>3</v>
          </cell>
          <cell r="P4093">
            <v>3</v>
          </cell>
          <cell r="Q4093">
            <v>0</v>
          </cell>
          <cell r="R4093">
            <v>3</v>
          </cell>
          <cell r="S4093">
            <v>0</v>
          </cell>
          <cell r="T4093">
            <v>0</v>
          </cell>
          <cell r="U4093">
            <v>0</v>
          </cell>
          <cell r="V4093">
            <v>3</v>
          </cell>
          <cell r="W4093">
            <v>0</v>
          </cell>
        </row>
        <row r="4094">
          <cell r="B4094">
            <v>19</v>
          </cell>
          <cell r="C4094" t="str">
            <v>VENDA</v>
          </cell>
          <cell r="D4094" t="str">
            <v>001 *** Vendas OS Emitidas</v>
          </cell>
          <cell r="E4094" t="str">
            <v>TELEVISÃO</v>
          </cell>
          <cell r="F4094" t="str">
            <v>0001 TELEVISÃO</v>
          </cell>
          <cell r="G4094" t="str">
            <v>0062 NÃO INFORMOU</v>
          </cell>
          <cell r="I4094">
            <v>13</v>
          </cell>
          <cell r="J4094">
            <v>13</v>
          </cell>
          <cell r="K4094">
            <v>0</v>
          </cell>
          <cell r="L4094">
            <v>13</v>
          </cell>
          <cell r="M4094">
            <v>0</v>
          </cell>
          <cell r="N4094">
            <v>0</v>
          </cell>
          <cell r="O4094">
            <v>13</v>
          </cell>
          <cell r="P4094">
            <v>13</v>
          </cell>
          <cell r="Q4094">
            <v>0</v>
          </cell>
          <cell r="R4094">
            <v>13</v>
          </cell>
          <cell r="S4094">
            <v>0</v>
          </cell>
          <cell r="T4094">
            <v>0</v>
          </cell>
          <cell r="U4094">
            <v>0</v>
          </cell>
          <cell r="V4094">
            <v>13</v>
          </cell>
          <cell r="W4094">
            <v>0</v>
          </cell>
        </row>
        <row r="4095">
          <cell r="B4095">
            <v>19</v>
          </cell>
          <cell r="C4095" t="str">
            <v>VENDA</v>
          </cell>
          <cell r="D4095" t="str">
            <v>038 Sem disponibilidade de agenda</v>
          </cell>
          <cell r="E4095" t="str">
            <v>MALA DIRETA</v>
          </cell>
          <cell r="F4095" t="str">
            <v>0009 MALA DIRETA</v>
          </cell>
          <cell r="G4095" t="str">
            <v>0008 Não Identificado</v>
          </cell>
          <cell r="I4095">
            <v>1</v>
          </cell>
          <cell r="J4095">
            <v>1</v>
          </cell>
          <cell r="K4095">
            <v>0</v>
          </cell>
          <cell r="L4095">
            <v>1</v>
          </cell>
          <cell r="M4095">
            <v>0</v>
          </cell>
          <cell r="N4095">
            <v>0</v>
          </cell>
          <cell r="O4095">
            <v>1</v>
          </cell>
          <cell r="P4095">
            <v>1</v>
          </cell>
          <cell r="Q4095">
            <v>0</v>
          </cell>
          <cell r="R4095">
            <v>1</v>
          </cell>
          <cell r="S4095">
            <v>0</v>
          </cell>
          <cell r="T4095">
            <v>0</v>
          </cell>
          <cell r="U4095">
            <v>0</v>
          </cell>
          <cell r="V4095">
            <v>1</v>
          </cell>
          <cell r="W4095">
            <v>0</v>
          </cell>
        </row>
        <row r="4096">
          <cell r="B4096">
            <v>19</v>
          </cell>
          <cell r="C4096" t="str">
            <v>VENDA</v>
          </cell>
          <cell r="D4096" t="str">
            <v>038 Sem disponibilidade de agenda</v>
          </cell>
          <cell r="E4096" t="str">
            <v>OUTRAS MÍDIAS</v>
          </cell>
          <cell r="F4096" t="str">
            <v>0002 INDICAÇÃO DE AMIGOS</v>
          </cell>
          <cell r="I4096">
            <v>1</v>
          </cell>
          <cell r="J4096">
            <v>1</v>
          </cell>
          <cell r="K4096">
            <v>0</v>
          </cell>
          <cell r="L4096">
            <v>1</v>
          </cell>
          <cell r="M4096">
            <v>0</v>
          </cell>
          <cell r="N4096">
            <v>0</v>
          </cell>
          <cell r="O4096">
            <v>1</v>
          </cell>
          <cell r="P4096">
            <v>1</v>
          </cell>
          <cell r="Q4096">
            <v>0</v>
          </cell>
          <cell r="R4096">
            <v>1</v>
          </cell>
          <cell r="S4096">
            <v>0</v>
          </cell>
          <cell r="T4096">
            <v>0</v>
          </cell>
          <cell r="U4096">
            <v>0</v>
          </cell>
          <cell r="V4096">
            <v>1</v>
          </cell>
          <cell r="W4096">
            <v>0</v>
          </cell>
        </row>
        <row r="4097">
          <cell r="B4097">
            <v>19</v>
          </cell>
          <cell r="C4097" t="str">
            <v>VENDA</v>
          </cell>
          <cell r="D4097" t="str">
            <v>038 Sem disponibilidade de agenda</v>
          </cell>
          <cell r="E4097" t="str">
            <v>OUTRAS MÍDIAS</v>
          </cell>
          <cell r="F4097" t="str">
            <v>0020 JÁ POSSUI</v>
          </cell>
          <cell r="I4097">
            <v>2</v>
          </cell>
          <cell r="J4097">
            <v>2</v>
          </cell>
          <cell r="K4097">
            <v>0</v>
          </cell>
          <cell r="L4097">
            <v>2</v>
          </cell>
          <cell r="M4097">
            <v>0</v>
          </cell>
          <cell r="N4097">
            <v>0</v>
          </cell>
          <cell r="O4097">
            <v>2</v>
          </cell>
          <cell r="P4097">
            <v>2</v>
          </cell>
          <cell r="Q4097">
            <v>0</v>
          </cell>
          <cell r="R4097">
            <v>2</v>
          </cell>
          <cell r="S4097">
            <v>0</v>
          </cell>
          <cell r="T4097">
            <v>0</v>
          </cell>
          <cell r="U4097">
            <v>0</v>
          </cell>
          <cell r="V4097">
            <v>2</v>
          </cell>
          <cell r="W4097">
            <v>0</v>
          </cell>
        </row>
        <row r="4098">
          <cell r="B4098">
            <v>19</v>
          </cell>
          <cell r="C4098" t="str">
            <v>VENDA</v>
          </cell>
          <cell r="D4098" t="str">
            <v>070 Endereço Divergente</v>
          </cell>
          <cell r="E4098" t="str">
            <v>TELEVISÃO</v>
          </cell>
          <cell r="F4098" t="str">
            <v>0001 TELEVISÃO</v>
          </cell>
          <cell r="G4098" t="str">
            <v>0062 NÃO INFORMOU</v>
          </cell>
          <cell r="I4098">
            <v>1</v>
          </cell>
          <cell r="J4098">
            <v>1</v>
          </cell>
          <cell r="K4098">
            <v>0</v>
          </cell>
          <cell r="L4098">
            <v>1</v>
          </cell>
          <cell r="M4098">
            <v>0</v>
          </cell>
          <cell r="N4098">
            <v>0</v>
          </cell>
          <cell r="O4098">
            <v>1</v>
          </cell>
          <cell r="P4098">
            <v>1</v>
          </cell>
          <cell r="Q4098">
            <v>0</v>
          </cell>
          <cell r="R4098">
            <v>1</v>
          </cell>
          <cell r="S4098">
            <v>0</v>
          </cell>
          <cell r="T4098">
            <v>0</v>
          </cell>
          <cell r="U4098">
            <v>0</v>
          </cell>
          <cell r="V4098">
            <v>1</v>
          </cell>
          <cell r="W4098">
            <v>0</v>
          </cell>
        </row>
        <row r="4099">
          <cell r="B4099">
            <v>19</v>
          </cell>
          <cell r="C4099" t="str">
            <v>VENDA</v>
          </cell>
          <cell r="D4099" t="str">
            <v>229 Atendimento Condicionado</v>
          </cell>
          <cell r="E4099" t="str">
            <v>OUTRAS MÍDIAS</v>
          </cell>
          <cell r="F4099" t="str">
            <v>0020 JÁ POSSUI</v>
          </cell>
          <cell r="I4099">
            <v>1</v>
          </cell>
          <cell r="J4099">
            <v>1</v>
          </cell>
          <cell r="K4099">
            <v>0</v>
          </cell>
          <cell r="L4099">
            <v>1</v>
          </cell>
          <cell r="M4099">
            <v>0</v>
          </cell>
          <cell r="N4099">
            <v>0</v>
          </cell>
          <cell r="O4099">
            <v>1</v>
          </cell>
          <cell r="P4099">
            <v>1</v>
          </cell>
          <cell r="Q4099">
            <v>0</v>
          </cell>
          <cell r="R4099">
            <v>1</v>
          </cell>
          <cell r="S4099">
            <v>0</v>
          </cell>
          <cell r="T4099">
            <v>0</v>
          </cell>
          <cell r="U4099">
            <v>0</v>
          </cell>
          <cell r="V4099">
            <v>1</v>
          </cell>
          <cell r="W4099">
            <v>0</v>
          </cell>
        </row>
        <row r="4100">
          <cell r="B4100">
            <v>20</v>
          </cell>
          <cell r="C4100" t="str">
            <v>INVALIDAS - ABANDONO</v>
          </cell>
          <cell r="D4100" t="str">
            <v>052 Ligações não completadas</v>
          </cell>
          <cell r="I4100">
            <v>19</v>
          </cell>
          <cell r="J4100">
            <v>0</v>
          </cell>
          <cell r="K4100">
            <v>19</v>
          </cell>
          <cell r="L4100">
            <v>0</v>
          </cell>
          <cell r="M4100">
            <v>0</v>
          </cell>
          <cell r="N4100">
            <v>0</v>
          </cell>
          <cell r="O4100">
            <v>19</v>
          </cell>
          <cell r="P4100">
            <v>0</v>
          </cell>
          <cell r="Q4100">
            <v>19</v>
          </cell>
          <cell r="R4100">
            <v>0</v>
          </cell>
          <cell r="S4100">
            <v>0</v>
          </cell>
          <cell r="T4100">
            <v>0</v>
          </cell>
          <cell r="U4100">
            <v>19</v>
          </cell>
          <cell r="V4100">
            <v>0</v>
          </cell>
          <cell r="W4100">
            <v>0</v>
          </cell>
        </row>
        <row r="4101">
          <cell r="B4101">
            <v>20</v>
          </cell>
          <cell r="C4101" t="str">
            <v>INVALIDAS - ABANDONO</v>
          </cell>
          <cell r="D4101" t="str">
            <v>224 Linha Muda</v>
          </cell>
          <cell r="I4101">
            <v>81</v>
          </cell>
          <cell r="J4101">
            <v>0</v>
          </cell>
          <cell r="K4101">
            <v>81</v>
          </cell>
          <cell r="L4101">
            <v>0</v>
          </cell>
          <cell r="M4101">
            <v>0</v>
          </cell>
          <cell r="N4101">
            <v>0</v>
          </cell>
          <cell r="O4101">
            <v>81</v>
          </cell>
          <cell r="P4101">
            <v>0</v>
          </cell>
          <cell r="Q4101">
            <v>81</v>
          </cell>
          <cell r="R4101">
            <v>0</v>
          </cell>
          <cell r="S4101">
            <v>0</v>
          </cell>
          <cell r="T4101">
            <v>0</v>
          </cell>
          <cell r="U4101">
            <v>81</v>
          </cell>
          <cell r="V4101">
            <v>0</v>
          </cell>
          <cell r="W4101">
            <v>0</v>
          </cell>
        </row>
        <row r="4102">
          <cell r="B4102">
            <v>20</v>
          </cell>
          <cell r="C4102" t="str">
            <v>INVALIDAS - ABANDONO</v>
          </cell>
          <cell r="D4102" t="str">
            <v>410 Ligação Caiu</v>
          </cell>
          <cell r="I4102">
            <v>23</v>
          </cell>
          <cell r="J4102">
            <v>0</v>
          </cell>
          <cell r="K4102">
            <v>23</v>
          </cell>
          <cell r="L4102">
            <v>0</v>
          </cell>
          <cell r="M4102">
            <v>0</v>
          </cell>
          <cell r="N4102">
            <v>0</v>
          </cell>
          <cell r="O4102">
            <v>23</v>
          </cell>
          <cell r="P4102">
            <v>0</v>
          </cell>
          <cell r="Q4102">
            <v>23</v>
          </cell>
          <cell r="R4102">
            <v>0</v>
          </cell>
          <cell r="S4102">
            <v>0</v>
          </cell>
          <cell r="T4102">
            <v>0</v>
          </cell>
          <cell r="U4102">
            <v>23</v>
          </cell>
          <cell r="V4102">
            <v>0</v>
          </cell>
          <cell r="W4102">
            <v>0</v>
          </cell>
        </row>
        <row r="4103">
          <cell r="B4103">
            <v>20</v>
          </cell>
          <cell r="C4103" t="str">
            <v>INVALIDAS - ABANDONO</v>
          </cell>
          <cell r="D4103" t="str">
            <v>410 Ligação Caiu</v>
          </cell>
          <cell r="E4103" t="str">
            <v>NÃO INFORMADO</v>
          </cell>
          <cell r="F4103" t="str">
            <v>0016 NÃO INFORMADO</v>
          </cell>
          <cell r="I4103">
            <v>1</v>
          </cell>
          <cell r="J4103">
            <v>0</v>
          </cell>
          <cell r="K4103">
            <v>1</v>
          </cell>
          <cell r="L4103">
            <v>0</v>
          </cell>
          <cell r="M4103">
            <v>0</v>
          </cell>
          <cell r="N4103">
            <v>0</v>
          </cell>
          <cell r="O4103">
            <v>1</v>
          </cell>
          <cell r="P4103">
            <v>0</v>
          </cell>
          <cell r="Q4103">
            <v>1</v>
          </cell>
          <cell r="R4103">
            <v>0</v>
          </cell>
          <cell r="S4103">
            <v>0</v>
          </cell>
          <cell r="T4103">
            <v>0</v>
          </cell>
          <cell r="U4103">
            <v>1</v>
          </cell>
          <cell r="V4103">
            <v>0</v>
          </cell>
          <cell r="W4103">
            <v>0</v>
          </cell>
        </row>
        <row r="4104">
          <cell r="B4104">
            <v>20</v>
          </cell>
          <cell r="C4104" t="str">
            <v>INVALIDAS - ABANDONO</v>
          </cell>
          <cell r="D4104" t="str">
            <v>410 Ligação Caiu</v>
          </cell>
          <cell r="E4104" t="str">
            <v>OUTRAS MÍDIAS</v>
          </cell>
          <cell r="F4104" t="str">
            <v>0002 INDICAÇÃO DE AMIGOS</v>
          </cell>
          <cell r="I4104">
            <v>1</v>
          </cell>
          <cell r="J4104">
            <v>0</v>
          </cell>
          <cell r="K4104">
            <v>1</v>
          </cell>
          <cell r="L4104">
            <v>0</v>
          </cell>
          <cell r="M4104">
            <v>0</v>
          </cell>
          <cell r="N4104">
            <v>0</v>
          </cell>
          <cell r="O4104">
            <v>1</v>
          </cell>
          <cell r="P4104">
            <v>0</v>
          </cell>
          <cell r="Q4104">
            <v>1</v>
          </cell>
          <cell r="R4104">
            <v>0</v>
          </cell>
          <cell r="S4104">
            <v>0</v>
          </cell>
          <cell r="T4104">
            <v>0</v>
          </cell>
          <cell r="U4104">
            <v>1</v>
          </cell>
          <cell r="V4104">
            <v>0</v>
          </cell>
          <cell r="W4104">
            <v>0</v>
          </cell>
        </row>
        <row r="4105">
          <cell r="B4105">
            <v>20</v>
          </cell>
          <cell r="C4105" t="str">
            <v>INVALIDAS - ABANDONO</v>
          </cell>
          <cell r="D4105" t="str">
            <v>410 Ligação Caiu</v>
          </cell>
          <cell r="E4105" t="str">
            <v>TELEVISÃO</v>
          </cell>
          <cell r="F4105" t="str">
            <v>0001 TELEVISÃO</v>
          </cell>
          <cell r="G4105" t="str">
            <v>0062 NÃO INFORMOU</v>
          </cell>
          <cell r="I4105">
            <v>1</v>
          </cell>
          <cell r="J4105">
            <v>0</v>
          </cell>
          <cell r="K4105">
            <v>1</v>
          </cell>
          <cell r="L4105">
            <v>0</v>
          </cell>
          <cell r="M4105">
            <v>0</v>
          </cell>
          <cell r="N4105">
            <v>0</v>
          </cell>
          <cell r="O4105">
            <v>1</v>
          </cell>
          <cell r="P4105">
            <v>0</v>
          </cell>
          <cell r="Q4105">
            <v>1</v>
          </cell>
          <cell r="R4105">
            <v>0</v>
          </cell>
          <cell r="S4105">
            <v>0</v>
          </cell>
          <cell r="T4105">
            <v>0</v>
          </cell>
          <cell r="U4105">
            <v>1</v>
          </cell>
          <cell r="V4105">
            <v>0</v>
          </cell>
          <cell r="W4105">
            <v>0</v>
          </cell>
        </row>
        <row r="4106">
          <cell r="B4106">
            <v>20</v>
          </cell>
          <cell r="C4106" t="str">
            <v>INVALIDAS - INVÁLIDAS</v>
          </cell>
          <cell r="D4106" t="str">
            <v>016 Já Foi Contatado</v>
          </cell>
          <cell r="I4106">
            <v>3</v>
          </cell>
          <cell r="J4106">
            <v>0</v>
          </cell>
          <cell r="K4106">
            <v>3</v>
          </cell>
          <cell r="L4106">
            <v>0</v>
          </cell>
          <cell r="M4106">
            <v>0</v>
          </cell>
          <cell r="N4106">
            <v>0</v>
          </cell>
          <cell r="O4106">
            <v>3</v>
          </cell>
          <cell r="P4106">
            <v>0</v>
          </cell>
          <cell r="Q4106">
            <v>3</v>
          </cell>
          <cell r="R4106">
            <v>0</v>
          </cell>
          <cell r="S4106">
            <v>0</v>
          </cell>
          <cell r="T4106">
            <v>0</v>
          </cell>
          <cell r="U4106">
            <v>3</v>
          </cell>
          <cell r="V4106">
            <v>0</v>
          </cell>
          <cell r="W4106">
            <v>0</v>
          </cell>
        </row>
        <row r="4107">
          <cell r="B4107">
            <v>20</v>
          </cell>
          <cell r="C4107" t="str">
            <v>INVALIDAS - INVÁLIDAS</v>
          </cell>
          <cell r="D4107" t="str">
            <v>016 Já Foi Contatado</v>
          </cell>
          <cell r="E4107" t="str">
            <v>OUTRAS MÍDIAS</v>
          </cell>
          <cell r="F4107" t="str">
            <v>0013 INTERNET</v>
          </cell>
          <cell r="G4107" t="str">
            <v>0170 SITE SPEEDY</v>
          </cell>
          <cell r="I4107">
            <v>1</v>
          </cell>
          <cell r="J4107">
            <v>0</v>
          </cell>
          <cell r="K4107">
            <v>1</v>
          </cell>
          <cell r="L4107">
            <v>0</v>
          </cell>
          <cell r="M4107">
            <v>0</v>
          </cell>
          <cell r="N4107">
            <v>0</v>
          </cell>
          <cell r="O4107">
            <v>1</v>
          </cell>
          <cell r="P4107">
            <v>0</v>
          </cell>
          <cell r="Q4107">
            <v>1</v>
          </cell>
          <cell r="R4107">
            <v>0</v>
          </cell>
          <cell r="S4107">
            <v>0</v>
          </cell>
          <cell r="T4107">
            <v>0</v>
          </cell>
          <cell r="U4107">
            <v>1</v>
          </cell>
          <cell r="V4107">
            <v>0</v>
          </cell>
          <cell r="W4107">
            <v>0</v>
          </cell>
        </row>
        <row r="4108">
          <cell r="B4108">
            <v>20</v>
          </cell>
          <cell r="C4108" t="str">
            <v>INVALIDAS - INVÁLIDAS</v>
          </cell>
          <cell r="D4108" t="str">
            <v>061 Sisitema Inoperante</v>
          </cell>
          <cell r="I4108">
            <v>4</v>
          </cell>
          <cell r="J4108">
            <v>0</v>
          </cell>
          <cell r="K4108">
            <v>4</v>
          </cell>
          <cell r="L4108">
            <v>0</v>
          </cell>
          <cell r="M4108">
            <v>0</v>
          </cell>
          <cell r="N4108">
            <v>0</v>
          </cell>
          <cell r="O4108">
            <v>4</v>
          </cell>
          <cell r="P4108">
            <v>0</v>
          </cell>
          <cell r="Q4108">
            <v>4</v>
          </cell>
          <cell r="R4108">
            <v>0</v>
          </cell>
          <cell r="S4108">
            <v>0</v>
          </cell>
          <cell r="T4108">
            <v>0</v>
          </cell>
          <cell r="U4108">
            <v>4</v>
          </cell>
          <cell r="V4108">
            <v>0</v>
          </cell>
          <cell r="W4108">
            <v>0</v>
          </cell>
        </row>
        <row r="4109">
          <cell r="B4109">
            <v>20</v>
          </cell>
          <cell r="C4109" t="str">
            <v>INVALIDAS - INVÁLIDAS</v>
          </cell>
          <cell r="D4109" t="str">
            <v>188 Fora do Estado</v>
          </cell>
          <cell r="I4109">
            <v>1</v>
          </cell>
          <cell r="J4109">
            <v>0</v>
          </cell>
          <cell r="K4109">
            <v>1</v>
          </cell>
          <cell r="L4109">
            <v>0</v>
          </cell>
          <cell r="M4109">
            <v>0</v>
          </cell>
          <cell r="N4109">
            <v>0</v>
          </cell>
          <cell r="O4109">
            <v>1</v>
          </cell>
          <cell r="P4109">
            <v>0</v>
          </cell>
          <cell r="Q4109">
            <v>1</v>
          </cell>
          <cell r="R4109">
            <v>0</v>
          </cell>
          <cell r="S4109">
            <v>0</v>
          </cell>
          <cell r="T4109">
            <v>0</v>
          </cell>
          <cell r="U4109">
            <v>1</v>
          </cell>
          <cell r="V4109">
            <v>0</v>
          </cell>
          <cell r="W4109">
            <v>0</v>
          </cell>
        </row>
        <row r="4110">
          <cell r="B4110">
            <v>20</v>
          </cell>
          <cell r="C4110" t="str">
            <v>INVALIDAS - INVÁLIDAS</v>
          </cell>
          <cell r="D4110" t="str">
            <v>219 Trote</v>
          </cell>
          <cell r="I4110">
            <v>12</v>
          </cell>
          <cell r="J4110">
            <v>0</v>
          </cell>
          <cell r="K4110">
            <v>12</v>
          </cell>
          <cell r="L4110">
            <v>0</v>
          </cell>
          <cell r="M4110">
            <v>0</v>
          </cell>
          <cell r="N4110">
            <v>0</v>
          </cell>
          <cell r="O4110">
            <v>12</v>
          </cell>
          <cell r="P4110">
            <v>0</v>
          </cell>
          <cell r="Q4110">
            <v>12</v>
          </cell>
          <cell r="R4110">
            <v>0</v>
          </cell>
          <cell r="S4110">
            <v>0</v>
          </cell>
          <cell r="T4110">
            <v>0</v>
          </cell>
          <cell r="U4110">
            <v>12</v>
          </cell>
          <cell r="V4110">
            <v>0</v>
          </cell>
          <cell r="W4110">
            <v>0</v>
          </cell>
        </row>
        <row r="4111">
          <cell r="B4111">
            <v>20</v>
          </cell>
          <cell r="C4111" t="str">
            <v>INVALIDAS - INVÁLIDAS</v>
          </cell>
          <cell r="D4111" t="str">
            <v>219 Trote</v>
          </cell>
          <cell r="E4111" t="str">
            <v>NÃO INFORMADO</v>
          </cell>
          <cell r="F4111" t="str">
            <v>0016 NÃO INFORMADO</v>
          </cell>
          <cell r="I4111">
            <v>1</v>
          </cell>
          <cell r="J4111">
            <v>0</v>
          </cell>
          <cell r="K4111">
            <v>1</v>
          </cell>
          <cell r="L4111">
            <v>0</v>
          </cell>
          <cell r="M4111">
            <v>0</v>
          </cell>
          <cell r="N4111">
            <v>0</v>
          </cell>
          <cell r="O4111">
            <v>1</v>
          </cell>
          <cell r="P4111">
            <v>0</v>
          </cell>
          <cell r="Q4111">
            <v>1</v>
          </cell>
          <cell r="R4111">
            <v>0</v>
          </cell>
          <cell r="S4111">
            <v>0</v>
          </cell>
          <cell r="T4111">
            <v>0</v>
          </cell>
          <cell r="U4111">
            <v>1</v>
          </cell>
          <cell r="V4111">
            <v>0</v>
          </cell>
          <cell r="W4111">
            <v>0</v>
          </cell>
        </row>
        <row r="4112">
          <cell r="B4112">
            <v>20</v>
          </cell>
          <cell r="C4112" t="str">
            <v>INVALIDAS - INVÁLIDAS</v>
          </cell>
          <cell r="D4112" t="str">
            <v>221 Engano</v>
          </cell>
          <cell r="I4112">
            <v>81</v>
          </cell>
          <cell r="J4112">
            <v>0</v>
          </cell>
          <cell r="K4112">
            <v>81</v>
          </cell>
          <cell r="L4112">
            <v>0</v>
          </cell>
          <cell r="M4112">
            <v>0</v>
          </cell>
          <cell r="N4112">
            <v>0</v>
          </cell>
          <cell r="O4112">
            <v>81</v>
          </cell>
          <cell r="P4112">
            <v>0</v>
          </cell>
          <cell r="Q4112">
            <v>81</v>
          </cell>
          <cell r="R4112">
            <v>0</v>
          </cell>
          <cell r="S4112">
            <v>0</v>
          </cell>
          <cell r="T4112">
            <v>0</v>
          </cell>
          <cell r="U4112">
            <v>81</v>
          </cell>
          <cell r="V4112">
            <v>0</v>
          </cell>
          <cell r="W4112">
            <v>0</v>
          </cell>
        </row>
        <row r="4113">
          <cell r="B4113">
            <v>20</v>
          </cell>
          <cell r="C4113" t="str">
            <v>INVALIDAS - INVÁLIDAS</v>
          </cell>
          <cell r="D4113" t="str">
            <v>221 Engano</v>
          </cell>
          <cell r="E4113" t="str">
            <v>OUTRAS MÍDIAS</v>
          </cell>
          <cell r="F4113" t="str">
            <v>0002 INDICAÇÃO DE AMIGOS</v>
          </cell>
          <cell r="I4113">
            <v>1</v>
          </cell>
          <cell r="J4113">
            <v>0</v>
          </cell>
          <cell r="K4113">
            <v>1</v>
          </cell>
          <cell r="L4113">
            <v>0</v>
          </cell>
          <cell r="M4113">
            <v>0</v>
          </cell>
          <cell r="N4113">
            <v>0</v>
          </cell>
          <cell r="O4113">
            <v>1</v>
          </cell>
          <cell r="P4113">
            <v>0</v>
          </cell>
          <cell r="Q4113">
            <v>1</v>
          </cell>
          <cell r="R4113">
            <v>0</v>
          </cell>
          <cell r="S4113">
            <v>0</v>
          </cell>
          <cell r="T4113">
            <v>0</v>
          </cell>
          <cell r="U4113">
            <v>1</v>
          </cell>
          <cell r="V4113">
            <v>0</v>
          </cell>
          <cell r="W4113">
            <v>0</v>
          </cell>
        </row>
        <row r="4114">
          <cell r="B4114">
            <v>20</v>
          </cell>
          <cell r="C4114" t="str">
            <v>INVALIDAS - INVÁLIDAS</v>
          </cell>
          <cell r="D4114" t="str">
            <v>221 Engano</v>
          </cell>
          <cell r="E4114" t="str">
            <v>OUTRAS MÍDIAS</v>
          </cell>
          <cell r="F4114" t="str">
            <v>0020 JÁ POSSUI</v>
          </cell>
          <cell r="I4114">
            <v>1</v>
          </cell>
          <cell r="J4114">
            <v>0</v>
          </cell>
          <cell r="K4114">
            <v>1</v>
          </cell>
          <cell r="L4114">
            <v>0</v>
          </cell>
          <cell r="M4114">
            <v>0</v>
          </cell>
          <cell r="N4114">
            <v>0</v>
          </cell>
          <cell r="O4114">
            <v>1</v>
          </cell>
          <cell r="P4114">
            <v>0</v>
          </cell>
          <cell r="Q4114">
            <v>1</v>
          </cell>
          <cell r="R4114">
            <v>0</v>
          </cell>
          <cell r="S4114">
            <v>0</v>
          </cell>
          <cell r="T4114">
            <v>0</v>
          </cell>
          <cell r="U4114">
            <v>1</v>
          </cell>
          <cell r="V4114">
            <v>0</v>
          </cell>
          <cell r="W4114">
            <v>0</v>
          </cell>
        </row>
        <row r="4115">
          <cell r="B4115">
            <v>20</v>
          </cell>
          <cell r="C4115" t="str">
            <v>INVALIDAS - INVÁLIDAS</v>
          </cell>
          <cell r="D4115" t="str">
            <v>310 Retorno sem Sucesso</v>
          </cell>
          <cell r="I4115">
            <v>10</v>
          </cell>
          <cell r="J4115">
            <v>0</v>
          </cell>
          <cell r="K4115">
            <v>10</v>
          </cell>
          <cell r="L4115">
            <v>0</v>
          </cell>
          <cell r="M4115">
            <v>0</v>
          </cell>
          <cell r="N4115">
            <v>0</v>
          </cell>
          <cell r="O4115">
            <v>10</v>
          </cell>
          <cell r="P4115">
            <v>0</v>
          </cell>
          <cell r="Q4115">
            <v>10</v>
          </cell>
          <cell r="R4115">
            <v>0</v>
          </cell>
          <cell r="S4115">
            <v>0</v>
          </cell>
          <cell r="T4115">
            <v>0</v>
          </cell>
          <cell r="U4115">
            <v>10</v>
          </cell>
          <cell r="V4115">
            <v>0</v>
          </cell>
          <cell r="W4115">
            <v>0</v>
          </cell>
        </row>
        <row r="4116">
          <cell r="B4116">
            <v>20</v>
          </cell>
          <cell r="C4116" t="str">
            <v>INVALIDAS - INVÁLIDAS</v>
          </cell>
          <cell r="D4116" t="str">
            <v>405 Papa Fila</v>
          </cell>
          <cell r="I4116">
            <v>152</v>
          </cell>
          <cell r="J4116">
            <v>0</v>
          </cell>
          <cell r="K4116">
            <v>152</v>
          </cell>
          <cell r="L4116">
            <v>0</v>
          </cell>
          <cell r="M4116">
            <v>0</v>
          </cell>
          <cell r="N4116">
            <v>0</v>
          </cell>
          <cell r="O4116">
            <v>152</v>
          </cell>
          <cell r="P4116">
            <v>0</v>
          </cell>
          <cell r="Q4116">
            <v>152</v>
          </cell>
          <cell r="R4116">
            <v>0</v>
          </cell>
          <cell r="S4116">
            <v>0</v>
          </cell>
          <cell r="T4116">
            <v>0</v>
          </cell>
          <cell r="U4116">
            <v>152</v>
          </cell>
          <cell r="V4116">
            <v>0</v>
          </cell>
          <cell r="W4116">
            <v>0</v>
          </cell>
        </row>
        <row r="4117">
          <cell r="B4117">
            <v>20</v>
          </cell>
          <cell r="C4117" t="str">
            <v>INVALIDAS - INVÁLIDAS</v>
          </cell>
          <cell r="D4117" t="str">
            <v>405 Papa Fila</v>
          </cell>
          <cell r="E4117" t="str">
            <v>TELEVISÃO</v>
          </cell>
          <cell r="F4117" t="str">
            <v>0001 TELEVISÃO</v>
          </cell>
          <cell r="G4117" t="str">
            <v>0062 NÃO INFORMOU</v>
          </cell>
          <cell r="I4117">
            <v>1</v>
          </cell>
          <cell r="J4117">
            <v>0</v>
          </cell>
          <cell r="K4117">
            <v>1</v>
          </cell>
          <cell r="L4117">
            <v>0</v>
          </cell>
          <cell r="M4117">
            <v>0</v>
          </cell>
          <cell r="N4117">
            <v>0</v>
          </cell>
          <cell r="O4117">
            <v>1</v>
          </cell>
          <cell r="P4117">
            <v>0</v>
          </cell>
          <cell r="Q4117">
            <v>1</v>
          </cell>
          <cell r="R4117">
            <v>0</v>
          </cell>
          <cell r="S4117">
            <v>0</v>
          </cell>
          <cell r="T4117">
            <v>0</v>
          </cell>
          <cell r="U4117">
            <v>1</v>
          </cell>
          <cell r="V4117">
            <v>0</v>
          </cell>
          <cell r="W4117">
            <v>0</v>
          </cell>
        </row>
        <row r="4118">
          <cell r="B4118">
            <v>20</v>
          </cell>
          <cell r="C4118" t="str">
            <v>INVALIDAS - INVÁLIDAS</v>
          </cell>
          <cell r="D4118" t="str">
            <v>406 Transferência Auditoria</v>
          </cell>
          <cell r="I4118">
            <v>1</v>
          </cell>
          <cell r="J4118">
            <v>0</v>
          </cell>
          <cell r="K4118">
            <v>1</v>
          </cell>
          <cell r="L4118">
            <v>0</v>
          </cell>
          <cell r="M4118">
            <v>0</v>
          </cell>
          <cell r="N4118">
            <v>0</v>
          </cell>
          <cell r="O4118">
            <v>1</v>
          </cell>
          <cell r="P4118">
            <v>0</v>
          </cell>
          <cell r="Q4118">
            <v>1</v>
          </cell>
          <cell r="R4118">
            <v>0</v>
          </cell>
          <cell r="S4118">
            <v>0</v>
          </cell>
          <cell r="T4118">
            <v>0</v>
          </cell>
          <cell r="U4118">
            <v>1</v>
          </cell>
          <cell r="V4118">
            <v>0</v>
          </cell>
          <cell r="W4118">
            <v>0</v>
          </cell>
        </row>
        <row r="4119">
          <cell r="B4119">
            <v>20</v>
          </cell>
          <cell r="C4119" t="str">
            <v>INVALIDAS - INVÁLIDAS</v>
          </cell>
          <cell r="D4119" t="str">
            <v>409 Transferência Condomínio</v>
          </cell>
          <cell r="I4119">
            <v>1</v>
          </cell>
          <cell r="J4119">
            <v>0</v>
          </cell>
          <cell r="K4119">
            <v>1</v>
          </cell>
          <cell r="L4119">
            <v>0</v>
          </cell>
          <cell r="M4119">
            <v>0</v>
          </cell>
          <cell r="N4119">
            <v>0</v>
          </cell>
          <cell r="O4119">
            <v>1</v>
          </cell>
          <cell r="P4119">
            <v>0</v>
          </cell>
          <cell r="Q4119">
            <v>1</v>
          </cell>
          <cell r="R4119">
            <v>0</v>
          </cell>
          <cell r="S4119">
            <v>0</v>
          </cell>
          <cell r="T4119">
            <v>0</v>
          </cell>
          <cell r="U4119">
            <v>1</v>
          </cell>
          <cell r="V4119">
            <v>0</v>
          </cell>
          <cell r="W4119">
            <v>0</v>
          </cell>
        </row>
        <row r="4120">
          <cell r="B4120">
            <v>20</v>
          </cell>
          <cell r="C4120" t="str">
            <v>INVALIDAS - TRANSFERIDAS</v>
          </cell>
          <cell r="D4120" t="str">
            <v>073 Transferência Retenção</v>
          </cell>
          <cell r="I4120">
            <v>19</v>
          </cell>
          <cell r="J4120">
            <v>0</v>
          </cell>
          <cell r="K4120">
            <v>19</v>
          </cell>
          <cell r="L4120">
            <v>0</v>
          </cell>
          <cell r="M4120">
            <v>0</v>
          </cell>
          <cell r="N4120">
            <v>0</v>
          </cell>
          <cell r="O4120">
            <v>19</v>
          </cell>
          <cell r="P4120">
            <v>0</v>
          </cell>
          <cell r="Q4120">
            <v>19</v>
          </cell>
          <cell r="R4120">
            <v>0</v>
          </cell>
          <cell r="S4120">
            <v>0</v>
          </cell>
          <cell r="T4120">
            <v>0</v>
          </cell>
          <cell r="U4120">
            <v>19</v>
          </cell>
          <cell r="V4120">
            <v>0</v>
          </cell>
          <cell r="W4120">
            <v>0</v>
          </cell>
        </row>
        <row r="4121">
          <cell r="B4121">
            <v>20</v>
          </cell>
          <cell r="C4121" t="str">
            <v>INVALIDAS - TRANSFERIDAS</v>
          </cell>
          <cell r="D4121" t="str">
            <v>220 Transferência 70100 (104)</v>
          </cell>
          <cell r="I4121">
            <v>191</v>
          </cell>
          <cell r="J4121">
            <v>0</v>
          </cell>
          <cell r="K4121">
            <v>191</v>
          </cell>
          <cell r="L4121">
            <v>0</v>
          </cell>
          <cell r="M4121">
            <v>0</v>
          </cell>
          <cell r="N4121">
            <v>0</v>
          </cell>
          <cell r="O4121">
            <v>191</v>
          </cell>
          <cell r="P4121">
            <v>0</v>
          </cell>
          <cell r="Q4121">
            <v>191</v>
          </cell>
          <cell r="R4121">
            <v>0</v>
          </cell>
          <cell r="S4121">
            <v>0</v>
          </cell>
          <cell r="T4121">
            <v>0</v>
          </cell>
          <cell r="U4121">
            <v>191</v>
          </cell>
          <cell r="V4121">
            <v>0</v>
          </cell>
          <cell r="W4121">
            <v>0</v>
          </cell>
        </row>
        <row r="4122">
          <cell r="B4122">
            <v>20</v>
          </cell>
          <cell r="C4122" t="str">
            <v>INVALIDAS - TRANSFERIDAS</v>
          </cell>
          <cell r="D4122" t="str">
            <v>220 Transferência 70100 (104)</v>
          </cell>
          <cell r="E4122" t="str">
            <v>OUTRAS MIDIAS</v>
          </cell>
          <cell r="F4122" t="str">
            <v>0031 JÁ TEVE O PRODUTO</v>
          </cell>
          <cell r="I4122">
            <v>2</v>
          </cell>
          <cell r="J4122">
            <v>0</v>
          </cell>
          <cell r="K4122">
            <v>2</v>
          </cell>
          <cell r="L4122">
            <v>0</v>
          </cell>
          <cell r="M4122">
            <v>0</v>
          </cell>
          <cell r="N4122">
            <v>0</v>
          </cell>
          <cell r="O4122">
            <v>2</v>
          </cell>
          <cell r="P4122">
            <v>0</v>
          </cell>
          <cell r="Q4122">
            <v>2</v>
          </cell>
          <cell r="R4122">
            <v>0</v>
          </cell>
          <cell r="S4122">
            <v>0</v>
          </cell>
          <cell r="T4122">
            <v>0</v>
          </cell>
          <cell r="U4122">
            <v>2</v>
          </cell>
          <cell r="V4122">
            <v>0</v>
          </cell>
          <cell r="W4122">
            <v>0</v>
          </cell>
        </row>
        <row r="4123">
          <cell r="B4123">
            <v>20</v>
          </cell>
          <cell r="C4123" t="str">
            <v>INVALIDAS - TRANSFERIDAS</v>
          </cell>
          <cell r="D4123" t="str">
            <v>220 Transferência 70100 (104)</v>
          </cell>
          <cell r="E4123" t="str">
            <v>OUTRAS MÍDIAS</v>
          </cell>
          <cell r="F4123" t="str">
            <v>0002 INDICAÇÃO DE AMIGOS</v>
          </cell>
          <cell r="I4123">
            <v>10</v>
          </cell>
          <cell r="J4123">
            <v>0</v>
          </cell>
          <cell r="K4123">
            <v>10</v>
          </cell>
          <cell r="L4123">
            <v>0</v>
          </cell>
          <cell r="M4123">
            <v>0</v>
          </cell>
          <cell r="N4123">
            <v>0</v>
          </cell>
          <cell r="O4123">
            <v>10</v>
          </cell>
          <cell r="P4123">
            <v>0</v>
          </cell>
          <cell r="Q4123">
            <v>10</v>
          </cell>
          <cell r="R4123">
            <v>0</v>
          </cell>
          <cell r="S4123">
            <v>0</v>
          </cell>
          <cell r="T4123">
            <v>0</v>
          </cell>
          <cell r="U4123">
            <v>10</v>
          </cell>
          <cell r="V4123">
            <v>0</v>
          </cell>
          <cell r="W4123">
            <v>0</v>
          </cell>
        </row>
        <row r="4124">
          <cell r="B4124">
            <v>20</v>
          </cell>
          <cell r="C4124" t="str">
            <v>INVALIDAS - TRANSFERIDAS</v>
          </cell>
          <cell r="D4124" t="str">
            <v>220 Transferência 70100 (104)</v>
          </cell>
          <cell r="E4124" t="str">
            <v>OUTRAS MÍDIAS</v>
          </cell>
          <cell r="F4124" t="str">
            <v>0018 CONTATADO PELO TLMKT</v>
          </cell>
          <cell r="I4124">
            <v>2</v>
          </cell>
          <cell r="J4124">
            <v>0</v>
          </cell>
          <cell r="K4124">
            <v>2</v>
          </cell>
          <cell r="L4124">
            <v>0</v>
          </cell>
          <cell r="M4124">
            <v>0</v>
          </cell>
          <cell r="N4124">
            <v>0</v>
          </cell>
          <cell r="O4124">
            <v>2</v>
          </cell>
          <cell r="P4124">
            <v>0</v>
          </cell>
          <cell r="Q4124">
            <v>2</v>
          </cell>
          <cell r="R4124">
            <v>0</v>
          </cell>
          <cell r="S4124">
            <v>0</v>
          </cell>
          <cell r="T4124">
            <v>0</v>
          </cell>
          <cell r="U4124">
            <v>2</v>
          </cell>
          <cell r="V4124">
            <v>0</v>
          </cell>
          <cell r="W4124">
            <v>0</v>
          </cell>
        </row>
        <row r="4125">
          <cell r="B4125">
            <v>20</v>
          </cell>
          <cell r="C4125" t="str">
            <v>INVALIDAS - TRANSFERIDAS</v>
          </cell>
          <cell r="D4125" t="str">
            <v>220 Transferência 70100 (104)</v>
          </cell>
          <cell r="E4125" t="str">
            <v>OUTRAS MÍDIAS</v>
          </cell>
          <cell r="F4125" t="str">
            <v>0020 JÁ POSSUI</v>
          </cell>
          <cell r="I4125">
            <v>1</v>
          </cell>
          <cell r="J4125">
            <v>0</v>
          </cell>
          <cell r="K4125">
            <v>1</v>
          </cell>
          <cell r="L4125">
            <v>0</v>
          </cell>
          <cell r="M4125">
            <v>0</v>
          </cell>
          <cell r="N4125">
            <v>0</v>
          </cell>
          <cell r="O4125">
            <v>1</v>
          </cell>
          <cell r="P4125">
            <v>0</v>
          </cell>
          <cell r="Q4125">
            <v>1</v>
          </cell>
          <cell r="R4125">
            <v>0</v>
          </cell>
          <cell r="S4125">
            <v>0</v>
          </cell>
          <cell r="T4125">
            <v>0</v>
          </cell>
          <cell r="U4125">
            <v>1</v>
          </cell>
          <cell r="V4125">
            <v>0</v>
          </cell>
          <cell r="W4125">
            <v>0</v>
          </cell>
        </row>
        <row r="4126">
          <cell r="B4126">
            <v>20</v>
          </cell>
          <cell r="C4126" t="str">
            <v>INVALIDAS - TRANSFERIDAS</v>
          </cell>
          <cell r="D4126" t="str">
            <v>220 Transferência 70100 (104)</v>
          </cell>
          <cell r="E4126" t="str">
            <v>TELEVISÃO</v>
          </cell>
          <cell r="F4126" t="str">
            <v>0001 TELEVISÃO</v>
          </cell>
          <cell r="G4126" t="str">
            <v>0062 NÃO INFORMOU</v>
          </cell>
          <cell r="I4126">
            <v>1</v>
          </cell>
          <cell r="J4126">
            <v>0</v>
          </cell>
          <cell r="K4126">
            <v>1</v>
          </cell>
          <cell r="L4126">
            <v>0</v>
          </cell>
          <cell r="M4126">
            <v>0</v>
          </cell>
          <cell r="N4126">
            <v>0</v>
          </cell>
          <cell r="O4126">
            <v>1</v>
          </cell>
          <cell r="P4126">
            <v>0</v>
          </cell>
          <cell r="Q4126">
            <v>1</v>
          </cell>
          <cell r="R4126">
            <v>0</v>
          </cell>
          <cell r="S4126">
            <v>0</v>
          </cell>
          <cell r="T4126">
            <v>0</v>
          </cell>
          <cell r="U4126">
            <v>1</v>
          </cell>
          <cell r="V4126">
            <v>0</v>
          </cell>
          <cell r="W4126">
            <v>0</v>
          </cell>
        </row>
        <row r="4127">
          <cell r="B4127">
            <v>20</v>
          </cell>
          <cell r="C4127" t="str">
            <v>REST CLIENTE - INFORMAÇÕES</v>
          </cell>
          <cell r="D4127" t="str">
            <v>012 Informações</v>
          </cell>
          <cell r="E4127" t="str">
            <v>MALA DIRETA</v>
          </cell>
          <cell r="F4127" t="str">
            <v>0009 MALA DIRETA</v>
          </cell>
          <cell r="G4127" t="str">
            <v>0572 MD-05</v>
          </cell>
          <cell r="I4127">
            <v>1</v>
          </cell>
          <cell r="J4127">
            <v>1</v>
          </cell>
          <cell r="K4127">
            <v>0</v>
          </cell>
          <cell r="L4127">
            <v>1</v>
          </cell>
          <cell r="M4127">
            <v>0</v>
          </cell>
          <cell r="N4127">
            <v>1</v>
          </cell>
          <cell r="O4127">
            <v>1</v>
          </cell>
          <cell r="P4127">
            <v>1</v>
          </cell>
          <cell r="Q4127">
            <v>0</v>
          </cell>
          <cell r="R4127">
            <v>1</v>
          </cell>
          <cell r="S4127">
            <v>0</v>
          </cell>
          <cell r="T4127">
            <v>1</v>
          </cell>
          <cell r="U4127">
            <v>1</v>
          </cell>
          <cell r="V4127">
            <v>0</v>
          </cell>
          <cell r="W4127">
            <v>0</v>
          </cell>
        </row>
        <row r="4128">
          <cell r="B4128">
            <v>20</v>
          </cell>
          <cell r="C4128" t="str">
            <v>REST CLIENTE - INFORMAÇÕES</v>
          </cell>
          <cell r="D4128" t="str">
            <v>012 Informações</v>
          </cell>
          <cell r="E4128" t="str">
            <v>NÃO INFORMADO</v>
          </cell>
          <cell r="F4128" t="str">
            <v>0016 NÃO INFORMADO</v>
          </cell>
          <cell r="I4128">
            <v>4</v>
          </cell>
          <cell r="J4128">
            <v>4</v>
          </cell>
          <cell r="K4128">
            <v>0</v>
          </cell>
          <cell r="L4128">
            <v>4</v>
          </cell>
          <cell r="M4128">
            <v>0</v>
          </cell>
          <cell r="N4128">
            <v>4</v>
          </cell>
          <cell r="O4128">
            <v>4</v>
          </cell>
          <cell r="P4128">
            <v>4</v>
          </cell>
          <cell r="Q4128">
            <v>0</v>
          </cell>
          <cell r="R4128">
            <v>4</v>
          </cell>
          <cell r="S4128">
            <v>0</v>
          </cell>
          <cell r="T4128">
            <v>4</v>
          </cell>
          <cell r="U4128">
            <v>4</v>
          </cell>
          <cell r="V4128">
            <v>0</v>
          </cell>
          <cell r="W4128">
            <v>0</v>
          </cell>
        </row>
        <row r="4129">
          <cell r="B4129">
            <v>20</v>
          </cell>
          <cell r="C4129" t="str">
            <v>REST CLIENTE - INFORMAÇÕES</v>
          </cell>
          <cell r="D4129" t="str">
            <v>012 Informações</v>
          </cell>
          <cell r="E4129" t="str">
            <v>OUTRAS MIDIAS</v>
          </cell>
          <cell r="F4129" t="str">
            <v>0031 JÁ TEVE O PRODUTO</v>
          </cell>
          <cell r="I4129">
            <v>1</v>
          </cell>
          <cell r="J4129">
            <v>1</v>
          </cell>
          <cell r="K4129">
            <v>0</v>
          </cell>
          <cell r="L4129">
            <v>1</v>
          </cell>
          <cell r="M4129">
            <v>0</v>
          </cell>
          <cell r="N4129">
            <v>1</v>
          </cell>
          <cell r="O4129">
            <v>1</v>
          </cell>
          <cell r="P4129">
            <v>1</v>
          </cell>
          <cell r="Q4129">
            <v>0</v>
          </cell>
          <cell r="R4129">
            <v>1</v>
          </cell>
          <cell r="S4129">
            <v>0</v>
          </cell>
          <cell r="T4129">
            <v>1</v>
          </cell>
          <cell r="U4129">
            <v>1</v>
          </cell>
          <cell r="V4129">
            <v>0</v>
          </cell>
          <cell r="W4129">
            <v>0</v>
          </cell>
        </row>
        <row r="4130">
          <cell r="B4130">
            <v>20</v>
          </cell>
          <cell r="C4130" t="str">
            <v>REST CLIENTE - INFORMAÇÕES</v>
          </cell>
          <cell r="D4130" t="str">
            <v>012 Informações</v>
          </cell>
          <cell r="E4130" t="str">
            <v>OUTRAS MÍDIAS</v>
          </cell>
          <cell r="F4130" t="str">
            <v>0002 INDICAÇÃO DE AMIGOS</v>
          </cell>
          <cell r="I4130">
            <v>9</v>
          </cell>
          <cell r="J4130">
            <v>9</v>
          </cell>
          <cell r="K4130">
            <v>0</v>
          </cell>
          <cell r="L4130">
            <v>9</v>
          </cell>
          <cell r="M4130">
            <v>0</v>
          </cell>
          <cell r="N4130">
            <v>9</v>
          </cell>
          <cell r="O4130">
            <v>9</v>
          </cell>
          <cell r="P4130">
            <v>9</v>
          </cell>
          <cell r="Q4130">
            <v>0</v>
          </cell>
          <cell r="R4130">
            <v>9</v>
          </cell>
          <cell r="S4130">
            <v>0</v>
          </cell>
          <cell r="T4130">
            <v>9</v>
          </cell>
          <cell r="U4130">
            <v>9</v>
          </cell>
          <cell r="V4130">
            <v>0</v>
          </cell>
          <cell r="W4130">
            <v>0</v>
          </cell>
        </row>
        <row r="4131">
          <cell r="B4131">
            <v>20</v>
          </cell>
          <cell r="C4131" t="str">
            <v>REST CLIENTE - INFORMAÇÕES</v>
          </cell>
          <cell r="D4131" t="str">
            <v>012 Informações</v>
          </cell>
          <cell r="E4131" t="str">
            <v>OUTRAS MÍDIAS</v>
          </cell>
          <cell r="F4131" t="str">
            <v>0020 JÁ POSSUI</v>
          </cell>
          <cell r="I4131">
            <v>1</v>
          </cell>
          <cell r="J4131">
            <v>1</v>
          </cell>
          <cell r="K4131">
            <v>0</v>
          </cell>
          <cell r="L4131">
            <v>1</v>
          </cell>
          <cell r="M4131">
            <v>0</v>
          </cell>
          <cell r="N4131">
            <v>1</v>
          </cell>
          <cell r="O4131">
            <v>1</v>
          </cell>
          <cell r="P4131">
            <v>1</v>
          </cell>
          <cell r="Q4131">
            <v>0</v>
          </cell>
          <cell r="R4131">
            <v>1</v>
          </cell>
          <cell r="S4131">
            <v>0</v>
          </cell>
          <cell r="T4131">
            <v>1</v>
          </cell>
          <cell r="U4131">
            <v>1</v>
          </cell>
          <cell r="V4131">
            <v>0</v>
          </cell>
          <cell r="W4131">
            <v>0</v>
          </cell>
        </row>
        <row r="4132">
          <cell r="B4132">
            <v>20</v>
          </cell>
          <cell r="C4132" t="str">
            <v>REST CLIENTE - INFORMAÇÕES</v>
          </cell>
          <cell r="D4132" t="str">
            <v>012 Informações</v>
          </cell>
          <cell r="E4132" t="str">
            <v>TELEVISÃO</v>
          </cell>
          <cell r="F4132" t="str">
            <v>0001 TELEVISÃO</v>
          </cell>
          <cell r="G4132" t="str">
            <v>0062 NÃO INFORMOU</v>
          </cell>
          <cell r="I4132">
            <v>3</v>
          </cell>
          <cell r="J4132">
            <v>3</v>
          </cell>
          <cell r="K4132">
            <v>0</v>
          </cell>
          <cell r="L4132">
            <v>3</v>
          </cell>
          <cell r="M4132">
            <v>0</v>
          </cell>
          <cell r="N4132">
            <v>3</v>
          </cell>
          <cell r="O4132">
            <v>3</v>
          </cell>
          <cell r="P4132">
            <v>3</v>
          </cell>
          <cell r="Q4132">
            <v>0</v>
          </cell>
          <cell r="R4132">
            <v>3</v>
          </cell>
          <cell r="S4132">
            <v>0</v>
          </cell>
          <cell r="T4132">
            <v>3</v>
          </cell>
          <cell r="U4132">
            <v>3</v>
          </cell>
          <cell r="V4132">
            <v>0</v>
          </cell>
          <cell r="W4132">
            <v>0</v>
          </cell>
        </row>
        <row r="4133">
          <cell r="B4133">
            <v>20</v>
          </cell>
          <cell r="C4133" t="str">
            <v>REST CLIENTE - OUTRAS</v>
          </cell>
          <cell r="D4133" t="str">
            <v>006 Outros Motivos</v>
          </cell>
          <cell r="E4133" t="str">
            <v>MALA DIRETA</v>
          </cell>
          <cell r="F4133" t="str">
            <v>0009 MALA DIRETA</v>
          </cell>
          <cell r="G4133" t="str">
            <v>0075 KE-056</v>
          </cell>
          <cell r="I4133">
            <v>1</v>
          </cell>
          <cell r="J4133">
            <v>1</v>
          </cell>
          <cell r="K4133">
            <v>0</v>
          </cell>
          <cell r="L4133">
            <v>1</v>
          </cell>
          <cell r="M4133">
            <v>0</v>
          </cell>
          <cell r="N4133">
            <v>1</v>
          </cell>
          <cell r="O4133">
            <v>1</v>
          </cell>
          <cell r="P4133">
            <v>1</v>
          </cell>
          <cell r="Q4133">
            <v>0</v>
          </cell>
          <cell r="R4133">
            <v>1</v>
          </cell>
          <cell r="S4133">
            <v>0</v>
          </cell>
          <cell r="T4133">
            <v>1</v>
          </cell>
          <cell r="U4133">
            <v>1</v>
          </cell>
          <cell r="V4133">
            <v>0</v>
          </cell>
          <cell r="W4133">
            <v>0</v>
          </cell>
        </row>
        <row r="4134">
          <cell r="B4134">
            <v>20</v>
          </cell>
          <cell r="C4134" t="str">
            <v>REST CLIENTE - OUTRAS</v>
          </cell>
          <cell r="D4134" t="str">
            <v>006 Outros Motivos</v>
          </cell>
          <cell r="E4134" t="str">
            <v>OUTRAS MÍDIAS</v>
          </cell>
          <cell r="F4134" t="str">
            <v>0002 INDICAÇÃO DE AMIGOS</v>
          </cell>
          <cell r="I4134">
            <v>4</v>
          </cell>
          <cell r="J4134">
            <v>4</v>
          </cell>
          <cell r="K4134">
            <v>0</v>
          </cell>
          <cell r="L4134">
            <v>4</v>
          </cell>
          <cell r="M4134">
            <v>0</v>
          </cell>
          <cell r="N4134">
            <v>4</v>
          </cell>
          <cell r="O4134">
            <v>4</v>
          </cell>
          <cell r="P4134">
            <v>4</v>
          </cell>
          <cell r="Q4134">
            <v>0</v>
          </cell>
          <cell r="R4134">
            <v>4</v>
          </cell>
          <cell r="S4134">
            <v>0</v>
          </cell>
          <cell r="T4134">
            <v>4</v>
          </cell>
          <cell r="U4134">
            <v>4</v>
          </cell>
          <cell r="V4134">
            <v>0</v>
          </cell>
          <cell r="W4134">
            <v>0</v>
          </cell>
        </row>
        <row r="4135">
          <cell r="B4135">
            <v>20</v>
          </cell>
          <cell r="C4135" t="str">
            <v>REST CLIENTE - OUTRAS</v>
          </cell>
          <cell r="D4135" t="str">
            <v>006 Outros Motivos</v>
          </cell>
          <cell r="E4135" t="str">
            <v>OUTRAS MÍDIAS</v>
          </cell>
          <cell r="F4135" t="str">
            <v>0013 INTERNET</v>
          </cell>
          <cell r="G4135" t="str">
            <v>0170 SITE SPEEDY</v>
          </cell>
          <cell r="I4135">
            <v>1</v>
          </cell>
          <cell r="J4135">
            <v>1</v>
          </cell>
          <cell r="K4135">
            <v>0</v>
          </cell>
          <cell r="L4135">
            <v>1</v>
          </cell>
          <cell r="M4135">
            <v>0</v>
          </cell>
          <cell r="N4135">
            <v>1</v>
          </cell>
          <cell r="O4135">
            <v>1</v>
          </cell>
          <cell r="P4135">
            <v>1</v>
          </cell>
          <cell r="Q4135">
            <v>0</v>
          </cell>
          <cell r="R4135">
            <v>1</v>
          </cell>
          <cell r="S4135">
            <v>0</v>
          </cell>
          <cell r="T4135">
            <v>1</v>
          </cell>
          <cell r="U4135">
            <v>1</v>
          </cell>
          <cell r="V4135">
            <v>0</v>
          </cell>
          <cell r="W4135">
            <v>0</v>
          </cell>
        </row>
        <row r="4136">
          <cell r="B4136">
            <v>20</v>
          </cell>
          <cell r="C4136" t="str">
            <v>REST CLIENTE - OUTRAS</v>
          </cell>
          <cell r="D4136" t="str">
            <v>088 +NÃO AUTORIZOU A RET DA BUSCA</v>
          </cell>
          <cell r="E4136" t="str">
            <v>OUTRAS MÍDIAS</v>
          </cell>
          <cell r="F4136" t="str">
            <v>0002 INDICAÇÃO DE AMIGOS</v>
          </cell>
          <cell r="I4136">
            <v>1</v>
          </cell>
          <cell r="J4136">
            <v>1</v>
          </cell>
          <cell r="K4136">
            <v>0</v>
          </cell>
          <cell r="L4136">
            <v>1</v>
          </cell>
          <cell r="M4136">
            <v>0</v>
          </cell>
          <cell r="N4136">
            <v>1</v>
          </cell>
          <cell r="O4136">
            <v>1</v>
          </cell>
          <cell r="P4136">
            <v>1</v>
          </cell>
          <cell r="Q4136">
            <v>0</v>
          </cell>
          <cell r="R4136">
            <v>1</v>
          </cell>
          <cell r="S4136">
            <v>0</v>
          </cell>
          <cell r="T4136">
            <v>1</v>
          </cell>
          <cell r="U4136">
            <v>1</v>
          </cell>
          <cell r="V4136">
            <v>0</v>
          </cell>
          <cell r="W4136">
            <v>0</v>
          </cell>
        </row>
        <row r="4137">
          <cell r="B4137">
            <v>20</v>
          </cell>
          <cell r="C4137" t="str">
            <v>REST CLIENTE - OUTRAS</v>
          </cell>
          <cell r="D4137" t="str">
            <v>097 +QUERIA APENAS RESERVAR</v>
          </cell>
          <cell r="E4137" t="str">
            <v>OUTRAS MÍDIAS</v>
          </cell>
          <cell r="F4137" t="str">
            <v>0013 INTERNET</v>
          </cell>
          <cell r="G4137" t="str">
            <v>0170 SITE SPEEDY</v>
          </cell>
          <cell r="I4137">
            <v>1</v>
          </cell>
          <cell r="J4137">
            <v>1</v>
          </cell>
          <cell r="K4137">
            <v>0</v>
          </cell>
          <cell r="L4137">
            <v>1</v>
          </cell>
          <cell r="M4137">
            <v>0</v>
          </cell>
          <cell r="N4137">
            <v>1</v>
          </cell>
          <cell r="O4137">
            <v>1</v>
          </cell>
          <cell r="P4137">
            <v>1</v>
          </cell>
          <cell r="Q4137">
            <v>0</v>
          </cell>
          <cell r="R4137">
            <v>1</v>
          </cell>
          <cell r="S4137">
            <v>0</v>
          </cell>
          <cell r="T4137">
            <v>1</v>
          </cell>
          <cell r="U4137">
            <v>1</v>
          </cell>
          <cell r="V4137">
            <v>0</v>
          </cell>
          <cell r="W4137">
            <v>0</v>
          </cell>
        </row>
        <row r="4138">
          <cell r="B4138">
            <v>20</v>
          </cell>
          <cell r="C4138" t="str">
            <v>REST CLIENTE - PREÇO</v>
          </cell>
          <cell r="D4138" t="str">
            <v>009 Preço Provedor</v>
          </cell>
          <cell r="E4138" t="str">
            <v>OUTRAS MÍDIAS</v>
          </cell>
          <cell r="F4138" t="str">
            <v>0002 INDICAÇÃO DE AMIGOS</v>
          </cell>
          <cell r="I4138">
            <v>4</v>
          </cell>
          <cell r="J4138">
            <v>4</v>
          </cell>
          <cell r="K4138">
            <v>0</v>
          </cell>
          <cell r="L4138">
            <v>4</v>
          </cell>
          <cell r="M4138">
            <v>0</v>
          </cell>
          <cell r="N4138">
            <v>4</v>
          </cell>
          <cell r="O4138">
            <v>4</v>
          </cell>
          <cell r="P4138">
            <v>4</v>
          </cell>
          <cell r="Q4138">
            <v>0</v>
          </cell>
          <cell r="R4138">
            <v>4</v>
          </cell>
          <cell r="S4138">
            <v>0</v>
          </cell>
          <cell r="T4138">
            <v>4</v>
          </cell>
          <cell r="U4138">
            <v>4</v>
          </cell>
          <cell r="V4138">
            <v>0</v>
          </cell>
          <cell r="W4138">
            <v>0</v>
          </cell>
        </row>
        <row r="4139">
          <cell r="B4139">
            <v>20</v>
          </cell>
          <cell r="C4139" t="str">
            <v>REST CLIENTE - PREÇO</v>
          </cell>
          <cell r="D4139" t="str">
            <v>009 Preço Provedor</v>
          </cell>
          <cell r="E4139" t="str">
            <v>OUTRAS MÍDIAS</v>
          </cell>
          <cell r="F4139" t="str">
            <v>0013 INTERNET</v>
          </cell>
          <cell r="G4139" t="str">
            <v>0056 OUTROS</v>
          </cell>
          <cell r="I4139">
            <v>1</v>
          </cell>
          <cell r="J4139">
            <v>1</v>
          </cell>
          <cell r="K4139">
            <v>0</v>
          </cell>
          <cell r="L4139">
            <v>1</v>
          </cell>
          <cell r="M4139">
            <v>0</v>
          </cell>
          <cell r="N4139">
            <v>1</v>
          </cell>
          <cell r="O4139">
            <v>1</v>
          </cell>
          <cell r="P4139">
            <v>1</v>
          </cell>
          <cell r="Q4139">
            <v>0</v>
          </cell>
          <cell r="R4139">
            <v>1</v>
          </cell>
          <cell r="S4139">
            <v>0</v>
          </cell>
          <cell r="T4139">
            <v>1</v>
          </cell>
          <cell r="U4139">
            <v>1</v>
          </cell>
          <cell r="V4139">
            <v>0</v>
          </cell>
          <cell r="W4139">
            <v>0</v>
          </cell>
        </row>
        <row r="4140">
          <cell r="B4140">
            <v>20</v>
          </cell>
          <cell r="C4140" t="str">
            <v>REST CLIENTE - PREÇO</v>
          </cell>
          <cell r="D4140" t="str">
            <v>009 Preço Provedor</v>
          </cell>
          <cell r="E4140" t="str">
            <v>OUTRAS MÍDIAS</v>
          </cell>
          <cell r="F4140" t="str">
            <v>0020 JÁ POSSUI</v>
          </cell>
          <cell r="I4140">
            <v>1</v>
          </cell>
          <cell r="J4140">
            <v>1</v>
          </cell>
          <cell r="K4140">
            <v>0</v>
          </cell>
          <cell r="L4140">
            <v>1</v>
          </cell>
          <cell r="M4140">
            <v>0</v>
          </cell>
          <cell r="N4140">
            <v>1</v>
          </cell>
          <cell r="O4140">
            <v>1</v>
          </cell>
          <cell r="P4140">
            <v>1</v>
          </cell>
          <cell r="Q4140">
            <v>0</v>
          </cell>
          <cell r="R4140">
            <v>1</v>
          </cell>
          <cell r="S4140">
            <v>0</v>
          </cell>
          <cell r="T4140">
            <v>1</v>
          </cell>
          <cell r="U4140">
            <v>1</v>
          </cell>
          <cell r="V4140">
            <v>0</v>
          </cell>
          <cell r="W4140">
            <v>0</v>
          </cell>
        </row>
        <row r="4141">
          <cell r="B4141">
            <v>20</v>
          </cell>
          <cell r="C4141" t="str">
            <v>REST CLIENTE - PREÇO</v>
          </cell>
          <cell r="D4141" t="str">
            <v>009 Preço Provedor</v>
          </cell>
          <cell r="E4141" t="str">
            <v>TELEVISÃO</v>
          </cell>
          <cell r="F4141" t="str">
            <v>0001 TELEVISÃO</v>
          </cell>
          <cell r="G4141" t="str">
            <v>0062 NÃO INFORMOU</v>
          </cell>
          <cell r="I4141">
            <v>1</v>
          </cell>
          <cell r="J4141">
            <v>1</v>
          </cell>
          <cell r="K4141">
            <v>0</v>
          </cell>
          <cell r="L4141">
            <v>1</v>
          </cell>
          <cell r="M4141">
            <v>0</v>
          </cell>
          <cell r="N4141">
            <v>1</v>
          </cell>
          <cell r="O4141">
            <v>1</v>
          </cell>
          <cell r="P4141">
            <v>1</v>
          </cell>
          <cell r="Q4141">
            <v>0</v>
          </cell>
          <cell r="R4141">
            <v>1</v>
          </cell>
          <cell r="S4141">
            <v>0</v>
          </cell>
          <cell r="T4141">
            <v>1</v>
          </cell>
          <cell r="U4141">
            <v>1</v>
          </cell>
          <cell r="V4141">
            <v>0</v>
          </cell>
          <cell r="W4141">
            <v>0</v>
          </cell>
        </row>
        <row r="4142">
          <cell r="B4142">
            <v>20</v>
          </cell>
          <cell r="C4142" t="str">
            <v>REST CLIENTE - PREÇO</v>
          </cell>
          <cell r="D4142" t="str">
            <v>047 Preço Instalação</v>
          </cell>
          <cell r="E4142" t="str">
            <v>MALA DIRETA</v>
          </cell>
          <cell r="F4142" t="str">
            <v>0009 MALA DIRETA</v>
          </cell>
          <cell r="G4142" t="str">
            <v>0075 KE-056</v>
          </cell>
          <cell r="I4142">
            <v>1</v>
          </cell>
          <cell r="J4142">
            <v>1</v>
          </cell>
          <cell r="K4142">
            <v>0</v>
          </cell>
          <cell r="L4142">
            <v>1</v>
          </cell>
          <cell r="M4142">
            <v>0</v>
          </cell>
          <cell r="N4142">
            <v>1</v>
          </cell>
          <cell r="O4142">
            <v>1</v>
          </cell>
          <cell r="P4142">
            <v>1</v>
          </cell>
          <cell r="Q4142">
            <v>0</v>
          </cell>
          <cell r="R4142">
            <v>1</v>
          </cell>
          <cell r="S4142">
            <v>0</v>
          </cell>
          <cell r="T4142">
            <v>1</v>
          </cell>
          <cell r="U4142">
            <v>1</v>
          </cell>
          <cell r="V4142">
            <v>0</v>
          </cell>
          <cell r="W4142">
            <v>0</v>
          </cell>
        </row>
        <row r="4143">
          <cell r="B4143">
            <v>20</v>
          </cell>
          <cell r="C4143" t="str">
            <v>REST CLIENTE - PREÇO</v>
          </cell>
          <cell r="D4143" t="str">
            <v>047 Preço Instalação</v>
          </cell>
          <cell r="E4143" t="str">
            <v>OUTRAS MIDIAS</v>
          </cell>
          <cell r="F4143" t="str">
            <v>0031 JÁ TEVE O PRODUTO</v>
          </cell>
          <cell r="I4143">
            <v>1</v>
          </cell>
          <cell r="J4143">
            <v>1</v>
          </cell>
          <cell r="K4143">
            <v>0</v>
          </cell>
          <cell r="L4143">
            <v>1</v>
          </cell>
          <cell r="M4143">
            <v>0</v>
          </cell>
          <cell r="N4143">
            <v>1</v>
          </cell>
          <cell r="O4143">
            <v>1</v>
          </cell>
          <cell r="P4143">
            <v>1</v>
          </cell>
          <cell r="Q4143">
            <v>0</v>
          </cell>
          <cell r="R4143">
            <v>1</v>
          </cell>
          <cell r="S4143">
            <v>0</v>
          </cell>
          <cell r="T4143">
            <v>1</v>
          </cell>
          <cell r="U4143">
            <v>1</v>
          </cell>
          <cell r="V4143">
            <v>0</v>
          </cell>
          <cell r="W4143">
            <v>0</v>
          </cell>
        </row>
        <row r="4144">
          <cell r="B4144">
            <v>20</v>
          </cell>
          <cell r="C4144" t="str">
            <v>REST CLIENTE - PREÇO</v>
          </cell>
          <cell r="D4144" t="str">
            <v>047 Preço Instalação</v>
          </cell>
          <cell r="E4144" t="str">
            <v>OUTRAS MÍDIAS</v>
          </cell>
          <cell r="F4144" t="str">
            <v>0018 CONTATADO PELO TLMKT</v>
          </cell>
          <cell r="I4144">
            <v>1</v>
          </cell>
          <cell r="J4144">
            <v>1</v>
          </cell>
          <cell r="K4144">
            <v>0</v>
          </cell>
          <cell r="L4144">
            <v>1</v>
          </cell>
          <cell r="M4144">
            <v>0</v>
          </cell>
          <cell r="N4144">
            <v>1</v>
          </cell>
          <cell r="O4144">
            <v>1</v>
          </cell>
          <cell r="P4144">
            <v>1</v>
          </cell>
          <cell r="Q4144">
            <v>0</v>
          </cell>
          <cell r="R4144">
            <v>1</v>
          </cell>
          <cell r="S4144">
            <v>0</v>
          </cell>
          <cell r="T4144">
            <v>1</v>
          </cell>
          <cell r="U4144">
            <v>1</v>
          </cell>
          <cell r="V4144">
            <v>0</v>
          </cell>
          <cell r="W4144">
            <v>0</v>
          </cell>
        </row>
        <row r="4145">
          <cell r="B4145">
            <v>20</v>
          </cell>
          <cell r="C4145" t="str">
            <v>REST CLIENTE - PREFERE CONCORRÊNCIA</v>
          </cell>
          <cell r="D4145" t="str">
            <v>028 Prefere concorrência</v>
          </cell>
          <cell r="E4145" t="str">
            <v>OUTRAS MÍDIAS</v>
          </cell>
          <cell r="F4145" t="str">
            <v>0002 INDICAÇÃO DE AMIGOS</v>
          </cell>
          <cell r="I4145">
            <v>1</v>
          </cell>
          <cell r="J4145">
            <v>1</v>
          </cell>
          <cell r="K4145">
            <v>0</v>
          </cell>
          <cell r="L4145">
            <v>1</v>
          </cell>
          <cell r="M4145">
            <v>0</v>
          </cell>
          <cell r="N4145">
            <v>1</v>
          </cell>
          <cell r="O4145">
            <v>1</v>
          </cell>
          <cell r="P4145">
            <v>1</v>
          </cell>
          <cell r="Q4145">
            <v>0</v>
          </cell>
          <cell r="R4145">
            <v>1</v>
          </cell>
          <cell r="S4145">
            <v>0</v>
          </cell>
          <cell r="T4145">
            <v>1</v>
          </cell>
          <cell r="U4145">
            <v>1</v>
          </cell>
          <cell r="V4145">
            <v>0</v>
          </cell>
          <cell r="W4145">
            <v>0</v>
          </cell>
        </row>
        <row r="4146">
          <cell r="B4146">
            <v>20</v>
          </cell>
          <cell r="C4146" t="str">
            <v>REST CLIENTE - RESTRIÇÃO EQUIPAMENTO</v>
          </cell>
          <cell r="D4146" t="str">
            <v>029 Restrição Equipamento</v>
          </cell>
          <cell r="E4146" t="str">
            <v>NÃO INFORMADO</v>
          </cell>
          <cell r="F4146" t="str">
            <v>0016 NÃO INFORMADO</v>
          </cell>
          <cell r="I4146">
            <v>1</v>
          </cell>
          <cell r="J4146">
            <v>1</v>
          </cell>
          <cell r="K4146">
            <v>0</v>
          </cell>
          <cell r="L4146">
            <v>1</v>
          </cell>
          <cell r="M4146">
            <v>0</v>
          </cell>
          <cell r="N4146">
            <v>1</v>
          </cell>
          <cell r="O4146">
            <v>1</v>
          </cell>
          <cell r="P4146">
            <v>1</v>
          </cell>
          <cell r="Q4146">
            <v>0</v>
          </cell>
          <cell r="R4146">
            <v>1</v>
          </cell>
          <cell r="S4146">
            <v>0</v>
          </cell>
          <cell r="T4146">
            <v>1</v>
          </cell>
          <cell r="U4146">
            <v>1</v>
          </cell>
          <cell r="V4146">
            <v>0</v>
          </cell>
          <cell r="W4146">
            <v>0</v>
          </cell>
        </row>
        <row r="4147">
          <cell r="B4147">
            <v>20</v>
          </cell>
          <cell r="C4147" t="str">
            <v>REST CLIENTE - RESTRIÇÃO EQUIPAMENTO</v>
          </cell>
          <cell r="D4147" t="str">
            <v>029 Restrição Equipamento</v>
          </cell>
          <cell r="E4147" t="str">
            <v>OUTRAS MÍDIAS</v>
          </cell>
          <cell r="F4147" t="str">
            <v>0002 INDICAÇÃO DE AMIGOS</v>
          </cell>
          <cell r="I4147">
            <v>1</v>
          </cell>
          <cell r="J4147">
            <v>1</v>
          </cell>
          <cell r="K4147">
            <v>0</v>
          </cell>
          <cell r="L4147">
            <v>1</v>
          </cell>
          <cell r="M4147">
            <v>0</v>
          </cell>
          <cell r="N4147">
            <v>1</v>
          </cell>
          <cell r="O4147">
            <v>1</v>
          </cell>
          <cell r="P4147">
            <v>1</v>
          </cell>
          <cell r="Q4147">
            <v>0</v>
          </cell>
          <cell r="R4147">
            <v>1</v>
          </cell>
          <cell r="S4147">
            <v>0</v>
          </cell>
          <cell r="T4147">
            <v>1</v>
          </cell>
          <cell r="U4147">
            <v>1</v>
          </cell>
          <cell r="V4147">
            <v>0</v>
          </cell>
          <cell r="W4147">
            <v>0</v>
          </cell>
        </row>
        <row r="4148">
          <cell r="B4148">
            <v>20</v>
          </cell>
          <cell r="C4148" t="str">
            <v>REST CLIENTE - RESTRIÇÃO PROVEDOR</v>
          </cell>
          <cell r="D4148" t="str">
            <v>072 Não Concorda com uso de Provedor</v>
          </cell>
          <cell r="E4148" t="str">
            <v>OUTRAS MÍDIAS</v>
          </cell>
          <cell r="F4148" t="str">
            <v>0002 INDICAÇÃO DE AMIGOS</v>
          </cell>
          <cell r="I4148">
            <v>3</v>
          </cell>
          <cell r="J4148">
            <v>3</v>
          </cell>
          <cell r="K4148">
            <v>0</v>
          </cell>
          <cell r="L4148">
            <v>3</v>
          </cell>
          <cell r="M4148">
            <v>0</v>
          </cell>
          <cell r="N4148">
            <v>3</v>
          </cell>
          <cell r="O4148">
            <v>3</v>
          </cell>
          <cell r="P4148">
            <v>3</v>
          </cell>
          <cell r="Q4148">
            <v>0</v>
          </cell>
          <cell r="R4148">
            <v>3</v>
          </cell>
          <cell r="S4148">
            <v>0</v>
          </cell>
          <cell r="T4148">
            <v>3</v>
          </cell>
          <cell r="U4148">
            <v>3</v>
          </cell>
          <cell r="V4148">
            <v>0</v>
          </cell>
          <cell r="W4148">
            <v>0</v>
          </cell>
        </row>
        <row r="4149">
          <cell r="B4149">
            <v>20</v>
          </cell>
          <cell r="C4149" t="str">
            <v>REST CLIENTE - VAI PENSAR</v>
          </cell>
          <cell r="D4149" t="str">
            <v>007 Vai Pensar</v>
          </cell>
          <cell r="E4149" t="str">
            <v>OUTRAS MÍDIAS</v>
          </cell>
          <cell r="F4149" t="str">
            <v>0002 INDICAÇÃO DE AMIGOS</v>
          </cell>
          <cell r="I4149">
            <v>5</v>
          </cell>
          <cell r="J4149">
            <v>5</v>
          </cell>
          <cell r="K4149">
            <v>0</v>
          </cell>
          <cell r="L4149">
            <v>5</v>
          </cell>
          <cell r="M4149">
            <v>0</v>
          </cell>
          <cell r="N4149">
            <v>5</v>
          </cell>
          <cell r="O4149">
            <v>5</v>
          </cell>
          <cell r="P4149">
            <v>5</v>
          </cell>
          <cell r="Q4149">
            <v>0</v>
          </cell>
          <cell r="R4149">
            <v>5</v>
          </cell>
          <cell r="S4149">
            <v>0</v>
          </cell>
          <cell r="T4149">
            <v>5</v>
          </cell>
          <cell r="U4149">
            <v>5</v>
          </cell>
          <cell r="V4149">
            <v>0</v>
          </cell>
          <cell r="W4149">
            <v>0</v>
          </cell>
        </row>
        <row r="4150">
          <cell r="B4150">
            <v>20</v>
          </cell>
          <cell r="C4150" t="str">
            <v>REST CLIENTE - VAI PENSAR</v>
          </cell>
          <cell r="D4150" t="str">
            <v>007 Vai Pensar</v>
          </cell>
          <cell r="E4150" t="str">
            <v>OUTRAS MÍDIAS</v>
          </cell>
          <cell r="F4150" t="str">
            <v>0013 INTERNET</v>
          </cell>
          <cell r="G4150" t="str">
            <v>0056 OUTROS</v>
          </cell>
          <cell r="I4150">
            <v>1</v>
          </cell>
          <cell r="J4150">
            <v>1</v>
          </cell>
          <cell r="K4150">
            <v>0</v>
          </cell>
          <cell r="L4150">
            <v>1</v>
          </cell>
          <cell r="M4150">
            <v>0</v>
          </cell>
          <cell r="N4150">
            <v>1</v>
          </cell>
          <cell r="O4150">
            <v>1</v>
          </cell>
          <cell r="P4150">
            <v>1</v>
          </cell>
          <cell r="Q4150">
            <v>0</v>
          </cell>
          <cell r="R4150">
            <v>1</v>
          </cell>
          <cell r="S4150">
            <v>0</v>
          </cell>
          <cell r="T4150">
            <v>1</v>
          </cell>
          <cell r="U4150">
            <v>1</v>
          </cell>
          <cell r="V4150">
            <v>0</v>
          </cell>
          <cell r="W4150">
            <v>0</v>
          </cell>
        </row>
        <row r="4151">
          <cell r="B4151">
            <v>20</v>
          </cell>
          <cell r="C4151" t="str">
            <v>RESTRIÇÃO SISTEMA</v>
          </cell>
          <cell r="D4151" t="str">
            <v>039 Disponibilidade Esgotada</v>
          </cell>
          <cell r="E4151" t="str">
            <v>MALA DIRETA</v>
          </cell>
          <cell r="F4151" t="str">
            <v>0009 MALA DIRETA</v>
          </cell>
          <cell r="G4151" t="str">
            <v>0008 Não Identificado</v>
          </cell>
          <cell r="I4151">
            <v>1</v>
          </cell>
          <cell r="J4151">
            <v>0</v>
          </cell>
          <cell r="K4151">
            <v>0</v>
          </cell>
          <cell r="L4151">
            <v>1</v>
          </cell>
          <cell r="M4151">
            <v>1</v>
          </cell>
          <cell r="N4151">
            <v>0</v>
          </cell>
          <cell r="O4151">
            <v>1</v>
          </cell>
          <cell r="P4151">
            <v>0</v>
          </cell>
          <cell r="Q4151">
            <v>0</v>
          </cell>
          <cell r="R4151">
            <v>1</v>
          </cell>
          <cell r="S4151">
            <v>1</v>
          </cell>
          <cell r="T4151">
            <v>0</v>
          </cell>
          <cell r="U4151">
            <v>1</v>
          </cell>
          <cell r="V4151">
            <v>0</v>
          </cell>
          <cell r="W4151">
            <v>0</v>
          </cell>
        </row>
        <row r="4152">
          <cell r="B4152">
            <v>20</v>
          </cell>
          <cell r="C4152" t="str">
            <v>RESTRIÇÃO SISTEMA</v>
          </cell>
          <cell r="D4152" t="str">
            <v>039 Disponibilidade Esgotada</v>
          </cell>
          <cell r="E4152" t="str">
            <v>MALA DIRETA</v>
          </cell>
          <cell r="F4152" t="str">
            <v>0010 ENCARTE EM FATURA</v>
          </cell>
          <cell r="I4152">
            <v>3</v>
          </cell>
          <cell r="J4152">
            <v>0</v>
          </cell>
          <cell r="K4152">
            <v>0</v>
          </cell>
          <cell r="L4152">
            <v>3</v>
          </cell>
          <cell r="M4152">
            <v>3</v>
          </cell>
          <cell r="N4152">
            <v>0</v>
          </cell>
          <cell r="O4152">
            <v>3</v>
          </cell>
          <cell r="P4152">
            <v>0</v>
          </cell>
          <cell r="Q4152">
            <v>0</v>
          </cell>
          <cell r="R4152">
            <v>3</v>
          </cell>
          <cell r="S4152">
            <v>3</v>
          </cell>
          <cell r="T4152">
            <v>0</v>
          </cell>
          <cell r="U4152">
            <v>3</v>
          </cell>
          <cell r="V4152">
            <v>0</v>
          </cell>
          <cell r="W4152">
            <v>0</v>
          </cell>
        </row>
        <row r="4153">
          <cell r="B4153">
            <v>20</v>
          </cell>
          <cell r="C4153" t="str">
            <v>RESTRIÇÃO SISTEMA</v>
          </cell>
          <cell r="D4153" t="str">
            <v>039 Disponibilidade Esgotada</v>
          </cell>
          <cell r="E4153" t="str">
            <v>NÃO INFORMADO</v>
          </cell>
          <cell r="F4153" t="str">
            <v>0016 NÃO INFORMADO</v>
          </cell>
          <cell r="I4153">
            <v>3</v>
          </cell>
          <cell r="J4153">
            <v>0</v>
          </cell>
          <cell r="K4153">
            <v>0</v>
          </cell>
          <cell r="L4153">
            <v>3</v>
          </cell>
          <cell r="M4153">
            <v>3</v>
          </cell>
          <cell r="N4153">
            <v>0</v>
          </cell>
          <cell r="O4153">
            <v>3</v>
          </cell>
          <cell r="P4153">
            <v>0</v>
          </cell>
          <cell r="Q4153">
            <v>0</v>
          </cell>
          <cell r="R4153">
            <v>3</v>
          </cell>
          <cell r="S4153">
            <v>3</v>
          </cell>
          <cell r="T4153">
            <v>0</v>
          </cell>
          <cell r="U4153">
            <v>3</v>
          </cell>
          <cell r="V4153">
            <v>0</v>
          </cell>
          <cell r="W4153">
            <v>0</v>
          </cell>
        </row>
        <row r="4154">
          <cell r="B4154">
            <v>20</v>
          </cell>
          <cell r="C4154" t="str">
            <v>RESTRIÇÃO SISTEMA</v>
          </cell>
          <cell r="D4154" t="str">
            <v>039 Disponibilidade Esgotada</v>
          </cell>
          <cell r="E4154" t="str">
            <v>OUTRAS MIDIAS</v>
          </cell>
          <cell r="F4154" t="str">
            <v>0031 JÁ TEVE O PRODUTO</v>
          </cell>
          <cell r="I4154">
            <v>5</v>
          </cell>
          <cell r="J4154">
            <v>0</v>
          </cell>
          <cell r="K4154">
            <v>0</v>
          </cell>
          <cell r="L4154">
            <v>5</v>
          </cell>
          <cell r="M4154">
            <v>5</v>
          </cell>
          <cell r="N4154">
            <v>0</v>
          </cell>
          <cell r="O4154">
            <v>5</v>
          </cell>
          <cell r="P4154">
            <v>0</v>
          </cell>
          <cell r="Q4154">
            <v>0</v>
          </cell>
          <cell r="R4154">
            <v>5</v>
          </cell>
          <cell r="S4154">
            <v>5</v>
          </cell>
          <cell r="T4154">
            <v>0</v>
          </cell>
          <cell r="U4154">
            <v>5</v>
          </cell>
          <cell r="V4154">
            <v>0</v>
          </cell>
          <cell r="W4154">
            <v>0</v>
          </cell>
        </row>
        <row r="4155">
          <cell r="B4155">
            <v>20</v>
          </cell>
          <cell r="C4155" t="str">
            <v>RESTRIÇÃO SISTEMA</v>
          </cell>
          <cell r="D4155" t="str">
            <v>039 Disponibilidade Esgotada</v>
          </cell>
          <cell r="E4155" t="str">
            <v>OUTRAS MÍDIAS</v>
          </cell>
          <cell r="F4155" t="str">
            <v>0002 INDICAÇÃO DE AMIGOS</v>
          </cell>
          <cell r="I4155">
            <v>51</v>
          </cell>
          <cell r="J4155">
            <v>0</v>
          </cell>
          <cell r="K4155">
            <v>0</v>
          </cell>
          <cell r="L4155">
            <v>51</v>
          </cell>
          <cell r="M4155">
            <v>51</v>
          </cell>
          <cell r="N4155">
            <v>0</v>
          </cell>
          <cell r="O4155">
            <v>51</v>
          </cell>
          <cell r="P4155">
            <v>0</v>
          </cell>
          <cell r="Q4155">
            <v>0</v>
          </cell>
          <cell r="R4155">
            <v>51</v>
          </cell>
          <cell r="S4155">
            <v>51</v>
          </cell>
          <cell r="T4155">
            <v>0</v>
          </cell>
          <cell r="U4155">
            <v>51</v>
          </cell>
          <cell r="V4155">
            <v>0</v>
          </cell>
          <cell r="W4155">
            <v>0</v>
          </cell>
        </row>
        <row r="4156">
          <cell r="B4156">
            <v>20</v>
          </cell>
          <cell r="C4156" t="str">
            <v>RESTRIÇÃO SISTEMA</v>
          </cell>
          <cell r="D4156" t="str">
            <v>039 Disponibilidade Esgotada</v>
          </cell>
          <cell r="E4156" t="str">
            <v>OUTRAS MÍDIAS</v>
          </cell>
          <cell r="F4156" t="str">
            <v>0003 104</v>
          </cell>
          <cell r="I4156">
            <v>1</v>
          </cell>
          <cell r="J4156">
            <v>0</v>
          </cell>
          <cell r="K4156">
            <v>0</v>
          </cell>
          <cell r="L4156">
            <v>1</v>
          </cell>
          <cell r="M4156">
            <v>1</v>
          </cell>
          <cell r="N4156">
            <v>0</v>
          </cell>
          <cell r="O4156">
            <v>1</v>
          </cell>
          <cell r="P4156">
            <v>0</v>
          </cell>
          <cell r="Q4156">
            <v>0</v>
          </cell>
          <cell r="R4156">
            <v>1</v>
          </cell>
          <cell r="S4156">
            <v>1</v>
          </cell>
          <cell r="T4156">
            <v>0</v>
          </cell>
          <cell r="U4156">
            <v>1</v>
          </cell>
          <cell r="V4156">
            <v>0</v>
          </cell>
          <cell r="W4156">
            <v>0</v>
          </cell>
        </row>
        <row r="4157">
          <cell r="B4157">
            <v>20</v>
          </cell>
          <cell r="C4157" t="str">
            <v>RESTRIÇÃO SISTEMA</v>
          </cell>
          <cell r="D4157" t="str">
            <v>039 Disponibilidade Esgotada</v>
          </cell>
          <cell r="E4157" t="str">
            <v>OUTRAS MÍDIAS</v>
          </cell>
          <cell r="F4157" t="str">
            <v>0013 INTERNET</v>
          </cell>
          <cell r="G4157" t="str">
            <v>0170 SITE SPEEDY</v>
          </cell>
          <cell r="I4157">
            <v>1</v>
          </cell>
          <cell r="J4157">
            <v>0</v>
          </cell>
          <cell r="K4157">
            <v>0</v>
          </cell>
          <cell r="L4157">
            <v>1</v>
          </cell>
          <cell r="M4157">
            <v>1</v>
          </cell>
          <cell r="N4157">
            <v>0</v>
          </cell>
          <cell r="O4157">
            <v>1</v>
          </cell>
          <cell r="P4157">
            <v>0</v>
          </cell>
          <cell r="Q4157">
            <v>0</v>
          </cell>
          <cell r="R4157">
            <v>1</v>
          </cell>
          <cell r="S4157">
            <v>1</v>
          </cell>
          <cell r="T4157">
            <v>0</v>
          </cell>
          <cell r="U4157">
            <v>1</v>
          </cell>
          <cell r="V4157">
            <v>0</v>
          </cell>
          <cell r="W4157">
            <v>0</v>
          </cell>
        </row>
        <row r="4158">
          <cell r="B4158">
            <v>20</v>
          </cell>
          <cell r="C4158" t="str">
            <v>RESTRIÇÃO SISTEMA</v>
          </cell>
          <cell r="D4158" t="str">
            <v>039 Disponibilidade Esgotada</v>
          </cell>
          <cell r="E4158" t="str">
            <v>OUTRAS MÍDIAS</v>
          </cell>
          <cell r="F4158" t="str">
            <v>0018 CONTATADO PELO TLMKT</v>
          </cell>
          <cell r="I4158">
            <v>8</v>
          </cell>
          <cell r="J4158">
            <v>0</v>
          </cell>
          <cell r="K4158">
            <v>0</v>
          </cell>
          <cell r="L4158">
            <v>8</v>
          </cell>
          <cell r="M4158">
            <v>8</v>
          </cell>
          <cell r="N4158">
            <v>0</v>
          </cell>
          <cell r="O4158">
            <v>8</v>
          </cell>
          <cell r="P4158">
            <v>0</v>
          </cell>
          <cell r="Q4158">
            <v>0</v>
          </cell>
          <cell r="R4158">
            <v>8</v>
          </cell>
          <cell r="S4158">
            <v>8</v>
          </cell>
          <cell r="T4158">
            <v>0</v>
          </cell>
          <cell r="U4158">
            <v>8</v>
          </cell>
          <cell r="V4158">
            <v>0</v>
          </cell>
          <cell r="W4158">
            <v>0</v>
          </cell>
        </row>
        <row r="4159">
          <cell r="B4159">
            <v>20</v>
          </cell>
          <cell r="C4159" t="str">
            <v>RESTRIÇÃO SISTEMA</v>
          </cell>
          <cell r="D4159" t="str">
            <v>039 Disponibilidade Esgotada</v>
          </cell>
          <cell r="E4159" t="str">
            <v>OUTRAS MÍDIAS</v>
          </cell>
          <cell r="F4159" t="str">
            <v>0019 INDICAÇÃO DO PROVEDOR</v>
          </cell>
          <cell r="G4159" t="str">
            <v>0580 IG.COM.BR</v>
          </cell>
          <cell r="I4159">
            <v>2</v>
          </cell>
          <cell r="J4159">
            <v>0</v>
          </cell>
          <cell r="K4159">
            <v>0</v>
          </cell>
          <cell r="L4159">
            <v>2</v>
          </cell>
          <cell r="M4159">
            <v>2</v>
          </cell>
          <cell r="N4159">
            <v>0</v>
          </cell>
          <cell r="O4159">
            <v>2</v>
          </cell>
          <cell r="P4159">
            <v>0</v>
          </cell>
          <cell r="Q4159">
            <v>0</v>
          </cell>
          <cell r="R4159">
            <v>2</v>
          </cell>
          <cell r="S4159">
            <v>2</v>
          </cell>
          <cell r="T4159">
            <v>0</v>
          </cell>
          <cell r="U4159">
            <v>2</v>
          </cell>
          <cell r="V4159">
            <v>0</v>
          </cell>
          <cell r="W4159">
            <v>0</v>
          </cell>
        </row>
        <row r="4160">
          <cell r="B4160">
            <v>20</v>
          </cell>
          <cell r="C4160" t="str">
            <v>RESTRIÇÃO SISTEMA</v>
          </cell>
          <cell r="D4160" t="str">
            <v>039 Disponibilidade Esgotada</v>
          </cell>
          <cell r="E4160" t="str">
            <v>OUTRAS MÍDIAS</v>
          </cell>
          <cell r="F4160" t="str">
            <v>0020 JÁ POSSUI</v>
          </cell>
          <cell r="I4160">
            <v>4</v>
          </cell>
          <cell r="J4160">
            <v>0</v>
          </cell>
          <cell r="K4160">
            <v>0</v>
          </cell>
          <cell r="L4160">
            <v>4</v>
          </cell>
          <cell r="M4160">
            <v>4</v>
          </cell>
          <cell r="N4160">
            <v>0</v>
          </cell>
          <cell r="O4160">
            <v>4</v>
          </cell>
          <cell r="P4160">
            <v>0</v>
          </cell>
          <cell r="Q4160">
            <v>0</v>
          </cell>
          <cell r="R4160">
            <v>4</v>
          </cell>
          <cell r="S4160">
            <v>4</v>
          </cell>
          <cell r="T4160">
            <v>0</v>
          </cell>
          <cell r="U4160">
            <v>4</v>
          </cell>
          <cell r="V4160">
            <v>0</v>
          </cell>
          <cell r="W4160">
            <v>0</v>
          </cell>
        </row>
        <row r="4161">
          <cell r="B4161">
            <v>20</v>
          </cell>
          <cell r="C4161" t="str">
            <v>RESTRIÇÃO SISTEMA</v>
          </cell>
          <cell r="D4161" t="str">
            <v>039 Disponibilidade Esgotada</v>
          </cell>
          <cell r="E4161" t="str">
            <v>TELEVISÃO</v>
          </cell>
          <cell r="F4161" t="str">
            <v>0001 TELEVISÃO</v>
          </cell>
          <cell r="G4161" t="str">
            <v>0062 NÃO INFORMOU</v>
          </cell>
          <cell r="I4161">
            <v>9</v>
          </cell>
          <cell r="J4161">
            <v>0</v>
          </cell>
          <cell r="K4161">
            <v>0</v>
          </cell>
          <cell r="L4161">
            <v>9</v>
          </cell>
          <cell r="M4161">
            <v>9</v>
          </cell>
          <cell r="N4161">
            <v>0</v>
          </cell>
          <cell r="O4161">
            <v>9</v>
          </cell>
          <cell r="P4161">
            <v>0</v>
          </cell>
          <cell r="Q4161">
            <v>0</v>
          </cell>
          <cell r="R4161">
            <v>9</v>
          </cell>
          <cell r="S4161">
            <v>9</v>
          </cell>
          <cell r="T4161">
            <v>0</v>
          </cell>
          <cell r="U4161">
            <v>9</v>
          </cell>
          <cell r="V4161">
            <v>0</v>
          </cell>
          <cell r="W4161">
            <v>0</v>
          </cell>
        </row>
        <row r="4162">
          <cell r="B4162">
            <v>20</v>
          </cell>
          <cell r="C4162" t="str">
            <v>RESTRIÇÃO SISTEMA</v>
          </cell>
          <cell r="D4162" t="str">
            <v>042 Restrição técnica</v>
          </cell>
          <cell r="E4162" t="str">
            <v>MALA DIRETA</v>
          </cell>
          <cell r="F4162" t="str">
            <v>0009 MALA DIRETA</v>
          </cell>
          <cell r="G4162" t="str">
            <v>0008 Não Identificado</v>
          </cell>
          <cell r="I4162">
            <v>1</v>
          </cell>
          <cell r="J4162">
            <v>0</v>
          </cell>
          <cell r="K4162">
            <v>0</v>
          </cell>
          <cell r="L4162">
            <v>1</v>
          </cell>
          <cell r="M4162">
            <v>1</v>
          </cell>
          <cell r="N4162">
            <v>0</v>
          </cell>
          <cell r="O4162">
            <v>1</v>
          </cell>
          <cell r="P4162">
            <v>0</v>
          </cell>
          <cell r="Q4162">
            <v>0</v>
          </cell>
          <cell r="R4162">
            <v>1</v>
          </cell>
          <cell r="S4162">
            <v>1</v>
          </cell>
          <cell r="T4162">
            <v>0</v>
          </cell>
          <cell r="U4162">
            <v>1</v>
          </cell>
          <cell r="V4162">
            <v>0</v>
          </cell>
          <cell r="W4162">
            <v>0</v>
          </cell>
        </row>
        <row r="4163">
          <cell r="B4163">
            <v>20</v>
          </cell>
          <cell r="C4163" t="str">
            <v>RESTRIÇÃO SISTEMA</v>
          </cell>
          <cell r="D4163" t="str">
            <v>042 Restrição técnica</v>
          </cell>
          <cell r="E4163" t="str">
            <v>MALA DIRETA</v>
          </cell>
          <cell r="F4163" t="str">
            <v>0009 MALA DIRETA</v>
          </cell>
          <cell r="G4163" t="str">
            <v>0572 MD-05</v>
          </cell>
          <cell r="I4163">
            <v>1</v>
          </cell>
          <cell r="J4163">
            <v>0</v>
          </cell>
          <cell r="K4163">
            <v>0</v>
          </cell>
          <cell r="L4163">
            <v>1</v>
          </cell>
          <cell r="M4163">
            <v>1</v>
          </cell>
          <cell r="N4163">
            <v>0</v>
          </cell>
          <cell r="O4163">
            <v>1</v>
          </cell>
          <cell r="P4163">
            <v>0</v>
          </cell>
          <cell r="Q4163">
            <v>0</v>
          </cell>
          <cell r="R4163">
            <v>1</v>
          </cell>
          <cell r="S4163">
            <v>1</v>
          </cell>
          <cell r="T4163">
            <v>0</v>
          </cell>
          <cell r="U4163">
            <v>1</v>
          </cell>
          <cell r="V4163">
            <v>0</v>
          </cell>
          <cell r="W4163">
            <v>0</v>
          </cell>
        </row>
        <row r="4164">
          <cell r="B4164">
            <v>20</v>
          </cell>
          <cell r="C4164" t="str">
            <v>RESTRIÇÃO SISTEMA</v>
          </cell>
          <cell r="D4164" t="str">
            <v>042 Restrição técnica</v>
          </cell>
          <cell r="E4164" t="str">
            <v>MALA DIRETA</v>
          </cell>
          <cell r="F4164" t="str">
            <v>0010 ENCARTE EM FATURA</v>
          </cell>
          <cell r="I4164">
            <v>3</v>
          </cell>
          <cell r="J4164">
            <v>0</v>
          </cell>
          <cell r="K4164">
            <v>0</v>
          </cell>
          <cell r="L4164">
            <v>3</v>
          </cell>
          <cell r="M4164">
            <v>3</v>
          </cell>
          <cell r="N4164">
            <v>0</v>
          </cell>
          <cell r="O4164">
            <v>3</v>
          </cell>
          <cell r="P4164">
            <v>0</v>
          </cell>
          <cell r="Q4164">
            <v>0</v>
          </cell>
          <cell r="R4164">
            <v>3</v>
          </cell>
          <cell r="S4164">
            <v>3</v>
          </cell>
          <cell r="T4164">
            <v>0</v>
          </cell>
          <cell r="U4164">
            <v>3</v>
          </cell>
          <cell r="V4164">
            <v>0</v>
          </cell>
          <cell r="W4164">
            <v>0</v>
          </cell>
        </row>
        <row r="4165">
          <cell r="B4165">
            <v>20</v>
          </cell>
          <cell r="C4165" t="str">
            <v>RESTRIÇÃO SISTEMA</v>
          </cell>
          <cell r="D4165" t="str">
            <v>042 Restrição técnica</v>
          </cell>
          <cell r="E4165" t="str">
            <v>NÃO INFORMADO</v>
          </cell>
          <cell r="F4165" t="str">
            <v>0016 NÃO INFORMADO</v>
          </cell>
          <cell r="I4165">
            <v>6</v>
          </cell>
          <cell r="J4165">
            <v>0</v>
          </cell>
          <cell r="K4165">
            <v>0</v>
          </cell>
          <cell r="L4165">
            <v>6</v>
          </cell>
          <cell r="M4165">
            <v>6</v>
          </cell>
          <cell r="N4165">
            <v>0</v>
          </cell>
          <cell r="O4165">
            <v>6</v>
          </cell>
          <cell r="P4165">
            <v>0</v>
          </cell>
          <cell r="Q4165">
            <v>0</v>
          </cell>
          <cell r="R4165">
            <v>6</v>
          </cell>
          <cell r="S4165">
            <v>6</v>
          </cell>
          <cell r="T4165">
            <v>0</v>
          </cell>
          <cell r="U4165">
            <v>6</v>
          </cell>
          <cell r="V4165">
            <v>0</v>
          </cell>
          <cell r="W4165">
            <v>0</v>
          </cell>
        </row>
        <row r="4166">
          <cell r="B4166">
            <v>20</v>
          </cell>
          <cell r="C4166" t="str">
            <v>RESTRIÇÃO SISTEMA</v>
          </cell>
          <cell r="D4166" t="str">
            <v>042 Restrição técnica</v>
          </cell>
          <cell r="E4166" t="str">
            <v>OUTRAS MIDIAS</v>
          </cell>
          <cell r="F4166" t="str">
            <v>0031 JÁ TEVE O PRODUTO</v>
          </cell>
          <cell r="I4166">
            <v>9</v>
          </cell>
          <cell r="J4166">
            <v>0</v>
          </cell>
          <cell r="K4166">
            <v>0</v>
          </cell>
          <cell r="L4166">
            <v>9</v>
          </cell>
          <cell r="M4166">
            <v>9</v>
          </cell>
          <cell r="N4166">
            <v>0</v>
          </cell>
          <cell r="O4166">
            <v>9</v>
          </cell>
          <cell r="P4166">
            <v>0</v>
          </cell>
          <cell r="Q4166">
            <v>0</v>
          </cell>
          <cell r="R4166">
            <v>9</v>
          </cell>
          <cell r="S4166">
            <v>9</v>
          </cell>
          <cell r="T4166">
            <v>0</v>
          </cell>
          <cell r="U4166">
            <v>9</v>
          </cell>
          <cell r="V4166">
            <v>0</v>
          </cell>
          <cell r="W4166">
            <v>0</v>
          </cell>
        </row>
        <row r="4167">
          <cell r="B4167">
            <v>20</v>
          </cell>
          <cell r="C4167" t="str">
            <v>RESTRIÇÃO SISTEMA</v>
          </cell>
          <cell r="D4167" t="str">
            <v>042 Restrição técnica</v>
          </cell>
          <cell r="E4167" t="str">
            <v>OUTRAS MÍDIAS</v>
          </cell>
          <cell r="F4167" t="str">
            <v>0002 INDICAÇÃO DE AMIGOS</v>
          </cell>
          <cell r="I4167">
            <v>71</v>
          </cell>
          <cell r="J4167">
            <v>0</v>
          </cell>
          <cell r="K4167">
            <v>0</v>
          </cell>
          <cell r="L4167">
            <v>71</v>
          </cell>
          <cell r="M4167">
            <v>71</v>
          </cell>
          <cell r="N4167">
            <v>0</v>
          </cell>
          <cell r="O4167">
            <v>71</v>
          </cell>
          <cell r="P4167">
            <v>0</v>
          </cell>
          <cell r="Q4167">
            <v>0</v>
          </cell>
          <cell r="R4167">
            <v>71</v>
          </cell>
          <cell r="S4167">
            <v>71</v>
          </cell>
          <cell r="T4167">
            <v>0</v>
          </cell>
          <cell r="U4167">
            <v>71</v>
          </cell>
          <cell r="V4167">
            <v>0</v>
          </cell>
          <cell r="W4167">
            <v>0</v>
          </cell>
        </row>
        <row r="4168">
          <cell r="B4168">
            <v>20</v>
          </cell>
          <cell r="C4168" t="str">
            <v>RESTRIÇÃO SISTEMA</v>
          </cell>
          <cell r="D4168" t="str">
            <v>042 Restrição técnica</v>
          </cell>
          <cell r="E4168" t="str">
            <v>OUTRAS MÍDIAS</v>
          </cell>
          <cell r="F4168" t="str">
            <v>0003 104</v>
          </cell>
          <cell r="I4168">
            <v>1</v>
          </cell>
          <cell r="J4168">
            <v>0</v>
          </cell>
          <cell r="K4168">
            <v>0</v>
          </cell>
          <cell r="L4168">
            <v>1</v>
          </cell>
          <cell r="M4168">
            <v>1</v>
          </cell>
          <cell r="N4168">
            <v>0</v>
          </cell>
          <cell r="O4168">
            <v>1</v>
          </cell>
          <cell r="P4168">
            <v>0</v>
          </cell>
          <cell r="Q4168">
            <v>0</v>
          </cell>
          <cell r="R4168">
            <v>1</v>
          </cell>
          <cell r="S4168">
            <v>1</v>
          </cell>
          <cell r="T4168">
            <v>0</v>
          </cell>
          <cell r="U4168">
            <v>1</v>
          </cell>
          <cell r="V4168">
            <v>0</v>
          </cell>
          <cell r="W4168">
            <v>0</v>
          </cell>
        </row>
        <row r="4169">
          <cell r="B4169">
            <v>20</v>
          </cell>
          <cell r="C4169" t="str">
            <v>RESTRIÇÃO SISTEMA</v>
          </cell>
          <cell r="D4169" t="str">
            <v>042 Restrição técnica</v>
          </cell>
          <cell r="E4169" t="str">
            <v>OUTRAS MÍDIAS</v>
          </cell>
          <cell r="F4169" t="str">
            <v>0013 INTERNET</v>
          </cell>
          <cell r="G4169" t="str">
            <v>0056 OUTROS</v>
          </cell>
          <cell r="I4169">
            <v>1</v>
          </cell>
          <cell r="J4169">
            <v>0</v>
          </cell>
          <cell r="K4169">
            <v>0</v>
          </cell>
          <cell r="L4169">
            <v>1</v>
          </cell>
          <cell r="M4169">
            <v>1</v>
          </cell>
          <cell r="N4169">
            <v>0</v>
          </cell>
          <cell r="O4169">
            <v>1</v>
          </cell>
          <cell r="P4169">
            <v>0</v>
          </cell>
          <cell r="Q4169">
            <v>0</v>
          </cell>
          <cell r="R4169">
            <v>1</v>
          </cell>
          <cell r="S4169">
            <v>1</v>
          </cell>
          <cell r="T4169">
            <v>0</v>
          </cell>
          <cell r="U4169">
            <v>1</v>
          </cell>
          <cell r="V4169">
            <v>0</v>
          </cell>
          <cell r="W4169">
            <v>0</v>
          </cell>
        </row>
        <row r="4170">
          <cell r="B4170">
            <v>20</v>
          </cell>
          <cell r="C4170" t="str">
            <v>RESTRIÇÃO SISTEMA</v>
          </cell>
          <cell r="D4170" t="str">
            <v>042 Restrição técnica</v>
          </cell>
          <cell r="E4170" t="str">
            <v>OUTRAS MÍDIAS</v>
          </cell>
          <cell r="F4170" t="str">
            <v>0013 INTERNET</v>
          </cell>
          <cell r="G4170" t="str">
            <v>0170 SITE SPEEDY</v>
          </cell>
          <cell r="I4170">
            <v>2</v>
          </cell>
          <cell r="J4170">
            <v>0</v>
          </cell>
          <cell r="K4170">
            <v>0</v>
          </cell>
          <cell r="L4170">
            <v>2</v>
          </cell>
          <cell r="M4170">
            <v>2</v>
          </cell>
          <cell r="N4170">
            <v>0</v>
          </cell>
          <cell r="O4170">
            <v>2</v>
          </cell>
          <cell r="P4170">
            <v>0</v>
          </cell>
          <cell r="Q4170">
            <v>0</v>
          </cell>
          <cell r="R4170">
            <v>2</v>
          </cell>
          <cell r="S4170">
            <v>2</v>
          </cell>
          <cell r="T4170">
            <v>0</v>
          </cell>
          <cell r="U4170">
            <v>2</v>
          </cell>
          <cell r="V4170">
            <v>0</v>
          </cell>
          <cell r="W4170">
            <v>0</v>
          </cell>
        </row>
        <row r="4171">
          <cell r="B4171">
            <v>20</v>
          </cell>
          <cell r="C4171" t="str">
            <v>RESTRIÇÃO SISTEMA</v>
          </cell>
          <cell r="D4171" t="str">
            <v>042 Restrição técnica</v>
          </cell>
          <cell r="E4171" t="str">
            <v>OUTRAS MÍDIAS</v>
          </cell>
          <cell r="F4171" t="str">
            <v>0018 CONTATADO PELO TLMKT</v>
          </cell>
          <cell r="I4171">
            <v>6</v>
          </cell>
          <cell r="J4171">
            <v>0</v>
          </cell>
          <cell r="K4171">
            <v>0</v>
          </cell>
          <cell r="L4171">
            <v>6</v>
          </cell>
          <cell r="M4171">
            <v>6</v>
          </cell>
          <cell r="N4171">
            <v>0</v>
          </cell>
          <cell r="O4171">
            <v>6</v>
          </cell>
          <cell r="P4171">
            <v>0</v>
          </cell>
          <cell r="Q4171">
            <v>0</v>
          </cell>
          <cell r="R4171">
            <v>6</v>
          </cell>
          <cell r="S4171">
            <v>6</v>
          </cell>
          <cell r="T4171">
            <v>0</v>
          </cell>
          <cell r="U4171">
            <v>6</v>
          </cell>
          <cell r="V4171">
            <v>0</v>
          </cell>
          <cell r="W4171">
            <v>0</v>
          </cell>
        </row>
        <row r="4172">
          <cell r="B4172">
            <v>20</v>
          </cell>
          <cell r="C4172" t="str">
            <v>RESTRIÇÃO SISTEMA</v>
          </cell>
          <cell r="D4172" t="str">
            <v>042 Restrição técnica</v>
          </cell>
          <cell r="E4172" t="str">
            <v>OUTRAS MÍDIAS</v>
          </cell>
          <cell r="F4172" t="str">
            <v>0019 INDICAÇÃO DO PROVEDOR</v>
          </cell>
          <cell r="G4172" t="str">
            <v>0580 IG.COM.BR</v>
          </cell>
          <cell r="I4172">
            <v>1</v>
          </cell>
          <cell r="J4172">
            <v>0</v>
          </cell>
          <cell r="K4172">
            <v>0</v>
          </cell>
          <cell r="L4172">
            <v>1</v>
          </cell>
          <cell r="M4172">
            <v>1</v>
          </cell>
          <cell r="N4172">
            <v>0</v>
          </cell>
          <cell r="O4172">
            <v>1</v>
          </cell>
          <cell r="P4172">
            <v>0</v>
          </cell>
          <cell r="Q4172">
            <v>0</v>
          </cell>
          <cell r="R4172">
            <v>1</v>
          </cell>
          <cell r="S4172">
            <v>1</v>
          </cell>
          <cell r="T4172">
            <v>0</v>
          </cell>
          <cell r="U4172">
            <v>1</v>
          </cell>
          <cell r="V4172">
            <v>0</v>
          </cell>
          <cell r="W4172">
            <v>0</v>
          </cell>
        </row>
        <row r="4173">
          <cell r="B4173">
            <v>20</v>
          </cell>
          <cell r="C4173" t="str">
            <v>RESTRIÇÃO SISTEMA</v>
          </cell>
          <cell r="D4173" t="str">
            <v>042 Restrição técnica</v>
          </cell>
          <cell r="E4173" t="str">
            <v>OUTRAS MÍDIAS</v>
          </cell>
          <cell r="F4173" t="str">
            <v>0020 JÁ POSSUI</v>
          </cell>
          <cell r="I4173">
            <v>1</v>
          </cell>
          <cell r="J4173">
            <v>0</v>
          </cell>
          <cell r="K4173">
            <v>0</v>
          </cell>
          <cell r="L4173">
            <v>1</v>
          </cell>
          <cell r="M4173">
            <v>1</v>
          </cell>
          <cell r="N4173">
            <v>0</v>
          </cell>
          <cell r="O4173">
            <v>1</v>
          </cell>
          <cell r="P4173">
            <v>0</v>
          </cell>
          <cell r="Q4173">
            <v>0</v>
          </cell>
          <cell r="R4173">
            <v>1</v>
          </cell>
          <cell r="S4173">
            <v>1</v>
          </cell>
          <cell r="T4173">
            <v>0</v>
          </cell>
          <cell r="U4173">
            <v>1</v>
          </cell>
          <cell r="V4173">
            <v>0</v>
          </cell>
          <cell r="W4173">
            <v>0</v>
          </cell>
        </row>
        <row r="4174">
          <cell r="B4174">
            <v>20</v>
          </cell>
          <cell r="C4174" t="str">
            <v>RESTRIÇÃO SISTEMA</v>
          </cell>
          <cell r="D4174" t="str">
            <v>042 Restrição técnica</v>
          </cell>
          <cell r="E4174" t="str">
            <v>TELEVISÃO</v>
          </cell>
          <cell r="F4174" t="str">
            <v>0001 TELEVISÃO</v>
          </cell>
          <cell r="G4174" t="str">
            <v>0062 NÃO INFORMOU</v>
          </cell>
          <cell r="I4174">
            <v>5</v>
          </cell>
          <cell r="J4174">
            <v>0</v>
          </cell>
          <cell r="K4174">
            <v>0</v>
          </cell>
          <cell r="L4174">
            <v>5</v>
          </cell>
          <cell r="M4174">
            <v>5</v>
          </cell>
          <cell r="N4174">
            <v>0</v>
          </cell>
          <cell r="O4174">
            <v>5</v>
          </cell>
          <cell r="P4174">
            <v>0</v>
          </cell>
          <cell r="Q4174">
            <v>0</v>
          </cell>
          <cell r="R4174">
            <v>5</v>
          </cell>
          <cell r="S4174">
            <v>5</v>
          </cell>
          <cell r="T4174">
            <v>0</v>
          </cell>
          <cell r="U4174">
            <v>5</v>
          </cell>
          <cell r="V4174">
            <v>0</v>
          </cell>
          <cell r="W4174">
            <v>0</v>
          </cell>
        </row>
        <row r="4175">
          <cell r="B4175">
            <v>20</v>
          </cell>
          <cell r="C4175" t="str">
            <v>RESTRIÇÃO SISTEMA</v>
          </cell>
          <cell r="D4175" t="str">
            <v>045 Central não cadastrada</v>
          </cell>
          <cell r="E4175" t="str">
            <v>NÃO INFORMADO</v>
          </cell>
          <cell r="F4175" t="str">
            <v>0016 NÃO INFORMADO</v>
          </cell>
          <cell r="I4175">
            <v>2</v>
          </cell>
          <cell r="J4175">
            <v>0</v>
          </cell>
          <cell r="K4175">
            <v>0</v>
          </cell>
          <cell r="L4175">
            <v>2</v>
          </cell>
          <cell r="M4175">
            <v>2</v>
          </cell>
          <cell r="N4175">
            <v>0</v>
          </cell>
          <cell r="O4175">
            <v>2</v>
          </cell>
          <cell r="P4175">
            <v>0</v>
          </cell>
          <cell r="Q4175">
            <v>0</v>
          </cell>
          <cell r="R4175">
            <v>2</v>
          </cell>
          <cell r="S4175">
            <v>2</v>
          </cell>
          <cell r="T4175">
            <v>0</v>
          </cell>
          <cell r="U4175">
            <v>2</v>
          </cell>
          <cell r="V4175">
            <v>0</v>
          </cell>
          <cell r="W4175">
            <v>0</v>
          </cell>
        </row>
        <row r="4176">
          <cell r="B4176">
            <v>20</v>
          </cell>
          <cell r="C4176" t="str">
            <v>RESTRIÇÃO SISTEMA</v>
          </cell>
          <cell r="D4176" t="str">
            <v>045 Central não cadastrada</v>
          </cell>
          <cell r="E4176" t="str">
            <v>OUTRAS MÍDIAS</v>
          </cell>
          <cell r="F4176" t="str">
            <v>0002 INDICAÇÃO DE AMIGOS</v>
          </cell>
          <cell r="I4176">
            <v>13</v>
          </cell>
          <cell r="J4176">
            <v>0</v>
          </cell>
          <cell r="K4176">
            <v>0</v>
          </cell>
          <cell r="L4176">
            <v>13</v>
          </cell>
          <cell r="M4176">
            <v>13</v>
          </cell>
          <cell r="N4176">
            <v>0</v>
          </cell>
          <cell r="O4176">
            <v>13</v>
          </cell>
          <cell r="P4176">
            <v>0</v>
          </cell>
          <cell r="Q4176">
            <v>0</v>
          </cell>
          <cell r="R4176">
            <v>13</v>
          </cell>
          <cell r="S4176">
            <v>13</v>
          </cell>
          <cell r="T4176">
            <v>0</v>
          </cell>
          <cell r="U4176">
            <v>13</v>
          </cell>
          <cell r="V4176">
            <v>0</v>
          </cell>
          <cell r="W4176">
            <v>0</v>
          </cell>
        </row>
        <row r="4177">
          <cell r="B4177">
            <v>20</v>
          </cell>
          <cell r="C4177" t="str">
            <v>RESTRIÇÃO SISTEMA</v>
          </cell>
          <cell r="D4177" t="str">
            <v>045 Central não cadastrada</v>
          </cell>
          <cell r="E4177" t="str">
            <v>OUTRAS MÍDIAS</v>
          </cell>
          <cell r="F4177" t="str">
            <v>0003 104</v>
          </cell>
          <cell r="I4177">
            <v>1</v>
          </cell>
          <cell r="J4177">
            <v>0</v>
          </cell>
          <cell r="K4177">
            <v>0</v>
          </cell>
          <cell r="L4177">
            <v>1</v>
          </cell>
          <cell r="M4177">
            <v>1</v>
          </cell>
          <cell r="N4177">
            <v>0</v>
          </cell>
          <cell r="O4177">
            <v>1</v>
          </cell>
          <cell r="P4177">
            <v>0</v>
          </cell>
          <cell r="Q4177">
            <v>0</v>
          </cell>
          <cell r="R4177">
            <v>1</v>
          </cell>
          <cell r="S4177">
            <v>1</v>
          </cell>
          <cell r="T4177">
            <v>0</v>
          </cell>
          <cell r="U4177">
            <v>1</v>
          </cell>
          <cell r="V4177">
            <v>0</v>
          </cell>
          <cell r="W4177">
            <v>0</v>
          </cell>
        </row>
        <row r="4178">
          <cell r="B4178">
            <v>20</v>
          </cell>
          <cell r="C4178" t="str">
            <v>RESTRIÇÃO SISTEMA</v>
          </cell>
          <cell r="D4178" t="str">
            <v>045 Central não cadastrada</v>
          </cell>
          <cell r="E4178" t="str">
            <v>OUTRAS MÍDIAS</v>
          </cell>
          <cell r="F4178" t="str">
            <v>0013 INTERNET</v>
          </cell>
          <cell r="G4178" t="str">
            <v>0170 SITE SPEEDY</v>
          </cell>
          <cell r="I4178">
            <v>5</v>
          </cell>
          <cell r="J4178">
            <v>0</v>
          </cell>
          <cell r="K4178">
            <v>0</v>
          </cell>
          <cell r="L4178">
            <v>5</v>
          </cell>
          <cell r="M4178">
            <v>5</v>
          </cell>
          <cell r="N4178">
            <v>0</v>
          </cell>
          <cell r="O4178">
            <v>5</v>
          </cell>
          <cell r="P4178">
            <v>0</v>
          </cell>
          <cell r="Q4178">
            <v>0</v>
          </cell>
          <cell r="R4178">
            <v>5</v>
          </cell>
          <cell r="S4178">
            <v>5</v>
          </cell>
          <cell r="T4178">
            <v>0</v>
          </cell>
          <cell r="U4178">
            <v>5</v>
          </cell>
          <cell r="V4178">
            <v>0</v>
          </cell>
          <cell r="W4178">
            <v>0</v>
          </cell>
        </row>
        <row r="4179">
          <cell r="B4179">
            <v>20</v>
          </cell>
          <cell r="C4179" t="str">
            <v>RESTRIÇÃO SISTEMA</v>
          </cell>
          <cell r="D4179" t="str">
            <v>045 Central não cadastrada</v>
          </cell>
          <cell r="E4179" t="str">
            <v>OUTRAS MÍDIAS</v>
          </cell>
          <cell r="F4179" t="str">
            <v>0018 CONTATADO PELO TLMKT</v>
          </cell>
          <cell r="I4179">
            <v>1</v>
          </cell>
          <cell r="J4179">
            <v>0</v>
          </cell>
          <cell r="K4179">
            <v>0</v>
          </cell>
          <cell r="L4179">
            <v>1</v>
          </cell>
          <cell r="M4179">
            <v>1</v>
          </cell>
          <cell r="N4179">
            <v>0</v>
          </cell>
          <cell r="O4179">
            <v>1</v>
          </cell>
          <cell r="P4179">
            <v>0</v>
          </cell>
          <cell r="Q4179">
            <v>0</v>
          </cell>
          <cell r="R4179">
            <v>1</v>
          </cell>
          <cell r="S4179">
            <v>1</v>
          </cell>
          <cell r="T4179">
            <v>0</v>
          </cell>
          <cell r="U4179">
            <v>1</v>
          </cell>
          <cell r="V4179">
            <v>0</v>
          </cell>
          <cell r="W4179">
            <v>0</v>
          </cell>
        </row>
        <row r="4180">
          <cell r="B4180">
            <v>20</v>
          </cell>
          <cell r="C4180" t="str">
            <v>RESTRIÇÃO SISTEMA</v>
          </cell>
          <cell r="D4180" t="str">
            <v>045 Central não cadastrada</v>
          </cell>
          <cell r="E4180" t="str">
            <v>OUTRAS MÍDIAS</v>
          </cell>
          <cell r="F4180" t="str">
            <v>0020 JÁ POSSUI</v>
          </cell>
          <cell r="I4180">
            <v>2</v>
          </cell>
          <cell r="J4180">
            <v>0</v>
          </cell>
          <cell r="K4180">
            <v>0</v>
          </cell>
          <cell r="L4180">
            <v>2</v>
          </cell>
          <cell r="M4180">
            <v>2</v>
          </cell>
          <cell r="N4180">
            <v>0</v>
          </cell>
          <cell r="O4180">
            <v>2</v>
          </cell>
          <cell r="P4180">
            <v>0</v>
          </cell>
          <cell r="Q4180">
            <v>0</v>
          </cell>
          <cell r="R4180">
            <v>2</v>
          </cell>
          <cell r="S4180">
            <v>2</v>
          </cell>
          <cell r="T4180">
            <v>0</v>
          </cell>
          <cell r="U4180">
            <v>2</v>
          </cell>
          <cell r="V4180">
            <v>0</v>
          </cell>
          <cell r="W4180">
            <v>0</v>
          </cell>
        </row>
        <row r="4181">
          <cell r="B4181">
            <v>20</v>
          </cell>
          <cell r="C4181" t="str">
            <v>RESTRIÇÃO SISTEMA</v>
          </cell>
          <cell r="D4181" t="str">
            <v>045 Central não cadastrada</v>
          </cell>
          <cell r="E4181" t="str">
            <v>TELEVISÃO</v>
          </cell>
          <cell r="F4181" t="str">
            <v>0001 TELEVISÃO</v>
          </cell>
          <cell r="G4181" t="str">
            <v>0062 NÃO INFORMOU</v>
          </cell>
          <cell r="I4181">
            <v>2</v>
          </cell>
          <cell r="J4181">
            <v>0</v>
          </cell>
          <cell r="K4181">
            <v>0</v>
          </cell>
          <cell r="L4181">
            <v>2</v>
          </cell>
          <cell r="M4181">
            <v>2</v>
          </cell>
          <cell r="N4181">
            <v>0</v>
          </cell>
          <cell r="O4181">
            <v>2</v>
          </cell>
          <cell r="P4181">
            <v>0</v>
          </cell>
          <cell r="Q4181">
            <v>0</v>
          </cell>
          <cell r="R4181">
            <v>2</v>
          </cell>
          <cell r="S4181">
            <v>2</v>
          </cell>
          <cell r="T4181">
            <v>0</v>
          </cell>
          <cell r="U4181">
            <v>2</v>
          </cell>
          <cell r="V4181">
            <v>0</v>
          </cell>
          <cell r="W4181">
            <v>0</v>
          </cell>
        </row>
        <row r="4182">
          <cell r="B4182">
            <v>20</v>
          </cell>
          <cell r="C4182" t="str">
            <v>RESTRIÇÃO SISTEMA</v>
          </cell>
          <cell r="D4182" t="str">
            <v>048 Segmento não permitido</v>
          </cell>
          <cell r="E4182" t="str">
            <v>OUTRAS MÍDIAS</v>
          </cell>
          <cell r="F4182" t="str">
            <v>0002 INDICAÇÃO DE AMIGOS</v>
          </cell>
          <cell r="I4182">
            <v>3</v>
          </cell>
          <cell r="J4182">
            <v>0</v>
          </cell>
          <cell r="K4182">
            <v>0</v>
          </cell>
          <cell r="L4182">
            <v>3</v>
          </cell>
          <cell r="M4182">
            <v>3</v>
          </cell>
          <cell r="N4182">
            <v>0</v>
          </cell>
          <cell r="O4182">
            <v>3</v>
          </cell>
          <cell r="P4182">
            <v>0</v>
          </cell>
          <cell r="Q4182">
            <v>0</v>
          </cell>
          <cell r="R4182">
            <v>3</v>
          </cell>
          <cell r="S4182">
            <v>3</v>
          </cell>
          <cell r="T4182">
            <v>0</v>
          </cell>
          <cell r="U4182">
            <v>3</v>
          </cell>
          <cell r="V4182">
            <v>0</v>
          </cell>
          <cell r="W4182">
            <v>0</v>
          </cell>
        </row>
        <row r="4183">
          <cell r="B4183">
            <v>20</v>
          </cell>
          <cell r="C4183" t="str">
            <v>RESTRIÇÃO SISTEMA</v>
          </cell>
          <cell r="D4183" t="str">
            <v>048 Segmento não permitido</v>
          </cell>
          <cell r="E4183" t="str">
            <v>OUTRAS MÍDIAS</v>
          </cell>
          <cell r="F4183" t="str">
            <v>0013 INTERNET</v>
          </cell>
          <cell r="G4183" t="str">
            <v>0170 SITE SPEEDY</v>
          </cell>
          <cell r="I4183">
            <v>1</v>
          </cell>
          <cell r="J4183">
            <v>0</v>
          </cell>
          <cell r="K4183">
            <v>0</v>
          </cell>
          <cell r="L4183">
            <v>1</v>
          </cell>
          <cell r="M4183">
            <v>1</v>
          </cell>
          <cell r="N4183">
            <v>0</v>
          </cell>
          <cell r="O4183">
            <v>1</v>
          </cell>
          <cell r="P4183">
            <v>0</v>
          </cell>
          <cell r="Q4183">
            <v>0</v>
          </cell>
          <cell r="R4183">
            <v>1</v>
          </cell>
          <cell r="S4183">
            <v>1</v>
          </cell>
          <cell r="T4183">
            <v>0</v>
          </cell>
          <cell r="U4183">
            <v>1</v>
          </cell>
          <cell r="V4183">
            <v>0</v>
          </cell>
          <cell r="W4183">
            <v>0</v>
          </cell>
        </row>
        <row r="4184">
          <cell r="B4184">
            <v>20</v>
          </cell>
          <cell r="C4184" t="str">
            <v>RESTRIÇÃO SISTEMA</v>
          </cell>
          <cell r="D4184" t="str">
            <v>048 Segmento não permitido</v>
          </cell>
          <cell r="E4184" t="str">
            <v>TELEVISÃO</v>
          </cell>
          <cell r="F4184" t="str">
            <v>0001 TELEVISÃO</v>
          </cell>
          <cell r="G4184" t="str">
            <v>0062 NÃO INFORMOU</v>
          </cell>
          <cell r="I4184">
            <v>1</v>
          </cell>
          <cell r="J4184">
            <v>0</v>
          </cell>
          <cell r="K4184">
            <v>0</v>
          </cell>
          <cell r="L4184">
            <v>1</v>
          </cell>
          <cell r="M4184">
            <v>1</v>
          </cell>
          <cell r="N4184">
            <v>0</v>
          </cell>
          <cell r="O4184">
            <v>1</v>
          </cell>
          <cell r="P4184">
            <v>0</v>
          </cell>
          <cell r="Q4184">
            <v>0</v>
          </cell>
          <cell r="R4184">
            <v>1</v>
          </cell>
          <cell r="S4184">
            <v>1</v>
          </cell>
          <cell r="T4184">
            <v>0</v>
          </cell>
          <cell r="U4184">
            <v>1</v>
          </cell>
          <cell r="V4184">
            <v>0</v>
          </cell>
          <cell r="W4184">
            <v>0</v>
          </cell>
        </row>
        <row r="4185">
          <cell r="B4185">
            <v>20</v>
          </cell>
          <cell r="C4185" t="str">
            <v>RESTRIÇÃO SISTEMA</v>
          </cell>
          <cell r="D4185" t="str">
            <v>060 Restrição Comercial</v>
          </cell>
          <cell r="E4185" t="str">
            <v>MALA DIRETA</v>
          </cell>
          <cell r="F4185" t="str">
            <v>0010 ENCARTE EM FATURA</v>
          </cell>
          <cell r="I4185">
            <v>1</v>
          </cell>
          <cell r="J4185">
            <v>0</v>
          </cell>
          <cell r="K4185">
            <v>0</v>
          </cell>
          <cell r="L4185">
            <v>1</v>
          </cell>
          <cell r="M4185">
            <v>1</v>
          </cell>
          <cell r="N4185">
            <v>0</v>
          </cell>
          <cell r="O4185">
            <v>1</v>
          </cell>
          <cell r="P4185">
            <v>0</v>
          </cell>
          <cell r="Q4185">
            <v>0</v>
          </cell>
          <cell r="R4185">
            <v>1</v>
          </cell>
          <cell r="S4185">
            <v>1</v>
          </cell>
          <cell r="T4185">
            <v>0</v>
          </cell>
          <cell r="U4185">
            <v>1</v>
          </cell>
          <cell r="V4185">
            <v>0</v>
          </cell>
          <cell r="W4185">
            <v>0</v>
          </cell>
        </row>
        <row r="4186">
          <cell r="B4186">
            <v>20</v>
          </cell>
          <cell r="C4186" t="str">
            <v>RESTRIÇÃO SISTEMA</v>
          </cell>
          <cell r="D4186" t="str">
            <v>060 Restrição Comercial</v>
          </cell>
          <cell r="E4186" t="str">
            <v>OUTRAS MÍDIAS</v>
          </cell>
          <cell r="F4186" t="str">
            <v>0002 INDICAÇÃO DE AMIGOS</v>
          </cell>
          <cell r="I4186">
            <v>36</v>
          </cell>
          <cell r="J4186">
            <v>0</v>
          </cell>
          <cell r="K4186">
            <v>0</v>
          </cell>
          <cell r="L4186">
            <v>36</v>
          </cell>
          <cell r="M4186">
            <v>36</v>
          </cell>
          <cell r="N4186">
            <v>0</v>
          </cell>
          <cell r="O4186">
            <v>36</v>
          </cell>
          <cell r="P4186">
            <v>0</v>
          </cell>
          <cell r="Q4186">
            <v>0</v>
          </cell>
          <cell r="R4186">
            <v>36</v>
          </cell>
          <cell r="S4186">
            <v>36</v>
          </cell>
          <cell r="T4186">
            <v>0</v>
          </cell>
          <cell r="U4186">
            <v>36</v>
          </cell>
          <cell r="V4186">
            <v>0</v>
          </cell>
          <cell r="W4186">
            <v>0</v>
          </cell>
        </row>
        <row r="4187">
          <cell r="B4187">
            <v>20</v>
          </cell>
          <cell r="C4187" t="str">
            <v>RESTRIÇÃO SISTEMA</v>
          </cell>
          <cell r="D4187" t="str">
            <v>060 Restrição Comercial</v>
          </cell>
          <cell r="E4187" t="str">
            <v>OUTRAS MÍDIAS</v>
          </cell>
          <cell r="F4187" t="str">
            <v>0003 104</v>
          </cell>
          <cell r="I4187">
            <v>1</v>
          </cell>
          <cell r="J4187">
            <v>0</v>
          </cell>
          <cell r="K4187">
            <v>0</v>
          </cell>
          <cell r="L4187">
            <v>1</v>
          </cell>
          <cell r="M4187">
            <v>1</v>
          </cell>
          <cell r="N4187">
            <v>0</v>
          </cell>
          <cell r="O4187">
            <v>1</v>
          </cell>
          <cell r="P4187">
            <v>0</v>
          </cell>
          <cell r="Q4187">
            <v>0</v>
          </cell>
          <cell r="R4187">
            <v>1</v>
          </cell>
          <cell r="S4187">
            <v>1</v>
          </cell>
          <cell r="T4187">
            <v>0</v>
          </cell>
          <cell r="U4187">
            <v>1</v>
          </cell>
          <cell r="V4187">
            <v>0</v>
          </cell>
          <cell r="W4187">
            <v>0</v>
          </cell>
        </row>
        <row r="4188">
          <cell r="B4188">
            <v>20</v>
          </cell>
          <cell r="C4188" t="str">
            <v>RESTRIÇÃO SISTEMA</v>
          </cell>
          <cell r="D4188" t="str">
            <v>060 Restrição Comercial</v>
          </cell>
          <cell r="E4188" t="str">
            <v>OUTRAS MÍDIAS</v>
          </cell>
          <cell r="F4188" t="str">
            <v>0013 INTERNET</v>
          </cell>
          <cell r="G4188" t="str">
            <v>0056 OUTROS</v>
          </cell>
          <cell r="I4188">
            <v>2</v>
          </cell>
          <cell r="J4188">
            <v>0</v>
          </cell>
          <cell r="K4188">
            <v>0</v>
          </cell>
          <cell r="L4188">
            <v>2</v>
          </cell>
          <cell r="M4188">
            <v>2</v>
          </cell>
          <cell r="N4188">
            <v>0</v>
          </cell>
          <cell r="O4188">
            <v>2</v>
          </cell>
          <cell r="P4188">
            <v>0</v>
          </cell>
          <cell r="Q4188">
            <v>0</v>
          </cell>
          <cell r="R4188">
            <v>2</v>
          </cell>
          <cell r="S4188">
            <v>2</v>
          </cell>
          <cell r="T4188">
            <v>0</v>
          </cell>
          <cell r="U4188">
            <v>2</v>
          </cell>
          <cell r="V4188">
            <v>0</v>
          </cell>
          <cell r="W4188">
            <v>0</v>
          </cell>
        </row>
        <row r="4189">
          <cell r="B4189">
            <v>20</v>
          </cell>
          <cell r="C4189" t="str">
            <v>RESTRIÇÃO SISTEMA</v>
          </cell>
          <cell r="D4189" t="str">
            <v>060 Restrição Comercial</v>
          </cell>
          <cell r="E4189" t="str">
            <v>OUTRAS MÍDIAS</v>
          </cell>
          <cell r="F4189" t="str">
            <v>0018 CONTATADO PELO TLMKT</v>
          </cell>
          <cell r="I4189">
            <v>2</v>
          </cell>
          <cell r="J4189">
            <v>0</v>
          </cell>
          <cell r="K4189">
            <v>0</v>
          </cell>
          <cell r="L4189">
            <v>2</v>
          </cell>
          <cell r="M4189">
            <v>2</v>
          </cell>
          <cell r="N4189">
            <v>0</v>
          </cell>
          <cell r="O4189">
            <v>2</v>
          </cell>
          <cell r="P4189">
            <v>0</v>
          </cell>
          <cell r="Q4189">
            <v>0</v>
          </cell>
          <cell r="R4189">
            <v>2</v>
          </cell>
          <cell r="S4189">
            <v>2</v>
          </cell>
          <cell r="T4189">
            <v>0</v>
          </cell>
          <cell r="U4189">
            <v>2</v>
          </cell>
          <cell r="V4189">
            <v>0</v>
          </cell>
          <cell r="W4189">
            <v>0</v>
          </cell>
        </row>
        <row r="4190">
          <cell r="B4190">
            <v>20</v>
          </cell>
          <cell r="C4190" t="str">
            <v>RESTRIÇÃO SISTEMA</v>
          </cell>
          <cell r="D4190" t="str">
            <v>060 Restrição Comercial</v>
          </cell>
          <cell r="E4190" t="str">
            <v>OUTRAS MÍDIAS</v>
          </cell>
          <cell r="F4190" t="str">
            <v>0019 INDICAÇÃO DO PROVEDOR</v>
          </cell>
          <cell r="G4190" t="str">
            <v>0580 IG.COM.BR</v>
          </cell>
          <cell r="I4190">
            <v>1</v>
          </cell>
          <cell r="J4190">
            <v>0</v>
          </cell>
          <cell r="K4190">
            <v>0</v>
          </cell>
          <cell r="L4190">
            <v>1</v>
          </cell>
          <cell r="M4190">
            <v>1</v>
          </cell>
          <cell r="N4190">
            <v>0</v>
          </cell>
          <cell r="O4190">
            <v>1</v>
          </cell>
          <cell r="P4190">
            <v>0</v>
          </cell>
          <cell r="Q4190">
            <v>0</v>
          </cell>
          <cell r="R4190">
            <v>1</v>
          </cell>
          <cell r="S4190">
            <v>1</v>
          </cell>
          <cell r="T4190">
            <v>0</v>
          </cell>
          <cell r="U4190">
            <v>1</v>
          </cell>
          <cell r="V4190">
            <v>0</v>
          </cell>
          <cell r="W4190">
            <v>0</v>
          </cell>
        </row>
        <row r="4191">
          <cell r="B4191">
            <v>20</v>
          </cell>
          <cell r="C4191" t="str">
            <v>RESTRIÇÃO SISTEMA</v>
          </cell>
          <cell r="D4191" t="str">
            <v>060 Restrição Comercial</v>
          </cell>
          <cell r="E4191" t="str">
            <v>OUTRAS MÍDIAS</v>
          </cell>
          <cell r="F4191" t="str">
            <v>0020 JÁ POSSUI</v>
          </cell>
          <cell r="I4191">
            <v>2</v>
          </cell>
          <cell r="J4191">
            <v>0</v>
          </cell>
          <cell r="K4191">
            <v>0</v>
          </cell>
          <cell r="L4191">
            <v>2</v>
          </cell>
          <cell r="M4191">
            <v>2</v>
          </cell>
          <cell r="N4191">
            <v>0</v>
          </cell>
          <cell r="O4191">
            <v>2</v>
          </cell>
          <cell r="P4191">
            <v>0</v>
          </cell>
          <cell r="Q4191">
            <v>0</v>
          </cell>
          <cell r="R4191">
            <v>2</v>
          </cell>
          <cell r="S4191">
            <v>2</v>
          </cell>
          <cell r="T4191">
            <v>0</v>
          </cell>
          <cell r="U4191">
            <v>2</v>
          </cell>
          <cell r="V4191">
            <v>0</v>
          </cell>
          <cell r="W4191">
            <v>0</v>
          </cell>
        </row>
        <row r="4192">
          <cell r="B4192">
            <v>20</v>
          </cell>
          <cell r="C4192" t="str">
            <v>RESTRIÇÃO SISTEMA</v>
          </cell>
          <cell r="D4192" t="str">
            <v>060 Restrição Comercial</v>
          </cell>
          <cell r="E4192" t="str">
            <v>TELEVISÃO</v>
          </cell>
          <cell r="F4192" t="str">
            <v>0001 TELEVISÃO</v>
          </cell>
          <cell r="G4192" t="str">
            <v>0062 NÃO INFORMOU</v>
          </cell>
          <cell r="I4192">
            <v>2</v>
          </cell>
          <cell r="J4192">
            <v>0</v>
          </cell>
          <cell r="K4192">
            <v>0</v>
          </cell>
          <cell r="L4192">
            <v>2</v>
          </cell>
          <cell r="M4192">
            <v>2</v>
          </cell>
          <cell r="N4192">
            <v>0</v>
          </cell>
          <cell r="O4192">
            <v>2</v>
          </cell>
          <cell r="P4192">
            <v>0</v>
          </cell>
          <cell r="Q4192">
            <v>0</v>
          </cell>
          <cell r="R4192">
            <v>2</v>
          </cell>
          <cell r="S4192">
            <v>2</v>
          </cell>
          <cell r="T4192">
            <v>0</v>
          </cell>
          <cell r="U4192">
            <v>2</v>
          </cell>
          <cell r="V4192">
            <v>0</v>
          </cell>
          <cell r="W4192">
            <v>0</v>
          </cell>
        </row>
        <row r="4193">
          <cell r="B4193">
            <v>20</v>
          </cell>
          <cell r="C4193" t="str">
            <v>RESTRIÇÃO SISTEMA</v>
          </cell>
          <cell r="D4193" t="str">
            <v>071 Idade inferior a 18 anos</v>
          </cell>
          <cell r="E4193" t="str">
            <v>MALA DIRETA</v>
          </cell>
          <cell r="F4193" t="str">
            <v>0009 MALA DIRETA</v>
          </cell>
          <cell r="G4193" t="str">
            <v>0008 Não Identificado</v>
          </cell>
          <cell r="I4193">
            <v>2</v>
          </cell>
          <cell r="J4193">
            <v>0</v>
          </cell>
          <cell r="K4193">
            <v>0</v>
          </cell>
          <cell r="L4193">
            <v>2</v>
          </cell>
          <cell r="M4193">
            <v>2</v>
          </cell>
          <cell r="N4193">
            <v>0</v>
          </cell>
          <cell r="O4193">
            <v>2</v>
          </cell>
          <cell r="P4193">
            <v>0</v>
          </cell>
          <cell r="Q4193">
            <v>0</v>
          </cell>
          <cell r="R4193">
            <v>2</v>
          </cell>
          <cell r="S4193">
            <v>2</v>
          </cell>
          <cell r="T4193">
            <v>0</v>
          </cell>
          <cell r="U4193">
            <v>2</v>
          </cell>
          <cell r="V4193">
            <v>0</v>
          </cell>
          <cell r="W4193">
            <v>0</v>
          </cell>
        </row>
        <row r="4194">
          <cell r="B4194">
            <v>20</v>
          </cell>
          <cell r="C4194" t="str">
            <v>RESTRIÇÃO SISTEMA</v>
          </cell>
          <cell r="D4194" t="str">
            <v>071 Idade inferior a 18 anos</v>
          </cell>
          <cell r="E4194" t="str">
            <v>OUTRAS MÍDIAS</v>
          </cell>
          <cell r="F4194" t="str">
            <v>0002 INDICAÇÃO DE AMIGOS</v>
          </cell>
          <cell r="I4194">
            <v>8</v>
          </cell>
          <cell r="J4194">
            <v>0</v>
          </cell>
          <cell r="K4194">
            <v>0</v>
          </cell>
          <cell r="L4194">
            <v>8</v>
          </cell>
          <cell r="M4194">
            <v>8</v>
          </cell>
          <cell r="N4194">
            <v>0</v>
          </cell>
          <cell r="O4194">
            <v>8</v>
          </cell>
          <cell r="P4194">
            <v>0</v>
          </cell>
          <cell r="Q4194">
            <v>0</v>
          </cell>
          <cell r="R4194">
            <v>8</v>
          </cell>
          <cell r="S4194">
            <v>8</v>
          </cell>
          <cell r="T4194">
            <v>0</v>
          </cell>
          <cell r="U4194">
            <v>8</v>
          </cell>
          <cell r="V4194">
            <v>0</v>
          </cell>
          <cell r="W4194">
            <v>0</v>
          </cell>
        </row>
        <row r="4195">
          <cell r="B4195">
            <v>20</v>
          </cell>
          <cell r="C4195" t="str">
            <v>RESTRIÇÃO SISTEMA</v>
          </cell>
          <cell r="D4195" t="str">
            <v>071 Idade inferior a 18 anos</v>
          </cell>
          <cell r="E4195" t="str">
            <v>OUTRAS MÍDIAS</v>
          </cell>
          <cell r="F4195" t="str">
            <v>0018 CONTATADO PELO TLMKT</v>
          </cell>
          <cell r="I4195">
            <v>2</v>
          </cell>
          <cell r="J4195">
            <v>0</v>
          </cell>
          <cell r="K4195">
            <v>0</v>
          </cell>
          <cell r="L4195">
            <v>2</v>
          </cell>
          <cell r="M4195">
            <v>2</v>
          </cell>
          <cell r="N4195">
            <v>0</v>
          </cell>
          <cell r="O4195">
            <v>2</v>
          </cell>
          <cell r="P4195">
            <v>0</v>
          </cell>
          <cell r="Q4195">
            <v>0</v>
          </cell>
          <cell r="R4195">
            <v>2</v>
          </cell>
          <cell r="S4195">
            <v>2</v>
          </cell>
          <cell r="T4195">
            <v>0</v>
          </cell>
          <cell r="U4195">
            <v>2</v>
          </cell>
          <cell r="V4195">
            <v>0</v>
          </cell>
          <cell r="W4195">
            <v>0</v>
          </cell>
        </row>
        <row r="4196">
          <cell r="B4196">
            <v>20</v>
          </cell>
          <cell r="C4196" t="str">
            <v>RESTRIÇÃO SISTEMA</v>
          </cell>
          <cell r="D4196" t="str">
            <v>407 Não Informou nº linha</v>
          </cell>
          <cell r="E4196" t="str">
            <v>MALA DIRETA</v>
          </cell>
          <cell r="F4196" t="str">
            <v>0010 ENCARTE EM FATURA</v>
          </cell>
          <cell r="I4196">
            <v>1</v>
          </cell>
          <cell r="J4196">
            <v>0</v>
          </cell>
          <cell r="K4196">
            <v>0</v>
          </cell>
          <cell r="L4196">
            <v>1</v>
          </cell>
          <cell r="M4196">
            <v>1</v>
          </cell>
          <cell r="N4196">
            <v>0</v>
          </cell>
          <cell r="O4196">
            <v>1</v>
          </cell>
          <cell r="P4196">
            <v>0</v>
          </cell>
          <cell r="Q4196">
            <v>0</v>
          </cell>
          <cell r="R4196">
            <v>1</v>
          </cell>
          <cell r="S4196">
            <v>1</v>
          </cell>
          <cell r="T4196">
            <v>0</v>
          </cell>
          <cell r="U4196">
            <v>1</v>
          </cell>
          <cell r="V4196">
            <v>0</v>
          </cell>
          <cell r="W4196">
            <v>0</v>
          </cell>
        </row>
        <row r="4197">
          <cell r="B4197">
            <v>20</v>
          </cell>
          <cell r="C4197" t="str">
            <v>RESTRIÇÃO SISTEMA</v>
          </cell>
          <cell r="D4197" t="str">
            <v>407 Não Informou nº linha</v>
          </cell>
          <cell r="E4197" t="str">
            <v>OUTRAS MÍDIAS</v>
          </cell>
          <cell r="F4197" t="str">
            <v>0002 INDICAÇÃO DE AMIGOS</v>
          </cell>
          <cell r="I4197">
            <v>5</v>
          </cell>
          <cell r="J4197">
            <v>0</v>
          </cell>
          <cell r="K4197">
            <v>0</v>
          </cell>
          <cell r="L4197">
            <v>5</v>
          </cell>
          <cell r="M4197">
            <v>5</v>
          </cell>
          <cell r="N4197">
            <v>0</v>
          </cell>
          <cell r="O4197">
            <v>5</v>
          </cell>
          <cell r="P4197">
            <v>0</v>
          </cell>
          <cell r="Q4197">
            <v>0</v>
          </cell>
          <cell r="R4197">
            <v>5</v>
          </cell>
          <cell r="S4197">
            <v>5</v>
          </cell>
          <cell r="T4197">
            <v>0</v>
          </cell>
          <cell r="U4197">
            <v>5</v>
          </cell>
          <cell r="V4197">
            <v>0</v>
          </cell>
          <cell r="W4197">
            <v>0</v>
          </cell>
        </row>
        <row r="4198">
          <cell r="B4198">
            <v>20</v>
          </cell>
          <cell r="C4198" t="str">
            <v>RESTRIÇÃO SISTEMA</v>
          </cell>
          <cell r="D4198" t="str">
            <v>407 Não Informou nº linha</v>
          </cell>
          <cell r="E4198" t="str">
            <v>OUTRAS MÍDIAS</v>
          </cell>
          <cell r="F4198" t="str">
            <v>0018 CONTATADO PELO TLMKT</v>
          </cell>
          <cell r="I4198">
            <v>1</v>
          </cell>
          <cell r="J4198">
            <v>0</v>
          </cell>
          <cell r="K4198">
            <v>0</v>
          </cell>
          <cell r="L4198">
            <v>1</v>
          </cell>
          <cell r="M4198">
            <v>1</v>
          </cell>
          <cell r="N4198">
            <v>0</v>
          </cell>
          <cell r="O4198">
            <v>1</v>
          </cell>
          <cell r="P4198">
            <v>0</v>
          </cell>
          <cell r="Q4198">
            <v>0</v>
          </cell>
          <cell r="R4198">
            <v>1</v>
          </cell>
          <cell r="S4198">
            <v>1</v>
          </cell>
          <cell r="T4198">
            <v>0</v>
          </cell>
          <cell r="U4198">
            <v>1</v>
          </cell>
          <cell r="V4198">
            <v>0</v>
          </cell>
          <cell r="W4198">
            <v>0</v>
          </cell>
        </row>
        <row r="4199">
          <cell r="B4199">
            <v>20</v>
          </cell>
          <cell r="C4199" t="str">
            <v>RESTRIÇÃO SISTEMA</v>
          </cell>
          <cell r="D4199" t="str">
            <v>408 Não possui linha instalada</v>
          </cell>
          <cell r="E4199" t="str">
            <v>NÃO INFORMADO</v>
          </cell>
          <cell r="F4199" t="str">
            <v>0016 NÃO INFORMADO</v>
          </cell>
          <cell r="I4199">
            <v>2</v>
          </cell>
          <cell r="J4199">
            <v>0</v>
          </cell>
          <cell r="K4199">
            <v>0</v>
          </cell>
          <cell r="L4199">
            <v>2</v>
          </cell>
          <cell r="M4199">
            <v>2</v>
          </cell>
          <cell r="N4199">
            <v>0</v>
          </cell>
          <cell r="O4199">
            <v>2</v>
          </cell>
          <cell r="P4199">
            <v>0</v>
          </cell>
          <cell r="Q4199">
            <v>0</v>
          </cell>
          <cell r="R4199">
            <v>2</v>
          </cell>
          <cell r="S4199">
            <v>2</v>
          </cell>
          <cell r="T4199">
            <v>0</v>
          </cell>
          <cell r="U4199">
            <v>2</v>
          </cell>
          <cell r="V4199">
            <v>0</v>
          </cell>
          <cell r="W4199">
            <v>0</v>
          </cell>
        </row>
        <row r="4200">
          <cell r="B4200">
            <v>20</v>
          </cell>
          <cell r="C4200" t="str">
            <v>RESTRIÇÃO SISTEMA</v>
          </cell>
          <cell r="D4200" t="str">
            <v>408 Não possui linha instalada</v>
          </cell>
          <cell r="E4200" t="str">
            <v>OUTRAS MÍDIAS</v>
          </cell>
          <cell r="F4200" t="str">
            <v>0002 INDICAÇÃO DE AMIGOS</v>
          </cell>
          <cell r="I4200">
            <v>8</v>
          </cell>
          <cell r="J4200">
            <v>0</v>
          </cell>
          <cell r="K4200">
            <v>0</v>
          </cell>
          <cell r="L4200">
            <v>8</v>
          </cell>
          <cell r="M4200">
            <v>8</v>
          </cell>
          <cell r="N4200">
            <v>0</v>
          </cell>
          <cell r="O4200">
            <v>8</v>
          </cell>
          <cell r="P4200">
            <v>0</v>
          </cell>
          <cell r="Q4200">
            <v>0</v>
          </cell>
          <cell r="R4200">
            <v>8</v>
          </cell>
          <cell r="S4200">
            <v>8</v>
          </cell>
          <cell r="T4200">
            <v>0</v>
          </cell>
          <cell r="U4200">
            <v>8</v>
          </cell>
          <cell r="V4200">
            <v>0</v>
          </cell>
          <cell r="W4200">
            <v>0</v>
          </cell>
        </row>
        <row r="4201">
          <cell r="B4201">
            <v>20</v>
          </cell>
          <cell r="C4201" t="str">
            <v>RESTRIÇÃO SISTEMA</v>
          </cell>
          <cell r="D4201" t="str">
            <v>408 Não possui linha instalada</v>
          </cell>
          <cell r="E4201" t="str">
            <v>OUTRAS MÍDIAS</v>
          </cell>
          <cell r="F4201" t="str">
            <v>0018 CONTATADO PELO TLMKT</v>
          </cell>
          <cell r="I4201">
            <v>2</v>
          </cell>
          <cell r="J4201">
            <v>0</v>
          </cell>
          <cell r="K4201">
            <v>0</v>
          </cell>
          <cell r="L4201">
            <v>2</v>
          </cell>
          <cell r="M4201">
            <v>2</v>
          </cell>
          <cell r="N4201">
            <v>0</v>
          </cell>
          <cell r="O4201">
            <v>2</v>
          </cell>
          <cell r="P4201">
            <v>0</v>
          </cell>
          <cell r="Q4201">
            <v>0</v>
          </cell>
          <cell r="R4201">
            <v>2</v>
          </cell>
          <cell r="S4201">
            <v>2</v>
          </cell>
          <cell r="T4201">
            <v>0</v>
          </cell>
          <cell r="U4201">
            <v>2</v>
          </cell>
          <cell r="V4201">
            <v>0</v>
          </cell>
          <cell r="W4201">
            <v>0</v>
          </cell>
        </row>
        <row r="4202">
          <cell r="B4202">
            <v>20</v>
          </cell>
          <cell r="C4202" t="str">
            <v>VENDA</v>
          </cell>
          <cell r="D4202" t="str">
            <v>001 *** Vendas OS Emitidas</v>
          </cell>
          <cell r="E4202" t="str">
            <v>MALA DIRETA</v>
          </cell>
          <cell r="F4202" t="str">
            <v>0009 MALA DIRETA</v>
          </cell>
          <cell r="G4202" t="str">
            <v>0008 Não Identificado</v>
          </cell>
          <cell r="I4202">
            <v>3</v>
          </cell>
          <cell r="J4202">
            <v>3</v>
          </cell>
          <cell r="K4202">
            <v>0</v>
          </cell>
          <cell r="L4202">
            <v>3</v>
          </cell>
          <cell r="M4202">
            <v>0</v>
          </cell>
          <cell r="N4202">
            <v>0</v>
          </cell>
          <cell r="O4202">
            <v>3</v>
          </cell>
          <cell r="P4202">
            <v>3</v>
          </cell>
          <cell r="Q4202">
            <v>0</v>
          </cell>
          <cell r="R4202">
            <v>3</v>
          </cell>
          <cell r="S4202">
            <v>0</v>
          </cell>
          <cell r="T4202">
            <v>0</v>
          </cell>
          <cell r="U4202">
            <v>0</v>
          </cell>
          <cell r="V4202">
            <v>3</v>
          </cell>
          <cell r="W4202">
            <v>0</v>
          </cell>
        </row>
        <row r="4203">
          <cell r="B4203">
            <v>20</v>
          </cell>
          <cell r="C4203" t="str">
            <v>VENDA</v>
          </cell>
          <cell r="D4203" t="str">
            <v>001 *** Vendas OS Emitidas</v>
          </cell>
          <cell r="E4203" t="str">
            <v>MALA DIRETA</v>
          </cell>
          <cell r="F4203" t="str">
            <v>0009 MALA DIRETA</v>
          </cell>
          <cell r="G4203" t="str">
            <v>0572 MD-05</v>
          </cell>
          <cell r="I4203">
            <v>2</v>
          </cell>
          <cell r="J4203">
            <v>2</v>
          </cell>
          <cell r="K4203">
            <v>0</v>
          </cell>
          <cell r="L4203">
            <v>2</v>
          </cell>
          <cell r="M4203">
            <v>0</v>
          </cell>
          <cell r="N4203">
            <v>0</v>
          </cell>
          <cell r="O4203">
            <v>2</v>
          </cell>
          <cell r="P4203">
            <v>2</v>
          </cell>
          <cell r="Q4203">
            <v>0</v>
          </cell>
          <cell r="R4203">
            <v>2</v>
          </cell>
          <cell r="S4203">
            <v>0</v>
          </cell>
          <cell r="T4203">
            <v>0</v>
          </cell>
          <cell r="U4203">
            <v>0</v>
          </cell>
          <cell r="V4203">
            <v>2</v>
          </cell>
          <cell r="W4203">
            <v>0</v>
          </cell>
        </row>
        <row r="4204">
          <cell r="B4204">
            <v>20</v>
          </cell>
          <cell r="C4204" t="str">
            <v>VENDA</v>
          </cell>
          <cell r="D4204" t="str">
            <v>001 *** Vendas OS Emitidas</v>
          </cell>
          <cell r="E4204" t="str">
            <v>MALA DIRETA</v>
          </cell>
          <cell r="F4204" t="str">
            <v>0010 ENCARTE EM FATURA</v>
          </cell>
          <cell r="I4204">
            <v>2</v>
          </cell>
          <cell r="J4204">
            <v>2</v>
          </cell>
          <cell r="K4204">
            <v>0</v>
          </cell>
          <cell r="L4204">
            <v>2</v>
          </cell>
          <cell r="M4204">
            <v>0</v>
          </cell>
          <cell r="N4204">
            <v>0</v>
          </cell>
          <cell r="O4204">
            <v>2</v>
          </cell>
          <cell r="P4204">
            <v>2</v>
          </cell>
          <cell r="Q4204">
            <v>0</v>
          </cell>
          <cell r="R4204">
            <v>2</v>
          </cell>
          <cell r="S4204">
            <v>0</v>
          </cell>
          <cell r="T4204">
            <v>0</v>
          </cell>
          <cell r="U4204">
            <v>0</v>
          </cell>
          <cell r="V4204">
            <v>2</v>
          </cell>
          <cell r="W4204">
            <v>0</v>
          </cell>
        </row>
        <row r="4205">
          <cell r="B4205">
            <v>20</v>
          </cell>
          <cell r="C4205" t="str">
            <v>VENDA</v>
          </cell>
          <cell r="D4205" t="str">
            <v>001 *** Vendas OS Emitidas</v>
          </cell>
          <cell r="E4205" t="str">
            <v>NÃO INFORMADO</v>
          </cell>
          <cell r="F4205" t="str">
            <v>0016 NÃO INFORMADO</v>
          </cell>
          <cell r="I4205">
            <v>7</v>
          </cell>
          <cell r="J4205">
            <v>7</v>
          </cell>
          <cell r="K4205">
            <v>0</v>
          </cell>
          <cell r="L4205">
            <v>7</v>
          </cell>
          <cell r="M4205">
            <v>0</v>
          </cell>
          <cell r="N4205">
            <v>0</v>
          </cell>
          <cell r="O4205">
            <v>6</v>
          </cell>
          <cell r="P4205">
            <v>6</v>
          </cell>
          <cell r="Q4205">
            <v>0</v>
          </cell>
          <cell r="R4205">
            <v>6</v>
          </cell>
          <cell r="S4205">
            <v>0</v>
          </cell>
          <cell r="T4205">
            <v>0</v>
          </cell>
          <cell r="U4205">
            <v>0</v>
          </cell>
          <cell r="V4205">
            <v>7</v>
          </cell>
          <cell r="W4205">
            <v>0</v>
          </cell>
        </row>
        <row r="4206">
          <cell r="B4206">
            <v>20</v>
          </cell>
          <cell r="C4206" t="str">
            <v>VENDA</v>
          </cell>
          <cell r="D4206" t="str">
            <v>001 *** Vendas OS Emitidas</v>
          </cell>
          <cell r="E4206" t="str">
            <v>OUTRAS MIDIAS</v>
          </cell>
          <cell r="F4206" t="str">
            <v>0031 JÁ TEVE O PRODUTO</v>
          </cell>
          <cell r="I4206">
            <v>19</v>
          </cell>
          <cell r="J4206">
            <v>19</v>
          </cell>
          <cell r="K4206">
            <v>0</v>
          </cell>
          <cell r="L4206">
            <v>19</v>
          </cell>
          <cell r="M4206">
            <v>0</v>
          </cell>
          <cell r="N4206">
            <v>0</v>
          </cell>
          <cell r="O4206">
            <v>19</v>
          </cell>
          <cell r="P4206">
            <v>19</v>
          </cell>
          <cell r="Q4206">
            <v>0</v>
          </cell>
          <cell r="R4206">
            <v>19</v>
          </cell>
          <cell r="S4206">
            <v>0</v>
          </cell>
          <cell r="T4206">
            <v>0</v>
          </cell>
          <cell r="U4206">
            <v>0</v>
          </cell>
          <cell r="V4206">
            <v>19</v>
          </cell>
          <cell r="W4206">
            <v>0</v>
          </cell>
        </row>
        <row r="4207">
          <cell r="B4207">
            <v>20</v>
          </cell>
          <cell r="C4207" t="str">
            <v>VENDA</v>
          </cell>
          <cell r="D4207" t="str">
            <v>001 *** Vendas OS Emitidas</v>
          </cell>
          <cell r="E4207" t="str">
            <v>OUTRAS MÍDIAS</v>
          </cell>
          <cell r="F4207" t="str">
            <v>0002 INDICAÇÃO DE AMIGOS</v>
          </cell>
          <cell r="I4207">
            <v>131</v>
          </cell>
          <cell r="J4207">
            <v>131</v>
          </cell>
          <cell r="K4207">
            <v>0</v>
          </cell>
          <cell r="L4207">
            <v>131</v>
          </cell>
          <cell r="M4207">
            <v>0</v>
          </cell>
          <cell r="N4207">
            <v>0</v>
          </cell>
          <cell r="O4207">
            <v>130</v>
          </cell>
          <cell r="P4207">
            <v>130</v>
          </cell>
          <cell r="Q4207">
            <v>0</v>
          </cell>
          <cell r="R4207">
            <v>130</v>
          </cell>
          <cell r="S4207">
            <v>0</v>
          </cell>
          <cell r="T4207">
            <v>0</v>
          </cell>
          <cell r="U4207">
            <v>0</v>
          </cell>
          <cell r="V4207">
            <v>131</v>
          </cell>
          <cell r="W4207">
            <v>0</v>
          </cell>
        </row>
        <row r="4208">
          <cell r="B4208">
            <v>20</v>
          </cell>
          <cell r="C4208" t="str">
            <v>VENDA</v>
          </cell>
          <cell r="D4208" t="str">
            <v>001 *** Vendas OS Emitidas</v>
          </cell>
          <cell r="E4208" t="str">
            <v>OUTRAS MÍDIAS</v>
          </cell>
          <cell r="F4208" t="str">
            <v>0003 104</v>
          </cell>
          <cell r="I4208">
            <v>3</v>
          </cell>
          <cell r="J4208">
            <v>3</v>
          </cell>
          <cell r="K4208">
            <v>0</v>
          </cell>
          <cell r="L4208">
            <v>3</v>
          </cell>
          <cell r="M4208">
            <v>0</v>
          </cell>
          <cell r="N4208">
            <v>0</v>
          </cell>
          <cell r="O4208">
            <v>3</v>
          </cell>
          <cell r="P4208">
            <v>3</v>
          </cell>
          <cell r="Q4208">
            <v>0</v>
          </cell>
          <cell r="R4208">
            <v>3</v>
          </cell>
          <cell r="S4208">
            <v>0</v>
          </cell>
          <cell r="T4208">
            <v>0</v>
          </cell>
          <cell r="U4208">
            <v>0</v>
          </cell>
          <cell r="V4208">
            <v>3</v>
          </cell>
          <cell r="W4208">
            <v>0</v>
          </cell>
        </row>
        <row r="4209">
          <cell r="B4209">
            <v>20</v>
          </cell>
          <cell r="C4209" t="str">
            <v>VENDA</v>
          </cell>
          <cell r="D4209" t="str">
            <v>001 *** Vendas OS Emitidas</v>
          </cell>
          <cell r="E4209" t="str">
            <v>OUTRAS MÍDIAS</v>
          </cell>
          <cell r="F4209" t="str">
            <v>0007 JORNAIS/REVISTAS</v>
          </cell>
          <cell r="G4209" t="str">
            <v>0125 NÃO INFORMADO</v>
          </cell>
          <cell r="I4209">
            <v>1</v>
          </cell>
          <cell r="J4209">
            <v>1</v>
          </cell>
          <cell r="K4209">
            <v>0</v>
          </cell>
          <cell r="L4209">
            <v>1</v>
          </cell>
          <cell r="M4209">
            <v>0</v>
          </cell>
          <cell r="N4209">
            <v>0</v>
          </cell>
          <cell r="O4209">
            <v>1</v>
          </cell>
          <cell r="P4209">
            <v>1</v>
          </cell>
          <cell r="Q4209">
            <v>0</v>
          </cell>
          <cell r="R4209">
            <v>1</v>
          </cell>
          <cell r="S4209">
            <v>0</v>
          </cell>
          <cell r="T4209">
            <v>0</v>
          </cell>
          <cell r="U4209">
            <v>0</v>
          </cell>
          <cell r="V4209">
            <v>1</v>
          </cell>
          <cell r="W4209">
            <v>0</v>
          </cell>
        </row>
        <row r="4210">
          <cell r="B4210">
            <v>20</v>
          </cell>
          <cell r="C4210" t="str">
            <v>VENDA</v>
          </cell>
          <cell r="D4210" t="str">
            <v>001 *** Vendas OS Emitidas</v>
          </cell>
          <cell r="E4210" t="str">
            <v>OUTRAS MÍDIAS</v>
          </cell>
          <cell r="F4210" t="str">
            <v>0013 INTERNET</v>
          </cell>
          <cell r="G4210" t="str">
            <v>0056 OUTROS</v>
          </cell>
          <cell r="I4210">
            <v>4</v>
          </cell>
          <cell r="J4210">
            <v>4</v>
          </cell>
          <cell r="K4210">
            <v>0</v>
          </cell>
          <cell r="L4210">
            <v>4</v>
          </cell>
          <cell r="M4210">
            <v>0</v>
          </cell>
          <cell r="N4210">
            <v>0</v>
          </cell>
          <cell r="O4210">
            <v>4</v>
          </cell>
          <cell r="P4210">
            <v>4</v>
          </cell>
          <cell r="Q4210">
            <v>0</v>
          </cell>
          <cell r="R4210">
            <v>4</v>
          </cell>
          <cell r="S4210">
            <v>0</v>
          </cell>
          <cell r="T4210">
            <v>0</v>
          </cell>
          <cell r="U4210">
            <v>0</v>
          </cell>
          <cell r="V4210">
            <v>4</v>
          </cell>
          <cell r="W4210">
            <v>0</v>
          </cell>
        </row>
        <row r="4211">
          <cell r="B4211">
            <v>20</v>
          </cell>
          <cell r="C4211" t="str">
            <v>VENDA</v>
          </cell>
          <cell r="D4211" t="str">
            <v>001 *** Vendas OS Emitidas</v>
          </cell>
          <cell r="E4211" t="str">
            <v>OUTRAS MÍDIAS</v>
          </cell>
          <cell r="F4211" t="str">
            <v>0013 INTERNET</v>
          </cell>
          <cell r="G4211" t="str">
            <v>0170 SITE SPEEDY</v>
          </cell>
          <cell r="I4211">
            <v>8</v>
          </cell>
          <cell r="J4211">
            <v>8</v>
          </cell>
          <cell r="K4211">
            <v>0</v>
          </cell>
          <cell r="L4211">
            <v>8</v>
          </cell>
          <cell r="M4211">
            <v>0</v>
          </cell>
          <cell r="N4211">
            <v>0</v>
          </cell>
          <cell r="O4211">
            <v>8</v>
          </cell>
          <cell r="P4211">
            <v>8</v>
          </cell>
          <cell r="Q4211">
            <v>0</v>
          </cell>
          <cell r="R4211">
            <v>8</v>
          </cell>
          <cell r="S4211">
            <v>0</v>
          </cell>
          <cell r="T4211">
            <v>0</v>
          </cell>
          <cell r="U4211">
            <v>0</v>
          </cell>
          <cell r="V4211">
            <v>8</v>
          </cell>
          <cell r="W4211">
            <v>0</v>
          </cell>
        </row>
        <row r="4212">
          <cell r="B4212">
            <v>20</v>
          </cell>
          <cell r="C4212" t="str">
            <v>VENDA</v>
          </cell>
          <cell r="D4212" t="str">
            <v>001 *** Vendas OS Emitidas</v>
          </cell>
          <cell r="E4212" t="str">
            <v>OUTRAS MÍDIAS</v>
          </cell>
          <cell r="F4212" t="str">
            <v>0018 CONTATADO PELO TLMKT</v>
          </cell>
          <cell r="I4212">
            <v>16</v>
          </cell>
          <cell r="J4212">
            <v>16</v>
          </cell>
          <cell r="K4212">
            <v>0</v>
          </cell>
          <cell r="L4212">
            <v>16</v>
          </cell>
          <cell r="M4212">
            <v>0</v>
          </cell>
          <cell r="N4212">
            <v>0</v>
          </cell>
          <cell r="O4212">
            <v>16</v>
          </cell>
          <cell r="P4212">
            <v>16</v>
          </cell>
          <cell r="Q4212">
            <v>0</v>
          </cell>
          <cell r="R4212">
            <v>16</v>
          </cell>
          <cell r="S4212">
            <v>0</v>
          </cell>
          <cell r="T4212">
            <v>0</v>
          </cell>
          <cell r="U4212">
            <v>0</v>
          </cell>
          <cell r="V4212">
            <v>16</v>
          </cell>
          <cell r="W4212">
            <v>0</v>
          </cell>
        </row>
        <row r="4213">
          <cell r="B4213">
            <v>20</v>
          </cell>
          <cell r="C4213" t="str">
            <v>VENDA</v>
          </cell>
          <cell r="D4213" t="str">
            <v>001 *** Vendas OS Emitidas</v>
          </cell>
          <cell r="E4213" t="str">
            <v>OUTRAS MÍDIAS</v>
          </cell>
          <cell r="F4213" t="str">
            <v>0020 JÁ POSSUI</v>
          </cell>
          <cell r="I4213">
            <v>9</v>
          </cell>
          <cell r="J4213">
            <v>9</v>
          </cell>
          <cell r="K4213">
            <v>0</v>
          </cell>
          <cell r="L4213">
            <v>9</v>
          </cell>
          <cell r="M4213">
            <v>0</v>
          </cell>
          <cell r="N4213">
            <v>0</v>
          </cell>
          <cell r="O4213">
            <v>9</v>
          </cell>
          <cell r="P4213">
            <v>9</v>
          </cell>
          <cell r="Q4213">
            <v>0</v>
          </cell>
          <cell r="R4213">
            <v>9</v>
          </cell>
          <cell r="S4213">
            <v>0</v>
          </cell>
          <cell r="T4213">
            <v>0</v>
          </cell>
          <cell r="U4213">
            <v>0</v>
          </cell>
          <cell r="V4213">
            <v>9</v>
          </cell>
          <cell r="W4213">
            <v>0</v>
          </cell>
        </row>
        <row r="4214">
          <cell r="B4214">
            <v>20</v>
          </cell>
          <cell r="C4214" t="str">
            <v>VENDA</v>
          </cell>
          <cell r="D4214" t="str">
            <v>001 *** Vendas OS Emitidas</v>
          </cell>
          <cell r="E4214" t="str">
            <v>TELEVISÃO</v>
          </cell>
          <cell r="F4214" t="str">
            <v>0001 TELEVISÃO</v>
          </cell>
          <cell r="G4214" t="str">
            <v>0062 NÃO INFORMOU</v>
          </cell>
          <cell r="I4214">
            <v>15</v>
          </cell>
          <cell r="J4214">
            <v>15</v>
          </cell>
          <cell r="K4214">
            <v>0</v>
          </cell>
          <cell r="L4214">
            <v>15</v>
          </cell>
          <cell r="M4214">
            <v>0</v>
          </cell>
          <cell r="N4214">
            <v>0</v>
          </cell>
          <cell r="O4214">
            <v>15</v>
          </cell>
          <cell r="P4214">
            <v>15</v>
          </cell>
          <cell r="Q4214">
            <v>0</v>
          </cell>
          <cell r="R4214">
            <v>15</v>
          </cell>
          <cell r="S4214">
            <v>0</v>
          </cell>
          <cell r="T4214">
            <v>0</v>
          </cell>
          <cell r="U4214">
            <v>0</v>
          </cell>
          <cell r="V4214">
            <v>15</v>
          </cell>
          <cell r="W4214">
            <v>0</v>
          </cell>
        </row>
        <row r="4215">
          <cell r="B4215">
            <v>20</v>
          </cell>
          <cell r="C4215" t="str">
            <v>VENDA</v>
          </cell>
          <cell r="D4215" t="str">
            <v>022 Sem IP Dinâmico disponível na Área</v>
          </cell>
          <cell r="E4215" t="str">
            <v>OUTRAS MIDIAS</v>
          </cell>
          <cell r="F4215" t="str">
            <v>0031 JÁ TEVE O PRODUTO</v>
          </cell>
          <cell r="I4215">
            <v>1</v>
          </cell>
          <cell r="J4215">
            <v>1</v>
          </cell>
          <cell r="K4215">
            <v>0</v>
          </cell>
          <cell r="L4215">
            <v>1</v>
          </cell>
          <cell r="M4215">
            <v>0</v>
          </cell>
          <cell r="N4215">
            <v>0</v>
          </cell>
          <cell r="O4215">
            <v>1</v>
          </cell>
          <cell r="P4215">
            <v>1</v>
          </cell>
          <cell r="Q4215">
            <v>0</v>
          </cell>
          <cell r="R4215">
            <v>1</v>
          </cell>
          <cell r="S4215">
            <v>0</v>
          </cell>
          <cell r="T4215">
            <v>0</v>
          </cell>
          <cell r="U4215">
            <v>0</v>
          </cell>
          <cell r="V4215">
            <v>1</v>
          </cell>
          <cell r="W4215">
            <v>0</v>
          </cell>
        </row>
        <row r="4216">
          <cell r="B4216">
            <v>20</v>
          </cell>
          <cell r="C4216" t="str">
            <v>VENDA</v>
          </cell>
          <cell r="D4216" t="str">
            <v>022 Sem IP Dinâmico disponível na Área</v>
          </cell>
          <cell r="E4216" t="str">
            <v>OUTRAS MÍDIAS</v>
          </cell>
          <cell r="F4216" t="str">
            <v>0002 INDICAÇÃO DE AMIGOS</v>
          </cell>
          <cell r="I4216">
            <v>6</v>
          </cell>
          <cell r="J4216">
            <v>6</v>
          </cell>
          <cell r="K4216">
            <v>0</v>
          </cell>
          <cell r="L4216">
            <v>6</v>
          </cell>
          <cell r="M4216">
            <v>0</v>
          </cell>
          <cell r="N4216">
            <v>0</v>
          </cell>
          <cell r="O4216">
            <v>6</v>
          </cell>
          <cell r="P4216">
            <v>6</v>
          </cell>
          <cell r="Q4216">
            <v>0</v>
          </cell>
          <cell r="R4216">
            <v>6</v>
          </cell>
          <cell r="S4216">
            <v>0</v>
          </cell>
          <cell r="T4216">
            <v>0</v>
          </cell>
          <cell r="U4216">
            <v>0</v>
          </cell>
          <cell r="V4216">
            <v>6</v>
          </cell>
          <cell r="W4216">
            <v>0</v>
          </cell>
        </row>
        <row r="4217">
          <cell r="B4217">
            <v>20</v>
          </cell>
          <cell r="C4217" t="str">
            <v>VENDA</v>
          </cell>
          <cell r="D4217" t="str">
            <v>022 Sem IP Dinâmico disponível na Área</v>
          </cell>
          <cell r="E4217" t="str">
            <v>OUTRAS MÍDIAS</v>
          </cell>
          <cell r="F4217" t="str">
            <v>0013 INTERNET</v>
          </cell>
          <cell r="G4217" t="str">
            <v>0170 SITE SPEEDY</v>
          </cell>
          <cell r="I4217">
            <v>1</v>
          </cell>
          <cell r="J4217">
            <v>1</v>
          </cell>
          <cell r="K4217">
            <v>0</v>
          </cell>
          <cell r="L4217">
            <v>1</v>
          </cell>
          <cell r="M4217">
            <v>0</v>
          </cell>
          <cell r="N4217">
            <v>0</v>
          </cell>
          <cell r="O4217">
            <v>1</v>
          </cell>
          <cell r="P4217">
            <v>1</v>
          </cell>
          <cell r="Q4217">
            <v>0</v>
          </cell>
          <cell r="R4217">
            <v>1</v>
          </cell>
          <cell r="S4217">
            <v>0</v>
          </cell>
          <cell r="T4217">
            <v>0</v>
          </cell>
          <cell r="U4217">
            <v>0</v>
          </cell>
          <cell r="V4217">
            <v>1</v>
          </cell>
          <cell r="W4217">
            <v>0</v>
          </cell>
        </row>
        <row r="4218">
          <cell r="B4218">
            <v>20</v>
          </cell>
          <cell r="C4218" t="str">
            <v>VENDA</v>
          </cell>
          <cell r="D4218" t="str">
            <v>022 Sem IP Dinâmico disponível na Área</v>
          </cell>
          <cell r="E4218" t="str">
            <v>OUTRAS MÍDIAS</v>
          </cell>
          <cell r="F4218" t="str">
            <v>0019 INDICAÇÃO DO PROVEDOR</v>
          </cell>
          <cell r="G4218" t="str">
            <v>0580 IG.COM.BR</v>
          </cell>
          <cell r="I4218">
            <v>1</v>
          </cell>
          <cell r="J4218">
            <v>1</v>
          </cell>
          <cell r="K4218">
            <v>0</v>
          </cell>
          <cell r="L4218">
            <v>1</v>
          </cell>
          <cell r="M4218">
            <v>0</v>
          </cell>
          <cell r="N4218">
            <v>0</v>
          </cell>
          <cell r="O4218">
            <v>1</v>
          </cell>
          <cell r="P4218">
            <v>1</v>
          </cell>
          <cell r="Q4218">
            <v>0</v>
          </cell>
          <cell r="R4218">
            <v>1</v>
          </cell>
          <cell r="S4218">
            <v>0</v>
          </cell>
          <cell r="T4218">
            <v>0</v>
          </cell>
          <cell r="U4218">
            <v>0</v>
          </cell>
          <cell r="V4218">
            <v>1</v>
          </cell>
          <cell r="W4218">
            <v>0</v>
          </cell>
        </row>
        <row r="4219">
          <cell r="B4219">
            <v>20</v>
          </cell>
          <cell r="C4219" t="str">
            <v>VENDA</v>
          </cell>
          <cell r="D4219" t="str">
            <v>022 Sem IP Dinâmico disponível na Área</v>
          </cell>
          <cell r="E4219" t="str">
            <v>TELEVISÃO</v>
          </cell>
          <cell r="F4219" t="str">
            <v>0001 TELEVISÃO</v>
          </cell>
          <cell r="G4219" t="str">
            <v>0062 NÃO INFORMOU</v>
          </cell>
          <cell r="I4219">
            <v>1</v>
          </cell>
          <cell r="J4219">
            <v>1</v>
          </cell>
          <cell r="K4219">
            <v>0</v>
          </cell>
          <cell r="L4219">
            <v>1</v>
          </cell>
          <cell r="M4219">
            <v>0</v>
          </cell>
          <cell r="N4219">
            <v>0</v>
          </cell>
          <cell r="O4219">
            <v>1</v>
          </cell>
          <cell r="P4219">
            <v>1</v>
          </cell>
          <cell r="Q4219">
            <v>0</v>
          </cell>
          <cell r="R4219">
            <v>1</v>
          </cell>
          <cell r="S4219">
            <v>0</v>
          </cell>
          <cell r="T4219">
            <v>0</v>
          </cell>
          <cell r="U4219">
            <v>0</v>
          </cell>
          <cell r="V4219">
            <v>1</v>
          </cell>
          <cell r="W4219">
            <v>0</v>
          </cell>
        </row>
        <row r="4220">
          <cell r="B4220">
            <v>20</v>
          </cell>
          <cell r="C4220" t="str">
            <v>VENDA</v>
          </cell>
          <cell r="D4220" t="str">
            <v>032 Possui OS Pendente (Exceto Speedy)</v>
          </cell>
          <cell r="E4220" t="str">
            <v>OUTRAS MÍDIAS</v>
          </cell>
          <cell r="F4220" t="str">
            <v>0002 INDICAÇÃO DE AMIGOS</v>
          </cell>
          <cell r="I4220">
            <v>1</v>
          </cell>
          <cell r="J4220">
            <v>1</v>
          </cell>
          <cell r="K4220">
            <v>0</v>
          </cell>
          <cell r="L4220">
            <v>1</v>
          </cell>
          <cell r="M4220">
            <v>0</v>
          </cell>
          <cell r="N4220">
            <v>0</v>
          </cell>
          <cell r="O4220">
            <v>1</v>
          </cell>
          <cell r="P4220">
            <v>1</v>
          </cell>
          <cell r="Q4220">
            <v>0</v>
          </cell>
          <cell r="R4220">
            <v>1</v>
          </cell>
          <cell r="S4220">
            <v>0</v>
          </cell>
          <cell r="T4220">
            <v>0</v>
          </cell>
          <cell r="U4220">
            <v>0</v>
          </cell>
          <cell r="V4220">
            <v>1</v>
          </cell>
          <cell r="W4220">
            <v>0</v>
          </cell>
        </row>
        <row r="4221">
          <cell r="B4221">
            <v>20</v>
          </cell>
          <cell r="C4221" t="str">
            <v>VENDA</v>
          </cell>
          <cell r="D4221" t="str">
            <v>035 Conta Pendente menor que 30 dias</v>
          </cell>
          <cell r="E4221" t="str">
            <v>OUTRAS MÍDIAS</v>
          </cell>
          <cell r="F4221" t="str">
            <v>0002 INDICAÇÃO DE AMIGOS</v>
          </cell>
          <cell r="I4221">
            <v>4</v>
          </cell>
          <cell r="J4221">
            <v>4</v>
          </cell>
          <cell r="K4221">
            <v>0</v>
          </cell>
          <cell r="L4221">
            <v>4</v>
          </cell>
          <cell r="M4221">
            <v>0</v>
          </cell>
          <cell r="N4221">
            <v>0</v>
          </cell>
          <cell r="O4221">
            <v>4</v>
          </cell>
          <cell r="P4221">
            <v>4</v>
          </cell>
          <cell r="Q4221">
            <v>0</v>
          </cell>
          <cell r="R4221">
            <v>4</v>
          </cell>
          <cell r="S4221">
            <v>0</v>
          </cell>
          <cell r="T4221">
            <v>0</v>
          </cell>
          <cell r="U4221">
            <v>0</v>
          </cell>
          <cell r="V4221">
            <v>4</v>
          </cell>
          <cell r="W4221">
            <v>0</v>
          </cell>
        </row>
        <row r="4222">
          <cell r="B4222">
            <v>20</v>
          </cell>
          <cell r="C4222" t="str">
            <v>VENDA</v>
          </cell>
          <cell r="D4222" t="str">
            <v>035 Conta Pendente menor que 30 dias</v>
          </cell>
          <cell r="E4222" t="str">
            <v>OUTRAS MÍDIAS</v>
          </cell>
          <cell r="F4222" t="str">
            <v>0013 INTERNET</v>
          </cell>
          <cell r="G4222" t="str">
            <v>0170 SITE SPEEDY</v>
          </cell>
          <cell r="I4222">
            <v>1</v>
          </cell>
          <cell r="J4222">
            <v>1</v>
          </cell>
          <cell r="K4222">
            <v>0</v>
          </cell>
          <cell r="L4222">
            <v>1</v>
          </cell>
          <cell r="M4222">
            <v>0</v>
          </cell>
          <cell r="N4222">
            <v>0</v>
          </cell>
          <cell r="O4222">
            <v>1</v>
          </cell>
          <cell r="P4222">
            <v>1</v>
          </cell>
          <cell r="Q4222">
            <v>0</v>
          </cell>
          <cell r="R4222">
            <v>1</v>
          </cell>
          <cell r="S4222">
            <v>0</v>
          </cell>
          <cell r="T4222">
            <v>0</v>
          </cell>
          <cell r="U4222">
            <v>0</v>
          </cell>
          <cell r="V4222">
            <v>1</v>
          </cell>
          <cell r="W4222">
            <v>0</v>
          </cell>
        </row>
        <row r="4223">
          <cell r="B4223">
            <v>20</v>
          </cell>
          <cell r="C4223" t="str">
            <v>VENDA</v>
          </cell>
          <cell r="D4223" t="str">
            <v>035 Conta Pendente menor que 30 dias</v>
          </cell>
          <cell r="E4223" t="str">
            <v>TELEVISÃO</v>
          </cell>
          <cell r="F4223" t="str">
            <v>0001 TELEVISÃO</v>
          </cell>
          <cell r="G4223" t="str">
            <v>0062 NÃO INFORMOU</v>
          </cell>
          <cell r="I4223">
            <v>1</v>
          </cell>
          <cell r="J4223">
            <v>1</v>
          </cell>
          <cell r="K4223">
            <v>0</v>
          </cell>
          <cell r="L4223">
            <v>1</v>
          </cell>
          <cell r="M4223">
            <v>0</v>
          </cell>
          <cell r="N4223">
            <v>0</v>
          </cell>
          <cell r="O4223">
            <v>1</v>
          </cell>
          <cell r="P4223">
            <v>1</v>
          </cell>
          <cell r="Q4223">
            <v>0</v>
          </cell>
          <cell r="R4223">
            <v>1</v>
          </cell>
          <cell r="S4223">
            <v>0</v>
          </cell>
          <cell r="T4223">
            <v>0</v>
          </cell>
          <cell r="U4223">
            <v>0</v>
          </cell>
          <cell r="V4223">
            <v>1</v>
          </cell>
          <cell r="W4223">
            <v>0</v>
          </cell>
        </row>
        <row r="4224">
          <cell r="B4224">
            <v>20</v>
          </cell>
          <cell r="C4224" t="str">
            <v>VENDA</v>
          </cell>
          <cell r="D4224" t="str">
            <v>038 Sem disponibilidade de agenda</v>
          </cell>
          <cell r="E4224" t="str">
            <v>OUTRAS MÍDIAS</v>
          </cell>
          <cell r="F4224" t="str">
            <v>0002 INDICAÇÃO DE AMIGOS</v>
          </cell>
          <cell r="I4224">
            <v>3</v>
          </cell>
          <cell r="J4224">
            <v>3</v>
          </cell>
          <cell r="K4224">
            <v>0</v>
          </cell>
          <cell r="L4224">
            <v>3</v>
          </cell>
          <cell r="M4224">
            <v>0</v>
          </cell>
          <cell r="N4224">
            <v>0</v>
          </cell>
          <cell r="O4224">
            <v>3</v>
          </cell>
          <cell r="P4224">
            <v>3</v>
          </cell>
          <cell r="Q4224">
            <v>0</v>
          </cell>
          <cell r="R4224">
            <v>3</v>
          </cell>
          <cell r="S4224">
            <v>0</v>
          </cell>
          <cell r="T4224">
            <v>0</v>
          </cell>
          <cell r="U4224">
            <v>0</v>
          </cell>
          <cell r="V4224">
            <v>3</v>
          </cell>
          <cell r="W4224">
            <v>0</v>
          </cell>
        </row>
        <row r="4225">
          <cell r="B4225">
            <v>20</v>
          </cell>
          <cell r="C4225" t="str">
            <v>VENDA</v>
          </cell>
          <cell r="D4225" t="str">
            <v>038 Sem disponibilidade de agenda</v>
          </cell>
          <cell r="E4225" t="str">
            <v>OUTRAS MÍDIAS</v>
          </cell>
          <cell r="F4225" t="str">
            <v>0018 CONTATADO PELO TLMKT</v>
          </cell>
          <cell r="I4225">
            <v>1</v>
          </cell>
          <cell r="J4225">
            <v>1</v>
          </cell>
          <cell r="K4225">
            <v>0</v>
          </cell>
          <cell r="L4225">
            <v>1</v>
          </cell>
          <cell r="M4225">
            <v>0</v>
          </cell>
          <cell r="N4225">
            <v>0</v>
          </cell>
          <cell r="O4225">
            <v>1</v>
          </cell>
          <cell r="P4225">
            <v>1</v>
          </cell>
          <cell r="Q4225">
            <v>0</v>
          </cell>
          <cell r="R4225">
            <v>1</v>
          </cell>
          <cell r="S4225">
            <v>0</v>
          </cell>
          <cell r="T4225">
            <v>0</v>
          </cell>
          <cell r="U4225">
            <v>0</v>
          </cell>
          <cell r="V4225">
            <v>1</v>
          </cell>
          <cell r="W4225">
            <v>0</v>
          </cell>
        </row>
        <row r="4226">
          <cell r="B4226">
            <v>20</v>
          </cell>
          <cell r="C4226" t="str">
            <v>VENDA</v>
          </cell>
          <cell r="D4226" t="str">
            <v>055 Classe de serviço inválida</v>
          </cell>
          <cell r="E4226" t="str">
            <v>OUTRAS MÍDIAS</v>
          </cell>
          <cell r="F4226" t="str">
            <v>0002 INDICAÇÃO DE AMIGOS</v>
          </cell>
          <cell r="I4226">
            <v>2</v>
          </cell>
          <cell r="J4226">
            <v>2</v>
          </cell>
          <cell r="K4226">
            <v>0</v>
          </cell>
          <cell r="L4226">
            <v>2</v>
          </cell>
          <cell r="M4226">
            <v>0</v>
          </cell>
          <cell r="N4226">
            <v>0</v>
          </cell>
          <cell r="O4226">
            <v>2</v>
          </cell>
          <cell r="P4226">
            <v>2</v>
          </cell>
          <cell r="Q4226">
            <v>0</v>
          </cell>
          <cell r="R4226">
            <v>2</v>
          </cell>
          <cell r="S4226">
            <v>0</v>
          </cell>
          <cell r="T4226">
            <v>0</v>
          </cell>
          <cell r="U4226">
            <v>0</v>
          </cell>
          <cell r="V4226">
            <v>2</v>
          </cell>
          <cell r="W4226">
            <v>0</v>
          </cell>
        </row>
        <row r="4227">
          <cell r="B4227">
            <v>20</v>
          </cell>
          <cell r="C4227" t="str">
            <v>VENDA</v>
          </cell>
          <cell r="D4227" t="str">
            <v>067 Pendencia Judical</v>
          </cell>
          <cell r="E4227" t="str">
            <v>TELEVISÃO</v>
          </cell>
          <cell r="F4227" t="str">
            <v>0001 TELEVISÃO</v>
          </cell>
          <cell r="G4227" t="str">
            <v>0062 NÃO INFORMOU</v>
          </cell>
          <cell r="I4227">
            <v>1</v>
          </cell>
          <cell r="J4227">
            <v>1</v>
          </cell>
          <cell r="K4227">
            <v>0</v>
          </cell>
          <cell r="L4227">
            <v>1</v>
          </cell>
          <cell r="M4227">
            <v>0</v>
          </cell>
          <cell r="N4227">
            <v>0</v>
          </cell>
          <cell r="O4227">
            <v>1</v>
          </cell>
          <cell r="P4227">
            <v>1</v>
          </cell>
          <cell r="Q4227">
            <v>0</v>
          </cell>
          <cell r="R4227">
            <v>1</v>
          </cell>
          <cell r="S4227">
            <v>0</v>
          </cell>
          <cell r="T4227">
            <v>0</v>
          </cell>
          <cell r="U4227">
            <v>0</v>
          </cell>
          <cell r="V4227">
            <v>1</v>
          </cell>
          <cell r="W4227">
            <v>0</v>
          </cell>
        </row>
        <row r="4228">
          <cell r="B4228">
            <v>20</v>
          </cell>
          <cell r="C4228" t="str">
            <v>VENDA</v>
          </cell>
          <cell r="D4228" t="str">
            <v>070 Endereço Divergente</v>
          </cell>
          <cell r="E4228" t="str">
            <v>OUTRAS MÍDIAS</v>
          </cell>
          <cell r="F4228" t="str">
            <v>0020 JÁ POSSUI</v>
          </cell>
          <cell r="I4228">
            <v>1</v>
          </cell>
          <cell r="J4228">
            <v>1</v>
          </cell>
          <cell r="K4228">
            <v>0</v>
          </cell>
          <cell r="L4228">
            <v>1</v>
          </cell>
          <cell r="M4228">
            <v>0</v>
          </cell>
          <cell r="N4228">
            <v>0</v>
          </cell>
          <cell r="O4228">
            <v>1</v>
          </cell>
          <cell r="P4228">
            <v>1</v>
          </cell>
          <cell r="Q4228">
            <v>0</v>
          </cell>
          <cell r="R4228">
            <v>1</v>
          </cell>
          <cell r="S4228">
            <v>0</v>
          </cell>
          <cell r="T4228">
            <v>0</v>
          </cell>
          <cell r="U4228">
            <v>0</v>
          </cell>
          <cell r="V4228">
            <v>1</v>
          </cell>
          <cell r="W4228">
            <v>0</v>
          </cell>
        </row>
        <row r="4229">
          <cell r="B4229">
            <v>21</v>
          </cell>
          <cell r="C4229" t="str">
            <v>INVALIDAS - ABANDONO</v>
          </cell>
          <cell r="D4229" t="str">
            <v>052 Ligações não completadas</v>
          </cell>
          <cell r="I4229">
            <v>12</v>
          </cell>
          <cell r="J4229">
            <v>0</v>
          </cell>
          <cell r="K4229">
            <v>12</v>
          </cell>
          <cell r="L4229">
            <v>0</v>
          </cell>
          <cell r="M4229">
            <v>0</v>
          </cell>
          <cell r="N4229">
            <v>0</v>
          </cell>
          <cell r="O4229">
            <v>12</v>
          </cell>
          <cell r="P4229">
            <v>0</v>
          </cell>
          <cell r="Q4229">
            <v>12</v>
          </cell>
          <cell r="R4229">
            <v>0</v>
          </cell>
          <cell r="S4229">
            <v>0</v>
          </cell>
          <cell r="T4229">
            <v>0</v>
          </cell>
          <cell r="U4229">
            <v>12</v>
          </cell>
          <cell r="V4229">
            <v>0</v>
          </cell>
          <cell r="W4229">
            <v>0</v>
          </cell>
        </row>
        <row r="4230">
          <cell r="B4230">
            <v>21</v>
          </cell>
          <cell r="C4230" t="str">
            <v>INVALIDAS - ABANDONO</v>
          </cell>
          <cell r="D4230" t="str">
            <v>224 Linha Muda</v>
          </cell>
          <cell r="I4230">
            <v>42</v>
          </cell>
          <cell r="J4230">
            <v>0</v>
          </cell>
          <cell r="K4230">
            <v>42</v>
          </cell>
          <cell r="L4230">
            <v>0</v>
          </cell>
          <cell r="M4230">
            <v>0</v>
          </cell>
          <cell r="N4230">
            <v>0</v>
          </cell>
          <cell r="O4230">
            <v>42</v>
          </cell>
          <cell r="P4230">
            <v>0</v>
          </cell>
          <cell r="Q4230">
            <v>42</v>
          </cell>
          <cell r="R4230">
            <v>0</v>
          </cell>
          <cell r="S4230">
            <v>0</v>
          </cell>
          <cell r="T4230">
            <v>0</v>
          </cell>
          <cell r="U4230">
            <v>42</v>
          </cell>
          <cell r="V4230">
            <v>0</v>
          </cell>
          <cell r="W4230">
            <v>0</v>
          </cell>
        </row>
        <row r="4231">
          <cell r="B4231">
            <v>21</v>
          </cell>
          <cell r="C4231" t="str">
            <v>INVALIDAS - ABANDONO</v>
          </cell>
          <cell r="D4231" t="str">
            <v>410 Ligação Caiu</v>
          </cell>
          <cell r="I4231">
            <v>17</v>
          </cell>
          <cell r="J4231">
            <v>0</v>
          </cell>
          <cell r="K4231">
            <v>17</v>
          </cell>
          <cell r="L4231">
            <v>0</v>
          </cell>
          <cell r="M4231">
            <v>0</v>
          </cell>
          <cell r="N4231">
            <v>0</v>
          </cell>
          <cell r="O4231">
            <v>17</v>
          </cell>
          <cell r="P4231">
            <v>0</v>
          </cell>
          <cell r="Q4231">
            <v>17</v>
          </cell>
          <cell r="R4231">
            <v>0</v>
          </cell>
          <cell r="S4231">
            <v>0</v>
          </cell>
          <cell r="T4231">
            <v>0</v>
          </cell>
          <cell r="U4231">
            <v>17</v>
          </cell>
          <cell r="V4231">
            <v>0</v>
          </cell>
          <cell r="W4231">
            <v>0</v>
          </cell>
        </row>
        <row r="4232">
          <cell r="B4232">
            <v>21</v>
          </cell>
          <cell r="C4232" t="str">
            <v>INVALIDAS - INVÁLIDAS</v>
          </cell>
          <cell r="D4232" t="str">
            <v>016 Já Foi Contatado</v>
          </cell>
          <cell r="E4232" t="str">
            <v>OUTRAS MÍDIAS</v>
          </cell>
          <cell r="F4232" t="str">
            <v>0018 CONTATADO PELO TLMKT</v>
          </cell>
          <cell r="I4232">
            <v>1</v>
          </cell>
          <cell r="J4232">
            <v>0</v>
          </cell>
          <cell r="K4232">
            <v>1</v>
          </cell>
          <cell r="L4232">
            <v>0</v>
          </cell>
          <cell r="M4232">
            <v>0</v>
          </cell>
          <cell r="N4232">
            <v>0</v>
          </cell>
          <cell r="O4232">
            <v>1</v>
          </cell>
          <cell r="P4232">
            <v>0</v>
          </cell>
          <cell r="Q4232">
            <v>1</v>
          </cell>
          <cell r="R4232">
            <v>0</v>
          </cell>
          <cell r="S4232">
            <v>0</v>
          </cell>
          <cell r="T4232">
            <v>0</v>
          </cell>
          <cell r="U4232">
            <v>1</v>
          </cell>
          <cell r="V4232">
            <v>0</v>
          </cell>
          <cell r="W4232">
            <v>0</v>
          </cell>
        </row>
        <row r="4233">
          <cell r="B4233">
            <v>21</v>
          </cell>
          <cell r="C4233" t="str">
            <v>INVALIDAS - INVÁLIDAS</v>
          </cell>
          <cell r="D4233" t="str">
            <v>061 Sisitema Inoperante</v>
          </cell>
          <cell r="I4233">
            <v>5</v>
          </cell>
          <cell r="J4233">
            <v>0</v>
          </cell>
          <cell r="K4233">
            <v>5</v>
          </cell>
          <cell r="L4233">
            <v>0</v>
          </cell>
          <cell r="M4233">
            <v>0</v>
          </cell>
          <cell r="N4233">
            <v>0</v>
          </cell>
          <cell r="O4233">
            <v>5</v>
          </cell>
          <cell r="P4233">
            <v>0</v>
          </cell>
          <cell r="Q4233">
            <v>5</v>
          </cell>
          <cell r="R4233">
            <v>0</v>
          </cell>
          <cell r="S4233">
            <v>0</v>
          </cell>
          <cell r="T4233">
            <v>0</v>
          </cell>
          <cell r="U4233">
            <v>5</v>
          </cell>
          <cell r="V4233">
            <v>0</v>
          </cell>
          <cell r="W4233">
            <v>0</v>
          </cell>
        </row>
        <row r="4234">
          <cell r="B4234">
            <v>21</v>
          </cell>
          <cell r="C4234" t="str">
            <v>INVALIDAS - INVÁLIDAS</v>
          </cell>
          <cell r="D4234" t="str">
            <v>188 Fora do Estado</v>
          </cell>
          <cell r="I4234">
            <v>5</v>
          </cell>
          <cell r="J4234">
            <v>0</v>
          </cell>
          <cell r="K4234">
            <v>5</v>
          </cell>
          <cell r="L4234">
            <v>0</v>
          </cell>
          <cell r="M4234">
            <v>0</v>
          </cell>
          <cell r="N4234">
            <v>0</v>
          </cell>
          <cell r="O4234">
            <v>5</v>
          </cell>
          <cell r="P4234">
            <v>0</v>
          </cell>
          <cell r="Q4234">
            <v>5</v>
          </cell>
          <cell r="R4234">
            <v>0</v>
          </cell>
          <cell r="S4234">
            <v>0</v>
          </cell>
          <cell r="T4234">
            <v>0</v>
          </cell>
          <cell r="U4234">
            <v>5</v>
          </cell>
          <cell r="V4234">
            <v>0</v>
          </cell>
          <cell r="W4234">
            <v>0</v>
          </cell>
        </row>
        <row r="4235">
          <cell r="B4235">
            <v>21</v>
          </cell>
          <cell r="C4235" t="str">
            <v>INVALIDAS - INVÁLIDAS</v>
          </cell>
          <cell r="D4235" t="str">
            <v>219 Trote</v>
          </cell>
          <cell r="I4235">
            <v>25</v>
          </cell>
          <cell r="J4235">
            <v>0</v>
          </cell>
          <cell r="K4235">
            <v>25</v>
          </cell>
          <cell r="L4235">
            <v>0</v>
          </cell>
          <cell r="M4235">
            <v>0</v>
          </cell>
          <cell r="N4235">
            <v>0</v>
          </cell>
          <cell r="O4235">
            <v>25</v>
          </cell>
          <cell r="P4235">
            <v>0</v>
          </cell>
          <cell r="Q4235">
            <v>25</v>
          </cell>
          <cell r="R4235">
            <v>0</v>
          </cell>
          <cell r="S4235">
            <v>0</v>
          </cell>
          <cell r="T4235">
            <v>0</v>
          </cell>
          <cell r="U4235">
            <v>25</v>
          </cell>
          <cell r="V4235">
            <v>0</v>
          </cell>
          <cell r="W4235">
            <v>0</v>
          </cell>
        </row>
        <row r="4236">
          <cell r="B4236">
            <v>21</v>
          </cell>
          <cell r="C4236" t="str">
            <v>INVALIDAS - INVÁLIDAS</v>
          </cell>
          <cell r="D4236" t="str">
            <v>221 Engano</v>
          </cell>
          <cell r="I4236">
            <v>40</v>
          </cell>
          <cell r="J4236">
            <v>0</v>
          </cell>
          <cell r="K4236">
            <v>40</v>
          </cell>
          <cell r="L4236">
            <v>0</v>
          </cell>
          <cell r="M4236">
            <v>0</v>
          </cell>
          <cell r="N4236">
            <v>0</v>
          </cell>
          <cell r="O4236">
            <v>40</v>
          </cell>
          <cell r="P4236">
            <v>0</v>
          </cell>
          <cell r="Q4236">
            <v>40</v>
          </cell>
          <cell r="R4236">
            <v>0</v>
          </cell>
          <cell r="S4236">
            <v>0</v>
          </cell>
          <cell r="T4236">
            <v>0</v>
          </cell>
          <cell r="U4236">
            <v>40</v>
          </cell>
          <cell r="V4236">
            <v>0</v>
          </cell>
          <cell r="W4236">
            <v>0</v>
          </cell>
        </row>
        <row r="4237">
          <cell r="B4237">
            <v>21</v>
          </cell>
          <cell r="C4237" t="str">
            <v>INVALIDAS - INVÁLIDAS</v>
          </cell>
          <cell r="D4237" t="str">
            <v>221 Engano</v>
          </cell>
          <cell r="E4237" t="str">
            <v>OUTRAS MÍDIAS</v>
          </cell>
          <cell r="F4237" t="str">
            <v>0002 INDICAÇÃO DE AMIGOS</v>
          </cell>
          <cell r="I4237">
            <v>1</v>
          </cell>
          <cell r="J4237">
            <v>0</v>
          </cell>
          <cell r="K4237">
            <v>1</v>
          </cell>
          <cell r="L4237">
            <v>0</v>
          </cell>
          <cell r="M4237">
            <v>0</v>
          </cell>
          <cell r="N4237">
            <v>0</v>
          </cell>
          <cell r="O4237">
            <v>1</v>
          </cell>
          <cell r="P4237">
            <v>0</v>
          </cell>
          <cell r="Q4237">
            <v>1</v>
          </cell>
          <cell r="R4237">
            <v>0</v>
          </cell>
          <cell r="S4237">
            <v>0</v>
          </cell>
          <cell r="T4237">
            <v>0</v>
          </cell>
          <cell r="U4237">
            <v>1</v>
          </cell>
          <cell r="V4237">
            <v>0</v>
          </cell>
          <cell r="W4237">
            <v>0</v>
          </cell>
        </row>
        <row r="4238">
          <cell r="B4238">
            <v>21</v>
          </cell>
          <cell r="C4238" t="str">
            <v>INVALIDAS - INVÁLIDAS</v>
          </cell>
          <cell r="D4238" t="str">
            <v>310 Retorno sem Sucesso</v>
          </cell>
          <cell r="I4238">
            <v>3</v>
          </cell>
          <cell r="J4238">
            <v>0</v>
          </cell>
          <cell r="K4238">
            <v>3</v>
          </cell>
          <cell r="L4238">
            <v>0</v>
          </cell>
          <cell r="M4238">
            <v>0</v>
          </cell>
          <cell r="N4238">
            <v>0</v>
          </cell>
          <cell r="O4238">
            <v>3</v>
          </cell>
          <cell r="P4238">
            <v>0</v>
          </cell>
          <cell r="Q4238">
            <v>3</v>
          </cell>
          <cell r="R4238">
            <v>0</v>
          </cell>
          <cell r="S4238">
            <v>0</v>
          </cell>
          <cell r="T4238">
            <v>0</v>
          </cell>
          <cell r="U4238">
            <v>3</v>
          </cell>
          <cell r="V4238">
            <v>0</v>
          </cell>
          <cell r="W4238">
            <v>0</v>
          </cell>
        </row>
        <row r="4239">
          <cell r="B4239">
            <v>21</v>
          </cell>
          <cell r="C4239" t="str">
            <v>INVALIDAS - INVÁLIDAS</v>
          </cell>
          <cell r="D4239" t="str">
            <v>405 Papa Fila</v>
          </cell>
          <cell r="I4239">
            <v>13</v>
          </cell>
          <cell r="J4239">
            <v>0</v>
          </cell>
          <cell r="K4239">
            <v>13</v>
          </cell>
          <cell r="L4239">
            <v>0</v>
          </cell>
          <cell r="M4239">
            <v>0</v>
          </cell>
          <cell r="N4239">
            <v>0</v>
          </cell>
          <cell r="O4239">
            <v>13</v>
          </cell>
          <cell r="P4239">
            <v>0</v>
          </cell>
          <cell r="Q4239">
            <v>13</v>
          </cell>
          <cell r="R4239">
            <v>0</v>
          </cell>
          <cell r="S4239">
            <v>0</v>
          </cell>
          <cell r="T4239">
            <v>0</v>
          </cell>
          <cell r="U4239">
            <v>13</v>
          </cell>
          <cell r="V4239">
            <v>0</v>
          </cell>
          <cell r="W4239">
            <v>0</v>
          </cell>
        </row>
        <row r="4240">
          <cell r="B4240">
            <v>21</v>
          </cell>
          <cell r="C4240" t="str">
            <v>INVALIDAS - INVÁLIDAS</v>
          </cell>
          <cell r="D4240" t="str">
            <v>406 Transferência Auditoria</v>
          </cell>
          <cell r="I4240">
            <v>4</v>
          </cell>
          <cell r="J4240">
            <v>0</v>
          </cell>
          <cell r="K4240">
            <v>4</v>
          </cell>
          <cell r="L4240">
            <v>0</v>
          </cell>
          <cell r="M4240">
            <v>0</v>
          </cell>
          <cell r="N4240">
            <v>0</v>
          </cell>
          <cell r="O4240">
            <v>4</v>
          </cell>
          <cell r="P4240">
            <v>0</v>
          </cell>
          <cell r="Q4240">
            <v>4</v>
          </cell>
          <cell r="R4240">
            <v>0</v>
          </cell>
          <cell r="S4240">
            <v>0</v>
          </cell>
          <cell r="T4240">
            <v>0</v>
          </cell>
          <cell r="U4240">
            <v>4</v>
          </cell>
          <cell r="V4240">
            <v>0</v>
          </cell>
          <cell r="W4240">
            <v>0</v>
          </cell>
        </row>
        <row r="4241">
          <cell r="B4241">
            <v>21</v>
          </cell>
          <cell r="C4241" t="str">
            <v>INVALIDAS - TRANSFERIDAS</v>
          </cell>
          <cell r="D4241" t="str">
            <v>073 Transferência Retenção</v>
          </cell>
          <cell r="I4241">
            <v>5</v>
          </cell>
          <cell r="J4241">
            <v>0</v>
          </cell>
          <cell r="K4241">
            <v>5</v>
          </cell>
          <cell r="L4241">
            <v>0</v>
          </cell>
          <cell r="M4241">
            <v>0</v>
          </cell>
          <cell r="N4241">
            <v>0</v>
          </cell>
          <cell r="O4241">
            <v>5</v>
          </cell>
          <cell r="P4241">
            <v>0</v>
          </cell>
          <cell r="Q4241">
            <v>5</v>
          </cell>
          <cell r="R4241">
            <v>0</v>
          </cell>
          <cell r="S4241">
            <v>0</v>
          </cell>
          <cell r="T4241">
            <v>0</v>
          </cell>
          <cell r="U4241">
            <v>5</v>
          </cell>
          <cell r="V4241">
            <v>0</v>
          </cell>
          <cell r="W4241">
            <v>0</v>
          </cell>
        </row>
        <row r="4242">
          <cell r="B4242">
            <v>21</v>
          </cell>
          <cell r="C4242" t="str">
            <v>INVALIDAS - TRANSFERIDAS</v>
          </cell>
          <cell r="D4242" t="str">
            <v>220 Transferência 70100 (104)</v>
          </cell>
          <cell r="I4242">
            <v>121</v>
          </cell>
          <cell r="J4242">
            <v>0</v>
          </cell>
          <cell r="K4242">
            <v>121</v>
          </cell>
          <cell r="L4242">
            <v>0</v>
          </cell>
          <cell r="M4242">
            <v>0</v>
          </cell>
          <cell r="N4242">
            <v>0</v>
          </cell>
          <cell r="O4242">
            <v>121</v>
          </cell>
          <cell r="P4242">
            <v>0</v>
          </cell>
          <cell r="Q4242">
            <v>121</v>
          </cell>
          <cell r="R4242">
            <v>0</v>
          </cell>
          <cell r="S4242">
            <v>0</v>
          </cell>
          <cell r="T4242">
            <v>0</v>
          </cell>
          <cell r="U4242">
            <v>121</v>
          </cell>
          <cell r="V4242">
            <v>0</v>
          </cell>
          <cell r="W4242">
            <v>0</v>
          </cell>
        </row>
        <row r="4243">
          <cell r="B4243">
            <v>21</v>
          </cell>
          <cell r="C4243" t="str">
            <v>INVALIDAS - TRANSFERIDAS</v>
          </cell>
          <cell r="D4243" t="str">
            <v>220 Transferência 70100 (104)</v>
          </cell>
          <cell r="E4243" t="str">
            <v>OUTRAS MIDIAS</v>
          </cell>
          <cell r="F4243" t="str">
            <v>0031 JÁ TEVE O PRODUTO</v>
          </cell>
          <cell r="I4243">
            <v>2</v>
          </cell>
          <cell r="J4243">
            <v>0</v>
          </cell>
          <cell r="K4243">
            <v>2</v>
          </cell>
          <cell r="L4243">
            <v>0</v>
          </cell>
          <cell r="M4243">
            <v>0</v>
          </cell>
          <cell r="N4243">
            <v>0</v>
          </cell>
          <cell r="O4243">
            <v>2</v>
          </cell>
          <cell r="P4243">
            <v>0</v>
          </cell>
          <cell r="Q4243">
            <v>2</v>
          </cell>
          <cell r="R4243">
            <v>0</v>
          </cell>
          <cell r="S4243">
            <v>0</v>
          </cell>
          <cell r="T4243">
            <v>0</v>
          </cell>
          <cell r="U4243">
            <v>2</v>
          </cell>
          <cell r="V4243">
            <v>0</v>
          </cell>
          <cell r="W4243">
            <v>0</v>
          </cell>
        </row>
        <row r="4244">
          <cell r="B4244">
            <v>21</v>
          </cell>
          <cell r="C4244" t="str">
            <v>INVALIDAS - TRANSFERIDAS</v>
          </cell>
          <cell r="D4244" t="str">
            <v>220 Transferência 70100 (104)</v>
          </cell>
          <cell r="E4244" t="str">
            <v>OUTRAS MÍDIAS</v>
          </cell>
          <cell r="F4244" t="str">
            <v>0020 JÁ POSSUI</v>
          </cell>
          <cell r="I4244">
            <v>3</v>
          </cell>
          <cell r="J4244">
            <v>0</v>
          </cell>
          <cell r="K4244">
            <v>3</v>
          </cell>
          <cell r="L4244">
            <v>0</v>
          </cell>
          <cell r="M4244">
            <v>0</v>
          </cell>
          <cell r="N4244">
            <v>0</v>
          </cell>
          <cell r="O4244">
            <v>3</v>
          </cell>
          <cell r="P4244">
            <v>0</v>
          </cell>
          <cell r="Q4244">
            <v>3</v>
          </cell>
          <cell r="R4244">
            <v>0</v>
          </cell>
          <cell r="S4244">
            <v>0</v>
          </cell>
          <cell r="T4244">
            <v>0</v>
          </cell>
          <cell r="U4244">
            <v>3</v>
          </cell>
          <cell r="V4244">
            <v>0</v>
          </cell>
          <cell r="W4244">
            <v>0</v>
          </cell>
        </row>
        <row r="4245">
          <cell r="B4245">
            <v>21</v>
          </cell>
          <cell r="C4245" t="str">
            <v>REST CLIENTE - INFORMAÇÕES</v>
          </cell>
          <cell r="D4245" t="str">
            <v>003 Não Informou</v>
          </cell>
          <cell r="E4245" t="str">
            <v>OUTRAS MÍDIAS</v>
          </cell>
          <cell r="F4245" t="str">
            <v>0018 CONTATADO PELO TLMKT</v>
          </cell>
          <cell r="I4245">
            <v>1</v>
          </cell>
          <cell r="J4245">
            <v>1</v>
          </cell>
          <cell r="K4245">
            <v>0</v>
          </cell>
          <cell r="L4245">
            <v>1</v>
          </cell>
          <cell r="M4245">
            <v>0</v>
          </cell>
          <cell r="N4245">
            <v>1</v>
          </cell>
          <cell r="O4245">
            <v>1</v>
          </cell>
          <cell r="P4245">
            <v>1</v>
          </cell>
          <cell r="Q4245">
            <v>0</v>
          </cell>
          <cell r="R4245">
            <v>1</v>
          </cell>
          <cell r="S4245">
            <v>0</v>
          </cell>
          <cell r="T4245">
            <v>1</v>
          </cell>
          <cell r="U4245">
            <v>1</v>
          </cell>
          <cell r="V4245">
            <v>0</v>
          </cell>
          <cell r="W4245">
            <v>0</v>
          </cell>
        </row>
        <row r="4246">
          <cell r="B4246">
            <v>21</v>
          </cell>
          <cell r="C4246" t="str">
            <v>REST CLIENTE - INFORMAÇÕES</v>
          </cell>
          <cell r="D4246" t="str">
            <v>012 Informações</v>
          </cell>
          <cell r="E4246" t="str">
            <v>MALA DIRETA</v>
          </cell>
          <cell r="F4246" t="str">
            <v>0009 MALA DIRETA</v>
          </cell>
          <cell r="G4246" t="str">
            <v>0008 Não Identificado</v>
          </cell>
          <cell r="I4246">
            <v>1</v>
          </cell>
          <cell r="J4246">
            <v>1</v>
          </cell>
          <cell r="K4246">
            <v>0</v>
          </cell>
          <cell r="L4246">
            <v>1</v>
          </cell>
          <cell r="M4246">
            <v>0</v>
          </cell>
          <cell r="N4246">
            <v>1</v>
          </cell>
          <cell r="O4246">
            <v>1</v>
          </cell>
          <cell r="P4246">
            <v>1</v>
          </cell>
          <cell r="Q4246">
            <v>0</v>
          </cell>
          <cell r="R4246">
            <v>1</v>
          </cell>
          <cell r="S4246">
            <v>0</v>
          </cell>
          <cell r="T4246">
            <v>1</v>
          </cell>
          <cell r="U4246">
            <v>1</v>
          </cell>
          <cell r="V4246">
            <v>0</v>
          </cell>
          <cell r="W4246">
            <v>0</v>
          </cell>
        </row>
        <row r="4247">
          <cell r="B4247">
            <v>21</v>
          </cell>
          <cell r="C4247" t="str">
            <v>REST CLIENTE - INFORMAÇÕES</v>
          </cell>
          <cell r="D4247" t="str">
            <v>012 Informações</v>
          </cell>
          <cell r="E4247" t="str">
            <v>NÃO INFORMADO</v>
          </cell>
          <cell r="F4247" t="str">
            <v>0016 NÃO INFORMADO</v>
          </cell>
          <cell r="I4247">
            <v>2</v>
          </cell>
          <cell r="J4247">
            <v>2</v>
          </cell>
          <cell r="K4247">
            <v>0</v>
          </cell>
          <cell r="L4247">
            <v>2</v>
          </cell>
          <cell r="M4247">
            <v>0</v>
          </cell>
          <cell r="N4247">
            <v>2</v>
          </cell>
          <cell r="O4247">
            <v>2</v>
          </cell>
          <cell r="P4247">
            <v>2</v>
          </cell>
          <cell r="Q4247">
            <v>0</v>
          </cell>
          <cell r="R4247">
            <v>2</v>
          </cell>
          <cell r="S4247">
            <v>0</v>
          </cell>
          <cell r="T4247">
            <v>2</v>
          </cell>
          <cell r="U4247">
            <v>2</v>
          </cell>
          <cell r="V4247">
            <v>0</v>
          </cell>
          <cell r="W4247">
            <v>0</v>
          </cell>
        </row>
        <row r="4248">
          <cell r="B4248">
            <v>21</v>
          </cell>
          <cell r="C4248" t="str">
            <v>REST CLIENTE - INFORMAÇÕES</v>
          </cell>
          <cell r="D4248" t="str">
            <v>012 Informações</v>
          </cell>
          <cell r="E4248" t="str">
            <v>OUTRAS MÍDIAS</v>
          </cell>
          <cell r="F4248" t="str">
            <v>0002 INDICAÇÃO DE AMIGOS</v>
          </cell>
          <cell r="I4248">
            <v>3</v>
          </cell>
          <cell r="J4248">
            <v>3</v>
          </cell>
          <cell r="K4248">
            <v>0</v>
          </cell>
          <cell r="L4248">
            <v>3</v>
          </cell>
          <cell r="M4248">
            <v>0</v>
          </cell>
          <cell r="N4248">
            <v>3</v>
          </cell>
          <cell r="O4248">
            <v>3</v>
          </cell>
          <cell r="P4248">
            <v>3</v>
          </cell>
          <cell r="Q4248">
            <v>0</v>
          </cell>
          <cell r="R4248">
            <v>3</v>
          </cell>
          <cell r="S4248">
            <v>0</v>
          </cell>
          <cell r="T4248">
            <v>3</v>
          </cell>
          <cell r="U4248">
            <v>3</v>
          </cell>
          <cell r="V4248">
            <v>0</v>
          </cell>
          <cell r="W4248">
            <v>0</v>
          </cell>
        </row>
        <row r="4249">
          <cell r="B4249">
            <v>21</v>
          </cell>
          <cell r="C4249" t="str">
            <v>REST CLIENTE - INFORMAÇÕES</v>
          </cell>
          <cell r="D4249" t="str">
            <v>012 Informações</v>
          </cell>
          <cell r="E4249" t="str">
            <v>OUTRAS MÍDIAS</v>
          </cell>
          <cell r="F4249" t="str">
            <v>0018 CONTATADO PELO TLMKT</v>
          </cell>
          <cell r="I4249">
            <v>1</v>
          </cell>
          <cell r="J4249">
            <v>1</v>
          </cell>
          <cell r="K4249">
            <v>0</v>
          </cell>
          <cell r="L4249">
            <v>1</v>
          </cell>
          <cell r="M4249">
            <v>0</v>
          </cell>
          <cell r="N4249">
            <v>1</v>
          </cell>
          <cell r="O4249">
            <v>1</v>
          </cell>
          <cell r="P4249">
            <v>1</v>
          </cell>
          <cell r="Q4249">
            <v>0</v>
          </cell>
          <cell r="R4249">
            <v>1</v>
          </cell>
          <cell r="S4249">
            <v>0</v>
          </cell>
          <cell r="T4249">
            <v>1</v>
          </cell>
          <cell r="U4249">
            <v>1</v>
          </cell>
          <cell r="V4249">
            <v>0</v>
          </cell>
          <cell r="W4249">
            <v>0</v>
          </cell>
        </row>
        <row r="4250">
          <cell r="B4250">
            <v>21</v>
          </cell>
          <cell r="C4250" t="str">
            <v>REST CLIENTE - INFORMAÇÕES</v>
          </cell>
          <cell r="D4250" t="str">
            <v>012 Informações</v>
          </cell>
          <cell r="E4250" t="str">
            <v>TELEVISÃO</v>
          </cell>
          <cell r="F4250" t="str">
            <v>0001 TELEVISÃO</v>
          </cell>
          <cell r="G4250" t="str">
            <v>0062 NÃO INFORMOU</v>
          </cell>
          <cell r="I4250">
            <v>1</v>
          </cell>
          <cell r="J4250">
            <v>1</v>
          </cell>
          <cell r="K4250">
            <v>0</v>
          </cell>
          <cell r="L4250">
            <v>1</v>
          </cell>
          <cell r="M4250">
            <v>0</v>
          </cell>
          <cell r="N4250">
            <v>1</v>
          </cell>
          <cell r="O4250">
            <v>1</v>
          </cell>
          <cell r="P4250">
            <v>1</v>
          </cell>
          <cell r="Q4250">
            <v>0</v>
          </cell>
          <cell r="R4250">
            <v>1</v>
          </cell>
          <cell r="S4250">
            <v>0</v>
          </cell>
          <cell r="T4250">
            <v>1</v>
          </cell>
          <cell r="U4250">
            <v>1</v>
          </cell>
          <cell r="V4250">
            <v>0</v>
          </cell>
          <cell r="W4250">
            <v>0</v>
          </cell>
        </row>
        <row r="4251">
          <cell r="B4251">
            <v>21</v>
          </cell>
          <cell r="C4251" t="str">
            <v>REST CLIENTE - OUTRAS</v>
          </cell>
          <cell r="D4251" t="str">
            <v>005 Problemas Financeiros</v>
          </cell>
          <cell r="E4251" t="str">
            <v>OUTRAS MÍDIAS</v>
          </cell>
          <cell r="F4251" t="str">
            <v>0013 INTERNET</v>
          </cell>
          <cell r="G4251" t="str">
            <v>0056 OUTROS</v>
          </cell>
          <cell r="I4251">
            <v>1</v>
          </cell>
          <cell r="J4251">
            <v>1</v>
          </cell>
          <cell r="K4251">
            <v>0</v>
          </cell>
          <cell r="L4251">
            <v>1</v>
          </cell>
          <cell r="M4251">
            <v>0</v>
          </cell>
          <cell r="N4251">
            <v>1</v>
          </cell>
          <cell r="O4251">
            <v>1</v>
          </cell>
          <cell r="P4251">
            <v>1</v>
          </cell>
          <cell r="Q4251">
            <v>0</v>
          </cell>
          <cell r="R4251">
            <v>1</v>
          </cell>
          <cell r="S4251">
            <v>0</v>
          </cell>
          <cell r="T4251">
            <v>1</v>
          </cell>
          <cell r="U4251">
            <v>1</v>
          </cell>
          <cell r="V4251">
            <v>0</v>
          </cell>
          <cell r="W4251">
            <v>0</v>
          </cell>
        </row>
        <row r="4252">
          <cell r="B4252">
            <v>21</v>
          </cell>
          <cell r="C4252" t="str">
            <v>REST CLIENTE - OUTRAS</v>
          </cell>
          <cell r="D4252" t="str">
            <v>005 Problemas Financeiros</v>
          </cell>
          <cell r="E4252" t="str">
            <v>TELEVISÃO</v>
          </cell>
          <cell r="F4252" t="str">
            <v>0001 TELEVISÃO</v>
          </cell>
          <cell r="G4252" t="str">
            <v>0006 GLOBO</v>
          </cell>
          <cell r="H4252" t="str">
            <v>3825 NÃO INFORMADO</v>
          </cell>
          <cell r="I4252">
            <v>1</v>
          </cell>
          <cell r="J4252">
            <v>1</v>
          </cell>
          <cell r="K4252">
            <v>0</v>
          </cell>
          <cell r="L4252">
            <v>1</v>
          </cell>
          <cell r="M4252">
            <v>0</v>
          </cell>
          <cell r="N4252">
            <v>1</v>
          </cell>
          <cell r="O4252">
            <v>1</v>
          </cell>
          <cell r="P4252">
            <v>1</v>
          </cell>
          <cell r="Q4252">
            <v>0</v>
          </cell>
          <cell r="R4252">
            <v>1</v>
          </cell>
          <cell r="S4252">
            <v>0</v>
          </cell>
          <cell r="T4252">
            <v>1</v>
          </cell>
          <cell r="U4252">
            <v>1</v>
          </cell>
          <cell r="V4252">
            <v>0</v>
          </cell>
          <cell r="W4252">
            <v>0</v>
          </cell>
        </row>
        <row r="4253">
          <cell r="B4253">
            <v>21</v>
          </cell>
          <cell r="C4253" t="str">
            <v>REST CLIENTE - OUTRAS</v>
          </cell>
          <cell r="D4253" t="str">
            <v>006 Outros Motivos</v>
          </cell>
          <cell r="E4253" t="str">
            <v>NÃO INFORMADO</v>
          </cell>
          <cell r="F4253" t="str">
            <v>0016 NÃO INFORMADO</v>
          </cell>
          <cell r="I4253">
            <v>1</v>
          </cell>
          <cell r="J4253">
            <v>1</v>
          </cell>
          <cell r="K4253">
            <v>0</v>
          </cell>
          <cell r="L4253">
            <v>1</v>
          </cell>
          <cell r="M4253">
            <v>0</v>
          </cell>
          <cell r="N4253">
            <v>1</v>
          </cell>
          <cell r="O4253">
            <v>1</v>
          </cell>
          <cell r="P4253">
            <v>1</v>
          </cell>
          <cell r="Q4253">
            <v>0</v>
          </cell>
          <cell r="R4253">
            <v>1</v>
          </cell>
          <cell r="S4253">
            <v>0</v>
          </cell>
          <cell r="T4253">
            <v>1</v>
          </cell>
          <cell r="U4253">
            <v>1</v>
          </cell>
          <cell r="V4253">
            <v>0</v>
          </cell>
          <cell r="W4253">
            <v>0</v>
          </cell>
        </row>
        <row r="4254">
          <cell r="B4254">
            <v>21</v>
          </cell>
          <cell r="C4254" t="str">
            <v>REST CLIENTE - OUTRAS</v>
          </cell>
          <cell r="D4254" t="str">
            <v>006 Outros Motivos</v>
          </cell>
          <cell r="E4254" t="str">
            <v>OUTRAS MIDIAS</v>
          </cell>
          <cell r="F4254" t="str">
            <v>0031 JÁ TEVE O PRODUTO</v>
          </cell>
          <cell r="I4254">
            <v>1</v>
          </cell>
          <cell r="J4254">
            <v>1</v>
          </cell>
          <cell r="K4254">
            <v>0</v>
          </cell>
          <cell r="L4254">
            <v>1</v>
          </cell>
          <cell r="M4254">
            <v>0</v>
          </cell>
          <cell r="N4254">
            <v>1</v>
          </cell>
          <cell r="O4254">
            <v>1</v>
          </cell>
          <cell r="P4254">
            <v>1</v>
          </cell>
          <cell r="Q4254">
            <v>0</v>
          </cell>
          <cell r="R4254">
            <v>1</v>
          </cell>
          <cell r="S4254">
            <v>0</v>
          </cell>
          <cell r="T4254">
            <v>1</v>
          </cell>
          <cell r="U4254">
            <v>1</v>
          </cell>
          <cell r="V4254">
            <v>0</v>
          </cell>
          <cell r="W4254">
            <v>0</v>
          </cell>
        </row>
        <row r="4255">
          <cell r="B4255">
            <v>21</v>
          </cell>
          <cell r="C4255" t="str">
            <v>REST CLIENTE - OUTRAS</v>
          </cell>
          <cell r="D4255" t="str">
            <v>006 Outros Motivos</v>
          </cell>
          <cell r="E4255" t="str">
            <v>OUTRAS MÍDIAS</v>
          </cell>
          <cell r="F4255" t="str">
            <v>0002 INDICAÇÃO DE AMIGOS</v>
          </cell>
          <cell r="I4255">
            <v>4</v>
          </cell>
          <cell r="J4255">
            <v>4</v>
          </cell>
          <cell r="K4255">
            <v>0</v>
          </cell>
          <cell r="L4255">
            <v>4</v>
          </cell>
          <cell r="M4255">
            <v>0</v>
          </cell>
          <cell r="N4255">
            <v>4</v>
          </cell>
          <cell r="O4255">
            <v>4</v>
          </cell>
          <cell r="P4255">
            <v>4</v>
          </cell>
          <cell r="Q4255">
            <v>0</v>
          </cell>
          <cell r="R4255">
            <v>4</v>
          </cell>
          <cell r="S4255">
            <v>0</v>
          </cell>
          <cell r="T4255">
            <v>4</v>
          </cell>
          <cell r="U4255">
            <v>4</v>
          </cell>
          <cell r="V4255">
            <v>0</v>
          </cell>
          <cell r="W4255">
            <v>0</v>
          </cell>
        </row>
        <row r="4256">
          <cell r="B4256">
            <v>21</v>
          </cell>
          <cell r="C4256" t="str">
            <v>REST CLIENTE - OUTRAS</v>
          </cell>
          <cell r="D4256" t="str">
            <v>006 Outros Motivos</v>
          </cell>
          <cell r="E4256" t="str">
            <v>OUTRAS MÍDIAS</v>
          </cell>
          <cell r="F4256" t="str">
            <v>0013 INTERNET</v>
          </cell>
          <cell r="G4256" t="str">
            <v>0056 OUTROS</v>
          </cell>
          <cell r="I4256">
            <v>1</v>
          </cell>
          <cell r="J4256">
            <v>1</v>
          </cell>
          <cell r="K4256">
            <v>0</v>
          </cell>
          <cell r="L4256">
            <v>1</v>
          </cell>
          <cell r="M4256">
            <v>0</v>
          </cell>
          <cell r="N4256">
            <v>1</v>
          </cell>
          <cell r="O4256">
            <v>1</v>
          </cell>
          <cell r="P4256">
            <v>1</v>
          </cell>
          <cell r="Q4256">
            <v>0</v>
          </cell>
          <cell r="R4256">
            <v>1</v>
          </cell>
          <cell r="S4256">
            <v>0</v>
          </cell>
          <cell r="T4256">
            <v>1</v>
          </cell>
          <cell r="U4256">
            <v>1</v>
          </cell>
          <cell r="V4256">
            <v>0</v>
          </cell>
          <cell r="W4256">
            <v>0</v>
          </cell>
        </row>
        <row r="4257">
          <cell r="B4257">
            <v>21</v>
          </cell>
          <cell r="C4257" t="str">
            <v>REST CLIENTE - OUTRAS</v>
          </cell>
          <cell r="D4257" t="str">
            <v>006 Outros Motivos</v>
          </cell>
          <cell r="E4257" t="str">
            <v>OUTRAS MÍDIAS</v>
          </cell>
          <cell r="F4257" t="str">
            <v>0018 CONTATADO PELO TLMKT</v>
          </cell>
          <cell r="I4257">
            <v>1</v>
          </cell>
          <cell r="J4257">
            <v>1</v>
          </cell>
          <cell r="K4257">
            <v>0</v>
          </cell>
          <cell r="L4257">
            <v>1</v>
          </cell>
          <cell r="M4257">
            <v>0</v>
          </cell>
          <cell r="N4257">
            <v>1</v>
          </cell>
          <cell r="O4257">
            <v>1</v>
          </cell>
          <cell r="P4257">
            <v>1</v>
          </cell>
          <cell r="Q4257">
            <v>0</v>
          </cell>
          <cell r="R4257">
            <v>1</v>
          </cell>
          <cell r="S4257">
            <v>0</v>
          </cell>
          <cell r="T4257">
            <v>1</v>
          </cell>
          <cell r="U4257">
            <v>1</v>
          </cell>
          <cell r="V4257">
            <v>0</v>
          </cell>
          <cell r="W4257">
            <v>0</v>
          </cell>
        </row>
        <row r="4258">
          <cell r="B4258">
            <v>21</v>
          </cell>
          <cell r="C4258" t="str">
            <v>REST CLIENTE - OUTRAS</v>
          </cell>
          <cell r="D4258" t="str">
            <v>006 Outros Motivos</v>
          </cell>
          <cell r="E4258" t="str">
            <v>TELEVISÃO</v>
          </cell>
          <cell r="F4258" t="str">
            <v>0001 TELEVISÃO</v>
          </cell>
          <cell r="G4258" t="str">
            <v>0062 NÃO INFORMOU</v>
          </cell>
          <cell r="I4258">
            <v>1</v>
          </cell>
          <cell r="J4258">
            <v>1</v>
          </cell>
          <cell r="K4258">
            <v>0</v>
          </cell>
          <cell r="L4258">
            <v>1</v>
          </cell>
          <cell r="M4258">
            <v>0</v>
          </cell>
          <cell r="N4258">
            <v>1</v>
          </cell>
          <cell r="O4258">
            <v>1</v>
          </cell>
          <cell r="P4258">
            <v>1</v>
          </cell>
          <cell r="Q4258">
            <v>0</v>
          </cell>
          <cell r="R4258">
            <v>1</v>
          </cell>
          <cell r="S4258">
            <v>0</v>
          </cell>
          <cell r="T4258">
            <v>1</v>
          </cell>
          <cell r="U4258">
            <v>1</v>
          </cell>
          <cell r="V4258">
            <v>0</v>
          </cell>
          <cell r="W4258">
            <v>0</v>
          </cell>
        </row>
        <row r="4259">
          <cell r="B4259">
            <v>21</v>
          </cell>
          <cell r="C4259" t="str">
            <v>REST CLIENTE - OUTRAS</v>
          </cell>
          <cell r="D4259" t="str">
            <v>011 Insatisfação</v>
          </cell>
          <cell r="E4259" t="str">
            <v>OUTRAS MÍDIAS</v>
          </cell>
          <cell r="F4259" t="str">
            <v>0002 INDICAÇÃO DE AMIGOS</v>
          </cell>
          <cell r="I4259">
            <v>1</v>
          </cell>
          <cell r="J4259">
            <v>1</v>
          </cell>
          <cell r="K4259">
            <v>0</v>
          </cell>
          <cell r="L4259">
            <v>1</v>
          </cell>
          <cell r="M4259">
            <v>0</v>
          </cell>
          <cell r="N4259">
            <v>1</v>
          </cell>
          <cell r="O4259">
            <v>1</v>
          </cell>
          <cell r="P4259">
            <v>1</v>
          </cell>
          <cell r="Q4259">
            <v>0</v>
          </cell>
          <cell r="R4259">
            <v>1</v>
          </cell>
          <cell r="S4259">
            <v>0</v>
          </cell>
          <cell r="T4259">
            <v>1</v>
          </cell>
          <cell r="U4259">
            <v>1</v>
          </cell>
          <cell r="V4259">
            <v>0</v>
          </cell>
          <cell r="W4259">
            <v>0</v>
          </cell>
        </row>
        <row r="4260">
          <cell r="B4260">
            <v>21</v>
          </cell>
          <cell r="C4260" t="str">
            <v>REST CLIENTE - OUTRAS</v>
          </cell>
          <cell r="D4260" t="str">
            <v>086 +Cancelou (Prazo Agendamento Longo)</v>
          </cell>
          <cell r="E4260" t="str">
            <v>OUTRAS MÍDIAS</v>
          </cell>
          <cell r="F4260" t="str">
            <v>0002 INDICAÇÃO DE AMIGOS</v>
          </cell>
          <cell r="I4260">
            <v>1</v>
          </cell>
          <cell r="J4260">
            <v>1</v>
          </cell>
          <cell r="K4260">
            <v>0</v>
          </cell>
          <cell r="L4260">
            <v>1</v>
          </cell>
          <cell r="M4260">
            <v>0</v>
          </cell>
          <cell r="N4260">
            <v>1</v>
          </cell>
          <cell r="O4260">
            <v>1</v>
          </cell>
          <cell r="P4260">
            <v>1</v>
          </cell>
          <cell r="Q4260">
            <v>0</v>
          </cell>
          <cell r="R4260">
            <v>1</v>
          </cell>
          <cell r="S4260">
            <v>0</v>
          </cell>
          <cell r="T4260">
            <v>1</v>
          </cell>
          <cell r="U4260">
            <v>1</v>
          </cell>
          <cell r="V4260">
            <v>0</v>
          </cell>
          <cell r="W4260">
            <v>0</v>
          </cell>
        </row>
        <row r="4261">
          <cell r="B4261">
            <v>21</v>
          </cell>
          <cell r="C4261" t="str">
            <v>REST CLIENTE - PREÇO</v>
          </cell>
          <cell r="D4261" t="str">
            <v>008 Preço Mensalidade</v>
          </cell>
          <cell r="E4261" t="str">
            <v>NÃO INFORMADO</v>
          </cell>
          <cell r="F4261" t="str">
            <v>0016 NÃO INFORMADO</v>
          </cell>
          <cell r="I4261">
            <v>1</v>
          </cell>
          <cell r="J4261">
            <v>1</v>
          </cell>
          <cell r="K4261">
            <v>0</v>
          </cell>
          <cell r="L4261">
            <v>1</v>
          </cell>
          <cell r="M4261">
            <v>0</v>
          </cell>
          <cell r="N4261">
            <v>1</v>
          </cell>
          <cell r="O4261">
            <v>1</v>
          </cell>
          <cell r="P4261">
            <v>1</v>
          </cell>
          <cell r="Q4261">
            <v>0</v>
          </cell>
          <cell r="R4261">
            <v>1</v>
          </cell>
          <cell r="S4261">
            <v>0</v>
          </cell>
          <cell r="T4261">
            <v>1</v>
          </cell>
          <cell r="U4261">
            <v>1</v>
          </cell>
          <cell r="V4261">
            <v>0</v>
          </cell>
          <cell r="W4261">
            <v>0</v>
          </cell>
        </row>
        <row r="4262">
          <cell r="B4262">
            <v>21</v>
          </cell>
          <cell r="C4262" t="str">
            <v>REST CLIENTE - PREÇO</v>
          </cell>
          <cell r="D4262" t="str">
            <v>009 Preço Provedor</v>
          </cell>
          <cell r="E4262" t="str">
            <v>OUTRAS MÍDIAS</v>
          </cell>
          <cell r="F4262" t="str">
            <v>0002 INDICAÇÃO DE AMIGOS</v>
          </cell>
          <cell r="I4262">
            <v>5</v>
          </cell>
          <cell r="J4262">
            <v>5</v>
          </cell>
          <cell r="K4262">
            <v>0</v>
          </cell>
          <cell r="L4262">
            <v>5</v>
          </cell>
          <cell r="M4262">
            <v>0</v>
          </cell>
          <cell r="N4262">
            <v>5</v>
          </cell>
          <cell r="O4262">
            <v>5</v>
          </cell>
          <cell r="P4262">
            <v>5</v>
          </cell>
          <cell r="Q4262">
            <v>0</v>
          </cell>
          <cell r="R4262">
            <v>5</v>
          </cell>
          <cell r="S4262">
            <v>0</v>
          </cell>
          <cell r="T4262">
            <v>5</v>
          </cell>
          <cell r="U4262">
            <v>5</v>
          </cell>
          <cell r="V4262">
            <v>0</v>
          </cell>
          <cell r="W4262">
            <v>0</v>
          </cell>
        </row>
        <row r="4263">
          <cell r="B4263">
            <v>21</v>
          </cell>
          <cell r="C4263" t="str">
            <v>REST CLIENTE - PREÇO</v>
          </cell>
          <cell r="D4263" t="str">
            <v>009 Preço Provedor</v>
          </cell>
          <cell r="E4263" t="str">
            <v>OUTRAS MÍDIAS</v>
          </cell>
          <cell r="F4263" t="str">
            <v>0018 CONTATADO PELO TLMKT</v>
          </cell>
          <cell r="I4263">
            <v>1</v>
          </cell>
          <cell r="J4263">
            <v>1</v>
          </cell>
          <cell r="K4263">
            <v>0</v>
          </cell>
          <cell r="L4263">
            <v>1</v>
          </cell>
          <cell r="M4263">
            <v>0</v>
          </cell>
          <cell r="N4263">
            <v>1</v>
          </cell>
          <cell r="O4263">
            <v>1</v>
          </cell>
          <cell r="P4263">
            <v>1</v>
          </cell>
          <cell r="Q4263">
            <v>0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0</v>
          </cell>
          <cell r="W4263">
            <v>0</v>
          </cell>
        </row>
        <row r="4264">
          <cell r="B4264">
            <v>21</v>
          </cell>
          <cell r="C4264" t="str">
            <v>REST CLIENTE - PREÇO</v>
          </cell>
          <cell r="D4264" t="str">
            <v>009 Preço Provedor</v>
          </cell>
          <cell r="E4264" t="str">
            <v>OUTRAS MÍDIAS</v>
          </cell>
          <cell r="F4264" t="str">
            <v>0020 JÁ POSSUI</v>
          </cell>
          <cell r="I4264">
            <v>1</v>
          </cell>
          <cell r="J4264">
            <v>1</v>
          </cell>
          <cell r="K4264">
            <v>0</v>
          </cell>
          <cell r="L4264">
            <v>1</v>
          </cell>
          <cell r="M4264">
            <v>0</v>
          </cell>
          <cell r="N4264">
            <v>1</v>
          </cell>
          <cell r="O4264">
            <v>1</v>
          </cell>
          <cell r="P4264">
            <v>1</v>
          </cell>
          <cell r="Q4264">
            <v>0</v>
          </cell>
          <cell r="R4264">
            <v>1</v>
          </cell>
          <cell r="S4264">
            <v>0</v>
          </cell>
          <cell r="T4264">
            <v>1</v>
          </cell>
          <cell r="U4264">
            <v>1</v>
          </cell>
          <cell r="V4264">
            <v>0</v>
          </cell>
          <cell r="W4264">
            <v>0</v>
          </cell>
        </row>
        <row r="4265">
          <cell r="B4265">
            <v>21</v>
          </cell>
          <cell r="C4265" t="str">
            <v>REST CLIENTE - PREÇO</v>
          </cell>
          <cell r="D4265" t="str">
            <v>009 Preço Provedor</v>
          </cell>
          <cell r="E4265" t="str">
            <v>TELEVISÃO</v>
          </cell>
          <cell r="F4265" t="str">
            <v>0001 TELEVISÃO</v>
          </cell>
          <cell r="G4265" t="str">
            <v>0062 NÃO INFORMOU</v>
          </cell>
          <cell r="I4265">
            <v>1</v>
          </cell>
          <cell r="J4265">
            <v>1</v>
          </cell>
          <cell r="K4265">
            <v>0</v>
          </cell>
          <cell r="L4265">
            <v>1</v>
          </cell>
          <cell r="M4265">
            <v>0</v>
          </cell>
          <cell r="N4265">
            <v>1</v>
          </cell>
          <cell r="O4265">
            <v>1</v>
          </cell>
          <cell r="P4265">
            <v>1</v>
          </cell>
          <cell r="Q4265">
            <v>0</v>
          </cell>
          <cell r="R4265">
            <v>1</v>
          </cell>
          <cell r="S4265">
            <v>0</v>
          </cell>
          <cell r="T4265">
            <v>1</v>
          </cell>
          <cell r="U4265">
            <v>1</v>
          </cell>
          <cell r="V4265">
            <v>0</v>
          </cell>
          <cell r="W4265">
            <v>0</v>
          </cell>
        </row>
        <row r="4266">
          <cell r="B4266">
            <v>21</v>
          </cell>
          <cell r="C4266" t="str">
            <v>REST CLIENTE - PREFERE CONCORRÊNCIA</v>
          </cell>
          <cell r="D4266" t="str">
            <v>028 Prefere concorrência</v>
          </cell>
          <cell r="E4266" t="str">
            <v>OUTRAS MIDIAS</v>
          </cell>
          <cell r="F4266" t="str">
            <v>0030 PROMOÇÃO FUNCIONÁRIO</v>
          </cell>
          <cell r="G4266" t="str">
            <v>0171 EM001</v>
          </cell>
          <cell r="I4266">
            <v>1</v>
          </cell>
          <cell r="J4266">
            <v>1</v>
          </cell>
          <cell r="K4266">
            <v>0</v>
          </cell>
          <cell r="L4266">
            <v>1</v>
          </cell>
          <cell r="M4266">
            <v>0</v>
          </cell>
          <cell r="N4266">
            <v>1</v>
          </cell>
          <cell r="O4266">
            <v>1</v>
          </cell>
          <cell r="P4266">
            <v>1</v>
          </cell>
          <cell r="Q4266">
            <v>0</v>
          </cell>
          <cell r="R4266">
            <v>1</v>
          </cell>
          <cell r="S4266">
            <v>0</v>
          </cell>
          <cell r="T4266">
            <v>1</v>
          </cell>
          <cell r="U4266">
            <v>1</v>
          </cell>
          <cell r="V4266">
            <v>0</v>
          </cell>
          <cell r="W4266">
            <v>0</v>
          </cell>
        </row>
        <row r="4267">
          <cell r="B4267">
            <v>21</v>
          </cell>
          <cell r="C4267" t="str">
            <v>REST CLIENTE - PREFERE CONCORRÊNCIA</v>
          </cell>
          <cell r="D4267" t="str">
            <v>028 Prefere concorrência</v>
          </cell>
          <cell r="E4267" t="str">
            <v>OUTRAS MÍDIAS</v>
          </cell>
          <cell r="F4267" t="str">
            <v>0002 INDICAÇÃO DE AMIGOS</v>
          </cell>
          <cell r="I4267">
            <v>1</v>
          </cell>
          <cell r="J4267">
            <v>1</v>
          </cell>
          <cell r="K4267">
            <v>0</v>
          </cell>
          <cell r="L4267">
            <v>1</v>
          </cell>
          <cell r="M4267">
            <v>0</v>
          </cell>
          <cell r="N4267">
            <v>1</v>
          </cell>
          <cell r="O4267">
            <v>1</v>
          </cell>
          <cell r="P4267">
            <v>1</v>
          </cell>
          <cell r="Q4267">
            <v>0</v>
          </cell>
          <cell r="R4267">
            <v>1</v>
          </cell>
          <cell r="S4267">
            <v>0</v>
          </cell>
          <cell r="T4267">
            <v>1</v>
          </cell>
          <cell r="U4267">
            <v>1</v>
          </cell>
          <cell r="V4267">
            <v>0</v>
          </cell>
          <cell r="W4267">
            <v>0</v>
          </cell>
        </row>
        <row r="4268">
          <cell r="B4268">
            <v>21</v>
          </cell>
          <cell r="C4268" t="str">
            <v>REST CLIENTE - RESTRIÇÃO PROVEDOR</v>
          </cell>
          <cell r="D4268" t="str">
            <v>072 Não Concorda com uso de Provedor</v>
          </cell>
          <cell r="E4268" t="str">
            <v>OUTRAS MÍDIAS</v>
          </cell>
          <cell r="F4268" t="str">
            <v>0003 104</v>
          </cell>
          <cell r="I4268">
            <v>1</v>
          </cell>
          <cell r="J4268">
            <v>1</v>
          </cell>
          <cell r="K4268">
            <v>0</v>
          </cell>
          <cell r="L4268">
            <v>1</v>
          </cell>
          <cell r="M4268">
            <v>0</v>
          </cell>
          <cell r="N4268">
            <v>1</v>
          </cell>
          <cell r="O4268">
            <v>1</v>
          </cell>
          <cell r="P4268">
            <v>1</v>
          </cell>
          <cell r="Q4268">
            <v>0</v>
          </cell>
          <cell r="R4268">
            <v>1</v>
          </cell>
          <cell r="S4268">
            <v>0</v>
          </cell>
          <cell r="T4268">
            <v>1</v>
          </cell>
          <cell r="U4268">
            <v>1</v>
          </cell>
          <cell r="V4268">
            <v>0</v>
          </cell>
          <cell r="W4268">
            <v>0</v>
          </cell>
        </row>
        <row r="4269">
          <cell r="B4269">
            <v>21</v>
          </cell>
          <cell r="C4269" t="str">
            <v>REST CLIENTE - VAI PENSAR</v>
          </cell>
          <cell r="D4269" t="str">
            <v>007 Vai Pensar</v>
          </cell>
          <cell r="E4269" t="str">
            <v>OUTRAS MIDIAS</v>
          </cell>
          <cell r="F4269" t="str">
            <v>0031 JÁ TEVE O PRODUTO</v>
          </cell>
          <cell r="I4269">
            <v>1</v>
          </cell>
          <cell r="J4269">
            <v>1</v>
          </cell>
          <cell r="K4269">
            <v>0</v>
          </cell>
          <cell r="L4269">
            <v>1</v>
          </cell>
          <cell r="M4269">
            <v>0</v>
          </cell>
          <cell r="N4269">
            <v>1</v>
          </cell>
          <cell r="O4269">
            <v>1</v>
          </cell>
          <cell r="P4269">
            <v>1</v>
          </cell>
          <cell r="Q4269">
            <v>0</v>
          </cell>
          <cell r="R4269">
            <v>1</v>
          </cell>
          <cell r="S4269">
            <v>0</v>
          </cell>
          <cell r="T4269">
            <v>1</v>
          </cell>
          <cell r="U4269">
            <v>1</v>
          </cell>
          <cell r="V4269">
            <v>0</v>
          </cell>
          <cell r="W4269">
            <v>0</v>
          </cell>
        </row>
        <row r="4270">
          <cell r="B4270">
            <v>21</v>
          </cell>
          <cell r="C4270" t="str">
            <v>RESTRIÇÃO SISTEMA</v>
          </cell>
          <cell r="D4270" t="str">
            <v>034 Não tem internet</v>
          </cell>
          <cell r="E4270" t="str">
            <v>NÃO INFORMADO</v>
          </cell>
          <cell r="F4270" t="str">
            <v>0016 NÃO INFORMADO</v>
          </cell>
          <cell r="I4270">
            <v>1</v>
          </cell>
          <cell r="J4270">
            <v>0</v>
          </cell>
          <cell r="K4270">
            <v>0</v>
          </cell>
          <cell r="L4270">
            <v>1</v>
          </cell>
          <cell r="M4270">
            <v>1</v>
          </cell>
          <cell r="N4270">
            <v>0</v>
          </cell>
          <cell r="O4270">
            <v>1</v>
          </cell>
          <cell r="P4270">
            <v>0</v>
          </cell>
          <cell r="Q4270">
            <v>0</v>
          </cell>
          <cell r="R4270">
            <v>1</v>
          </cell>
          <cell r="S4270">
            <v>1</v>
          </cell>
          <cell r="T4270">
            <v>0</v>
          </cell>
          <cell r="U4270">
            <v>1</v>
          </cell>
          <cell r="V4270">
            <v>0</v>
          </cell>
          <cell r="W4270">
            <v>0</v>
          </cell>
        </row>
        <row r="4271">
          <cell r="B4271">
            <v>21</v>
          </cell>
          <cell r="C4271" t="str">
            <v>RESTRIÇÃO SISTEMA</v>
          </cell>
          <cell r="D4271" t="str">
            <v>039 Disponibilidade Esgotada</v>
          </cell>
          <cell r="E4271" t="str">
            <v>NÃO INFORMADO</v>
          </cell>
          <cell r="F4271" t="str">
            <v>0016 NÃO INFORMADO</v>
          </cell>
          <cell r="I4271">
            <v>2</v>
          </cell>
          <cell r="J4271">
            <v>0</v>
          </cell>
          <cell r="K4271">
            <v>0</v>
          </cell>
          <cell r="L4271">
            <v>2</v>
          </cell>
          <cell r="M4271">
            <v>2</v>
          </cell>
          <cell r="N4271">
            <v>0</v>
          </cell>
          <cell r="O4271">
            <v>2</v>
          </cell>
          <cell r="P4271">
            <v>0</v>
          </cell>
          <cell r="Q4271">
            <v>0</v>
          </cell>
          <cell r="R4271">
            <v>2</v>
          </cell>
          <cell r="S4271">
            <v>2</v>
          </cell>
          <cell r="T4271">
            <v>0</v>
          </cell>
          <cell r="U4271">
            <v>2</v>
          </cell>
          <cell r="V4271">
            <v>0</v>
          </cell>
          <cell r="W4271">
            <v>0</v>
          </cell>
        </row>
        <row r="4272">
          <cell r="B4272">
            <v>21</v>
          </cell>
          <cell r="C4272" t="str">
            <v>RESTRIÇÃO SISTEMA</v>
          </cell>
          <cell r="D4272" t="str">
            <v>039 Disponibilidade Esgotada</v>
          </cell>
          <cell r="E4272" t="str">
            <v>OUTRAS MIDIAS</v>
          </cell>
          <cell r="F4272" t="str">
            <v>0031 JÁ TEVE O PRODUTO</v>
          </cell>
          <cell r="I4272">
            <v>3</v>
          </cell>
          <cell r="J4272">
            <v>0</v>
          </cell>
          <cell r="K4272">
            <v>0</v>
          </cell>
          <cell r="L4272">
            <v>3</v>
          </cell>
          <cell r="M4272">
            <v>3</v>
          </cell>
          <cell r="N4272">
            <v>0</v>
          </cell>
          <cell r="O4272">
            <v>3</v>
          </cell>
          <cell r="P4272">
            <v>0</v>
          </cell>
          <cell r="Q4272">
            <v>0</v>
          </cell>
          <cell r="R4272">
            <v>3</v>
          </cell>
          <cell r="S4272">
            <v>3</v>
          </cell>
          <cell r="T4272">
            <v>0</v>
          </cell>
          <cell r="U4272">
            <v>3</v>
          </cell>
          <cell r="V4272">
            <v>0</v>
          </cell>
          <cell r="W4272">
            <v>0</v>
          </cell>
        </row>
        <row r="4273">
          <cell r="B4273">
            <v>21</v>
          </cell>
          <cell r="C4273" t="str">
            <v>RESTRIÇÃO SISTEMA</v>
          </cell>
          <cell r="D4273" t="str">
            <v>039 Disponibilidade Esgotada</v>
          </cell>
          <cell r="E4273" t="str">
            <v>OUTRAS MÍDIAS</v>
          </cell>
          <cell r="F4273" t="str">
            <v>0002 INDICAÇÃO DE AMIGOS</v>
          </cell>
          <cell r="I4273">
            <v>21</v>
          </cell>
          <cell r="J4273">
            <v>0</v>
          </cell>
          <cell r="K4273">
            <v>0</v>
          </cell>
          <cell r="L4273">
            <v>21</v>
          </cell>
          <cell r="M4273">
            <v>21</v>
          </cell>
          <cell r="N4273">
            <v>0</v>
          </cell>
          <cell r="O4273">
            <v>21</v>
          </cell>
          <cell r="P4273">
            <v>0</v>
          </cell>
          <cell r="Q4273">
            <v>0</v>
          </cell>
          <cell r="R4273">
            <v>21</v>
          </cell>
          <cell r="S4273">
            <v>21</v>
          </cell>
          <cell r="T4273">
            <v>0</v>
          </cell>
          <cell r="U4273">
            <v>21</v>
          </cell>
          <cell r="V4273">
            <v>0</v>
          </cell>
          <cell r="W4273">
            <v>0</v>
          </cell>
        </row>
        <row r="4274">
          <cell r="B4274">
            <v>21</v>
          </cell>
          <cell r="C4274" t="str">
            <v>RESTRIÇÃO SISTEMA</v>
          </cell>
          <cell r="D4274" t="str">
            <v>039 Disponibilidade Esgotada</v>
          </cell>
          <cell r="E4274" t="str">
            <v>OUTRAS MÍDIAS</v>
          </cell>
          <cell r="F4274" t="str">
            <v>0013 INTERNET</v>
          </cell>
          <cell r="G4274" t="str">
            <v>0056 OUTROS</v>
          </cell>
          <cell r="I4274">
            <v>3</v>
          </cell>
          <cell r="J4274">
            <v>0</v>
          </cell>
          <cell r="K4274">
            <v>0</v>
          </cell>
          <cell r="L4274">
            <v>3</v>
          </cell>
          <cell r="M4274">
            <v>3</v>
          </cell>
          <cell r="N4274">
            <v>0</v>
          </cell>
          <cell r="O4274">
            <v>3</v>
          </cell>
          <cell r="P4274">
            <v>0</v>
          </cell>
          <cell r="Q4274">
            <v>0</v>
          </cell>
          <cell r="R4274">
            <v>3</v>
          </cell>
          <cell r="S4274">
            <v>3</v>
          </cell>
          <cell r="T4274">
            <v>0</v>
          </cell>
          <cell r="U4274">
            <v>3</v>
          </cell>
          <cell r="V4274">
            <v>0</v>
          </cell>
          <cell r="W4274">
            <v>0</v>
          </cell>
        </row>
        <row r="4275">
          <cell r="B4275">
            <v>21</v>
          </cell>
          <cell r="C4275" t="str">
            <v>RESTRIÇÃO SISTEMA</v>
          </cell>
          <cell r="D4275" t="str">
            <v>039 Disponibilidade Esgotada</v>
          </cell>
          <cell r="E4275" t="str">
            <v>OUTRAS MÍDIAS</v>
          </cell>
          <cell r="F4275" t="str">
            <v>0013 INTERNET</v>
          </cell>
          <cell r="G4275" t="str">
            <v>0170 SITE SPEEDY</v>
          </cell>
          <cell r="I4275">
            <v>1</v>
          </cell>
          <cell r="J4275">
            <v>0</v>
          </cell>
          <cell r="K4275">
            <v>0</v>
          </cell>
          <cell r="L4275">
            <v>1</v>
          </cell>
          <cell r="M4275">
            <v>1</v>
          </cell>
          <cell r="N4275">
            <v>0</v>
          </cell>
          <cell r="O4275">
            <v>1</v>
          </cell>
          <cell r="P4275">
            <v>0</v>
          </cell>
          <cell r="Q4275">
            <v>0</v>
          </cell>
          <cell r="R4275">
            <v>1</v>
          </cell>
          <cell r="S4275">
            <v>1</v>
          </cell>
          <cell r="T4275">
            <v>0</v>
          </cell>
          <cell r="U4275">
            <v>1</v>
          </cell>
          <cell r="V4275">
            <v>0</v>
          </cell>
          <cell r="W4275">
            <v>0</v>
          </cell>
        </row>
        <row r="4276">
          <cell r="B4276">
            <v>21</v>
          </cell>
          <cell r="C4276" t="str">
            <v>RESTRIÇÃO SISTEMA</v>
          </cell>
          <cell r="D4276" t="str">
            <v>039 Disponibilidade Esgotada</v>
          </cell>
          <cell r="E4276" t="str">
            <v>OUTRAS MÍDIAS</v>
          </cell>
          <cell r="F4276" t="str">
            <v>0020 JÁ POSSUI</v>
          </cell>
          <cell r="I4276">
            <v>6</v>
          </cell>
          <cell r="J4276">
            <v>0</v>
          </cell>
          <cell r="K4276">
            <v>0</v>
          </cell>
          <cell r="L4276">
            <v>6</v>
          </cell>
          <cell r="M4276">
            <v>6</v>
          </cell>
          <cell r="N4276">
            <v>0</v>
          </cell>
          <cell r="O4276">
            <v>6</v>
          </cell>
          <cell r="P4276">
            <v>0</v>
          </cell>
          <cell r="Q4276">
            <v>0</v>
          </cell>
          <cell r="R4276">
            <v>6</v>
          </cell>
          <cell r="S4276">
            <v>6</v>
          </cell>
          <cell r="T4276">
            <v>0</v>
          </cell>
          <cell r="U4276">
            <v>6</v>
          </cell>
          <cell r="V4276">
            <v>0</v>
          </cell>
          <cell r="W4276">
            <v>0</v>
          </cell>
        </row>
        <row r="4277">
          <cell r="B4277">
            <v>21</v>
          </cell>
          <cell r="C4277" t="str">
            <v>RESTRIÇÃO SISTEMA</v>
          </cell>
          <cell r="D4277" t="str">
            <v>039 Disponibilidade Esgotada</v>
          </cell>
          <cell r="E4277" t="str">
            <v>TELEVISÃO</v>
          </cell>
          <cell r="F4277" t="str">
            <v>0001 TELEVISÃO</v>
          </cell>
          <cell r="G4277" t="str">
            <v>0062 NÃO INFORMOU</v>
          </cell>
          <cell r="I4277">
            <v>2</v>
          </cell>
          <cell r="J4277">
            <v>0</v>
          </cell>
          <cell r="K4277">
            <v>0</v>
          </cell>
          <cell r="L4277">
            <v>2</v>
          </cell>
          <cell r="M4277">
            <v>2</v>
          </cell>
          <cell r="N4277">
            <v>0</v>
          </cell>
          <cell r="O4277">
            <v>2</v>
          </cell>
          <cell r="P4277">
            <v>0</v>
          </cell>
          <cell r="Q4277">
            <v>0</v>
          </cell>
          <cell r="R4277">
            <v>2</v>
          </cell>
          <cell r="S4277">
            <v>2</v>
          </cell>
          <cell r="T4277">
            <v>0</v>
          </cell>
          <cell r="U4277">
            <v>2</v>
          </cell>
          <cell r="V4277">
            <v>0</v>
          </cell>
          <cell r="W4277">
            <v>0</v>
          </cell>
        </row>
        <row r="4278">
          <cell r="B4278">
            <v>21</v>
          </cell>
          <cell r="C4278" t="str">
            <v>RESTRIÇÃO SISTEMA</v>
          </cell>
          <cell r="D4278" t="str">
            <v>042 Restrição técnica</v>
          </cell>
          <cell r="E4278" t="str">
            <v>MALA DIRETA</v>
          </cell>
          <cell r="F4278" t="str">
            <v>0010 ENCARTE EM FATURA</v>
          </cell>
          <cell r="I4278">
            <v>2</v>
          </cell>
          <cell r="J4278">
            <v>0</v>
          </cell>
          <cell r="K4278">
            <v>0</v>
          </cell>
          <cell r="L4278">
            <v>2</v>
          </cell>
          <cell r="M4278">
            <v>2</v>
          </cell>
          <cell r="N4278">
            <v>0</v>
          </cell>
          <cell r="O4278">
            <v>2</v>
          </cell>
          <cell r="P4278">
            <v>0</v>
          </cell>
          <cell r="Q4278">
            <v>0</v>
          </cell>
          <cell r="R4278">
            <v>2</v>
          </cell>
          <cell r="S4278">
            <v>2</v>
          </cell>
          <cell r="T4278">
            <v>0</v>
          </cell>
          <cell r="U4278">
            <v>2</v>
          </cell>
          <cell r="V4278">
            <v>0</v>
          </cell>
          <cell r="W4278">
            <v>0</v>
          </cell>
        </row>
        <row r="4279">
          <cell r="B4279">
            <v>21</v>
          </cell>
          <cell r="C4279" t="str">
            <v>RESTRIÇÃO SISTEMA</v>
          </cell>
          <cell r="D4279" t="str">
            <v>042 Restrição técnica</v>
          </cell>
          <cell r="E4279" t="str">
            <v>NÃO INFORMADO</v>
          </cell>
          <cell r="F4279" t="str">
            <v>0016 NÃO INFORMADO</v>
          </cell>
          <cell r="I4279">
            <v>6</v>
          </cell>
          <cell r="J4279">
            <v>0</v>
          </cell>
          <cell r="K4279">
            <v>0</v>
          </cell>
          <cell r="L4279">
            <v>6</v>
          </cell>
          <cell r="M4279">
            <v>6</v>
          </cell>
          <cell r="N4279">
            <v>0</v>
          </cell>
          <cell r="O4279">
            <v>6</v>
          </cell>
          <cell r="P4279">
            <v>0</v>
          </cell>
          <cell r="Q4279">
            <v>0</v>
          </cell>
          <cell r="R4279">
            <v>6</v>
          </cell>
          <cell r="S4279">
            <v>6</v>
          </cell>
          <cell r="T4279">
            <v>0</v>
          </cell>
          <cell r="U4279">
            <v>6</v>
          </cell>
          <cell r="V4279">
            <v>0</v>
          </cell>
          <cell r="W4279">
            <v>0</v>
          </cell>
        </row>
        <row r="4280">
          <cell r="B4280">
            <v>21</v>
          </cell>
          <cell r="C4280" t="str">
            <v>RESTRIÇÃO SISTEMA</v>
          </cell>
          <cell r="D4280" t="str">
            <v>042 Restrição técnica</v>
          </cell>
          <cell r="E4280" t="str">
            <v>OUTRAS MIDIAS</v>
          </cell>
          <cell r="F4280" t="str">
            <v>0031 JÁ TEVE O PRODUTO</v>
          </cell>
          <cell r="I4280">
            <v>3</v>
          </cell>
          <cell r="J4280">
            <v>0</v>
          </cell>
          <cell r="K4280">
            <v>0</v>
          </cell>
          <cell r="L4280">
            <v>3</v>
          </cell>
          <cell r="M4280">
            <v>3</v>
          </cell>
          <cell r="N4280">
            <v>0</v>
          </cell>
          <cell r="O4280">
            <v>3</v>
          </cell>
          <cell r="P4280">
            <v>0</v>
          </cell>
          <cell r="Q4280">
            <v>0</v>
          </cell>
          <cell r="R4280">
            <v>3</v>
          </cell>
          <cell r="S4280">
            <v>3</v>
          </cell>
          <cell r="T4280">
            <v>0</v>
          </cell>
          <cell r="U4280">
            <v>3</v>
          </cell>
          <cell r="V4280">
            <v>0</v>
          </cell>
          <cell r="W4280">
            <v>0</v>
          </cell>
        </row>
        <row r="4281">
          <cell r="B4281">
            <v>21</v>
          </cell>
          <cell r="C4281" t="str">
            <v>RESTRIÇÃO SISTEMA</v>
          </cell>
          <cell r="D4281" t="str">
            <v>042 Restrição técnica</v>
          </cell>
          <cell r="E4281" t="str">
            <v>OUTRAS MÍDIAS</v>
          </cell>
          <cell r="F4281" t="str">
            <v>0002 INDICAÇÃO DE AMIGOS</v>
          </cell>
          <cell r="I4281">
            <v>28</v>
          </cell>
          <cell r="J4281">
            <v>0</v>
          </cell>
          <cell r="K4281">
            <v>0</v>
          </cell>
          <cell r="L4281">
            <v>28</v>
          </cell>
          <cell r="M4281">
            <v>28</v>
          </cell>
          <cell r="N4281">
            <v>0</v>
          </cell>
          <cell r="O4281">
            <v>28</v>
          </cell>
          <cell r="P4281">
            <v>0</v>
          </cell>
          <cell r="Q4281">
            <v>0</v>
          </cell>
          <cell r="R4281">
            <v>28</v>
          </cell>
          <cell r="S4281">
            <v>28</v>
          </cell>
          <cell r="T4281">
            <v>0</v>
          </cell>
          <cell r="U4281">
            <v>28</v>
          </cell>
          <cell r="V4281">
            <v>0</v>
          </cell>
          <cell r="W4281">
            <v>0</v>
          </cell>
        </row>
        <row r="4282">
          <cell r="B4282">
            <v>21</v>
          </cell>
          <cell r="C4282" t="str">
            <v>RESTRIÇÃO SISTEMA</v>
          </cell>
          <cell r="D4282" t="str">
            <v>042 Restrição técnica</v>
          </cell>
          <cell r="E4282" t="str">
            <v>OUTRAS MÍDIAS</v>
          </cell>
          <cell r="F4282" t="str">
            <v>0003 104</v>
          </cell>
          <cell r="I4282">
            <v>1</v>
          </cell>
          <cell r="J4282">
            <v>0</v>
          </cell>
          <cell r="K4282">
            <v>0</v>
          </cell>
          <cell r="L4282">
            <v>1</v>
          </cell>
          <cell r="M4282">
            <v>1</v>
          </cell>
          <cell r="N4282">
            <v>0</v>
          </cell>
          <cell r="O4282">
            <v>1</v>
          </cell>
          <cell r="P4282">
            <v>0</v>
          </cell>
          <cell r="Q4282">
            <v>0</v>
          </cell>
          <cell r="R4282">
            <v>1</v>
          </cell>
          <cell r="S4282">
            <v>1</v>
          </cell>
          <cell r="T4282">
            <v>0</v>
          </cell>
          <cell r="U4282">
            <v>1</v>
          </cell>
          <cell r="V4282">
            <v>0</v>
          </cell>
          <cell r="W4282">
            <v>0</v>
          </cell>
        </row>
        <row r="4283">
          <cell r="B4283">
            <v>21</v>
          </cell>
          <cell r="C4283" t="str">
            <v>RESTRIÇÃO SISTEMA</v>
          </cell>
          <cell r="D4283" t="str">
            <v>042 Restrição técnica</v>
          </cell>
          <cell r="E4283" t="str">
            <v>OUTRAS MÍDIAS</v>
          </cell>
          <cell r="F4283" t="str">
            <v>0007 JORNAIS/REVISTAS</v>
          </cell>
          <cell r="G4283" t="str">
            <v>0125 NÃO INFORMADO</v>
          </cell>
          <cell r="I4283">
            <v>1</v>
          </cell>
          <cell r="J4283">
            <v>0</v>
          </cell>
          <cell r="K4283">
            <v>0</v>
          </cell>
          <cell r="L4283">
            <v>1</v>
          </cell>
          <cell r="M4283">
            <v>1</v>
          </cell>
          <cell r="N4283">
            <v>0</v>
          </cell>
          <cell r="O4283">
            <v>1</v>
          </cell>
          <cell r="P4283">
            <v>0</v>
          </cell>
          <cell r="Q4283">
            <v>0</v>
          </cell>
          <cell r="R4283">
            <v>1</v>
          </cell>
          <cell r="S4283">
            <v>1</v>
          </cell>
          <cell r="T4283">
            <v>0</v>
          </cell>
          <cell r="U4283">
            <v>1</v>
          </cell>
          <cell r="V4283">
            <v>0</v>
          </cell>
          <cell r="W4283">
            <v>0</v>
          </cell>
        </row>
        <row r="4284">
          <cell r="B4284">
            <v>21</v>
          </cell>
          <cell r="C4284" t="str">
            <v>RESTRIÇÃO SISTEMA</v>
          </cell>
          <cell r="D4284" t="str">
            <v>042 Restrição técnica</v>
          </cell>
          <cell r="E4284" t="str">
            <v>OUTRAS MÍDIAS</v>
          </cell>
          <cell r="F4284" t="str">
            <v>0018 CONTATADO PELO TLMKT</v>
          </cell>
          <cell r="I4284">
            <v>2</v>
          </cell>
          <cell r="J4284">
            <v>0</v>
          </cell>
          <cell r="K4284">
            <v>0</v>
          </cell>
          <cell r="L4284">
            <v>2</v>
          </cell>
          <cell r="M4284">
            <v>2</v>
          </cell>
          <cell r="N4284">
            <v>0</v>
          </cell>
          <cell r="O4284">
            <v>2</v>
          </cell>
          <cell r="P4284">
            <v>0</v>
          </cell>
          <cell r="Q4284">
            <v>0</v>
          </cell>
          <cell r="R4284">
            <v>2</v>
          </cell>
          <cell r="S4284">
            <v>2</v>
          </cell>
          <cell r="T4284">
            <v>0</v>
          </cell>
          <cell r="U4284">
            <v>2</v>
          </cell>
          <cell r="V4284">
            <v>0</v>
          </cell>
          <cell r="W4284">
            <v>0</v>
          </cell>
        </row>
        <row r="4285">
          <cell r="B4285">
            <v>21</v>
          </cell>
          <cell r="C4285" t="str">
            <v>RESTRIÇÃO SISTEMA</v>
          </cell>
          <cell r="D4285" t="str">
            <v>042 Restrição técnica</v>
          </cell>
          <cell r="E4285" t="str">
            <v>OUTRAS MÍDIAS</v>
          </cell>
          <cell r="F4285" t="str">
            <v>0019 INDICAÇÃO DO PROVEDOR</v>
          </cell>
          <cell r="G4285" t="str">
            <v>0580 IG.COM.BR</v>
          </cell>
          <cell r="I4285">
            <v>1</v>
          </cell>
          <cell r="J4285">
            <v>0</v>
          </cell>
          <cell r="K4285">
            <v>0</v>
          </cell>
          <cell r="L4285">
            <v>1</v>
          </cell>
          <cell r="M4285">
            <v>1</v>
          </cell>
          <cell r="N4285">
            <v>0</v>
          </cell>
          <cell r="O4285">
            <v>1</v>
          </cell>
          <cell r="P4285">
            <v>0</v>
          </cell>
          <cell r="Q4285">
            <v>0</v>
          </cell>
          <cell r="R4285">
            <v>1</v>
          </cell>
          <cell r="S4285">
            <v>1</v>
          </cell>
          <cell r="T4285">
            <v>0</v>
          </cell>
          <cell r="U4285">
            <v>1</v>
          </cell>
          <cell r="V4285">
            <v>0</v>
          </cell>
          <cell r="W4285">
            <v>0</v>
          </cell>
        </row>
        <row r="4286">
          <cell r="B4286">
            <v>21</v>
          </cell>
          <cell r="C4286" t="str">
            <v>RESTRIÇÃO SISTEMA</v>
          </cell>
          <cell r="D4286" t="str">
            <v>042 Restrição técnica</v>
          </cell>
          <cell r="E4286" t="str">
            <v>OUTRAS MÍDIAS</v>
          </cell>
          <cell r="F4286" t="str">
            <v>0020 JÁ POSSUI</v>
          </cell>
          <cell r="I4286">
            <v>4</v>
          </cell>
          <cell r="J4286">
            <v>0</v>
          </cell>
          <cell r="K4286">
            <v>0</v>
          </cell>
          <cell r="L4286">
            <v>4</v>
          </cell>
          <cell r="M4286">
            <v>4</v>
          </cell>
          <cell r="N4286">
            <v>0</v>
          </cell>
          <cell r="O4286">
            <v>4</v>
          </cell>
          <cell r="P4286">
            <v>0</v>
          </cell>
          <cell r="Q4286">
            <v>0</v>
          </cell>
          <cell r="R4286">
            <v>4</v>
          </cell>
          <cell r="S4286">
            <v>4</v>
          </cell>
          <cell r="T4286">
            <v>0</v>
          </cell>
          <cell r="U4286">
            <v>4</v>
          </cell>
          <cell r="V4286">
            <v>0</v>
          </cell>
          <cell r="W4286">
            <v>0</v>
          </cell>
        </row>
        <row r="4287">
          <cell r="B4287">
            <v>21</v>
          </cell>
          <cell r="C4287" t="str">
            <v>RESTRIÇÃO SISTEMA</v>
          </cell>
          <cell r="D4287" t="str">
            <v>042 Restrição técnica</v>
          </cell>
          <cell r="E4287" t="str">
            <v>TELEVISÃO</v>
          </cell>
          <cell r="F4287" t="str">
            <v>0001 TELEVISÃO</v>
          </cell>
          <cell r="G4287" t="str">
            <v>0062 NÃO INFORMOU</v>
          </cell>
          <cell r="I4287">
            <v>5</v>
          </cell>
          <cell r="J4287">
            <v>0</v>
          </cell>
          <cell r="K4287">
            <v>0</v>
          </cell>
          <cell r="L4287">
            <v>5</v>
          </cell>
          <cell r="M4287">
            <v>5</v>
          </cell>
          <cell r="N4287">
            <v>0</v>
          </cell>
          <cell r="O4287">
            <v>5</v>
          </cell>
          <cell r="P4287">
            <v>0</v>
          </cell>
          <cell r="Q4287">
            <v>0</v>
          </cell>
          <cell r="R4287">
            <v>5</v>
          </cell>
          <cell r="S4287">
            <v>5</v>
          </cell>
          <cell r="T4287">
            <v>0</v>
          </cell>
          <cell r="U4287">
            <v>5</v>
          </cell>
          <cell r="V4287">
            <v>0</v>
          </cell>
          <cell r="W4287">
            <v>0</v>
          </cell>
        </row>
        <row r="4288">
          <cell r="B4288">
            <v>21</v>
          </cell>
          <cell r="C4288" t="str">
            <v>RESTRIÇÃO SISTEMA</v>
          </cell>
          <cell r="D4288" t="str">
            <v>045 Central não cadastrada</v>
          </cell>
          <cell r="E4288" t="str">
            <v>MALA DIRETA</v>
          </cell>
          <cell r="F4288" t="str">
            <v>0010 ENCARTE EM FATURA</v>
          </cell>
          <cell r="I4288">
            <v>1</v>
          </cell>
          <cell r="J4288">
            <v>0</v>
          </cell>
          <cell r="K4288">
            <v>0</v>
          </cell>
          <cell r="L4288">
            <v>1</v>
          </cell>
          <cell r="M4288">
            <v>1</v>
          </cell>
          <cell r="N4288">
            <v>0</v>
          </cell>
          <cell r="O4288">
            <v>1</v>
          </cell>
          <cell r="P4288">
            <v>0</v>
          </cell>
          <cell r="Q4288">
            <v>0</v>
          </cell>
          <cell r="R4288">
            <v>1</v>
          </cell>
          <cell r="S4288">
            <v>1</v>
          </cell>
          <cell r="T4288">
            <v>0</v>
          </cell>
          <cell r="U4288">
            <v>1</v>
          </cell>
          <cell r="V4288">
            <v>0</v>
          </cell>
          <cell r="W4288">
            <v>0</v>
          </cell>
        </row>
        <row r="4289">
          <cell r="B4289">
            <v>21</v>
          </cell>
          <cell r="C4289" t="str">
            <v>RESTRIÇÃO SISTEMA</v>
          </cell>
          <cell r="D4289" t="str">
            <v>045 Central não cadastrada</v>
          </cell>
          <cell r="E4289" t="str">
            <v>NÃO INFORMADO</v>
          </cell>
          <cell r="F4289" t="str">
            <v>0016 NÃO INFORMADO</v>
          </cell>
          <cell r="I4289">
            <v>2</v>
          </cell>
          <cell r="J4289">
            <v>0</v>
          </cell>
          <cell r="K4289">
            <v>0</v>
          </cell>
          <cell r="L4289">
            <v>2</v>
          </cell>
          <cell r="M4289">
            <v>2</v>
          </cell>
          <cell r="N4289">
            <v>0</v>
          </cell>
          <cell r="O4289">
            <v>2</v>
          </cell>
          <cell r="P4289">
            <v>0</v>
          </cell>
          <cell r="Q4289">
            <v>0</v>
          </cell>
          <cell r="R4289">
            <v>2</v>
          </cell>
          <cell r="S4289">
            <v>2</v>
          </cell>
          <cell r="T4289">
            <v>0</v>
          </cell>
          <cell r="U4289">
            <v>2</v>
          </cell>
          <cell r="V4289">
            <v>0</v>
          </cell>
          <cell r="W4289">
            <v>0</v>
          </cell>
        </row>
        <row r="4290">
          <cell r="B4290">
            <v>21</v>
          </cell>
          <cell r="C4290" t="str">
            <v>RESTRIÇÃO SISTEMA</v>
          </cell>
          <cell r="D4290" t="str">
            <v>045 Central não cadastrada</v>
          </cell>
          <cell r="E4290" t="str">
            <v>OUTRAS MIDIAS</v>
          </cell>
          <cell r="F4290" t="str">
            <v>0031 JÁ TEVE O PRODUTO</v>
          </cell>
          <cell r="I4290">
            <v>1</v>
          </cell>
          <cell r="J4290">
            <v>0</v>
          </cell>
          <cell r="K4290">
            <v>0</v>
          </cell>
          <cell r="L4290">
            <v>1</v>
          </cell>
          <cell r="M4290">
            <v>1</v>
          </cell>
          <cell r="N4290">
            <v>0</v>
          </cell>
          <cell r="O4290">
            <v>1</v>
          </cell>
          <cell r="P4290">
            <v>0</v>
          </cell>
          <cell r="Q4290">
            <v>0</v>
          </cell>
          <cell r="R4290">
            <v>1</v>
          </cell>
          <cell r="S4290">
            <v>1</v>
          </cell>
          <cell r="T4290">
            <v>0</v>
          </cell>
          <cell r="U4290">
            <v>1</v>
          </cell>
          <cell r="V4290">
            <v>0</v>
          </cell>
          <cell r="W4290">
            <v>0</v>
          </cell>
        </row>
        <row r="4291">
          <cell r="B4291">
            <v>21</v>
          </cell>
          <cell r="C4291" t="str">
            <v>RESTRIÇÃO SISTEMA</v>
          </cell>
          <cell r="D4291" t="str">
            <v>045 Central não cadastrada</v>
          </cell>
          <cell r="E4291" t="str">
            <v>OUTRAS MÍDIAS</v>
          </cell>
          <cell r="F4291" t="str">
            <v>0002 INDICAÇÃO DE AMIGOS</v>
          </cell>
          <cell r="I4291">
            <v>8</v>
          </cell>
          <cell r="J4291">
            <v>0</v>
          </cell>
          <cell r="K4291">
            <v>0</v>
          </cell>
          <cell r="L4291">
            <v>8</v>
          </cell>
          <cell r="M4291">
            <v>8</v>
          </cell>
          <cell r="N4291">
            <v>0</v>
          </cell>
          <cell r="O4291">
            <v>8</v>
          </cell>
          <cell r="P4291">
            <v>0</v>
          </cell>
          <cell r="Q4291">
            <v>0</v>
          </cell>
          <cell r="R4291">
            <v>8</v>
          </cell>
          <cell r="S4291">
            <v>8</v>
          </cell>
          <cell r="T4291">
            <v>0</v>
          </cell>
          <cell r="U4291">
            <v>8</v>
          </cell>
          <cell r="V4291">
            <v>0</v>
          </cell>
          <cell r="W4291">
            <v>0</v>
          </cell>
        </row>
        <row r="4292">
          <cell r="B4292">
            <v>21</v>
          </cell>
          <cell r="C4292" t="str">
            <v>RESTRIÇÃO SISTEMA</v>
          </cell>
          <cell r="D4292" t="str">
            <v>045 Central não cadastrada</v>
          </cell>
          <cell r="E4292" t="str">
            <v>OUTRAS MÍDIAS</v>
          </cell>
          <cell r="F4292" t="str">
            <v>0007 JORNAIS/REVISTAS</v>
          </cell>
          <cell r="G4292" t="str">
            <v>0125 NÃO INFORMADO</v>
          </cell>
          <cell r="I4292">
            <v>1</v>
          </cell>
          <cell r="J4292">
            <v>0</v>
          </cell>
          <cell r="K4292">
            <v>0</v>
          </cell>
          <cell r="L4292">
            <v>1</v>
          </cell>
          <cell r="M4292">
            <v>1</v>
          </cell>
          <cell r="N4292">
            <v>0</v>
          </cell>
          <cell r="O4292">
            <v>1</v>
          </cell>
          <cell r="P4292">
            <v>0</v>
          </cell>
          <cell r="Q4292">
            <v>0</v>
          </cell>
          <cell r="R4292">
            <v>1</v>
          </cell>
          <cell r="S4292">
            <v>1</v>
          </cell>
          <cell r="T4292">
            <v>0</v>
          </cell>
          <cell r="U4292">
            <v>1</v>
          </cell>
          <cell r="V4292">
            <v>0</v>
          </cell>
          <cell r="W4292">
            <v>0</v>
          </cell>
        </row>
        <row r="4293">
          <cell r="B4293">
            <v>21</v>
          </cell>
          <cell r="C4293" t="str">
            <v>RESTRIÇÃO SISTEMA</v>
          </cell>
          <cell r="D4293" t="str">
            <v>045 Central não cadastrada</v>
          </cell>
          <cell r="E4293" t="str">
            <v>OUTRAS MÍDIAS</v>
          </cell>
          <cell r="F4293" t="str">
            <v>0013 INTERNET</v>
          </cell>
          <cell r="G4293" t="str">
            <v>0170 SITE SPEEDY</v>
          </cell>
          <cell r="I4293">
            <v>1</v>
          </cell>
          <cell r="J4293">
            <v>0</v>
          </cell>
          <cell r="K4293">
            <v>0</v>
          </cell>
          <cell r="L4293">
            <v>1</v>
          </cell>
          <cell r="M4293">
            <v>1</v>
          </cell>
          <cell r="N4293">
            <v>0</v>
          </cell>
          <cell r="O4293">
            <v>1</v>
          </cell>
          <cell r="P4293">
            <v>0</v>
          </cell>
          <cell r="Q4293">
            <v>0</v>
          </cell>
          <cell r="R4293">
            <v>1</v>
          </cell>
          <cell r="S4293">
            <v>1</v>
          </cell>
          <cell r="T4293">
            <v>0</v>
          </cell>
          <cell r="U4293">
            <v>1</v>
          </cell>
          <cell r="V4293">
            <v>0</v>
          </cell>
          <cell r="W4293">
            <v>0</v>
          </cell>
        </row>
        <row r="4294">
          <cell r="B4294">
            <v>21</v>
          </cell>
          <cell r="C4294" t="str">
            <v>RESTRIÇÃO SISTEMA</v>
          </cell>
          <cell r="D4294" t="str">
            <v>045 Central não cadastrada</v>
          </cell>
          <cell r="E4294" t="str">
            <v>OUTRAS MÍDIAS</v>
          </cell>
          <cell r="F4294" t="str">
            <v>0018 CONTATADO PELO TLMKT</v>
          </cell>
          <cell r="I4294">
            <v>1</v>
          </cell>
          <cell r="J4294">
            <v>0</v>
          </cell>
          <cell r="K4294">
            <v>0</v>
          </cell>
          <cell r="L4294">
            <v>1</v>
          </cell>
          <cell r="M4294">
            <v>1</v>
          </cell>
          <cell r="N4294">
            <v>0</v>
          </cell>
          <cell r="O4294">
            <v>1</v>
          </cell>
          <cell r="P4294">
            <v>0</v>
          </cell>
          <cell r="Q4294">
            <v>0</v>
          </cell>
          <cell r="R4294">
            <v>1</v>
          </cell>
          <cell r="S4294">
            <v>1</v>
          </cell>
          <cell r="T4294">
            <v>0</v>
          </cell>
          <cell r="U4294">
            <v>1</v>
          </cell>
          <cell r="V4294">
            <v>0</v>
          </cell>
          <cell r="W4294">
            <v>0</v>
          </cell>
        </row>
        <row r="4295">
          <cell r="B4295">
            <v>21</v>
          </cell>
          <cell r="C4295" t="str">
            <v>RESTRIÇÃO SISTEMA</v>
          </cell>
          <cell r="D4295" t="str">
            <v>045 Central não cadastrada</v>
          </cell>
          <cell r="E4295" t="str">
            <v>OUTRAS MÍDIAS</v>
          </cell>
          <cell r="F4295" t="str">
            <v>0020 JÁ POSSUI</v>
          </cell>
          <cell r="I4295">
            <v>3</v>
          </cell>
          <cell r="J4295">
            <v>0</v>
          </cell>
          <cell r="K4295">
            <v>0</v>
          </cell>
          <cell r="L4295">
            <v>3</v>
          </cell>
          <cell r="M4295">
            <v>3</v>
          </cell>
          <cell r="N4295">
            <v>0</v>
          </cell>
          <cell r="O4295">
            <v>3</v>
          </cell>
          <cell r="P4295">
            <v>0</v>
          </cell>
          <cell r="Q4295">
            <v>0</v>
          </cell>
          <cell r="R4295">
            <v>3</v>
          </cell>
          <cell r="S4295">
            <v>3</v>
          </cell>
          <cell r="T4295">
            <v>0</v>
          </cell>
          <cell r="U4295">
            <v>3</v>
          </cell>
          <cell r="V4295">
            <v>0</v>
          </cell>
          <cell r="W4295">
            <v>0</v>
          </cell>
        </row>
        <row r="4296">
          <cell r="B4296">
            <v>21</v>
          </cell>
          <cell r="C4296" t="str">
            <v>RESTRIÇÃO SISTEMA</v>
          </cell>
          <cell r="D4296" t="str">
            <v>045 Central não cadastrada</v>
          </cell>
          <cell r="E4296" t="str">
            <v>TELEVISÃO</v>
          </cell>
          <cell r="F4296" t="str">
            <v>0001 TELEVISÃO</v>
          </cell>
          <cell r="G4296" t="str">
            <v>0062 NÃO INFORMOU</v>
          </cell>
          <cell r="I4296">
            <v>3</v>
          </cell>
          <cell r="J4296">
            <v>0</v>
          </cell>
          <cell r="K4296">
            <v>0</v>
          </cell>
          <cell r="L4296">
            <v>3</v>
          </cell>
          <cell r="M4296">
            <v>3</v>
          </cell>
          <cell r="N4296">
            <v>0</v>
          </cell>
          <cell r="O4296">
            <v>3</v>
          </cell>
          <cell r="P4296">
            <v>0</v>
          </cell>
          <cell r="Q4296">
            <v>0</v>
          </cell>
          <cell r="R4296">
            <v>3</v>
          </cell>
          <cell r="S4296">
            <v>3</v>
          </cell>
          <cell r="T4296">
            <v>0</v>
          </cell>
          <cell r="U4296">
            <v>3</v>
          </cell>
          <cell r="V4296">
            <v>0</v>
          </cell>
          <cell r="W4296">
            <v>0</v>
          </cell>
        </row>
        <row r="4297">
          <cell r="B4297">
            <v>21</v>
          </cell>
          <cell r="C4297" t="str">
            <v>RESTRIÇÃO SISTEMA</v>
          </cell>
          <cell r="D4297" t="str">
            <v>048 Segmento não permitido</v>
          </cell>
          <cell r="E4297" t="str">
            <v>OUTRAS MÍDIAS</v>
          </cell>
          <cell r="F4297" t="str">
            <v>0002 INDICAÇÃO DE AMIGOS</v>
          </cell>
          <cell r="I4297">
            <v>2</v>
          </cell>
          <cell r="J4297">
            <v>0</v>
          </cell>
          <cell r="K4297">
            <v>0</v>
          </cell>
          <cell r="L4297">
            <v>2</v>
          </cell>
          <cell r="M4297">
            <v>2</v>
          </cell>
          <cell r="N4297">
            <v>0</v>
          </cell>
          <cell r="O4297">
            <v>2</v>
          </cell>
          <cell r="P4297">
            <v>0</v>
          </cell>
          <cell r="Q4297">
            <v>0</v>
          </cell>
          <cell r="R4297">
            <v>2</v>
          </cell>
          <cell r="S4297">
            <v>2</v>
          </cell>
          <cell r="T4297">
            <v>0</v>
          </cell>
          <cell r="U4297">
            <v>2</v>
          </cell>
          <cell r="V4297">
            <v>0</v>
          </cell>
          <cell r="W4297">
            <v>0</v>
          </cell>
        </row>
        <row r="4298">
          <cell r="B4298">
            <v>21</v>
          </cell>
          <cell r="C4298" t="str">
            <v>RESTRIÇÃO SISTEMA</v>
          </cell>
          <cell r="D4298" t="str">
            <v>048 Segmento não permitido</v>
          </cell>
          <cell r="E4298" t="str">
            <v>OUTRAS MÍDIAS</v>
          </cell>
          <cell r="F4298" t="str">
            <v>0018 CONTATADO PELO TLMKT</v>
          </cell>
          <cell r="I4298">
            <v>1</v>
          </cell>
          <cell r="J4298">
            <v>0</v>
          </cell>
          <cell r="K4298">
            <v>0</v>
          </cell>
          <cell r="L4298">
            <v>1</v>
          </cell>
          <cell r="M4298">
            <v>1</v>
          </cell>
          <cell r="N4298">
            <v>0</v>
          </cell>
          <cell r="O4298">
            <v>1</v>
          </cell>
          <cell r="P4298">
            <v>0</v>
          </cell>
          <cell r="Q4298">
            <v>0</v>
          </cell>
          <cell r="R4298">
            <v>1</v>
          </cell>
          <cell r="S4298">
            <v>1</v>
          </cell>
          <cell r="T4298">
            <v>0</v>
          </cell>
          <cell r="U4298">
            <v>1</v>
          </cell>
          <cell r="V4298">
            <v>0</v>
          </cell>
          <cell r="W4298">
            <v>0</v>
          </cell>
        </row>
        <row r="4299">
          <cell r="B4299">
            <v>21</v>
          </cell>
          <cell r="C4299" t="str">
            <v>RESTRIÇÃO SISTEMA</v>
          </cell>
          <cell r="D4299" t="str">
            <v>060 Restrição Comercial</v>
          </cell>
          <cell r="E4299" t="str">
            <v>MALA DIRETA</v>
          </cell>
          <cell r="F4299" t="str">
            <v>0009 MALA DIRETA</v>
          </cell>
          <cell r="G4299" t="str">
            <v>0008 Não Identificado</v>
          </cell>
          <cell r="I4299">
            <v>2</v>
          </cell>
          <cell r="J4299">
            <v>0</v>
          </cell>
          <cell r="K4299">
            <v>0</v>
          </cell>
          <cell r="L4299">
            <v>2</v>
          </cell>
          <cell r="M4299">
            <v>2</v>
          </cell>
          <cell r="N4299">
            <v>0</v>
          </cell>
          <cell r="O4299">
            <v>2</v>
          </cell>
          <cell r="P4299">
            <v>0</v>
          </cell>
          <cell r="Q4299">
            <v>0</v>
          </cell>
          <cell r="R4299">
            <v>2</v>
          </cell>
          <cell r="S4299">
            <v>2</v>
          </cell>
          <cell r="T4299">
            <v>0</v>
          </cell>
          <cell r="U4299">
            <v>2</v>
          </cell>
          <cell r="V4299">
            <v>0</v>
          </cell>
          <cell r="W4299">
            <v>0</v>
          </cell>
        </row>
        <row r="4300">
          <cell r="B4300">
            <v>21</v>
          </cell>
          <cell r="C4300" t="str">
            <v>RESTRIÇÃO SISTEMA</v>
          </cell>
          <cell r="D4300" t="str">
            <v>060 Restrição Comercial</v>
          </cell>
          <cell r="E4300" t="str">
            <v>NÃO INFORMADO</v>
          </cell>
          <cell r="F4300" t="str">
            <v>0016 NÃO INFORMADO</v>
          </cell>
          <cell r="I4300">
            <v>4</v>
          </cell>
          <cell r="J4300">
            <v>0</v>
          </cell>
          <cell r="K4300">
            <v>0</v>
          </cell>
          <cell r="L4300">
            <v>4</v>
          </cell>
          <cell r="M4300">
            <v>4</v>
          </cell>
          <cell r="N4300">
            <v>0</v>
          </cell>
          <cell r="O4300">
            <v>4</v>
          </cell>
          <cell r="P4300">
            <v>0</v>
          </cell>
          <cell r="Q4300">
            <v>0</v>
          </cell>
          <cell r="R4300">
            <v>4</v>
          </cell>
          <cell r="S4300">
            <v>4</v>
          </cell>
          <cell r="T4300">
            <v>0</v>
          </cell>
          <cell r="U4300">
            <v>4</v>
          </cell>
          <cell r="V4300">
            <v>0</v>
          </cell>
          <cell r="W4300">
            <v>0</v>
          </cell>
        </row>
        <row r="4301">
          <cell r="B4301">
            <v>21</v>
          </cell>
          <cell r="C4301" t="str">
            <v>RESTRIÇÃO SISTEMA</v>
          </cell>
          <cell r="D4301" t="str">
            <v>060 Restrição Comercial</v>
          </cell>
          <cell r="E4301" t="str">
            <v>OUTRAS MIDIAS</v>
          </cell>
          <cell r="F4301" t="str">
            <v>0031 JÁ TEVE O PRODUTO</v>
          </cell>
          <cell r="I4301">
            <v>1</v>
          </cell>
          <cell r="J4301">
            <v>0</v>
          </cell>
          <cell r="K4301">
            <v>0</v>
          </cell>
          <cell r="L4301">
            <v>1</v>
          </cell>
          <cell r="M4301">
            <v>1</v>
          </cell>
          <cell r="N4301">
            <v>0</v>
          </cell>
          <cell r="O4301">
            <v>1</v>
          </cell>
          <cell r="P4301">
            <v>0</v>
          </cell>
          <cell r="Q4301">
            <v>0</v>
          </cell>
          <cell r="R4301">
            <v>1</v>
          </cell>
          <cell r="S4301">
            <v>1</v>
          </cell>
          <cell r="T4301">
            <v>0</v>
          </cell>
          <cell r="U4301">
            <v>1</v>
          </cell>
          <cell r="V4301">
            <v>0</v>
          </cell>
          <cell r="W4301">
            <v>0</v>
          </cell>
        </row>
        <row r="4302">
          <cell r="B4302">
            <v>21</v>
          </cell>
          <cell r="C4302" t="str">
            <v>RESTRIÇÃO SISTEMA</v>
          </cell>
          <cell r="D4302" t="str">
            <v>060 Restrição Comercial</v>
          </cell>
          <cell r="E4302" t="str">
            <v>OUTRAS MÍDIAS</v>
          </cell>
          <cell r="F4302" t="str">
            <v>0002 INDICAÇÃO DE AMIGOS</v>
          </cell>
          <cell r="I4302">
            <v>13</v>
          </cell>
          <cell r="J4302">
            <v>0</v>
          </cell>
          <cell r="K4302">
            <v>0</v>
          </cell>
          <cell r="L4302">
            <v>13</v>
          </cell>
          <cell r="M4302">
            <v>13</v>
          </cell>
          <cell r="N4302">
            <v>0</v>
          </cell>
          <cell r="O4302">
            <v>13</v>
          </cell>
          <cell r="P4302">
            <v>0</v>
          </cell>
          <cell r="Q4302">
            <v>0</v>
          </cell>
          <cell r="R4302">
            <v>13</v>
          </cell>
          <cell r="S4302">
            <v>13</v>
          </cell>
          <cell r="T4302">
            <v>0</v>
          </cell>
          <cell r="U4302">
            <v>13</v>
          </cell>
          <cell r="V4302">
            <v>0</v>
          </cell>
          <cell r="W4302">
            <v>0</v>
          </cell>
        </row>
        <row r="4303">
          <cell r="B4303">
            <v>21</v>
          </cell>
          <cell r="C4303" t="str">
            <v>RESTRIÇÃO SISTEMA</v>
          </cell>
          <cell r="D4303" t="str">
            <v>060 Restrição Comercial</v>
          </cell>
          <cell r="E4303" t="str">
            <v>OUTRAS MÍDIAS</v>
          </cell>
          <cell r="F4303" t="str">
            <v>0003 104</v>
          </cell>
          <cell r="I4303">
            <v>2</v>
          </cell>
          <cell r="J4303">
            <v>0</v>
          </cell>
          <cell r="K4303">
            <v>0</v>
          </cell>
          <cell r="L4303">
            <v>2</v>
          </cell>
          <cell r="M4303">
            <v>2</v>
          </cell>
          <cell r="N4303">
            <v>0</v>
          </cell>
          <cell r="O4303">
            <v>2</v>
          </cell>
          <cell r="P4303">
            <v>0</v>
          </cell>
          <cell r="Q4303">
            <v>0</v>
          </cell>
          <cell r="R4303">
            <v>2</v>
          </cell>
          <cell r="S4303">
            <v>2</v>
          </cell>
          <cell r="T4303">
            <v>0</v>
          </cell>
          <cell r="U4303">
            <v>2</v>
          </cell>
          <cell r="V4303">
            <v>0</v>
          </cell>
          <cell r="W4303">
            <v>0</v>
          </cell>
        </row>
        <row r="4304">
          <cell r="B4304">
            <v>21</v>
          </cell>
          <cell r="C4304" t="str">
            <v>RESTRIÇÃO SISTEMA</v>
          </cell>
          <cell r="D4304" t="str">
            <v>060 Restrição Comercial</v>
          </cell>
          <cell r="E4304" t="str">
            <v>OUTRAS MÍDIAS</v>
          </cell>
          <cell r="F4304" t="str">
            <v>0013 INTERNET</v>
          </cell>
          <cell r="G4304" t="str">
            <v>0170 SITE SPEEDY</v>
          </cell>
          <cell r="I4304">
            <v>1</v>
          </cell>
          <cell r="J4304">
            <v>0</v>
          </cell>
          <cell r="K4304">
            <v>0</v>
          </cell>
          <cell r="L4304">
            <v>1</v>
          </cell>
          <cell r="M4304">
            <v>1</v>
          </cell>
          <cell r="N4304">
            <v>0</v>
          </cell>
          <cell r="O4304">
            <v>1</v>
          </cell>
          <cell r="P4304">
            <v>0</v>
          </cell>
          <cell r="Q4304">
            <v>0</v>
          </cell>
          <cell r="R4304">
            <v>1</v>
          </cell>
          <cell r="S4304">
            <v>1</v>
          </cell>
          <cell r="T4304">
            <v>0</v>
          </cell>
          <cell r="U4304">
            <v>1</v>
          </cell>
          <cell r="V4304">
            <v>0</v>
          </cell>
          <cell r="W4304">
            <v>0</v>
          </cell>
        </row>
        <row r="4305">
          <cell r="B4305">
            <v>21</v>
          </cell>
          <cell r="C4305" t="str">
            <v>RESTRIÇÃO SISTEMA</v>
          </cell>
          <cell r="D4305" t="str">
            <v>060 Restrição Comercial</v>
          </cell>
          <cell r="E4305" t="str">
            <v>OUTRAS MÍDIAS</v>
          </cell>
          <cell r="F4305" t="str">
            <v>0018 CONTATADO PELO TLMKT</v>
          </cell>
          <cell r="I4305">
            <v>2</v>
          </cell>
          <cell r="J4305">
            <v>0</v>
          </cell>
          <cell r="K4305">
            <v>0</v>
          </cell>
          <cell r="L4305">
            <v>2</v>
          </cell>
          <cell r="M4305">
            <v>2</v>
          </cell>
          <cell r="N4305">
            <v>0</v>
          </cell>
          <cell r="O4305">
            <v>2</v>
          </cell>
          <cell r="P4305">
            <v>0</v>
          </cell>
          <cell r="Q4305">
            <v>0</v>
          </cell>
          <cell r="R4305">
            <v>2</v>
          </cell>
          <cell r="S4305">
            <v>2</v>
          </cell>
          <cell r="T4305">
            <v>0</v>
          </cell>
          <cell r="U4305">
            <v>2</v>
          </cell>
          <cell r="V4305">
            <v>0</v>
          </cell>
          <cell r="W4305">
            <v>0</v>
          </cell>
        </row>
        <row r="4306">
          <cell r="B4306">
            <v>21</v>
          </cell>
          <cell r="C4306" t="str">
            <v>RESTRIÇÃO SISTEMA</v>
          </cell>
          <cell r="D4306" t="str">
            <v>060 Restrição Comercial</v>
          </cell>
          <cell r="E4306" t="str">
            <v>OUTRAS MÍDIAS</v>
          </cell>
          <cell r="F4306" t="str">
            <v>0019 INDICAÇÃO DO PROVEDOR</v>
          </cell>
          <cell r="G4306" t="str">
            <v>0580 IG.COM.BR</v>
          </cell>
          <cell r="I4306">
            <v>1</v>
          </cell>
          <cell r="J4306">
            <v>0</v>
          </cell>
          <cell r="K4306">
            <v>0</v>
          </cell>
          <cell r="L4306">
            <v>1</v>
          </cell>
          <cell r="M4306">
            <v>1</v>
          </cell>
          <cell r="N4306">
            <v>0</v>
          </cell>
          <cell r="O4306">
            <v>1</v>
          </cell>
          <cell r="P4306">
            <v>0</v>
          </cell>
          <cell r="Q4306">
            <v>0</v>
          </cell>
          <cell r="R4306">
            <v>1</v>
          </cell>
          <cell r="S4306">
            <v>1</v>
          </cell>
          <cell r="T4306">
            <v>0</v>
          </cell>
          <cell r="U4306">
            <v>1</v>
          </cell>
          <cell r="V4306">
            <v>0</v>
          </cell>
          <cell r="W4306">
            <v>0</v>
          </cell>
        </row>
        <row r="4307">
          <cell r="B4307">
            <v>21</v>
          </cell>
          <cell r="C4307" t="str">
            <v>RESTRIÇÃO SISTEMA</v>
          </cell>
          <cell r="D4307" t="str">
            <v>060 Restrição Comercial</v>
          </cell>
          <cell r="E4307" t="str">
            <v>OUTRAS MÍDIAS</v>
          </cell>
          <cell r="F4307" t="str">
            <v>0020 JÁ POSSUI</v>
          </cell>
          <cell r="I4307">
            <v>1</v>
          </cell>
          <cell r="J4307">
            <v>0</v>
          </cell>
          <cell r="K4307">
            <v>0</v>
          </cell>
          <cell r="L4307">
            <v>1</v>
          </cell>
          <cell r="M4307">
            <v>1</v>
          </cell>
          <cell r="N4307">
            <v>0</v>
          </cell>
          <cell r="O4307">
            <v>1</v>
          </cell>
          <cell r="P4307">
            <v>0</v>
          </cell>
          <cell r="Q4307">
            <v>0</v>
          </cell>
          <cell r="R4307">
            <v>1</v>
          </cell>
          <cell r="S4307">
            <v>1</v>
          </cell>
          <cell r="T4307">
            <v>0</v>
          </cell>
          <cell r="U4307">
            <v>1</v>
          </cell>
          <cell r="V4307">
            <v>0</v>
          </cell>
          <cell r="W4307">
            <v>0</v>
          </cell>
        </row>
        <row r="4308">
          <cell r="B4308">
            <v>21</v>
          </cell>
          <cell r="C4308" t="str">
            <v>RESTRIÇÃO SISTEMA</v>
          </cell>
          <cell r="D4308" t="str">
            <v>060 Restrição Comercial</v>
          </cell>
          <cell r="E4308" t="str">
            <v>TELEVISÃO</v>
          </cell>
          <cell r="F4308" t="str">
            <v>0001 TELEVISÃO</v>
          </cell>
          <cell r="G4308" t="str">
            <v>0006 GLOBO</v>
          </cell>
          <cell r="H4308" t="str">
            <v>3825 NÃO INFORMADO</v>
          </cell>
          <cell r="I4308">
            <v>1</v>
          </cell>
          <cell r="J4308">
            <v>0</v>
          </cell>
          <cell r="K4308">
            <v>0</v>
          </cell>
          <cell r="L4308">
            <v>1</v>
          </cell>
          <cell r="M4308">
            <v>1</v>
          </cell>
          <cell r="N4308">
            <v>0</v>
          </cell>
          <cell r="O4308">
            <v>1</v>
          </cell>
          <cell r="P4308">
            <v>0</v>
          </cell>
          <cell r="Q4308">
            <v>0</v>
          </cell>
          <cell r="R4308">
            <v>1</v>
          </cell>
          <cell r="S4308">
            <v>1</v>
          </cell>
          <cell r="T4308">
            <v>0</v>
          </cell>
          <cell r="U4308">
            <v>1</v>
          </cell>
          <cell r="V4308">
            <v>0</v>
          </cell>
          <cell r="W4308">
            <v>0</v>
          </cell>
        </row>
        <row r="4309">
          <cell r="B4309">
            <v>21</v>
          </cell>
          <cell r="C4309" t="str">
            <v>RESTRIÇÃO SISTEMA</v>
          </cell>
          <cell r="D4309" t="str">
            <v>060 Restrição Comercial</v>
          </cell>
          <cell r="E4309" t="str">
            <v>TELEVISÃO</v>
          </cell>
          <cell r="F4309" t="str">
            <v>0001 TELEVISÃO</v>
          </cell>
          <cell r="G4309" t="str">
            <v>0062 NÃO INFORMOU</v>
          </cell>
          <cell r="I4309">
            <v>1</v>
          </cell>
          <cell r="J4309">
            <v>0</v>
          </cell>
          <cell r="K4309">
            <v>0</v>
          </cell>
          <cell r="L4309">
            <v>1</v>
          </cell>
          <cell r="M4309">
            <v>1</v>
          </cell>
          <cell r="N4309">
            <v>0</v>
          </cell>
          <cell r="O4309">
            <v>1</v>
          </cell>
          <cell r="P4309">
            <v>0</v>
          </cell>
          <cell r="Q4309">
            <v>0</v>
          </cell>
          <cell r="R4309">
            <v>1</v>
          </cell>
          <cell r="S4309">
            <v>1</v>
          </cell>
          <cell r="T4309">
            <v>0</v>
          </cell>
          <cell r="U4309">
            <v>1</v>
          </cell>
          <cell r="V4309">
            <v>0</v>
          </cell>
          <cell r="W4309">
            <v>0</v>
          </cell>
        </row>
        <row r="4310">
          <cell r="B4310">
            <v>21</v>
          </cell>
          <cell r="C4310" t="str">
            <v>RESTRIÇÃO SISTEMA</v>
          </cell>
          <cell r="D4310" t="str">
            <v>071 Idade inferior a 18 anos</v>
          </cell>
          <cell r="E4310" t="str">
            <v>MALA DIRETA</v>
          </cell>
          <cell r="F4310" t="str">
            <v>0010 ENCARTE EM FATURA</v>
          </cell>
          <cell r="I4310">
            <v>1</v>
          </cell>
          <cell r="J4310">
            <v>0</v>
          </cell>
          <cell r="K4310">
            <v>0</v>
          </cell>
          <cell r="L4310">
            <v>1</v>
          </cell>
          <cell r="M4310">
            <v>1</v>
          </cell>
          <cell r="N4310">
            <v>0</v>
          </cell>
          <cell r="O4310">
            <v>1</v>
          </cell>
          <cell r="P4310">
            <v>0</v>
          </cell>
          <cell r="Q4310">
            <v>0</v>
          </cell>
          <cell r="R4310">
            <v>1</v>
          </cell>
          <cell r="S4310">
            <v>1</v>
          </cell>
          <cell r="T4310">
            <v>0</v>
          </cell>
          <cell r="U4310">
            <v>1</v>
          </cell>
          <cell r="V4310">
            <v>0</v>
          </cell>
          <cell r="W4310">
            <v>0</v>
          </cell>
        </row>
        <row r="4311">
          <cell r="B4311">
            <v>21</v>
          </cell>
          <cell r="C4311" t="str">
            <v>RESTRIÇÃO SISTEMA</v>
          </cell>
          <cell r="D4311" t="str">
            <v>071 Idade inferior a 18 anos</v>
          </cell>
          <cell r="E4311" t="str">
            <v>NÃO INFORMADO</v>
          </cell>
          <cell r="F4311" t="str">
            <v>0016 NÃO INFORMADO</v>
          </cell>
          <cell r="I4311">
            <v>1</v>
          </cell>
          <cell r="J4311">
            <v>0</v>
          </cell>
          <cell r="K4311">
            <v>0</v>
          </cell>
          <cell r="L4311">
            <v>1</v>
          </cell>
          <cell r="M4311">
            <v>1</v>
          </cell>
          <cell r="N4311">
            <v>0</v>
          </cell>
          <cell r="O4311">
            <v>1</v>
          </cell>
          <cell r="P4311">
            <v>0</v>
          </cell>
          <cell r="Q4311">
            <v>0</v>
          </cell>
          <cell r="R4311">
            <v>1</v>
          </cell>
          <cell r="S4311">
            <v>1</v>
          </cell>
          <cell r="T4311">
            <v>0</v>
          </cell>
          <cell r="U4311">
            <v>1</v>
          </cell>
          <cell r="V4311">
            <v>0</v>
          </cell>
          <cell r="W4311">
            <v>0</v>
          </cell>
        </row>
        <row r="4312">
          <cell r="B4312">
            <v>21</v>
          </cell>
          <cell r="C4312" t="str">
            <v>RESTRIÇÃO SISTEMA</v>
          </cell>
          <cell r="D4312" t="str">
            <v>071 Idade inferior a 18 anos</v>
          </cell>
          <cell r="E4312" t="str">
            <v>OUTRAS MÍDIAS</v>
          </cell>
          <cell r="F4312" t="str">
            <v>0002 INDICAÇÃO DE AMIGOS</v>
          </cell>
          <cell r="I4312">
            <v>11</v>
          </cell>
          <cell r="J4312">
            <v>0</v>
          </cell>
          <cell r="K4312">
            <v>0</v>
          </cell>
          <cell r="L4312">
            <v>11</v>
          </cell>
          <cell r="M4312">
            <v>11</v>
          </cell>
          <cell r="N4312">
            <v>0</v>
          </cell>
          <cell r="O4312">
            <v>11</v>
          </cell>
          <cell r="P4312">
            <v>0</v>
          </cell>
          <cell r="Q4312">
            <v>0</v>
          </cell>
          <cell r="R4312">
            <v>11</v>
          </cell>
          <cell r="S4312">
            <v>11</v>
          </cell>
          <cell r="T4312">
            <v>0</v>
          </cell>
          <cell r="U4312">
            <v>11</v>
          </cell>
          <cell r="V4312">
            <v>0</v>
          </cell>
          <cell r="W4312">
            <v>0</v>
          </cell>
        </row>
        <row r="4313">
          <cell r="B4313">
            <v>21</v>
          </cell>
          <cell r="C4313" t="str">
            <v>RESTRIÇÃO SISTEMA</v>
          </cell>
          <cell r="D4313" t="str">
            <v>071 Idade inferior a 18 anos</v>
          </cell>
          <cell r="E4313" t="str">
            <v>OUTRAS MÍDIAS</v>
          </cell>
          <cell r="F4313" t="str">
            <v>0013 INTERNET</v>
          </cell>
          <cell r="G4313" t="str">
            <v>0170 SITE SPEEDY</v>
          </cell>
          <cell r="I4313">
            <v>1</v>
          </cell>
          <cell r="J4313">
            <v>0</v>
          </cell>
          <cell r="K4313">
            <v>0</v>
          </cell>
          <cell r="L4313">
            <v>1</v>
          </cell>
          <cell r="M4313">
            <v>1</v>
          </cell>
          <cell r="N4313">
            <v>0</v>
          </cell>
          <cell r="O4313">
            <v>1</v>
          </cell>
          <cell r="P4313">
            <v>0</v>
          </cell>
          <cell r="Q4313">
            <v>0</v>
          </cell>
          <cell r="R4313">
            <v>1</v>
          </cell>
          <cell r="S4313">
            <v>1</v>
          </cell>
          <cell r="T4313">
            <v>0</v>
          </cell>
          <cell r="U4313">
            <v>1</v>
          </cell>
          <cell r="V4313">
            <v>0</v>
          </cell>
          <cell r="W4313">
            <v>0</v>
          </cell>
        </row>
        <row r="4314">
          <cell r="B4314">
            <v>21</v>
          </cell>
          <cell r="C4314" t="str">
            <v>RESTRIÇÃO SISTEMA</v>
          </cell>
          <cell r="D4314" t="str">
            <v>071 Idade inferior a 18 anos</v>
          </cell>
          <cell r="E4314" t="str">
            <v>OUTRAS MÍDIAS</v>
          </cell>
          <cell r="F4314" t="str">
            <v>0018 CONTATADO PELO TLMKT</v>
          </cell>
          <cell r="I4314">
            <v>2</v>
          </cell>
          <cell r="J4314">
            <v>0</v>
          </cell>
          <cell r="K4314">
            <v>0</v>
          </cell>
          <cell r="L4314">
            <v>2</v>
          </cell>
          <cell r="M4314">
            <v>2</v>
          </cell>
          <cell r="N4314">
            <v>0</v>
          </cell>
          <cell r="O4314">
            <v>2</v>
          </cell>
          <cell r="P4314">
            <v>0</v>
          </cell>
          <cell r="Q4314">
            <v>0</v>
          </cell>
          <cell r="R4314">
            <v>2</v>
          </cell>
          <cell r="S4314">
            <v>2</v>
          </cell>
          <cell r="T4314">
            <v>0</v>
          </cell>
          <cell r="U4314">
            <v>2</v>
          </cell>
          <cell r="V4314">
            <v>0</v>
          </cell>
          <cell r="W4314">
            <v>0</v>
          </cell>
        </row>
        <row r="4315">
          <cell r="B4315">
            <v>21</v>
          </cell>
          <cell r="C4315" t="str">
            <v>RESTRIÇÃO SISTEMA</v>
          </cell>
          <cell r="D4315" t="str">
            <v>071 Idade inferior a 18 anos</v>
          </cell>
          <cell r="E4315" t="str">
            <v>TELEVISÃO</v>
          </cell>
          <cell r="F4315" t="str">
            <v>0001 TELEVISÃO</v>
          </cell>
          <cell r="G4315" t="str">
            <v>0006 GLOBO</v>
          </cell>
          <cell r="H4315" t="str">
            <v>0024 JORNAL NACIONAL</v>
          </cell>
          <cell r="I4315">
            <v>1</v>
          </cell>
          <cell r="J4315">
            <v>0</v>
          </cell>
          <cell r="K4315">
            <v>0</v>
          </cell>
          <cell r="L4315">
            <v>1</v>
          </cell>
          <cell r="M4315">
            <v>1</v>
          </cell>
          <cell r="N4315">
            <v>0</v>
          </cell>
          <cell r="O4315">
            <v>1</v>
          </cell>
          <cell r="P4315">
            <v>0</v>
          </cell>
          <cell r="Q4315">
            <v>0</v>
          </cell>
          <cell r="R4315">
            <v>1</v>
          </cell>
          <cell r="S4315">
            <v>1</v>
          </cell>
          <cell r="T4315">
            <v>0</v>
          </cell>
          <cell r="U4315">
            <v>1</v>
          </cell>
          <cell r="V4315">
            <v>0</v>
          </cell>
          <cell r="W4315">
            <v>0</v>
          </cell>
        </row>
        <row r="4316">
          <cell r="B4316">
            <v>21</v>
          </cell>
          <cell r="C4316" t="str">
            <v>RESTRIÇÃO SISTEMA</v>
          </cell>
          <cell r="D4316" t="str">
            <v>071 Idade inferior a 18 anos</v>
          </cell>
          <cell r="E4316" t="str">
            <v>TELEVISÃO</v>
          </cell>
          <cell r="F4316" t="str">
            <v>0001 TELEVISÃO</v>
          </cell>
          <cell r="G4316" t="str">
            <v>0062 NÃO INFORMOU</v>
          </cell>
          <cell r="I4316">
            <v>2</v>
          </cell>
          <cell r="J4316">
            <v>0</v>
          </cell>
          <cell r="K4316">
            <v>0</v>
          </cell>
          <cell r="L4316">
            <v>2</v>
          </cell>
          <cell r="M4316">
            <v>2</v>
          </cell>
          <cell r="N4316">
            <v>0</v>
          </cell>
          <cell r="O4316">
            <v>2</v>
          </cell>
          <cell r="P4316">
            <v>0</v>
          </cell>
          <cell r="Q4316">
            <v>0</v>
          </cell>
          <cell r="R4316">
            <v>2</v>
          </cell>
          <cell r="S4316">
            <v>2</v>
          </cell>
          <cell r="T4316">
            <v>0</v>
          </cell>
          <cell r="U4316">
            <v>2</v>
          </cell>
          <cell r="V4316">
            <v>0</v>
          </cell>
          <cell r="W4316">
            <v>0</v>
          </cell>
        </row>
        <row r="4317">
          <cell r="B4317">
            <v>21</v>
          </cell>
          <cell r="C4317" t="str">
            <v>RESTRIÇÃO SISTEMA</v>
          </cell>
          <cell r="D4317" t="str">
            <v>407 Não Informou nº linha</v>
          </cell>
          <cell r="E4317" t="str">
            <v>NÃO INFORMADO</v>
          </cell>
          <cell r="F4317" t="str">
            <v>0016 NÃO INFORMADO</v>
          </cell>
          <cell r="I4317">
            <v>1</v>
          </cell>
          <cell r="J4317">
            <v>0</v>
          </cell>
          <cell r="K4317">
            <v>0</v>
          </cell>
          <cell r="L4317">
            <v>1</v>
          </cell>
          <cell r="M4317">
            <v>1</v>
          </cell>
          <cell r="N4317">
            <v>0</v>
          </cell>
          <cell r="O4317">
            <v>1</v>
          </cell>
          <cell r="P4317">
            <v>0</v>
          </cell>
          <cell r="Q4317">
            <v>0</v>
          </cell>
          <cell r="R4317">
            <v>1</v>
          </cell>
          <cell r="S4317">
            <v>1</v>
          </cell>
          <cell r="T4317">
            <v>0</v>
          </cell>
          <cell r="U4317">
            <v>1</v>
          </cell>
          <cell r="V4317">
            <v>0</v>
          </cell>
          <cell r="W4317">
            <v>0</v>
          </cell>
        </row>
        <row r="4318">
          <cell r="B4318">
            <v>21</v>
          </cell>
          <cell r="C4318" t="str">
            <v>RESTRIÇÃO SISTEMA</v>
          </cell>
          <cell r="D4318" t="str">
            <v>407 Não Informou nº linha</v>
          </cell>
          <cell r="E4318" t="str">
            <v>OUTRAS MÍDIAS</v>
          </cell>
          <cell r="F4318" t="str">
            <v>0002 INDICAÇÃO DE AMIGOS</v>
          </cell>
          <cell r="I4318">
            <v>4</v>
          </cell>
          <cell r="J4318">
            <v>0</v>
          </cell>
          <cell r="K4318">
            <v>0</v>
          </cell>
          <cell r="L4318">
            <v>4</v>
          </cell>
          <cell r="M4318">
            <v>4</v>
          </cell>
          <cell r="N4318">
            <v>0</v>
          </cell>
          <cell r="O4318">
            <v>4</v>
          </cell>
          <cell r="P4318">
            <v>0</v>
          </cell>
          <cell r="Q4318">
            <v>0</v>
          </cell>
          <cell r="R4318">
            <v>4</v>
          </cell>
          <cell r="S4318">
            <v>4</v>
          </cell>
          <cell r="T4318">
            <v>0</v>
          </cell>
          <cell r="U4318">
            <v>4</v>
          </cell>
          <cell r="V4318">
            <v>0</v>
          </cell>
          <cell r="W4318">
            <v>0</v>
          </cell>
        </row>
        <row r="4319">
          <cell r="B4319">
            <v>21</v>
          </cell>
          <cell r="C4319" t="str">
            <v>RESTRIÇÃO SISTEMA</v>
          </cell>
          <cell r="D4319" t="str">
            <v>407 Não Informou nº linha</v>
          </cell>
          <cell r="E4319" t="str">
            <v>OUTRAS MÍDIAS</v>
          </cell>
          <cell r="F4319" t="str">
            <v>0020 JÁ POSSUI</v>
          </cell>
          <cell r="I4319">
            <v>1</v>
          </cell>
          <cell r="J4319">
            <v>0</v>
          </cell>
          <cell r="K4319">
            <v>0</v>
          </cell>
          <cell r="L4319">
            <v>1</v>
          </cell>
          <cell r="M4319">
            <v>1</v>
          </cell>
          <cell r="N4319">
            <v>0</v>
          </cell>
          <cell r="O4319">
            <v>1</v>
          </cell>
          <cell r="P4319">
            <v>0</v>
          </cell>
          <cell r="Q4319">
            <v>0</v>
          </cell>
          <cell r="R4319">
            <v>1</v>
          </cell>
          <cell r="S4319">
            <v>1</v>
          </cell>
          <cell r="T4319">
            <v>0</v>
          </cell>
          <cell r="U4319">
            <v>1</v>
          </cell>
          <cell r="V4319">
            <v>0</v>
          </cell>
          <cell r="W4319">
            <v>0</v>
          </cell>
        </row>
        <row r="4320">
          <cell r="B4320">
            <v>21</v>
          </cell>
          <cell r="C4320" t="str">
            <v>RESTRIÇÃO SISTEMA</v>
          </cell>
          <cell r="D4320" t="str">
            <v>408 Não possui linha instalada</v>
          </cell>
          <cell r="E4320" t="str">
            <v>OUTRAS MÍDIAS</v>
          </cell>
          <cell r="F4320" t="str">
            <v>0002 INDICAÇÃO DE AMIGOS</v>
          </cell>
          <cell r="I4320">
            <v>6</v>
          </cell>
          <cell r="J4320">
            <v>0</v>
          </cell>
          <cell r="K4320">
            <v>0</v>
          </cell>
          <cell r="L4320">
            <v>6</v>
          </cell>
          <cell r="M4320">
            <v>6</v>
          </cell>
          <cell r="N4320">
            <v>0</v>
          </cell>
          <cell r="O4320">
            <v>6</v>
          </cell>
          <cell r="P4320">
            <v>0</v>
          </cell>
          <cell r="Q4320">
            <v>0</v>
          </cell>
          <cell r="R4320">
            <v>6</v>
          </cell>
          <cell r="S4320">
            <v>6</v>
          </cell>
          <cell r="T4320">
            <v>0</v>
          </cell>
          <cell r="U4320">
            <v>6</v>
          </cell>
          <cell r="V4320">
            <v>0</v>
          </cell>
          <cell r="W4320">
            <v>0</v>
          </cell>
        </row>
        <row r="4321">
          <cell r="B4321">
            <v>21</v>
          </cell>
          <cell r="C4321" t="str">
            <v>RESTRIÇÃO SISTEMA</v>
          </cell>
          <cell r="D4321" t="str">
            <v>408 Não possui linha instalada</v>
          </cell>
          <cell r="E4321" t="str">
            <v>OUTRAS MÍDIAS</v>
          </cell>
          <cell r="F4321" t="str">
            <v>0018 CONTATADO PELO TLMKT</v>
          </cell>
          <cell r="I4321">
            <v>1</v>
          </cell>
          <cell r="J4321">
            <v>0</v>
          </cell>
          <cell r="K4321">
            <v>0</v>
          </cell>
          <cell r="L4321">
            <v>1</v>
          </cell>
          <cell r="M4321">
            <v>1</v>
          </cell>
          <cell r="N4321">
            <v>0</v>
          </cell>
          <cell r="O4321">
            <v>1</v>
          </cell>
          <cell r="P4321">
            <v>0</v>
          </cell>
          <cell r="Q4321">
            <v>0</v>
          </cell>
          <cell r="R4321">
            <v>1</v>
          </cell>
          <cell r="S4321">
            <v>1</v>
          </cell>
          <cell r="T4321">
            <v>0</v>
          </cell>
          <cell r="U4321">
            <v>1</v>
          </cell>
          <cell r="V4321">
            <v>0</v>
          </cell>
          <cell r="W4321">
            <v>0</v>
          </cell>
        </row>
        <row r="4322">
          <cell r="B4322">
            <v>21</v>
          </cell>
          <cell r="C4322" t="str">
            <v>VENDA</v>
          </cell>
          <cell r="D4322" t="str">
            <v>001 *** Vendas OS Emitidas</v>
          </cell>
          <cell r="E4322" t="str">
            <v>MALA DIRETA</v>
          </cell>
          <cell r="F4322" t="str">
            <v>0009 MALA DIRETA</v>
          </cell>
          <cell r="G4322" t="str">
            <v>0008 Não Identificado</v>
          </cell>
          <cell r="I4322">
            <v>1</v>
          </cell>
          <cell r="J4322">
            <v>1</v>
          </cell>
          <cell r="K4322">
            <v>0</v>
          </cell>
          <cell r="L4322">
            <v>1</v>
          </cell>
          <cell r="M4322">
            <v>0</v>
          </cell>
          <cell r="N4322">
            <v>0</v>
          </cell>
          <cell r="O4322">
            <v>1</v>
          </cell>
          <cell r="P4322">
            <v>1</v>
          </cell>
          <cell r="Q4322">
            <v>0</v>
          </cell>
          <cell r="R4322">
            <v>1</v>
          </cell>
          <cell r="S4322">
            <v>0</v>
          </cell>
          <cell r="T4322">
            <v>0</v>
          </cell>
          <cell r="U4322">
            <v>0</v>
          </cell>
          <cell r="V4322">
            <v>1</v>
          </cell>
          <cell r="W4322">
            <v>0</v>
          </cell>
        </row>
        <row r="4323">
          <cell r="B4323">
            <v>21</v>
          </cell>
          <cell r="C4323" t="str">
            <v>VENDA</v>
          </cell>
          <cell r="D4323" t="str">
            <v>001 *** Vendas OS Emitidas</v>
          </cell>
          <cell r="E4323" t="str">
            <v>MALA DIRETA</v>
          </cell>
          <cell r="F4323" t="str">
            <v>0010 ENCARTE EM FATURA</v>
          </cell>
          <cell r="I4323">
            <v>1</v>
          </cell>
          <cell r="J4323">
            <v>1</v>
          </cell>
          <cell r="K4323">
            <v>0</v>
          </cell>
          <cell r="L4323">
            <v>1</v>
          </cell>
          <cell r="M4323">
            <v>0</v>
          </cell>
          <cell r="N4323">
            <v>0</v>
          </cell>
          <cell r="O4323">
            <v>1</v>
          </cell>
          <cell r="P4323">
            <v>1</v>
          </cell>
          <cell r="Q4323">
            <v>0</v>
          </cell>
          <cell r="R4323">
            <v>1</v>
          </cell>
          <cell r="S4323">
            <v>0</v>
          </cell>
          <cell r="T4323">
            <v>0</v>
          </cell>
          <cell r="U4323">
            <v>0</v>
          </cell>
          <cell r="V4323">
            <v>1</v>
          </cell>
          <cell r="W4323">
            <v>0</v>
          </cell>
        </row>
        <row r="4324">
          <cell r="B4324">
            <v>21</v>
          </cell>
          <cell r="C4324" t="str">
            <v>VENDA</v>
          </cell>
          <cell r="D4324" t="str">
            <v>001 *** Vendas OS Emitidas</v>
          </cell>
          <cell r="E4324" t="str">
            <v>NÃO INFORMADO</v>
          </cell>
          <cell r="F4324" t="str">
            <v>0016 NÃO INFORMADO</v>
          </cell>
          <cell r="I4324">
            <v>5</v>
          </cell>
          <cell r="J4324">
            <v>5</v>
          </cell>
          <cell r="K4324">
            <v>0</v>
          </cell>
          <cell r="L4324">
            <v>5</v>
          </cell>
          <cell r="M4324">
            <v>0</v>
          </cell>
          <cell r="N4324">
            <v>0</v>
          </cell>
          <cell r="O4324">
            <v>5</v>
          </cell>
          <cell r="P4324">
            <v>5</v>
          </cell>
          <cell r="Q4324">
            <v>0</v>
          </cell>
          <cell r="R4324">
            <v>5</v>
          </cell>
          <cell r="S4324">
            <v>0</v>
          </cell>
          <cell r="T4324">
            <v>0</v>
          </cell>
          <cell r="U4324">
            <v>0</v>
          </cell>
          <cell r="V4324">
            <v>5</v>
          </cell>
          <cell r="W4324">
            <v>0</v>
          </cell>
        </row>
        <row r="4325">
          <cell r="B4325">
            <v>21</v>
          </cell>
          <cell r="C4325" t="str">
            <v>VENDA</v>
          </cell>
          <cell r="D4325" t="str">
            <v>001 *** Vendas OS Emitidas</v>
          </cell>
          <cell r="E4325" t="str">
            <v>OUTRAS MIDIAS</v>
          </cell>
          <cell r="F4325" t="str">
            <v>0031 JÁ TEVE O PRODUTO</v>
          </cell>
          <cell r="I4325">
            <v>5</v>
          </cell>
          <cell r="J4325">
            <v>5</v>
          </cell>
          <cell r="K4325">
            <v>0</v>
          </cell>
          <cell r="L4325">
            <v>5</v>
          </cell>
          <cell r="M4325">
            <v>0</v>
          </cell>
          <cell r="N4325">
            <v>0</v>
          </cell>
          <cell r="O4325">
            <v>5</v>
          </cell>
          <cell r="P4325">
            <v>5</v>
          </cell>
          <cell r="Q4325">
            <v>0</v>
          </cell>
          <cell r="R4325">
            <v>5</v>
          </cell>
          <cell r="S4325">
            <v>0</v>
          </cell>
          <cell r="T4325">
            <v>0</v>
          </cell>
          <cell r="U4325">
            <v>0</v>
          </cell>
          <cell r="V4325">
            <v>5</v>
          </cell>
          <cell r="W4325">
            <v>0</v>
          </cell>
        </row>
        <row r="4326">
          <cell r="B4326">
            <v>21</v>
          </cell>
          <cell r="C4326" t="str">
            <v>VENDA</v>
          </cell>
          <cell r="D4326" t="str">
            <v>001 *** Vendas OS Emitidas</v>
          </cell>
          <cell r="E4326" t="str">
            <v>OUTRAS MÍDIAS</v>
          </cell>
          <cell r="F4326" t="str">
            <v>0002 INDICAÇÃO DE AMIGOS</v>
          </cell>
          <cell r="I4326">
            <v>39</v>
          </cell>
          <cell r="J4326">
            <v>39</v>
          </cell>
          <cell r="K4326">
            <v>0</v>
          </cell>
          <cell r="L4326">
            <v>39</v>
          </cell>
          <cell r="M4326">
            <v>0</v>
          </cell>
          <cell r="N4326">
            <v>0</v>
          </cell>
          <cell r="O4326">
            <v>39</v>
          </cell>
          <cell r="P4326">
            <v>39</v>
          </cell>
          <cell r="Q4326">
            <v>0</v>
          </cell>
          <cell r="R4326">
            <v>39</v>
          </cell>
          <cell r="S4326">
            <v>0</v>
          </cell>
          <cell r="T4326">
            <v>0</v>
          </cell>
          <cell r="U4326">
            <v>0</v>
          </cell>
          <cell r="V4326">
            <v>39</v>
          </cell>
          <cell r="W4326">
            <v>0</v>
          </cell>
        </row>
        <row r="4327">
          <cell r="B4327">
            <v>21</v>
          </cell>
          <cell r="C4327" t="str">
            <v>VENDA</v>
          </cell>
          <cell r="D4327" t="str">
            <v>001 *** Vendas OS Emitidas</v>
          </cell>
          <cell r="E4327" t="str">
            <v>OUTRAS MÍDIAS</v>
          </cell>
          <cell r="F4327" t="str">
            <v>0003 104</v>
          </cell>
          <cell r="I4327">
            <v>2</v>
          </cell>
          <cell r="J4327">
            <v>2</v>
          </cell>
          <cell r="K4327">
            <v>0</v>
          </cell>
          <cell r="L4327">
            <v>2</v>
          </cell>
          <cell r="M4327">
            <v>0</v>
          </cell>
          <cell r="N4327">
            <v>0</v>
          </cell>
          <cell r="O4327">
            <v>2</v>
          </cell>
          <cell r="P4327">
            <v>2</v>
          </cell>
          <cell r="Q4327">
            <v>0</v>
          </cell>
          <cell r="R4327">
            <v>2</v>
          </cell>
          <cell r="S4327">
            <v>0</v>
          </cell>
          <cell r="T4327">
            <v>0</v>
          </cell>
          <cell r="U4327">
            <v>0</v>
          </cell>
          <cell r="V4327">
            <v>2</v>
          </cell>
          <cell r="W4327">
            <v>0</v>
          </cell>
        </row>
        <row r="4328">
          <cell r="B4328">
            <v>21</v>
          </cell>
          <cell r="C4328" t="str">
            <v>VENDA</v>
          </cell>
          <cell r="D4328" t="str">
            <v>001 *** Vendas OS Emitidas</v>
          </cell>
          <cell r="E4328" t="str">
            <v>OUTRAS MÍDIAS</v>
          </cell>
          <cell r="F4328" t="str">
            <v>0013 INTERNET</v>
          </cell>
          <cell r="G4328" t="str">
            <v>0056 OUTROS</v>
          </cell>
          <cell r="I4328">
            <v>1</v>
          </cell>
          <cell r="J4328">
            <v>1</v>
          </cell>
          <cell r="K4328">
            <v>0</v>
          </cell>
          <cell r="L4328">
            <v>1</v>
          </cell>
          <cell r="M4328">
            <v>0</v>
          </cell>
          <cell r="N4328">
            <v>0</v>
          </cell>
          <cell r="O4328">
            <v>1</v>
          </cell>
          <cell r="P4328">
            <v>1</v>
          </cell>
          <cell r="Q4328">
            <v>0</v>
          </cell>
          <cell r="R4328">
            <v>1</v>
          </cell>
          <cell r="S4328">
            <v>0</v>
          </cell>
          <cell r="T4328">
            <v>0</v>
          </cell>
          <cell r="U4328">
            <v>0</v>
          </cell>
          <cell r="V4328">
            <v>1</v>
          </cell>
          <cell r="W4328">
            <v>0</v>
          </cell>
        </row>
        <row r="4329">
          <cell r="B4329">
            <v>21</v>
          </cell>
          <cell r="C4329" t="str">
            <v>VENDA</v>
          </cell>
          <cell r="D4329" t="str">
            <v>001 *** Vendas OS Emitidas</v>
          </cell>
          <cell r="E4329" t="str">
            <v>OUTRAS MÍDIAS</v>
          </cell>
          <cell r="F4329" t="str">
            <v>0013 INTERNET</v>
          </cell>
          <cell r="G4329" t="str">
            <v>0170 SITE SPEEDY</v>
          </cell>
          <cell r="I4329">
            <v>7</v>
          </cell>
          <cell r="J4329">
            <v>7</v>
          </cell>
          <cell r="K4329">
            <v>0</v>
          </cell>
          <cell r="L4329">
            <v>7</v>
          </cell>
          <cell r="M4329">
            <v>0</v>
          </cell>
          <cell r="N4329">
            <v>0</v>
          </cell>
          <cell r="O4329">
            <v>7</v>
          </cell>
          <cell r="P4329">
            <v>7</v>
          </cell>
          <cell r="Q4329">
            <v>0</v>
          </cell>
          <cell r="R4329">
            <v>7</v>
          </cell>
          <cell r="S4329">
            <v>0</v>
          </cell>
          <cell r="T4329">
            <v>0</v>
          </cell>
          <cell r="U4329">
            <v>0</v>
          </cell>
          <cell r="V4329">
            <v>7</v>
          </cell>
          <cell r="W4329">
            <v>0</v>
          </cell>
        </row>
        <row r="4330">
          <cell r="B4330">
            <v>21</v>
          </cell>
          <cell r="C4330" t="str">
            <v>VENDA</v>
          </cell>
          <cell r="D4330" t="str">
            <v>001 *** Vendas OS Emitidas</v>
          </cell>
          <cell r="E4330" t="str">
            <v>OUTRAS MÍDIAS</v>
          </cell>
          <cell r="F4330" t="str">
            <v>0018 CONTATADO PELO TLMKT</v>
          </cell>
          <cell r="I4330">
            <v>6</v>
          </cell>
          <cell r="J4330">
            <v>6</v>
          </cell>
          <cell r="K4330">
            <v>0</v>
          </cell>
          <cell r="L4330">
            <v>6</v>
          </cell>
          <cell r="M4330">
            <v>0</v>
          </cell>
          <cell r="N4330">
            <v>0</v>
          </cell>
          <cell r="O4330">
            <v>6</v>
          </cell>
          <cell r="P4330">
            <v>6</v>
          </cell>
          <cell r="Q4330">
            <v>0</v>
          </cell>
          <cell r="R4330">
            <v>6</v>
          </cell>
          <cell r="S4330">
            <v>0</v>
          </cell>
          <cell r="T4330">
            <v>0</v>
          </cell>
          <cell r="U4330">
            <v>0</v>
          </cell>
          <cell r="V4330">
            <v>6</v>
          </cell>
          <cell r="W4330">
            <v>0</v>
          </cell>
        </row>
        <row r="4331">
          <cell r="B4331">
            <v>21</v>
          </cell>
          <cell r="C4331" t="str">
            <v>VENDA</v>
          </cell>
          <cell r="D4331" t="str">
            <v>001 *** Vendas OS Emitidas</v>
          </cell>
          <cell r="E4331" t="str">
            <v>OUTRAS MÍDIAS</v>
          </cell>
          <cell r="F4331" t="str">
            <v>0020 JÁ POSSUI</v>
          </cell>
          <cell r="I4331">
            <v>9</v>
          </cell>
          <cell r="J4331">
            <v>9</v>
          </cell>
          <cell r="K4331">
            <v>0</v>
          </cell>
          <cell r="L4331">
            <v>9</v>
          </cell>
          <cell r="M4331">
            <v>0</v>
          </cell>
          <cell r="N4331">
            <v>0</v>
          </cell>
          <cell r="O4331">
            <v>9</v>
          </cell>
          <cell r="P4331">
            <v>9</v>
          </cell>
          <cell r="Q4331">
            <v>0</v>
          </cell>
          <cell r="R4331">
            <v>9</v>
          </cell>
          <cell r="S4331">
            <v>0</v>
          </cell>
          <cell r="T4331">
            <v>0</v>
          </cell>
          <cell r="U4331">
            <v>0</v>
          </cell>
          <cell r="V4331">
            <v>9</v>
          </cell>
          <cell r="W4331">
            <v>0</v>
          </cell>
        </row>
        <row r="4332">
          <cell r="B4332">
            <v>21</v>
          </cell>
          <cell r="C4332" t="str">
            <v>VENDA</v>
          </cell>
          <cell r="D4332" t="str">
            <v>001 *** Vendas OS Emitidas</v>
          </cell>
          <cell r="E4332" t="str">
            <v>TELEVISÃO</v>
          </cell>
          <cell r="F4332" t="str">
            <v>0001 TELEVISÃO</v>
          </cell>
          <cell r="G4332" t="str">
            <v>0006 GLOBO</v>
          </cell>
          <cell r="H4332" t="str">
            <v>3825 NÃO INFORMADO</v>
          </cell>
          <cell r="I4332">
            <v>4</v>
          </cell>
          <cell r="J4332">
            <v>4</v>
          </cell>
          <cell r="K4332">
            <v>0</v>
          </cell>
          <cell r="L4332">
            <v>4</v>
          </cell>
          <cell r="M4332">
            <v>0</v>
          </cell>
          <cell r="N4332">
            <v>0</v>
          </cell>
          <cell r="O4332">
            <v>4</v>
          </cell>
          <cell r="P4332">
            <v>4</v>
          </cell>
          <cell r="Q4332">
            <v>0</v>
          </cell>
          <cell r="R4332">
            <v>4</v>
          </cell>
          <cell r="S4332">
            <v>0</v>
          </cell>
          <cell r="T4332">
            <v>0</v>
          </cell>
          <cell r="U4332">
            <v>0</v>
          </cell>
          <cell r="V4332">
            <v>4</v>
          </cell>
          <cell r="W4332">
            <v>0</v>
          </cell>
        </row>
        <row r="4333">
          <cell r="B4333">
            <v>21</v>
          </cell>
          <cell r="C4333" t="str">
            <v>VENDA</v>
          </cell>
          <cell r="D4333" t="str">
            <v>001 *** Vendas OS Emitidas</v>
          </cell>
          <cell r="E4333" t="str">
            <v>TELEVISÃO</v>
          </cell>
          <cell r="F4333" t="str">
            <v>0001 TELEVISÃO</v>
          </cell>
          <cell r="G4333" t="str">
            <v>0062 NÃO INFORMOU</v>
          </cell>
          <cell r="I4333">
            <v>4</v>
          </cell>
          <cell r="J4333">
            <v>4</v>
          </cell>
          <cell r="K4333">
            <v>0</v>
          </cell>
          <cell r="L4333">
            <v>4</v>
          </cell>
          <cell r="M4333">
            <v>0</v>
          </cell>
          <cell r="N4333">
            <v>0</v>
          </cell>
          <cell r="O4333">
            <v>4</v>
          </cell>
          <cell r="P4333">
            <v>4</v>
          </cell>
          <cell r="Q4333">
            <v>0</v>
          </cell>
          <cell r="R4333">
            <v>4</v>
          </cell>
          <cell r="S4333">
            <v>0</v>
          </cell>
          <cell r="T4333">
            <v>0</v>
          </cell>
          <cell r="U4333">
            <v>0</v>
          </cell>
          <cell r="V4333">
            <v>4</v>
          </cell>
          <cell r="W4333">
            <v>0</v>
          </cell>
        </row>
        <row r="4334">
          <cell r="B4334">
            <v>21</v>
          </cell>
          <cell r="C4334" t="str">
            <v>VENDA</v>
          </cell>
          <cell r="D4334" t="str">
            <v>022 Sem IP Dinâmico disponível na Área</v>
          </cell>
          <cell r="E4334" t="str">
            <v>OUTRAS MÍDIAS</v>
          </cell>
          <cell r="F4334" t="str">
            <v>0002 INDICAÇÃO DE AMIGOS</v>
          </cell>
          <cell r="I4334">
            <v>1</v>
          </cell>
          <cell r="J4334">
            <v>1</v>
          </cell>
          <cell r="K4334">
            <v>0</v>
          </cell>
          <cell r="L4334">
            <v>1</v>
          </cell>
          <cell r="M4334">
            <v>0</v>
          </cell>
          <cell r="N4334">
            <v>0</v>
          </cell>
          <cell r="O4334">
            <v>1</v>
          </cell>
          <cell r="P4334">
            <v>1</v>
          </cell>
          <cell r="Q4334">
            <v>0</v>
          </cell>
          <cell r="R4334">
            <v>1</v>
          </cell>
          <cell r="S4334">
            <v>0</v>
          </cell>
          <cell r="T4334">
            <v>0</v>
          </cell>
          <cell r="U4334">
            <v>0</v>
          </cell>
          <cell r="V4334">
            <v>1</v>
          </cell>
          <cell r="W4334">
            <v>0</v>
          </cell>
        </row>
        <row r="4335">
          <cell r="B4335">
            <v>21</v>
          </cell>
          <cell r="C4335" t="str">
            <v>VENDA</v>
          </cell>
          <cell r="D4335" t="str">
            <v>035 Conta Pendente menor que 30 dias</v>
          </cell>
          <cell r="E4335" t="str">
            <v>OUTRAS MÍDIAS</v>
          </cell>
          <cell r="F4335" t="str">
            <v>0002 INDICAÇÃO DE AMIGOS</v>
          </cell>
          <cell r="I4335">
            <v>2</v>
          </cell>
          <cell r="J4335">
            <v>2</v>
          </cell>
          <cell r="K4335">
            <v>0</v>
          </cell>
          <cell r="L4335">
            <v>2</v>
          </cell>
          <cell r="M4335">
            <v>0</v>
          </cell>
          <cell r="N4335">
            <v>0</v>
          </cell>
          <cell r="O4335">
            <v>2</v>
          </cell>
          <cell r="P4335">
            <v>2</v>
          </cell>
          <cell r="Q4335">
            <v>0</v>
          </cell>
          <cell r="R4335">
            <v>2</v>
          </cell>
          <cell r="S4335">
            <v>0</v>
          </cell>
          <cell r="T4335">
            <v>0</v>
          </cell>
          <cell r="U4335">
            <v>0</v>
          </cell>
          <cell r="V4335">
            <v>2</v>
          </cell>
          <cell r="W4335">
            <v>0</v>
          </cell>
        </row>
        <row r="4336">
          <cell r="B4336">
            <v>21</v>
          </cell>
          <cell r="C4336" t="str">
            <v>VENDA</v>
          </cell>
          <cell r="D4336" t="str">
            <v>035 Conta Pendente menor que 30 dias</v>
          </cell>
          <cell r="E4336" t="str">
            <v>TELEVISÃO</v>
          </cell>
          <cell r="F4336" t="str">
            <v>0001 TELEVISÃO</v>
          </cell>
          <cell r="G4336" t="str">
            <v>0062 NÃO INFORMOU</v>
          </cell>
          <cell r="I4336">
            <v>1</v>
          </cell>
          <cell r="J4336">
            <v>1</v>
          </cell>
          <cell r="K4336">
            <v>0</v>
          </cell>
          <cell r="L4336">
            <v>1</v>
          </cell>
          <cell r="M4336">
            <v>0</v>
          </cell>
          <cell r="N4336">
            <v>0</v>
          </cell>
          <cell r="O4336">
            <v>1</v>
          </cell>
          <cell r="P4336">
            <v>1</v>
          </cell>
          <cell r="Q4336">
            <v>0</v>
          </cell>
          <cell r="R4336">
            <v>1</v>
          </cell>
          <cell r="S4336">
            <v>0</v>
          </cell>
          <cell r="T4336">
            <v>0</v>
          </cell>
          <cell r="U4336">
            <v>0</v>
          </cell>
          <cell r="V4336">
            <v>1</v>
          </cell>
          <cell r="W4336">
            <v>0</v>
          </cell>
        </row>
        <row r="4337">
          <cell r="B4337">
            <v>21</v>
          </cell>
          <cell r="C4337" t="str">
            <v>VENDA</v>
          </cell>
          <cell r="D4337" t="str">
            <v>038 Sem disponibilidade de agenda</v>
          </cell>
          <cell r="E4337" t="str">
            <v>NÃO INFORMADO</v>
          </cell>
          <cell r="F4337" t="str">
            <v>0016 NÃO INFORMADO</v>
          </cell>
          <cell r="I4337">
            <v>1</v>
          </cell>
          <cell r="J4337">
            <v>1</v>
          </cell>
          <cell r="K4337">
            <v>0</v>
          </cell>
          <cell r="L4337">
            <v>1</v>
          </cell>
          <cell r="M4337">
            <v>0</v>
          </cell>
          <cell r="N4337">
            <v>0</v>
          </cell>
          <cell r="O4337">
            <v>1</v>
          </cell>
          <cell r="P4337">
            <v>1</v>
          </cell>
          <cell r="Q4337">
            <v>0</v>
          </cell>
          <cell r="R4337">
            <v>1</v>
          </cell>
          <cell r="S4337">
            <v>0</v>
          </cell>
          <cell r="T4337">
            <v>0</v>
          </cell>
          <cell r="U4337">
            <v>0</v>
          </cell>
          <cell r="V4337">
            <v>1</v>
          </cell>
          <cell r="W4337">
            <v>0</v>
          </cell>
        </row>
        <row r="4338">
          <cell r="B4338">
            <v>21</v>
          </cell>
          <cell r="C4338" t="str">
            <v>VENDA</v>
          </cell>
          <cell r="D4338" t="str">
            <v>038 Sem disponibilidade de agenda</v>
          </cell>
          <cell r="E4338" t="str">
            <v>TELEVISÃO</v>
          </cell>
          <cell r="F4338" t="str">
            <v>0001 TELEVISÃO</v>
          </cell>
          <cell r="G4338" t="str">
            <v>0062 NÃO INFORMOU</v>
          </cell>
          <cell r="I4338">
            <v>1</v>
          </cell>
          <cell r="J4338">
            <v>1</v>
          </cell>
          <cell r="K4338">
            <v>0</v>
          </cell>
          <cell r="L4338">
            <v>1</v>
          </cell>
          <cell r="M4338">
            <v>0</v>
          </cell>
          <cell r="N4338">
            <v>0</v>
          </cell>
          <cell r="O4338">
            <v>1</v>
          </cell>
          <cell r="P4338">
            <v>1</v>
          </cell>
          <cell r="Q4338">
            <v>0</v>
          </cell>
          <cell r="R4338">
            <v>1</v>
          </cell>
          <cell r="S4338">
            <v>0</v>
          </cell>
          <cell r="T4338">
            <v>0</v>
          </cell>
          <cell r="U4338">
            <v>0</v>
          </cell>
          <cell r="V4338">
            <v>1</v>
          </cell>
          <cell r="W4338">
            <v>0</v>
          </cell>
        </row>
        <row r="4339">
          <cell r="B4339">
            <v>21</v>
          </cell>
          <cell r="C4339" t="str">
            <v>VENDA</v>
          </cell>
          <cell r="D4339" t="str">
            <v>057 Busca</v>
          </cell>
          <cell r="E4339" t="str">
            <v>OUTRAS MÍDIAS</v>
          </cell>
          <cell r="F4339" t="str">
            <v>0002 INDICAÇÃO DE AMIGOS</v>
          </cell>
          <cell r="I4339">
            <v>1</v>
          </cell>
          <cell r="J4339">
            <v>1</v>
          </cell>
          <cell r="K4339">
            <v>0</v>
          </cell>
          <cell r="L4339">
            <v>1</v>
          </cell>
          <cell r="M4339">
            <v>0</v>
          </cell>
          <cell r="N4339">
            <v>0</v>
          </cell>
          <cell r="O4339">
            <v>1</v>
          </cell>
          <cell r="P4339">
            <v>1</v>
          </cell>
          <cell r="Q4339">
            <v>0</v>
          </cell>
          <cell r="R4339">
            <v>1</v>
          </cell>
          <cell r="S4339">
            <v>0</v>
          </cell>
          <cell r="T4339">
            <v>0</v>
          </cell>
          <cell r="U4339">
            <v>0</v>
          </cell>
          <cell r="V4339">
            <v>1</v>
          </cell>
          <cell r="W4339">
            <v>0</v>
          </cell>
        </row>
        <row r="4340">
          <cell r="B4340">
            <v>21</v>
          </cell>
          <cell r="C4340" t="str">
            <v>VENDA</v>
          </cell>
          <cell r="D4340" t="str">
            <v>070 Endereço Divergente</v>
          </cell>
          <cell r="E4340" t="str">
            <v>OUTRAS MÍDIAS</v>
          </cell>
          <cell r="F4340" t="str">
            <v>0003 104</v>
          </cell>
          <cell r="I4340">
            <v>1</v>
          </cell>
          <cell r="J4340">
            <v>1</v>
          </cell>
          <cell r="K4340">
            <v>0</v>
          </cell>
          <cell r="L4340">
            <v>1</v>
          </cell>
          <cell r="M4340">
            <v>0</v>
          </cell>
          <cell r="N4340">
            <v>0</v>
          </cell>
          <cell r="O4340">
            <v>1</v>
          </cell>
          <cell r="P4340">
            <v>1</v>
          </cell>
          <cell r="Q4340">
            <v>0</v>
          </cell>
          <cell r="R4340">
            <v>1</v>
          </cell>
          <cell r="S4340">
            <v>0</v>
          </cell>
          <cell r="T4340">
            <v>0</v>
          </cell>
          <cell r="U4340">
            <v>0</v>
          </cell>
          <cell r="V4340">
            <v>1</v>
          </cell>
          <cell r="W4340">
            <v>0</v>
          </cell>
        </row>
        <row r="4341">
          <cell r="B4341">
            <v>21</v>
          </cell>
          <cell r="C4341" t="str">
            <v>VENDA</v>
          </cell>
          <cell r="D4341" t="str">
            <v>229 Atendimento Condicionado</v>
          </cell>
          <cell r="E4341" t="str">
            <v>OUTRAS MÍDIAS</v>
          </cell>
          <cell r="F4341" t="str">
            <v>0002 INDICAÇÃO DE AMIGOS</v>
          </cell>
          <cell r="I4341">
            <v>1</v>
          </cell>
          <cell r="J4341">
            <v>1</v>
          </cell>
          <cell r="K4341">
            <v>0</v>
          </cell>
          <cell r="L4341">
            <v>1</v>
          </cell>
          <cell r="M4341">
            <v>0</v>
          </cell>
          <cell r="N4341">
            <v>0</v>
          </cell>
          <cell r="O4341">
            <v>1</v>
          </cell>
          <cell r="P4341">
            <v>1</v>
          </cell>
          <cell r="Q4341">
            <v>0</v>
          </cell>
          <cell r="R4341">
            <v>1</v>
          </cell>
          <cell r="S4341">
            <v>0</v>
          </cell>
          <cell r="T4341">
            <v>0</v>
          </cell>
          <cell r="U4341">
            <v>0</v>
          </cell>
          <cell r="V4341">
            <v>1</v>
          </cell>
          <cell r="W4341">
            <v>0</v>
          </cell>
        </row>
        <row r="4342">
          <cell r="B4342">
            <v>22</v>
          </cell>
          <cell r="C4342" t="str">
            <v>INVALIDAS - ABANDONO</v>
          </cell>
          <cell r="D4342" t="str">
            <v>052 Ligações não completadas</v>
          </cell>
          <cell r="I4342">
            <v>7</v>
          </cell>
          <cell r="J4342">
            <v>0</v>
          </cell>
          <cell r="K4342">
            <v>7</v>
          </cell>
          <cell r="L4342">
            <v>0</v>
          </cell>
          <cell r="M4342">
            <v>0</v>
          </cell>
          <cell r="N4342">
            <v>0</v>
          </cell>
          <cell r="O4342">
            <v>7</v>
          </cell>
          <cell r="P4342">
            <v>0</v>
          </cell>
          <cell r="Q4342">
            <v>7</v>
          </cell>
          <cell r="R4342">
            <v>0</v>
          </cell>
          <cell r="S4342">
            <v>0</v>
          </cell>
          <cell r="T4342">
            <v>0</v>
          </cell>
          <cell r="U4342">
            <v>7</v>
          </cell>
          <cell r="V4342">
            <v>0</v>
          </cell>
          <cell r="W4342">
            <v>0</v>
          </cell>
        </row>
        <row r="4343">
          <cell r="B4343">
            <v>22</v>
          </cell>
          <cell r="C4343" t="str">
            <v>INVALIDAS - ABANDONO</v>
          </cell>
          <cell r="D4343" t="str">
            <v>052 Ligações não completadas</v>
          </cell>
          <cell r="E4343" t="str">
            <v>OUTRAS MÍDIAS</v>
          </cell>
          <cell r="F4343" t="str">
            <v>0007 JORNAIS/REVISTAS</v>
          </cell>
          <cell r="G4343" t="str">
            <v>0125 NÃO INFORMADO</v>
          </cell>
          <cell r="I4343">
            <v>1</v>
          </cell>
          <cell r="J4343">
            <v>0</v>
          </cell>
          <cell r="K4343">
            <v>1</v>
          </cell>
          <cell r="L4343">
            <v>0</v>
          </cell>
          <cell r="M4343">
            <v>0</v>
          </cell>
          <cell r="N4343">
            <v>0</v>
          </cell>
          <cell r="O4343">
            <v>1</v>
          </cell>
          <cell r="P4343">
            <v>0</v>
          </cell>
          <cell r="Q4343">
            <v>1</v>
          </cell>
          <cell r="R4343">
            <v>0</v>
          </cell>
          <cell r="S4343">
            <v>0</v>
          </cell>
          <cell r="T4343">
            <v>0</v>
          </cell>
          <cell r="U4343">
            <v>1</v>
          </cell>
          <cell r="V4343">
            <v>0</v>
          </cell>
          <cell r="W4343">
            <v>0</v>
          </cell>
        </row>
        <row r="4344">
          <cell r="B4344">
            <v>22</v>
          </cell>
          <cell r="C4344" t="str">
            <v>INVALIDAS - ABANDONO</v>
          </cell>
          <cell r="D4344" t="str">
            <v>224 Linha Muda</v>
          </cell>
          <cell r="I4344">
            <v>29</v>
          </cell>
          <cell r="J4344">
            <v>0</v>
          </cell>
          <cell r="K4344">
            <v>29</v>
          </cell>
          <cell r="L4344">
            <v>0</v>
          </cell>
          <cell r="M4344">
            <v>0</v>
          </cell>
          <cell r="N4344">
            <v>0</v>
          </cell>
          <cell r="O4344">
            <v>29</v>
          </cell>
          <cell r="P4344">
            <v>0</v>
          </cell>
          <cell r="Q4344">
            <v>29</v>
          </cell>
          <cell r="R4344">
            <v>0</v>
          </cell>
          <cell r="S4344">
            <v>0</v>
          </cell>
          <cell r="T4344">
            <v>0</v>
          </cell>
          <cell r="U4344">
            <v>29</v>
          </cell>
          <cell r="V4344">
            <v>0</v>
          </cell>
          <cell r="W4344">
            <v>0</v>
          </cell>
        </row>
        <row r="4345">
          <cell r="B4345">
            <v>22</v>
          </cell>
          <cell r="C4345" t="str">
            <v>INVALIDAS - ABANDONO</v>
          </cell>
          <cell r="D4345" t="str">
            <v>410 Ligação Caiu</v>
          </cell>
          <cell r="I4345">
            <v>6</v>
          </cell>
          <cell r="J4345">
            <v>0</v>
          </cell>
          <cell r="K4345">
            <v>6</v>
          </cell>
          <cell r="L4345">
            <v>0</v>
          </cell>
          <cell r="M4345">
            <v>0</v>
          </cell>
          <cell r="N4345">
            <v>0</v>
          </cell>
          <cell r="O4345">
            <v>6</v>
          </cell>
          <cell r="P4345">
            <v>0</v>
          </cell>
          <cell r="Q4345">
            <v>6</v>
          </cell>
          <cell r="R4345">
            <v>0</v>
          </cell>
          <cell r="S4345">
            <v>0</v>
          </cell>
          <cell r="T4345">
            <v>0</v>
          </cell>
          <cell r="U4345">
            <v>6</v>
          </cell>
          <cell r="V4345">
            <v>0</v>
          </cell>
          <cell r="W4345">
            <v>0</v>
          </cell>
        </row>
        <row r="4346">
          <cell r="B4346">
            <v>22</v>
          </cell>
          <cell r="C4346" t="str">
            <v>INVALIDAS - ABANDONO</v>
          </cell>
          <cell r="D4346" t="str">
            <v>410 Ligação Caiu</v>
          </cell>
          <cell r="E4346" t="str">
            <v>MALA DIRETA</v>
          </cell>
          <cell r="F4346" t="str">
            <v>0009 MALA DIRETA</v>
          </cell>
          <cell r="G4346" t="str">
            <v>0008 Não Identificado</v>
          </cell>
          <cell r="I4346">
            <v>1</v>
          </cell>
          <cell r="J4346">
            <v>0</v>
          </cell>
          <cell r="K4346">
            <v>1</v>
          </cell>
          <cell r="L4346">
            <v>0</v>
          </cell>
          <cell r="M4346">
            <v>0</v>
          </cell>
          <cell r="N4346">
            <v>0</v>
          </cell>
          <cell r="O4346">
            <v>1</v>
          </cell>
          <cell r="P4346">
            <v>0</v>
          </cell>
          <cell r="Q4346">
            <v>1</v>
          </cell>
          <cell r="R4346">
            <v>0</v>
          </cell>
          <cell r="S4346">
            <v>0</v>
          </cell>
          <cell r="T4346">
            <v>0</v>
          </cell>
          <cell r="U4346">
            <v>1</v>
          </cell>
          <cell r="V4346">
            <v>0</v>
          </cell>
          <cell r="W4346">
            <v>0</v>
          </cell>
        </row>
        <row r="4347">
          <cell r="B4347">
            <v>22</v>
          </cell>
          <cell r="C4347" t="str">
            <v>INVALIDAS - INVÁLIDAS</v>
          </cell>
          <cell r="D4347" t="str">
            <v>016 Já Foi Contatado</v>
          </cell>
          <cell r="I4347">
            <v>1</v>
          </cell>
          <cell r="J4347">
            <v>0</v>
          </cell>
          <cell r="K4347">
            <v>1</v>
          </cell>
          <cell r="L4347">
            <v>0</v>
          </cell>
          <cell r="M4347">
            <v>0</v>
          </cell>
          <cell r="N4347">
            <v>0</v>
          </cell>
          <cell r="O4347">
            <v>1</v>
          </cell>
          <cell r="P4347">
            <v>0</v>
          </cell>
          <cell r="Q4347">
            <v>1</v>
          </cell>
          <cell r="R4347">
            <v>0</v>
          </cell>
          <cell r="S4347">
            <v>0</v>
          </cell>
          <cell r="T4347">
            <v>0</v>
          </cell>
          <cell r="U4347">
            <v>1</v>
          </cell>
          <cell r="V4347">
            <v>0</v>
          </cell>
          <cell r="W4347">
            <v>0</v>
          </cell>
        </row>
        <row r="4348">
          <cell r="B4348">
            <v>22</v>
          </cell>
          <cell r="C4348" t="str">
            <v>INVALIDAS - INVÁLIDAS</v>
          </cell>
          <cell r="D4348" t="str">
            <v>061 Sisitema Inoperante</v>
          </cell>
          <cell r="I4348">
            <v>3</v>
          </cell>
          <cell r="J4348">
            <v>0</v>
          </cell>
          <cell r="K4348">
            <v>3</v>
          </cell>
          <cell r="L4348">
            <v>0</v>
          </cell>
          <cell r="M4348">
            <v>0</v>
          </cell>
          <cell r="N4348">
            <v>0</v>
          </cell>
          <cell r="O4348">
            <v>3</v>
          </cell>
          <cell r="P4348">
            <v>0</v>
          </cell>
          <cell r="Q4348">
            <v>3</v>
          </cell>
          <cell r="R4348">
            <v>0</v>
          </cell>
          <cell r="S4348">
            <v>0</v>
          </cell>
          <cell r="T4348">
            <v>0</v>
          </cell>
          <cell r="U4348">
            <v>3</v>
          </cell>
          <cell r="V4348">
            <v>0</v>
          </cell>
          <cell r="W4348">
            <v>0</v>
          </cell>
        </row>
        <row r="4349">
          <cell r="B4349">
            <v>22</v>
          </cell>
          <cell r="C4349" t="str">
            <v>INVALIDAS - INVÁLIDAS</v>
          </cell>
          <cell r="D4349" t="str">
            <v>061 Sisitema Inoperante</v>
          </cell>
          <cell r="E4349" t="str">
            <v>MALA DIRETA</v>
          </cell>
          <cell r="F4349" t="str">
            <v>0009 MALA DIRETA</v>
          </cell>
          <cell r="G4349" t="str">
            <v>0173 CA0103</v>
          </cell>
          <cell r="I4349">
            <v>1</v>
          </cell>
          <cell r="J4349">
            <v>0</v>
          </cell>
          <cell r="K4349">
            <v>1</v>
          </cell>
          <cell r="L4349">
            <v>0</v>
          </cell>
          <cell r="M4349">
            <v>0</v>
          </cell>
          <cell r="N4349">
            <v>0</v>
          </cell>
          <cell r="O4349">
            <v>1</v>
          </cell>
          <cell r="P4349">
            <v>0</v>
          </cell>
          <cell r="Q4349">
            <v>1</v>
          </cell>
          <cell r="R4349">
            <v>0</v>
          </cell>
          <cell r="S4349">
            <v>0</v>
          </cell>
          <cell r="T4349">
            <v>0</v>
          </cell>
          <cell r="U4349">
            <v>1</v>
          </cell>
          <cell r="V4349">
            <v>0</v>
          </cell>
          <cell r="W4349">
            <v>0</v>
          </cell>
        </row>
        <row r="4350">
          <cell r="B4350">
            <v>22</v>
          </cell>
          <cell r="C4350" t="str">
            <v>INVALIDAS - INVÁLIDAS</v>
          </cell>
          <cell r="D4350" t="str">
            <v>188 Fora do Estado</v>
          </cell>
          <cell r="I4350">
            <v>1</v>
          </cell>
          <cell r="J4350">
            <v>0</v>
          </cell>
          <cell r="K4350">
            <v>1</v>
          </cell>
          <cell r="L4350">
            <v>0</v>
          </cell>
          <cell r="M4350">
            <v>0</v>
          </cell>
          <cell r="N4350">
            <v>0</v>
          </cell>
          <cell r="O4350">
            <v>1</v>
          </cell>
          <cell r="P4350">
            <v>0</v>
          </cell>
          <cell r="Q4350">
            <v>1</v>
          </cell>
          <cell r="R4350">
            <v>0</v>
          </cell>
          <cell r="S4350">
            <v>0</v>
          </cell>
          <cell r="T4350">
            <v>0</v>
          </cell>
          <cell r="U4350">
            <v>1</v>
          </cell>
          <cell r="V4350">
            <v>0</v>
          </cell>
          <cell r="W4350">
            <v>0</v>
          </cell>
        </row>
        <row r="4351">
          <cell r="B4351">
            <v>22</v>
          </cell>
          <cell r="C4351" t="str">
            <v>INVALIDAS - INVÁLIDAS</v>
          </cell>
          <cell r="D4351" t="str">
            <v>219 Trote</v>
          </cell>
          <cell r="I4351">
            <v>17</v>
          </cell>
          <cell r="J4351">
            <v>0</v>
          </cell>
          <cell r="K4351">
            <v>17</v>
          </cell>
          <cell r="L4351">
            <v>0</v>
          </cell>
          <cell r="M4351">
            <v>0</v>
          </cell>
          <cell r="N4351">
            <v>0</v>
          </cell>
          <cell r="O4351">
            <v>17</v>
          </cell>
          <cell r="P4351">
            <v>0</v>
          </cell>
          <cell r="Q4351">
            <v>17</v>
          </cell>
          <cell r="R4351">
            <v>0</v>
          </cell>
          <cell r="S4351">
            <v>0</v>
          </cell>
          <cell r="T4351">
            <v>0</v>
          </cell>
          <cell r="U4351">
            <v>17</v>
          </cell>
          <cell r="V4351">
            <v>0</v>
          </cell>
          <cell r="W4351">
            <v>0</v>
          </cell>
        </row>
        <row r="4352">
          <cell r="B4352">
            <v>22</v>
          </cell>
          <cell r="C4352" t="str">
            <v>INVALIDAS - INVÁLIDAS</v>
          </cell>
          <cell r="D4352" t="str">
            <v>219 Trote</v>
          </cell>
          <cell r="E4352" t="str">
            <v>OUTRAS MÍDIAS</v>
          </cell>
          <cell r="F4352" t="str">
            <v>0002 INDICAÇÃO DE AMIGOS</v>
          </cell>
          <cell r="I4352">
            <v>1</v>
          </cell>
          <cell r="J4352">
            <v>0</v>
          </cell>
          <cell r="K4352">
            <v>1</v>
          </cell>
          <cell r="L4352">
            <v>0</v>
          </cell>
          <cell r="M4352">
            <v>0</v>
          </cell>
          <cell r="N4352">
            <v>0</v>
          </cell>
          <cell r="O4352">
            <v>1</v>
          </cell>
          <cell r="P4352">
            <v>0</v>
          </cell>
          <cell r="Q4352">
            <v>1</v>
          </cell>
          <cell r="R4352">
            <v>0</v>
          </cell>
          <cell r="S4352">
            <v>0</v>
          </cell>
          <cell r="T4352">
            <v>0</v>
          </cell>
          <cell r="U4352">
            <v>1</v>
          </cell>
          <cell r="V4352">
            <v>0</v>
          </cell>
          <cell r="W4352">
            <v>0</v>
          </cell>
        </row>
        <row r="4353">
          <cell r="B4353">
            <v>22</v>
          </cell>
          <cell r="C4353" t="str">
            <v>INVALIDAS - INVÁLIDAS</v>
          </cell>
          <cell r="D4353" t="str">
            <v>221 Engano</v>
          </cell>
          <cell r="I4353">
            <v>17</v>
          </cell>
          <cell r="J4353">
            <v>0</v>
          </cell>
          <cell r="K4353">
            <v>17</v>
          </cell>
          <cell r="L4353">
            <v>0</v>
          </cell>
          <cell r="M4353">
            <v>0</v>
          </cell>
          <cell r="N4353">
            <v>0</v>
          </cell>
          <cell r="O4353">
            <v>17</v>
          </cell>
          <cell r="P4353">
            <v>0</v>
          </cell>
          <cell r="Q4353">
            <v>17</v>
          </cell>
          <cell r="R4353">
            <v>0</v>
          </cell>
          <cell r="S4353">
            <v>0</v>
          </cell>
          <cell r="T4353">
            <v>0</v>
          </cell>
          <cell r="U4353">
            <v>17</v>
          </cell>
          <cell r="V4353">
            <v>0</v>
          </cell>
          <cell r="W4353">
            <v>0</v>
          </cell>
        </row>
        <row r="4354">
          <cell r="B4354">
            <v>22</v>
          </cell>
          <cell r="C4354" t="str">
            <v>INVALIDAS - INVÁLIDAS</v>
          </cell>
          <cell r="D4354" t="str">
            <v>221 Engano</v>
          </cell>
          <cell r="E4354" t="str">
            <v>OUTRAS MÍDIAS</v>
          </cell>
          <cell r="F4354" t="str">
            <v>0002 INDICAÇÃO DE AMIGOS</v>
          </cell>
          <cell r="I4354">
            <v>1</v>
          </cell>
          <cell r="J4354">
            <v>0</v>
          </cell>
          <cell r="K4354">
            <v>1</v>
          </cell>
          <cell r="L4354">
            <v>0</v>
          </cell>
          <cell r="M4354">
            <v>0</v>
          </cell>
          <cell r="N4354">
            <v>0</v>
          </cell>
          <cell r="O4354">
            <v>1</v>
          </cell>
          <cell r="P4354">
            <v>0</v>
          </cell>
          <cell r="Q4354">
            <v>1</v>
          </cell>
          <cell r="R4354">
            <v>0</v>
          </cell>
          <cell r="S4354">
            <v>0</v>
          </cell>
          <cell r="T4354">
            <v>0</v>
          </cell>
          <cell r="U4354">
            <v>1</v>
          </cell>
          <cell r="V4354">
            <v>0</v>
          </cell>
          <cell r="W4354">
            <v>0</v>
          </cell>
        </row>
        <row r="4355">
          <cell r="B4355">
            <v>22</v>
          </cell>
          <cell r="C4355" t="str">
            <v>INVALIDAS - INVÁLIDAS</v>
          </cell>
          <cell r="D4355" t="str">
            <v>310 Retorno sem Sucesso</v>
          </cell>
          <cell r="I4355">
            <v>3</v>
          </cell>
          <cell r="J4355">
            <v>0</v>
          </cell>
          <cell r="K4355">
            <v>3</v>
          </cell>
          <cell r="L4355">
            <v>0</v>
          </cell>
          <cell r="M4355">
            <v>0</v>
          </cell>
          <cell r="N4355">
            <v>0</v>
          </cell>
          <cell r="O4355">
            <v>3</v>
          </cell>
          <cell r="P4355">
            <v>0</v>
          </cell>
          <cell r="Q4355">
            <v>3</v>
          </cell>
          <cell r="R4355">
            <v>0</v>
          </cell>
          <cell r="S4355">
            <v>0</v>
          </cell>
          <cell r="T4355">
            <v>0</v>
          </cell>
          <cell r="U4355">
            <v>3</v>
          </cell>
          <cell r="V4355">
            <v>0</v>
          </cell>
          <cell r="W4355">
            <v>0</v>
          </cell>
        </row>
        <row r="4356">
          <cell r="B4356">
            <v>22</v>
          </cell>
          <cell r="C4356" t="str">
            <v>INVALIDAS - INVÁLIDAS</v>
          </cell>
          <cell r="D4356" t="str">
            <v>310 Retorno sem Sucesso</v>
          </cell>
          <cell r="E4356" t="str">
            <v>OUTRAS MÍDIAS</v>
          </cell>
          <cell r="F4356" t="str">
            <v>0002 INDICAÇÃO DE AMIGOS</v>
          </cell>
          <cell r="I4356">
            <v>1</v>
          </cell>
          <cell r="J4356">
            <v>0</v>
          </cell>
          <cell r="K4356">
            <v>1</v>
          </cell>
          <cell r="L4356">
            <v>0</v>
          </cell>
          <cell r="M4356">
            <v>0</v>
          </cell>
          <cell r="N4356">
            <v>0</v>
          </cell>
          <cell r="O4356">
            <v>1</v>
          </cell>
          <cell r="P4356">
            <v>0</v>
          </cell>
          <cell r="Q4356">
            <v>1</v>
          </cell>
          <cell r="R4356">
            <v>0</v>
          </cell>
          <cell r="S4356">
            <v>0</v>
          </cell>
          <cell r="T4356">
            <v>0</v>
          </cell>
          <cell r="U4356">
            <v>1</v>
          </cell>
          <cell r="V4356">
            <v>0</v>
          </cell>
          <cell r="W4356">
            <v>0</v>
          </cell>
        </row>
        <row r="4357">
          <cell r="B4357">
            <v>22</v>
          </cell>
          <cell r="C4357" t="str">
            <v>INVALIDAS - INVÁLIDAS</v>
          </cell>
          <cell r="D4357" t="str">
            <v>405 Papa Fila</v>
          </cell>
          <cell r="I4357">
            <v>2</v>
          </cell>
          <cell r="J4357">
            <v>0</v>
          </cell>
          <cell r="K4357">
            <v>2</v>
          </cell>
          <cell r="L4357">
            <v>0</v>
          </cell>
          <cell r="M4357">
            <v>0</v>
          </cell>
          <cell r="N4357">
            <v>0</v>
          </cell>
          <cell r="O4357">
            <v>2</v>
          </cell>
          <cell r="P4357">
            <v>0</v>
          </cell>
          <cell r="Q4357">
            <v>2</v>
          </cell>
          <cell r="R4357">
            <v>0</v>
          </cell>
          <cell r="S4357">
            <v>0</v>
          </cell>
          <cell r="T4357">
            <v>0</v>
          </cell>
          <cell r="U4357">
            <v>2</v>
          </cell>
          <cell r="V4357">
            <v>0</v>
          </cell>
          <cell r="W4357">
            <v>0</v>
          </cell>
        </row>
        <row r="4358">
          <cell r="B4358">
            <v>22</v>
          </cell>
          <cell r="C4358" t="str">
            <v>INVALIDAS - TRANSFERIDAS</v>
          </cell>
          <cell r="D4358" t="str">
            <v>073 Transferência Retenção</v>
          </cell>
          <cell r="I4358">
            <v>3</v>
          </cell>
          <cell r="J4358">
            <v>0</v>
          </cell>
          <cell r="K4358">
            <v>3</v>
          </cell>
          <cell r="L4358">
            <v>0</v>
          </cell>
          <cell r="M4358">
            <v>0</v>
          </cell>
          <cell r="N4358">
            <v>0</v>
          </cell>
          <cell r="O4358">
            <v>3</v>
          </cell>
          <cell r="P4358">
            <v>0</v>
          </cell>
          <cell r="Q4358">
            <v>3</v>
          </cell>
          <cell r="R4358">
            <v>0</v>
          </cell>
          <cell r="S4358">
            <v>0</v>
          </cell>
          <cell r="T4358">
            <v>0</v>
          </cell>
          <cell r="U4358">
            <v>3</v>
          </cell>
          <cell r="V4358">
            <v>0</v>
          </cell>
          <cell r="W4358">
            <v>0</v>
          </cell>
        </row>
        <row r="4359">
          <cell r="B4359">
            <v>22</v>
          </cell>
          <cell r="C4359" t="str">
            <v>INVALIDAS - TRANSFERIDAS</v>
          </cell>
          <cell r="D4359" t="str">
            <v>220 Transferência 70100 (104)</v>
          </cell>
          <cell r="I4359">
            <v>97</v>
          </cell>
          <cell r="J4359">
            <v>0</v>
          </cell>
          <cell r="K4359">
            <v>97</v>
          </cell>
          <cell r="L4359">
            <v>0</v>
          </cell>
          <cell r="M4359">
            <v>0</v>
          </cell>
          <cell r="N4359">
            <v>0</v>
          </cell>
          <cell r="O4359">
            <v>97</v>
          </cell>
          <cell r="P4359">
            <v>0</v>
          </cell>
          <cell r="Q4359">
            <v>97</v>
          </cell>
          <cell r="R4359">
            <v>0</v>
          </cell>
          <cell r="S4359">
            <v>0</v>
          </cell>
          <cell r="T4359">
            <v>0</v>
          </cell>
          <cell r="U4359">
            <v>97</v>
          </cell>
          <cell r="V4359">
            <v>0</v>
          </cell>
          <cell r="W4359">
            <v>0</v>
          </cell>
        </row>
        <row r="4360">
          <cell r="B4360">
            <v>22</v>
          </cell>
          <cell r="C4360" t="str">
            <v>REST CLIENTE - INFORMAÇÕES</v>
          </cell>
          <cell r="D4360" t="str">
            <v>012 Informações</v>
          </cell>
          <cell r="E4360" t="str">
            <v>NÃO INFORMADO</v>
          </cell>
          <cell r="F4360" t="str">
            <v>0016 NÃO INFORMADO</v>
          </cell>
          <cell r="I4360">
            <v>1</v>
          </cell>
          <cell r="J4360">
            <v>1</v>
          </cell>
          <cell r="K4360">
            <v>0</v>
          </cell>
          <cell r="L4360">
            <v>1</v>
          </cell>
          <cell r="M4360">
            <v>0</v>
          </cell>
          <cell r="N4360">
            <v>1</v>
          </cell>
          <cell r="O4360">
            <v>1</v>
          </cell>
          <cell r="P4360">
            <v>1</v>
          </cell>
          <cell r="Q4360">
            <v>0</v>
          </cell>
          <cell r="R4360">
            <v>1</v>
          </cell>
          <cell r="S4360">
            <v>0</v>
          </cell>
          <cell r="T4360">
            <v>1</v>
          </cell>
          <cell r="U4360">
            <v>1</v>
          </cell>
          <cell r="V4360">
            <v>0</v>
          </cell>
          <cell r="W4360">
            <v>0</v>
          </cell>
        </row>
        <row r="4361">
          <cell r="B4361">
            <v>22</v>
          </cell>
          <cell r="C4361" t="str">
            <v>REST CLIENTE - INFORMAÇÕES</v>
          </cell>
          <cell r="D4361" t="str">
            <v>012 Informações</v>
          </cell>
          <cell r="E4361" t="str">
            <v>OUTRAS MÍDIAS</v>
          </cell>
          <cell r="F4361" t="str">
            <v>0002 INDICAÇÃO DE AMIGOS</v>
          </cell>
          <cell r="I4361">
            <v>3</v>
          </cell>
          <cell r="J4361">
            <v>3</v>
          </cell>
          <cell r="K4361">
            <v>0</v>
          </cell>
          <cell r="L4361">
            <v>3</v>
          </cell>
          <cell r="M4361">
            <v>0</v>
          </cell>
          <cell r="N4361">
            <v>3</v>
          </cell>
          <cell r="O4361">
            <v>3</v>
          </cell>
          <cell r="P4361">
            <v>3</v>
          </cell>
          <cell r="Q4361">
            <v>0</v>
          </cell>
          <cell r="R4361">
            <v>3</v>
          </cell>
          <cell r="S4361">
            <v>0</v>
          </cell>
          <cell r="T4361">
            <v>3</v>
          </cell>
          <cell r="U4361">
            <v>3</v>
          </cell>
          <cell r="V4361">
            <v>0</v>
          </cell>
          <cell r="W4361">
            <v>0</v>
          </cell>
        </row>
        <row r="4362">
          <cell r="B4362">
            <v>22</v>
          </cell>
          <cell r="C4362" t="str">
            <v>REST CLIENTE - INFORMAÇÕES</v>
          </cell>
          <cell r="D4362" t="str">
            <v>012 Informações</v>
          </cell>
          <cell r="E4362" t="str">
            <v>TELEVISÃO</v>
          </cell>
          <cell r="F4362" t="str">
            <v>0001 TELEVISÃO</v>
          </cell>
          <cell r="G4362" t="str">
            <v>0062 NÃO INFORMOU</v>
          </cell>
          <cell r="I4362">
            <v>1</v>
          </cell>
          <cell r="J4362">
            <v>1</v>
          </cell>
          <cell r="K4362">
            <v>0</v>
          </cell>
          <cell r="L4362">
            <v>1</v>
          </cell>
          <cell r="M4362">
            <v>0</v>
          </cell>
          <cell r="N4362">
            <v>1</v>
          </cell>
          <cell r="O4362">
            <v>1</v>
          </cell>
          <cell r="P4362">
            <v>1</v>
          </cell>
          <cell r="Q4362">
            <v>0</v>
          </cell>
          <cell r="R4362">
            <v>1</v>
          </cell>
          <cell r="S4362">
            <v>0</v>
          </cell>
          <cell r="T4362">
            <v>1</v>
          </cell>
          <cell r="U4362">
            <v>1</v>
          </cell>
          <cell r="V4362">
            <v>0</v>
          </cell>
          <cell r="W4362">
            <v>0</v>
          </cell>
        </row>
        <row r="4363">
          <cell r="B4363">
            <v>22</v>
          </cell>
          <cell r="C4363" t="str">
            <v>REST CLIENTE - OUTRAS</v>
          </cell>
          <cell r="D4363" t="str">
            <v>005 Problemas Financeiros</v>
          </cell>
          <cell r="E4363" t="str">
            <v>OUTRAS MÍDIAS</v>
          </cell>
          <cell r="F4363" t="str">
            <v>0002 INDICAÇÃO DE AMIGOS</v>
          </cell>
          <cell r="I4363">
            <v>1</v>
          </cell>
          <cell r="J4363">
            <v>1</v>
          </cell>
          <cell r="K4363">
            <v>0</v>
          </cell>
          <cell r="L4363">
            <v>1</v>
          </cell>
          <cell r="M4363">
            <v>0</v>
          </cell>
          <cell r="N4363">
            <v>1</v>
          </cell>
          <cell r="O4363">
            <v>1</v>
          </cell>
          <cell r="P4363">
            <v>1</v>
          </cell>
          <cell r="Q4363">
            <v>0</v>
          </cell>
          <cell r="R4363">
            <v>1</v>
          </cell>
          <cell r="S4363">
            <v>0</v>
          </cell>
          <cell r="T4363">
            <v>1</v>
          </cell>
          <cell r="U4363">
            <v>1</v>
          </cell>
          <cell r="V4363">
            <v>0</v>
          </cell>
          <cell r="W4363">
            <v>0</v>
          </cell>
        </row>
        <row r="4364">
          <cell r="B4364">
            <v>22</v>
          </cell>
          <cell r="C4364" t="str">
            <v>REST CLIENTE - OUTRAS</v>
          </cell>
          <cell r="D4364" t="str">
            <v>006 Outros Motivos</v>
          </cell>
          <cell r="E4364" t="str">
            <v>OUTRAS MÍDIAS</v>
          </cell>
          <cell r="F4364" t="str">
            <v>0002 INDICAÇÃO DE AMIGOS</v>
          </cell>
          <cell r="I4364">
            <v>1</v>
          </cell>
          <cell r="J4364">
            <v>1</v>
          </cell>
          <cell r="K4364">
            <v>0</v>
          </cell>
          <cell r="L4364">
            <v>1</v>
          </cell>
          <cell r="M4364">
            <v>0</v>
          </cell>
          <cell r="N4364">
            <v>1</v>
          </cell>
          <cell r="O4364">
            <v>1</v>
          </cell>
          <cell r="P4364">
            <v>1</v>
          </cell>
          <cell r="Q4364">
            <v>0</v>
          </cell>
          <cell r="R4364">
            <v>1</v>
          </cell>
          <cell r="S4364">
            <v>0</v>
          </cell>
          <cell r="T4364">
            <v>1</v>
          </cell>
          <cell r="U4364">
            <v>1</v>
          </cell>
          <cell r="V4364">
            <v>0</v>
          </cell>
          <cell r="W4364">
            <v>0</v>
          </cell>
        </row>
        <row r="4365">
          <cell r="B4365">
            <v>22</v>
          </cell>
          <cell r="C4365" t="str">
            <v>REST CLIENTE - OUTRAS</v>
          </cell>
          <cell r="D4365" t="str">
            <v>006 Outros Motivos</v>
          </cell>
          <cell r="E4365" t="str">
            <v>OUTRAS MÍDIAS</v>
          </cell>
          <cell r="F4365" t="str">
            <v>0019 INDICAÇÃO DO PROVEDOR</v>
          </cell>
          <cell r="G4365" t="str">
            <v>0580 IG.COM.BR</v>
          </cell>
          <cell r="I4365">
            <v>1</v>
          </cell>
          <cell r="J4365">
            <v>1</v>
          </cell>
          <cell r="K4365">
            <v>0</v>
          </cell>
          <cell r="L4365">
            <v>1</v>
          </cell>
          <cell r="M4365">
            <v>0</v>
          </cell>
          <cell r="N4365">
            <v>1</v>
          </cell>
          <cell r="O4365">
            <v>1</v>
          </cell>
          <cell r="P4365">
            <v>1</v>
          </cell>
          <cell r="Q4365">
            <v>0</v>
          </cell>
          <cell r="R4365">
            <v>1</v>
          </cell>
          <cell r="S4365">
            <v>0</v>
          </cell>
          <cell r="T4365">
            <v>1</v>
          </cell>
          <cell r="U4365">
            <v>1</v>
          </cell>
          <cell r="V4365">
            <v>0</v>
          </cell>
          <cell r="W4365">
            <v>0</v>
          </cell>
        </row>
        <row r="4366">
          <cell r="B4366">
            <v>22</v>
          </cell>
          <cell r="C4366" t="str">
            <v>REST CLIENTE - OUTRAS</v>
          </cell>
          <cell r="D4366" t="str">
            <v>006 Outros Motivos</v>
          </cell>
          <cell r="E4366" t="str">
            <v>TELEVISÃO</v>
          </cell>
          <cell r="F4366" t="str">
            <v>0001 TELEVISÃO</v>
          </cell>
          <cell r="G4366" t="str">
            <v>0062 NÃO INFORMOU</v>
          </cell>
          <cell r="I4366">
            <v>1</v>
          </cell>
          <cell r="J4366">
            <v>1</v>
          </cell>
          <cell r="K4366">
            <v>0</v>
          </cell>
          <cell r="L4366">
            <v>1</v>
          </cell>
          <cell r="M4366">
            <v>0</v>
          </cell>
          <cell r="N4366">
            <v>1</v>
          </cell>
          <cell r="O4366">
            <v>1</v>
          </cell>
          <cell r="P4366">
            <v>1</v>
          </cell>
          <cell r="Q4366">
            <v>0</v>
          </cell>
          <cell r="R4366">
            <v>1</v>
          </cell>
          <cell r="S4366">
            <v>0</v>
          </cell>
          <cell r="T4366">
            <v>1</v>
          </cell>
          <cell r="U4366">
            <v>1</v>
          </cell>
          <cell r="V4366">
            <v>0</v>
          </cell>
          <cell r="W4366">
            <v>0</v>
          </cell>
        </row>
        <row r="4367">
          <cell r="B4367">
            <v>22</v>
          </cell>
          <cell r="C4367" t="str">
            <v>REST CLIENTE - OUTRAS</v>
          </cell>
          <cell r="D4367" t="str">
            <v>086 +Cancelou (Prazo Agendamento Longo)</v>
          </cell>
          <cell r="E4367" t="str">
            <v>OUTRAS MIDIAS</v>
          </cell>
          <cell r="F4367" t="str">
            <v>0031 JÁ TEVE O PRODUTO</v>
          </cell>
          <cell r="I4367">
            <v>1</v>
          </cell>
          <cell r="J4367">
            <v>1</v>
          </cell>
          <cell r="K4367">
            <v>0</v>
          </cell>
          <cell r="L4367">
            <v>1</v>
          </cell>
          <cell r="M4367">
            <v>0</v>
          </cell>
          <cell r="N4367">
            <v>1</v>
          </cell>
          <cell r="O4367">
            <v>1</v>
          </cell>
          <cell r="P4367">
            <v>1</v>
          </cell>
          <cell r="Q4367">
            <v>0</v>
          </cell>
          <cell r="R4367">
            <v>1</v>
          </cell>
          <cell r="S4367">
            <v>0</v>
          </cell>
          <cell r="T4367">
            <v>1</v>
          </cell>
          <cell r="U4367">
            <v>1</v>
          </cell>
          <cell r="V4367">
            <v>0</v>
          </cell>
          <cell r="W4367">
            <v>0</v>
          </cell>
        </row>
        <row r="4368">
          <cell r="B4368">
            <v>22</v>
          </cell>
          <cell r="C4368" t="str">
            <v>REST CLIENTE - PREÇO</v>
          </cell>
          <cell r="D4368" t="str">
            <v>008 Preço Mensalidade</v>
          </cell>
          <cell r="E4368" t="str">
            <v>OUTRAS MÍDIAS</v>
          </cell>
          <cell r="F4368" t="str">
            <v>0002 INDICAÇÃO DE AMIGOS</v>
          </cell>
          <cell r="I4368">
            <v>1</v>
          </cell>
          <cell r="J4368">
            <v>1</v>
          </cell>
          <cell r="K4368">
            <v>0</v>
          </cell>
          <cell r="L4368">
            <v>1</v>
          </cell>
          <cell r="M4368">
            <v>0</v>
          </cell>
          <cell r="N4368">
            <v>1</v>
          </cell>
          <cell r="O4368">
            <v>1</v>
          </cell>
          <cell r="P4368">
            <v>1</v>
          </cell>
          <cell r="Q4368">
            <v>0</v>
          </cell>
          <cell r="R4368">
            <v>1</v>
          </cell>
          <cell r="S4368">
            <v>0</v>
          </cell>
          <cell r="T4368">
            <v>1</v>
          </cell>
          <cell r="U4368">
            <v>1</v>
          </cell>
          <cell r="V4368">
            <v>0</v>
          </cell>
          <cell r="W4368">
            <v>0</v>
          </cell>
        </row>
        <row r="4369">
          <cell r="B4369">
            <v>22</v>
          </cell>
          <cell r="C4369" t="str">
            <v>REST CLIENTE - PREÇO</v>
          </cell>
          <cell r="D4369" t="str">
            <v>009 Preço Provedor</v>
          </cell>
          <cell r="E4369" t="str">
            <v>OUTRAS MIDIAS</v>
          </cell>
          <cell r="F4369" t="str">
            <v>0031 JÁ TEVE O PRODUTO</v>
          </cell>
          <cell r="I4369">
            <v>1</v>
          </cell>
          <cell r="J4369">
            <v>1</v>
          </cell>
          <cell r="K4369">
            <v>0</v>
          </cell>
          <cell r="L4369">
            <v>1</v>
          </cell>
          <cell r="M4369">
            <v>0</v>
          </cell>
          <cell r="N4369">
            <v>1</v>
          </cell>
          <cell r="O4369">
            <v>1</v>
          </cell>
          <cell r="P4369">
            <v>1</v>
          </cell>
          <cell r="Q4369">
            <v>0</v>
          </cell>
          <cell r="R4369">
            <v>1</v>
          </cell>
          <cell r="S4369">
            <v>0</v>
          </cell>
          <cell r="T4369">
            <v>1</v>
          </cell>
          <cell r="U4369">
            <v>1</v>
          </cell>
          <cell r="V4369">
            <v>0</v>
          </cell>
          <cell r="W4369">
            <v>0</v>
          </cell>
        </row>
        <row r="4370">
          <cell r="B4370">
            <v>22</v>
          </cell>
          <cell r="C4370" t="str">
            <v>REST CLIENTE - VAI PENSAR</v>
          </cell>
          <cell r="D4370" t="str">
            <v>007 Vai Pensar</v>
          </cell>
          <cell r="E4370" t="str">
            <v>OUTRAS MÍDIAS</v>
          </cell>
          <cell r="F4370" t="str">
            <v>0002 INDICAÇÃO DE AMIGOS</v>
          </cell>
          <cell r="I4370">
            <v>2</v>
          </cell>
          <cell r="J4370">
            <v>2</v>
          </cell>
          <cell r="K4370">
            <v>0</v>
          </cell>
          <cell r="L4370">
            <v>2</v>
          </cell>
          <cell r="M4370">
            <v>0</v>
          </cell>
          <cell r="N4370">
            <v>2</v>
          </cell>
          <cell r="O4370">
            <v>2</v>
          </cell>
          <cell r="P4370">
            <v>2</v>
          </cell>
          <cell r="Q4370">
            <v>0</v>
          </cell>
          <cell r="R4370">
            <v>2</v>
          </cell>
          <cell r="S4370">
            <v>0</v>
          </cell>
          <cell r="T4370">
            <v>2</v>
          </cell>
          <cell r="U4370">
            <v>2</v>
          </cell>
          <cell r="V4370">
            <v>0</v>
          </cell>
          <cell r="W4370">
            <v>0</v>
          </cell>
        </row>
        <row r="4371">
          <cell r="B4371">
            <v>22</v>
          </cell>
          <cell r="C4371" t="str">
            <v>RESTRIÇÃO SISTEMA</v>
          </cell>
          <cell r="D4371" t="str">
            <v>039 Disponibilidade Esgotada</v>
          </cell>
          <cell r="E4371" t="str">
            <v>MALA DIRETA</v>
          </cell>
          <cell r="F4371" t="str">
            <v>0010 ENCARTE EM FATURA</v>
          </cell>
          <cell r="I4371">
            <v>1</v>
          </cell>
          <cell r="J4371">
            <v>0</v>
          </cell>
          <cell r="K4371">
            <v>0</v>
          </cell>
          <cell r="L4371">
            <v>1</v>
          </cell>
          <cell r="M4371">
            <v>1</v>
          </cell>
          <cell r="N4371">
            <v>0</v>
          </cell>
          <cell r="O4371">
            <v>1</v>
          </cell>
          <cell r="P4371">
            <v>0</v>
          </cell>
          <cell r="Q4371">
            <v>0</v>
          </cell>
          <cell r="R4371">
            <v>1</v>
          </cell>
          <cell r="S4371">
            <v>1</v>
          </cell>
          <cell r="T4371">
            <v>0</v>
          </cell>
          <cell r="U4371">
            <v>1</v>
          </cell>
          <cell r="V4371">
            <v>0</v>
          </cell>
          <cell r="W4371">
            <v>0</v>
          </cell>
        </row>
        <row r="4372">
          <cell r="B4372">
            <v>22</v>
          </cell>
          <cell r="C4372" t="str">
            <v>RESTRIÇÃO SISTEMA</v>
          </cell>
          <cell r="D4372" t="str">
            <v>039 Disponibilidade Esgotada</v>
          </cell>
          <cell r="E4372" t="str">
            <v>OUTRAS MIDIAS</v>
          </cell>
          <cell r="F4372" t="str">
            <v>0031 JÁ TEVE O PRODUTO</v>
          </cell>
          <cell r="I4372">
            <v>1</v>
          </cell>
          <cell r="J4372">
            <v>0</v>
          </cell>
          <cell r="K4372">
            <v>0</v>
          </cell>
          <cell r="L4372">
            <v>1</v>
          </cell>
          <cell r="M4372">
            <v>1</v>
          </cell>
          <cell r="N4372">
            <v>0</v>
          </cell>
          <cell r="O4372">
            <v>1</v>
          </cell>
          <cell r="P4372">
            <v>0</v>
          </cell>
          <cell r="Q4372">
            <v>0</v>
          </cell>
          <cell r="R4372">
            <v>1</v>
          </cell>
          <cell r="S4372">
            <v>1</v>
          </cell>
          <cell r="T4372">
            <v>0</v>
          </cell>
          <cell r="U4372">
            <v>1</v>
          </cell>
          <cell r="V4372">
            <v>0</v>
          </cell>
          <cell r="W4372">
            <v>0</v>
          </cell>
        </row>
        <row r="4373">
          <cell r="B4373">
            <v>22</v>
          </cell>
          <cell r="C4373" t="str">
            <v>RESTRIÇÃO SISTEMA</v>
          </cell>
          <cell r="D4373" t="str">
            <v>039 Disponibilidade Esgotada</v>
          </cell>
          <cell r="E4373" t="str">
            <v>OUTRAS MÍDIAS</v>
          </cell>
          <cell r="F4373" t="str">
            <v>0002 INDICAÇÃO DE AMIGOS</v>
          </cell>
          <cell r="I4373">
            <v>21</v>
          </cell>
          <cell r="J4373">
            <v>0</v>
          </cell>
          <cell r="K4373">
            <v>0</v>
          </cell>
          <cell r="L4373">
            <v>21</v>
          </cell>
          <cell r="M4373">
            <v>21</v>
          </cell>
          <cell r="N4373">
            <v>0</v>
          </cell>
          <cell r="O4373">
            <v>21</v>
          </cell>
          <cell r="P4373">
            <v>0</v>
          </cell>
          <cell r="Q4373">
            <v>0</v>
          </cell>
          <cell r="R4373">
            <v>21</v>
          </cell>
          <cell r="S4373">
            <v>21</v>
          </cell>
          <cell r="T4373">
            <v>0</v>
          </cell>
          <cell r="U4373">
            <v>21</v>
          </cell>
          <cell r="V4373">
            <v>0</v>
          </cell>
          <cell r="W4373">
            <v>0</v>
          </cell>
        </row>
        <row r="4374">
          <cell r="B4374">
            <v>22</v>
          </cell>
          <cell r="C4374" t="str">
            <v>RESTRIÇÃO SISTEMA</v>
          </cell>
          <cell r="D4374" t="str">
            <v>039 Disponibilidade Esgotada</v>
          </cell>
          <cell r="E4374" t="str">
            <v>OUTRAS MÍDIAS</v>
          </cell>
          <cell r="F4374" t="str">
            <v>0013 INTERNET</v>
          </cell>
          <cell r="G4374" t="str">
            <v>0170 SITE SPEEDY</v>
          </cell>
          <cell r="I4374">
            <v>1</v>
          </cell>
          <cell r="J4374">
            <v>0</v>
          </cell>
          <cell r="K4374">
            <v>0</v>
          </cell>
          <cell r="L4374">
            <v>1</v>
          </cell>
          <cell r="M4374">
            <v>1</v>
          </cell>
          <cell r="N4374">
            <v>0</v>
          </cell>
          <cell r="O4374">
            <v>1</v>
          </cell>
          <cell r="P4374">
            <v>0</v>
          </cell>
          <cell r="Q4374">
            <v>0</v>
          </cell>
          <cell r="R4374">
            <v>1</v>
          </cell>
          <cell r="S4374">
            <v>1</v>
          </cell>
          <cell r="T4374">
            <v>0</v>
          </cell>
          <cell r="U4374">
            <v>1</v>
          </cell>
          <cell r="V4374">
            <v>0</v>
          </cell>
          <cell r="W4374">
            <v>0</v>
          </cell>
        </row>
        <row r="4375">
          <cell r="B4375">
            <v>22</v>
          </cell>
          <cell r="C4375" t="str">
            <v>RESTRIÇÃO SISTEMA</v>
          </cell>
          <cell r="D4375" t="str">
            <v>039 Disponibilidade Esgotada</v>
          </cell>
          <cell r="E4375" t="str">
            <v>OUTRAS MÍDIAS</v>
          </cell>
          <cell r="F4375" t="str">
            <v>0018 CONTATADO PELO TLMKT</v>
          </cell>
          <cell r="I4375">
            <v>5</v>
          </cell>
          <cell r="J4375">
            <v>0</v>
          </cell>
          <cell r="K4375">
            <v>0</v>
          </cell>
          <cell r="L4375">
            <v>5</v>
          </cell>
          <cell r="M4375">
            <v>5</v>
          </cell>
          <cell r="N4375">
            <v>0</v>
          </cell>
          <cell r="O4375">
            <v>5</v>
          </cell>
          <cell r="P4375">
            <v>0</v>
          </cell>
          <cell r="Q4375">
            <v>0</v>
          </cell>
          <cell r="R4375">
            <v>5</v>
          </cell>
          <cell r="S4375">
            <v>5</v>
          </cell>
          <cell r="T4375">
            <v>0</v>
          </cell>
          <cell r="U4375">
            <v>5</v>
          </cell>
          <cell r="V4375">
            <v>0</v>
          </cell>
          <cell r="W4375">
            <v>0</v>
          </cell>
        </row>
        <row r="4376">
          <cell r="B4376">
            <v>22</v>
          </cell>
          <cell r="C4376" t="str">
            <v>RESTRIÇÃO SISTEMA</v>
          </cell>
          <cell r="D4376" t="str">
            <v>039 Disponibilidade Esgotada</v>
          </cell>
          <cell r="E4376" t="str">
            <v>OUTRAS MÍDIAS</v>
          </cell>
          <cell r="F4376" t="str">
            <v>0020 JÁ POSSUI</v>
          </cell>
          <cell r="I4376">
            <v>1</v>
          </cell>
          <cell r="J4376">
            <v>0</v>
          </cell>
          <cell r="K4376">
            <v>0</v>
          </cell>
          <cell r="L4376">
            <v>1</v>
          </cell>
          <cell r="M4376">
            <v>1</v>
          </cell>
          <cell r="N4376">
            <v>0</v>
          </cell>
          <cell r="O4376">
            <v>1</v>
          </cell>
          <cell r="P4376">
            <v>0</v>
          </cell>
          <cell r="Q4376">
            <v>0</v>
          </cell>
          <cell r="R4376">
            <v>1</v>
          </cell>
          <cell r="S4376">
            <v>1</v>
          </cell>
          <cell r="T4376">
            <v>0</v>
          </cell>
          <cell r="U4376">
            <v>1</v>
          </cell>
          <cell r="V4376">
            <v>0</v>
          </cell>
          <cell r="W4376">
            <v>0</v>
          </cell>
        </row>
        <row r="4377">
          <cell r="B4377">
            <v>22</v>
          </cell>
          <cell r="C4377" t="str">
            <v>RESTRIÇÃO SISTEMA</v>
          </cell>
          <cell r="D4377" t="str">
            <v>039 Disponibilidade Esgotada</v>
          </cell>
          <cell r="E4377" t="str">
            <v>TELEVISÃO</v>
          </cell>
          <cell r="F4377" t="str">
            <v>0001 TELEVISÃO</v>
          </cell>
          <cell r="G4377" t="str">
            <v>0062 NÃO INFORMOU</v>
          </cell>
          <cell r="I4377">
            <v>1</v>
          </cell>
          <cell r="J4377">
            <v>0</v>
          </cell>
          <cell r="K4377">
            <v>0</v>
          </cell>
          <cell r="L4377">
            <v>1</v>
          </cell>
          <cell r="M4377">
            <v>1</v>
          </cell>
          <cell r="N4377">
            <v>0</v>
          </cell>
          <cell r="O4377">
            <v>1</v>
          </cell>
          <cell r="P4377">
            <v>0</v>
          </cell>
          <cell r="Q4377">
            <v>0</v>
          </cell>
          <cell r="R4377">
            <v>1</v>
          </cell>
          <cell r="S4377">
            <v>1</v>
          </cell>
          <cell r="T4377">
            <v>0</v>
          </cell>
          <cell r="U4377">
            <v>1</v>
          </cell>
          <cell r="V4377">
            <v>0</v>
          </cell>
          <cell r="W4377">
            <v>0</v>
          </cell>
        </row>
        <row r="4378">
          <cell r="B4378">
            <v>22</v>
          </cell>
          <cell r="C4378" t="str">
            <v>RESTRIÇÃO SISTEMA</v>
          </cell>
          <cell r="D4378" t="str">
            <v>042 Restrição técnica</v>
          </cell>
          <cell r="E4378" t="str">
            <v>MALA DIRETA</v>
          </cell>
          <cell r="F4378" t="str">
            <v>0009 MALA DIRETA</v>
          </cell>
          <cell r="G4378" t="str">
            <v>0572 MD-05</v>
          </cell>
          <cell r="I4378">
            <v>1</v>
          </cell>
          <cell r="J4378">
            <v>0</v>
          </cell>
          <cell r="K4378">
            <v>0</v>
          </cell>
          <cell r="L4378">
            <v>1</v>
          </cell>
          <cell r="M4378">
            <v>1</v>
          </cell>
          <cell r="N4378">
            <v>0</v>
          </cell>
          <cell r="O4378">
            <v>1</v>
          </cell>
          <cell r="P4378">
            <v>0</v>
          </cell>
          <cell r="Q4378">
            <v>0</v>
          </cell>
          <cell r="R4378">
            <v>1</v>
          </cell>
          <cell r="S4378">
            <v>1</v>
          </cell>
          <cell r="T4378">
            <v>0</v>
          </cell>
          <cell r="U4378">
            <v>1</v>
          </cell>
          <cell r="V4378">
            <v>0</v>
          </cell>
          <cell r="W4378">
            <v>0</v>
          </cell>
        </row>
        <row r="4379">
          <cell r="B4379">
            <v>22</v>
          </cell>
          <cell r="C4379" t="str">
            <v>RESTRIÇÃO SISTEMA</v>
          </cell>
          <cell r="D4379" t="str">
            <v>042 Restrição técnica</v>
          </cell>
          <cell r="E4379" t="str">
            <v>OUTRAS MIDIAS</v>
          </cell>
          <cell r="F4379" t="str">
            <v>0031 JÁ TEVE O PRODUTO</v>
          </cell>
          <cell r="I4379">
            <v>2</v>
          </cell>
          <cell r="J4379">
            <v>0</v>
          </cell>
          <cell r="K4379">
            <v>0</v>
          </cell>
          <cell r="L4379">
            <v>2</v>
          </cell>
          <cell r="M4379">
            <v>2</v>
          </cell>
          <cell r="N4379">
            <v>0</v>
          </cell>
          <cell r="O4379">
            <v>2</v>
          </cell>
          <cell r="P4379">
            <v>0</v>
          </cell>
          <cell r="Q4379">
            <v>0</v>
          </cell>
          <cell r="R4379">
            <v>2</v>
          </cell>
          <cell r="S4379">
            <v>2</v>
          </cell>
          <cell r="T4379">
            <v>0</v>
          </cell>
          <cell r="U4379">
            <v>2</v>
          </cell>
          <cell r="V4379">
            <v>0</v>
          </cell>
          <cell r="W4379">
            <v>0</v>
          </cell>
        </row>
        <row r="4380">
          <cell r="B4380">
            <v>22</v>
          </cell>
          <cell r="C4380" t="str">
            <v>RESTRIÇÃO SISTEMA</v>
          </cell>
          <cell r="D4380" t="str">
            <v>042 Restrição técnica</v>
          </cell>
          <cell r="E4380" t="str">
            <v>OUTRAS MÍDIAS</v>
          </cell>
          <cell r="F4380" t="str">
            <v>0002 INDICAÇÃO DE AMIGOS</v>
          </cell>
          <cell r="I4380">
            <v>17</v>
          </cell>
          <cell r="J4380">
            <v>0</v>
          </cell>
          <cell r="K4380">
            <v>0</v>
          </cell>
          <cell r="L4380">
            <v>17</v>
          </cell>
          <cell r="M4380">
            <v>17</v>
          </cell>
          <cell r="N4380">
            <v>0</v>
          </cell>
          <cell r="O4380">
            <v>17</v>
          </cell>
          <cell r="P4380">
            <v>0</v>
          </cell>
          <cell r="Q4380">
            <v>0</v>
          </cell>
          <cell r="R4380">
            <v>17</v>
          </cell>
          <cell r="S4380">
            <v>17</v>
          </cell>
          <cell r="T4380">
            <v>0</v>
          </cell>
          <cell r="U4380">
            <v>17</v>
          </cell>
          <cell r="V4380">
            <v>0</v>
          </cell>
          <cell r="W4380">
            <v>0</v>
          </cell>
        </row>
        <row r="4381">
          <cell r="B4381">
            <v>22</v>
          </cell>
          <cell r="C4381" t="str">
            <v>RESTRIÇÃO SISTEMA</v>
          </cell>
          <cell r="D4381" t="str">
            <v>042 Restrição técnica</v>
          </cell>
          <cell r="E4381" t="str">
            <v>OUTRAS MÍDIAS</v>
          </cell>
          <cell r="F4381" t="str">
            <v>0018 CONTATADO PELO TLMKT</v>
          </cell>
          <cell r="I4381">
            <v>2</v>
          </cell>
          <cell r="J4381">
            <v>0</v>
          </cell>
          <cell r="K4381">
            <v>0</v>
          </cell>
          <cell r="L4381">
            <v>2</v>
          </cell>
          <cell r="M4381">
            <v>2</v>
          </cell>
          <cell r="N4381">
            <v>0</v>
          </cell>
          <cell r="O4381">
            <v>2</v>
          </cell>
          <cell r="P4381">
            <v>0</v>
          </cell>
          <cell r="Q4381">
            <v>0</v>
          </cell>
          <cell r="R4381">
            <v>2</v>
          </cell>
          <cell r="S4381">
            <v>2</v>
          </cell>
          <cell r="T4381">
            <v>0</v>
          </cell>
          <cell r="U4381">
            <v>2</v>
          </cell>
          <cell r="V4381">
            <v>0</v>
          </cell>
          <cell r="W4381">
            <v>0</v>
          </cell>
        </row>
        <row r="4382">
          <cell r="B4382">
            <v>22</v>
          </cell>
          <cell r="C4382" t="str">
            <v>RESTRIÇÃO SISTEMA</v>
          </cell>
          <cell r="D4382" t="str">
            <v>042 Restrição técnica</v>
          </cell>
          <cell r="E4382" t="str">
            <v>OUTRAS MÍDIAS</v>
          </cell>
          <cell r="F4382" t="str">
            <v>0020 JÁ POSSUI</v>
          </cell>
          <cell r="I4382">
            <v>1</v>
          </cell>
          <cell r="J4382">
            <v>0</v>
          </cell>
          <cell r="K4382">
            <v>0</v>
          </cell>
          <cell r="L4382">
            <v>1</v>
          </cell>
          <cell r="M4382">
            <v>1</v>
          </cell>
          <cell r="N4382">
            <v>0</v>
          </cell>
          <cell r="O4382">
            <v>1</v>
          </cell>
          <cell r="P4382">
            <v>0</v>
          </cell>
          <cell r="Q4382">
            <v>0</v>
          </cell>
          <cell r="R4382">
            <v>1</v>
          </cell>
          <cell r="S4382">
            <v>1</v>
          </cell>
          <cell r="T4382">
            <v>0</v>
          </cell>
          <cell r="U4382">
            <v>1</v>
          </cell>
          <cell r="V4382">
            <v>0</v>
          </cell>
          <cell r="W4382">
            <v>0</v>
          </cell>
        </row>
        <row r="4383">
          <cell r="B4383">
            <v>22</v>
          </cell>
          <cell r="C4383" t="str">
            <v>RESTRIÇÃO SISTEMA</v>
          </cell>
          <cell r="D4383" t="str">
            <v>042 Restrição técnica</v>
          </cell>
          <cell r="E4383" t="str">
            <v>TELEVISÃO</v>
          </cell>
          <cell r="F4383" t="str">
            <v>0001 TELEVISÃO</v>
          </cell>
          <cell r="G4383" t="str">
            <v>0006 GLOBO</v>
          </cell>
          <cell r="H4383" t="str">
            <v>3825 NÃO INFORMADO</v>
          </cell>
          <cell r="I4383">
            <v>1</v>
          </cell>
          <cell r="J4383">
            <v>0</v>
          </cell>
          <cell r="K4383">
            <v>0</v>
          </cell>
          <cell r="L4383">
            <v>1</v>
          </cell>
          <cell r="M4383">
            <v>1</v>
          </cell>
          <cell r="N4383">
            <v>0</v>
          </cell>
          <cell r="O4383">
            <v>1</v>
          </cell>
          <cell r="P4383">
            <v>0</v>
          </cell>
          <cell r="Q4383">
            <v>0</v>
          </cell>
          <cell r="R4383">
            <v>1</v>
          </cell>
          <cell r="S4383">
            <v>1</v>
          </cell>
          <cell r="T4383">
            <v>0</v>
          </cell>
          <cell r="U4383">
            <v>1</v>
          </cell>
          <cell r="V4383">
            <v>0</v>
          </cell>
          <cell r="W4383">
            <v>0</v>
          </cell>
        </row>
        <row r="4384">
          <cell r="B4384">
            <v>22</v>
          </cell>
          <cell r="C4384" t="str">
            <v>RESTRIÇÃO SISTEMA</v>
          </cell>
          <cell r="D4384" t="str">
            <v>042 Restrição técnica</v>
          </cell>
          <cell r="E4384" t="str">
            <v>TELEVISÃO</v>
          </cell>
          <cell r="F4384" t="str">
            <v>0001 TELEVISÃO</v>
          </cell>
          <cell r="G4384" t="str">
            <v>0062 NÃO INFORMOU</v>
          </cell>
          <cell r="I4384">
            <v>1</v>
          </cell>
          <cell r="J4384">
            <v>0</v>
          </cell>
          <cell r="K4384">
            <v>0</v>
          </cell>
          <cell r="L4384">
            <v>1</v>
          </cell>
          <cell r="M4384">
            <v>1</v>
          </cell>
          <cell r="N4384">
            <v>0</v>
          </cell>
          <cell r="O4384">
            <v>1</v>
          </cell>
          <cell r="P4384">
            <v>0</v>
          </cell>
          <cell r="Q4384">
            <v>0</v>
          </cell>
          <cell r="R4384">
            <v>1</v>
          </cell>
          <cell r="S4384">
            <v>1</v>
          </cell>
          <cell r="T4384">
            <v>0</v>
          </cell>
          <cell r="U4384">
            <v>1</v>
          </cell>
          <cell r="V4384">
            <v>0</v>
          </cell>
          <cell r="W4384">
            <v>0</v>
          </cell>
        </row>
        <row r="4385">
          <cell r="B4385">
            <v>22</v>
          </cell>
          <cell r="C4385" t="str">
            <v>RESTRIÇÃO SISTEMA</v>
          </cell>
          <cell r="D4385" t="str">
            <v>045 Central não cadastrada</v>
          </cell>
          <cell r="E4385" t="str">
            <v>NÃO INFORMADO</v>
          </cell>
          <cell r="F4385" t="str">
            <v>0016 NÃO INFORMADO</v>
          </cell>
          <cell r="I4385">
            <v>2</v>
          </cell>
          <cell r="J4385">
            <v>0</v>
          </cell>
          <cell r="K4385">
            <v>0</v>
          </cell>
          <cell r="L4385">
            <v>2</v>
          </cell>
          <cell r="M4385">
            <v>2</v>
          </cell>
          <cell r="N4385">
            <v>0</v>
          </cell>
          <cell r="O4385">
            <v>2</v>
          </cell>
          <cell r="P4385">
            <v>0</v>
          </cell>
          <cell r="Q4385">
            <v>0</v>
          </cell>
          <cell r="R4385">
            <v>2</v>
          </cell>
          <cell r="S4385">
            <v>2</v>
          </cell>
          <cell r="T4385">
            <v>0</v>
          </cell>
          <cell r="U4385">
            <v>2</v>
          </cell>
          <cell r="V4385">
            <v>0</v>
          </cell>
          <cell r="W4385">
            <v>0</v>
          </cell>
        </row>
        <row r="4386">
          <cell r="B4386">
            <v>22</v>
          </cell>
          <cell r="C4386" t="str">
            <v>RESTRIÇÃO SISTEMA</v>
          </cell>
          <cell r="D4386" t="str">
            <v>045 Central não cadastrada</v>
          </cell>
          <cell r="E4386" t="str">
            <v>OUTRAS MÍDIAS</v>
          </cell>
          <cell r="F4386" t="str">
            <v>0002 INDICAÇÃO DE AMIGOS</v>
          </cell>
          <cell r="I4386">
            <v>7</v>
          </cell>
          <cell r="J4386">
            <v>0</v>
          </cell>
          <cell r="K4386">
            <v>0</v>
          </cell>
          <cell r="L4386">
            <v>7</v>
          </cell>
          <cell r="M4386">
            <v>7</v>
          </cell>
          <cell r="N4386">
            <v>0</v>
          </cell>
          <cell r="O4386">
            <v>7</v>
          </cell>
          <cell r="P4386">
            <v>0</v>
          </cell>
          <cell r="Q4386">
            <v>0</v>
          </cell>
          <cell r="R4386">
            <v>7</v>
          </cell>
          <cell r="S4386">
            <v>7</v>
          </cell>
          <cell r="T4386">
            <v>0</v>
          </cell>
          <cell r="U4386">
            <v>7</v>
          </cell>
          <cell r="V4386">
            <v>0</v>
          </cell>
          <cell r="W4386">
            <v>0</v>
          </cell>
        </row>
        <row r="4387">
          <cell r="B4387">
            <v>22</v>
          </cell>
          <cell r="C4387" t="str">
            <v>RESTRIÇÃO SISTEMA</v>
          </cell>
          <cell r="D4387" t="str">
            <v>045 Central não cadastrada</v>
          </cell>
          <cell r="E4387" t="str">
            <v>OUTRAS MÍDIAS</v>
          </cell>
          <cell r="F4387" t="str">
            <v>0007 JORNAIS/REVISTAS</v>
          </cell>
          <cell r="G4387" t="str">
            <v>0125 NÃO INFORMADO</v>
          </cell>
          <cell r="I4387">
            <v>1</v>
          </cell>
          <cell r="J4387">
            <v>0</v>
          </cell>
          <cell r="K4387">
            <v>0</v>
          </cell>
          <cell r="L4387">
            <v>1</v>
          </cell>
          <cell r="M4387">
            <v>1</v>
          </cell>
          <cell r="N4387">
            <v>0</v>
          </cell>
          <cell r="O4387">
            <v>1</v>
          </cell>
          <cell r="P4387">
            <v>0</v>
          </cell>
          <cell r="Q4387">
            <v>0</v>
          </cell>
          <cell r="R4387">
            <v>1</v>
          </cell>
          <cell r="S4387">
            <v>1</v>
          </cell>
          <cell r="T4387">
            <v>0</v>
          </cell>
          <cell r="U4387">
            <v>1</v>
          </cell>
          <cell r="V4387">
            <v>0</v>
          </cell>
          <cell r="W4387">
            <v>0</v>
          </cell>
        </row>
        <row r="4388">
          <cell r="B4388">
            <v>22</v>
          </cell>
          <cell r="C4388" t="str">
            <v>RESTRIÇÃO SISTEMA</v>
          </cell>
          <cell r="D4388" t="str">
            <v>045 Central não cadastrada</v>
          </cell>
          <cell r="E4388" t="str">
            <v>OUTRAS MÍDIAS</v>
          </cell>
          <cell r="F4388" t="str">
            <v>0013 INTERNET</v>
          </cell>
          <cell r="G4388" t="str">
            <v>0056 OUTROS</v>
          </cell>
          <cell r="I4388">
            <v>1</v>
          </cell>
          <cell r="J4388">
            <v>0</v>
          </cell>
          <cell r="K4388">
            <v>0</v>
          </cell>
          <cell r="L4388">
            <v>1</v>
          </cell>
          <cell r="M4388">
            <v>1</v>
          </cell>
          <cell r="N4388">
            <v>0</v>
          </cell>
          <cell r="O4388">
            <v>1</v>
          </cell>
          <cell r="P4388">
            <v>0</v>
          </cell>
          <cell r="Q4388">
            <v>0</v>
          </cell>
          <cell r="R4388">
            <v>1</v>
          </cell>
          <cell r="S4388">
            <v>1</v>
          </cell>
          <cell r="T4388">
            <v>0</v>
          </cell>
          <cell r="U4388">
            <v>1</v>
          </cell>
          <cell r="V4388">
            <v>0</v>
          </cell>
          <cell r="W4388">
            <v>0</v>
          </cell>
        </row>
        <row r="4389">
          <cell r="B4389">
            <v>22</v>
          </cell>
          <cell r="C4389" t="str">
            <v>RESTRIÇÃO SISTEMA</v>
          </cell>
          <cell r="D4389" t="str">
            <v>045 Central não cadastrada</v>
          </cell>
          <cell r="E4389" t="str">
            <v>OUTRAS MÍDIAS</v>
          </cell>
          <cell r="F4389" t="str">
            <v>0013 INTERNET</v>
          </cell>
          <cell r="G4389" t="str">
            <v>0170 SITE SPEEDY</v>
          </cell>
          <cell r="I4389">
            <v>1</v>
          </cell>
          <cell r="J4389">
            <v>0</v>
          </cell>
          <cell r="K4389">
            <v>0</v>
          </cell>
          <cell r="L4389">
            <v>1</v>
          </cell>
          <cell r="M4389">
            <v>1</v>
          </cell>
          <cell r="N4389">
            <v>0</v>
          </cell>
          <cell r="O4389">
            <v>1</v>
          </cell>
          <cell r="P4389">
            <v>0</v>
          </cell>
          <cell r="Q4389">
            <v>0</v>
          </cell>
          <cell r="R4389">
            <v>1</v>
          </cell>
          <cell r="S4389">
            <v>1</v>
          </cell>
          <cell r="T4389">
            <v>0</v>
          </cell>
          <cell r="U4389">
            <v>1</v>
          </cell>
          <cell r="V4389">
            <v>0</v>
          </cell>
          <cell r="W4389">
            <v>0</v>
          </cell>
        </row>
        <row r="4390">
          <cell r="B4390">
            <v>22</v>
          </cell>
          <cell r="C4390" t="str">
            <v>RESTRIÇÃO SISTEMA</v>
          </cell>
          <cell r="D4390" t="str">
            <v>045 Central não cadastrada</v>
          </cell>
          <cell r="E4390" t="str">
            <v>TELEVISÃO</v>
          </cell>
          <cell r="F4390" t="str">
            <v>0001 TELEVISÃO</v>
          </cell>
          <cell r="G4390" t="str">
            <v>0006 GLOBO</v>
          </cell>
          <cell r="H4390" t="str">
            <v>3825 NÃO INFORMADO</v>
          </cell>
          <cell r="I4390">
            <v>1</v>
          </cell>
          <cell r="J4390">
            <v>0</v>
          </cell>
          <cell r="K4390">
            <v>0</v>
          </cell>
          <cell r="L4390">
            <v>1</v>
          </cell>
          <cell r="M4390">
            <v>1</v>
          </cell>
          <cell r="N4390">
            <v>0</v>
          </cell>
          <cell r="O4390">
            <v>1</v>
          </cell>
          <cell r="P4390">
            <v>0</v>
          </cell>
          <cell r="Q4390">
            <v>0</v>
          </cell>
          <cell r="R4390">
            <v>1</v>
          </cell>
          <cell r="S4390">
            <v>1</v>
          </cell>
          <cell r="T4390">
            <v>0</v>
          </cell>
          <cell r="U4390">
            <v>1</v>
          </cell>
          <cell r="V4390">
            <v>0</v>
          </cell>
          <cell r="W4390">
            <v>0</v>
          </cell>
        </row>
        <row r="4391">
          <cell r="B4391">
            <v>22</v>
          </cell>
          <cell r="C4391" t="str">
            <v>RESTRIÇÃO SISTEMA</v>
          </cell>
          <cell r="D4391" t="str">
            <v>045 Central não cadastrada</v>
          </cell>
          <cell r="E4391" t="str">
            <v>TELEVISÃO</v>
          </cell>
          <cell r="F4391" t="str">
            <v>0001 TELEVISÃO</v>
          </cell>
          <cell r="G4391" t="str">
            <v>0062 NÃO INFORMOU</v>
          </cell>
          <cell r="I4391">
            <v>2</v>
          </cell>
          <cell r="J4391">
            <v>0</v>
          </cell>
          <cell r="K4391">
            <v>0</v>
          </cell>
          <cell r="L4391">
            <v>2</v>
          </cell>
          <cell r="M4391">
            <v>2</v>
          </cell>
          <cell r="N4391">
            <v>0</v>
          </cell>
          <cell r="O4391">
            <v>2</v>
          </cell>
          <cell r="P4391">
            <v>0</v>
          </cell>
          <cell r="Q4391">
            <v>0</v>
          </cell>
          <cell r="R4391">
            <v>2</v>
          </cell>
          <cell r="S4391">
            <v>2</v>
          </cell>
          <cell r="T4391">
            <v>0</v>
          </cell>
          <cell r="U4391">
            <v>2</v>
          </cell>
          <cell r="V4391">
            <v>0</v>
          </cell>
          <cell r="W4391">
            <v>0</v>
          </cell>
        </row>
        <row r="4392">
          <cell r="B4392">
            <v>22</v>
          </cell>
          <cell r="C4392" t="str">
            <v>RESTRIÇÃO SISTEMA</v>
          </cell>
          <cell r="D4392" t="str">
            <v>048 Segmento não permitido</v>
          </cell>
          <cell r="E4392" t="str">
            <v>OUTRAS MÍDIAS</v>
          </cell>
          <cell r="F4392" t="str">
            <v>0002 INDICAÇÃO DE AMIGOS</v>
          </cell>
          <cell r="I4392">
            <v>1</v>
          </cell>
          <cell r="J4392">
            <v>0</v>
          </cell>
          <cell r="K4392">
            <v>0</v>
          </cell>
          <cell r="L4392">
            <v>1</v>
          </cell>
          <cell r="M4392">
            <v>1</v>
          </cell>
          <cell r="N4392">
            <v>0</v>
          </cell>
          <cell r="O4392">
            <v>1</v>
          </cell>
          <cell r="P4392">
            <v>0</v>
          </cell>
          <cell r="Q4392">
            <v>0</v>
          </cell>
          <cell r="R4392">
            <v>1</v>
          </cell>
          <cell r="S4392">
            <v>1</v>
          </cell>
          <cell r="T4392">
            <v>0</v>
          </cell>
          <cell r="U4392">
            <v>1</v>
          </cell>
          <cell r="V4392">
            <v>0</v>
          </cell>
          <cell r="W4392">
            <v>0</v>
          </cell>
        </row>
        <row r="4393">
          <cell r="B4393">
            <v>22</v>
          </cell>
          <cell r="C4393" t="str">
            <v>RESTRIÇÃO SISTEMA</v>
          </cell>
          <cell r="D4393" t="str">
            <v>060 Restrição Comercial</v>
          </cell>
          <cell r="E4393" t="str">
            <v>MALA DIRETA</v>
          </cell>
          <cell r="F4393" t="str">
            <v>0009 MALA DIRETA</v>
          </cell>
          <cell r="G4393" t="str">
            <v>0572 MD-05</v>
          </cell>
          <cell r="I4393">
            <v>1</v>
          </cell>
          <cell r="J4393">
            <v>0</v>
          </cell>
          <cell r="K4393">
            <v>0</v>
          </cell>
          <cell r="L4393">
            <v>1</v>
          </cell>
          <cell r="M4393">
            <v>1</v>
          </cell>
          <cell r="N4393">
            <v>0</v>
          </cell>
          <cell r="O4393">
            <v>1</v>
          </cell>
          <cell r="P4393">
            <v>0</v>
          </cell>
          <cell r="Q4393">
            <v>0</v>
          </cell>
          <cell r="R4393">
            <v>1</v>
          </cell>
          <cell r="S4393">
            <v>1</v>
          </cell>
          <cell r="T4393">
            <v>0</v>
          </cell>
          <cell r="U4393">
            <v>1</v>
          </cell>
          <cell r="V4393">
            <v>0</v>
          </cell>
          <cell r="W4393">
            <v>0</v>
          </cell>
        </row>
        <row r="4394">
          <cell r="B4394">
            <v>22</v>
          </cell>
          <cell r="C4394" t="str">
            <v>RESTRIÇÃO SISTEMA</v>
          </cell>
          <cell r="D4394" t="str">
            <v>060 Restrição Comercial</v>
          </cell>
          <cell r="E4394" t="str">
            <v>NÃO INFORMADO</v>
          </cell>
          <cell r="F4394" t="str">
            <v>0016 NÃO INFORMADO</v>
          </cell>
          <cell r="I4394">
            <v>1</v>
          </cell>
          <cell r="J4394">
            <v>0</v>
          </cell>
          <cell r="K4394">
            <v>0</v>
          </cell>
          <cell r="L4394">
            <v>1</v>
          </cell>
          <cell r="M4394">
            <v>1</v>
          </cell>
          <cell r="N4394">
            <v>0</v>
          </cell>
          <cell r="O4394">
            <v>1</v>
          </cell>
          <cell r="P4394">
            <v>0</v>
          </cell>
          <cell r="Q4394">
            <v>0</v>
          </cell>
          <cell r="R4394">
            <v>1</v>
          </cell>
          <cell r="S4394">
            <v>1</v>
          </cell>
          <cell r="T4394">
            <v>0</v>
          </cell>
          <cell r="U4394">
            <v>1</v>
          </cell>
          <cell r="V4394">
            <v>0</v>
          </cell>
          <cell r="W4394">
            <v>0</v>
          </cell>
        </row>
        <row r="4395">
          <cell r="B4395">
            <v>22</v>
          </cell>
          <cell r="C4395" t="str">
            <v>RESTRIÇÃO SISTEMA</v>
          </cell>
          <cell r="D4395" t="str">
            <v>060 Restrição Comercial</v>
          </cell>
          <cell r="E4395" t="str">
            <v>OUTRAS MIDIAS</v>
          </cell>
          <cell r="F4395" t="str">
            <v>0024 STAND</v>
          </cell>
          <cell r="I4395">
            <v>1</v>
          </cell>
          <cell r="J4395">
            <v>0</v>
          </cell>
          <cell r="K4395">
            <v>0</v>
          </cell>
          <cell r="L4395">
            <v>1</v>
          </cell>
          <cell r="M4395">
            <v>1</v>
          </cell>
          <cell r="N4395">
            <v>0</v>
          </cell>
          <cell r="O4395">
            <v>1</v>
          </cell>
          <cell r="P4395">
            <v>0</v>
          </cell>
          <cell r="Q4395">
            <v>0</v>
          </cell>
          <cell r="R4395">
            <v>1</v>
          </cell>
          <cell r="S4395">
            <v>1</v>
          </cell>
          <cell r="T4395">
            <v>0</v>
          </cell>
          <cell r="U4395">
            <v>1</v>
          </cell>
          <cell r="V4395">
            <v>0</v>
          </cell>
          <cell r="W4395">
            <v>0</v>
          </cell>
        </row>
        <row r="4396">
          <cell r="B4396">
            <v>22</v>
          </cell>
          <cell r="C4396" t="str">
            <v>RESTRIÇÃO SISTEMA</v>
          </cell>
          <cell r="D4396" t="str">
            <v>060 Restrição Comercial</v>
          </cell>
          <cell r="E4396" t="str">
            <v>OUTRAS MIDIAS</v>
          </cell>
          <cell r="F4396" t="str">
            <v>0031 JÁ TEVE O PRODUTO</v>
          </cell>
          <cell r="I4396">
            <v>1</v>
          </cell>
          <cell r="J4396">
            <v>0</v>
          </cell>
          <cell r="K4396">
            <v>0</v>
          </cell>
          <cell r="L4396">
            <v>1</v>
          </cell>
          <cell r="M4396">
            <v>1</v>
          </cell>
          <cell r="N4396">
            <v>0</v>
          </cell>
          <cell r="O4396">
            <v>1</v>
          </cell>
          <cell r="P4396">
            <v>0</v>
          </cell>
          <cell r="Q4396">
            <v>0</v>
          </cell>
          <cell r="R4396">
            <v>1</v>
          </cell>
          <cell r="S4396">
            <v>1</v>
          </cell>
          <cell r="T4396">
            <v>0</v>
          </cell>
          <cell r="U4396">
            <v>1</v>
          </cell>
          <cell r="V4396">
            <v>0</v>
          </cell>
          <cell r="W4396">
            <v>0</v>
          </cell>
        </row>
        <row r="4397">
          <cell r="B4397">
            <v>22</v>
          </cell>
          <cell r="C4397" t="str">
            <v>RESTRIÇÃO SISTEMA</v>
          </cell>
          <cell r="D4397" t="str">
            <v>060 Restrição Comercial</v>
          </cell>
          <cell r="E4397" t="str">
            <v>OUTRAS MÍDIAS</v>
          </cell>
          <cell r="F4397" t="str">
            <v>0002 INDICAÇÃO DE AMIGOS</v>
          </cell>
          <cell r="I4397">
            <v>9</v>
          </cell>
          <cell r="J4397">
            <v>0</v>
          </cell>
          <cell r="K4397">
            <v>0</v>
          </cell>
          <cell r="L4397">
            <v>9</v>
          </cell>
          <cell r="M4397">
            <v>9</v>
          </cell>
          <cell r="N4397">
            <v>0</v>
          </cell>
          <cell r="O4397">
            <v>9</v>
          </cell>
          <cell r="P4397">
            <v>0</v>
          </cell>
          <cell r="Q4397">
            <v>0</v>
          </cell>
          <cell r="R4397">
            <v>9</v>
          </cell>
          <cell r="S4397">
            <v>9</v>
          </cell>
          <cell r="T4397">
            <v>0</v>
          </cell>
          <cell r="U4397">
            <v>9</v>
          </cell>
          <cell r="V4397">
            <v>0</v>
          </cell>
          <cell r="W4397">
            <v>0</v>
          </cell>
        </row>
        <row r="4398">
          <cell r="B4398">
            <v>22</v>
          </cell>
          <cell r="C4398" t="str">
            <v>RESTRIÇÃO SISTEMA</v>
          </cell>
          <cell r="D4398" t="str">
            <v>060 Restrição Comercial</v>
          </cell>
          <cell r="E4398" t="str">
            <v>OUTRAS MÍDIAS</v>
          </cell>
          <cell r="F4398" t="str">
            <v>0013 INTERNET</v>
          </cell>
          <cell r="G4398" t="str">
            <v>0170 SITE SPEEDY</v>
          </cell>
          <cell r="I4398">
            <v>1</v>
          </cell>
          <cell r="J4398">
            <v>0</v>
          </cell>
          <cell r="K4398">
            <v>0</v>
          </cell>
          <cell r="L4398">
            <v>1</v>
          </cell>
          <cell r="M4398">
            <v>1</v>
          </cell>
          <cell r="N4398">
            <v>0</v>
          </cell>
          <cell r="O4398">
            <v>1</v>
          </cell>
          <cell r="P4398">
            <v>0</v>
          </cell>
          <cell r="Q4398">
            <v>0</v>
          </cell>
          <cell r="R4398">
            <v>1</v>
          </cell>
          <cell r="S4398">
            <v>1</v>
          </cell>
          <cell r="T4398">
            <v>0</v>
          </cell>
          <cell r="U4398">
            <v>1</v>
          </cell>
          <cell r="V4398">
            <v>0</v>
          </cell>
          <cell r="W4398">
            <v>0</v>
          </cell>
        </row>
        <row r="4399">
          <cell r="B4399">
            <v>22</v>
          </cell>
          <cell r="C4399" t="str">
            <v>RESTRIÇÃO SISTEMA</v>
          </cell>
          <cell r="D4399" t="str">
            <v>060 Restrição Comercial</v>
          </cell>
          <cell r="E4399" t="str">
            <v>OUTRAS MÍDIAS</v>
          </cell>
          <cell r="F4399" t="str">
            <v>0018 CONTATADO PELO TLMKT</v>
          </cell>
          <cell r="I4399">
            <v>1</v>
          </cell>
          <cell r="J4399">
            <v>0</v>
          </cell>
          <cell r="K4399">
            <v>0</v>
          </cell>
          <cell r="L4399">
            <v>1</v>
          </cell>
          <cell r="M4399">
            <v>1</v>
          </cell>
          <cell r="N4399">
            <v>0</v>
          </cell>
          <cell r="O4399">
            <v>1</v>
          </cell>
          <cell r="P4399">
            <v>0</v>
          </cell>
          <cell r="Q4399">
            <v>0</v>
          </cell>
          <cell r="R4399">
            <v>1</v>
          </cell>
          <cell r="S4399">
            <v>1</v>
          </cell>
          <cell r="T4399">
            <v>0</v>
          </cell>
          <cell r="U4399">
            <v>1</v>
          </cell>
          <cell r="V4399">
            <v>0</v>
          </cell>
          <cell r="W4399">
            <v>0</v>
          </cell>
        </row>
        <row r="4400">
          <cell r="B4400">
            <v>22</v>
          </cell>
          <cell r="C4400" t="str">
            <v>RESTRIÇÃO SISTEMA</v>
          </cell>
          <cell r="D4400" t="str">
            <v>060 Restrição Comercial</v>
          </cell>
          <cell r="E4400" t="str">
            <v>OUTRAS MÍDIAS</v>
          </cell>
          <cell r="F4400" t="str">
            <v>0020 JÁ POSSUI</v>
          </cell>
          <cell r="I4400">
            <v>2</v>
          </cell>
          <cell r="J4400">
            <v>0</v>
          </cell>
          <cell r="K4400">
            <v>0</v>
          </cell>
          <cell r="L4400">
            <v>2</v>
          </cell>
          <cell r="M4400">
            <v>2</v>
          </cell>
          <cell r="N4400">
            <v>0</v>
          </cell>
          <cell r="O4400">
            <v>2</v>
          </cell>
          <cell r="P4400">
            <v>0</v>
          </cell>
          <cell r="Q4400">
            <v>0</v>
          </cell>
          <cell r="R4400">
            <v>2</v>
          </cell>
          <cell r="S4400">
            <v>2</v>
          </cell>
          <cell r="T4400">
            <v>0</v>
          </cell>
          <cell r="U4400">
            <v>2</v>
          </cell>
          <cell r="V4400">
            <v>0</v>
          </cell>
          <cell r="W4400">
            <v>0</v>
          </cell>
        </row>
        <row r="4401">
          <cell r="B4401">
            <v>22</v>
          </cell>
          <cell r="C4401" t="str">
            <v>RESTRIÇÃO SISTEMA</v>
          </cell>
          <cell r="D4401" t="str">
            <v>060 Restrição Comercial</v>
          </cell>
          <cell r="E4401" t="str">
            <v>TELEVISÃO</v>
          </cell>
          <cell r="F4401" t="str">
            <v>0001 TELEVISÃO</v>
          </cell>
          <cell r="G4401" t="str">
            <v>0059 BANDEIRANTES</v>
          </cell>
          <cell r="H4401" t="str">
            <v>5596 ESPORTE TOTAL</v>
          </cell>
          <cell r="I4401">
            <v>1</v>
          </cell>
          <cell r="J4401">
            <v>0</v>
          </cell>
          <cell r="K4401">
            <v>0</v>
          </cell>
          <cell r="L4401">
            <v>1</v>
          </cell>
          <cell r="M4401">
            <v>1</v>
          </cell>
          <cell r="N4401">
            <v>0</v>
          </cell>
          <cell r="O4401">
            <v>1</v>
          </cell>
          <cell r="P4401">
            <v>0</v>
          </cell>
          <cell r="Q4401">
            <v>0</v>
          </cell>
          <cell r="R4401">
            <v>1</v>
          </cell>
          <cell r="S4401">
            <v>1</v>
          </cell>
          <cell r="T4401">
            <v>0</v>
          </cell>
          <cell r="U4401">
            <v>1</v>
          </cell>
          <cell r="V4401">
            <v>0</v>
          </cell>
          <cell r="W4401">
            <v>0</v>
          </cell>
        </row>
        <row r="4402">
          <cell r="B4402">
            <v>22</v>
          </cell>
          <cell r="C4402" t="str">
            <v>RESTRIÇÃO SISTEMA</v>
          </cell>
          <cell r="D4402" t="str">
            <v>060 Restrição Comercial</v>
          </cell>
          <cell r="E4402" t="str">
            <v>TELEVISÃO</v>
          </cell>
          <cell r="F4402" t="str">
            <v>0001 TELEVISÃO</v>
          </cell>
          <cell r="G4402" t="str">
            <v>0062 NÃO INFORMOU</v>
          </cell>
          <cell r="I4402">
            <v>1</v>
          </cell>
          <cell r="J4402">
            <v>0</v>
          </cell>
          <cell r="K4402">
            <v>0</v>
          </cell>
          <cell r="L4402">
            <v>1</v>
          </cell>
          <cell r="M4402">
            <v>1</v>
          </cell>
          <cell r="N4402">
            <v>0</v>
          </cell>
          <cell r="O4402">
            <v>1</v>
          </cell>
          <cell r="P4402">
            <v>0</v>
          </cell>
          <cell r="Q4402">
            <v>0</v>
          </cell>
          <cell r="R4402">
            <v>1</v>
          </cell>
          <cell r="S4402">
            <v>1</v>
          </cell>
          <cell r="T4402">
            <v>0</v>
          </cell>
          <cell r="U4402">
            <v>1</v>
          </cell>
          <cell r="V4402">
            <v>0</v>
          </cell>
          <cell r="W4402">
            <v>0</v>
          </cell>
        </row>
        <row r="4403">
          <cell r="B4403">
            <v>22</v>
          </cell>
          <cell r="C4403" t="str">
            <v>RESTRIÇÃO SISTEMA</v>
          </cell>
          <cell r="D4403" t="str">
            <v>071 Idade inferior a 18 anos</v>
          </cell>
          <cell r="E4403" t="str">
            <v>MALA DIRETA</v>
          </cell>
          <cell r="F4403" t="str">
            <v>0009 MALA DIRETA</v>
          </cell>
          <cell r="G4403" t="str">
            <v>0008 Não Identificado</v>
          </cell>
          <cell r="I4403">
            <v>1</v>
          </cell>
          <cell r="J4403">
            <v>0</v>
          </cell>
          <cell r="K4403">
            <v>0</v>
          </cell>
          <cell r="L4403">
            <v>1</v>
          </cell>
          <cell r="M4403">
            <v>1</v>
          </cell>
          <cell r="N4403">
            <v>0</v>
          </cell>
          <cell r="O4403">
            <v>1</v>
          </cell>
          <cell r="P4403">
            <v>0</v>
          </cell>
          <cell r="Q4403">
            <v>0</v>
          </cell>
          <cell r="R4403">
            <v>1</v>
          </cell>
          <cell r="S4403">
            <v>1</v>
          </cell>
          <cell r="T4403">
            <v>0</v>
          </cell>
          <cell r="U4403">
            <v>1</v>
          </cell>
          <cell r="V4403">
            <v>0</v>
          </cell>
          <cell r="W4403">
            <v>0</v>
          </cell>
        </row>
        <row r="4404">
          <cell r="B4404">
            <v>22</v>
          </cell>
          <cell r="C4404" t="str">
            <v>RESTRIÇÃO SISTEMA</v>
          </cell>
          <cell r="D4404" t="str">
            <v>071 Idade inferior a 18 anos</v>
          </cell>
          <cell r="E4404" t="str">
            <v>OUTRAS MÍDIAS</v>
          </cell>
          <cell r="F4404" t="str">
            <v>0002 INDICAÇÃO DE AMIGOS</v>
          </cell>
          <cell r="I4404">
            <v>7</v>
          </cell>
          <cell r="J4404">
            <v>0</v>
          </cell>
          <cell r="K4404">
            <v>0</v>
          </cell>
          <cell r="L4404">
            <v>7</v>
          </cell>
          <cell r="M4404">
            <v>7</v>
          </cell>
          <cell r="N4404">
            <v>0</v>
          </cell>
          <cell r="O4404">
            <v>7</v>
          </cell>
          <cell r="P4404">
            <v>0</v>
          </cell>
          <cell r="Q4404">
            <v>0</v>
          </cell>
          <cell r="R4404">
            <v>7</v>
          </cell>
          <cell r="S4404">
            <v>7</v>
          </cell>
          <cell r="T4404">
            <v>0</v>
          </cell>
          <cell r="U4404">
            <v>7</v>
          </cell>
          <cell r="V4404">
            <v>0</v>
          </cell>
          <cell r="W4404">
            <v>0</v>
          </cell>
        </row>
        <row r="4405">
          <cell r="B4405">
            <v>22</v>
          </cell>
          <cell r="C4405" t="str">
            <v>RESTRIÇÃO SISTEMA</v>
          </cell>
          <cell r="D4405" t="str">
            <v>071 Idade inferior a 18 anos</v>
          </cell>
          <cell r="E4405" t="str">
            <v>OUTRAS MÍDIAS</v>
          </cell>
          <cell r="F4405" t="str">
            <v>0018 CONTATADO PELO TLMKT</v>
          </cell>
          <cell r="I4405">
            <v>2</v>
          </cell>
          <cell r="J4405">
            <v>0</v>
          </cell>
          <cell r="K4405">
            <v>0</v>
          </cell>
          <cell r="L4405">
            <v>2</v>
          </cell>
          <cell r="M4405">
            <v>2</v>
          </cell>
          <cell r="N4405">
            <v>0</v>
          </cell>
          <cell r="O4405">
            <v>2</v>
          </cell>
          <cell r="P4405">
            <v>0</v>
          </cell>
          <cell r="Q4405">
            <v>0</v>
          </cell>
          <cell r="R4405">
            <v>2</v>
          </cell>
          <cell r="S4405">
            <v>2</v>
          </cell>
          <cell r="T4405">
            <v>0</v>
          </cell>
          <cell r="U4405">
            <v>2</v>
          </cell>
          <cell r="V4405">
            <v>0</v>
          </cell>
          <cell r="W4405">
            <v>0</v>
          </cell>
        </row>
        <row r="4406">
          <cell r="B4406">
            <v>22</v>
          </cell>
          <cell r="C4406" t="str">
            <v>RESTRIÇÃO SISTEMA</v>
          </cell>
          <cell r="D4406" t="str">
            <v>071 Idade inferior a 18 anos</v>
          </cell>
          <cell r="E4406" t="str">
            <v>OUTRAS MÍDIAS</v>
          </cell>
          <cell r="F4406" t="str">
            <v>0020 JÁ POSSUI</v>
          </cell>
          <cell r="I4406">
            <v>1</v>
          </cell>
          <cell r="J4406">
            <v>0</v>
          </cell>
          <cell r="K4406">
            <v>0</v>
          </cell>
          <cell r="L4406">
            <v>1</v>
          </cell>
          <cell r="M4406">
            <v>1</v>
          </cell>
          <cell r="N4406">
            <v>0</v>
          </cell>
          <cell r="O4406">
            <v>1</v>
          </cell>
          <cell r="P4406">
            <v>0</v>
          </cell>
          <cell r="Q4406">
            <v>0</v>
          </cell>
          <cell r="R4406">
            <v>1</v>
          </cell>
          <cell r="S4406">
            <v>1</v>
          </cell>
          <cell r="T4406">
            <v>0</v>
          </cell>
          <cell r="U4406">
            <v>1</v>
          </cell>
          <cell r="V4406">
            <v>0</v>
          </cell>
          <cell r="W4406">
            <v>0</v>
          </cell>
        </row>
        <row r="4407">
          <cell r="B4407">
            <v>22</v>
          </cell>
          <cell r="C4407" t="str">
            <v>RESTRIÇÃO SISTEMA</v>
          </cell>
          <cell r="D4407" t="str">
            <v>071 Idade inferior a 18 anos</v>
          </cell>
          <cell r="E4407" t="str">
            <v>TELEVISÃO</v>
          </cell>
          <cell r="F4407" t="str">
            <v>0001 TELEVISÃO</v>
          </cell>
          <cell r="G4407" t="str">
            <v>0006 GLOBO</v>
          </cell>
          <cell r="H4407" t="str">
            <v>3825 NÃO INFORMADO</v>
          </cell>
          <cell r="I4407">
            <v>1</v>
          </cell>
          <cell r="J4407">
            <v>0</v>
          </cell>
          <cell r="K4407">
            <v>0</v>
          </cell>
          <cell r="L4407">
            <v>1</v>
          </cell>
          <cell r="M4407">
            <v>1</v>
          </cell>
          <cell r="N4407">
            <v>0</v>
          </cell>
          <cell r="O4407">
            <v>1</v>
          </cell>
          <cell r="P4407">
            <v>0</v>
          </cell>
          <cell r="Q4407">
            <v>0</v>
          </cell>
          <cell r="R4407">
            <v>1</v>
          </cell>
          <cell r="S4407">
            <v>1</v>
          </cell>
          <cell r="T4407">
            <v>0</v>
          </cell>
          <cell r="U4407">
            <v>1</v>
          </cell>
          <cell r="V4407">
            <v>0</v>
          </cell>
          <cell r="W4407">
            <v>0</v>
          </cell>
        </row>
        <row r="4408">
          <cell r="B4408">
            <v>22</v>
          </cell>
          <cell r="C4408" t="str">
            <v>RESTRIÇÃO SISTEMA</v>
          </cell>
          <cell r="D4408" t="str">
            <v>071 Idade inferior a 18 anos</v>
          </cell>
          <cell r="E4408" t="str">
            <v>TELEVISÃO</v>
          </cell>
          <cell r="F4408" t="str">
            <v>0001 TELEVISÃO</v>
          </cell>
          <cell r="G4408" t="str">
            <v>0062 NÃO INFORMOU</v>
          </cell>
          <cell r="I4408">
            <v>3</v>
          </cell>
          <cell r="J4408">
            <v>0</v>
          </cell>
          <cell r="K4408">
            <v>0</v>
          </cell>
          <cell r="L4408">
            <v>3</v>
          </cell>
          <cell r="M4408">
            <v>3</v>
          </cell>
          <cell r="N4408">
            <v>0</v>
          </cell>
          <cell r="O4408">
            <v>3</v>
          </cell>
          <cell r="P4408">
            <v>0</v>
          </cell>
          <cell r="Q4408">
            <v>0</v>
          </cell>
          <cell r="R4408">
            <v>3</v>
          </cell>
          <cell r="S4408">
            <v>3</v>
          </cell>
          <cell r="T4408">
            <v>0</v>
          </cell>
          <cell r="U4408">
            <v>3</v>
          </cell>
          <cell r="V4408">
            <v>0</v>
          </cell>
          <cell r="W4408">
            <v>0</v>
          </cell>
        </row>
        <row r="4409">
          <cell r="B4409">
            <v>22</v>
          </cell>
          <cell r="C4409" t="str">
            <v>RESTRIÇÃO SISTEMA</v>
          </cell>
          <cell r="D4409" t="str">
            <v>407 Não Informou nº linha</v>
          </cell>
          <cell r="E4409" t="str">
            <v>OUTRAS MÍDIAS</v>
          </cell>
          <cell r="F4409" t="str">
            <v>0002 INDICAÇÃO DE AMIGOS</v>
          </cell>
          <cell r="I4409">
            <v>2</v>
          </cell>
          <cell r="J4409">
            <v>0</v>
          </cell>
          <cell r="K4409">
            <v>0</v>
          </cell>
          <cell r="L4409">
            <v>2</v>
          </cell>
          <cell r="M4409">
            <v>2</v>
          </cell>
          <cell r="N4409">
            <v>0</v>
          </cell>
          <cell r="O4409">
            <v>2</v>
          </cell>
          <cell r="P4409">
            <v>0</v>
          </cell>
          <cell r="Q4409">
            <v>0</v>
          </cell>
          <cell r="R4409">
            <v>2</v>
          </cell>
          <cell r="S4409">
            <v>2</v>
          </cell>
          <cell r="T4409">
            <v>0</v>
          </cell>
          <cell r="U4409">
            <v>2</v>
          </cell>
          <cell r="V4409">
            <v>0</v>
          </cell>
          <cell r="W4409">
            <v>0</v>
          </cell>
        </row>
        <row r="4410">
          <cell r="B4410">
            <v>22</v>
          </cell>
          <cell r="C4410" t="str">
            <v>RESTRIÇÃO SISTEMA</v>
          </cell>
          <cell r="D4410" t="str">
            <v>407 Não Informou nº linha</v>
          </cell>
          <cell r="E4410" t="str">
            <v>TELEVISÃO</v>
          </cell>
          <cell r="F4410" t="str">
            <v>0001 TELEVISÃO</v>
          </cell>
          <cell r="G4410" t="str">
            <v>0062 NÃO INFORMOU</v>
          </cell>
          <cell r="I4410">
            <v>2</v>
          </cell>
          <cell r="J4410">
            <v>0</v>
          </cell>
          <cell r="K4410">
            <v>0</v>
          </cell>
          <cell r="L4410">
            <v>2</v>
          </cell>
          <cell r="M4410">
            <v>2</v>
          </cell>
          <cell r="N4410">
            <v>0</v>
          </cell>
          <cell r="O4410">
            <v>2</v>
          </cell>
          <cell r="P4410">
            <v>0</v>
          </cell>
          <cell r="Q4410">
            <v>0</v>
          </cell>
          <cell r="R4410">
            <v>2</v>
          </cell>
          <cell r="S4410">
            <v>2</v>
          </cell>
          <cell r="T4410">
            <v>0</v>
          </cell>
          <cell r="U4410">
            <v>2</v>
          </cell>
          <cell r="V4410">
            <v>0</v>
          </cell>
          <cell r="W4410">
            <v>0</v>
          </cell>
        </row>
        <row r="4411">
          <cell r="B4411">
            <v>22</v>
          </cell>
          <cell r="C4411" t="str">
            <v>RESTRIÇÃO SISTEMA</v>
          </cell>
          <cell r="D4411" t="str">
            <v>408 Não possui linha instalada</v>
          </cell>
          <cell r="E4411" t="str">
            <v>OUTRAS MÍDIAS</v>
          </cell>
          <cell r="F4411" t="str">
            <v>0002 INDICAÇÃO DE AMIGOS</v>
          </cell>
          <cell r="I4411">
            <v>2</v>
          </cell>
          <cell r="J4411">
            <v>0</v>
          </cell>
          <cell r="K4411">
            <v>0</v>
          </cell>
          <cell r="L4411">
            <v>2</v>
          </cell>
          <cell r="M4411">
            <v>2</v>
          </cell>
          <cell r="N4411">
            <v>0</v>
          </cell>
          <cell r="O4411">
            <v>2</v>
          </cell>
          <cell r="P4411">
            <v>0</v>
          </cell>
          <cell r="Q4411">
            <v>0</v>
          </cell>
          <cell r="R4411">
            <v>2</v>
          </cell>
          <cell r="S4411">
            <v>2</v>
          </cell>
          <cell r="T4411">
            <v>0</v>
          </cell>
          <cell r="U4411">
            <v>2</v>
          </cell>
          <cell r="V4411">
            <v>0</v>
          </cell>
          <cell r="W4411">
            <v>0</v>
          </cell>
        </row>
        <row r="4412">
          <cell r="B4412">
            <v>22</v>
          </cell>
          <cell r="C4412" t="str">
            <v>VENDA</v>
          </cell>
          <cell r="D4412" t="str">
            <v>001 *** Vendas OS Emitidas</v>
          </cell>
          <cell r="E4412" t="str">
            <v>MALA DIRETA</v>
          </cell>
          <cell r="F4412" t="str">
            <v>0009 MALA DIRETA</v>
          </cell>
          <cell r="G4412" t="str">
            <v>0008 Não Identificado</v>
          </cell>
          <cell r="I4412">
            <v>1</v>
          </cell>
          <cell r="J4412">
            <v>1</v>
          </cell>
          <cell r="K4412">
            <v>0</v>
          </cell>
          <cell r="L4412">
            <v>1</v>
          </cell>
          <cell r="M4412">
            <v>0</v>
          </cell>
          <cell r="N4412">
            <v>0</v>
          </cell>
          <cell r="O4412">
            <v>1</v>
          </cell>
          <cell r="P4412">
            <v>1</v>
          </cell>
          <cell r="Q4412">
            <v>0</v>
          </cell>
          <cell r="R4412">
            <v>1</v>
          </cell>
          <cell r="S4412">
            <v>0</v>
          </cell>
          <cell r="T4412">
            <v>0</v>
          </cell>
          <cell r="U4412">
            <v>0</v>
          </cell>
          <cell r="V4412">
            <v>1</v>
          </cell>
          <cell r="W4412">
            <v>0</v>
          </cell>
        </row>
        <row r="4413">
          <cell r="B4413">
            <v>22</v>
          </cell>
          <cell r="C4413" t="str">
            <v>VENDA</v>
          </cell>
          <cell r="D4413" t="str">
            <v>001 *** Vendas OS Emitidas</v>
          </cell>
          <cell r="E4413" t="str">
            <v>MALA DIRETA</v>
          </cell>
          <cell r="F4413" t="str">
            <v>0010 ENCARTE EM FATURA</v>
          </cell>
          <cell r="I4413">
            <v>2</v>
          </cell>
          <cell r="J4413">
            <v>2</v>
          </cell>
          <cell r="K4413">
            <v>0</v>
          </cell>
          <cell r="L4413">
            <v>2</v>
          </cell>
          <cell r="M4413">
            <v>0</v>
          </cell>
          <cell r="N4413">
            <v>0</v>
          </cell>
          <cell r="O4413">
            <v>2</v>
          </cell>
          <cell r="P4413">
            <v>2</v>
          </cell>
          <cell r="Q4413">
            <v>0</v>
          </cell>
          <cell r="R4413">
            <v>2</v>
          </cell>
          <cell r="S4413">
            <v>0</v>
          </cell>
          <cell r="T4413">
            <v>0</v>
          </cell>
          <cell r="U4413">
            <v>0</v>
          </cell>
          <cell r="V4413">
            <v>2</v>
          </cell>
          <cell r="W4413">
            <v>0</v>
          </cell>
        </row>
        <row r="4414">
          <cell r="B4414">
            <v>22</v>
          </cell>
          <cell r="C4414" t="str">
            <v>VENDA</v>
          </cell>
          <cell r="D4414" t="str">
            <v>001 *** Vendas OS Emitidas</v>
          </cell>
          <cell r="E4414" t="str">
            <v>NÃO INFORMADO</v>
          </cell>
          <cell r="F4414" t="str">
            <v>0016 NÃO INFORMADO</v>
          </cell>
          <cell r="I4414">
            <v>3</v>
          </cell>
          <cell r="J4414">
            <v>3</v>
          </cell>
          <cell r="K4414">
            <v>0</v>
          </cell>
          <cell r="L4414">
            <v>3</v>
          </cell>
          <cell r="M4414">
            <v>0</v>
          </cell>
          <cell r="N4414">
            <v>0</v>
          </cell>
          <cell r="O4414">
            <v>3</v>
          </cell>
          <cell r="P4414">
            <v>3</v>
          </cell>
          <cell r="Q4414">
            <v>0</v>
          </cell>
          <cell r="R4414">
            <v>3</v>
          </cell>
          <cell r="S4414">
            <v>0</v>
          </cell>
          <cell r="T4414">
            <v>0</v>
          </cell>
          <cell r="U4414">
            <v>0</v>
          </cell>
          <cell r="V4414">
            <v>3</v>
          </cell>
          <cell r="W4414">
            <v>0</v>
          </cell>
        </row>
        <row r="4415">
          <cell r="B4415">
            <v>22</v>
          </cell>
          <cell r="C4415" t="str">
            <v>VENDA</v>
          </cell>
          <cell r="D4415" t="str">
            <v>001 *** Vendas OS Emitidas</v>
          </cell>
          <cell r="E4415" t="str">
            <v>OUTRAS MIDIAS</v>
          </cell>
          <cell r="F4415" t="str">
            <v>0024 STAND</v>
          </cell>
          <cell r="I4415">
            <v>1</v>
          </cell>
          <cell r="J4415">
            <v>1</v>
          </cell>
          <cell r="K4415">
            <v>0</v>
          </cell>
          <cell r="L4415">
            <v>1</v>
          </cell>
          <cell r="M4415">
            <v>0</v>
          </cell>
          <cell r="N4415">
            <v>0</v>
          </cell>
          <cell r="O4415">
            <v>1</v>
          </cell>
          <cell r="P4415">
            <v>1</v>
          </cell>
          <cell r="Q4415">
            <v>0</v>
          </cell>
          <cell r="R4415">
            <v>1</v>
          </cell>
          <cell r="S4415">
            <v>0</v>
          </cell>
          <cell r="T4415">
            <v>0</v>
          </cell>
          <cell r="U4415">
            <v>0</v>
          </cell>
          <cell r="V4415">
            <v>1</v>
          </cell>
          <cell r="W4415">
            <v>0</v>
          </cell>
        </row>
        <row r="4416">
          <cell r="B4416">
            <v>22</v>
          </cell>
          <cell r="C4416" t="str">
            <v>VENDA</v>
          </cell>
          <cell r="D4416" t="str">
            <v>001 *** Vendas OS Emitidas</v>
          </cell>
          <cell r="E4416" t="str">
            <v>OUTRAS MIDIAS</v>
          </cell>
          <cell r="F4416" t="str">
            <v>0031 JÁ TEVE O PRODUTO</v>
          </cell>
          <cell r="I4416">
            <v>3</v>
          </cell>
          <cell r="J4416">
            <v>3</v>
          </cell>
          <cell r="K4416">
            <v>0</v>
          </cell>
          <cell r="L4416">
            <v>3</v>
          </cell>
          <cell r="M4416">
            <v>0</v>
          </cell>
          <cell r="N4416">
            <v>0</v>
          </cell>
          <cell r="O4416">
            <v>3</v>
          </cell>
          <cell r="P4416">
            <v>3</v>
          </cell>
          <cell r="Q4416">
            <v>0</v>
          </cell>
          <cell r="R4416">
            <v>3</v>
          </cell>
          <cell r="S4416">
            <v>0</v>
          </cell>
          <cell r="T4416">
            <v>0</v>
          </cell>
          <cell r="U4416">
            <v>0</v>
          </cell>
          <cell r="V4416">
            <v>3</v>
          </cell>
          <cell r="W4416">
            <v>0</v>
          </cell>
        </row>
        <row r="4417">
          <cell r="B4417">
            <v>22</v>
          </cell>
          <cell r="C4417" t="str">
            <v>VENDA</v>
          </cell>
          <cell r="D4417" t="str">
            <v>001 *** Vendas OS Emitidas</v>
          </cell>
          <cell r="E4417" t="str">
            <v>OUTRAS MÍDIAS</v>
          </cell>
          <cell r="F4417" t="str">
            <v>0002 INDICAÇÃO DE AMIGOS</v>
          </cell>
          <cell r="I4417">
            <v>32</v>
          </cell>
          <cell r="J4417">
            <v>32</v>
          </cell>
          <cell r="K4417">
            <v>0</v>
          </cell>
          <cell r="L4417">
            <v>32</v>
          </cell>
          <cell r="M4417">
            <v>0</v>
          </cell>
          <cell r="N4417">
            <v>0</v>
          </cell>
          <cell r="O4417">
            <v>32</v>
          </cell>
          <cell r="P4417">
            <v>32</v>
          </cell>
          <cell r="Q4417">
            <v>0</v>
          </cell>
          <cell r="R4417">
            <v>32</v>
          </cell>
          <cell r="S4417">
            <v>0</v>
          </cell>
          <cell r="T4417">
            <v>0</v>
          </cell>
          <cell r="U4417">
            <v>0</v>
          </cell>
          <cell r="V4417">
            <v>32</v>
          </cell>
          <cell r="W4417">
            <v>0</v>
          </cell>
        </row>
        <row r="4418">
          <cell r="B4418">
            <v>22</v>
          </cell>
          <cell r="C4418" t="str">
            <v>VENDA</v>
          </cell>
          <cell r="D4418" t="str">
            <v>001 *** Vendas OS Emitidas</v>
          </cell>
          <cell r="E4418" t="str">
            <v>OUTRAS MÍDIAS</v>
          </cell>
          <cell r="F4418" t="str">
            <v>0013 INTERNET</v>
          </cell>
          <cell r="G4418" t="str">
            <v>0170 SITE SPEEDY</v>
          </cell>
          <cell r="I4418">
            <v>4</v>
          </cell>
          <cell r="J4418">
            <v>4</v>
          </cell>
          <cell r="K4418">
            <v>0</v>
          </cell>
          <cell r="L4418">
            <v>4</v>
          </cell>
          <cell r="M4418">
            <v>0</v>
          </cell>
          <cell r="N4418">
            <v>0</v>
          </cell>
          <cell r="O4418">
            <v>4</v>
          </cell>
          <cell r="P4418">
            <v>4</v>
          </cell>
          <cell r="Q4418">
            <v>0</v>
          </cell>
          <cell r="R4418">
            <v>4</v>
          </cell>
          <cell r="S4418">
            <v>0</v>
          </cell>
          <cell r="T4418">
            <v>0</v>
          </cell>
          <cell r="U4418">
            <v>0</v>
          </cell>
          <cell r="V4418">
            <v>4</v>
          </cell>
          <cell r="W4418">
            <v>0</v>
          </cell>
        </row>
        <row r="4419">
          <cell r="B4419">
            <v>22</v>
          </cell>
          <cell r="C4419" t="str">
            <v>VENDA</v>
          </cell>
          <cell r="D4419" t="str">
            <v>001 *** Vendas OS Emitidas</v>
          </cell>
          <cell r="E4419" t="str">
            <v>OUTRAS MÍDIAS</v>
          </cell>
          <cell r="F4419" t="str">
            <v>0018 CONTATADO PELO TLMKT</v>
          </cell>
          <cell r="I4419">
            <v>6</v>
          </cell>
          <cell r="J4419">
            <v>6</v>
          </cell>
          <cell r="K4419">
            <v>0</v>
          </cell>
          <cell r="L4419">
            <v>6</v>
          </cell>
          <cell r="M4419">
            <v>0</v>
          </cell>
          <cell r="N4419">
            <v>0</v>
          </cell>
          <cell r="O4419">
            <v>6</v>
          </cell>
          <cell r="P4419">
            <v>6</v>
          </cell>
          <cell r="Q4419">
            <v>0</v>
          </cell>
          <cell r="R4419">
            <v>6</v>
          </cell>
          <cell r="S4419">
            <v>0</v>
          </cell>
          <cell r="T4419">
            <v>0</v>
          </cell>
          <cell r="U4419">
            <v>0</v>
          </cell>
          <cell r="V4419">
            <v>6</v>
          </cell>
          <cell r="W4419">
            <v>0</v>
          </cell>
        </row>
        <row r="4420">
          <cell r="B4420">
            <v>22</v>
          </cell>
          <cell r="C4420" t="str">
            <v>VENDA</v>
          </cell>
          <cell r="D4420" t="str">
            <v>001 *** Vendas OS Emitidas</v>
          </cell>
          <cell r="E4420" t="str">
            <v>OUTRAS MÍDIAS</v>
          </cell>
          <cell r="F4420" t="str">
            <v>0020 JÁ POSSUI</v>
          </cell>
          <cell r="I4420">
            <v>4</v>
          </cell>
          <cell r="J4420">
            <v>4</v>
          </cell>
          <cell r="K4420">
            <v>0</v>
          </cell>
          <cell r="L4420">
            <v>4</v>
          </cell>
          <cell r="M4420">
            <v>0</v>
          </cell>
          <cell r="N4420">
            <v>0</v>
          </cell>
          <cell r="O4420">
            <v>4</v>
          </cell>
          <cell r="P4420">
            <v>4</v>
          </cell>
          <cell r="Q4420">
            <v>0</v>
          </cell>
          <cell r="R4420">
            <v>4</v>
          </cell>
          <cell r="S4420">
            <v>0</v>
          </cell>
          <cell r="T4420">
            <v>0</v>
          </cell>
          <cell r="U4420">
            <v>0</v>
          </cell>
          <cell r="V4420">
            <v>4</v>
          </cell>
          <cell r="W4420">
            <v>0</v>
          </cell>
        </row>
        <row r="4421">
          <cell r="B4421">
            <v>22</v>
          </cell>
          <cell r="C4421" t="str">
            <v>VENDA</v>
          </cell>
          <cell r="D4421" t="str">
            <v>001 *** Vendas OS Emitidas</v>
          </cell>
          <cell r="E4421" t="str">
            <v>TELEVISÃO</v>
          </cell>
          <cell r="F4421" t="str">
            <v>0001 TELEVISÃO</v>
          </cell>
          <cell r="G4421" t="str">
            <v>0062 NÃO INFORMOU</v>
          </cell>
          <cell r="I4421">
            <v>5</v>
          </cell>
          <cell r="J4421">
            <v>5</v>
          </cell>
          <cell r="K4421">
            <v>0</v>
          </cell>
          <cell r="L4421">
            <v>5</v>
          </cell>
          <cell r="M4421">
            <v>0</v>
          </cell>
          <cell r="N4421">
            <v>0</v>
          </cell>
          <cell r="O4421">
            <v>5</v>
          </cell>
          <cell r="P4421">
            <v>5</v>
          </cell>
          <cell r="Q4421">
            <v>0</v>
          </cell>
          <cell r="R4421">
            <v>5</v>
          </cell>
          <cell r="S4421">
            <v>0</v>
          </cell>
          <cell r="T4421">
            <v>0</v>
          </cell>
          <cell r="U4421">
            <v>0</v>
          </cell>
          <cell r="V4421">
            <v>5</v>
          </cell>
          <cell r="W4421">
            <v>0</v>
          </cell>
        </row>
        <row r="4422">
          <cell r="B4422">
            <v>22</v>
          </cell>
          <cell r="C4422" t="str">
            <v>VENDA</v>
          </cell>
          <cell r="D4422" t="str">
            <v>022 Sem IP Dinâmico disponível na Área</v>
          </cell>
          <cell r="E4422" t="str">
            <v>NÃO INFORMADO</v>
          </cell>
          <cell r="F4422" t="str">
            <v>0016 NÃO INFORMADO</v>
          </cell>
          <cell r="I4422">
            <v>2</v>
          </cell>
          <cell r="J4422">
            <v>2</v>
          </cell>
          <cell r="K4422">
            <v>0</v>
          </cell>
          <cell r="L4422">
            <v>2</v>
          </cell>
          <cell r="M4422">
            <v>0</v>
          </cell>
          <cell r="N4422">
            <v>0</v>
          </cell>
          <cell r="O4422">
            <v>2</v>
          </cell>
          <cell r="P4422">
            <v>2</v>
          </cell>
          <cell r="Q4422">
            <v>0</v>
          </cell>
          <cell r="R4422">
            <v>2</v>
          </cell>
          <cell r="S4422">
            <v>0</v>
          </cell>
          <cell r="T4422">
            <v>0</v>
          </cell>
          <cell r="U4422">
            <v>0</v>
          </cell>
          <cell r="V4422">
            <v>2</v>
          </cell>
          <cell r="W4422">
            <v>0</v>
          </cell>
        </row>
        <row r="4423">
          <cell r="B4423">
            <v>22</v>
          </cell>
          <cell r="C4423" t="str">
            <v>VENDA</v>
          </cell>
          <cell r="D4423" t="str">
            <v>022 Sem IP Dinâmico disponível na Área</v>
          </cell>
          <cell r="E4423" t="str">
            <v>OUTRAS MIDIAS</v>
          </cell>
          <cell r="F4423" t="str">
            <v>0031 JÁ TEVE O PRODUTO</v>
          </cell>
          <cell r="I4423">
            <v>1</v>
          </cell>
          <cell r="J4423">
            <v>1</v>
          </cell>
          <cell r="K4423">
            <v>0</v>
          </cell>
          <cell r="L4423">
            <v>1</v>
          </cell>
          <cell r="M4423">
            <v>0</v>
          </cell>
          <cell r="N4423">
            <v>0</v>
          </cell>
          <cell r="O4423">
            <v>1</v>
          </cell>
          <cell r="P4423">
            <v>1</v>
          </cell>
          <cell r="Q4423">
            <v>0</v>
          </cell>
          <cell r="R4423">
            <v>1</v>
          </cell>
          <cell r="S4423">
            <v>0</v>
          </cell>
          <cell r="T4423">
            <v>0</v>
          </cell>
          <cell r="U4423">
            <v>0</v>
          </cell>
          <cell r="V4423">
            <v>1</v>
          </cell>
          <cell r="W4423">
            <v>0</v>
          </cell>
        </row>
        <row r="4424">
          <cell r="B4424">
            <v>22</v>
          </cell>
          <cell r="C4424" t="str">
            <v>VENDA</v>
          </cell>
          <cell r="D4424" t="str">
            <v>022 Sem IP Dinâmico disponível na Área</v>
          </cell>
          <cell r="E4424" t="str">
            <v>OUTRAS MÍDIAS</v>
          </cell>
          <cell r="F4424" t="str">
            <v>0002 INDICAÇÃO DE AMIGOS</v>
          </cell>
          <cell r="I4424">
            <v>9</v>
          </cell>
          <cell r="J4424">
            <v>9</v>
          </cell>
          <cell r="K4424">
            <v>0</v>
          </cell>
          <cell r="L4424">
            <v>9</v>
          </cell>
          <cell r="M4424">
            <v>0</v>
          </cell>
          <cell r="N4424">
            <v>0</v>
          </cell>
          <cell r="O4424">
            <v>9</v>
          </cell>
          <cell r="P4424">
            <v>9</v>
          </cell>
          <cell r="Q4424">
            <v>0</v>
          </cell>
          <cell r="R4424">
            <v>9</v>
          </cell>
          <cell r="S4424">
            <v>0</v>
          </cell>
          <cell r="T4424">
            <v>0</v>
          </cell>
          <cell r="U4424">
            <v>0</v>
          </cell>
          <cell r="V4424">
            <v>9</v>
          </cell>
          <cell r="W4424">
            <v>0</v>
          </cell>
        </row>
        <row r="4425">
          <cell r="B4425">
            <v>22</v>
          </cell>
          <cell r="C4425" t="str">
            <v>VENDA</v>
          </cell>
          <cell r="D4425" t="str">
            <v>022 Sem IP Dinâmico disponível na Área</v>
          </cell>
          <cell r="E4425" t="str">
            <v>OUTRAS MÍDIAS</v>
          </cell>
          <cell r="F4425" t="str">
            <v>0018 CONTATADO PELO TLMKT</v>
          </cell>
          <cell r="I4425">
            <v>2</v>
          </cell>
          <cell r="J4425">
            <v>2</v>
          </cell>
          <cell r="K4425">
            <v>0</v>
          </cell>
          <cell r="L4425">
            <v>2</v>
          </cell>
          <cell r="M4425">
            <v>0</v>
          </cell>
          <cell r="N4425">
            <v>0</v>
          </cell>
          <cell r="O4425">
            <v>2</v>
          </cell>
          <cell r="P4425">
            <v>2</v>
          </cell>
          <cell r="Q4425">
            <v>0</v>
          </cell>
          <cell r="R4425">
            <v>2</v>
          </cell>
          <cell r="S4425">
            <v>0</v>
          </cell>
          <cell r="T4425">
            <v>0</v>
          </cell>
          <cell r="U4425">
            <v>0</v>
          </cell>
          <cell r="V4425">
            <v>2</v>
          </cell>
          <cell r="W4425">
            <v>0</v>
          </cell>
        </row>
        <row r="4426">
          <cell r="B4426">
            <v>22</v>
          </cell>
          <cell r="C4426" t="str">
            <v>VENDA</v>
          </cell>
          <cell r="D4426" t="str">
            <v>022 Sem IP Dinâmico disponível na Área</v>
          </cell>
          <cell r="E4426" t="str">
            <v>TELEVISÃO</v>
          </cell>
          <cell r="F4426" t="str">
            <v>0001 TELEVISÃO</v>
          </cell>
          <cell r="G4426" t="str">
            <v>0062 NÃO INFORMOU</v>
          </cell>
          <cell r="I4426">
            <v>1</v>
          </cell>
          <cell r="J4426">
            <v>1</v>
          </cell>
          <cell r="K4426">
            <v>0</v>
          </cell>
          <cell r="L4426">
            <v>1</v>
          </cell>
          <cell r="M4426">
            <v>0</v>
          </cell>
          <cell r="N4426">
            <v>0</v>
          </cell>
          <cell r="O4426">
            <v>1</v>
          </cell>
          <cell r="P4426">
            <v>1</v>
          </cell>
          <cell r="Q4426">
            <v>0</v>
          </cell>
          <cell r="R4426">
            <v>1</v>
          </cell>
          <cell r="S4426">
            <v>0</v>
          </cell>
          <cell r="T4426">
            <v>0</v>
          </cell>
          <cell r="U4426">
            <v>0</v>
          </cell>
          <cell r="V4426">
            <v>1</v>
          </cell>
          <cell r="W4426">
            <v>0</v>
          </cell>
        </row>
        <row r="4427">
          <cell r="B4427">
            <v>22</v>
          </cell>
          <cell r="C4427" t="str">
            <v>VENDA</v>
          </cell>
          <cell r="D4427" t="str">
            <v>055 Classe de serviço inválida</v>
          </cell>
          <cell r="E4427" t="str">
            <v>OUTRAS MÍDIAS</v>
          </cell>
          <cell r="F4427" t="str">
            <v>0002 INDICAÇÃO DE AMIGOS</v>
          </cell>
          <cell r="I4427">
            <v>1</v>
          </cell>
          <cell r="J4427">
            <v>1</v>
          </cell>
          <cell r="K4427">
            <v>0</v>
          </cell>
          <cell r="L4427">
            <v>1</v>
          </cell>
          <cell r="M4427">
            <v>0</v>
          </cell>
          <cell r="N4427">
            <v>0</v>
          </cell>
          <cell r="O4427">
            <v>1</v>
          </cell>
          <cell r="P4427">
            <v>1</v>
          </cell>
          <cell r="Q4427">
            <v>0</v>
          </cell>
          <cell r="R4427">
            <v>1</v>
          </cell>
          <cell r="S4427">
            <v>0</v>
          </cell>
          <cell r="T4427">
            <v>0</v>
          </cell>
          <cell r="U4427">
            <v>0</v>
          </cell>
          <cell r="V4427">
            <v>1</v>
          </cell>
          <cell r="W4427">
            <v>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dr"/>
      <sheetName val="TOUS"/>
      <sheetName val="Feriados"/>
      <sheetName val="paramètres"/>
      <sheetName val="FRA"/>
      <sheetName val="DEXC"/>
      <sheetName val="ESP"/>
      <sheetName val="DEXC hors 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Mercosur"/>
      <sheetName val="CHN"/>
      <sheetName val="Autres International"/>
      <sheetName val="0 NV"/>
      <sheetName val="Feuil1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S"/>
      <sheetName val="Ranking por Filial - Mês"/>
      <sheetName val="Ranking por Filial - Acumulado"/>
      <sheetName val="Ranking Geral - Mês"/>
      <sheetName val="Ranking Geral - Acumulado"/>
      <sheetName val="Ranking por Filial _ Mês"/>
      <sheetName val="Ranking Geral _ Mês"/>
      <sheetName val="Tabelas"/>
      <sheetName val="plamarc"/>
      <sheetName val="Palavras Olimpiadas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king por Filial - Mês"/>
      <sheetName val="Ranking Geral - Mês"/>
      <sheetName val="Ranking por Filial - Acumulado"/>
      <sheetName val="Ranking Geral - Acumulado"/>
      <sheetName val="Ranking por Filial _ Mês"/>
      <sheetName val="Ranking Geral _ Mês"/>
      <sheetName val="Tabelas"/>
      <sheetName val="Palavras Olimpiadas"/>
      <sheetName val="OBS"/>
      <sheetName val="Premissas"/>
      <sheetName val="Tudo"/>
      <sheetName val="plamarc"/>
      <sheetName val="RIO 4+"/>
      <sheetName val="SMI-RURALCEL"/>
      <sheetName val="Pato"/>
      <sheetName val="RANGOS"/>
      <sheetName val="Dme (2)"/>
      <sheetName val="Factores"/>
      <sheetName val="OUTDOOR"/>
    </sheetNames>
    <sheetDataSet>
      <sheetData sheetId="0" refreshError="1">
        <row r="3">
          <cell r="A3" t="str">
            <v>FILIAL</v>
          </cell>
          <cell r="B3" t="str">
            <v>Classif.</v>
          </cell>
          <cell r="C3" t="str">
            <v>CED</v>
          </cell>
          <cell r="D3" t="str">
            <v>LOJA</v>
          </cell>
          <cell r="E3" t="str">
            <v>Venda R$</v>
          </cell>
          <cell r="F3" t="str">
            <v>Participação</v>
          </cell>
          <cell r="G3" t="str">
            <v>M.U.</v>
          </cell>
        </row>
        <row r="4">
          <cell r="A4" t="str">
            <v>RJ</v>
          </cell>
          <cell r="B4" t="str">
            <v>1º</v>
          </cell>
          <cell r="C4">
            <v>17</v>
          </cell>
          <cell r="D4" t="str">
            <v>NORTE SHOPPING</v>
          </cell>
          <cell r="E4">
            <v>3801017.48</v>
          </cell>
          <cell r="F4">
            <v>7.3115376067215035E-2</v>
          </cell>
          <cell r="G4">
            <v>0.19006666788084661</v>
          </cell>
        </row>
        <row r="5">
          <cell r="A5" t="str">
            <v>2º</v>
          </cell>
          <cell r="B5" t="str">
            <v>2º</v>
          </cell>
          <cell r="C5">
            <v>11</v>
          </cell>
          <cell r="D5" t="str">
            <v>MATRIZ</v>
          </cell>
          <cell r="E5">
            <v>3233000.15</v>
          </cell>
          <cell r="F5">
            <v>6.2189143574423296E-2</v>
          </cell>
          <cell r="G5">
            <v>0.20263125725151518</v>
          </cell>
        </row>
        <row r="6">
          <cell r="A6" t="str">
            <v>3º</v>
          </cell>
          <cell r="B6" t="str">
            <v>3º</v>
          </cell>
          <cell r="C6">
            <v>461</v>
          </cell>
          <cell r="D6" t="str">
            <v>MEGASTORE BARRA SHOPPING</v>
          </cell>
          <cell r="E6">
            <v>2093281.24</v>
          </cell>
          <cell r="F6">
            <v>4.0265809321415227E-2</v>
          </cell>
          <cell r="G6">
            <v>0.16563760567826161</v>
          </cell>
        </row>
        <row r="7">
          <cell r="A7" t="str">
            <v>4º</v>
          </cell>
          <cell r="B7" t="str">
            <v>4º</v>
          </cell>
          <cell r="C7">
            <v>25</v>
          </cell>
          <cell r="D7" t="str">
            <v>NOVA IGUAÇU 1</v>
          </cell>
          <cell r="E7">
            <v>1737841.86</v>
          </cell>
          <cell r="F7">
            <v>3.3428670561980282E-2</v>
          </cell>
          <cell r="G7">
            <v>0.19928277217207291</v>
          </cell>
        </row>
        <row r="8">
          <cell r="A8" t="str">
            <v>5º</v>
          </cell>
          <cell r="B8" t="str">
            <v>5º</v>
          </cell>
          <cell r="C8">
            <v>418</v>
          </cell>
          <cell r="D8" t="str">
            <v>CAXIAS 3</v>
          </cell>
          <cell r="E8">
            <v>1647224.68</v>
          </cell>
          <cell r="F8">
            <v>3.1685582236627326E-2</v>
          </cell>
          <cell r="G8">
            <v>0.20772132054881842</v>
          </cell>
        </row>
        <row r="9">
          <cell r="A9" t="str">
            <v>6º</v>
          </cell>
          <cell r="B9" t="str">
            <v>6º</v>
          </cell>
          <cell r="C9">
            <v>39</v>
          </cell>
          <cell r="D9" t="str">
            <v>COPACABANA</v>
          </cell>
          <cell r="E9">
            <v>1625726.42</v>
          </cell>
          <cell r="F9">
            <v>3.1272047341573177E-2</v>
          </cell>
          <cell r="G9">
            <v>0.1932068970966499</v>
          </cell>
        </row>
        <row r="10">
          <cell r="A10" t="str">
            <v>7º</v>
          </cell>
          <cell r="B10" t="str">
            <v>7º</v>
          </cell>
          <cell r="C10">
            <v>72</v>
          </cell>
          <cell r="D10" t="str">
            <v>BARRA SHOPPING</v>
          </cell>
          <cell r="E10">
            <v>1472187.03</v>
          </cell>
          <cell r="F10">
            <v>2.8318603875435583E-2</v>
          </cell>
          <cell r="G10">
            <v>0.17645316341268197</v>
          </cell>
        </row>
        <row r="11">
          <cell r="A11" t="str">
            <v>8º</v>
          </cell>
          <cell r="B11" t="str">
            <v>8º</v>
          </cell>
          <cell r="C11">
            <v>38</v>
          </cell>
          <cell r="D11" t="str">
            <v>PLAZA SHOPPING</v>
          </cell>
          <cell r="E11">
            <v>1385997.3</v>
          </cell>
          <cell r="F11">
            <v>2.6660680817927905E-2</v>
          </cell>
          <cell r="G11">
            <v>0.17317949680053088</v>
          </cell>
        </row>
        <row r="12">
          <cell r="A12" t="str">
            <v>9º</v>
          </cell>
          <cell r="B12" t="str">
            <v>9º</v>
          </cell>
          <cell r="C12">
            <v>13</v>
          </cell>
          <cell r="D12" t="str">
            <v>CAXIAS</v>
          </cell>
          <cell r="E12">
            <v>1344398.55</v>
          </cell>
          <cell r="F12">
            <v>2.5860498165209335E-2</v>
          </cell>
          <cell r="G12">
            <v>0.19395132850403277</v>
          </cell>
        </row>
        <row r="13">
          <cell r="A13" t="str">
            <v>10º</v>
          </cell>
          <cell r="B13" t="str">
            <v>10º</v>
          </cell>
          <cell r="C13">
            <v>12</v>
          </cell>
          <cell r="D13" t="str">
            <v>CARIOCA</v>
          </cell>
          <cell r="E13">
            <v>1271287.9099999999</v>
          </cell>
          <cell r="F13">
            <v>2.445416105514827E-2</v>
          </cell>
          <cell r="G13">
            <v>0.1595565473849663</v>
          </cell>
        </row>
        <row r="14">
          <cell r="A14" t="str">
            <v>11º</v>
          </cell>
          <cell r="B14" t="str">
            <v>11º</v>
          </cell>
          <cell r="C14">
            <v>134</v>
          </cell>
          <cell r="D14" t="str">
            <v>SHOPPING NOVA AMÉRICA</v>
          </cell>
          <cell r="E14">
            <v>1249419.9099999999</v>
          </cell>
          <cell r="F14">
            <v>2.4033513938356305E-2</v>
          </cell>
          <cell r="G14">
            <v>0.20232606545556742</v>
          </cell>
        </row>
        <row r="15">
          <cell r="A15" t="str">
            <v>12º</v>
          </cell>
          <cell r="B15" t="str">
            <v>12º</v>
          </cell>
          <cell r="C15">
            <v>51</v>
          </cell>
          <cell r="D15" t="str">
            <v>ALCÂNTARA</v>
          </cell>
          <cell r="E15">
            <v>1243862.6599999999</v>
          </cell>
          <cell r="F15">
            <v>2.392661613381121E-2</v>
          </cell>
          <cell r="G15">
            <v>0.18997471715396075</v>
          </cell>
        </row>
        <row r="16">
          <cell r="A16" t="str">
            <v>13º</v>
          </cell>
          <cell r="B16" t="str">
            <v>13º</v>
          </cell>
          <cell r="C16">
            <v>7</v>
          </cell>
          <cell r="D16" t="str">
            <v>BONSUCESSO 2</v>
          </cell>
          <cell r="E16">
            <v>1222717.6499999999</v>
          </cell>
          <cell r="F16">
            <v>2.3519876263176618E-2</v>
          </cell>
          <cell r="G16">
            <v>0.21024035624030477</v>
          </cell>
        </row>
        <row r="17">
          <cell r="A17" t="str">
            <v>14º</v>
          </cell>
          <cell r="B17" t="str">
            <v>14º</v>
          </cell>
          <cell r="C17">
            <v>24</v>
          </cell>
          <cell r="D17" t="str">
            <v>NITERÓI 1</v>
          </cell>
          <cell r="E17">
            <v>1220844.47</v>
          </cell>
          <cell r="F17">
            <v>2.3483844263623283E-2</v>
          </cell>
          <cell r="G17">
            <v>0.1970797360377145</v>
          </cell>
        </row>
        <row r="18">
          <cell r="A18" t="str">
            <v>15º</v>
          </cell>
          <cell r="B18" t="str">
            <v>15º</v>
          </cell>
          <cell r="C18">
            <v>23</v>
          </cell>
          <cell r="D18" t="str">
            <v>MÉIER</v>
          </cell>
          <cell r="E18">
            <v>1167783.1399999999</v>
          </cell>
          <cell r="F18">
            <v>2.2463170426160004E-2</v>
          </cell>
          <cell r="G18">
            <v>0.20712834787469736</v>
          </cell>
        </row>
        <row r="19">
          <cell r="A19" t="str">
            <v>16º</v>
          </cell>
          <cell r="B19" t="str">
            <v>16º</v>
          </cell>
          <cell r="C19">
            <v>151</v>
          </cell>
          <cell r="D19" t="str">
            <v>SHOPPING GRANDE RIO</v>
          </cell>
          <cell r="E19">
            <v>1138770.49</v>
          </cell>
          <cell r="F19">
            <v>2.1905090694451831E-2</v>
          </cell>
          <cell r="G19">
            <v>0.19527167565444611</v>
          </cell>
        </row>
        <row r="20">
          <cell r="A20" t="str">
            <v>17º</v>
          </cell>
          <cell r="B20" t="str">
            <v>17º</v>
          </cell>
          <cell r="C20">
            <v>94</v>
          </cell>
          <cell r="D20" t="str">
            <v>IPANEMA</v>
          </cell>
          <cell r="E20">
            <v>1126429.17</v>
          </cell>
          <cell r="F20">
            <v>2.1667696297369015E-2</v>
          </cell>
          <cell r="G20">
            <v>0.19332581230443854</v>
          </cell>
        </row>
        <row r="21">
          <cell r="A21" t="str">
            <v>18º</v>
          </cell>
          <cell r="B21" t="str">
            <v>18º</v>
          </cell>
          <cell r="C21">
            <v>80</v>
          </cell>
          <cell r="D21" t="str">
            <v>BANGU</v>
          </cell>
          <cell r="E21">
            <v>1124601.54</v>
          </cell>
          <cell r="F21">
            <v>2.1632540485677847E-2</v>
          </cell>
          <cell r="G21">
            <v>0.20554102045089714</v>
          </cell>
        </row>
        <row r="22">
          <cell r="A22" t="str">
            <v>19º</v>
          </cell>
          <cell r="B22" t="str">
            <v>19º</v>
          </cell>
          <cell r="C22">
            <v>152</v>
          </cell>
          <cell r="D22" t="str">
            <v>CORONEL AGOSTINHO</v>
          </cell>
          <cell r="E22">
            <v>1103961.93</v>
          </cell>
          <cell r="F22">
            <v>2.1235522356987037E-2</v>
          </cell>
          <cell r="G22">
            <v>0.20442631565099795</v>
          </cell>
        </row>
        <row r="23">
          <cell r="A23" t="str">
            <v>20º</v>
          </cell>
          <cell r="B23" t="str">
            <v>20º</v>
          </cell>
          <cell r="C23">
            <v>18</v>
          </cell>
          <cell r="D23" t="str">
            <v>MADUREIRA 1</v>
          </cell>
          <cell r="E23">
            <v>1099087.56</v>
          </cell>
          <cell r="F23">
            <v>2.1141760253151422E-2</v>
          </cell>
          <cell r="G23">
            <v>0.1983635965555697</v>
          </cell>
        </row>
        <row r="24">
          <cell r="A24" t="str">
            <v>21º</v>
          </cell>
          <cell r="B24" t="str">
            <v>21º</v>
          </cell>
          <cell r="C24">
            <v>89</v>
          </cell>
          <cell r="D24" t="str">
            <v>SHOPPING RIO</v>
          </cell>
          <cell r="E24">
            <v>1085464.57</v>
          </cell>
          <cell r="F24">
            <v>2.0879711987851178E-2</v>
          </cell>
          <cell r="G24">
            <v>0.19815627496558846</v>
          </cell>
        </row>
        <row r="25">
          <cell r="A25" t="str">
            <v>22º</v>
          </cell>
          <cell r="B25" t="str">
            <v>22º</v>
          </cell>
          <cell r="C25">
            <v>281</v>
          </cell>
          <cell r="D25" t="str">
            <v>TAQUARA</v>
          </cell>
          <cell r="E25">
            <v>1060458.32</v>
          </cell>
          <cell r="F25">
            <v>2.0398698316537886E-2</v>
          </cell>
          <cell r="G25">
            <v>0.21045599124067871</v>
          </cell>
        </row>
        <row r="26">
          <cell r="A26" t="str">
            <v>23º</v>
          </cell>
          <cell r="B26" t="str">
            <v>23º</v>
          </cell>
          <cell r="C26">
            <v>77</v>
          </cell>
          <cell r="D26" t="str">
            <v>PENHA</v>
          </cell>
          <cell r="E26">
            <v>1022709.37</v>
          </cell>
          <cell r="F26">
            <v>1.9672569407656229E-2</v>
          </cell>
          <cell r="G26">
            <v>0.20465265483871709</v>
          </cell>
        </row>
        <row r="27">
          <cell r="A27" t="str">
            <v>24º</v>
          </cell>
          <cell r="B27" t="str">
            <v>24º</v>
          </cell>
          <cell r="C27">
            <v>26</v>
          </cell>
          <cell r="D27" t="str">
            <v>MERITI 1</v>
          </cell>
          <cell r="E27">
            <v>928637.68</v>
          </cell>
          <cell r="F27">
            <v>1.7863031033307983E-2</v>
          </cell>
          <cell r="G27">
            <v>0.20153645276557114</v>
          </cell>
        </row>
        <row r="28">
          <cell r="A28" t="str">
            <v>25º</v>
          </cell>
          <cell r="B28" t="str">
            <v>25º</v>
          </cell>
          <cell r="C28">
            <v>129</v>
          </cell>
          <cell r="D28" t="str">
            <v>ILHA PLAZA SHOPPING</v>
          </cell>
          <cell r="E28">
            <v>919657.77</v>
          </cell>
          <cell r="F28">
            <v>1.7690295838020287E-2</v>
          </cell>
          <cell r="G28">
            <v>0.20726395237521505</v>
          </cell>
        </row>
        <row r="29">
          <cell r="A29" t="str">
            <v>26º</v>
          </cell>
          <cell r="B29" t="str">
            <v>26º</v>
          </cell>
          <cell r="C29">
            <v>429</v>
          </cell>
          <cell r="D29" t="str">
            <v>CATETE</v>
          </cell>
          <cell r="E29">
            <v>905109.88</v>
          </cell>
          <cell r="F29">
            <v>1.7410456438719635E-2</v>
          </cell>
          <cell r="G29">
            <v>0.21137071382459538</v>
          </cell>
        </row>
        <row r="30">
          <cell r="A30" t="str">
            <v>27º</v>
          </cell>
          <cell r="B30" t="str">
            <v>27º</v>
          </cell>
          <cell r="C30">
            <v>133</v>
          </cell>
          <cell r="D30" t="str">
            <v>NILÓPOLIS 2</v>
          </cell>
          <cell r="E30">
            <v>895442.74</v>
          </cell>
          <cell r="F30">
            <v>1.7224501867262515E-2</v>
          </cell>
          <cell r="G30">
            <v>0.18995062039110919</v>
          </cell>
        </row>
        <row r="31">
          <cell r="A31" t="str">
            <v>28º</v>
          </cell>
          <cell r="B31" t="str">
            <v>28º</v>
          </cell>
          <cell r="C31">
            <v>64</v>
          </cell>
          <cell r="D31" t="str">
            <v>PETRÓPOLIS</v>
          </cell>
          <cell r="E31">
            <v>766341.22</v>
          </cell>
          <cell r="F31">
            <v>1.4741138863720346E-2</v>
          </cell>
          <cell r="G31">
            <v>0.19123770230578055</v>
          </cell>
        </row>
        <row r="32">
          <cell r="A32" t="str">
            <v>29º</v>
          </cell>
          <cell r="B32" t="str">
            <v>29º</v>
          </cell>
          <cell r="C32">
            <v>431</v>
          </cell>
          <cell r="D32" t="str">
            <v>BANGU 2</v>
          </cell>
          <cell r="E32">
            <v>749845.65</v>
          </cell>
          <cell r="F32">
            <v>1.4423834402391464E-2</v>
          </cell>
          <cell r="G32">
            <v>0.20338769813429208</v>
          </cell>
        </row>
        <row r="33">
          <cell r="A33" t="str">
            <v>30º</v>
          </cell>
          <cell r="B33" t="str">
            <v>30º</v>
          </cell>
          <cell r="C33">
            <v>120</v>
          </cell>
          <cell r="D33" t="str">
            <v>CAXIAS 2</v>
          </cell>
          <cell r="E33">
            <v>727786.72</v>
          </cell>
          <cell r="F33">
            <v>1.3999514606158805E-2</v>
          </cell>
          <cell r="G33">
            <v>0.1869360229604152</v>
          </cell>
        </row>
        <row r="34">
          <cell r="A34" t="str">
            <v>31º</v>
          </cell>
          <cell r="B34" t="str">
            <v>31º</v>
          </cell>
          <cell r="C34">
            <v>35</v>
          </cell>
          <cell r="D34" t="str">
            <v>CAMPO GRANDE</v>
          </cell>
          <cell r="E34">
            <v>703776.84</v>
          </cell>
          <cell r="F34">
            <v>1.3537666847034923E-2</v>
          </cell>
          <cell r="G34">
            <v>0.18437038094350974</v>
          </cell>
        </row>
        <row r="35">
          <cell r="A35" t="str">
            <v>32º</v>
          </cell>
          <cell r="B35" t="str">
            <v>32º</v>
          </cell>
          <cell r="C35">
            <v>299</v>
          </cell>
          <cell r="D35" t="str">
            <v>VOLTA REDONDA</v>
          </cell>
          <cell r="E35">
            <v>702995.66</v>
          </cell>
          <cell r="F35">
            <v>1.3522640273288099E-2</v>
          </cell>
          <cell r="G35">
            <v>0.18275361666940235</v>
          </cell>
        </row>
        <row r="36">
          <cell r="A36" t="str">
            <v>33º</v>
          </cell>
          <cell r="B36" t="str">
            <v>33º</v>
          </cell>
          <cell r="C36">
            <v>167</v>
          </cell>
          <cell r="D36" t="str">
            <v>SHOPPING IGUATEMI</v>
          </cell>
          <cell r="E36">
            <v>698199.36</v>
          </cell>
          <cell r="F36">
            <v>1.3430379903511746E-2</v>
          </cell>
          <cell r="G36">
            <v>0.18332407602047288</v>
          </cell>
        </row>
        <row r="37">
          <cell r="A37" t="str">
            <v>34º</v>
          </cell>
          <cell r="B37" t="str">
            <v>34º</v>
          </cell>
          <cell r="C37">
            <v>90</v>
          </cell>
          <cell r="D37" t="str">
            <v>TIJUCA</v>
          </cell>
          <cell r="E37">
            <v>671529.44</v>
          </cell>
          <cell r="F37">
            <v>1.2917364312096327E-2</v>
          </cell>
          <cell r="G37">
            <v>0.20175112002846063</v>
          </cell>
        </row>
        <row r="38">
          <cell r="A38" t="str">
            <v>35º</v>
          </cell>
          <cell r="B38" t="str">
            <v>35º</v>
          </cell>
          <cell r="C38">
            <v>296</v>
          </cell>
          <cell r="D38" t="str">
            <v>WEST SHOPPING</v>
          </cell>
          <cell r="E38">
            <v>664922.69999999995</v>
          </cell>
          <cell r="F38">
            <v>1.2790278792963615E-2</v>
          </cell>
          <cell r="G38">
            <v>0.18905261060184109</v>
          </cell>
        </row>
        <row r="39">
          <cell r="A39" t="str">
            <v>36º</v>
          </cell>
          <cell r="B39" t="str">
            <v>36º</v>
          </cell>
          <cell r="C39">
            <v>121</v>
          </cell>
          <cell r="D39" t="str">
            <v>BELFORD ROXO</v>
          </cell>
          <cell r="E39">
            <v>634031.4</v>
          </cell>
          <cell r="F39">
            <v>1.2196061842215692E-2</v>
          </cell>
          <cell r="G39">
            <v>0.2155273425577571</v>
          </cell>
        </row>
        <row r="40">
          <cell r="A40" t="str">
            <v>37º</v>
          </cell>
          <cell r="B40" t="str">
            <v>37º</v>
          </cell>
          <cell r="C40">
            <v>163</v>
          </cell>
          <cell r="D40" t="str">
            <v>VIA PARQUE</v>
          </cell>
          <cell r="E40">
            <v>622310.89</v>
          </cell>
          <cell r="F40">
            <v>1.1970609183589782E-2</v>
          </cell>
          <cell r="G40">
            <v>0.1954423789760372</v>
          </cell>
        </row>
        <row r="41">
          <cell r="A41" t="str">
            <v>38º</v>
          </cell>
          <cell r="B41" t="str">
            <v>38º</v>
          </cell>
          <cell r="C41">
            <v>62</v>
          </cell>
          <cell r="D41" t="str">
            <v>NITERÓI 2</v>
          </cell>
          <cell r="E41">
            <v>584222.51</v>
          </cell>
          <cell r="F41">
            <v>1.1237951088186603E-2</v>
          </cell>
          <cell r="G41">
            <v>0.1965772655688322</v>
          </cell>
        </row>
        <row r="42">
          <cell r="A42" t="str">
            <v>39º</v>
          </cell>
          <cell r="B42" t="str">
            <v>39º</v>
          </cell>
          <cell r="C42">
            <v>440</v>
          </cell>
          <cell r="D42" t="str">
            <v>MADUREIRA PORTELA</v>
          </cell>
          <cell r="E42">
            <v>570999.47</v>
          </cell>
          <cell r="F42">
            <v>1.0983596156266682E-2</v>
          </cell>
          <cell r="G42">
            <v>0.19570551403634648</v>
          </cell>
        </row>
        <row r="43">
          <cell r="A43" t="str">
            <v>40º</v>
          </cell>
          <cell r="B43" t="str">
            <v>40º</v>
          </cell>
          <cell r="C43">
            <v>176</v>
          </cell>
          <cell r="D43" t="str">
            <v>BARRA DO PIRAI</v>
          </cell>
          <cell r="E43">
            <v>521343.31</v>
          </cell>
          <cell r="F43">
            <v>1.0028423276489819E-2</v>
          </cell>
          <cell r="G43">
            <v>0.1825080764552485</v>
          </cell>
        </row>
        <row r="44">
          <cell r="A44" t="str">
            <v>41º</v>
          </cell>
          <cell r="B44" t="str">
            <v>41º</v>
          </cell>
          <cell r="C44">
            <v>157</v>
          </cell>
          <cell r="D44" t="str">
            <v>TOP SHOPPING</v>
          </cell>
          <cell r="E44">
            <v>482794.78</v>
          </cell>
          <cell r="F44">
            <v>9.2869138562836472E-3</v>
          </cell>
          <cell r="G44">
            <v>0.18794688846615978</v>
          </cell>
        </row>
        <row r="45">
          <cell r="A45" t="str">
            <v>42º</v>
          </cell>
          <cell r="B45" t="str">
            <v>42º</v>
          </cell>
          <cell r="C45">
            <v>128</v>
          </cell>
          <cell r="D45" t="str">
            <v>ITAGUAÍ</v>
          </cell>
          <cell r="E45">
            <v>434634.66</v>
          </cell>
          <cell r="F45">
            <v>8.3605184098617044E-3</v>
          </cell>
          <cell r="G45">
            <v>0.20129281792880113</v>
          </cell>
        </row>
        <row r="46">
          <cell r="A46" t="str">
            <v>43º</v>
          </cell>
          <cell r="B46" t="str">
            <v>43º</v>
          </cell>
          <cell r="C46">
            <v>60</v>
          </cell>
          <cell r="D46" t="str">
            <v>SÃO GONÇALO 1</v>
          </cell>
          <cell r="E46">
            <v>416673.03</v>
          </cell>
          <cell r="F46">
            <v>8.0150132026006824E-3</v>
          </cell>
          <cell r="G46">
            <v>0.18612316458605138</v>
          </cell>
        </row>
        <row r="47">
          <cell r="A47" t="str">
            <v>44º</v>
          </cell>
          <cell r="B47" t="str">
            <v>44º</v>
          </cell>
          <cell r="C47">
            <v>95</v>
          </cell>
          <cell r="D47" t="str">
            <v>BONSUCESSO 1</v>
          </cell>
          <cell r="E47">
            <v>415107.68</v>
          </cell>
          <cell r="F47">
            <v>7.9849025402506588E-3</v>
          </cell>
          <cell r="G47">
            <v>0.20975177481691748</v>
          </cell>
        </row>
        <row r="48">
          <cell r="A48" t="str">
            <v>45º</v>
          </cell>
          <cell r="B48" t="str">
            <v>45º</v>
          </cell>
          <cell r="C48">
            <v>297</v>
          </cell>
          <cell r="D48" t="str">
            <v>QUEIMADOS</v>
          </cell>
          <cell r="E48">
            <v>413520.88</v>
          </cell>
          <cell r="F48">
            <v>7.9543792713222938E-3</v>
          </cell>
          <cell r="G48">
            <v>0.20847148556181108</v>
          </cell>
        </row>
        <row r="49">
          <cell r="A49" t="str">
            <v>46º</v>
          </cell>
          <cell r="B49" t="str">
            <v>46º</v>
          </cell>
          <cell r="C49">
            <v>340</v>
          </cell>
          <cell r="D49" t="str">
            <v>NOVA IGUAÇÚ 3</v>
          </cell>
          <cell r="E49">
            <v>411665.89</v>
          </cell>
          <cell r="F49">
            <v>7.9186971698416864E-3</v>
          </cell>
          <cell r="G49">
            <v>0.19754166049353267</v>
          </cell>
        </row>
        <row r="50">
          <cell r="A50" t="str">
            <v>47º</v>
          </cell>
          <cell r="B50" t="str">
            <v>47º</v>
          </cell>
          <cell r="C50">
            <v>31</v>
          </cell>
          <cell r="D50" t="str">
            <v>SANTA CRUZ</v>
          </cell>
          <cell r="E50">
            <v>399420.22</v>
          </cell>
          <cell r="F50">
            <v>7.683142671090732E-3</v>
          </cell>
          <cell r="G50">
            <v>0.19878112724379296</v>
          </cell>
        </row>
        <row r="51">
          <cell r="A51" t="str">
            <v>48º</v>
          </cell>
          <cell r="B51" t="str">
            <v>48º</v>
          </cell>
          <cell r="C51">
            <v>264</v>
          </cell>
          <cell r="D51" t="str">
            <v>RESENDE</v>
          </cell>
          <cell r="E51">
            <v>391931.1</v>
          </cell>
          <cell r="F51">
            <v>7.5390839215338894E-3</v>
          </cell>
          <cell r="G51">
            <v>0.19742484578436525</v>
          </cell>
        </row>
        <row r="52">
          <cell r="A52" t="str">
            <v>49º</v>
          </cell>
          <cell r="B52" t="str">
            <v>49º</v>
          </cell>
          <cell r="C52">
            <v>175</v>
          </cell>
          <cell r="D52" t="str">
            <v>BARRA MANSA</v>
          </cell>
          <cell r="E52">
            <v>386746.69</v>
          </cell>
          <cell r="F52">
            <v>7.4393579695141614E-3</v>
          </cell>
          <cell r="G52">
            <v>0.19358765743101647</v>
          </cell>
        </row>
        <row r="53">
          <cell r="A53" t="str">
            <v>50º</v>
          </cell>
          <cell r="B53" t="str">
            <v>50º</v>
          </cell>
          <cell r="C53">
            <v>58</v>
          </cell>
          <cell r="D53" t="str">
            <v>ILHA DO GOVERNADOR</v>
          </cell>
          <cell r="E53">
            <v>379029.14</v>
          </cell>
          <cell r="F53">
            <v>7.2909052003446986E-3</v>
          </cell>
          <cell r="G53">
            <v>0.20560005044272392</v>
          </cell>
        </row>
        <row r="54">
          <cell r="A54" t="str">
            <v>51º</v>
          </cell>
          <cell r="B54" t="str">
            <v>51º</v>
          </cell>
          <cell r="C54">
            <v>75</v>
          </cell>
          <cell r="D54" t="str">
            <v>SÃO GONÇALO 2</v>
          </cell>
          <cell r="E54">
            <v>351156.17</v>
          </cell>
          <cell r="F54">
            <v>6.7547480544269678E-3</v>
          </cell>
          <cell r="G54">
            <v>0.18869816612411711</v>
          </cell>
        </row>
        <row r="55">
          <cell r="A55" t="str">
            <v>52º</v>
          </cell>
          <cell r="B55" t="str">
            <v>52º</v>
          </cell>
          <cell r="C55">
            <v>427</v>
          </cell>
          <cell r="D55" t="str">
            <v>CENTER SHOPPING RIO</v>
          </cell>
          <cell r="E55">
            <v>330077.09000000003</v>
          </cell>
          <cell r="F55">
            <v>6.3492763959933137E-3</v>
          </cell>
          <cell r="G55">
            <v>0.1893336424791629</v>
          </cell>
        </row>
        <row r="56">
          <cell r="A56" t="str">
            <v>53º</v>
          </cell>
          <cell r="B56" t="str">
            <v>53º</v>
          </cell>
          <cell r="C56">
            <v>155</v>
          </cell>
          <cell r="D56" t="str">
            <v>MERITI 2</v>
          </cell>
          <cell r="E56">
            <v>315848.17</v>
          </cell>
          <cell r="F56">
            <v>6.0755726200163824E-3</v>
          </cell>
          <cell r="G56">
            <v>0.20484028091717149</v>
          </cell>
        </row>
        <row r="57">
          <cell r="A57" t="str">
            <v>54º</v>
          </cell>
          <cell r="B57" t="str">
            <v>54º</v>
          </cell>
          <cell r="C57">
            <v>66</v>
          </cell>
          <cell r="D57" t="str">
            <v>NOVA IGUAÇU 2</v>
          </cell>
          <cell r="E57">
            <v>112736</v>
          </cell>
          <cell r="F57">
            <v>2.1685601499295275E-3</v>
          </cell>
          <cell r="G57">
            <v>0.18958519616598132</v>
          </cell>
        </row>
        <row r="58">
          <cell r="A58" t="str">
            <v>55º</v>
          </cell>
          <cell r="B58" t="str">
            <v>DF</v>
          </cell>
          <cell r="C58">
            <v>49</v>
          </cell>
          <cell r="D58" t="str">
            <v>PARK SHOPPING</v>
          </cell>
          <cell r="E58">
            <v>51986568.140000001</v>
          </cell>
          <cell r="F58">
            <v>0.99999999999999978</v>
          </cell>
          <cell r="G58">
            <v>0.19462626485129877</v>
          </cell>
        </row>
        <row r="59">
          <cell r="A59" t="str">
            <v>56º</v>
          </cell>
          <cell r="B59" t="str">
            <v>RJ</v>
          </cell>
          <cell r="C59">
            <v>120</v>
          </cell>
          <cell r="D59" t="str">
            <v>CAXIAS 2</v>
          </cell>
          <cell r="E59">
            <v>727786.72</v>
          </cell>
          <cell r="F59">
            <v>4.4962453143787559E-3</v>
          </cell>
          <cell r="G59">
            <v>0.1869360229604152</v>
          </cell>
        </row>
        <row r="60">
          <cell r="A60" t="str">
            <v>FILIAL</v>
          </cell>
          <cell r="B60" t="str">
            <v>Classif.</v>
          </cell>
          <cell r="C60" t="str">
            <v>CED</v>
          </cell>
          <cell r="D60" t="str">
            <v>LOJA</v>
          </cell>
          <cell r="E60" t="str">
            <v>Venda R$</v>
          </cell>
          <cell r="F60" t="str">
            <v>Participação</v>
          </cell>
          <cell r="G60" t="str">
            <v>M.U.</v>
          </cell>
        </row>
        <row r="61">
          <cell r="A61" t="str">
            <v>INT RJ</v>
          </cell>
          <cell r="B61" t="str">
            <v>1º</v>
          </cell>
          <cell r="C61">
            <v>57</v>
          </cell>
          <cell r="D61" t="str">
            <v>CABO FRIO</v>
          </cell>
          <cell r="E61">
            <v>990449.12</v>
          </cell>
          <cell r="F61">
            <v>0.16383886766119535</v>
          </cell>
          <cell r="G61">
            <v>0.21432613986197724</v>
          </cell>
        </row>
        <row r="62">
          <cell r="A62" t="str">
            <v>59º</v>
          </cell>
          <cell r="B62" t="str">
            <v>2º</v>
          </cell>
          <cell r="C62">
            <v>8</v>
          </cell>
          <cell r="D62" t="str">
            <v>MACAÉ</v>
          </cell>
          <cell r="E62">
            <v>869527.48</v>
          </cell>
          <cell r="F62">
            <v>0.14383615962371968</v>
          </cell>
          <cell r="G62">
            <v>0.2137049854058698</v>
          </cell>
        </row>
        <row r="63">
          <cell r="A63" t="str">
            <v>60º</v>
          </cell>
          <cell r="B63" t="str">
            <v>3º</v>
          </cell>
          <cell r="C63">
            <v>130</v>
          </cell>
          <cell r="D63" t="str">
            <v>CAMPOS</v>
          </cell>
          <cell r="E63">
            <v>791189.66</v>
          </cell>
          <cell r="F63">
            <v>0.13087761438936524</v>
          </cell>
          <cell r="G63">
            <v>0.18583388133160603</v>
          </cell>
        </row>
        <row r="64">
          <cell r="A64" t="str">
            <v>61º</v>
          </cell>
          <cell r="B64" t="str">
            <v>4º</v>
          </cell>
          <cell r="C64">
            <v>106</v>
          </cell>
          <cell r="D64" t="str">
            <v>TERESÓPOLIS</v>
          </cell>
          <cell r="E64">
            <v>595285.80000000005</v>
          </cell>
          <cell r="F64">
            <v>9.8471440316680578E-2</v>
          </cell>
          <cell r="G64">
            <v>0.19896953869610171</v>
          </cell>
        </row>
        <row r="65">
          <cell r="A65" t="str">
            <v>62º</v>
          </cell>
          <cell r="B65" t="str">
            <v>5º</v>
          </cell>
          <cell r="C65">
            <v>118</v>
          </cell>
          <cell r="D65" t="str">
            <v>TRÊS RIOS</v>
          </cell>
          <cell r="E65">
            <v>587840.80000000005</v>
          </cell>
          <cell r="F65">
            <v>9.7239897630532701E-2</v>
          </cell>
          <cell r="G65">
            <v>0.1751301865132526</v>
          </cell>
        </row>
        <row r="66">
          <cell r="A66" t="str">
            <v>63º</v>
          </cell>
          <cell r="B66" t="str">
            <v>6º</v>
          </cell>
          <cell r="C66">
            <v>277</v>
          </cell>
          <cell r="D66" t="str">
            <v>CADIMA SHOPPING</v>
          </cell>
          <cell r="E66">
            <v>537076.79</v>
          </cell>
          <cell r="F66">
            <v>8.8842577921326854E-2</v>
          </cell>
          <cell r="G66">
            <v>0.16582051023798214</v>
          </cell>
        </row>
        <row r="67">
          <cell r="A67" t="str">
            <v>64º</v>
          </cell>
          <cell r="B67" t="str">
            <v>7º</v>
          </cell>
          <cell r="C67">
            <v>258</v>
          </cell>
          <cell r="D67" t="str">
            <v>PIRATAS MALL</v>
          </cell>
          <cell r="E67">
            <v>515895.47</v>
          </cell>
          <cell r="F67">
            <v>8.5338790180701216E-2</v>
          </cell>
          <cell r="G67">
            <v>0.20495913602559848</v>
          </cell>
        </row>
        <row r="68">
          <cell r="A68" t="str">
            <v>65º</v>
          </cell>
          <cell r="B68" t="str">
            <v>8º</v>
          </cell>
          <cell r="C68">
            <v>459</v>
          </cell>
          <cell r="D68" t="str">
            <v>ARARUAMA LAGOA SHOPPING</v>
          </cell>
          <cell r="E68">
            <v>501557.4</v>
          </cell>
          <cell r="F68">
            <v>8.296700438594283E-2</v>
          </cell>
          <cell r="G68">
            <v>0.19573325751587251</v>
          </cell>
        </row>
        <row r="69">
          <cell r="A69" t="str">
            <v>66º</v>
          </cell>
          <cell r="B69" t="str">
            <v>9º</v>
          </cell>
          <cell r="C69">
            <v>252</v>
          </cell>
          <cell r="D69" t="str">
            <v>ITABORAÍ</v>
          </cell>
          <cell r="E69">
            <v>375551.42</v>
          </cell>
          <cell r="F69">
            <v>6.2123251117991794E-2</v>
          </cell>
          <cell r="G69">
            <v>0.19387903594343212</v>
          </cell>
        </row>
        <row r="70">
          <cell r="A70" t="str">
            <v>67º</v>
          </cell>
          <cell r="B70" t="str">
            <v>10º</v>
          </cell>
          <cell r="C70">
            <v>329</v>
          </cell>
          <cell r="D70" t="str">
            <v>MAGÉ</v>
          </cell>
          <cell r="E70">
            <v>280889.52</v>
          </cell>
          <cell r="F70">
            <v>4.6464396772543638E-2</v>
          </cell>
          <cell r="G70">
            <v>0.18102544319988786</v>
          </cell>
        </row>
        <row r="71">
          <cell r="A71" t="str">
            <v>68º</v>
          </cell>
          <cell r="B71" t="str">
            <v>RJ</v>
          </cell>
          <cell r="C71">
            <v>163</v>
          </cell>
          <cell r="D71" t="str">
            <v>VIA PARQUE</v>
          </cell>
          <cell r="E71">
            <v>6045263.4600000009</v>
          </cell>
          <cell r="F71">
            <v>0.99999999999999989</v>
          </cell>
          <cell r="G71">
            <v>0.195715332379583</v>
          </cell>
        </row>
        <row r="72">
          <cell r="A72" t="str">
            <v>69º</v>
          </cell>
          <cell r="B72" t="str">
            <v>DF</v>
          </cell>
          <cell r="C72">
            <v>56</v>
          </cell>
          <cell r="D72" t="str">
            <v>SOBRADINHO</v>
          </cell>
          <cell r="E72">
            <v>621591.4</v>
          </cell>
          <cell r="F72">
            <v>3.8401736977395403E-3</v>
          </cell>
          <cell r="G72">
            <v>0.20013861248521664</v>
          </cell>
        </row>
        <row r="73">
          <cell r="A73" t="str">
            <v>FILIAL</v>
          </cell>
          <cell r="B73" t="str">
            <v>Classif.</v>
          </cell>
          <cell r="C73" t="str">
            <v>CED</v>
          </cell>
          <cell r="D73" t="str">
            <v>LOJA</v>
          </cell>
          <cell r="E73" t="str">
            <v>Venda R$</v>
          </cell>
          <cell r="F73" t="str">
            <v>Participação</v>
          </cell>
          <cell r="G73" t="str">
            <v>M.U.</v>
          </cell>
        </row>
        <row r="74">
          <cell r="A74" t="str">
            <v>ES</v>
          </cell>
          <cell r="B74" t="str">
            <v>1º</v>
          </cell>
          <cell r="C74">
            <v>132</v>
          </cell>
          <cell r="D74" t="str">
            <v>SHOPPING VITÓRIA</v>
          </cell>
          <cell r="E74">
            <v>486550.86</v>
          </cell>
          <cell r="F74">
            <v>0.30054770436935979</v>
          </cell>
          <cell r="G74">
            <v>0.18899280256382642</v>
          </cell>
        </row>
        <row r="75">
          <cell r="A75" t="str">
            <v>72º</v>
          </cell>
          <cell r="B75" t="str">
            <v>2º</v>
          </cell>
          <cell r="C75">
            <v>53</v>
          </cell>
          <cell r="D75" t="str">
            <v>PRINCESA ISABEL</v>
          </cell>
          <cell r="E75">
            <v>314629.8</v>
          </cell>
          <cell r="F75">
            <v>0.19435021472614558</v>
          </cell>
          <cell r="G75">
            <v>0.19510833292740748</v>
          </cell>
        </row>
        <row r="76">
          <cell r="A76" t="str">
            <v>73º</v>
          </cell>
          <cell r="B76" t="str">
            <v>3º</v>
          </cell>
          <cell r="C76">
            <v>6</v>
          </cell>
          <cell r="D76" t="str">
            <v>CACHOEIRO DE  ITAPEMIRIM</v>
          </cell>
          <cell r="E76">
            <v>311853.73</v>
          </cell>
          <cell r="F76">
            <v>0.19263540640031371</v>
          </cell>
          <cell r="G76">
            <v>0.1917572134612805</v>
          </cell>
        </row>
        <row r="77">
          <cell r="A77" t="str">
            <v>74º</v>
          </cell>
          <cell r="B77" t="str">
            <v>4º</v>
          </cell>
          <cell r="C77">
            <v>20</v>
          </cell>
          <cell r="D77" t="str">
            <v>LINHARES</v>
          </cell>
          <cell r="E77">
            <v>205002.04</v>
          </cell>
          <cell r="F77">
            <v>0.1266319671350199</v>
          </cell>
          <cell r="G77">
            <v>0.20564573242230719</v>
          </cell>
        </row>
        <row r="78">
          <cell r="A78" t="str">
            <v>75º</v>
          </cell>
          <cell r="B78" t="str">
            <v>5º</v>
          </cell>
          <cell r="C78">
            <v>123</v>
          </cell>
          <cell r="D78" t="str">
            <v>CARIACICA</v>
          </cell>
          <cell r="E78">
            <v>169550.58</v>
          </cell>
          <cell r="F78">
            <v>0.10473321862691494</v>
          </cell>
          <cell r="G78">
            <v>0.20882452502532253</v>
          </cell>
        </row>
        <row r="79">
          <cell r="A79" t="str">
            <v>76º</v>
          </cell>
          <cell r="B79" t="str">
            <v>6º</v>
          </cell>
          <cell r="C79">
            <v>379</v>
          </cell>
          <cell r="D79" t="str">
            <v>VILA VELHA</v>
          </cell>
          <cell r="E79">
            <v>131293.63</v>
          </cell>
          <cell r="F79">
            <v>8.1101488742246E-2</v>
          </cell>
          <cell r="G79">
            <v>0.19370478970481411</v>
          </cell>
        </row>
        <row r="80">
          <cell r="A80" t="str">
            <v>77º</v>
          </cell>
          <cell r="B80" t="str">
            <v>INT RJ</v>
          </cell>
          <cell r="C80">
            <v>118</v>
          </cell>
          <cell r="D80" t="str">
            <v>TRÊS RIOS</v>
          </cell>
          <cell r="E80">
            <v>1618880.6400000001</v>
          </cell>
          <cell r="F80">
            <v>1</v>
          </cell>
          <cell r="G80">
            <v>0.1952818631827587</v>
          </cell>
        </row>
        <row r="81">
          <cell r="A81" t="str">
            <v>78º</v>
          </cell>
          <cell r="B81" t="str">
            <v>RJ</v>
          </cell>
          <cell r="C81">
            <v>62</v>
          </cell>
          <cell r="D81" t="str">
            <v>NITERÓI 2</v>
          </cell>
          <cell r="E81">
            <v>584222.51</v>
          </cell>
          <cell r="F81">
            <v>3.609309775729483E-3</v>
          </cell>
          <cell r="G81">
            <v>0.1965772655688322</v>
          </cell>
        </row>
        <row r="82">
          <cell r="A82" t="str">
            <v>FILIAL</v>
          </cell>
          <cell r="B82" t="str">
            <v>Classif.</v>
          </cell>
          <cell r="C82" t="str">
            <v>CED</v>
          </cell>
          <cell r="D82" t="str">
            <v>LOJA</v>
          </cell>
          <cell r="E82" t="str">
            <v>Venda R$</v>
          </cell>
          <cell r="F82" t="str">
            <v>Participação</v>
          </cell>
          <cell r="G82" t="str">
            <v>M.U.</v>
          </cell>
        </row>
        <row r="83">
          <cell r="A83" t="str">
            <v>BH</v>
          </cell>
          <cell r="B83" t="str">
            <v>1º</v>
          </cell>
          <cell r="C83">
            <v>161</v>
          </cell>
          <cell r="D83" t="str">
            <v>BH SHOPPING</v>
          </cell>
          <cell r="E83">
            <v>1655492.65</v>
          </cell>
          <cell r="F83">
            <v>0.12979479171996813</v>
          </cell>
          <cell r="G83">
            <v>0.15053943499890371</v>
          </cell>
        </row>
        <row r="84">
          <cell r="A84" t="str">
            <v>81º</v>
          </cell>
          <cell r="B84" t="str">
            <v>2º</v>
          </cell>
          <cell r="C84">
            <v>122</v>
          </cell>
          <cell r="D84" t="str">
            <v>CINESHOPPING</v>
          </cell>
          <cell r="E84">
            <v>1166809.3799999999</v>
          </cell>
          <cell r="F84">
            <v>9.1480793015906864E-2</v>
          </cell>
          <cell r="G84">
            <v>0.18503147097254824</v>
          </cell>
        </row>
        <row r="85">
          <cell r="A85" t="str">
            <v>82º</v>
          </cell>
          <cell r="B85" t="str">
            <v>3º</v>
          </cell>
          <cell r="C85">
            <v>114</v>
          </cell>
          <cell r="D85" t="str">
            <v>MINAS SHOPPING</v>
          </cell>
          <cell r="E85">
            <v>1112651.48</v>
          </cell>
          <cell r="F85">
            <v>8.7234677304978844E-2</v>
          </cell>
          <cell r="G85">
            <v>0.1500495271596253</v>
          </cell>
        </row>
        <row r="86">
          <cell r="A86" t="str">
            <v>83º</v>
          </cell>
          <cell r="B86" t="str">
            <v>4º</v>
          </cell>
          <cell r="C86">
            <v>28</v>
          </cell>
          <cell r="D86" t="str">
            <v>CURITIBA 1</v>
          </cell>
          <cell r="E86">
            <v>1067836.3400000001</v>
          </cell>
          <cell r="F86">
            <v>8.3721057499900761E-2</v>
          </cell>
          <cell r="G86">
            <v>0.17535491681810947</v>
          </cell>
        </row>
        <row r="87">
          <cell r="A87" t="str">
            <v>84º</v>
          </cell>
          <cell r="B87" t="str">
            <v>5º</v>
          </cell>
          <cell r="C87">
            <v>127</v>
          </cell>
          <cell r="D87" t="str">
            <v>SHOPPING DEL REI</v>
          </cell>
          <cell r="E87">
            <v>911140.13</v>
          </cell>
          <cell r="F87">
            <v>7.143568012884545E-2</v>
          </cell>
          <cell r="G87">
            <v>0.14578607905670132</v>
          </cell>
        </row>
        <row r="88">
          <cell r="A88" t="str">
            <v>85º</v>
          </cell>
          <cell r="B88" t="str">
            <v>6º</v>
          </cell>
          <cell r="C88">
            <v>361</v>
          </cell>
          <cell r="D88" t="str">
            <v>CURITIBA 2</v>
          </cell>
          <cell r="E88">
            <v>806048.26</v>
          </cell>
          <cell r="F88">
            <v>6.3196212935734103E-2</v>
          </cell>
          <cell r="G88">
            <v>0.18369546595782651</v>
          </cell>
        </row>
        <row r="89">
          <cell r="A89" t="str">
            <v>86º</v>
          </cell>
          <cell r="B89" t="str">
            <v>7º</v>
          </cell>
          <cell r="C89">
            <v>149</v>
          </cell>
          <cell r="D89" t="str">
            <v>BIG SHOPPING</v>
          </cell>
          <cell r="E89">
            <v>616770.04</v>
          </cell>
          <cell r="F89">
            <v>4.8356323950406198E-2</v>
          </cell>
          <cell r="G89">
            <v>0.17301617089179888</v>
          </cell>
        </row>
        <row r="90">
          <cell r="A90" t="str">
            <v>87º</v>
          </cell>
          <cell r="B90" t="str">
            <v>8º</v>
          </cell>
          <cell r="C90">
            <v>263</v>
          </cell>
          <cell r="D90" t="str">
            <v>BETIM</v>
          </cell>
          <cell r="E90">
            <v>605603.02</v>
          </cell>
          <cell r="F90">
            <v>4.7480801467698272E-2</v>
          </cell>
          <cell r="G90">
            <v>0.19551613736535958</v>
          </cell>
        </row>
        <row r="91">
          <cell r="A91" t="str">
            <v>88º</v>
          </cell>
          <cell r="B91" t="str">
            <v>9º</v>
          </cell>
          <cell r="C91">
            <v>360</v>
          </cell>
          <cell r="D91" t="str">
            <v>CAETÉS 2</v>
          </cell>
          <cell r="E91">
            <v>605042.44999999995</v>
          </cell>
          <cell r="F91">
            <v>4.7436851368376193E-2</v>
          </cell>
          <cell r="G91">
            <v>0.19110794560886635</v>
          </cell>
        </row>
        <row r="92">
          <cell r="A92" t="str">
            <v>89º</v>
          </cell>
          <cell r="B92" t="str">
            <v>10º</v>
          </cell>
          <cell r="C92">
            <v>330</v>
          </cell>
          <cell r="D92" t="str">
            <v>BARREIRO 2</v>
          </cell>
          <cell r="E92">
            <v>527238.6</v>
          </cell>
          <cell r="F92">
            <v>4.1336833645095064E-2</v>
          </cell>
          <cell r="G92">
            <v>0.17230781967401132</v>
          </cell>
        </row>
        <row r="93">
          <cell r="A93" t="str">
            <v>90º</v>
          </cell>
          <cell r="B93" t="str">
            <v>11º</v>
          </cell>
          <cell r="C93">
            <v>30</v>
          </cell>
          <cell r="D93" t="str">
            <v>RIO DE JANEIRO</v>
          </cell>
          <cell r="E93">
            <v>448069.11</v>
          </cell>
          <cell r="F93">
            <v>3.5129746307603051E-2</v>
          </cell>
          <cell r="G93">
            <v>0.18608330587307037</v>
          </cell>
        </row>
        <row r="94">
          <cell r="A94" t="str">
            <v>91º</v>
          </cell>
          <cell r="B94" t="str">
            <v>12º</v>
          </cell>
          <cell r="C94">
            <v>140</v>
          </cell>
          <cell r="D94" t="str">
            <v>VENDA NOVA</v>
          </cell>
          <cell r="E94">
            <v>424187.3</v>
          </cell>
          <cell r="F94">
            <v>3.3257352277435745E-2</v>
          </cell>
          <cell r="G94">
            <v>0.19656867702605813</v>
          </cell>
        </row>
        <row r="95">
          <cell r="A95" t="str">
            <v>92º</v>
          </cell>
          <cell r="B95" t="str">
            <v>13º</v>
          </cell>
          <cell r="C95">
            <v>364</v>
          </cell>
          <cell r="D95" t="str">
            <v>ELDORADO 2</v>
          </cell>
          <cell r="E95">
            <v>423132.13</v>
          </cell>
          <cell r="F95">
            <v>3.3174624292881323E-2</v>
          </cell>
          <cell r="G95">
            <v>0.18405366454441441</v>
          </cell>
        </row>
        <row r="96">
          <cell r="A96" t="str">
            <v>93º</v>
          </cell>
          <cell r="B96" t="str">
            <v>14º</v>
          </cell>
          <cell r="C96">
            <v>366</v>
          </cell>
          <cell r="D96" t="str">
            <v>NOVA LIMA</v>
          </cell>
          <cell r="E96">
            <v>406905.65</v>
          </cell>
          <cell r="F96">
            <v>3.1902427408196744E-2</v>
          </cell>
          <cell r="G96">
            <v>0.19929117374295571</v>
          </cell>
        </row>
        <row r="97">
          <cell r="A97" t="str">
            <v>94º</v>
          </cell>
          <cell r="B97" t="str">
            <v>15º</v>
          </cell>
          <cell r="C97">
            <v>29</v>
          </cell>
          <cell r="D97" t="str">
            <v>BARREIRO</v>
          </cell>
          <cell r="E97">
            <v>356911.02</v>
          </cell>
          <cell r="F97">
            <v>2.7982722546947811E-2</v>
          </cell>
          <cell r="G97">
            <v>0.17408973645610371</v>
          </cell>
        </row>
        <row r="98">
          <cell r="A98" t="str">
            <v>95º</v>
          </cell>
          <cell r="B98" t="str">
            <v>16º</v>
          </cell>
          <cell r="C98">
            <v>363</v>
          </cell>
          <cell r="D98" t="str">
            <v>BETIM 2</v>
          </cell>
          <cell r="E98">
            <v>312982.2</v>
          </cell>
          <cell r="F98">
            <v>2.4538592461318034E-2</v>
          </cell>
          <cell r="G98">
            <v>0.17252359249862848</v>
          </cell>
        </row>
        <row r="99">
          <cell r="A99" t="str">
            <v>96º</v>
          </cell>
          <cell r="B99" t="str">
            <v>17º</v>
          </cell>
          <cell r="C99">
            <v>32</v>
          </cell>
          <cell r="D99" t="str">
            <v>BAHIA</v>
          </cell>
          <cell r="E99">
            <v>237116.38</v>
          </cell>
          <cell r="F99">
            <v>1.859052116932855E-2</v>
          </cell>
          <cell r="G99">
            <v>0.17530659532513226</v>
          </cell>
        </row>
        <row r="100">
          <cell r="A100" t="str">
            <v>97º</v>
          </cell>
          <cell r="B100" t="str">
            <v>18º</v>
          </cell>
          <cell r="C100">
            <v>365</v>
          </cell>
          <cell r="D100" t="str">
            <v>BAIRRO INDUSTRIAL</v>
          </cell>
          <cell r="E100">
            <v>217216.7</v>
          </cell>
          <cell r="F100">
            <v>1.7030336156792242E-2</v>
          </cell>
          <cell r="G100">
            <v>0.18196976254808617</v>
          </cell>
        </row>
        <row r="101">
          <cell r="A101" t="str">
            <v>98º</v>
          </cell>
          <cell r="B101" t="str">
            <v>19º</v>
          </cell>
          <cell r="C101">
            <v>71</v>
          </cell>
          <cell r="D101" t="str">
            <v>GUARANI</v>
          </cell>
          <cell r="E101">
            <v>211057.35</v>
          </cell>
          <cell r="F101">
            <v>1.6547427609671608E-2</v>
          </cell>
          <cell r="G101">
            <v>0.19083159606950034</v>
          </cell>
        </row>
        <row r="102">
          <cell r="A102" t="str">
            <v>99º</v>
          </cell>
          <cell r="B102" t="str">
            <v>20º</v>
          </cell>
          <cell r="C102">
            <v>335</v>
          </cell>
          <cell r="D102" t="str">
            <v>PRAÇA SÃO VICENTE</v>
          </cell>
          <cell r="E102">
            <v>192928.64000000001</v>
          </cell>
          <cell r="F102">
            <v>1.5126091103827441E-2</v>
          </cell>
          <cell r="G102">
            <v>0.19268326147142592</v>
          </cell>
        </row>
        <row r="103">
          <cell r="A103" t="str">
            <v>100º</v>
          </cell>
          <cell r="B103" t="str">
            <v>21º</v>
          </cell>
          <cell r="C103">
            <v>471</v>
          </cell>
          <cell r="D103" t="str">
            <v>VIASHOPPING BARREIRO</v>
          </cell>
          <cell r="E103">
            <v>179156.38</v>
          </cell>
          <cell r="F103">
            <v>1.4046311246023029E-2</v>
          </cell>
          <cell r="G103">
            <v>0.16966602650315218</v>
          </cell>
        </row>
        <row r="104">
          <cell r="A104" t="str">
            <v>101º</v>
          </cell>
          <cell r="B104" t="str">
            <v>22º</v>
          </cell>
          <cell r="C104">
            <v>79</v>
          </cell>
          <cell r="D104" t="str">
            <v>ELDORADO</v>
          </cell>
          <cell r="E104">
            <v>156310.35999999999</v>
          </cell>
          <cell r="F104">
            <v>1.2255125759617982E-2</v>
          </cell>
          <cell r="G104">
            <v>0.18334186844895214</v>
          </cell>
        </row>
        <row r="105">
          <cell r="A105" t="str">
            <v>102º</v>
          </cell>
          <cell r="B105" t="str">
            <v>23º</v>
          </cell>
          <cell r="C105">
            <v>74</v>
          </cell>
          <cell r="D105" t="str">
            <v>CAETÉS</v>
          </cell>
          <cell r="E105">
            <v>114086.88</v>
          </cell>
          <cell r="F105">
            <v>8.9446986234466216E-3</v>
          </cell>
          <cell r="G105">
            <v>0.17995157905654482</v>
          </cell>
        </row>
        <row r="106">
          <cell r="A106" t="str">
            <v>103º</v>
          </cell>
          <cell r="B106" t="str">
            <v>SC</v>
          </cell>
          <cell r="C106">
            <v>392</v>
          </cell>
          <cell r="D106" t="str">
            <v>ILHA</v>
          </cell>
          <cell r="E106">
            <v>12754692.449999999</v>
          </cell>
          <cell r="F106">
            <v>1.0000000000000002</v>
          </cell>
          <cell r="G106">
            <v>0.17341079801546455</v>
          </cell>
        </row>
        <row r="107">
          <cell r="A107" t="str">
            <v>104º</v>
          </cell>
          <cell r="B107" t="str">
            <v>PR</v>
          </cell>
          <cell r="C107">
            <v>199</v>
          </cell>
          <cell r="D107" t="str">
            <v>DEODORO</v>
          </cell>
          <cell r="E107">
            <v>452097.12</v>
          </cell>
          <cell r="F107">
            <v>2.7930429363208636E-3</v>
          </cell>
          <cell r="G107">
            <v>0.18455623069076194</v>
          </cell>
        </row>
        <row r="108">
          <cell r="A108" t="str">
            <v>FILIAL</v>
          </cell>
          <cell r="B108" t="str">
            <v>Classif.</v>
          </cell>
          <cell r="C108" t="str">
            <v>CED</v>
          </cell>
          <cell r="D108" t="str">
            <v>LOJA</v>
          </cell>
          <cell r="E108" t="str">
            <v>Venda R$</v>
          </cell>
          <cell r="F108" t="str">
            <v>Participação</v>
          </cell>
          <cell r="G108" t="str">
            <v>M.U.</v>
          </cell>
        </row>
        <row r="109">
          <cell r="A109" t="str">
            <v>MG</v>
          </cell>
          <cell r="B109" t="str">
            <v>1º</v>
          </cell>
          <cell r="C109">
            <v>290</v>
          </cell>
          <cell r="D109" t="str">
            <v>TEÓFILO OTONI</v>
          </cell>
          <cell r="E109">
            <v>730077.4</v>
          </cell>
          <cell r="F109">
            <v>6.2796714468120643E-2</v>
          </cell>
          <cell r="G109">
            <v>0.18240529470904698</v>
          </cell>
        </row>
        <row r="110">
          <cell r="A110" t="str">
            <v>107º</v>
          </cell>
          <cell r="B110" t="str">
            <v>2º</v>
          </cell>
          <cell r="C110">
            <v>378</v>
          </cell>
          <cell r="D110" t="str">
            <v>GOVERNADOR VALADARES 2</v>
          </cell>
          <cell r="E110">
            <v>606342.41</v>
          </cell>
          <cell r="F110">
            <v>5.2153800666452824E-2</v>
          </cell>
          <cell r="G110">
            <v>0.17467686837952037</v>
          </cell>
        </row>
        <row r="111">
          <cell r="A111" t="str">
            <v>108º</v>
          </cell>
          <cell r="B111" t="str">
            <v>3º</v>
          </cell>
          <cell r="C111">
            <v>376</v>
          </cell>
          <cell r="D111" t="str">
            <v>PONTE NOVA</v>
          </cell>
          <cell r="E111">
            <v>568783.6</v>
          </cell>
          <cell r="F111">
            <v>4.8923225569439274E-2</v>
          </cell>
          <cell r="G111">
            <v>0.20812296088260315</v>
          </cell>
        </row>
        <row r="112">
          <cell r="A112" t="str">
            <v>109º</v>
          </cell>
          <cell r="B112" t="str">
            <v>4º</v>
          </cell>
          <cell r="C112">
            <v>257</v>
          </cell>
          <cell r="D112" t="str">
            <v>POÇOS DE CALDAS</v>
          </cell>
          <cell r="E112">
            <v>539936.26</v>
          </cell>
          <cell r="F112">
            <v>4.6441956907863402E-2</v>
          </cell>
          <cell r="G112">
            <v>0.2017844261974226</v>
          </cell>
        </row>
        <row r="113">
          <cell r="A113" t="str">
            <v>110º</v>
          </cell>
          <cell r="B113" t="str">
            <v>5º</v>
          </cell>
          <cell r="C113">
            <v>217</v>
          </cell>
          <cell r="D113" t="str">
            <v>IPATINGA</v>
          </cell>
          <cell r="E113">
            <v>486522.34</v>
          </cell>
          <cell r="F113">
            <v>4.1847623919521293E-2</v>
          </cell>
          <cell r="G113">
            <v>0.18249428015002228</v>
          </cell>
        </row>
        <row r="114">
          <cell r="A114" t="str">
            <v>111º</v>
          </cell>
          <cell r="B114" t="str">
            <v>6º</v>
          </cell>
          <cell r="C114">
            <v>243</v>
          </cell>
          <cell r="D114" t="str">
            <v>MONTES CLAROS 2</v>
          </cell>
          <cell r="E114">
            <v>472069.83</v>
          </cell>
          <cell r="F114">
            <v>4.0604508951412897E-2</v>
          </cell>
          <cell r="G114">
            <v>0.18425142058916316</v>
          </cell>
        </row>
        <row r="115">
          <cell r="A115" t="str">
            <v>112º</v>
          </cell>
          <cell r="B115" t="str">
            <v>7º</v>
          </cell>
          <cell r="C115">
            <v>61</v>
          </cell>
          <cell r="D115" t="str">
            <v>JUIZ DE FORA 2</v>
          </cell>
          <cell r="E115">
            <v>451447.38</v>
          </cell>
          <cell r="F115">
            <v>3.8830694141800799E-2</v>
          </cell>
          <cell r="G115">
            <v>0.18859874135351246</v>
          </cell>
        </row>
        <row r="116">
          <cell r="A116" t="str">
            <v>113º</v>
          </cell>
          <cell r="B116" t="str">
            <v>8º</v>
          </cell>
          <cell r="C116">
            <v>375</v>
          </cell>
          <cell r="D116" t="str">
            <v>IPATINGA 2</v>
          </cell>
          <cell r="E116">
            <v>447770.29</v>
          </cell>
          <cell r="F116">
            <v>3.8514413743580576E-2</v>
          </cell>
          <cell r="G116">
            <v>0.17723623502819791</v>
          </cell>
        </row>
        <row r="117">
          <cell r="A117" t="str">
            <v>114º</v>
          </cell>
          <cell r="B117" t="str">
            <v>9º</v>
          </cell>
          <cell r="C117">
            <v>193</v>
          </cell>
          <cell r="D117" t="str">
            <v>CORONEL FABRICIANO</v>
          </cell>
          <cell r="E117">
            <v>424231.19</v>
          </cell>
          <cell r="F117">
            <v>3.6489726852113269E-2</v>
          </cell>
          <cell r="G117">
            <v>0.19424707505893843</v>
          </cell>
        </row>
        <row r="118">
          <cell r="A118" t="str">
            <v>115º</v>
          </cell>
          <cell r="B118" t="str">
            <v>10º</v>
          </cell>
          <cell r="C118">
            <v>191</v>
          </cell>
          <cell r="D118" t="str">
            <v>CONSELHEIRO LAFAIETE</v>
          </cell>
          <cell r="E118">
            <v>416445.36</v>
          </cell>
          <cell r="F118">
            <v>3.5820038208953887E-2</v>
          </cell>
          <cell r="G118">
            <v>0.19294999920392603</v>
          </cell>
        </row>
        <row r="119">
          <cell r="A119" t="str">
            <v>116º</v>
          </cell>
          <cell r="B119" t="str">
            <v>11º</v>
          </cell>
          <cell r="C119">
            <v>369</v>
          </cell>
          <cell r="D119" t="str">
            <v>MONTES CLAROS 3</v>
          </cell>
          <cell r="E119">
            <v>403033.41</v>
          </cell>
          <cell r="F119">
            <v>3.4666425736343841E-2</v>
          </cell>
          <cell r="G119">
            <v>0.17181234868721226</v>
          </cell>
        </row>
        <row r="120">
          <cell r="A120" t="str">
            <v>117º</v>
          </cell>
          <cell r="B120" t="str">
            <v>12º</v>
          </cell>
          <cell r="C120">
            <v>422</v>
          </cell>
          <cell r="D120" t="str">
            <v>SHOPPING UBERLÂNDIA</v>
          </cell>
          <cell r="E120">
            <v>388981.06</v>
          </cell>
          <cell r="F120">
            <v>3.345773004112565E-2</v>
          </cell>
          <cell r="G120">
            <v>0.16027362669929182</v>
          </cell>
        </row>
        <row r="121">
          <cell r="A121" t="str">
            <v>118º</v>
          </cell>
          <cell r="B121" t="str">
            <v>13º</v>
          </cell>
          <cell r="C121">
            <v>173</v>
          </cell>
          <cell r="D121" t="str">
            <v>BARBACENA</v>
          </cell>
          <cell r="E121">
            <v>384547.72</v>
          </cell>
          <cell r="F121">
            <v>3.3076401724264862E-2</v>
          </cell>
          <cell r="G121">
            <v>0.18392682351500847</v>
          </cell>
        </row>
        <row r="122">
          <cell r="A122" t="str">
            <v>119º</v>
          </cell>
          <cell r="B122" t="str">
            <v>14º</v>
          </cell>
          <cell r="C122">
            <v>288</v>
          </cell>
          <cell r="D122" t="str">
            <v>SETE LAGOAS</v>
          </cell>
          <cell r="E122">
            <v>384254.96</v>
          </cell>
          <cell r="F122">
            <v>3.3051220330993836E-2</v>
          </cell>
          <cell r="G122">
            <v>0.17993420563824689</v>
          </cell>
        </row>
        <row r="123">
          <cell r="A123" t="str">
            <v>120º</v>
          </cell>
          <cell r="B123" t="str">
            <v>15º</v>
          </cell>
          <cell r="C123">
            <v>212</v>
          </cell>
          <cell r="D123" t="str">
            <v>GOVERNADOR  VALADARES</v>
          </cell>
          <cell r="E123">
            <v>357713.42</v>
          </cell>
          <cell r="F123">
            <v>3.0768282235766942E-2</v>
          </cell>
          <cell r="G123">
            <v>0.17125219014945811</v>
          </cell>
        </row>
        <row r="124">
          <cell r="A124" t="str">
            <v>121º</v>
          </cell>
          <cell r="B124" t="str">
            <v>16º</v>
          </cell>
          <cell r="C124">
            <v>242</v>
          </cell>
          <cell r="D124" t="str">
            <v>MONTES CLAROS 1</v>
          </cell>
          <cell r="E124">
            <v>342363.73</v>
          </cell>
          <cell r="F124">
            <v>2.9447997427465566E-2</v>
          </cell>
          <cell r="G124">
            <v>0.18005240277322423</v>
          </cell>
        </row>
        <row r="125">
          <cell r="A125" t="str">
            <v>122º</v>
          </cell>
          <cell r="B125" t="str">
            <v>17º</v>
          </cell>
          <cell r="C125">
            <v>362</v>
          </cell>
          <cell r="D125" t="str">
            <v>GV SHOPPING</v>
          </cell>
          <cell r="E125">
            <v>313075.48</v>
          </cell>
          <cell r="F125">
            <v>2.6928804431598369E-2</v>
          </cell>
          <cell r="G125">
            <v>0.1649017869386791</v>
          </cell>
        </row>
        <row r="126">
          <cell r="A126" t="str">
            <v>123º</v>
          </cell>
          <cell r="B126" t="str">
            <v>18º</v>
          </cell>
          <cell r="C126">
            <v>331</v>
          </cell>
          <cell r="D126" t="str">
            <v>BARBACENA 2</v>
          </cell>
          <cell r="E126">
            <v>309526.12</v>
          </cell>
          <cell r="F126">
            <v>2.6623510573077932E-2</v>
          </cell>
          <cell r="G126">
            <v>0.18654698235868925</v>
          </cell>
        </row>
        <row r="127">
          <cell r="A127" t="str">
            <v>124º</v>
          </cell>
          <cell r="B127" t="str">
            <v>19º</v>
          </cell>
          <cell r="C127">
            <v>280</v>
          </cell>
          <cell r="D127" t="str">
            <v>SÃO JOÃO DEL REI</v>
          </cell>
          <cell r="E127">
            <v>297862.40999999997</v>
          </cell>
          <cell r="F127">
            <v>2.5620270825471768E-2</v>
          </cell>
          <cell r="G127">
            <v>0.18720536360895723</v>
          </cell>
        </row>
        <row r="128">
          <cell r="A128" t="str">
            <v>125º</v>
          </cell>
          <cell r="B128" t="str">
            <v>20º</v>
          </cell>
          <cell r="C128">
            <v>160</v>
          </cell>
          <cell r="D128" t="str">
            <v>UBERLÂNDIA</v>
          </cell>
          <cell r="E128">
            <v>278673.33</v>
          </cell>
          <cell r="F128">
            <v>2.3969745582989366E-2</v>
          </cell>
          <cell r="G128">
            <v>0.17769521245486333</v>
          </cell>
        </row>
        <row r="129">
          <cell r="A129" t="str">
            <v>126º</v>
          </cell>
          <cell r="B129" t="str">
            <v>21º</v>
          </cell>
          <cell r="C129">
            <v>233</v>
          </cell>
          <cell r="D129" t="str">
            <v>LAVRAS</v>
          </cell>
          <cell r="E129">
            <v>275665.09000000003</v>
          </cell>
          <cell r="F129">
            <v>2.371099549932484E-2</v>
          </cell>
          <cell r="G129">
            <v>0.17669618200252032</v>
          </cell>
        </row>
        <row r="130">
          <cell r="A130" t="str">
            <v>127º</v>
          </cell>
          <cell r="B130" t="str">
            <v>22º</v>
          </cell>
          <cell r="C130">
            <v>373</v>
          </cell>
          <cell r="D130" t="str">
            <v>JUIZ DE FORA 3</v>
          </cell>
          <cell r="E130">
            <v>273517.69</v>
          </cell>
          <cell r="F130">
            <v>2.352628951520748E-2</v>
          </cell>
          <cell r="G130">
            <v>0.18485510702295782</v>
          </cell>
        </row>
        <row r="131">
          <cell r="A131" t="str">
            <v>128º</v>
          </cell>
          <cell r="B131" t="str">
            <v>23º</v>
          </cell>
          <cell r="C131">
            <v>421</v>
          </cell>
          <cell r="D131" t="str">
            <v>SHOPPING CENTER UBERABA</v>
          </cell>
          <cell r="E131">
            <v>272625.40000000002</v>
          </cell>
          <cell r="F131">
            <v>2.3449540282382636E-2</v>
          </cell>
          <cell r="G131">
            <v>0.16247320401715779</v>
          </cell>
        </row>
        <row r="132">
          <cell r="A132" t="str">
            <v>129º</v>
          </cell>
          <cell r="B132" t="str">
            <v>24º</v>
          </cell>
          <cell r="C132">
            <v>372</v>
          </cell>
          <cell r="D132" t="str">
            <v>DIVINÓPOLIS 2</v>
          </cell>
          <cell r="E132">
            <v>264602.28000000003</v>
          </cell>
          <cell r="F132">
            <v>2.2759441430146601E-2</v>
          </cell>
          <cell r="G132">
            <v>0.18717600379990232</v>
          </cell>
        </row>
        <row r="133">
          <cell r="A133" t="str">
            <v>130º</v>
          </cell>
          <cell r="B133" t="str">
            <v>25º</v>
          </cell>
          <cell r="C133">
            <v>293</v>
          </cell>
          <cell r="D133" t="str">
            <v>VARGINHA</v>
          </cell>
          <cell r="E133">
            <v>262289.62</v>
          </cell>
          <cell r="F133">
            <v>2.2560520809289351E-2</v>
          </cell>
          <cell r="G133">
            <v>0.18638898919809169</v>
          </cell>
        </row>
        <row r="134">
          <cell r="A134" t="str">
            <v>131º</v>
          </cell>
          <cell r="B134" t="str">
            <v>26º</v>
          </cell>
          <cell r="C134">
            <v>368</v>
          </cell>
          <cell r="D134" t="str">
            <v>CURVELO</v>
          </cell>
          <cell r="E134">
            <v>254002.54</v>
          </cell>
          <cell r="F134">
            <v>2.184771776055168E-2</v>
          </cell>
          <cell r="G134">
            <v>0.19456606991844844</v>
          </cell>
        </row>
        <row r="135">
          <cell r="A135" t="str">
            <v>132º</v>
          </cell>
          <cell r="B135" t="str">
            <v>27º</v>
          </cell>
          <cell r="C135">
            <v>334</v>
          </cell>
          <cell r="D135" t="str">
            <v xml:space="preserve">PASSOS </v>
          </cell>
          <cell r="E135">
            <v>237270.78</v>
          </cell>
          <cell r="F135">
            <v>2.0408555891866083E-2</v>
          </cell>
          <cell r="G135">
            <v>0.18172340924744121</v>
          </cell>
        </row>
        <row r="136">
          <cell r="A136" t="str">
            <v>133º</v>
          </cell>
          <cell r="B136" t="str">
            <v>28º</v>
          </cell>
          <cell r="C136">
            <v>371</v>
          </cell>
          <cell r="D136" t="str">
            <v>ITAÚNA</v>
          </cell>
          <cell r="E136">
            <v>226400.92</v>
          </cell>
          <cell r="F136">
            <v>1.9473598180904963E-2</v>
          </cell>
          <cell r="G136">
            <v>0.17783663254982573</v>
          </cell>
        </row>
        <row r="137">
          <cell r="A137" t="str">
            <v>134º</v>
          </cell>
          <cell r="B137" t="str">
            <v>29º</v>
          </cell>
          <cell r="C137">
            <v>374</v>
          </cell>
          <cell r="D137" t="str">
            <v>JOÃO MONLEVADE</v>
          </cell>
          <cell r="E137">
            <v>225203.23</v>
          </cell>
          <cell r="F137">
            <v>1.9370580340671417E-2</v>
          </cell>
          <cell r="G137">
            <v>0.19069270756414861</v>
          </cell>
        </row>
        <row r="138">
          <cell r="A138" t="str">
            <v>135º</v>
          </cell>
          <cell r="B138" t="str">
            <v>30º</v>
          </cell>
          <cell r="C138">
            <v>377</v>
          </cell>
          <cell r="D138" t="str">
            <v>ITABIRA</v>
          </cell>
          <cell r="E138">
            <v>205978.02</v>
          </cell>
          <cell r="F138">
            <v>1.7716947420436304E-2</v>
          </cell>
          <cell r="G138">
            <v>0.20428880686853995</v>
          </cell>
        </row>
        <row r="139">
          <cell r="A139" t="str">
            <v>136º</v>
          </cell>
          <cell r="B139" t="str">
            <v>31º</v>
          </cell>
          <cell r="C139">
            <v>370</v>
          </cell>
          <cell r="D139" t="str">
            <v>PARÁ DE MINAS</v>
          </cell>
          <cell r="E139">
            <v>198549.31</v>
          </cell>
          <cell r="F139">
            <v>1.7077976017217313E-2</v>
          </cell>
          <cell r="G139">
            <v>0.19832119633479439</v>
          </cell>
        </row>
        <row r="140">
          <cell r="A140" t="str">
            <v>137º</v>
          </cell>
          <cell r="B140" t="str">
            <v>32º</v>
          </cell>
          <cell r="C140">
            <v>159</v>
          </cell>
          <cell r="D140" t="str">
            <v>UBERABA</v>
          </cell>
          <cell r="E140">
            <v>176971.9</v>
          </cell>
          <cell r="F140">
            <v>1.5222021491393652E-2</v>
          </cell>
          <cell r="G140">
            <v>0.17495314621080654</v>
          </cell>
        </row>
        <row r="141">
          <cell r="A141" t="str">
            <v>138º</v>
          </cell>
          <cell r="B141" t="str">
            <v>33º</v>
          </cell>
          <cell r="C141">
            <v>332</v>
          </cell>
          <cell r="D141" t="str">
            <v>FORMIGA</v>
          </cell>
          <cell r="E141">
            <v>149310.07</v>
          </cell>
          <cell r="F141">
            <v>1.2842723022250938E-2</v>
          </cell>
          <cell r="G141">
            <v>0.17325196757596448</v>
          </cell>
        </row>
        <row r="142">
          <cell r="A142" t="str">
            <v>139º</v>
          </cell>
          <cell r="B142" t="str">
            <v>RJ</v>
          </cell>
          <cell r="C142">
            <v>58</v>
          </cell>
          <cell r="D142" t="str">
            <v>ILHA DO GOVERNADOR</v>
          </cell>
          <cell r="E142">
            <v>11626044.549999997</v>
          </cell>
          <cell r="F142">
            <v>1.0000000000000002</v>
          </cell>
          <cell r="G142">
            <v>0.18359302643451356</v>
          </cell>
        </row>
        <row r="143">
          <cell r="A143" t="str">
            <v>140º</v>
          </cell>
          <cell r="B143" t="str">
            <v>INT SP</v>
          </cell>
          <cell r="C143">
            <v>214</v>
          </cell>
          <cell r="D143" t="str">
            <v>GUARATINGUETÁ</v>
          </cell>
          <cell r="E143">
            <v>378681.88</v>
          </cell>
          <cell r="F143">
            <v>2.3394857061834521E-3</v>
          </cell>
          <cell r="G143">
            <v>0.15888753730277813</v>
          </cell>
        </row>
        <row r="144">
          <cell r="A144" t="str">
            <v>FILIAL</v>
          </cell>
          <cell r="B144" t="str">
            <v>Classif.</v>
          </cell>
          <cell r="C144" t="str">
            <v>CED</v>
          </cell>
          <cell r="D144" t="str">
            <v>LOJA</v>
          </cell>
          <cell r="E144" t="str">
            <v>Venda R$</v>
          </cell>
          <cell r="F144" t="str">
            <v>Participação</v>
          </cell>
          <cell r="G144" t="str">
            <v>M.U.</v>
          </cell>
        </row>
        <row r="145">
          <cell r="A145" t="str">
            <v>DF</v>
          </cell>
          <cell r="B145" t="str">
            <v>1º</v>
          </cell>
          <cell r="C145">
            <v>73</v>
          </cell>
          <cell r="D145" t="str">
            <v>CONJUNTO NACIONAL</v>
          </cell>
          <cell r="E145">
            <v>3171524.57</v>
          </cell>
          <cell r="F145">
            <v>0.32492962449221791</v>
          </cell>
          <cell r="G145">
            <v>0.19097835115699024</v>
          </cell>
        </row>
        <row r="146">
          <cell r="A146" t="str">
            <v>143º</v>
          </cell>
          <cell r="B146" t="str">
            <v>2º</v>
          </cell>
          <cell r="C146">
            <v>48</v>
          </cell>
          <cell r="D146" t="str">
            <v>CEILÂNDIA 1</v>
          </cell>
          <cell r="E146">
            <v>1045311.02</v>
          </cell>
          <cell r="F146">
            <v>0.10709439883234999</v>
          </cell>
          <cell r="G146">
            <v>0.20868241785722802</v>
          </cell>
        </row>
        <row r="147">
          <cell r="A147" t="str">
            <v>144º</v>
          </cell>
          <cell r="B147" t="str">
            <v>3º</v>
          </cell>
          <cell r="C147">
            <v>70</v>
          </cell>
          <cell r="D147" t="str">
            <v>GAMA</v>
          </cell>
          <cell r="E147">
            <v>768436.18</v>
          </cell>
          <cell r="F147">
            <v>7.872796628330532E-2</v>
          </cell>
          <cell r="G147">
            <v>0.20531310057297508</v>
          </cell>
        </row>
        <row r="148">
          <cell r="A148" t="str">
            <v>145º</v>
          </cell>
          <cell r="B148" t="str">
            <v>4º</v>
          </cell>
          <cell r="C148">
            <v>49</v>
          </cell>
          <cell r="D148" t="str">
            <v>PARK SHOPPING</v>
          </cell>
          <cell r="E148">
            <v>729164.33</v>
          </cell>
          <cell r="F148">
            <v>7.4704479410676511E-2</v>
          </cell>
          <cell r="G148">
            <v>0.18394052959767601</v>
          </cell>
        </row>
        <row r="149">
          <cell r="A149" t="str">
            <v>146º</v>
          </cell>
          <cell r="B149" t="str">
            <v>5º</v>
          </cell>
          <cell r="C149">
            <v>69</v>
          </cell>
          <cell r="D149" t="str">
            <v>TAGUATINGA</v>
          </cell>
          <cell r="E149">
            <v>640636.43000000005</v>
          </cell>
          <cell r="F149">
            <v>6.5634602552025967E-2</v>
          </cell>
          <cell r="G149">
            <v>0.19370320675944772</v>
          </cell>
        </row>
        <row r="150">
          <cell r="A150" t="str">
            <v>147º</v>
          </cell>
          <cell r="B150" t="str">
            <v>6º</v>
          </cell>
          <cell r="C150">
            <v>56</v>
          </cell>
          <cell r="D150" t="str">
            <v>SOBRADINHO</v>
          </cell>
          <cell r="E150">
            <v>621591.4</v>
          </cell>
          <cell r="F150">
            <v>6.3683397600035635E-2</v>
          </cell>
          <cell r="G150">
            <v>0.20013861248521664</v>
          </cell>
        </row>
        <row r="151">
          <cell r="A151" t="str">
            <v>148º</v>
          </cell>
          <cell r="B151" t="str">
            <v>7º</v>
          </cell>
          <cell r="C151">
            <v>105</v>
          </cell>
          <cell r="D151" t="str">
            <v>TAGUATINGA 3</v>
          </cell>
          <cell r="E151">
            <v>620062.18999999994</v>
          </cell>
          <cell r="F151">
            <v>6.3526726692999344E-2</v>
          </cell>
          <cell r="G151">
            <v>0.19416069997115071</v>
          </cell>
        </row>
        <row r="152">
          <cell r="A152" t="str">
            <v>149º</v>
          </cell>
          <cell r="B152" t="str">
            <v>8º</v>
          </cell>
          <cell r="C152">
            <v>338</v>
          </cell>
          <cell r="D152" t="str">
            <v>CEILANDIA 3</v>
          </cell>
          <cell r="E152">
            <v>484014.78</v>
          </cell>
          <cell r="F152">
            <v>4.9588372167043773E-2</v>
          </cell>
          <cell r="G152">
            <v>0.20636392456660541</v>
          </cell>
        </row>
        <row r="153">
          <cell r="A153" t="str">
            <v>150º</v>
          </cell>
          <cell r="B153" t="str">
            <v>9º</v>
          </cell>
          <cell r="C153">
            <v>181</v>
          </cell>
          <cell r="D153" t="str">
            <v>PLANALTINA</v>
          </cell>
          <cell r="E153">
            <v>410020.14</v>
          </cell>
          <cell r="F153">
            <v>4.2007459562088977E-2</v>
          </cell>
          <cell r="G153">
            <v>0.2127352698517414</v>
          </cell>
        </row>
        <row r="154">
          <cell r="A154" t="str">
            <v>151º</v>
          </cell>
          <cell r="B154" t="str">
            <v>10º</v>
          </cell>
          <cell r="C154">
            <v>424</v>
          </cell>
          <cell r="D154" t="str">
            <v>TAGUATINGA SHOPPING</v>
          </cell>
          <cell r="E154">
            <v>389888.77</v>
          </cell>
          <cell r="F154">
            <v>3.9944956702584439E-2</v>
          </cell>
          <cell r="G154">
            <v>0.19659999974469952</v>
          </cell>
        </row>
        <row r="155">
          <cell r="A155" t="str">
            <v>152º</v>
          </cell>
          <cell r="B155" t="str">
            <v>11º</v>
          </cell>
          <cell r="C155">
            <v>54</v>
          </cell>
          <cell r="D155" t="str">
            <v>BRASÍLIA W3 511</v>
          </cell>
          <cell r="E155">
            <v>364862.65</v>
          </cell>
          <cell r="F155">
            <v>3.7380976006670362E-2</v>
          </cell>
          <cell r="G155">
            <v>0.20762870130468608</v>
          </cell>
        </row>
        <row r="156">
          <cell r="A156" t="str">
            <v>153º</v>
          </cell>
          <cell r="B156" t="str">
            <v>12º</v>
          </cell>
          <cell r="C156">
            <v>350</v>
          </cell>
          <cell r="D156" t="str">
            <v xml:space="preserve">PÁTIO BRASIL </v>
          </cell>
          <cell r="E156">
            <v>316232.73</v>
          </cell>
          <cell r="F156">
            <v>3.2398734407739091E-2</v>
          </cell>
          <cell r="G156">
            <v>0.19612604487334842</v>
          </cell>
        </row>
        <row r="157">
          <cell r="A157" t="str">
            <v>154º</v>
          </cell>
          <cell r="B157" t="str">
            <v>13º</v>
          </cell>
          <cell r="C157">
            <v>63</v>
          </cell>
          <cell r="D157" t="str">
            <v>CEILÂNDIA 2</v>
          </cell>
          <cell r="E157">
            <v>198905.52</v>
          </cell>
          <cell r="F157">
            <v>2.0378305290262765E-2</v>
          </cell>
          <cell r="G157">
            <v>0.19852999150457185</v>
          </cell>
        </row>
        <row r="158">
          <cell r="A158" t="str">
            <v>155º</v>
          </cell>
          <cell r="B158" t="str">
            <v>SP</v>
          </cell>
          <cell r="C158">
            <v>41</v>
          </cell>
          <cell r="D158" t="str">
            <v>GUARULHOS 1</v>
          </cell>
          <cell r="E158">
            <v>9760650.709999999</v>
          </cell>
          <cell r="F158">
            <v>1.0000000000000002</v>
          </cell>
          <cell r="G158">
            <v>0.19728604165747671</v>
          </cell>
        </row>
        <row r="159">
          <cell r="A159" t="str">
            <v>156º</v>
          </cell>
          <cell r="B159" t="str">
            <v>MG</v>
          </cell>
          <cell r="C159">
            <v>242</v>
          </cell>
          <cell r="D159" t="str">
            <v>MONTES CLAROS 1</v>
          </cell>
          <cell r="E159">
            <v>342363.73</v>
          </cell>
          <cell r="F159">
            <v>2.1151132255143837E-3</v>
          </cell>
          <cell r="G159">
            <v>0.18005240277322423</v>
          </cell>
        </row>
        <row r="160">
          <cell r="A160" t="str">
            <v>FILIAL</v>
          </cell>
          <cell r="B160" t="str">
            <v>Classif.</v>
          </cell>
          <cell r="C160" t="str">
            <v>CED</v>
          </cell>
          <cell r="D160" t="str">
            <v>LOJA</v>
          </cell>
          <cell r="E160" t="str">
            <v>Venda R$</v>
          </cell>
          <cell r="F160" t="str">
            <v>Participação</v>
          </cell>
          <cell r="G160" t="str">
            <v>M.U.</v>
          </cell>
        </row>
        <row r="161">
          <cell r="A161" t="str">
            <v>GO</v>
          </cell>
          <cell r="B161" t="str">
            <v>1º</v>
          </cell>
          <cell r="C161">
            <v>50</v>
          </cell>
          <cell r="D161" t="str">
            <v>CAMPINAS</v>
          </cell>
          <cell r="E161">
            <v>684567.1</v>
          </cell>
          <cell r="F161">
            <v>0.21712511134817702</v>
          </cell>
          <cell r="G161">
            <v>0.19454368280732895</v>
          </cell>
        </row>
        <row r="162">
          <cell r="A162" t="str">
            <v>159º</v>
          </cell>
          <cell r="B162" t="str">
            <v>2º</v>
          </cell>
          <cell r="C162">
            <v>44</v>
          </cell>
          <cell r="D162" t="str">
            <v>ANHANGUERA 2</v>
          </cell>
          <cell r="E162">
            <v>645313.6</v>
          </cell>
          <cell r="F162">
            <v>0.20467502346299285</v>
          </cell>
          <cell r="G162">
            <v>0.18568895262259549</v>
          </cell>
        </row>
        <row r="163">
          <cell r="A163" t="str">
            <v>160º</v>
          </cell>
          <cell r="B163" t="str">
            <v>3º</v>
          </cell>
          <cell r="C163">
            <v>425</v>
          </cell>
          <cell r="D163" t="str">
            <v>ANÁPOLIS</v>
          </cell>
          <cell r="E163">
            <v>525964.16</v>
          </cell>
          <cell r="F163">
            <v>0.16682079346955236</v>
          </cell>
          <cell r="G163">
            <v>0.20613088277270547</v>
          </cell>
        </row>
        <row r="164">
          <cell r="A164" t="str">
            <v>161º</v>
          </cell>
          <cell r="B164" t="str">
            <v>4º</v>
          </cell>
          <cell r="C164">
            <v>211</v>
          </cell>
          <cell r="D164" t="str">
            <v>FLAMBOYANT S. CENTER</v>
          </cell>
          <cell r="E164">
            <v>492486.74</v>
          </cell>
          <cell r="F164">
            <v>0.15620271301381664</v>
          </cell>
          <cell r="G164">
            <v>0.17873337956285243</v>
          </cell>
        </row>
        <row r="165">
          <cell r="A165" t="str">
            <v>162º</v>
          </cell>
          <cell r="B165" t="str">
            <v>5º</v>
          </cell>
          <cell r="C165">
            <v>40</v>
          </cell>
          <cell r="D165" t="str">
            <v>ANHANGUERA 1</v>
          </cell>
          <cell r="E165">
            <v>376741.26</v>
          </cell>
          <cell r="F165">
            <v>0.1194915560899034</v>
          </cell>
          <cell r="G165">
            <v>0.20633920808877171</v>
          </cell>
        </row>
        <row r="166">
          <cell r="A166" t="str">
            <v>163º</v>
          </cell>
          <cell r="B166" t="str">
            <v>6º</v>
          </cell>
          <cell r="C166">
            <v>253</v>
          </cell>
          <cell r="D166" t="str">
            <v>ANÁPOLIS 2</v>
          </cell>
          <cell r="E166">
            <v>214074.58</v>
          </cell>
          <cell r="F166">
            <v>6.7898336071532256E-2</v>
          </cell>
          <cell r="G166">
            <v>0.18280989171078282</v>
          </cell>
        </row>
        <row r="167">
          <cell r="A167" t="str">
            <v>164º</v>
          </cell>
          <cell r="B167" t="str">
            <v>7º</v>
          </cell>
          <cell r="C167">
            <v>417</v>
          </cell>
          <cell r="D167" t="str">
            <v>LUZIÂNIA</v>
          </cell>
          <cell r="E167">
            <v>213721.87</v>
          </cell>
          <cell r="F167">
            <v>6.7786466544025578E-2</v>
          </cell>
          <cell r="G167">
            <v>0.21870126398649545</v>
          </cell>
        </row>
        <row r="168">
          <cell r="A168" t="str">
            <v>165º</v>
          </cell>
          <cell r="B168" t="str">
            <v>SP</v>
          </cell>
          <cell r="C168">
            <v>456</v>
          </cell>
          <cell r="D168" t="str">
            <v>SHOPPING CENTER TABOÃO</v>
          </cell>
          <cell r="E168">
            <v>3152869.3099999996</v>
          </cell>
          <cell r="F168">
            <v>1</v>
          </cell>
          <cell r="G168">
            <v>0.19444503217886339</v>
          </cell>
        </row>
        <row r="169">
          <cell r="A169" t="str">
            <v>166º</v>
          </cell>
          <cell r="B169" t="str">
            <v>RS</v>
          </cell>
          <cell r="C169">
            <v>354</v>
          </cell>
          <cell r="D169" t="str">
            <v>RIO GRANDE 2</v>
          </cell>
          <cell r="E169">
            <v>321596</v>
          </cell>
          <cell r="F169">
            <v>1.9868107900113245E-3</v>
          </cell>
          <cell r="G169">
            <v>0.19562865824765505</v>
          </cell>
        </row>
        <row r="170">
          <cell r="A170" t="str">
            <v>FILIAL</v>
          </cell>
          <cell r="B170" t="str">
            <v>Classif.</v>
          </cell>
          <cell r="C170" t="str">
            <v>CED</v>
          </cell>
          <cell r="D170" t="str">
            <v>LOJA</v>
          </cell>
          <cell r="E170" t="str">
            <v>Venda R$</v>
          </cell>
          <cell r="F170" t="str">
            <v>Participação</v>
          </cell>
          <cell r="G170" t="str">
            <v>M.U.</v>
          </cell>
        </row>
        <row r="171">
          <cell r="A171" t="str">
            <v>MT</v>
          </cell>
          <cell r="B171" t="str">
            <v>1º</v>
          </cell>
          <cell r="C171">
            <v>198</v>
          </cell>
          <cell r="D171" t="str">
            <v>CUIABÁ</v>
          </cell>
          <cell r="E171">
            <v>428168.16</v>
          </cell>
          <cell r="F171">
            <v>0.294300579504574</v>
          </cell>
          <cell r="G171">
            <v>0.17634920207262886</v>
          </cell>
        </row>
        <row r="172">
          <cell r="A172" t="str">
            <v>169º</v>
          </cell>
          <cell r="B172" t="str">
            <v>2º</v>
          </cell>
          <cell r="C172">
            <v>270</v>
          </cell>
          <cell r="D172" t="str">
            <v>RONDONÓPOLIS</v>
          </cell>
          <cell r="E172">
            <v>340508.9</v>
          </cell>
          <cell r="F172">
            <v>0.23404815200753146</v>
          </cell>
          <cell r="G172">
            <v>0.18023215056011926</v>
          </cell>
        </row>
        <row r="173">
          <cell r="A173" t="str">
            <v>170º</v>
          </cell>
          <cell r="B173" t="str">
            <v>3º</v>
          </cell>
          <cell r="C173">
            <v>200</v>
          </cell>
          <cell r="D173" t="str">
            <v>CUIABÁ PONCE</v>
          </cell>
          <cell r="E173">
            <v>311071.19</v>
          </cell>
          <cell r="F173">
            <v>0.21381419740360294</v>
          </cell>
          <cell r="G173">
            <v>0.18396976222332312</v>
          </cell>
        </row>
        <row r="174">
          <cell r="A174" t="str">
            <v>171º</v>
          </cell>
          <cell r="B174" t="str">
            <v>4º</v>
          </cell>
          <cell r="C174">
            <v>166</v>
          </cell>
          <cell r="D174" t="str">
            <v>VARZEA GRANDE 2</v>
          </cell>
          <cell r="E174">
            <v>209846.29</v>
          </cell>
          <cell r="F174">
            <v>0.14423745276595276</v>
          </cell>
          <cell r="G174">
            <v>0.17836974137291617</v>
          </cell>
        </row>
        <row r="175">
          <cell r="A175" t="str">
            <v>172º</v>
          </cell>
          <cell r="B175" t="str">
            <v>5º</v>
          </cell>
          <cell r="C175">
            <v>201</v>
          </cell>
          <cell r="D175" t="str">
            <v>CUIABÁ PRAINHA</v>
          </cell>
          <cell r="E175">
            <v>165272.32000000001</v>
          </cell>
          <cell r="F175">
            <v>0.11359961831833876</v>
          </cell>
          <cell r="G175">
            <v>0.18042177259137282</v>
          </cell>
        </row>
        <row r="176">
          <cell r="A176" t="str">
            <v>173º</v>
          </cell>
          <cell r="B176" t="str">
            <v>ES</v>
          </cell>
          <cell r="C176">
            <v>6</v>
          </cell>
          <cell r="D176" t="str">
            <v>CACHOEIRO DE  ITAPEMIRIM</v>
          </cell>
          <cell r="E176">
            <v>1454866.86</v>
          </cell>
          <cell r="F176">
            <v>1</v>
          </cell>
          <cell r="G176">
            <v>0.17964146284124374</v>
          </cell>
        </row>
        <row r="177">
          <cell r="A177" t="str">
            <v>174º</v>
          </cell>
          <cell r="B177" t="str">
            <v>MT</v>
          </cell>
          <cell r="C177">
            <v>200</v>
          </cell>
          <cell r="D177" t="str">
            <v>CUIABÁ PONCE</v>
          </cell>
          <cell r="E177">
            <v>311071.19</v>
          </cell>
          <cell r="F177">
            <v>1.9217888181247988E-3</v>
          </cell>
          <cell r="G177">
            <v>0.18396976222332312</v>
          </cell>
        </row>
        <row r="178">
          <cell r="A178" t="str">
            <v>FILIAL</v>
          </cell>
          <cell r="B178" t="str">
            <v>Classif.</v>
          </cell>
          <cell r="C178" t="str">
            <v>CED</v>
          </cell>
          <cell r="D178" t="str">
            <v>LOJA</v>
          </cell>
          <cell r="E178" t="str">
            <v>Venda R$</v>
          </cell>
          <cell r="F178" t="str">
            <v>Participação</v>
          </cell>
          <cell r="G178" t="str">
            <v>M.U.</v>
          </cell>
        </row>
        <row r="179">
          <cell r="A179" t="str">
            <v>SP</v>
          </cell>
          <cell r="B179" t="str">
            <v>1º</v>
          </cell>
          <cell r="C179">
            <v>78</v>
          </cell>
          <cell r="D179" t="str">
            <v>MEGASTORE</v>
          </cell>
          <cell r="E179">
            <v>5412066.4400000004</v>
          </cell>
          <cell r="F179">
            <v>0.21765883702557975</v>
          </cell>
          <cell r="G179">
            <v>0.16450074104681975</v>
          </cell>
        </row>
        <row r="180">
          <cell r="A180" t="str">
            <v>177º</v>
          </cell>
          <cell r="B180" t="str">
            <v>2º</v>
          </cell>
          <cell r="C180">
            <v>83</v>
          </cell>
          <cell r="D180" t="str">
            <v>LAR CENTER</v>
          </cell>
          <cell r="E180">
            <v>1465150.32</v>
          </cell>
          <cell r="F180">
            <v>5.8924427158151445E-2</v>
          </cell>
          <cell r="G180">
            <v>0.14318883979646774</v>
          </cell>
        </row>
        <row r="181">
          <cell r="A181" t="str">
            <v>178º</v>
          </cell>
          <cell r="B181" t="str">
            <v>3º</v>
          </cell>
          <cell r="C181">
            <v>215</v>
          </cell>
          <cell r="D181" t="str">
            <v xml:space="preserve">SHOPPING MORUMBI </v>
          </cell>
          <cell r="E181">
            <v>1023504.87</v>
          </cell>
          <cell r="F181">
            <v>4.116262839046321E-2</v>
          </cell>
          <cell r="G181">
            <v>0.14720805366538139</v>
          </cell>
        </row>
        <row r="182">
          <cell r="A182" t="str">
            <v>179º</v>
          </cell>
          <cell r="B182" t="str">
            <v>4º</v>
          </cell>
          <cell r="C182">
            <v>113</v>
          </cell>
          <cell r="D182" t="str">
            <v>SHOPPING LESTE</v>
          </cell>
          <cell r="E182">
            <v>958866.02</v>
          </cell>
          <cell r="F182">
            <v>3.856302672746683E-2</v>
          </cell>
          <cell r="G182">
            <v>0.16016478313422691</v>
          </cell>
        </row>
        <row r="183">
          <cell r="A183" t="str">
            <v>180º</v>
          </cell>
          <cell r="B183" t="str">
            <v>5º</v>
          </cell>
          <cell r="C183">
            <v>117</v>
          </cell>
          <cell r="D183" t="str">
            <v>ALAMEDA LORENA</v>
          </cell>
          <cell r="E183">
            <v>852229.91000000096</v>
          </cell>
          <cell r="F183">
            <v>3.4274407593749848E-2</v>
          </cell>
          <cell r="G183">
            <v>0.17769415816281903</v>
          </cell>
        </row>
        <row r="184">
          <cell r="A184" t="str">
            <v>181º</v>
          </cell>
          <cell r="B184" t="str">
            <v>6º</v>
          </cell>
          <cell r="C184">
            <v>352</v>
          </cell>
          <cell r="D184" t="str">
            <v>SHOPPING ELDORADO</v>
          </cell>
          <cell r="E184">
            <v>829353.22</v>
          </cell>
          <cell r="F184">
            <v>3.3354368308275935E-2</v>
          </cell>
          <cell r="G184">
            <v>0.13917535105702972</v>
          </cell>
        </row>
        <row r="185">
          <cell r="A185" t="str">
            <v>182º</v>
          </cell>
          <cell r="B185" t="str">
            <v>7º</v>
          </cell>
          <cell r="C185">
            <v>86</v>
          </cell>
          <cell r="D185" t="str">
            <v>INTERLAGOS</v>
          </cell>
          <cell r="E185">
            <v>807557.28</v>
          </cell>
          <cell r="F185">
            <v>3.2477793897212476E-2</v>
          </cell>
          <cell r="G185">
            <v>0.15697543842289868</v>
          </cell>
        </row>
        <row r="186">
          <cell r="A186" t="str">
            <v>183º</v>
          </cell>
          <cell r="B186" t="str">
            <v>8º</v>
          </cell>
          <cell r="C186">
            <v>85</v>
          </cell>
          <cell r="D186" t="str">
            <v>OSASCO</v>
          </cell>
          <cell r="E186">
            <v>733001.97</v>
          </cell>
          <cell r="F186">
            <v>2.9479378735723517E-2</v>
          </cell>
          <cell r="G186">
            <v>0.16025427607608336</v>
          </cell>
        </row>
        <row r="187">
          <cell r="A187" t="str">
            <v>184º</v>
          </cell>
          <cell r="B187" t="str">
            <v>9º</v>
          </cell>
          <cell r="C187">
            <v>283</v>
          </cell>
          <cell r="D187" t="str">
            <v>SÃO MIGUEL PAULISTA</v>
          </cell>
          <cell r="E187">
            <v>693211.29</v>
          </cell>
          <cell r="F187">
            <v>2.7879104010852071E-2</v>
          </cell>
          <cell r="G187">
            <v>0.16421581296012105</v>
          </cell>
        </row>
        <row r="188">
          <cell r="A188" t="str">
            <v>185º</v>
          </cell>
          <cell r="B188" t="str">
            <v>10º</v>
          </cell>
          <cell r="C188">
            <v>275</v>
          </cell>
          <cell r="D188" t="str">
            <v>SANTO AMARO 2</v>
          </cell>
          <cell r="E188">
            <v>657217.68000000098</v>
          </cell>
          <cell r="F188">
            <v>2.6431537285682292E-2</v>
          </cell>
          <cell r="G188">
            <v>0.19395506952246194</v>
          </cell>
        </row>
        <row r="189">
          <cell r="A189" t="str">
            <v>186º</v>
          </cell>
          <cell r="B189" t="str">
            <v>11º</v>
          </cell>
          <cell r="C189">
            <v>423</v>
          </cell>
          <cell r="D189" t="str">
            <v>SHOPPING METRÔ TATUAPÉ</v>
          </cell>
          <cell r="E189">
            <v>487235.79</v>
          </cell>
          <cell r="F189">
            <v>1.959532030590511E-2</v>
          </cell>
          <cell r="G189">
            <v>0.17367483723566601</v>
          </cell>
        </row>
        <row r="190">
          <cell r="A190" t="str">
            <v>187º</v>
          </cell>
          <cell r="B190" t="str">
            <v>12º</v>
          </cell>
          <cell r="C190">
            <v>87</v>
          </cell>
          <cell r="D190" t="str">
            <v>CENTRO</v>
          </cell>
          <cell r="E190">
            <v>457890.33</v>
          </cell>
          <cell r="F190">
            <v>1.8415124392497095E-2</v>
          </cell>
          <cell r="G190">
            <v>0.17297965420552491</v>
          </cell>
        </row>
        <row r="191">
          <cell r="A191" t="str">
            <v>188º</v>
          </cell>
          <cell r="B191" t="str">
            <v>13º</v>
          </cell>
          <cell r="C191">
            <v>47</v>
          </cell>
          <cell r="D191" t="str">
            <v>SÃO BERNARDO DO CAMPO</v>
          </cell>
          <cell r="E191">
            <v>425411.87</v>
          </cell>
          <cell r="F191">
            <v>1.7108927598656218E-2</v>
          </cell>
          <cell r="G191">
            <v>0.15419062819948201</v>
          </cell>
        </row>
        <row r="192">
          <cell r="A192" t="str">
            <v>189º</v>
          </cell>
          <cell r="B192" t="str">
            <v>14º</v>
          </cell>
          <cell r="C192">
            <v>342</v>
          </cell>
          <cell r="D192" t="str">
            <v>SHOPPING GUARULHOS</v>
          </cell>
          <cell r="E192">
            <v>413314.15</v>
          </cell>
          <cell r="F192">
            <v>1.6622389656993201E-2</v>
          </cell>
          <cell r="G192">
            <v>0.15682769564256016</v>
          </cell>
        </row>
        <row r="193">
          <cell r="A193" t="str">
            <v>190º</v>
          </cell>
          <cell r="B193" t="str">
            <v>15º</v>
          </cell>
          <cell r="C193">
            <v>232</v>
          </cell>
          <cell r="D193" t="str">
            <v>LAPA 2</v>
          </cell>
          <cell r="E193">
            <v>397191.04</v>
          </cell>
          <cell r="F193">
            <v>1.5973961295896528E-2</v>
          </cell>
          <cell r="G193">
            <v>0.19194958849375149</v>
          </cell>
        </row>
        <row r="194">
          <cell r="A194" t="str">
            <v>191º</v>
          </cell>
          <cell r="B194" t="str">
            <v>16º</v>
          </cell>
          <cell r="C194">
            <v>279</v>
          </cell>
          <cell r="D194" t="str">
            <v>SÃO BERNARDO DO CAMPO 2</v>
          </cell>
          <cell r="E194">
            <v>377376.79</v>
          </cell>
          <cell r="F194">
            <v>1.5177085156376318E-2</v>
          </cell>
          <cell r="G194">
            <v>0.17528733275672237</v>
          </cell>
        </row>
        <row r="195">
          <cell r="A195" t="str">
            <v>192º</v>
          </cell>
          <cell r="B195" t="str">
            <v>17º</v>
          </cell>
          <cell r="C195">
            <v>216</v>
          </cell>
          <cell r="D195" t="str">
            <v>GUARULHOS 2</v>
          </cell>
          <cell r="E195">
            <v>373485.9</v>
          </cell>
          <cell r="F195">
            <v>1.502060396720702E-2</v>
          </cell>
          <cell r="G195">
            <v>0.16766518025350122</v>
          </cell>
        </row>
        <row r="196">
          <cell r="A196" t="str">
            <v>193º</v>
          </cell>
          <cell r="B196" t="str">
            <v>18º</v>
          </cell>
          <cell r="C196">
            <v>337</v>
          </cell>
          <cell r="D196" t="str">
            <v xml:space="preserve">SHOPPING CENTRAL PLAZA </v>
          </cell>
          <cell r="E196">
            <v>364971.32</v>
          </cell>
          <cell r="F196">
            <v>1.4678170332825905E-2</v>
          </cell>
          <cell r="G196">
            <v>0.15220703597009091</v>
          </cell>
        </row>
        <row r="197">
          <cell r="A197" t="str">
            <v>194º</v>
          </cell>
          <cell r="B197" t="str">
            <v>19º</v>
          </cell>
          <cell r="C197">
            <v>185</v>
          </cell>
          <cell r="D197" t="str">
            <v>CAMPO LIMPO</v>
          </cell>
          <cell r="E197">
            <v>360142.86</v>
          </cell>
          <cell r="F197">
            <v>1.4483982585894895E-2</v>
          </cell>
          <cell r="G197">
            <v>0.19829885506626976</v>
          </cell>
        </row>
        <row r="198">
          <cell r="A198" t="str">
            <v>195º</v>
          </cell>
          <cell r="B198" t="str">
            <v>20º</v>
          </cell>
          <cell r="C198">
            <v>443</v>
          </cell>
          <cell r="D198" t="str">
            <v>CIDADE DUTRA</v>
          </cell>
          <cell r="E198">
            <v>350368.86</v>
          </cell>
          <cell r="F198">
            <v>1.4090898447576737E-2</v>
          </cell>
          <cell r="G198">
            <v>0.16514366081200185</v>
          </cell>
        </row>
        <row r="199">
          <cell r="A199" t="str">
            <v>196º</v>
          </cell>
          <cell r="B199" t="str">
            <v>21º</v>
          </cell>
          <cell r="C199">
            <v>41</v>
          </cell>
          <cell r="D199" t="str">
            <v>GUARULHOS 1</v>
          </cell>
          <cell r="E199">
            <v>348887.5</v>
          </cell>
          <cell r="F199">
            <v>1.4031322110443631E-2</v>
          </cell>
          <cell r="G199">
            <v>0.15819768367355444</v>
          </cell>
        </row>
        <row r="200">
          <cell r="A200" t="str">
            <v>197º</v>
          </cell>
          <cell r="B200" t="str">
            <v>22º</v>
          </cell>
          <cell r="C200">
            <v>221</v>
          </cell>
          <cell r="D200" t="str">
            <v>ITAPECERICA</v>
          </cell>
          <cell r="E200">
            <v>338593.29</v>
          </cell>
          <cell r="F200">
            <v>1.3617316517286667E-2</v>
          </cell>
          <cell r="G200">
            <v>0.20342506284435127</v>
          </cell>
        </row>
        <row r="201">
          <cell r="A201" t="str">
            <v>198º</v>
          </cell>
          <cell r="B201" t="str">
            <v>23º</v>
          </cell>
          <cell r="C201">
            <v>456</v>
          </cell>
          <cell r="D201" t="str">
            <v>SHOPPING CENTER TABOÃO</v>
          </cell>
          <cell r="E201">
            <v>329472.21999999997</v>
          </cell>
          <cell r="F201">
            <v>1.3250491477232482E-2</v>
          </cell>
          <cell r="G201">
            <v>0.18488430570589426</v>
          </cell>
        </row>
        <row r="202">
          <cell r="A202" t="str">
            <v>199º</v>
          </cell>
          <cell r="B202" t="str">
            <v>24º</v>
          </cell>
          <cell r="C202">
            <v>164</v>
          </cell>
          <cell r="D202" t="str">
            <v>PINHEIROS 2</v>
          </cell>
          <cell r="E202">
            <v>309796.87</v>
          </cell>
          <cell r="F202">
            <v>1.2459201524208322E-2</v>
          </cell>
          <cell r="G202">
            <v>0.17970825516802552</v>
          </cell>
        </row>
        <row r="203">
          <cell r="A203" t="str">
            <v>200º</v>
          </cell>
          <cell r="B203" t="str">
            <v>25º</v>
          </cell>
          <cell r="C203">
            <v>339</v>
          </cell>
          <cell r="D203" t="str">
            <v>SÃO MATEUS</v>
          </cell>
          <cell r="E203">
            <v>307785.49</v>
          </cell>
          <cell r="F203">
            <v>1.2378309200274377E-2</v>
          </cell>
          <cell r="G203">
            <v>0.17552847983665515</v>
          </cell>
        </row>
        <row r="204">
          <cell r="A204" t="str">
            <v>201º</v>
          </cell>
          <cell r="B204" t="str">
            <v>26º</v>
          </cell>
          <cell r="C204">
            <v>203</v>
          </cell>
          <cell r="D204" t="str">
            <v>DIADEMA</v>
          </cell>
          <cell r="E204">
            <v>302665.99</v>
          </cell>
          <cell r="F204">
            <v>1.2172416602963164E-2</v>
          </cell>
          <cell r="G204">
            <v>0.18264248531594449</v>
          </cell>
        </row>
        <row r="205">
          <cell r="A205" t="str">
            <v>202º</v>
          </cell>
          <cell r="B205" t="str">
            <v>27º</v>
          </cell>
          <cell r="C205">
            <v>84</v>
          </cell>
          <cell r="D205" t="str">
            <v>PINHEIROS</v>
          </cell>
          <cell r="E205">
            <v>301482.45</v>
          </cell>
          <cell r="F205">
            <v>1.2124817789676376E-2</v>
          </cell>
          <cell r="G205">
            <v>0.1741701990466106</v>
          </cell>
        </row>
        <row r="206">
          <cell r="A206" t="str">
            <v>203º</v>
          </cell>
          <cell r="B206" t="str">
            <v>28º</v>
          </cell>
          <cell r="C206">
            <v>100</v>
          </cell>
          <cell r="D206" t="str">
            <v>SANTO AMARO 1</v>
          </cell>
          <cell r="E206">
            <v>299015.59999999998</v>
          </cell>
          <cell r="F206">
            <v>1.2025607680549083E-2</v>
          </cell>
          <cell r="G206">
            <v>0.16963846118326945</v>
          </cell>
        </row>
        <row r="207">
          <cell r="A207" t="str">
            <v>204º</v>
          </cell>
          <cell r="B207" t="str">
            <v>29º</v>
          </cell>
          <cell r="C207">
            <v>42</v>
          </cell>
          <cell r="D207" t="str">
            <v>LAPA 1</v>
          </cell>
          <cell r="E207">
            <v>294714.56</v>
          </cell>
          <cell r="F207">
            <v>1.1852631355372909E-2</v>
          </cell>
          <cell r="G207">
            <v>0.1812819513701561</v>
          </cell>
        </row>
        <row r="208">
          <cell r="A208" t="str">
            <v>205º</v>
          </cell>
          <cell r="B208" t="str">
            <v>30º</v>
          </cell>
          <cell r="C208">
            <v>273</v>
          </cell>
          <cell r="D208" t="str">
            <v>SANTANA</v>
          </cell>
          <cell r="E208">
            <v>278198.21000000002</v>
          </cell>
          <cell r="F208">
            <v>1.1188387933241634E-2</v>
          </cell>
          <cell r="G208">
            <v>0.17419534222385141</v>
          </cell>
        </row>
        <row r="209">
          <cell r="A209" t="str">
            <v>206º</v>
          </cell>
          <cell r="B209" t="str">
            <v>31º</v>
          </cell>
          <cell r="C209">
            <v>462</v>
          </cell>
          <cell r="D209" t="str">
            <v>PIRAJUSSARA</v>
          </cell>
          <cell r="E209">
            <v>252139.05</v>
          </cell>
          <cell r="F209">
            <v>1.0140358216248081E-2</v>
          </cell>
          <cell r="G209">
            <v>0.19909199683260514</v>
          </cell>
        </row>
        <row r="210">
          <cell r="A210" t="str">
            <v>207º</v>
          </cell>
          <cell r="B210" t="str">
            <v>32º</v>
          </cell>
          <cell r="C210">
            <v>178</v>
          </cell>
          <cell r="D210" t="str">
            <v>BOSQUE DA SAÚDE</v>
          </cell>
          <cell r="E210">
            <v>247111.21</v>
          </cell>
          <cell r="F210">
            <v>9.9381519389817041E-3</v>
          </cell>
          <cell r="G210">
            <v>0.18653736605609045</v>
          </cell>
        </row>
        <row r="211">
          <cell r="A211" t="str">
            <v>208º</v>
          </cell>
          <cell r="B211" t="str">
            <v>33º</v>
          </cell>
          <cell r="C211">
            <v>196</v>
          </cell>
          <cell r="D211" t="str">
            <v>COTIA</v>
          </cell>
          <cell r="E211">
            <v>246697.28</v>
          </cell>
          <cell r="F211">
            <v>9.921504781484871E-3</v>
          </cell>
          <cell r="G211">
            <v>0.19471116192901913</v>
          </cell>
        </row>
        <row r="212">
          <cell r="A212" t="str">
            <v>209º</v>
          </cell>
          <cell r="B212" t="str">
            <v>34º</v>
          </cell>
          <cell r="C212">
            <v>174</v>
          </cell>
          <cell r="D212" t="str">
            <v>BARUERI</v>
          </cell>
          <cell r="E212">
            <v>239810.18</v>
          </cell>
          <cell r="F212">
            <v>9.6445240398221974E-3</v>
          </cell>
          <cell r="G212">
            <v>0.18526021239189386</v>
          </cell>
        </row>
        <row r="213">
          <cell r="A213" t="str">
            <v>210º</v>
          </cell>
          <cell r="B213" t="str">
            <v>35º</v>
          </cell>
          <cell r="C213">
            <v>209</v>
          </cell>
          <cell r="D213" t="str">
            <v>FRANCO DA ROCHA</v>
          </cell>
          <cell r="E213">
            <v>237016.84</v>
          </cell>
          <cell r="F213">
            <v>9.5321833761297849E-3</v>
          </cell>
          <cell r="G213">
            <v>0.19636226306682328</v>
          </cell>
        </row>
        <row r="214">
          <cell r="A214" t="str">
            <v>211º</v>
          </cell>
          <cell r="B214" t="str">
            <v>36º</v>
          </cell>
          <cell r="C214">
            <v>241</v>
          </cell>
          <cell r="D214" t="str">
            <v>MOGI DAS CRUZES</v>
          </cell>
          <cell r="E214">
            <v>232960.47</v>
          </cell>
          <cell r="F214">
            <v>9.3690470239556883E-3</v>
          </cell>
          <cell r="G214">
            <v>0.17673231411327223</v>
          </cell>
        </row>
        <row r="215">
          <cell r="A215" t="str">
            <v>212º</v>
          </cell>
          <cell r="B215" t="str">
            <v>37º</v>
          </cell>
          <cell r="C215">
            <v>333</v>
          </cell>
          <cell r="D215" t="str">
            <v>MARECHAL TITO</v>
          </cell>
          <cell r="E215">
            <v>232113.7</v>
          </cell>
          <cell r="F215">
            <v>9.3349921993389848E-3</v>
          </cell>
          <cell r="G215">
            <v>0.18626031510046367</v>
          </cell>
        </row>
        <row r="216">
          <cell r="A216" t="str">
            <v>213º</v>
          </cell>
          <cell r="B216" t="str">
            <v>38º</v>
          </cell>
          <cell r="C216">
            <v>104</v>
          </cell>
          <cell r="D216" t="str">
            <v>SUZANO</v>
          </cell>
          <cell r="E216">
            <v>231246.14</v>
          </cell>
          <cell r="F216">
            <v>9.3001012565275144E-3</v>
          </cell>
          <cell r="G216">
            <v>0.18976743945839669</v>
          </cell>
        </row>
        <row r="217">
          <cell r="A217" t="str">
            <v>214º</v>
          </cell>
          <cell r="B217" t="str">
            <v>39º</v>
          </cell>
          <cell r="C217">
            <v>452</v>
          </cell>
          <cell r="D217" t="str">
            <v>SHOPPING MAUÁ</v>
          </cell>
          <cell r="E217">
            <v>224469.85</v>
          </cell>
          <cell r="F217">
            <v>9.0275769966908104E-3</v>
          </cell>
          <cell r="G217">
            <v>0.16007882207433469</v>
          </cell>
        </row>
        <row r="218">
          <cell r="A218" t="str">
            <v>215º</v>
          </cell>
          <cell r="B218" t="str">
            <v>40º</v>
          </cell>
          <cell r="C218">
            <v>222</v>
          </cell>
          <cell r="D218" t="str">
            <v>ITAPEVI</v>
          </cell>
          <cell r="E218">
            <v>224003.61</v>
          </cell>
          <cell r="F218">
            <v>9.0088260709030605E-3</v>
          </cell>
          <cell r="G218">
            <v>0.19294593004357369</v>
          </cell>
        </row>
        <row r="219">
          <cell r="A219" t="str">
            <v>216º</v>
          </cell>
          <cell r="B219" t="str">
            <v>41º</v>
          </cell>
          <cell r="C219">
            <v>265</v>
          </cell>
          <cell r="D219" t="str">
            <v>RIBEIRÃO PIRES</v>
          </cell>
          <cell r="E219">
            <v>219502.36</v>
          </cell>
          <cell r="F219">
            <v>8.8277978350114507E-3</v>
          </cell>
          <cell r="G219">
            <v>0.18510500606145</v>
          </cell>
        </row>
        <row r="220">
          <cell r="A220" t="str">
            <v>217º</v>
          </cell>
          <cell r="B220" t="str">
            <v>42º</v>
          </cell>
          <cell r="C220">
            <v>430</v>
          </cell>
          <cell r="D220" t="str">
            <v>GUAIANAZES</v>
          </cell>
          <cell r="E220">
            <v>208772.93</v>
          </cell>
          <cell r="F220">
            <v>8.3962888575001976E-3</v>
          </cell>
          <cell r="G220">
            <v>0.1542962235934619</v>
          </cell>
        </row>
        <row r="221">
          <cell r="A221" t="str">
            <v>218º</v>
          </cell>
          <cell r="B221" t="str">
            <v>43º</v>
          </cell>
          <cell r="C221">
            <v>291</v>
          </cell>
          <cell r="D221" t="str">
            <v>TUCURUVI</v>
          </cell>
          <cell r="E221">
            <v>208301.83</v>
          </cell>
          <cell r="F221">
            <v>8.3773424755110744E-3</v>
          </cell>
          <cell r="G221">
            <v>0.19982921839847306</v>
          </cell>
        </row>
        <row r="222">
          <cell r="A222" t="str">
            <v>219º</v>
          </cell>
          <cell r="B222" t="str">
            <v>44º</v>
          </cell>
          <cell r="C222">
            <v>108</v>
          </cell>
          <cell r="D222" t="str">
            <v>PENHA</v>
          </cell>
          <cell r="E222">
            <v>202957.88</v>
          </cell>
          <cell r="F222">
            <v>8.1624230995170806E-3</v>
          </cell>
          <cell r="G222">
            <v>0.17533994639998549</v>
          </cell>
        </row>
        <row r="223">
          <cell r="A223" t="str">
            <v>220º</v>
          </cell>
          <cell r="B223" t="str">
            <v>45º</v>
          </cell>
          <cell r="C223">
            <v>351</v>
          </cell>
          <cell r="D223" t="str">
            <v xml:space="preserve">SP MARKET </v>
          </cell>
          <cell r="E223">
            <v>200300.24</v>
          </cell>
          <cell r="F223">
            <v>8.0555399268794833E-3</v>
          </cell>
          <cell r="G223">
            <v>0.14447541612518891</v>
          </cell>
        </row>
        <row r="224">
          <cell r="A224" t="str">
            <v>221º</v>
          </cell>
          <cell r="B224" t="str">
            <v>46º</v>
          </cell>
          <cell r="C224">
            <v>169</v>
          </cell>
          <cell r="D224" t="str">
            <v>JANDIRA</v>
          </cell>
          <cell r="E224">
            <v>166556.18</v>
          </cell>
          <cell r="F224">
            <v>6.6984440860306804E-3</v>
          </cell>
          <cell r="G224">
            <v>0.18161936803371523</v>
          </cell>
        </row>
        <row r="225">
          <cell r="A225" t="str">
            <v>222º</v>
          </cell>
          <cell r="B225" t="str">
            <v>47º</v>
          </cell>
          <cell r="C225">
            <v>107</v>
          </cell>
          <cell r="D225" t="str">
            <v>ITAQUERA</v>
          </cell>
          <cell r="E225">
            <v>161914.03</v>
          </cell>
          <cell r="F225">
            <v>6.5117492289922495E-3</v>
          </cell>
          <cell r="G225">
            <v>0.18631750975996311</v>
          </cell>
        </row>
        <row r="226">
          <cell r="A226" t="str">
            <v>223º</v>
          </cell>
          <cell r="B226" t="str">
            <v>48º</v>
          </cell>
          <cell r="C226">
            <v>255</v>
          </cell>
          <cell r="D226" t="str">
            <v>FRANCISCO MORATO</v>
          </cell>
          <cell r="E226">
            <v>161874.63</v>
          </cell>
          <cell r="F226">
            <v>6.5101646663720597E-3</v>
          </cell>
          <cell r="G226">
            <v>0.2002711309236111</v>
          </cell>
        </row>
        <row r="227">
          <cell r="A227" t="str">
            <v>224º</v>
          </cell>
          <cell r="B227" t="str">
            <v>49º</v>
          </cell>
          <cell r="C227">
            <v>45</v>
          </cell>
          <cell r="D227" t="str">
            <v>MAUÁ</v>
          </cell>
          <cell r="E227">
            <v>152754.09</v>
          </cell>
          <cell r="F227">
            <v>6.1433609415003296E-3</v>
          </cell>
          <cell r="G227">
            <v>0.16509546142535855</v>
          </cell>
        </row>
        <row r="228">
          <cell r="A228" t="str">
            <v>225º</v>
          </cell>
          <cell r="B228" t="str">
            <v>50º</v>
          </cell>
          <cell r="C228">
            <v>102</v>
          </cell>
          <cell r="D228" t="str">
            <v>VILA FORMOSA</v>
          </cell>
          <cell r="E228">
            <v>138246.29999999999</v>
          </cell>
          <cell r="F228">
            <v>5.5598964304454102E-3</v>
          </cell>
          <cell r="G228">
            <v>0.18230412837948112</v>
          </cell>
        </row>
        <row r="229">
          <cell r="A229" t="str">
            <v>226º</v>
          </cell>
          <cell r="B229" t="str">
            <v>51º</v>
          </cell>
          <cell r="C229">
            <v>109</v>
          </cell>
          <cell r="D229" t="str">
            <v>SÃO CAETANO DO SUL</v>
          </cell>
          <cell r="E229">
            <v>125996.73</v>
          </cell>
          <cell r="F229">
            <v>5.0672514879226008E-3</v>
          </cell>
          <cell r="G229">
            <v>0.17301212694697887</v>
          </cell>
        </row>
        <row r="230">
          <cell r="A230" t="str">
            <v>227º</v>
          </cell>
          <cell r="B230" t="str">
            <v>PR</v>
          </cell>
          <cell r="C230">
            <v>189</v>
          </cell>
          <cell r="D230" t="str">
            <v>CASCAVEL</v>
          </cell>
          <cell r="E230">
            <v>24864905.619999994</v>
          </cell>
          <cell r="F230">
            <v>1.0000000000000004</v>
          </cell>
          <cell r="G230">
            <v>0.16821629611016758</v>
          </cell>
        </row>
        <row r="231">
          <cell r="A231" t="str">
            <v>228º</v>
          </cell>
          <cell r="B231" t="str">
            <v>MG</v>
          </cell>
          <cell r="C231">
            <v>371</v>
          </cell>
          <cell r="D231" t="str">
            <v>ITAÚNA</v>
          </cell>
          <cell r="E231">
            <v>226400.92</v>
          </cell>
          <cell r="F231">
            <v>1.3986983380529941E-3</v>
          </cell>
          <cell r="G231">
            <v>0.17783663254982573</v>
          </cell>
        </row>
        <row r="232">
          <cell r="A232" t="str">
            <v>FILIAL</v>
          </cell>
          <cell r="B232" t="str">
            <v>Classif.</v>
          </cell>
          <cell r="C232" t="str">
            <v>CED</v>
          </cell>
          <cell r="D232" t="str">
            <v>LOJA</v>
          </cell>
          <cell r="E232" t="str">
            <v>Venda R$</v>
          </cell>
          <cell r="F232" t="str">
            <v>Participação</v>
          </cell>
          <cell r="G232" t="str">
            <v>M.U.</v>
          </cell>
        </row>
        <row r="233">
          <cell r="A233" t="str">
            <v>INT SP</v>
          </cell>
          <cell r="B233" t="str">
            <v>1º</v>
          </cell>
          <cell r="C233">
            <v>468</v>
          </cell>
          <cell r="D233" t="str">
            <v>MAXI SHOPPING JUNDIAÍ</v>
          </cell>
          <cell r="E233">
            <v>600606.09</v>
          </cell>
          <cell r="F233">
            <v>5.7966904184725915E-2</v>
          </cell>
          <cell r="G233">
            <v>0.17248216623147036</v>
          </cell>
        </row>
        <row r="234">
          <cell r="A234" t="str">
            <v>231º</v>
          </cell>
          <cell r="B234" t="str">
            <v>2º</v>
          </cell>
          <cell r="C234">
            <v>382</v>
          </cell>
          <cell r="D234" t="str">
            <v>SHOPPING RIO PRETO</v>
          </cell>
          <cell r="E234">
            <v>523524.97</v>
          </cell>
          <cell r="F234">
            <v>5.0527495940478243E-2</v>
          </cell>
          <cell r="G234">
            <v>0.14087063514762951</v>
          </cell>
        </row>
        <row r="235">
          <cell r="A235" t="str">
            <v>232º</v>
          </cell>
          <cell r="B235" t="str">
            <v>3º</v>
          </cell>
          <cell r="C235">
            <v>256</v>
          </cell>
          <cell r="D235" t="str">
            <v>PIRACICABA</v>
          </cell>
          <cell r="E235">
            <v>484519.6</v>
          </cell>
          <cell r="F235">
            <v>4.6762931139811996E-2</v>
          </cell>
          <cell r="G235">
            <v>0.14078683988216964</v>
          </cell>
        </row>
        <row r="236">
          <cell r="A236" t="str">
            <v>233º</v>
          </cell>
          <cell r="B236" t="str">
            <v>4º</v>
          </cell>
          <cell r="C236">
            <v>234</v>
          </cell>
          <cell r="D236" t="str">
            <v>LIMEIRA</v>
          </cell>
          <cell r="E236">
            <v>472903.98</v>
          </cell>
          <cell r="F236">
            <v>4.5641861036133581E-2</v>
          </cell>
          <cell r="G236">
            <v>0.1662331949216998</v>
          </cell>
        </row>
        <row r="237">
          <cell r="A237" t="str">
            <v>234º</v>
          </cell>
          <cell r="B237" t="str">
            <v>5º</v>
          </cell>
          <cell r="C237">
            <v>27</v>
          </cell>
          <cell r="D237" t="str">
            <v>AMERICANA</v>
          </cell>
          <cell r="E237">
            <v>458603.21</v>
          </cell>
          <cell r="F237">
            <v>4.426163632952463E-2</v>
          </cell>
          <cell r="G237">
            <v>0.13811029535055819</v>
          </cell>
        </row>
        <row r="238">
          <cell r="A238" t="str">
            <v>235º</v>
          </cell>
          <cell r="B238" t="str">
            <v>6º</v>
          </cell>
          <cell r="C238">
            <v>286</v>
          </cell>
          <cell r="D238" t="str">
            <v>SOROCABA</v>
          </cell>
          <cell r="E238">
            <v>418468.62</v>
          </cell>
          <cell r="F238">
            <v>4.0388085974710115E-2</v>
          </cell>
          <cell r="G238">
            <v>0.16777154795562679</v>
          </cell>
        </row>
        <row r="239">
          <cell r="A239" t="str">
            <v>236º</v>
          </cell>
          <cell r="B239" t="str">
            <v>7º</v>
          </cell>
          <cell r="C239">
            <v>150</v>
          </cell>
          <cell r="D239" t="str">
            <v>CAMPINAS 2</v>
          </cell>
          <cell r="E239">
            <v>417538.68</v>
          </cell>
          <cell r="F239">
            <v>4.0298333733141026E-2</v>
          </cell>
          <cell r="G239">
            <v>0.15948663081754225</v>
          </cell>
        </row>
        <row r="240">
          <cell r="A240" t="str">
            <v>237º</v>
          </cell>
          <cell r="B240" t="str">
            <v>8º</v>
          </cell>
          <cell r="C240">
            <v>282</v>
          </cell>
          <cell r="D240" t="str">
            <v>SÃO JOSÉ DOS CAMPOS</v>
          </cell>
          <cell r="E240">
            <v>403876.52</v>
          </cell>
          <cell r="F240">
            <v>3.8979743840593661E-2</v>
          </cell>
          <cell r="G240">
            <v>0.15181517515678422</v>
          </cell>
        </row>
        <row r="241">
          <cell r="A241" t="str">
            <v>238º</v>
          </cell>
          <cell r="B241" t="str">
            <v>9º</v>
          </cell>
          <cell r="C241">
            <v>214</v>
          </cell>
          <cell r="D241" t="str">
            <v>GUARATINGUETÁ</v>
          </cell>
          <cell r="E241">
            <v>378681.88</v>
          </cell>
          <cell r="F241">
            <v>3.6548108019437295E-2</v>
          </cell>
          <cell r="G241">
            <v>0.15888753730277813</v>
          </cell>
        </row>
        <row r="242">
          <cell r="A242" t="str">
            <v>239º</v>
          </cell>
          <cell r="B242" t="str">
            <v>10º</v>
          </cell>
          <cell r="C242">
            <v>289</v>
          </cell>
          <cell r="D242" t="str">
            <v>TAUBATÉ</v>
          </cell>
          <cell r="E242">
            <v>373743.08</v>
          </cell>
          <cell r="F242">
            <v>3.6071444610334125E-2</v>
          </cell>
          <cell r="G242">
            <v>0.18153327904386465</v>
          </cell>
        </row>
        <row r="243">
          <cell r="A243" t="str">
            <v>240º</v>
          </cell>
          <cell r="B243" t="str">
            <v>11º</v>
          </cell>
          <cell r="C243">
            <v>195</v>
          </cell>
          <cell r="D243" t="str">
            <v>ARAÇATUBA</v>
          </cell>
          <cell r="E243">
            <v>361409.35</v>
          </cell>
          <cell r="F243">
            <v>3.4881066828533279E-2</v>
          </cell>
          <cell r="G243">
            <v>0.18718923149949149</v>
          </cell>
        </row>
        <row r="244">
          <cell r="A244" t="str">
            <v>241º</v>
          </cell>
          <cell r="B244" t="str">
            <v>12º</v>
          </cell>
          <cell r="C244">
            <v>197</v>
          </cell>
          <cell r="D244" t="str">
            <v>CRUZEIRO</v>
          </cell>
          <cell r="E244">
            <v>342228.9</v>
          </cell>
          <cell r="F244">
            <v>3.302988462129005E-2</v>
          </cell>
          <cell r="G244">
            <v>0.17685242407669272</v>
          </cell>
        </row>
        <row r="245">
          <cell r="A245" t="str">
            <v>242º</v>
          </cell>
          <cell r="B245" t="str">
            <v>13º</v>
          </cell>
          <cell r="C245">
            <v>336</v>
          </cell>
          <cell r="D245" t="str">
            <v>SHOPPING RIBEIRÃO PRETO</v>
          </cell>
          <cell r="E245">
            <v>333260.21999999997</v>
          </cell>
          <cell r="F245">
            <v>3.2164281320092303E-2</v>
          </cell>
          <cell r="G245">
            <v>0.13666729369370265</v>
          </cell>
        </row>
        <row r="246">
          <cell r="A246" t="str">
            <v>243º</v>
          </cell>
          <cell r="B246" t="str">
            <v>14º</v>
          </cell>
          <cell r="C246">
            <v>180</v>
          </cell>
          <cell r="D246" t="str">
            <v>CAÇAPAVA</v>
          </cell>
          <cell r="E246">
            <v>330671.46000000002</v>
          </cell>
          <cell r="F246">
            <v>3.191442970290799E-2</v>
          </cell>
          <cell r="G246">
            <v>0.17513595070260732</v>
          </cell>
        </row>
        <row r="247">
          <cell r="A247" t="str">
            <v>244º</v>
          </cell>
          <cell r="B247" t="str">
            <v>15º</v>
          </cell>
          <cell r="C247">
            <v>464</v>
          </cell>
          <cell r="D247" t="str">
            <v>TIVOLLI SHOPPING CENTER</v>
          </cell>
          <cell r="E247">
            <v>307897.05</v>
          </cell>
          <cell r="F247">
            <v>2.9716379992267086E-2</v>
          </cell>
          <cell r="G247">
            <v>0.15697088352028371</v>
          </cell>
        </row>
        <row r="248">
          <cell r="A248" t="str">
            <v>245º</v>
          </cell>
          <cell r="B248" t="str">
            <v>16º</v>
          </cell>
          <cell r="C248">
            <v>237</v>
          </cell>
          <cell r="D248" t="str">
            <v>LORENA</v>
          </cell>
          <cell r="E248">
            <v>297060.57</v>
          </cell>
          <cell r="F248">
            <v>2.8670507816945492E-2</v>
          </cell>
          <cell r="G248">
            <v>0.18028712815350478</v>
          </cell>
        </row>
        <row r="249">
          <cell r="A249" t="str">
            <v>246º</v>
          </cell>
          <cell r="B249" t="str">
            <v>17º</v>
          </cell>
          <cell r="C249">
            <v>229</v>
          </cell>
          <cell r="D249" t="str">
            <v>JUNDIAÍ</v>
          </cell>
          <cell r="E249">
            <v>290665.76</v>
          </cell>
          <cell r="F249">
            <v>2.8053319039273376E-2</v>
          </cell>
          <cell r="G249">
            <v>0.16744867266139599</v>
          </cell>
        </row>
        <row r="250">
          <cell r="A250" t="str">
            <v>247º</v>
          </cell>
          <cell r="B250" t="str">
            <v>18º</v>
          </cell>
          <cell r="C250">
            <v>246</v>
          </cell>
          <cell r="D250" t="str">
            <v>OURINHOS</v>
          </cell>
          <cell r="E250">
            <v>289037.53000000003</v>
          </cell>
          <cell r="F250">
            <v>2.7896172027326336E-2</v>
          </cell>
          <cell r="G250">
            <v>0.16000872993222362</v>
          </cell>
        </row>
        <row r="251">
          <cell r="A251" t="str">
            <v>248º</v>
          </cell>
          <cell r="B251" t="str">
            <v>19º</v>
          </cell>
          <cell r="C251">
            <v>177</v>
          </cell>
          <cell r="D251" t="str">
            <v>BAURU</v>
          </cell>
          <cell r="E251">
            <v>284956.76</v>
          </cell>
          <cell r="F251">
            <v>2.7502320537092687E-2</v>
          </cell>
          <cell r="G251">
            <v>0.13205656666739851</v>
          </cell>
        </row>
        <row r="252">
          <cell r="A252" t="str">
            <v>249º</v>
          </cell>
          <cell r="B252" t="str">
            <v>20º</v>
          </cell>
          <cell r="C252">
            <v>261</v>
          </cell>
          <cell r="D252" t="str">
            <v>PRESIDENTE PRUDENTE</v>
          </cell>
          <cell r="E252">
            <v>272532.90999999997</v>
          </cell>
          <cell r="F252">
            <v>2.630324491240928E-2</v>
          </cell>
          <cell r="G252">
            <v>0.17307885173122861</v>
          </cell>
        </row>
        <row r="253">
          <cell r="A253" t="str">
            <v>250º</v>
          </cell>
          <cell r="B253" t="str">
            <v>21º</v>
          </cell>
          <cell r="C253">
            <v>420</v>
          </cell>
          <cell r="D253" t="str">
            <v>CATANDUVA</v>
          </cell>
          <cell r="E253">
            <v>265341.61</v>
          </cell>
          <cell r="F253">
            <v>2.5609183688248834E-2</v>
          </cell>
          <cell r="G253">
            <v>0.15695185367901426</v>
          </cell>
        </row>
        <row r="254">
          <cell r="A254" t="str">
            <v>251º</v>
          </cell>
          <cell r="B254" t="str">
            <v>22º</v>
          </cell>
          <cell r="C254">
            <v>470</v>
          </cell>
          <cell r="D254" t="str">
            <v>ASSIS</v>
          </cell>
          <cell r="E254">
            <v>243709.7</v>
          </cell>
          <cell r="F254">
            <v>2.3521401237853415E-2</v>
          </cell>
          <cell r="G254">
            <v>0.15022953185773774</v>
          </cell>
        </row>
        <row r="255">
          <cell r="A255" t="str">
            <v>252º</v>
          </cell>
          <cell r="B255" t="str">
            <v>23º</v>
          </cell>
          <cell r="C255">
            <v>266</v>
          </cell>
          <cell r="D255" t="str">
            <v>RIBEIRÃO PRETO</v>
          </cell>
          <cell r="E255">
            <v>233381.06</v>
          </cell>
          <cell r="F255">
            <v>2.2524542739068412E-2</v>
          </cell>
          <cell r="G255">
            <v>0.16410390199773336</v>
          </cell>
        </row>
        <row r="256">
          <cell r="A256" t="str">
            <v>253º</v>
          </cell>
          <cell r="B256" t="str">
            <v>24º</v>
          </cell>
          <cell r="C256">
            <v>267</v>
          </cell>
          <cell r="D256" t="str">
            <v>RIO CLARO</v>
          </cell>
          <cell r="E256">
            <v>229899.07</v>
          </cell>
          <cell r="F256">
            <v>2.2188481909744866E-2</v>
          </cell>
          <cell r="G256">
            <v>0.16670097071792159</v>
          </cell>
        </row>
        <row r="257">
          <cell r="A257" t="str">
            <v>254º</v>
          </cell>
          <cell r="B257" t="str">
            <v>25º</v>
          </cell>
          <cell r="C257">
            <v>170</v>
          </cell>
          <cell r="D257" t="str">
            <v>MOGI GUAÇU</v>
          </cell>
          <cell r="E257">
            <v>219380.33</v>
          </cell>
          <cell r="F257">
            <v>2.1173276097023179E-2</v>
          </cell>
          <cell r="G257">
            <v>0.15539724650211389</v>
          </cell>
        </row>
        <row r="258">
          <cell r="A258" t="str">
            <v>255º</v>
          </cell>
          <cell r="B258" t="str">
            <v>26º</v>
          </cell>
          <cell r="C258">
            <v>238</v>
          </cell>
          <cell r="D258" t="str">
            <v>MARÍLIA</v>
          </cell>
          <cell r="E258">
            <v>209874.09</v>
          </cell>
          <cell r="F258">
            <v>2.0255790722812257E-2</v>
          </cell>
          <cell r="G258">
            <v>0.15651873352864978</v>
          </cell>
        </row>
        <row r="259">
          <cell r="A259" t="str">
            <v>256º</v>
          </cell>
          <cell r="B259" t="str">
            <v>27º</v>
          </cell>
          <cell r="C259">
            <v>455</v>
          </cell>
          <cell r="D259" t="str">
            <v>BRAGANÇA PAULISTA</v>
          </cell>
          <cell r="E259">
            <v>207343.46</v>
          </cell>
          <cell r="F259">
            <v>2.001154946522362E-2</v>
          </cell>
          <cell r="G259">
            <v>0.19006987880434334</v>
          </cell>
        </row>
        <row r="260">
          <cell r="A260" t="str">
            <v>257º</v>
          </cell>
          <cell r="B260" t="str">
            <v>28º</v>
          </cell>
          <cell r="C260">
            <v>254</v>
          </cell>
          <cell r="D260" t="str">
            <v>PINDAMONHANGABA</v>
          </cell>
          <cell r="E260">
            <v>194432.29</v>
          </cell>
          <cell r="F260">
            <v>1.876544063155744E-2</v>
          </cell>
          <cell r="G260">
            <v>0.15801439189353825</v>
          </cell>
        </row>
        <row r="261">
          <cell r="A261" t="str">
            <v>258º</v>
          </cell>
          <cell r="B261" t="str">
            <v>29º</v>
          </cell>
          <cell r="C261">
            <v>225</v>
          </cell>
          <cell r="D261" t="str">
            <v>JACAREÍ</v>
          </cell>
          <cell r="E261">
            <v>190744.82</v>
          </cell>
          <cell r="F261">
            <v>1.8409548102771973E-2</v>
          </cell>
          <cell r="G261">
            <v>0.152819091544911</v>
          </cell>
        </row>
        <row r="262">
          <cell r="A262" t="str">
            <v>259º</v>
          </cell>
          <cell r="B262" t="str">
            <v>30º</v>
          </cell>
          <cell r="C262">
            <v>171</v>
          </cell>
          <cell r="D262" t="str">
            <v>ARARAQUARA</v>
          </cell>
          <cell r="E262">
            <v>172119.39</v>
          </cell>
          <cell r="F262">
            <v>1.6611933103214908E-2</v>
          </cell>
          <cell r="G262">
            <v>0.17465226235034181</v>
          </cell>
        </row>
        <row r="263">
          <cell r="A263" t="str">
            <v>260º</v>
          </cell>
          <cell r="B263" t="str">
            <v>31º</v>
          </cell>
          <cell r="C263">
            <v>465</v>
          </cell>
          <cell r="D263" t="str">
            <v>FRANCA</v>
          </cell>
          <cell r="E263">
            <v>130455.95</v>
          </cell>
          <cell r="F263">
            <v>1.2590827299099473E-2</v>
          </cell>
          <cell r="G263">
            <v>0.15492063123447966</v>
          </cell>
        </row>
        <row r="264">
          <cell r="A264" t="str">
            <v>261º</v>
          </cell>
          <cell r="B264" t="str">
            <v>32º</v>
          </cell>
          <cell r="C264">
            <v>457</v>
          </cell>
          <cell r="D264" t="str">
            <v>BIRIGUI</v>
          </cell>
          <cell r="E264">
            <v>129694.75</v>
          </cell>
          <cell r="F264">
            <v>1.2517360832142048E-2</v>
          </cell>
          <cell r="G264">
            <v>0.17382920539905536</v>
          </cell>
        </row>
        <row r="265">
          <cell r="A265" t="str">
            <v>262º</v>
          </cell>
          <cell r="B265" t="str">
            <v>33º</v>
          </cell>
          <cell r="C265">
            <v>458</v>
          </cell>
          <cell r="D265" t="str">
            <v>AMPARO</v>
          </cell>
          <cell r="E265">
            <v>116952.26</v>
          </cell>
          <cell r="F265">
            <v>1.1287531982246721E-2</v>
          </cell>
          <cell r="G265">
            <v>0.16931090166718496</v>
          </cell>
        </row>
        <row r="266">
          <cell r="A266" t="str">
            <v>263º</v>
          </cell>
          <cell r="B266" t="str">
            <v>34º</v>
          </cell>
          <cell r="C266">
            <v>463</v>
          </cell>
          <cell r="D266" t="str">
            <v>CAMPINAS 3</v>
          </cell>
          <cell r="E266">
            <v>94414.02</v>
          </cell>
          <cell r="F266">
            <v>9.1122759861372651E-3</v>
          </cell>
          <cell r="G266">
            <v>0.17407307276274603</v>
          </cell>
        </row>
        <row r="267">
          <cell r="A267" t="str">
            <v>264º</v>
          </cell>
          <cell r="B267" t="str">
            <v>35º</v>
          </cell>
          <cell r="C267">
            <v>453</v>
          </cell>
          <cell r="D267" t="str">
            <v>HORTOLÂNDIA</v>
          </cell>
          <cell r="E267">
            <v>81259.75</v>
          </cell>
          <cell r="F267">
            <v>7.8427045958271609E-3</v>
          </cell>
          <cell r="G267">
            <v>0.16667731684435233</v>
          </cell>
        </row>
        <row r="268">
          <cell r="A268" t="str">
            <v>265º</v>
          </cell>
          <cell r="B268" t="str">
            <v>RS</v>
          </cell>
          <cell r="C268">
            <v>292</v>
          </cell>
          <cell r="D268" t="str">
            <v>URUGUAIANA</v>
          </cell>
          <cell r="E268">
            <v>10361189.689999999</v>
          </cell>
          <cell r="F268">
            <v>1</v>
          </cell>
          <cell r="G268">
            <v>0.16123413305199194</v>
          </cell>
        </row>
        <row r="269">
          <cell r="A269" t="str">
            <v>266º</v>
          </cell>
          <cell r="B269" t="str">
            <v>PR</v>
          </cell>
          <cell r="C269">
            <v>68</v>
          </cell>
          <cell r="D269" t="str">
            <v>CAMPO MOURÃO</v>
          </cell>
          <cell r="E269">
            <v>187372.82</v>
          </cell>
          <cell r="F269">
            <v>1.157583864634043E-3</v>
          </cell>
          <cell r="G269">
            <v>0.18858692671200691</v>
          </cell>
        </row>
        <row r="270">
          <cell r="A270" t="str">
            <v>FILIAL</v>
          </cell>
          <cell r="B270" t="str">
            <v>Classif.</v>
          </cell>
          <cell r="C270" t="str">
            <v>CED</v>
          </cell>
          <cell r="D270" t="str">
            <v>LOJA</v>
          </cell>
          <cell r="E270" t="str">
            <v>Venda R$</v>
          </cell>
          <cell r="F270" t="str">
            <v>Participação</v>
          </cell>
          <cell r="G270" t="str">
            <v>M.U.</v>
          </cell>
        </row>
        <row r="271">
          <cell r="A271" t="str">
            <v>BS</v>
          </cell>
          <cell r="B271" t="str">
            <v>1º</v>
          </cell>
          <cell r="C271">
            <v>284</v>
          </cell>
          <cell r="D271" t="str">
            <v>SÃO SEBASTIÃO</v>
          </cell>
          <cell r="E271">
            <v>559740.23</v>
          </cell>
          <cell r="F271">
            <v>0.29922057173247624</v>
          </cell>
          <cell r="G271">
            <v>0.18474060115271912</v>
          </cell>
        </row>
        <row r="272">
          <cell r="A272" t="str">
            <v>269º</v>
          </cell>
          <cell r="B272" t="str">
            <v>2º</v>
          </cell>
          <cell r="C272">
            <v>262</v>
          </cell>
          <cell r="D272" t="str">
            <v>REGISTRO</v>
          </cell>
          <cell r="E272">
            <v>318310.59999999998</v>
          </cell>
          <cell r="F272">
            <v>0.17015943220752161</v>
          </cell>
          <cell r="G272">
            <v>0.18644078497154884</v>
          </cell>
        </row>
        <row r="273">
          <cell r="A273" t="str">
            <v>270º</v>
          </cell>
          <cell r="B273" t="str">
            <v>3º</v>
          </cell>
          <cell r="C273">
            <v>467</v>
          </cell>
          <cell r="D273" t="str">
            <v>UBATUBA</v>
          </cell>
          <cell r="E273">
            <v>254367.43</v>
          </cell>
          <cell r="F273">
            <v>0.13597730474852707</v>
          </cell>
          <cell r="G273">
            <v>0.16716719562343382</v>
          </cell>
        </row>
        <row r="274">
          <cell r="A274" t="str">
            <v>271º</v>
          </cell>
          <cell r="B274" t="str">
            <v>4º</v>
          </cell>
          <cell r="C274">
            <v>278</v>
          </cell>
          <cell r="D274" t="str">
            <v>SANTOS AMADOR</v>
          </cell>
          <cell r="E274">
            <v>224658.97</v>
          </cell>
          <cell r="F274">
            <v>0.12009604070843583</v>
          </cell>
          <cell r="G274">
            <v>0.16604792769539339</v>
          </cell>
        </row>
        <row r="275">
          <cell r="A275" t="str">
            <v>272º</v>
          </cell>
          <cell r="B275" t="str">
            <v>5º</v>
          </cell>
          <cell r="C275">
            <v>295</v>
          </cell>
          <cell r="D275" t="str">
            <v>VICENTE DE CARVALHO</v>
          </cell>
          <cell r="E275">
            <v>199215.9</v>
          </cell>
          <cell r="F275">
            <v>0.1064949280065144</v>
          </cell>
          <cell r="G275">
            <v>0.17093765215140291</v>
          </cell>
        </row>
        <row r="276">
          <cell r="A276" t="str">
            <v>273º</v>
          </cell>
          <cell r="B276" t="str">
            <v>6º</v>
          </cell>
          <cell r="C276">
            <v>285</v>
          </cell>
          <cell r="D276" t="str">
            <v>PRAIA GRANDE</v>
          </cell>
          <cell r="E276">
            <v>176810.44</v>
          </cell>
          <cell r="F276">
            <v>9.4517631768348487E-2</v>
          </cell>
          <cell r="G276">
            <v>0.17512563182331825</v>
          </cell>
        </row>
        <row r="277">
          <cell r="A277" t="str">
            <v>274º</v>
          </cell>
          <cell r="B277" t="str">
            <v>7º</v>
          </cell>
          <cell r="C277">
            <v>466</v>
          </cell>
          <cell r="D277" t="str">
            <v>SÃO VICENTE</v>
          </cell>
          <cell r="E277">
            <v>137557.35</v>
          </cell>
          <cell r="F277">
            <v>7.3534090828176399E-2</v>
          </cell>
          <cell r="G277">
            <v>0.17031778292383695</v>
          </cell>
        </row>
        <row r="278">
          <cell r="A278" t="str">
            <v>275º</v>
          </cell>
          <cell r="B278" t="str">
            <v>INT SP</v>
          </cell>
          <cell r="C278">
            <v>171</v>
          </cell>
          <cell r="D278" t="str">
            <v>ARARAQUARA</v>
          </cell>
          <cell r="E278">
            <v>1870660.92</v>
          </cell>
          <cell r="F278">
            <v>1</v>
          </cell>
          <cell r="G278">
            <v>0.17695610605802012</v>
          </cell>
        </row>
        <row r="279">
          <cell r="A279" t="str">
            <v>276º</v>
          </cell>
          <cell r="B279" t="str">
            <v>SC</v>
          </cell>
          <cell r="C279">
            <v>228</v>
          </cell>
          <cell r="D279" t="str">
            <v>JOINVILLE</v>
          </cell>
          <cell r="E279">
            <v>170516</v>
          </cell>
          <cell r="F279">
            <v>1.0534429180386914E-3</v>
          </cell>
          <cell r="G279">
            <v>0.19533525782917177</v>
          </cell>
        </row>
        <row r="280">
          <cell r="A280" t="str">
            <v>FILIAL</v>
          </cell>
          <cell r="B280" t="str">
            <v>Classif.</v>
          </cell>
          <cell r="C280" t="str">
            <v>CED</v>
          </cell>
          <cell r="D280" t="str">
            <v>LOJA</v>
          </cell>
          <cell r="E280" t="str">
            <v>Venda R$</v>
          </cell>
          <cell r="F280" t="str">
            <v>Participação</v>
          </cell>
          <cell r="G280" t="str">
            <v>M.U.</v>
          </cell>
        </row>
        <row r="281">
          <cell r="A281" t="str">
            <v>RS</v>
          </cell>
          <cell r="B281" t="str">
            <v>1º</v>
          </cell>
          <cell r="C281">
            <v>341</v>
          </cell>
          <cell r="D281" t="str">
            <v>IGUATEMI PORTO ALEGRE</v>
          </cell>
          <cell r="E281">
            <v>1224951.96</v>
          </cell>
          <cell r="F281">
            <v>0.12366250574977485</v>
          </cell>
          <cell r="G281">
            <v>0.15781491466130307</v>
          </cell>
        </row>
        <row r="282">
          <cell r="A282" t="str">
            <v>279º</v>
          </cell>
          <cell r="B282" t="str">
            <v>2º</v>
          </cell>
          <cell r="C282">
            <v>451</v>
          </cell>
          <cell r="D282" t="str">
            <v>SHOPPING PRAIA  DE BELAS</v>
          </cell>
          <cell r="E282">
            <v>801208.29</v>
          </cell>
          <cell r="F282">
            <v>8.0884335063141799E-2</v>
          </cell>
          <cell r="G282">
            <v>0.16465730971292503</v>
          </cell>
        </row>
        <row r="283">
          <cell r="A283" t="str">
            <v>280º</v>
          </cell>
          <cell r="B283" t="str">
            <v>3º</v>
          </cell>
          <cell r="C283">
            <v>186</v>
          </cell>
          <cell r="D283" t="str">
            <v>CANOAS</v>
          </cell>
          <cell r="E283">
            <v>532173.56999999995</v>
          </cell>
          <cell r="F283">
            <v>5.3724488232177854E-2</v>
          </cell>
          <cell r="G283">
            <v>0.20377520711179595</v>
          </cell>
        </row>
        <row r="284">
          <cell r="A284" t="str">
            <v>281º</v>
          </cell>
          <cell r="B284" t="str">
            <v>4º</v>
          </cell>
          <cell r="C284">
            <v>347</v>
          </cell>
          <cell r="D284" t="str">
            <v>DR. FLORES 2</v>
          </cell>
          <cell r="E284">
            <v>447422.16</v>
          </cell>
          <cell r="F284">
            <v>4.5168583944775006E-2</v>
          </cell>
          <cell r="G284">
            <v>0.19484078178254252</v>
          </cell>
        </row>
        <row r="285">
          <cell r="A285" t="str">
            <v>282º</v>
          </cell>
          <cell r="B285" t="str">
            <v>5º</v>
          </cell>
          <cell r="C285">
            <v>147</v>
          </cell>
          <cell r="D285" t="str">
            <v>ASSIS BRASIL</v>
          </cell>
          <cell r="E285">
            <v>395492.42</v>
          </cell>
          <cell r="F285">
            <v>3.9926123847536327E-2</v>
          </cell>
          <cell r="G285">
            <v>0.20123696765873408</v>
          </cell>
        </row>
        <row r="286">
          <cell r="A286" t="str">
            <v>283º</v>
          </cell>
          <cell r="B286" t="str">
            <v>6º</v>
          </cell>
          <cell r="C286">
            <v>348</v>
          </cell>
          <cell r="D286" t="str">
            <v>DR. FLORES 3</v>
          </cell>
          <cell r="E286">
            <v>351062.16</v>
          </cell>
          <cell r="F286">
            <v>3.544075832943553E-2</v>
          </cell>
          <cell r="G286">
            <v>0.19496843643445463</v>
          </cell>
        </row>
        <row r="287">
          <cell r="A287" t="str">
            <v>284º</v>
          </cell>
          <cell r="B287" t="str">
            <v>7º</v>
          </cell>
          <cell r="C287">
            <v>244</v>
          </cell>
          <cell r="D287" t="str">
            <v>NOVO HAMBURGO</v>
          </cell>
          <cell r="E287">
            <v>337059.11</v>
          </cell>
          <cell r="F287">
            <v>3.4027109216910836E-2</v>
          </cell>
          <cell r="G287">
            <v>0.18771998205220061</v>
          </cell>
        </row>
        <row r="288">
          <cell r="A288" t="str">
            <v>285º</v>
          </cell>
          <cell r="B288" t="str">
            <v>8º</v>
          </cell>
          <cell r="C288">
            <v>354</v>
          </cell>
          <cell r="D288" t="str">
            <v>RIO GRANDE 2</v>
          </cell>
          <cell r="E288">
            <v>321596</v>
          </cell>
          <cell r="F288">
            <v>3.2466062750007428E-2</v>
          </cell>
          <cell r="G288">
            <v>0.19562865824765505</v>
          </cell>
        </row>
        <row r="289">
          <cell r="A289" t="str">
            <v>286º</v>
          </cell>
          <cell r="B289" t="str">
            <v>9º</v>
          </cell>
          <cell r="C289">
            <v>274</v>
          </cell>
          <cell r="D289" t="str">
            <v>PELOTAS 3</v>
          </cell>
          <cell r="E289">
            <v>302050.43</v>
          </cell>
          <cell r="F289">
            <v>3.0492879930243928E-2</v>
          </cell>
          <cell r="G289">
            <v>0.18985657705330311</v>
          </cell>
        </row>
        <row r="290">
          <cell r="A290" t="str">
            <v>287º</v>
          </cell>
          <cell r="B290" t="str">
            <v>10º</v>
          </cell>
          <cell r="C290">
            <v>81</v>
          </cell>
          <cell r="D290" t="str">
            <v>CAVALHADA</v>
          </cell>
          <cell r="E290">
            <v>301094.53999999998</v>
          </cell>
          <cell r="F290">
            <v>3.0396380021283292E-2</v>
          </cell>
          <cell r="G290">
            <v>0.19717420402712732</v>
          </cell>
        </row>
        <row r="291">
          <cell r="A291" t="str">
            <v>288º</v>
          </cell>
          <cell r="B291" t="str">
            <v>11º</v>
          </cell>
          <cell r="C291">
            <v>324</v>
          </cell>
          <cell r="D291" t="str">
            <v>GRAVATAÍ</v>
          </cell>
          <cell r="E291">
            <v>298479.89</v>
          </cell>
          <cell r="F291">
            <v>3.01324234081124E-2</v>
          </cell>
          <cell r="G291">
            <v>0.21763683341316531</v>
          </cell>
        </row>
        <row r="292">
          <cell r="A292" t="str">
            <v>289º</v>
          </cell>
          <cell r="B292" t="str">
            <v>12º</v>
          </cell>
          <cell r="C292">
            <v>413</v>
          </cell>
          <cell r="D292" t="str">
            <v>CAXIAS DO SUL</v>
          </cell>
          <cell r="E292">
            <v>294804.49</v>
          </cell>
          <cell r="F292">
            <v>2.9761380960347573E-2</v>
          </cell>
          <cell r="G292">
            <v>0.20138038077930734</v>
          </cell>
        </row>
        <row r="293">
          <cell r="A293" t="str">
            <v>290º</v>
          </cell>
          <cell r="B293" t="str">
            <v>13º</v>
          </cell>
          <cell r="C293">
            <v>249</v>
          </cell>
          <cell r="D293" t="str">
            <v>PELOTAS</v>
          </cell>
          <cell r="E293">
            <v>281462.77</v>
          </cell>
          <cell r="F293">
            <v>2.8414495057808273E-2</v>
          </cell>
          <cell r="G293">
            <v>0.19918706503882666</v>
          </cell>
        </row>
        <row r="294">
          <cell r="A294" t="str">
            <v>291º</v>
          </cell>
          <cell r="B294" t="str">
            <v>14º</v>
          </cell>
          <cell r="C294">
            <v>136</v>
          </cell>
          <cell r="D294" t="str">
            <v>AZENHA</v>
          </cell>
          <cell r="E294">
            <v>252723.53</v>
          </cell>
          <cell r="F294">
            <v>2.5513184191915898E-2</v>
          </cell>
          <cell r="G294">
            <v>0.1966558074346286</v>
          </cell>
        </row>
        <row r="295">
          <cell r="A295" t="str">
            <v>292º</v>
          </cell>
          <cell r="B295" t="str">
            <v>15º</v>
          </cell>
          <cell r="C295">
            <v>248</v>
          </cell>
          <cell r="D295" t="str">
            <v>PASSO FUNDO</v>
          </cell>
          <cell r="E295">
            <v>230607.47</v>
          </cell>
          <cell r="F295">
            <v>2.3280502840957153E-2</v>
          </cell>
          <cell r="G295">
            <v>0.19678258896093384</v>
          </cell>
        </row>
        <row r="296">
          <cell r="A296" t="str">
            <v>293º</v>
          </cell>
          <cell r="B296" t="str">
            <v>16º</v>
          </cell>
          <cell r="C296">
            <v>358</v>
          </cell>
          <cell r="D296" t="str">
            <v>VIAMÃO</v>
          </cell>
          <cell r="E296">
            <v>222234.42</v>
          </cell>
          <cell r="F296">
            <v>2.2435218799150197E-2</v>
          </cell>
          <cell r="G296">
            <v>0.19567510038382935</v>
          </cell>
        </row>
        <row r="297">
          <cell r="A297" t="str">
            <v>294º</v>
          </cell>
          <cell r="B297" t="str">
            <v>17º</v>
          </cell>
          <cell r="C297">
            <v>357</v>
          </cell>
          <cell r="D297" t="str">
            <v xml:space="preserve">SÃO LEOPOLDO </v>
          </cell>
          <cell r="E297">
            <v>215575.85</v>
          </cell>
          <cell r="F297">
            <v>2.176301655955357E-2</v>
          </cell>
          <cell r="G297">
            <v>0.19785980308852308</v>
          </cell>
        </row>
        <row r="298">
          <cell r="A298" t="str">
            <v>295º</v>
          </cell>
          <cell r="B298" t="str">
            <v>18º</v>
          </cell>
          <cell r="C298">
            <v>251</v>
          </cell>
          <cell r="D298" t="str">
            <v>DR. FLORES</v>
          </cell>
          <cell r="E298">
            <v>208970.72</v>
          </cell>
          <cell r="F298">
            <v>2.1096209245246311E-2</v>
          </cell>
          <cell r="G298">
            <v>0.18678438570674769</v>
          </cell>
        </row>
        <row r="299">
          <cell r="A299" t="str">
            <v>296º</v>
          </cell>
          <cell r="B299" t="str">
            <v>19º</v>
          </cell>
          <cell r="C299">
            <v>15</v>
          </cell>
          <cell r="D299" t="str">
            <v>ASSIS BRASIL 2</v>
          </cell>
          <cell r="E299">
            <v>206081.04</v>
          </cell>
          <cell r="F299">
            <v>2.0804487544082612E-2</v>
          </cell>
          <cell r="G299">
            <v>0.19788065708170463</v>
          </cell>
        </row>
        <row r="300">
          <cell r="A300" t="str">
            <v>297º</v>
          </cell>
          <cell r="B300" t="str">
            <v>20º</v>
          </cell>
          <cell r="C300">
            <v>326</v>
          </cell>
          <cell r="D300" t="str">
            <v>NOVO HAMBURGO 2</v>
          </cell>
          <cell r="E300">
            <v>192877.9</v>
          </cell>
          <cell r="F300">
            <v>1.9471591700424316E-2</v>
          </cell>
          <cell r="G300">
            <v>0.15865281495821396</v>
          </cell>
        </row>
        <row r="301">
          <cell r="A301" t="str">
            <v>298º</v>
          </cell>
          <cell r="B301" t="str">
            <v>21º</v>
          </cell>
          <cell r="C301">
            <v>416</v>
          </cell>
          <cell r="D301" t="str">
            <v>AZENHA 3</v>
          </cell>
          <cell r="E301">
            <v>192113.74</v>
          </cell>
          <cell r="F301">
            <v>1.9394447499280501E-2</v>
          </cell>
          <cell r="G301">
            <v>0.19368457787797849</v>
          </cell>
        </row>
        <row r="302">
          <cell r="A302" t="str">
            <v>299º</v>
          </cell>
          <cell r="B302" t="str">
            <v>22º</v>
          </cell>
          <cell r="C302">
            <v>292</v>
          </cell>
          <cell r="D302" t="str">
            <v>URUGUAIANA</v>
          </cell>
          <cell r="E302">
            <v>188095.4</v>
          </cell>
          <cell r="F302">
            <v>1.8988784249144106E-2</v>
          </cell>
          <cell r="G302">
            <v>0.17823062616317875</v>
          </cell>
        </row>
        <row r="303">
          <cell r="A303" t="str">
            <v>300º</v>
          </cell>
          <cell r="B303" t="str">
            <v>23º</v>
          </cell>
          <cell r="C303">
            <v>220</v>
          </cell>
          <cell r="D303" t="str">
            <v>SANTA MARIA 2</v>
          </cell>
          <cell r="E303">
            <v>186544.67</v>
          </cell>
          <cell r="F303">
            <v>1.8832233491397371E-2</v>
          </cell>
          <cell r="G303">
            <v>0.20223430956681754</v>
          </cell>
        </row>
        <row r="304">
          <cell r="A304" t="str">
            <v>301º</v>
          </cell>
          <cell r="B304" t="str">
            <v>24º</v>
          </cell>
          <cell r="C304">
            <v>76</v>
          </cell>
          <cell r="D304" t="str">
            <v>CAMAQUÃ</v>
          </cell>
          <cell r="E304">
            <v>176485.58</v>
          </cell>
          <cell r="F304">
            <v>1.7816738749087228E-2</v>
          </cell>
          <cell r="G304">
            <v>0.20185162131881343</v>
          </cell>
        </row>
        <row r="305">
          <cell r="A305" t="str">
            <v>302º</v>
          </cell>
          <cell r="B305" t="str">
            <v>25º</v>
          </cell>
          <cell r="C305">
            <v>52</v>
          </cell>
          <cell r="D305" t="str">
            <v>CACHOEIRINHA</v>
          </cell>
          <cell r="E305">
            <v>172437.23</v>
          </cell>
          <cell r="F305">
            <v>1.7408045901122726E-2</v>
          </cell>
          <cell r="G305">
            <v>0.18447268942227288</v>
          </cell>
        </row>
        <row r="306">
          <cell r="A306" t="str">
            <v>303º</v>
          </cell>
          <cell r="B306" t="str">
            <v>26º</v>
          </cell>
          <cell r="C306">
            <v>327</v>
          </cell>
          <cell r="D306" t="str">
            <v>PELOTAS 2</v>
          </cell>
          <cell r="E306">
            <v>162311.23000000001</v>
          </cell>
          <cell r="F306">
            <v>1.6385796397377108E-2</v>
          </cell>
          <cell r="G306">
            <v>0.17028710677641756</v>
          </cell>
        </row>
        <row r="307">
          <cell r="A307" t="str">
            <v>304º</v>
          </cell>
          <cell r="B307" t="str">
            <v>27º</v>
          </cell>
          <cell r="C307">
            <v>322</v>
          </cell>
          <cell r="D307" t="str">
            <v>ERECHIM</v>
          </cell>
          <cell r="E307">
            <v>157864.39000000001</v>
          </cell>
          <cell r="F307">
            <v>1.5936874811041325E-2</v>
          </cell>
          <cell r="G307">
            <v>0.19950783219476653</v>
          </cell>
        </row>
        <row r="308">
          <cell r="A308" t="str">
            <v>305º</v>
          </cell>
          <cell r="B308" t="str">
            <v>28º</v>
          </cell>
          <cell r="C308">
            <v>321</v>
          </cell>
          <cell r="D308" t="str">
            <v>CACHOEIRINHA 2</v>
          </cell>
          <cell r="E308">
            <v>140131.78</v>
          </cell>
          <cell r="F308">
            <v>1.4146715639343263E-2</v>
          </cell>
          <cell r="G308">
            <v>0.18401749204794124</v>
          </cell>
        </row>
        <row r="309">
          <cell r="A309" t="str">
            <v>306º</v>
          </cell>
          <cell r="B309" t="str">
            <v>29º</v>
          </cell>
          <cell r="C309">
            <v>356</v>
          </cell>
          <cell r="D309" t="str">
            <v>SANTA MARIA 3</v>
          </cell>
          <cell r="E309">
            <v>125510.54</v>
          </cell>
          <cell r="F309">
            <v>1.2670658426806669E-2</v>
          </cell>
          <cell r="G309">
            <v>0.18910645000273285</v>
          </cell>
        </row>
        <row r="310">
          <cell r="A310" t="str">
            <v>307º</v>
          </cell>
          <cell r="B310" t="str">
            <v>30º</v>
          </cell>
          <cell r="C310">
            <v>325</v>
          </cell>
          <cell r="D310" t="str">
            <v>GUAÍBA</v>
          </cell>
          <cell r="E310">
            <v>118147.66</v>
          </cell>
          <cell r="F310">
            <v>1.1927354019722083E-2</v>
          </cell>
          <cell r="G310">
            <v>0.21819243408515365</v>
          </cell>
        </row>
        <row r="311">
          <cell r="A311" t="str">
            <v>308º</v>
          </cell>
          <cell r="B311" t="str">
            <v>31º</v>
          </cell>
          <cell r="C311">
            <v>172</v>
          </cell>
          <cell r="D311" t="str">
            <v>BAGÉ</v>
          </cell>
          <cell r="E311">
            <v>106031.8</v>
          </cell>
          <cell r="F311">
            <v>1.070422229224318E-2</v>
          </cell>
          <cell r="G311">
            <v>0.19688075130352065</v>
          </cell>
        </row>
        <row r="312">
          <cell r="A312" t="str">
            <v>309º</v>
          </cell>
          <cell r="B312" t="str">
            <v>32º</v>
          </cell>
          <cell r="C312">
            <v>323</v>
          </cell>
          <cell r="D312" t="str">
            <v>ESTEIO</v>
          </cell>
          <cell r="E312">
            <v>103025.33</v>
          </cell>
          <cell r="F312">
            <v>1.0400710296832745E-2</v>
          </cell>
          <cell r="G312">
            <v>0.20019091624440474</v>
          </cell>
        </row>
        <row r="313">
          <cell r="A313" t="str">
            <v>310º</v>
          </cell>
          <cell r="B313" t="str">
            <v>33º</v>
          </cell>
          <cell r="C313">
            <v>148</v>
          </cell>
          <cell r="D313" t="str">
            <v>ALVORADA</v>
          </cell>
          <cell r="E313">
            <v>99594.15</v>
          </cell>
          <cell r="F313">
            <v>1.0054322576877984E-2</v>
          </cell>
          <cell r="G313">
            <v>0.20950108336271309</v>
          </cell>
        </row>
        <row r="314">
          <cell r="A314" t="str">
            <v>311º</v>
          </cell>
          <cell r="B314" t="str">
            <v>34º</v>
          </cell>
          <cell r="C314">
            <v>271</v>
          </cell>
          <cell r="D314" t="str">
            <v>SAPIRANGA</v>
          </cell>
          <cell r="E314">
            <v>88265.84</v>
          </cell>
          <cell r="F314">
            <v>8.910696339886429E-3</v>
          </cell>
          <cell r="G314">
            <v>0.1786953724994047</v>
          </cell>
        </row>
        <row r="315">
          <cell r="A315" t="str">
            <v>312º</v>
          </cell>
          <cell r="B315" t="str">
            <v>35º</v>
          </cell>
          <cell r="C315">
            <v>194</v>
          </cell>
          <cell r="D315" t="str">
            <v>SANTANA LIVRAMENTO</v>
          </cell>
          <cell r="E315">
            <v>86200.07</v>
          </cell>
          <cell r="F315">
            <v>8.7021507782280658E-3</v>
          </cell>
          <cell r="G315">
            <v>0.19197123448531794</v>
          </cell>
        </row>
        <row r="316">
          <cell r="A316" t="str">
            <v>313º</v>
          </cell>
          <cell r="B316" t="str">
            <v>36º</v>
          </cell>
          <cell r="C316">
            <v>208</v>
          </cell>
          <cell r="D316" t="str">
            <v>QUARAÍ</v>
          </cell>
          <cell r="E316">
            <v>77292.72</v>
          </cell>
          <cell r="F316">
            <v>7.8029275788217339E-3</v>
          </cell>
          <cell r="G316">
            <v>0.1359289648927727</v>
          </cell>
        </row>
        <row r="317">
          <cell r="A317" t="str">
            <v>314º</v>
          </cell>
          <cell r="B317" t="str">
            <v>37º</v>
          </cell>
          <cell r="C317">
            <v>218</v>
          </cell>
          <cell r="D317" t="str">
            <v>SANTIAGO</v>
          </cell>
          <cell r="E317">
            <v>76448.19</v>
          </cell>
          <cell r="F317">
            <v>7.7176697896257744E-3</v>
          </cell>
          <cell r="G317">
            <v>0.12213608226075034</v>
          </cell>
        </row>
        <row r="318">
          <cell r="A318" t="str">
            <v>315º</v>
          </cell>
          <cell r="B318" t="str">
            <v>38º</v>
          </cell>
          <cell r="C318">
            <v>268</v>
          </cell>
          <cell r="D318" t="str">
            <v>RIO GRANDE BACELAR</v>
          </cell>
          <cell r="E318">
            <v>55769.96</v>
          </cell>
          <cell r="F318">
            <v>5.6301416091164205E-3</v>
          </cell>
          <cell r="G318">
            <v>0.14535027344539841</v>
          </cell>
        </row>
        <row r="319">
          <cell r="A319" t="str">
            <v>316º</v>
          </cell>
          <cell r="B319" t="str">
            <v>39º</v>
          </cell>
          <cell r="C319">
            <v>224</v>
          </cell>
          <cell r="D319" t="str">
            <v>SÃO GABRIEL</v>
          </cell>
          <cell r="E319">
            <v>42692.81</v>
          </cell>
          <cell r="F319">
            <v>4.3099648267831215E-3</v>
          </cell>
          <cell r="G319">
            <v>1.8424762032344198E-2</v>
          </cell>
        </row>
        <row r="320">
          <cell r="A320" t="str">
            <v>317º</v>
          </cell>
          <cell r="B320" t="str">
            <v>40º</v>
          </cell>
          <cell r="C320">
            <v>9</v>
          </cell>
          <cell r="D320" t="str">
            <v>ALEGRETE</v>
          </cell>
          <cell r="E320">
            <v>41491.99</v>
          </cell>
          <cell r="F320">
            <v>4.188738513422682E-3</v>
          </cell>
          <cell r="G320">
            <v>0.10342145040840237</v>
          </cell>
        </row>
        <row r="321">
          <cell r="A321" t="str">
            <v>318º</v>
          </cell>
          <cell r="B321" t="str">
            <v>41º</v>
          </cell>
          <cell r="C321">
            <v>223</v>
          </cell>
          <cell r="D321" t="str">
            <v>SÃO BORJA</v>
          </cell>
          <cell r="E321">
            <v>37516.22</v>
          </cell>
          <cell r="F321">
            <v>3.7873728300821022E-3</v>
          </cell>
          <cell r="G321">
            <v>0.13840717123493471</v>
          </cell>
        </row>
        <row r="322">
          <cell r="A322" t="str">
            <v>319º</v>
          </cell>
          <cell r="B322" t="str">
            <v>42º</v>
          </cell>
          <cell r="C322">
            <v>110</v>
          </cell>
          <cell r="D322" t="str">
            <v>DOM PEDRITO</v>
          </cell>
          <cell r="E322">
            <v>35686.080000000002</v>
          </cell>
          <cell r="F322">
            <v>3.6026148104509547E-3</v>
          </cell>
          <cell r="G322">
            <v>0.15493563759401016</v>
          </cell>
        </row>
        <row r="323">
          <cell r="A323" t="str">
            <v>320º</v>
          </cell>
          <cell r="B323" t="str">
            <v>43º</v>
          </cell>
          <cell r="C323">
            <v>298</v>
          </cell>
          <cell r="D323" t="str">
            <v>TORRES</v>
          </cell>
          <cell r="E323">
            <v>18019.099999999999</v>
          </cell>
          <cell r="F323">
            <v>1.8190811804209594E-3</v>
          </cell>
          <cell r="G323">
            <v>-9.1638639630461746E-2</v>
          </cell>
        </row>
        <row r="324">
          <cell r="A324" t="str">
            <v>321º</v>
          </cell>
          <cell r="B324" t="str">
            <v>SC</v>
          </cell>
          <cell r="C324">
            <v>394</v>
          </cell>
          <cell r="D324" t="str">
            <v>JARAGUÁ DO SUL</v>
          </cell>
          <cell r="E324">
            <v>9905605.200000003</v>
          </cell>
          <cell r="F324">
            <v>1</v>
          </cell>
          <cell r="G324">
            <v>0.18483775594231236</v>
          </cell>
        </row>
        <row r="325">
          <cell r="A325" t="str">
            <v>322º</v>
          </cell>
          <cell r="B325" t="str">
            <v>RS</v>
          </cell>
          <cell r="C325">
            <v>323</v>
          </cell>
          <cell r="D325" t="str">
            <v>ESTEIO</v>
          </cell>
          <cell r="E325">
            <v>103025.33</v>
          </cell>
          <cell r="F325">
            <v>6.3648751007001762E-4</v>
          </cell>
          <cell r="G325">
            <v>0.20019091624440474</v>
          </cell>
        </row>
        <row r="326">
          <cell r="A326" t="str">
            <v>FILIAL</v>
          </cell>
          <cell r="B326" t="str">
            <v>Classif.</v>
          </cell>
          <cell r="C326" t="str">
            <v>CED</v>
          </cell>
          <cell r="D326" t="str">
            <v>LOJA</v>
          </cell>
          <cell r="E326" t="str">
            <v>Venda R$</v>
          </cell>
          <cell r="F326" t="str">
            <v>Participação</v>
          </cell>
          <cell r="G326" t="str">
            <v>M.U.</v>
          </cell>
        </row>
        <row r="327">
          <cell r="A327" t="str">
            <v>SC</v>
          </cell>
          <cell r="B327" t="str">
            <v>1º</v>
          </cell>
          <cell r="C327">
            <v>146</v>
          </cell>
          <cell r="D327" t="str">
            <v>FLORIANÓPOLIS 2</v>
          </cell>
          <cell r="E327">
            <v>518361.7</v>
          </cell>
          <cell r="F327">
            <v>0.11185872021523451</v>
          </cell>
          <cell r="G327">
            <v>0.18498938208422955</v>
          </cell>
        </row>
        <row r="328">
          <cell r="A328" t="str">
            <v>325º</v>
          </cell>
          <cell r="B328" t="str">
            <v>2º</v>
          </cell>
          <cell r="C328">
            <v>392</v>
          </cell>
          <cell r="D328" t="str">
            <v>ILHA</v>
          </cell>
          <cell r="E328">
            <v>455101.66</v>
          </cell>
          <cell r="F328">
            <v>9.8207659353360358E-2</v>
          </cell>
          <cell r="G328">
            <v>0.19771862366302187</v>
          </cell>
        </row>
        <row r="329">
          <cell r="A329" t="str">
            <v>326º</v>
          </cell>
          <cell r="B329" t="str">
            <v>3º</v>
          </cell>
          <cell r="C329">
            <v>381</v>
          </cell>
          <cell r="D329" t="str">
            <v>SÃO JOSÉ</v>
          </cell>
          <cell r="E329">
            <v>338012.31</v>
          </cell>
          <cell r="F329">
            <v>7.2940621217954776E-2</v>
          </cell>
          <cell r="G329">
            <v>0.17903182187979688</v>
          </cell>
        </row>
        <row r="330">
          <cell r="A330" t="str">
            <v>327º</v>
          </cell>
          <cell r="B330" t="str">
            <v>4º</v>
          </cell>
          <cell r="C330">
            <v>367</v>
          </cell>
          <cell r="D330" t="str">
            <v>SHOPPING MUELLER</v>
          </cell>
          <cell r="E330">
            <v>240525.03</v>
          </cell>
          <cell r="F330">
            <v>5.1903568561355681E-2</v>
          </cell>
          <cell r="G330">
            <v>0.18532907188390393</v>
          </cell>
        </row>
        <row r="331">
          <cell r="A331" t="str">
            <v>328º</v>
          </cell>
          <cell r="B331" t="str">
            <v>5º</v>
          </cell>
          <cell r="C331">
            <v>391</v>
          </cell>
          <cell r="D331" t="str">
            <v>CRICIÚMA</v>
          </cell>
          <cell r="E331">
            <v>221934.23</v>
          </cell>
          <cell r="F331">
            <v>4.7891807862643986E-2</v>
          </cell>
          <cell r="G331">
            <v>0.20160273665828182</v>
          </cell>
        </row>
        <row r="332">
          <cell r="A332" t="str">
            <v>329º</v>
          </cell>
          <cell r="B332" t="str">
            <v>6º</v>
          </cell>
          <cell r="C332">
            <v>399</v>
          </cell>
          <cell r="D332" t="str">
            <v>SÃO JOSÉ  2</v>
          </cell>
          <cell r="E332">
            <v>219016.48</v>
          </cell>
          <cell r="F332">
            <v>4.72621784341812E-2</v>
          </cell>
          <cell r="G332">
            <v>0.17981402237600261</v>
          </cell>
        </row>
        <row r="333">
          <cell r="A333" t="str">
            <v>330º</v>
          </cell>
          <cell r="B333" t="str">
            <v>7º</v>
          </cell>
          <cell r="C333">
            <v>239</v>
          </cell>
          <cell r="D333" t="str">
            <v>BLUMENAU</v>
          </cell>
          <cell r="E333">
            <v>214587.91</v>
          </cell>
          <cell r="F333">
            <v>4.6306524934735575E-2</v>
          </cell>
          <cell r="G333">
            <v>0.19254119172582182</v>
          </cell>
        </row>
        <row r="334">
          <cell r="A334" t="str">
            <v>331º</v>
          </cell>
          <cell r="B334" t="str">
            <v>8º</v>
          </cell>
          <cell r="C334">
            <v>393</v>
          </cell>
          <cell r="D334" t="str">
            <v>ITAJAÍ 2</v>
          </cell>
          <cell r="E334">
            <v>191846.61</v>
          </cell>
          <cell r="F334">
            <v>4.1399116239165062E-2</v>
          </cell>
          <cell r="G334">
            <v>0.19348671983861643</v>
          </cell>
        </row>
        <row r="335">
          <cell r="A335" t="str">
            <v>332º</v>
          </cell>
          <cell r="B335" t="str">
            <v>9º</v>
          </cell>
          <cell r="C335">
            <v>230</v>
          </cell>
          <cell r="D335" t="str">
            <v>LAGES</v>
          </cell>
          <cell r="E335">
            <v>186149.05</v>
          </cell>
          <cell r="F335">
            <v>4.0169623840422039E-2</v>
          </cell>
          <cell r="G335">
            <v>0.21974941368545176</v>
          </cell>
        </row>
        <row r="336">
          <cell r="A336" t="str">
            <v>333º</v>
          </cell>
          <cell r="B336" t="str">
            <v>10º</v>
          </cell>
          <cell r="C336">
            <v>385</v>
          </cell>
          <cell r="D336" t="str">
            <v xml:space="preserve">CAÇADOR </v>
          </cell>
          <cell r="E336">
            <v>177077.88</v>
          </cell>
          <cell r="F336">
            <v>3.8212130709554488E-2</v>
          </cell>
          <cell r="G336">
            <v>0.19902839461334546</v>
          </cell>
        </row>
        <row r="337">
          <cell r="A337" t="str">
            <v>334º</v>
          </cell>
          <cell r="B337" t="str">
            <v>11º</v>
          </cell>
          <cell r="C337">
            <v>228</v>
          </cell>
          <cell r="D337" t="str">
            <v>JOINVILLE</v>
          </cell>
          <cell r="E337">
            <v>170516</v>
          </cell>
          <cell r="F337">
            <v>3.679612428198481E-2</v>
          </cell>
          <cell r="G337">
            <v>0.19533525782917177</v>
          </cell>
        </row>
        <row r="338">
          <cell r="A338" t="str">
            <v>335º</v>
          </cell>
          <cell r="B338" t="str">
            <v>12º</v>
          </cell>
          <cell r="C338">
            <v>112</v>
          </cell>
          <cell r="D338" t="str">
            <v>TUBARÃO</v>
          </cell>
          <cell r="E338">
            <v>167844.97</v>
          </cell>
          <cell r="F338">
            <v>3.6219735251976429E-2</v>
          </cell>
          <cell r="G338">
            <v>0.1974537349748445</v>
          </cell>
        </row>
        <row r="339">
          <cell r="A339" t="str">
            <v>336º</v>
          </cell>
          <cell r="B339" t="str">
            <v>13º</v>
          </cell>
          <cell r="C339">
            <v>387</v>
          </cell>
          <cell r="D339" t="str">
            <v>CHAPECÓ</v>
          </cell>
          <cell r="E339">
            <v>154306.75</v>
          </cell>
          <cell r="F339">
            <v>3.3298284914900417E-2</v>
          </cell>
          <cell r="G339">
            <v>0.18009692315736403</v>
          </cell>
        </row>
        <row r="340">
          <cell r="A340" t="str">
            <v>337º</v>
          </cell>
          <cell r="B340" t="str">
            <v>14º</v>
          </cell>
          <cell r="C340">
            <v>386</v>
          </cell>
          <cell r="D340" t="str">
            <v>CANOINHAS</v>
          </cell>
          <cell r="E340">
            <v>148314.60999999999</v>
          </cell>
          <cell r="F340">
            <v>3.2005224274520322E-2</v>
          </cell>
          <cell r="G340">
            <v>0.19446858653089757</v>
          </cell>
        </row>
        <row r="341">
          <cell r="A341" t="str">
            <v>338º</v>
          </cell>
          <cell r="B341" t="str">
            <v>15º</v>
          </cell>
          <cell r="C341">
            <v>396</v>
          </cell>
          <cell r="D341" t="str">
            <v>JOINVILLE 2</v>
          </cell>
          <cell r="E341">
            <v>125623.05</v>
          </cell>
          <cell r="F341">
            <v>2.7108549112587629E-2</v>
          </cell>
          <cell r="G341">
            <v>0.19310884541857337</v>
          </cell>
        </row>
        <row r="342">
          <cell r="A342" t="str">
            <v>339º</v>
          </cell>
          <cell r="B342" t="str">
            <v>16º</v>
          </cell>
          <cell r="C342">
            <v>383</v>
          </cell>
          <cell r="D342" t="str">
            <v>CAMBORIÚ</v>
          </cell>
          <cell r="E342">
            <v>124765.25</v>
          </cell>
          <cell r="F342">
            <v>2.6923442052786281E-2</v>
          </cell>
          <cell r="G342">
            <v>0.19948935145258326</v>
          </cell>
        </row>
        <row r="343">
          <cell r="A343" t="str">
            <v>340º</v>
          </cell>
          <cell r="B343" t="str">
            <v>17º</v>
          </cell>
          <cell r="C343">
            <v>395</v>
          </cell>
          <cell r="D343" t="str">
            <v>JOAÇABA</v>
          </cell>
          <cell r="E343">
            <v>122758.22</v>
          </cell>
          <cell r="F343">
            <v>2.6490339438851682E-2</v>
          </cell>
          <cell r="G343">
            <v>0.19816360544638739</v>
          </cell>
        </row>
        <row r="344">
          <cell r="A344" t="str">
            <v>341º</v>
          </cell>
          <cell r="B344" t="str">
            <v>18º</v>
          </cell>
          <cell r="C344">
            <v>219</v>
          </cell>
          <cell r="D344" t="str">
            <v>ITAJAÍ</v>
          </cell>
          <cell r="E344">
            <v>121866.2</v>
          </cell>
          <cell r="F344">
            <v>2.6297847949595447E-2</v>
          </cell>
          <cell r="G344">
            <v>0.19684720152298626</v>
          </cell>
        </row>
        <row r="345">
          <cell r="A345" t="str">
            <v>342º</v>
          </cell>
          <cell r="B345" t="str">
            <v>19º</v>
          </cell>
          <cell r="C345">
            <v>205</v>
          </cell>
          <cell r="D345" t="str">
            <v>VIDEIRA</v>
          </cell>
          <cell r="E345">
            <v>119819.32</v>
          </cell>
          <cell r="F345">
            <v>2.5856145992768472E-2</v>
          </cell>
          <cell r="G345">
            <v>0.20337182233670131</v>
          </cell>
        </row>
        <row r="346">
          <cell r="A346" t="str">
            <v>343º</v>
          </cell>
          <cell r="B346" t="str">
            <v>20º</v>
          </cell>
          <cell r="C346">
            <v>398</v>
          </cell>
          <cell r="D346" t="str">
            <v>RIO DO SUL</v>
          </cell>
          <cell r="E346">
            <v>115427.72</v>
          </cell>
          <cell r="F346">
            <v>2.4908470352964788E-2</v>
          </cell>
          <cell r="G346">
            <v>0.19734963025934002</v>
          </cell>
        </row>
        <row r="347">
          <cell r="A347" t="str">
            <v>344º</v>
          </cell>
          <cell r="B347" t="str">
            <v>21º</v>
          </cell>
          <cell r="C347">
            <v>397</v>
          </cell>
          <cell r="D347" t="str">
            <v>MAFRA</v>
          </cell>
          <cell r="E347">
            <v>112893.07</v>
          </cell>
          <cell r="F347">
            <v>2.4361511144378307E-2</v>
          </cell>
          <cell r="G347">
            <v>0.19791512862636862</v>
          </cell>
        </row>
        <row r="348">
          <cell r="A348" t="str">
            <v>345º</v>
          </cell>
          <cell r="B348" t="str">
            <v>22º</v>
          </cell>
          <cell r="C348">
            <v>359</v>
          </cell>
          <cell r="D348" t="str">
            <v>ARARANGUÁ</v>
          </cell>
          <cell r="E348">
            <v>104865.92</v>
          </cell>
          <cell r="F348">
            <v>2.2629310007651345E-2</v>
          </cell>
          <cell r="G348">
            <v>0.20203272081220183</v>
          </cell>
        </row>
        <row r="349">
          <cell r="A349" t="str">
            <v>346º</v>
          </cell>
          <cell r="B349" t="str">
            <v>23º</v>
          </cell>
          <cell r="C349">
            <v>394</v>
          </cell>
          <cell r="D349" t="str">
            <v>JARAGUÁ DO SUL</v>
          </cell>
          <cell r="E349">
            <v>103756.37</v>
          </cell>
          <cell r="F349">
            <v>2.2389877111635273E-2</v>
          </cell>
          <cell r="G349">
            <v>7.1204964091653444E-3</v>
          </cell>
        </row>
        <row r="350">
          <cell r="A350" t="str">
            <v>347º</v>
          </cell>
          <cell r="B350" t="str">
            <v>24º</v>
          </cell>
          <cell r="C350">
            <v>390</v>
          </cell>
          <cell r="D350" t="str">
            <v>CONCÓRDIA</v>
          </cell>
          <cell r="E350">
            <v>98676.879999999903</v>
          </cell>
          <cell r="F350">
            <v>2.1293759765878262E-2</v>
          </cell>
          <cell r="G350">
            <v>0.18529624625731986</v>
          </cell>
        </row>
        <row r="351">
          <cell r="A351" t="str">
            <v>348º</v>
          </cell>
          <cell r="B351" t="str">
            <v>25º</v>
          </cell>
          <cell r="C351">
            <v>287</v>
          </cell>
          <cell r="D351" t="str">
            <v>XANXERÊ</v>
          </cell>
          <cell r="E351">
            <v>80027.820000000007</v>
          </cell>
          <cell r="F351">
            <v>1.7269426978912889E-2</v>
          </cell>
          <cell r="G351">
            <v>9.9137716850757521E-2</v>
          </cell>
        </row>
        <row r="352">
          <cell r="A352" t="str">
            <v>349º</v>
          </cell>
          <cell r="B352" t="str">
            <v>RS</v>
          </cell>
          <cell r="C352">
            <v>298</v>
          </cell>
          <cell r="D352" t="str">
            <v>TORRES</v>
          </cell>
          <cell r="E352">
            <v>4634075.01</v>
          </cell>
          <cell r="F352">
            <v>1.0000000000000002</v>
          </cell>
          <cell r="G352">
            <v>0.18727700158315186</v>
          </cell>
        </row>
        <row r="353">
          <cell r="E353">
            <v>161865438.63000008</v>
          </cell>
          <cell r="F353">
            <v>0.99999999999999967</v>
          </cell>
          <cell r="G353">
            <v>0.18237914641249733</v>
          </cell>
        </row>
        <row r="354">
          <cell r="A354" t="str">
            <v>FILIAL</v>
          </cell>
          <cell r="B354" t="str">
            <v>Classif.</v>
          </cell>
          <cell r="C354" t="str">
            <v>CED</v>
          </cell>
          <cell r="D354" t="str">
            <v>LOJA</v>
          </cell>
          <cell r="E354" t="str">
            <v>Venda R$</v>
          </cell>
          <cell r="F354" t="str">
            <v>Participação</v>
          </cell>
          <cell r="G354" t="str">
            <v>M.U.</v>
          </cell>
        </row>
        <row r="355">
          <cell r="A355" t="str">
            <v>PR</v>
          </cell>
          <cell r="B355" t="str">
            <v>1º</v>
          </cell>
          <cell r="C355">
            <v>199</v>
          </cell>
          <cell r="D355" t="str">
            <v>DEODORO</v>
          </cell>
          <cell r="E355">
            <v>452097.12</v>
          </cell>
          <cell r="F355">
            <v>7.411071748468806E-2</v>
          </cell>
          <cell r="G355">
            <v>0.18455623069076194</v>
          </cell>
        </row>
        <row r="356">
          <cell r="B356" t="str">
            <v>2º</v>
          </cell>
          <cell r="C356">
            <v>126</v>
          </cell>
          <cell r="D356" t="str">
            <v>SHOPPING CURITIBA</v>
          </cell>
          <cell r="E356">
            <v>429222.14</v>
          </cell>
          <cell r="F356">
            <v>7.036090111724938E-2</v>
          </cell>
          <cell r="G356">
            <v>0.17135535433021176</v>
          </cell>
        </row>
        <row r="357">
          <cell r="B357" t="str">
            <v>3º</v>
          </cell>
          <cell r="C357">
            <v>311</v>
          </cell>
          <cell r="D357" t="str">
            <v>LONDRINA 2</v>
          </cell>
          <cell r="E357">
            <v>404509.96</v>
          </cell>
          <cell r="F357">
            <v>6.6309918907031459E-2</v>
          </cell>
          <cell r="G357">
            <v>0.17898047307484419</v>
          </cell>
        </row>
        <row r="358">
          <cell r="B358" t="str">
            <v>4º</v>
          </cell>
          <cell r="C358">
            <v>313</v>
          </cell>
          <cell r="D358" t="str">
            <v>PARANAGUÁ 2</v>
          </cell>
          <cell r="E358">
            <v>380304.48</v>
          </cell>
          <cell r="F358">
            <v>6.2341998275594411E-2</v>
          </cell>
          <cell r="G358">
            <v>0.19102261996685857</v>
          </cell>
        </row>
        <row r="359">
          <cell r="B359" t="str">
            <v>5º</v>
          </cell>
          <cell r="C359">
            <v>139</v>
          </cell>
          <cell r="D359" t="str">
            <v>MONSENHOR CELSO</v>
          </cell>
          <cell r="E359">
            <v>298256.28000000003</v>
          </cell>
          <cell r="F359">
            <v>4.8892120580449665E-2</v>
          </cell>
          <cell r="G359">
            <v>0.18255412306462512</v>
          </cell>
        </row>
        <row r="360">
          <cell r="B360" t="str">
            <v>6º</v>
          </cell>
          <cell r="C360">
            <v>124</v>
          </cell>
          <cell r="D360" t="str">
            <v>NOVO MUNDO</v>
          </cell>
          <cell r="E360">
            <v>269642.09999999998</v>
          </cell>
          <cell r="F360">
            <v>4.4201497003736732E-2</v>
          </cell>
          <cell r="G360">
            <v>0.17242608963422457</v>
          </cell>
        </row>
        <row r="361">
          <cell r="B361" t="str">
            <v>7º</v>
          </cell>
          <cell r="C361">
            <v>240</v>
          </cell>
          <cell r="D361" t="str">
            <v>MARINGÁ</v>
          </cell>
          <cell r="E361">
            <v>264626.11</v>
          </cell>
          <cell r="F361">
            <v>4.3379243108830214E-2</v>
          </cell>
          <cell r="G361">
            <v>0.18352706955083511</v>
          </cell>
        </row>
        <row r="362">
          <cell r="B362" t="str">
            <v>8º</v>
          </cell>
          <cell r="C362">
            <v>115</v>
          </cell>
          <cell r="D362" t="str">
            <v>BARÃO</v>
          </cell>
          <cell r="E362">
            <v>260841.41</v>
          </cell>
          <cell r="F362">
            <v>4.2758830325700124E-2</v>
          </cell>
          <cell r="G362">
            <v>0.18224114507171171</v>
          </cell>
        </row>
        <row r="363">
          <cell r="B363" t="str">
            <v>9º</v>
          </cell>
          <cell r="C363">
            <v>207</v>
          </cell>
          <cell r="D363" t="str">
            <v>FOZ DO IGUAÇU</v>
          </cell>
          <cell r="E363">
            <v>236604.1</v>
          </cell>
          <cell r="F363">
            <v>3.8785691912434396E-2</v>
          </cell>
          <cell r="G363">
            <v>0.18458420127072836</v>
          </cell>
        </row>
        <row r="364">
          <cell r="B364" t="str">
            <v>10º</v>
          </cell>
          <cell r="C364">
            <v>318</v>
          </cell>
          <cell r="D364" t="str">
            <v>TOLEDO</v>
          </cell>
          <cell r="E364">
            <v>233987.72</v>
          </cell>
          <cell r="F364">
            <v>3.8356797786737271E-2</v>
          </cell>
          <cell r="G364">
            <v>0.18146850891074184</v>
          </cell>
        </row>
        <row r="365">
          <cell r="B365" t="str">
            <v>11º</v>
          </cell>
          <cell r="C365">
            <v>189</v>
          </cell>
          <cell r="D365" t="str">
            <v>CASCAVEL</v>
          </cell>
          <cell r="E365">
            <v>228007.67</v>
          </cell>
          <cell r="F365">
            <v>3.7376508869846344E-2</v>
          </cell>
          <cell r="G365">
            <v>0.18448879204824822</v>
          </cell>
        </row>
        <row r="366">
          <cell r="B366" t="str">
            <v>12º</v>
          </cell>
          <cell r="C366">
            <v>43</v>
          </cell>
          <cell r="D366" t="str">
            <v>ARAUCÁRIA</v>
          </cell>
          <cell r="E366">
            <v>209193.87</v>
          </cell>
          <cell r="F366">
            <v>3.4292427695842349E-2</v>
          </cell>
          <cell r="G366">
            <v>0.19754352066453457</v>
          </cell>
        </row>
        <row r="367">
          <cell r="B367" t="str">
            <v>13º</v>
          </cell>
          <cell r="C367">
            <v>68</v>
          </cell>
          <cell r="D367" t="str">
            <v>CAMPO MOURÃO</v>
          </cell>
          <cell r="E367">
            <v>187372.82</v>
          </cell>
          <cell r="F367">
            <v>3.071537842870866E-2</v>
          </cell>
          <cell r="G367">
            <v>0.18858692671200691</v>
          </cell>
        </row>
        <row r="368">
          <cell r="B368" t="str">
            <v>14º</v>
          </cell>
          <cell r="C368">
            <v>184</v>
          </cell>
          <cell r="D368" t="str">
            <v>BACACHERI</v>
          </cell>
          <cell r="E368">
            <v>169409.47</v>
          </cell>
          <cell r="F368">
            <v>2.777070858226378E-2</v>
          </cell>
          <cell r="G368">
            <v>0.19615635967312109</v>
          </cell>
        </row>
        <row r="369">
          <cell r="B369" t="str">
            <v>15º</v>
          </cell>
          <cell r="C369">
            <v>414</v>
          </cell>
          <cell r="D369" t="str">
            <v>DEODORO 2</v>
          </cell>
          <cell r="E369">
            <v>156243.65</v>
          </cell>
          <cell r="F369">
            <v>2.561248123838188E-2</v>
          </cell>
          <cell r="G369">
            <v>0.17913975986665684</v>
          </cell>
        </row>
        <row r="370">
          <cell r="B370" t="str">
            <v>16º</v>
          </cell>
          <cell r="C370">
            <v>312</v>
          </cell>
          <cell r="D370" t="str">
            <v>MARINGÁ 2</v>
          </cell>
          <cell r="E370">
            <v>149803.96</v>
          </cell>
          <cell r="F370">
            <v>2.4556845125771894E-2</v>
          </cell>
          <cell r="G370">
            <v>0.18947103139903854</v>
          </cell>
        </row>
        <row r="371">
          <cell r="B371" t="str">
            <v>17º</v>
          </cell>
          <cell r="C371">
            <v>33</v>
          </cell>
          <cell r="D371" t="str">
            <v>ARAPONGAS</v>
          </cell>
          <cell r="E371">
            <v>145609.89000000001</v>
          </cell>
          <cell r="F371">
            <v>2.3869325734184078E-2</v>
          </cell>
          <cell r="G371">
            <v>0.1871756591068133</v>
          </cell>
        </row>
        <row r="372">
          <cell r="B372" t="str">
            <v>18º</v>
          </cell>
          <cell r="C372">
            <v>99</v>
          </cell>
          <cell r="D372" t="str">
            <v>CIANORTE</v>
          </cell>
          <cell r="E372">
            <v>127253.11</v>
          </cell>
          <cell r="F372">
            <v>2.0860162268359361E-2</v>
          </cell>
          <cell r="G372">
            <v>0.1920095540112812</v>
          </cell>
        </row>
        <row r="373">
          <cell r="B373" t="str">
            <v>19º</v>
          </cell>
          <cell r="C373">
            <v>314</v>
          </cell>
          <cell r="D373" t="str">
            <v>PINHAIS</v>
          </cell>
          <cell r="E373">
            <v>126985.88</v>
          </cell>
          <cell r="F373">
            <v>2.0816356178567343E-2</v>
          </cell>
          <cell r="G373">
            <v>0.19798205242922565</v>
          </cell>
        </row>
        <row r="374">
          <cell r="B374" t="str">
            <v>20º</v>
          </cell>
          <cell r="C374">
            <v>10</v>
          </cell>
          <cell r="D374" t="str">
            <v>APUCARANA</v>
          </cell>
          <cell r="E374">
            <v>125632.8</v>
          </cell>
          <cell r="F374">
            <v>2.0594550453252872E-2</v>
          </cell>
          <cell r="G374">
            <v>0.18343123561224772</v>
          </cell>
        </row>
        <row r="375">
          <cell r="B375" t="str">
            <v>21º</v>
          </cell>
          <cell r="C375">
            <v>135</v>
          </cell>
          <cell r="D375" t="str">
            <v>CURITIBA</v>
          </cell>
          <cell r="E375">
            <v>124555.57</v>
          </cell>
          <cell r="F375">
            <v>2.0417963864521608E-2</v>
          </cell>
          <cell r="G375">
            <v>0.18153590441425918</v>
          </cell>
        </row>
        <row r="376">
          <cell r="B376" t="str">
            <v>22º</v>
          </cell>
          <cell r="C376">
            <v>259</v>
          </cell>
          <cell r="D376" t="str">
            <v>PONTA GROSSA</v>
          </cell>
          <cell r="E376">
            <v>116731.78</v>
          </cell>
          <cell r="F376">
            <v>1.9135437025267404E-2</v>
          </cell>
          <cell r="G376">
            <v>0.17215568780270402</v>
          </cell>
        </row>
        <row r="377">
          <cell r="B377" t="str">
            <v>23º</v>
          </cell>
          <cell r="C377">
            <v>319</v>
          </cell>
          <cell r="D377" t="str">
            <v>UNIÃO DA VITÓRIA</v>
          </cell>
          <cell r="E377">
            <v>116246.87</v>
          </cell>
          <cell r="F377">
            <v>1.9055947405834526E-2</v>
          </cell>
          <cell r="G377">
            <v>-2.3962935336080313E-3</v>
          </cell>
        </row>
        <row r="378">
          <cell r="B378" t="str">
            <v>24º</v>
          </cell>
          <cell r="C378">
            <v>91</v>
          </cell>
          <cell r="D378" t="str">
            <v>CASCAVEL 2</v>
          </cell>
          <cell r="E378">
            <v>100347.72</v>
          </cell>
          <cell r="F378">
            <v>1.6449654727180262E-2</v>
          </cell>
          <cell r="G378">
            <v>-2.7209043440523394E-2</v>
          </cell>
        </row>
        <row r="379">
          <cell r="B379" t="str">
            <v>25º</v>
          </cell>
          <cell r="C379">
            <v>316</v>
          </cell>
          <cell r="D379" t="str">
            <v>SÃO JOSÉ DOS PINHAS</v>
          </cell>
          <cell r="E379">
            <v>99486.09</v>
          </cell>
          <cell r="F379">
            <v>1.6308410700882701E-2</v>
          </cell>
          <cell r="G379">
            <v>0.1855526107669962</v>
          </cell>
        </row>
        <row r="380">
          <cell r="B380" t="str">
            <v>26º</v>
          </cell>
          <cell r="C380">
            <v>142</v>
          </cell>
          <cell r="D380" t="str">
            <v>TOALDO TÚLIO</v>
          </cell>
          <cell r="E380">
            <v>96234.879999999903</v>
          </cell>
          <cell r="F380">
            <v>1.5775451088590988E-2</v>
          </cell>
          <cell r="G380">
            <v>0.18391010793817966</v>
          </cell>
        </row>
        <row r="381">
          <cell r="B381" t="str">
            <v>27º</v>
          </cell>
          <cell r="C381">
            <v>131</v>
          </cell>
          <cell r="D381" t="str">
            <v>PINHEIRINHO</v>
          </cell>
          <cell r="E381">
            <v>94874.92</v>
          </cell>
          <cell r="F381">
            <v>1.5552517548668262E-2</v>
          </cell>
          <cell r="G381">
            <v>0.18044065033801285</v>
          </cell>
        </row>
        <row r="382">
          <cell r="B382" t="str">
            <v>28º</v>
          </cell>
          <cell r="C382">
            <v>206</v>
          </cell>
          <cell r="D382" t="str">
            <v>SANTA FELICIDADE</v>
          </cell>
          <cell r="E382">
            <v>88443.71</v>
          </cell>
          <cell r="F382">
            <v>1.4498271533133591E-2</v>
          </cell>
          <cell r="G382">
            <v>0.19871465926262047</v>
          </cell>
        </row>
        <row r="383">
          <cell r="B383" t="str">
            <v>29º</v>
          </cell>
          <cell r="C383">
            <v>144</v>
          </cell>
          <cell r="D383" t="str">
            <v>VILA HAUER</v>
          </cell>
          <cell r="E383">
            <v>83981.75</v>
          </cell>
          <cell r="F383">
            <v>1.3766837860236096E-2</v>
          </cell>
          <cell r="G383">
            <v>0.18366673016126381</v>
          </cell>
        </row>
        <row r="384">
          <cell r="B384" t="str">
            <v>30º</v>
          </cell>
          <cell r="C384">
            <v>59</v>
          </cell>
          <cell r="D384" t="str">
            <v>CAMPO LARGO</v>
          </cell>
          <cell r="E384">
            <v>71690.710000000006</v>
          </cell>
          <cell r="F384">
            <v>1.1752010176677751E-2</v>
          </cell>
          <cell r="G384">
            <v>0.17422490940957025</v>
          </cell>
        </row>
        <row r="385">
          <cell r="B385" t="str">
            <v>31º</v>
          </cell>
          <cell r="C385">
            <v>103</v>
          </cell>
          <cell r="D385" t="str">
            <v>ALTO MARACANÃ</v>
          </cell>
          <cell r="E385">
            <v>62736.04</v>
          </cell>
          <cell r="F385">
            <v>1.0284102089719327E-2</v>
          </cell>
          <cell r="G385">
            <v>0.14543888634864205</v>
          </cell>
        </row>
        <row r="386">
          <cell r="B386" t="str">
            <v>32º</v>
          </cell>
          <cell r="C386">
            <v>168</v>
          </cell>
          <cell r="D386" t="str">
            <v>PORTÃO</v>
          </cell>
          <cell r="E386">
            <v>56557.94</v>
          </cell>
          <cell r="F386">
            <v>9.2713475212050419E-3</v>
          </cell>
          <cell r="G386">
            <v>8.3505793668565809E-2</v>
          </cell>
        </row>
        <row r="387">
          <cell r="B387" t="str">
            <v>33º</v>
          </cell>
          <cell r="C387">
            <v>236</v>
          </cell>
          <cell r="D387" t="str">
            <v>LONDRINA</v>
          </cell>
          <cell r="E387">
            <v>45747.97</v>
          </cell>
          <cell r="F387">
            <v>7.4993065210589823E-3</v>
          </cell>
          <cell r="G387">
            <v>-3.8846313104361367E-2</v>
          </cell>
        </row>
        <row r="388">
          <cell r="B388" t="str">
            <v>34º</v>
          </cell>
          <cell r="C388">
            <v>187</v>
          </cell>
          <cell r="D388" t="str">
            <v>SÍTIO CERCADO</v>
          </cell>
          <cell r="E388">
            <v>43964.3</v>
          </cell>
          <cell r="F388">
            <v>7.2069156660676623E-3</v>
          </cell>
          <cell r="G388">
            <v>0.1430195948227995</v>
          </cell>
        </row>
        <row r="389">
          <cell r="B389" t="str">
            <v>35º</v>
          </cell>
          <cell r="C389">
            <v>272</v>
          </cell>
          <cell r="D389" t="str">
            <v>GUARAPUAVA</v>
          </cell>
          <cell r="E389">
            <v>43088.6</v>
          </cell>
          <cell r="F389">
            <v>7.0633651933255624E-3</v>
          </cell>
          <cell r="G389">
            <v>0.19198766834333925</v>
          </cell>
        </row>
        <row r="390">
          <cell r="E390">
            <v>6100293.3899999997</v>
          </cell>
          <cell r="F390">
            <v>1.0000000000000004</v>
          </cell>
          <cell r="G390">
            <v>0.17351812328424734</v>
          </cell>
        </row>
        <row r="392">
          <cell r="A392" t="str">
            <v>OPER.</v>
          </cell>
          <cell r="B392" t="str">
            <v>Classif.</v>
          </cell>
          <cell r="C392" t="str">
            <v>CED</v>
          </cell>
          <cell r="D392" t="str">
            <v>LOJA</v>
          </cell>
          <cell r="E392" t="str">
            <v>Venda R$</v>
          </cell>
          <cell r="F392" t="str">
            <v>Participação</v>
          </cell>
          <cell r="G392" t="str">
            <v>M.U.</v>
          </cell>
        </row>
        <row r="393">
          <cell r="A393" t="str">
            <v>VIRTUAL</v>
          </cell>
          <cell r="B393" t="str">
            <v>1º</v>
          </cell>
          <cell r="D393" t="str">
            <v>INTERNET</v>
          </cell>
          <cell r="E393">
            <v>3075426.31</v>
          </cell>
          <cell r="F393">
            <v>0.53682923007463312</v>
          </cell>
          <cell r="G393">
            <v>0.14919854409080835</v>
          </cell>
        </row>
        <row r="394">
          <cell r="B394" t="str">
            <v>2º</v>
          </cell>
          <cell r="D394" t="str">
            <v>TELEVENDAS</v>
          </cell>
          <cell r="E394">
            <v>2653446.37</v>
          </cell>
          <cell r="F394">
            <v>0.46317076992536693</v>
          </cell>
          <cell r="G394">
            <v>0.13450175915941959</v>
          </cell>
        </row>
        <row r="395">
          <cell r="E395">
            <v>5728872.6799999997</v>
          </cell>
          <cell r="F395">
            <v>1</v>
          </cell>
          <cell r="G395">
            <v>0.14239142289870949</v>
          </cell>
        </row>
      </sheetData>
      <sheetData sheetId="1" refreshError="1">
        <row r="3">
          <cell r="A3" t="str">
            <v>Classif.</v>
          </cell>
          <cell r="B3" t="str">
            <v>FILIAL</v>
          </cell>
          <cell r="C3" t="str">
            <v>CED</v>
          </cell>
          <cell r="D3" t="str">
            <v>LOJA</v>
          </cell>
          <cell r="E3" t="str">
            <v>Venda R$</v>
          </cell>
          <cell r="F3" t="str">
            <v>Participação</v>
          </cell>
          <cell r="G3" t="str">
            <v>M.U.</v>
          </cell>
        </row>
        <row r="4">
          <cell r="A4" t="str">
            <v>1º</v>
          </cell>
          <cell r="B4" t="str">
            <v>SP</v>
          </cell>
          <cell r="C4">
            <v>78</v>
          </cell>
          <cell r="D4" t="str">
            <v>MEGASTORE</v>
          </cell>
          <cell r="E4">
            <v>5412066.4400000004</v>
          </cell>
          <cell r="F4">
            <v>3.3435589992568862E-2</v>
          </cell>
          <cell r="G4">
            <v>0.16450074104681975</v>
          </cell>
        </row>
        <row r="5">
          <cell r="A5" t="str">
            <v>2º</v>
          </cell>
          <cell r="B5" t="str">
            <v>RJ</v>
          </cell>
          <cell r="C5">
            <v>17</v>
          </cell>
          <cell r="D5" t="str">
            <v>NORTE SHOPPING</v>
          </cell>
          <cell r="E5">
            <v>3801017.48</v>
          </cell>
          <cell r="F5">
            <v>2.3482576096362059E-2</v>
          </cell>
          <cell r="G5">
            <v>0.19006666788084661</v>
          </cell>
        </row>
        <row r="6">
          <cell r="A6" t="str">
            <v>3º</v>
          </cell>
          <cell r="B6" t="str">
            <v>RJ</v>
          </cell>
          <cell r="C6">
            <v>11</v>
          </cell>
          <cell r="D6" t="str">
            <v>MATRIZ</v>
          </cell>
          <cell r="E6">
            <v>3233000.15</v>
          </cell>
          <cell r="F6">
            <v>1.9973381454148155E-2</v>
          </cell>
          <cell r="G6">
            <v>0.20263125725151518</v>
          </cell>
        </row>
        <row r="7">
          <cell r="A7" t="str">
            <v>4º</v>
          </cell>
          <cell r="B7" t="str">
            <v>DF</v>
          </cell>
          <cell r="C7">
            <v>73</v>
          </cell>
          <cell r="D7" t="str">
            <v>CONJUNTO NACIONAL</v>
          </cell>
          <cell r="E7">
            <v>3171524.57</v>
          </cell>
          <cell r="F7">
            <v>1.9593587098291104E-2</v>
          </cell>
          <cell r="G7">
            <v>0.19097835115699024</v>
          </cell>
        </row>
        <row r="8">
          <cell r="A8" t="str">
            <v>5º</v>
          </cell>
          <cell r="B8" t="str">
            <v>5º</v>
          </cell>
          <cell r="C8">
            <v>418</v>
          </cell>
          <cell r="D8" t="str">
            <v>INTERNET</v>
          </cell>
          <cell r="E8">
            <v>3075426.31</v>
          </cell>
          <cell r="F8">
            <v>1.8999894826405527E-2</v>
          </cell>
          <cell r="G8">
            <v>0.1492</v>
          </cell>
        </row>
        <row r="9">
          <cell r="A9" t="str">
            <v>6º</v>
          </cell>
          <cell r="B9" t="str">
            <v>6º</v>
          </cell>
          <cell r="C9">
            <v>39</v>
          </cell>
          <cell r="D9" t="str">
            <v>TELEVENDAS</v>
          </cell>
          <cell r="E9">
            <v>2653446.37</v>
          </cell>
          <cell r="F9">
            <v>1.6392914957376277E-2</v>
          </cell>
          <cell r="G9">
            <v>0.13450000000000001</v>
          </cell>
        </row>
        <row r="10">
          <cell r="A10" t="str">
            <v>7º</v>
          </cell>
          <cell r="B10" t="str">
            <v>RJ</v>
          </cell>
          <cell r="C10">
            <v>461</v>
          </cell>
          <cell r="D10" t="str">
            <v>MEGASTORE BARRA SHOPPING</v>
          </cell>
          <cell r="E10">
            <v>2093281.24</v>
          </cell>
          <cell r="F10">
            <v>1.2932230979739438E-2</v>
          </cell>
          <cell r="G10">
            <v>0.16563760567826161</v>
          </cell>
        </row>
        <row r="11">
          <cell r="A11" t="str">
            <v>8º</v>
          </cell>
          <cell r="B11" t="str">
            <v>RJ</v>
          </cell>
          <cell r="C11">
            <v>25</v>
          </cell>
          <cell r="D11" t="str">
            <v>NOVA IGUAÇU 1</v>
          </cell>
          <cell r="E11">
            <v>1737841.86</v>
          </cell>
          <cell r="F11">
            <v>1.0736336766568457E-2</v>
          </cell>
          <cell r="G11">
            <v>0.19928277217207291</v>
          </cell>
        </row>
        <row r="12">
          <cell r="A12" t="str">
            <v>9º</v>
          </cell>
          <cell r="B12" t="str">
            <v>BH</v>
          </cell>
          <cell r="C12">
            <v>161</v>
          </cell>
          <cell r="D12" t="str">
            <v>BH SHOPPING</v>
          </cell>
          <cell r="E12">
            <v>1655492.65</v>
          </cell>
          <cell r="F12">
            <v>1.0227585728070128E-2</v>
          </cell>
          <cell r="G12">
            <v>0.15053943499890371</v>
          </cell>
        </row>
        <row r="13">
          <cell r="A13" t="str">
            <v>10º</v>
          </cell>
          <cell r="B13" t="str">
            <v>RJ</v>
          </cell>
          <cell r="C13">
            <v>418</v>
          </cell>
          <cell r="D13" t="str">
            <v>CAXIAS 3</v>
          </cell>
          <cell r="E13">
            <v>1647224.68</v>
          </cell>
          <cell r="F13">
            <v>1.0176506448453807E-2</v>
          </cell>
          <cell r="G13">
            <v>0.20772132054881842</v>
          </cell>
        </row>
        <row r="14">
          <cell r="A14" t="str">
            <v>11º</v>
          </cell>
          <cell r="B14" t="str">
            <v>RJ</v>
          </cell>
          <cell r="C14">
            <v>39</v>
          </cell>
          <cell r="D14" t="str">
            <v>COPACABANA</v>
          </cell>
          <cell r="E14">
            <v>1625726.42</v>
          </cell>
          <cell r="F14">
            <v>1.0043690819731844E-2</v>
          </cell>
          <cell r="G14">
            <v>0.1932068970966499</v>
          </cell>
        </row>
        <row r="15">
          <cell r="A15" t="str">
            <v>12º</v>
          </cell>
          <cell r="B15" t="str">
            <v>RJ</v>
          </cell>
          <cell r="C15">
            <v>72</v>
          </cell>
          <cell r="D15" t="str">
            <v>BARRA SHOPPING</v>
          </cell>
          <cell r="E15">
            <v>1472187.03</v>
          </cell>
          <cell r="F15">
            <v>9.0951289074451339E-3</v>
          </cell>
          <cell r="G15">
            <v>0.17645316341268197</v>
          </cell>
        </row>
        <row r="16">
          <cell r="A16" t="str">
            <v>13º</v>
          </cell>
          <cell r="B16" t="str">
            <v>SP</v>
          </cell>
          <cell r="C16">
            <v>83</v>
          </cell>
          <cell r="D16" t="str">
            <v>LAR CENTER</v>
          </cell>
          <cell r="E16">
            <v>1465150.32</v>
          </cell>
          <cell r="F16">
            <v>9.0516563165106059E-3</v>
          </cell>
          <cell r="G16">
            <v>0.14318883979646774</v>
          </cell>
        </row>
        <row r="17">
          <cell r="A17" t="str">
            <v>14º</v>
          </cell>
          <cell r="B17" t="str">
            <v>RJ</v>
          </cell>
          <cell r="C17">
            <v>38</v>
          </cell>
          <cell r="D17" t="str">
            <v>PLAZA SHOPPING</v>
          </cell>
          <cell r="E17">
            <v>1385997.3</v>
          </cell>
          <cell r="F17">
            <v>8.5626512474239816E-3</v>
          </cell>
          <cell r="G17">
            <v>0.17317949680053088</v>
          </cell>
        </row>
        <row r="18">
          <cell r="A18" t="str">
            <v>15º</v>
          </cell>
          <cell r="B18" t="str">
            <v>RJ</v>
          </cell>
          <cell r="C18">
            <v>13</v>
          </cell>
          <cell r="D18" t="str">
            <v>CAXIAS</v>
          </cell>
          <cell r="E18">
            <v>1344398.55</v>
          </cell>
          <cell r="F18">
            <v>8.3056553726277033E-3</v>
          </cell>
          <cell r="G18">
            <v>0.19395132850403277</v>
          </cell>
        </row>
        <row r="19">
          <cell r="A19" t="str">
            <v>16º</v>
          </cell>
          <cell r="B19" t="str">
            <v>RJ</v>
          </cell>
          <cell r="C19">
            <v>12</v>
          </cell>
          <cell r="D19" t="str">
            <v>CARIOCA</v>
          </cell>
          <cell r="E19">
            <v>1271287.9099999999</v>
          </cell>
          <cell r="F19">
            <v>7.8539799524836914E-3</v>
          </cell>
          <cell r="G19">
            <v>0.1595565473849663</v>
          </cell>
        </row>
        <row r="20">
          <cell r="A20" t="str">
            <v>17º</v>
          </cell>
          <cell r="B20" t="str">
            <v>RJ</v>
          </cell>
          <cell r="C20">
            <v>134</v>
          </cell>
          <cell r="D20" t="str">
            <v>SHOPPING NOVA AMÉRICA</v>
          </cell>
          <cell r="E20">
            <v>1249419.9099999999</v>
          </cell>
          <cell r="F20">
            <v>7.7188800807316557E-3</v>
          </cell>
          <cell r="G20">
            <v>0.20232606545556742</v>
          </cell>
        </row>
        <row r="21">
          <cell r="A21" t="str">
            <v>18º</v>
          </cell>
          <cell r="B21" t="str">
            <v>RJ</v>
          </cell>
          <cell r="C21">
            <v>51</v>
          </cell>
          <cell r="D21" t="str">
            <v>ALCÂNTARA</v>
          </cell>
          <cell r="E21">
            <v>1243862.6599999999</v>
          </cell>
          <cell r="F21">
            <v>7.684547550902956E-3</v>
          </cell>
          <cell r="G21">
            <v>0.18997471715396075</v>
          </cell>
        </row>
        <row r="22">
          <cell r="A22" t="str">
            <v>19º</v>
          </cell>
          <cell r="B22" t="str">
            <v>RS</v>
          </cell>
          <cell r="C22">
            <v>341</v>
          </cell>
          <cell r="D22" t="str">
            <v>IGUATEMI PORTO ALEGRE</v>
          </cell>
          <cell r="E22">
            <v>1224951.96</v>
          </cell>
          <cell r="F22">
            <v>7.5677177930494159E-3</v>
          </cell>
          <cell r="G22">
            <v>0.15781491466130307</v>
          </cell>
        </row>
        <row r="23">
          <cell r="A23" t="str">
            <v>20º</v>
          </cell>
          <cell r="B23" t="str">
            <v>RJ</v>
          </cell>
          <cell r="C23">
            <v>7</v>
          </cell>
          <cell r="D23" t="str">
            <v>BONSUCESSO 2</v>
          </cell>
          <cell r="E23">
            <v>1222717.6499999999</v>
          </cell>
          <cell r="F23">
            <v>7.5539142904678218E-3</v>
          </cell>
          <cell r="G23">
            <v>0.21024035624030477</v>
          </cell>
        </row>
        <row r="24">
          <cell r="A24" t="str">
            <v>21º</v>
          </cell>
          <cell r="B24" t="str">
            <v>RJ</v>
          </cell>
          <cell r="C24">
            <v>24</v>
          </cell>
          <cell r="D24" t="str">
            <v>NITERÓI 1</v>
          </cell>
          <cell r="E24">
            <v>1220844.47</v>
          </cell>
          <cell r="F24">
            <v>7.5423418385852327E-3</v>
          </cell>
          <cell r="G24">
            <v>0.1970797360377145</v>
          </cell>
        </row>
        <row r="25">
          <cell r="A25" t="str">
            <v>22º</v>
          </cell>
          <cell r="B25" t="str">
            <v>RJ</v>
          </cell>
          <cell r="C25">
            <v>23</v>
          </cell>
          <cell r="D25" t="str">
            <v>MÉIER</v>
          </cell>
          <cell r="E25">
            <v>1167783.1399999999</v>
          </cell>
          <cell r="F25">
            <v>7.2145304759552503E-3</v>
          </cell>
          <cell r="G25">
            <v>0.20712834787469736</v>
          </cell>
        </row>
        <row r="26">
          <cell r="A26" t="str">
            <v>23º</v>
          </cell>
          <cell r="B26" t="str">
            <v>BH</v>
          </cell>
          <cell r="C26">
            <v>122</v>
          </cell>
          <cell r="D26" t="str">
            <v>CINESHOPPING</v>
          </cell>
          <cell r="E26">
            <v>1166809.3799999999</v>
          </cell>
          <cell r="F26">
            <v>7.2085146148286152E-3</v>
          </cell>
          <cell r="G26">
            <v>0.18503147097254824</v>
          </cell>
        </row>
        <row r="27">
          <cell r="A27" t="str">
            <v>24º</v>
          </cell>
          <cell r="B27" t="str">
            <v>RJ</v>
          </cell>
          <cell r="C27">
            <v>151</v>
          </cell>
          <cell r="D27" t="str">
            <v>SHOPPING GRANDE RIO</v>
          </cell>
          <cell r="E27">
            <v>1138770.49</v>
          </cell>
          <cell r="F27">
            <v>7.0352911630694502E-3</v>
          </cell>
          <cell r="G27">
            <v>0.19527167565444611</v>
          </cell>
        </row>
        <row r="28">
          <cell r="A28" t="str">
            <v>25º</v>
          </cell>
          <cell r="B28" t="str">
            <v>RJ</v>
          </cell>
          <cell r="C28">
            <v>94</v>
          </cell>
          <cell r="D28" t="str">
            <v>IPANEMA</v>
          </cell>
          <cell r="E28">
            <v>1126429.17</v>
          </cell>
          <cell r="F28">
            <v>6.9590468449218902E-3</v>
          </cell>
          <cell r="G28">
            <v>0.19332581230443854</v>
          </cell>
        </row>
        <row r="29">
          <cell r="A29" t="str">
            <v>26º</v>
          </cell>
          <cell r="B29" t="str">
            <v>RJ</v>
          </cell>
          <cell r="C29">
            <v>80</v>
          </cell>
          <cell r="D29" t="str">
            <v>BANGU</v>
          </cell>
          <cell r="E29">
            <v>1124601.54</v>
          </cell>
          <cell r="F29">
            <v>6.9477557996223587E-3</v>
          </cell>
          <cell r="G29">
            <v>0.20554102045089714</v>
          </cell>
        </row>
        <row r="30">
          <cell r="A30" t="str">
            <v>27º</v>
          </cell>
          <cell r="B30" t="str">
            <v>BH</v>
          </cell>
          <cell r="C30">
            <v>114</v>
          </cell>
          <cell r="D30" t="str">
            <v>MINAS SHOPPING</v>
          </cell>
          <cell r="E30">
            <v>1112651.48</v>
          </cell>
          <cell r="F30">
            <v>6.8739286744426836E-3</v>
          </cell>
          <cell r="G30">
            <v>0.1500495271596253</v>
          </cell>
        </row>
        <row r="31">
          <cell r="A31" t="str">
            <v>28º</v>
          </cell>
          <cell r="B31" t="str">
            <v>RJ</v>
          </cell>
          <cell r="C31">
            <v>152</v>
          </cell>
          <cell r="D31" t="str">
            <v>CORONEL AGOSTINHO</v>
          </cell>
          <cell r="E31">
            <v>1103961.93</v>
          </cell>
          <cell r="F31">
            <v>6.8202448857750909E-3</v>
          </cell>
          <cell r="G31">
            <v>0.20442631565099795</v>
          </cell>
        </row>
        <row r="32">
          <cell r="A32" t="str">
            <v>29º</v>
          </cell>
          <cell r="B32" t="str">
            <v>RJ</v>
          </cell>
          <cell r="C32">
            <v>18</v>
          </cell>
          <cell r="D32" t="str">
            <v>MADUREIRA 1</v>
          </cell>
          <cell r="E32">
            <v>1099087.56</v>
          </cell>
          <cell r="F32">
            <v>6.7901311688429548E-3</v>
          </cell>
          <cell r="G32">
            <v>0.1983635965555697</v>
          </cell>
        </row>
        <row r="33">
          <cell r="A33" t="str">
            <v>30º</v>
          </cell>
          <cell r="B33" t="str">
            <v>RJ</v>
          </cell>
          <cell r="C33">
            <v>89</v>
          </cell>
          <cell r="D33" t="str">
            <v>SHOPPING RIO</v>
          </cell>
          <cell r="E33">
            <v>1085464.57</v>
          </cell>
          <cell r="F33">
            <v>6.7059687304910588E-3</v>
          </cell>
          <cell r="G33">
            <v>0.19815627496558846</v>
          </cell>
        </row>
        <row r="34">
          <cell r="A34" t="str">
            <v>31º</v>
          </cell>
          <cell r="B34" t="str">
            <v>BH</v>
          </cell>
          <cell r="C34">
            <v>28</v>
          </cell>
          <cell r="D34" t="str">
            <v>CURITIBA 1</v>
          </cell>
          <cell r="E34">
            <v>1067836.3400000001</v>
          </cell>
          <cell r="F34">
            <v>6.5970620352187254E-3</v>
          </cell>
          <cell r="G34">
            <v>0.17535491681810947</v>
          </cell>
        </row>
        <row r="35">
          <cell r="A35" t="str">
            <v>32º</v>
          </cell>
          <cell r="B35" t="str">
            <v>RJ</v>
          </cell>
          <cell r="C35">
            <v>281</v>
          </cell>
          <cell r="D35" t="str">
            <v>TAQUARA</v>
          </cell>
          <cell r="E35">
            <v>1060458.32</v>
          </cell>
          <cell r="F35">
            <v>6.5514808409721575E-3</v>
          </cell>
          <cell r="G35">
            <v>0.21045599124067871</v>
          </cell>
        </row>
        <row r="36">
          <cell r="A36" t="str">
            <v>33º</v>
          </cell>
          <cell r="B36" t="str">
            <v>DF</v>
          </cell>
          <cell r="C36">
            <v>48</v>
          </cell>
          <cell r="D36" t="str">
            <v>CEILÂNDIA 1</v>
          </cell>
          <cell r="E36">
            <v>1045311.02</v>
          </cell>
          <cell r="F36">
            <v>6.4579012595111359E-3</v>
          </cell>
          <cell r="G36">
            <v>0.20868241785722802</v>
          </cell>
        </row>
        <row r="37">
          <cell r="A37" t="str">
            <v>34º</v>
          </cell>
          <cell r="B37" t="str">
            <v>SP</v>
          </cell>
          <cell r="C37">
            <v>215</v>
          </cell>
          <cell r="D37" t="str">
            <v xml:space="preserve">SHOPPING MORUMBI </v>
          </cell>
          <cell r="E37">
            <v>1023504.87</v>
          </cell>
          <cell r="F37">
            <v>6.3231834952708916E-3</v>
          </cell>
          <cell r="G37">
            <v>0.14720805366538139</v>
          </cell>
        </row>
        <row r="38">
          <cell r="A38" t="str">
            <v>35º</v>
          </cell>
          <cell r="B38" t="str">
            <v>RJ</v>
          </cell>
          <cell r="C38">
            <v>77</v>
          </cell>
          <cell r="D38" t="str">
            <v>PENHA</v>
          </cell>
          <cell r="E38">
            <v>1022709.37</v>
          </cell>
          <cell r="F38">
            <v>6.3182689192704004E-3</v>
          </cell>
          <cell r="G38">
            <v>0.20465265483871709</v>
          </cell>
        </row>
        <row r="39">
          <cell r="A39" t="str">
            <v>36º</v>
          </cell>
          <cell r="B39" t="str">
            <v>INT RJ</v>
          </cell>
          <cell r="C39">
            <v>57</v>
          </cell>
          <cell r="D39" t="str">
            <v>CABO FRIO</v>
          </cell>
          <cell r="E39">
            <v>990449.12</v>
          </cell>
          <cell r="F39">
            <v>6.1189660274792628E-3</v>
          </cell>
          <cell r="G39">
            <v>0.21432613986197724</v>
          </cell>
        </row>
        <row r="40">
          <cell r="A40" t="str">
            <v>37º</v>
          </cell>
          <cell r="B40" t="str">
            <v>SP</v>
          </cell>
          <cell r="C40">
            <v>113</v>
          </cell>
          <cell r="D40" t="str">
            <v>SHOPPING LESTE</v>
          </cell>
          <cell r="E40">
            <v>958866.02</v>
          </cell>
          <cell r="F40">
            <v>5.923846548810353E-3</v>
          </cell>
          <cell r="G40">
            <v>0.16016478313422691</v>
          </cell>
        </row>
        <row r="41">
          <cell r="A41" t="str">
            <v>38º</v>
          </cell>
          <cell r="B41" t="str">
            <v>RJ</v>
          </cell>
          <cell r="C41">
            <v>26</v>
          </cell>
          <cell r="D41" t="str">
            <v>MERITI 1</v>
          </cell>
          <cell r="E41">
            <v>928637.68</v>
          </cell>
          <cell r="F41">
            <v>5.7370967382526011E-3</v>
          </cell>
          <cell r="G41">
            <v>0.20153645276557114</v>
          </cell>
        </row>
        <row r="42">
          <cell r="A42" t="str">
            <v>39º</v>
          </cell>
          <cell r="B42" t="str">
            <v>RJ</v>
          </cell>
          <cell r="C42">
            <v>129</v>
          </cell>
          <cell r="D42" t="str">
            <v>ILHA PLAZA SHOPPING</v>
          </cell>
          <cell r="E42">
            <v>919657.77</v>
          </cell>
          <cell r="F42">
            <v>5.6816191138999014E-3</v>
          </cell>
          <cell r="G42">
            <v>0.20726395237521505</v>
          </cell>
        </row>
        <row r="43">
          <cell r="A43" t="str">
            <v>40º</v>
          </cell>
          <cell r="B43" t="str">
            <v>BH</v>
          </cell>
          <cell r="C43">
            <v>127</v>
          </cell>
          <cell r="D43" t="str">
            <v>SHOPPING DEL REI</v>
          </cell>
          <cell r="E43">
            <v>911140.13</v>
          </cell>
          <cell r="F43">
            <v>5.6289973802420455E-3</v>
          </cell>
          <cell r="G43">
            <v>0.14578607905670132</v>
          </cell>
        </row>
        <row r="44">
          <cell r="A44" t="str">
            <v>41º</v>
          </cell>
          <cell r="B44" t="str">
            <v>RJ</v>
          </cell>
          <cell r="C44">
            <v>429</v>
          </cell>
          <cell r="D44" t="str">
            <v>CATETE</v>
          </cell>
          <cell r="E44">
            <v>905109.88</v>
          </cell>
          <cell r="F44">
            <v>5.5917426700887295E-3</v>
          </cell>
          <cell r="G44">
            <v>0.21137071382459538</v>
          </cell>
        </row>
        <row r="45">
          <cell r="A45" t="str">
            <v>42º</v>
          </cell>
          <cell r="B45" t="str">
            <v>RJ</v>
          </cell>
          <cell r="C45">
            <v>133</v>
          </cell>
          <cell r="D45" t="str">
            <v>NILÓPOLIS 2</v>
          </cell>
          <cell r="E45">
            <v>895442.74</v>
          </cell>
          <cell r="F45">
            <v>5.5320193586652347E-3</v>
          </cell>
          <cell r="G45">
            <v>0.18995062039110919</v>
          </cell>
        </row>
        <row r="46">
          <cell r="A46" t="str">
            <v>43º</v>
          </cell>
          <cell r="B46" t="str">
            <v>INT RJ</v>
          </cell>
          <cell r="C46">
            <v>8</v>
          </cell>
          <cell r="D46" t="str">
            <v>MACAÉ</v>
          </cell>
          <cell r="E46">
            <v>869527.48</v>
          </cell>
          <cell r="F46">
            <v>5.3719156316476445E-3</v>
          </cell>
          <cell r="G46">
            <v>0.2137049854058698</v>
          </cell>
        </row>
        <row r="47">
          <cell r="A47" t="str">
            <v>44º</v>
          </cell>
          <cell r="B47" t="str">
            <v>SP</v>
          </cell>
          <cell r="C47">
            <v>117</v>
          </cell>
          <cell r="D47" t="str">
            <v>ALAMEDA LORENA</v>
          </cell>
          <cell r="E47">
            <v>852229.91000000096</v>
          </cell>
          <cell r="F47">
            <v>5.2650517442952701E-3</v>
          </cell>
          <cell r="G47">
            <v>0.17769415816281903</v>
          </cell>
        </row>
        <row r="48">
          <cell r="A48" t="str">
            <v>45º</v>
          </cell>
          <cell r="B48" t="str">
            <v>SP</v>
          </cell>
          <cell r="C48">
            <v>352</v>
          </cell>
          <cell r="D48" t="str">
            <v>SHOPPING ELDORADO</v>
          </cell>
          <cell r="E48">
            <v>829353.22</v>
          </cell>
          <cell r="F48">
            <v>5.1237202148864897E-3</v>
          </cell>
          <cell r="G48">
            <v>0.13917535105702972</v>
          </cell>
        </row>
        <row r="49">
          <cell r="A49" t="str">
            <v>46º</v>
          </cell>
          <cell r="B49" t="str">
            <v>SP</v>
          </cell>
          <cell r="C49">
            <v>86</v>
          </cell>
          <cell r="D49" t="str">
            <v>INTERLAGOS</v>
          </cell>
          <cell r="E49">
            <v>807557.28</v>
          </cell>
          <cell r="F49">
            <v>4.989065527731055E-3</v>
          </cell>
          <cell r="G49">
            <v>0.15697543842289868</v>
          </cell>
        </row>
        <row r="50">
          <cell r="A50" t="str">
            <v>47º</v>
          </cell>
          <cell r="B50" t="str">
            <v>BH</v>
          </cell>
          <cell r="C50">
            <v>361</v>
          </cell>
          <cell r="D50" t="str">
            <v>CURITIBA 2</v>
          </cell>
          <cell r="E50">
            <v>806048.26</v>
          </cell>
          <cell r="F50">
            <v>4.9797428457998647E-3</v>
          </cell>
          <cell r="G50">
            <v>0.18369546595782651</v>
          </cell>
        </row>
        <row r="51">
          <cell r="A51" t="str">
            <v>48º</v>
          </cell>
          <cell r="B51" t="str">
            <v>RS</v>
          </cell>
          <cell r="C51">
            <v>451</v>
          </cell>
          <cell r="D51" t="str">
            <v>SHOPPING PRAIA  DE BELAS</v>
          </cell>
          <cell r="E51">
            <v>801208.29</v>
          </cell>
          <cell r="F51">
            <v>4.9498416510731546E-3</v>
          </cell>
          <cell r="G51">
            <v>0.16465730971292503</v>
          </cell>
        </row>
        <row r="52">
          <cell r="A52" t="str">
            <v>49º</v>
          </cell>
          <cell r="B52" t="str">
            <v>INT RJ</v>
          </cell>
          <cell r="C52">
            <v>130</v>
          </cell>
          <cell r="D52" t="str">
            <v>CAMPOS</v>
          </cell>
          <cell r="E52">
            <v>791189.66</v>
          </cell>
          <cell r="F52">
            <v>4.8879468445919448E-3</v>
          </cell>
          <cell r="G52">
            <v>0.18583388133160603</v>
          </cell>
        </row>
        <row r="53">
          <cell r="A53" t="str">
            <v>50º</v>
          </cell>
          <cell r="B53" t="str">
            <v>DF</v>
          </cell>
          <cell r="C53">
            <v>70</v>
          </cell>
          <cell r="D53" t="str">
            <v>GAMA</v>
          </cell>
          <cell r="E53">
            <v>768436.18</v>
          </cell>
          <cell r="F53">
            <v>4.7473765030009215E-3</v>
          </cell>
          <cell r="G53">
            <v>0.20531310057297508</v>
          </cell>
        </row>
        <row r="54">
          <cell r="A54" t="str">
            <v>51º</v>
          </cell>
          <cell r="B54" t="str">
            <v>RJ</v>
          </cell>
          <cell r="C54">
            <v>64</v>
          </cell>
          <cell r="D54" t="str">
            <v>PETRÓPOLIS</v>
          </cell>
          <cell r="E54">
            <v>766341.22</v>
          </cell>
          <cell r="F54">
            <v>4.7344339006904377E-3</v>
          </cell>
          <cell r="G54">
            <v>0.19123770230578055</v>
          </cell>
        </row>
        <row r="55">
          <cell r="A55" t="str">
            <v>52º</v>
          </cell>
          <cell r="B55" t="str">
            <v>RJ</v>
          </cell>
          <cell r="C55">
            <v>431</v>
          </cell>
          <cell r="D55" t="str">
            <v>BANGU 2</v>
          </cell>
          <cell r="E55">
            <v>749845.65</v>
          </cell>
          <cell r="F55">
            <v>4.6325247461506212E-3</v>
          </cell>
          <cell r="G55">
            <v>0.20338769813429208</v>
          </cell>
        </row>
        <row r="56">
          <cell r="A56" t="str">
            <v>53º</v>
          </cell>
          <cell r="B56" t="str">
            <v>SP</v>
          </cell>
          <cell r="C56">
            <v>85</v>
          </cell>
          <cell r="D56" t="str">
            <v>OSASCO</v>
          </cell>
          <cell r="E56">
            <v>733001.97</v>
          </cell>
          <cell r="F56">
            <v>4.5284649780953645E-3</v>
          </cell>
          <cell r="G56">
            <v>0.16025427607608336</v>
          </cell>
        </row>
        <row r="57">
          <cell r="A57" t="str">
            <v>54º</v>
          </cell>
          <cell r="B57" t="str">
            <v>MG</v>
          </cell>
          <cell r="C57">
            <v>290</v>
          </cell>
          <cell r="D57" t="str">
            <v>TEÓFILO OTONI</v>
          </cell>
          <cell r="E57">
            <v>730077.4</v>
          </cell>
          <cell r="F57">
            <v>4.5103970691905797E-3</v>
          </cell>
          <cell r="G57">
            <v>0.18240529470904698</v>
          </cell>
        </row>
        <row r="58">
          <cell r="A58" t="str">
            <v>55º</v>
          </cell>
          <cell r="B58" t="str">
            <v>DF</v>
          </cell>
          <cell r="C58">
            <v>49</v>
          </cell>
          <cell r="D58" t="str">
            <v>PARK SHOPPING</v>
          </cell>
          <cell r="E58">
            <v>729164.33</v>
          </cell>
          <cell r="F58">
            <v>4.5047561491292736E-3</v>
          </cell>
          <cell r="G58">
            <v>0.18394052959767601</v>
          </cell>
        </row>
        <row r="59">
          <cell r="A59" t="str">
            <v>56º</v>
          </cell>
          <cell r="B59" t="str">
            <v>RJ</v>
          </cell>
          <cell r="C59">
            <v>120</v>
          </cell>
          <cell r="D59" t="str">
            <v>CAXIAS 2</v>
          </cell>
          <cell r="E59">
            <v>727786.72</v>
          </cell>
          <cell r="F59">
            <v>4.4962453143787559E-3</v>
          </cell>
          <cell r="G59">
            <v>0.1869360229604152</v>
          </cell>
        </row>
        <row r="60">
          <cell r="A60" t="str">
            <v>57º</v>
          </cell>
          <cell r="B60" t="str">
            <v>RJ</v>
          </cell>
          <cell r="C60">
            <v>35</v>
          </cell>
          <cell r="D60" t="str">
            <v>CAMPO GRANDE</v>
          </cell>
          <cell r="E60">
            <v>703776.84</v>
          </cell>
          <cell r="F60">
            <v>4.3479129699127888E-3</v>
          </cell>
          <cell r="G60">
            <v>0.18437038094350974</v>
          </cell>
        </row>
        <row r="61">
          <cell r="A61" t="str">
            <v>58º</v>
          </cell>
          <cell r="B61" t="str">
            <v>RJ</v>
          </cell>
          <cell r="C61">
            <v>299</v>
          </cell>
          <cell r="D61" t="str">
            <v>VOLTA REDONDA</v>
          </cell>
          <cell r="E61">
            <v>702995.66</v>
          </cell>
          <cell r="F61">
            <v>4.3430868624582779E-3</v>
          </cell>
          <cell r="G61">
            <v>0.18275361666940235</v>
          </cell>
        </row>
        <row r="62">
          <cell r="A62" t="str">
            <v>59º</v>
          </cell>
          <cell r="B62" t="str">
            <v>RJ</v>
          </cell>
          <cell r="C62">
            <v>167</v>
          </cell>
          <cell r="D62" t="str">
            <v>SHOPPING IGUATEMI</v>
          </cell>
          <cell r="E62">
            <v>698199.36</v>
          </cell>
          <cell r="F62">
            <v>4.3134554597289796E-3</v>
          </cell>
          <cell r="G62">
            <v>0.18332407602047288</v>
          </cell>
        </row>
        <row r="63">
          <cell r="A63" t="str">
            <v>60º</v>
          </cell>
          <cell r="B63" t="str">
            <v>SP</v>
          </cell>
          <cell r="C63">
            <v>283</v>
          </cell>
          <cell r="D63" t="str">
            <v>SÃO MIGUEL PAULISTA</v>
          </cell>
          <cell r="E63">
            <v>693211.29</v>
          </cell>
          <cell r="F63">
            <v>4.2826393074841393E-3</v>
          </cell>
          <cell r="G63">
            <v>0.16421581296012105</v>
          </cell>
        </row>
        <row r="64">
          <cell r="A64" t="str">
            <v>61º</v>
          </cell>
          <cell r="B64" t="str">
            <v>GO</v>
          </cell>
          <cell r="C64">
            <v>50</v>
          </cell>
          <cell r="D64" t="str">
            <v>CAMPINAS</v>
          </cell>
          <cell r="E64">
            <v>684567.1</v>
          </cell>
          <cell r="F64">
            <v>4.2292357515850984E-3</v>
          </cell>
          <cell r="G64">
            <v>0.19454368280732895</v>
          </cell>
        </row>
        <row r="65">
          <cell r="A65" t="str">
            <v>62º</v>
          </cell>
          <cell r="B65" t="str">
            <v>RJ</v>
          </cell>
          <cell r="C65">
            <v>90</v>
          </cell>
          <cell r="D65" t="str">
            <v>TIJUCA</v>
          </cell>
          <cell r="E65">
            <v>671529.44</v>
          </cell>
          <cell r="F65">
            <v>4.1486894650501318E-3</v>
          </cell>
          <cell r="G65">
            <v>0.20175112002846063</v>
          </cell>
        </row>
        <row r="66">
          <cell r="A66" t="str">
            <v>63º</v>
          </cell>
          <cell r="B66" t="str">
            <v>RJ</v>
          </cell>
          <cell r="C66">
            <v>296</v>
          </cell>
          <cell r="D66" t="str">
            <v>WEST SHOPPING</v>
          </cell>
          <cell r="E66">
            <v>664922.69999999995</v>
          </cell>
          <cell r="F66">
            <v>4.1078732163443033E-3</v>
          </cell>
          <cell r="G66">
            <v>0.18905261060184109</v>
          </cell>
        </row>
        <row r="67">
          <cell r="A67" t="str">
            <v>64º</v>
          </cell>
          <cell r="B67" t="str">
            <v>SP</v>
          </cell>
          <cell r="C67">
            <v>275</v>
          </cell>
          <cell r="D67" t="str">
            <v>SANTO AMARO 2</v>
          </cell>
          <cell r="E67">
            <v>657217.68000000098</v>
          </cell>
          <cell r="F67">
            <v>4.0602718255519712E-3</v>
          </cell>
          <cell r="G67">
            <v>0.19395506952246194</v>
          </cell>
        </row>
        <row r="68">
          <cell r="A68" t="str">
            <v>65º</v>
          </cell>
          <cell r="B68" t="str">
            <v>GO</v>
          </cell>
          <cell r="C68">
            <v>44</v>
          </cell>
          <cell r="D68" t="str">
            <v>ANHANGUERA 2</v>
          </cell>
          <cell r="E68">
            <v>645313.6</v>
          </cell>
          <cell r="F68">
            <v>3.9867287634829151E-3</v>
          </cell>
          <cell r="G68">
            <v>0.18568895262259549</v>
          </cell>
        </row>
        <row r="69">
          <cell r="A69" t="str">
            <v>66º</v>
          </cell>
          <cell r="B69" t="str">
            <v>DF</v>
          </cell>
          <cell r="C69">
            <v>69</v>
          </cell>
          <cell r="D69" t="str">
            <v>TAGUATINGA</v>
          </cell>
          <cell r="E69">
            <v>640636.43000000005</v>
          </cell>
          <cell r="F69">
            <v>3.9578333424493293E-3</v>
          </cell>
          <cell r="G69">
            <v>0.19370320675944772</v>
          </cell>
        </row>
        <row r="70">
          <cell r="A70" t="str">
            <v>67º</v>
          </cell>
          <cell r="B70" t="str">
            <v>RJ</v>
          </cell>
          <cell r="C70">
            <v>121</v>
          </cell>
          <cell r="D70" t="str">
            <v>BELFORD ROXO</v>
          </cell>
          <cell r="E70">
            <v>634031.4</v>
          </cell>
          <cell r="F70">
            <v>3.9170276580740623E-3</v>
          </cell>
          <cell r="G70">
            <v>0.2155273425577571</v>
          </cell>
        </row>
        <row r="71">
          <cell r="A71" t="str">
            <v>68º</v>
          </cell>
          <cell r="B71" t="str">
            <v>RJ</v>
          </cell>
          <cell r="C71">
            <v>163</v>
          </cell>
          <cell r="D71" t="str">
            <v>VIA PARQUE</v>
          </cell>
          <cell r="E71">
            <v>622310.89</v>
          </cell>
          <cell r="F71">
            <v>3.8446186861576339E-3</v>
          </cell>
          <cell r="G71">
            <v>0.1954423789760372</v>
          </cell>
        </row>
        <row r="72">
          <cell r="A72" t="str">
            <v>69º</v>
          </cell>
          <cell r="B72" t="str">
            <v>DF</v>
          </cell>
          <cell r="C72">
            <v>56</v>
          </cell>
          <cell r="D72" t="str">
            <v>SOBRADINHO</v>
          </cell>
          <cell r="E72">
            <v>621591.4</v>
          </cell>
          <cell r="F72">
            <v>3.8401736977395403E-3</v>
          </cell>
          <cell r="G72">
            <v>0.20013861248521664</v>
          </cell>
        </row>
        <row r="73">
          <cell r="A73" t="str">
            <v>70º</v>
          </cell>
          <cell r="B73" t="str">
            <v>DF</v>
          </cell>
          <cell r="C73">
            <v>105</v>
          </cell>
          <cell r="D73" t="str">
            <v>TAGUATINGA 3</v>
          </cell>
          <cell r="E73">
            <v>620062.18999999994</v>
          </cell>
          <cell r="F73">
            <v>3.8307262825720834E-3</v>
          </cell>
          <cell r="G73">
            <v>0.19416069997115071</v>
          </cell>
        </row>
        <row r="74">
          <cell r="A74" t="str">
            <v>71º</v>
          </cell>
          <cell r="B74" t="str">
            <v>BH</v>
          </cell>
          <cell r="C74">
            <v>149</v>
          </cell>
          <cell r="D74" t="str">
            <v>BIG SHOPPING</v>
          </cell>
          <cell r="E74">
            <v>616770.04</v>
          </cell>
          <cell r="F74">
            <v>3.8103874750547773E-3</v>
          </cell>
          <cell r="G74">
            <v>0.17301617089179888</v>
          </cell>
        </row>
        <row r="75">
          <cell r="A75" t="str">
            <v>72º</v>
          </cell>
          <cell r="B75" t="str">
            <v>MG</v>
          </cell>
          <cell r="C75">
            <v>378</v>
          </cell>
          <cell r="D75" t="str">
            <v>GOVERNADOR VALADARES 2</v>
          </cell>
          <cell r="E75">
            <v>606342.41</v>
          </cell>
          <cell r="F75">
            <v>3.7459658783985821E-3</v>
          </cell>
          <cell r="G75">
            <v>0.17467686837952037</v>
          </cell>
        </row>
        <row r="76">
          <cell r="A76" t="str">
            <v>73º</v>
          </cell>
          <cell r="B76" t="str">
            <v>BH</v>
          </cell>
          <cell r="C76">
            <v>263</v>
          </cell>
          <cell r="D76" t="str">
            <v>BETIM</v>
          </cell>
          <cell r="E76">
            <v>605603.02</v>
          </cell>
          <cell r="F76">
            <v>3.7413979483558375E-3</v>
          </cell>
          <cell r="G76">
            <v>0.19551613736535958</v>
          </cell>
        </row>
        <row r="77">
          <cell r="A77" t="str">
            <v>74º</v>
          </cell>
          <cell r="B77" t="str">
            <v>BH</v>
          </cell>
          <cell r="C77">
            <v>360</v>
          </cell>
          <cell r="D77" t="str">
            <v>CAETÉS 2</v>
          </cell>
          <cell r="E77">
            <v>605042.44999999995</v>
          </cell>
          <cell r="F77">
            <v>3.7379347631030456E-3</v>
          </cell>
          <cell r="G77">
            <v>0.19110794560886635</v>
          </cell>
        </row>
        <row r="78">
          <cell r="A78" t="str">
            <v>75º</v>
          </cell>
          <cell r="B78" t="str">
            <v>INT SP</v>
          </cell>
          <cell r="C78">
            <v>468</v>
          </cell>
          <cell r="D78" t="str">
            <v>MAXI SHOPPING JUNDIAÍ</v>
          </cell>
          <cell r="E78">
            <v>600606.09</v>
          </cell>
          <cell r="F78">
            <v>3.7105270592871567E-3</v>
          </cell>
          <cell r="G78">
            <v>0.17248216623147036</v>
          </cell>
        </row>
        <row r="79">
          <cell r="A79" t="str">
            <v>76º</v>
          </cell>
          <cell r="B79" t="str">
            <v>INT RJ</v>
          </cell>
          <cell r="C79">
            <v>106</v>
          </cell>
          <cell r="D79" t="str">
            <v>TERESÓPOLIS</v>
          </cell>
          <cell r="E79">
            <v>595285.80000000005</v>
          </cell>
          <cell r="F79">
            <v>3.6776584614874666E-3</v>
          </cell>
          <cell r="G79">
            <v>0.19896953869610171</v>
          </cell>
        </row>
        <row r="80">
          <cell r="A80" t="str">
            <v>77º</v>
          </cell>
          <cell r="B80" t="str">
            <v>INT RJ</v>
          </cell>
          <cell r="C80">
            <v>118</v>
          </cell>
          <cell r="D80" t="str">
            <v>TRÊS RIOS</v>
          </cell>
          <cell r="E80">
            <v>587840.80000000005</v>
          </cell>
          <cell r="F80">
            <v>3.631663466737425E-3</v>
          </cell>
          <cell r="G80">
            <v>0.1751301865132526</v>
          </cell>
        </row>
        <row r="81">
          <cell r="A81" t="str">
            <v>78º</v>
          </cell>
          <cell r="B81" t="str">
            <v>RJ</v>
          </cell>
          <cell r="C81">
            <v>62</v>
          </cell>
          <cell r="D81" t="str">
            <v>NITERÓI 2</v>
          </cell>
          <cell r="E81">
            <v>584222.51</v>
          </cell>
          <cell r="F81">
            <v>3.609309775729483E-3</v>
          </cell>
          <cell r="G81">
            <v>0.1965772655688322</v>
          </cell>
        </row>
        <row r="82">
          <cell r="A82" t="str">
            <v>79º</v>
          </cell>
          <cell r="B82" t="str">
            <v>RJ</v>
          </cell>
          <cell r="C82">
            <v>440</v>
          </cell>
          <cell r="D82" t="str">
            <v>MADUREIRA PORTELA</v>
          </cell>
          <cell r="E82">
            <v>570999.47</v>
          </cell>
          <cell r="F82">
            <v>3.5276182169142259E-3</v>
          </cell>
          <cell r="G82">
            <v>0.19570551403634648</v>
          </cell>
        </row>
        <row r="83">
          <cell r="A83" t="str">
            <v>80º</v>
          </cell>
          <cell r="B83" t="str">
            <v>MG</v>
          </cell>
          <cell r="C83">
            <v>376</v>
          </cell>
          <cell r="D83" t="str">
            <v>PONTE NOVA</v>
          </cell>
          <cell r="E83">
            <v>568783.6</v>
          </cell>
          <cell r="F83">
            <v>3.5139286361194947E-3</v>
          </cell>
          <cell r="G83">
            <v>0.20812296088260315</v>
          </cell>
        </row>
        <row r="84">
          <cell r="A84" t="str">
            <v>81º</v>
          </cell>
          <cell r="B84" t="str">
            <v>BS</v>
          </cell>
          <cell r="C84">
            <v>284</v>
          </cell>
          <cell r="D84" t="str">
            <v>SÃO SEBASTIÃO</v>
          </cell>
          <cell r="E84">
            <v>559740.23</v>
          </cell>
          <cell r="F84">
            <v>3.4580589577215522E-3</v>
          </cell>
          <cell r="G84">
            <v>0.18474060115271912</v>
          </cell>
        </row>
        <row r="85">
          <cell r="A85" t="str">
            <v>82º</v>
          </cell>
          <cell r="B85" t="str">
            <v>MG</v>
          </cell>
          <cell r="C85">
            <v>257</v>
          </cell>
          <cell r="D85" t="str">
            <v>POÇOS DE CALDAS</v>
          </cell>
          <cell r="E85">
            <v>539936.26</v>
          </cell>
          <cell r="F85">
            <v>3.3357106036342485E-3</v>
          </cell>
          <cell r="G85">
            <v>0.2017844261974226</v>
          </cell>
        </row>
        <row r="86">
          <cell r="A86" t="str">
            <v>83º</v>
          </cell>
          <cell r="B86" t="str">
            <v>INT RJ</v>
          </cell>
          <cell r="C86">
            <v>277</v>
          </cell>
          <cell r="D86" t="str">
            <v>CADIMA SHOPPING</v>
          </cell>
          <cell r="E86">
            <v>537076.79</v>
          </cell>
          <cell r="F86">
            <v>3.3180448806472908E-3</v>
          </cell>
          <cell r="G86">
            <v>0.16582051023798214</v>
          </cell>
        </row>
        <row r="87">
          <cell r="A87" t="str">
            <v>84º</v>
          </cell>
          <cell r="B87" t="str">
            <v>RS</v>
          </cell>
          <cell r="C87">
            <v>186</v>
          </cell>
          <cell r="D87" t="str">
            <v>CANOAS</v>
          </cell>
          <cell r="E87">
            <v>532173.56999999995</v>
          </cell>
          <cell r="F87">
            <v>3.2877529292492653E-3</v>
          </cell>
          <cell r="G87">
            <v>0.20377520711179595</v>
          </cell>
        </row>
        <row r="88">
          <cell r="A88" t="str">
            <v>85º</v>
          </cell>
          <cell r="B88" t="str">
            <v>BH</v>
          </cell>
          <cell r="C88">
            <v>330</v>
          </cell>
          <cell r="D88" t="str">
            <v>BARREIRO 2</v>
          </cell>
          <cell r="E88">
            <v>527238.6</v>
          </cell>
          <cell r="F88">
            <v>3.2572648272691965E-3</v>
          </cell>
          <cell r="G88">
            <v>0.17230781967401132</v>
          </cell>
        </row>
        <row r="89">
          <cell r="A89" t="str">
            <v>86º</v>
          </cell>
          <cell r="B89" t="str">
            <v>GO</v>
          </cell>
          <cell r="C89">
            <v>425</v>
          </cell>
          <cell r="D89" t="str">
            <v>ANÁPOLIS</v>
          </cell>
          <cell r="E89">
            <v>525964.16</v>
          </cell>
          <cell r="F89">
            <v>3.2493913737958267E-3</v>
          </cell>
          <cell r="G89">
            <v>0.20613088277270547</v>
          </cell>
        </row>
        <row r="90">
          <cell r="A90" t="str">
            <v>87º</v>
          </cell>
          <cell r="B90" t="str">
            <v>INT SP</v>
          </cell>
          <cell r="C90">
            <v>382</v>
          </cell>
          <cell r="D90" t="str">
            <v>SHOPPING RIO PRETO</v>
          </cell>
          <cell r="E90">
            <v>523524.97</v>
          </cell>
          <cell r="F90">
            <v>3.2343221284977263E-3</v>
          </cell>
          <cell r="G90">
            <v>0.14087063514762951</v>
          </cell>
        </row>
        <row r="91">
          <cell r="A91" t="str">
            <v>88º</v>
          </cell>
          <cell r="B91" t="str">
            <v>RJ</v>
          </cell>
          <cell r="C91">
            <v>176</v>
          </cell>
          <cell r="D91" t="str">
            <v>BARRA DO PIRAI</v>
          </cell>
          <cell r="E91">
            <v>521343.31</v>
          </cell>
          <cell r="F91">
            <v>3.2208438960939154E-3</v>
          </cell>
          <cell r="G91">
            <v>0.1825080764552485</v>
          </cell>
        </row>
        <row r="92">
          <cell r="A92" t="str">
            <v>89º</v>
          </cell>
          <cell r="B92" t="str">
            <v>SC</v>
          </cell>
          <cell r="C92">
            <v>146</v>
          </cell>
          <cell r="D92" t="str">
            <v>FLORIANÓPOLIS 2</v>
          </cell>
          <cell r="E92">
            <v>518361.7</v>
          </cell>
          <cell r="F92">
            <v>3.202423595718271E-3</v>
          </cell>
          <cell r="G92">
            <v>0.18498938208422955</v>
          </cell>
        </row>
        <row r="93">
          <cell r="A93" t="str">
            <v>90º</v>
          </cell>
          <cell r="B93" t="str">
            <v>INT RJ</v>
          </cell>
          <cell r="C93">
            <v>258</v>
          </cell>
          <cell r="D93" t="str">
            <v>PIRATAS MALL</v>
          </cell>
          <cell r="E93">
            <v>515895.47</v>
          </cell>
          <cell r="F93">
            <v>3.1871872980819521E-3</v>
          </cell>
          <cell r="G93">
            <v>0.20495913602559848</v>
          </cell>
        </row>
        <row r="94">
          <cell r="A94" t="str">
            <v>91º</v>
          </cell>
          <cell r="B94" t="str">
            <v>INT RJ</v>
          </cell>
          <cell r="C94">
            <v>459</v>
          </cell>
          <cell r="D94" t="str">
            <v>ARARUAMA LAGOA SHOPPING</v>
          </cell>
          <cell r="E94">
            <v>501557.4</v>
          </cell>
          <cell r="F94">
            <v>3.0986071161644606E-3</v>
          </cell>
          <cell r="G94">
            <v>0.19573325751587251</v>
          </cell>
        </row>
        <row r="95">
          <cell r="A95" t="str">
            <v>92º</v>
          </cell>
          <cell r="B95" t="str">
            <v>GO</v>
          </cell>
          <cell r="C95">
            <v>211</v>
          </cell>
          <cell r="D95" t="str">
            <v>FLAMBOYANT S. CENTER</v>
          </cell>
          <cell r="E95">
            <v>492486.74</v>
          </cell>
          <cell r="F95">
            <v>3.0425688409355268E-3</v>
          </cell>
          <cell r="G95">
            <v>0.17873337956285243</v>
          </cell>
        </row>
        <row r="96">
          <cell r="A96" t="str">
            <v>93º</v>
          </cell>
          <cell r="B96" t="str">
            <v>SP</v>
          </cell>
          <cell r="C96">
            <v>423</v>
          </cell>
          <cell r="D96" t="str">
            <v>SHOPPING METRÔ TATUAPÉ</v>
          </cell>
          <cell r="E96">
            <v>487235.79</v>
          </cell>
          <cell r="F96">
            <v>3.0101286236510769E-3</v>
          </cell>
          <cell r="G96">
            <v>0.17367483723566601</v>
          </cell>
        </row>
        <row r="97">
          <cell r="A97" t="str">
            <v>94º</v>
          </cell>
          <cell r="B97" t="str">
            <v>ES</v>
          </cell>
          <cell r="C97">
            <v>132</v>
          </cell>
          <cell r="D97" t="str">
            <v>SHOPPING VITÓRIA</v>
          </cell>
          <cell r="E97">
            <v>486550.86</v>
          </cell>
          <cell r="F97">
            <v>3.0058971459137837E-3</v>
          </cell>
          <cell r="G97">
            <v>0.18899280256382642</v>
          </cell>
        </row>
        <row r="98">
          <cell r="A98" t="str">
            <v>95º</v>
          </cell>
          <cell r="B98" t="str">
            <v>MG</v>
          </cell>
          <cell r="C98">
            <v>217</v>
          </cell>
          <cell r="D98" t="str">
            <v>IPATINGA</v>
          </cell>
          <cell r="E98">
            <v>486522.34</v>
          </cell>
          <cell r="F98">
            <v>3.0057209501783548E-3</v>
          </cell>
          <cell r="G98">
            <v>0.18249428015002228</v>
          </cell>
        </row>
        <row r="99">
          <cell r="A99" t="str">
            <v>96º</v>
          </cell>
          <cell r="B99" t="str">
            <v>INT SP</v>
          </cell>
          <cell r="C99">
            <v>256</v>
          </cell>
          <cell r="D99" t="str">
            <v>PIRACICABA</v>
          </cell>
          <cell r="E99">
            <v>484519.6</v>
          </cell>
          <cell r="F99">
            <v>2.9933480803616052E-3</v>
          </cell>
          <cell r="G99">
            <v>0.14078683988216964</v>
          </cell>
        </row>
        <row r="100">
          <cell r="A100" t="str">
            <v>97º</v>
          </cell>
          <cell r="B100" t="str">
            <v>DF</v>
          </cell>
          <cell r="C100">
            <v>338</v>
          </cell>
          <cell r="D100" t="str">
            <v>CEILANDIA 3</v>
          </cell>
          <cell r="E100">
            <v>484014.78</v>
          </cell>
          <cell r="F100">
            <v>2.9902293169969695E-3</v>
          </cell>
          <cell r="G100">
            <v>0.20636392456660541</v>
          </cell>
        </row>
        <row r="101">
          <cell r="A101" t="str">
            <v>98º</v>
          </cell>
          <cell r="B101" t="str">
            <v>RJ</v>
          </cell>
          <cell r="C101">
            <v>157</v>
          </cell>
          <cell r="D101" t="str">
            <v>TOP SHOPPING</v>
          </cell>
          <cell r="E101">
            <v>482794.78</v>
          </cell>
          <cell r="F101">
            <v>2.9826921922696289E-3</v>
          </cell>
          <cell r="G101">
            <v>0.18794688846615978</v>
          </cell>
        </row>
        <row r="102">
          <cell r="A102" t="str">
            <v>99º</v>
          </cell>
          <cell r="B102" t="str">
            <v>INT SP</v>
          </cell>
          <cell r="C102">
            <v>234</v>
          </cell>
          <cell r="D102" t="str">
            <v>LIMEIRA</v>
          </cell>
          <cell r="E102">
            <v>472903.98</v>
          </cell>
          <cell r="F102">
            <v>2.9215871158325959E-3</v>
          </cell>
          <cell r="G102">
            <v>0.1662331949216998</v>
          </cell>
        </row>
        <row r="103">
          <cell r="A103" t="str">
            <v>100º</v>
          </cell>
          <cell r="B103" t="str">
            <v>MG</v>
          </cell>
          <cell r="C103">
            <v>243</v>
          </cell>
          <cell r="D103" t="str">
            <v>MONTES CLAROS 2</v>
          </cell>
          <cell r="E103">
            <v>472069.83</v>
          </cell>
          <cell r="F103">
            <v>2.9164337612495542E-3</v>
          </cell>
          <cell r="G103">
            <v>0.18425142058916316</v>
          </cell>
        </row>
        <row r="104">
          <cell r="A104" t="str">
            <v>101º</v>
          </cell>
          <cell r="B104" t="str">
            <v>INT SP</v>
          </cell>
          <cell r="C104">
            <v>27</v>
          </cell>
          <cell r="D104" t="str">
            <v>AMERICANA</v>
          </cell>
          <cell r="E104">
            <v>458603.21</v>
          </cell>
          <cell r="F104">
            <v>2.8332373722366861E-3</v>
          </cell>
          <cell r="G104">
            <v>0.13811029535055819</v>
          </cell>
        </row>
        <row r="105">
          <cell r="A105" t="str">
            <v>102º</v>
          </cell>
          <cell r="B105" t="str">
            <v>SP</v>
          </cell>
          <cell r="C105">
            <v>87</v>
          </cell>
          <cell r="D105" t="str">
            <v>CENTRO</v>
          </cell>
          <cell r="E105">
            <v>457890.33</v>
          </cell>
          <cell r="F105">
            <v>2.828833220207484E-3</v>
          </cell>
          <cell r="G105">
            <v>0.17297965420552491</v>
          </cell>
        </row>
        <row r="106">
          <cell r="A106" t="str">
            <v>103º</v>
          </cell>
          <cell r="B106" t="str">
            <v>SC</v>
          </cell>
          <cell r="C106">
            <v>392</v>
          </cell>
          <cell r="D106" t="str">
            <v>ILHA</v>
          </cell>
          <cell r="E106">
            <v>455101.66</v>
          </cell>
          <cell r="F106">
            <v>2.8116048975735551E-3</v>
          </cell>
          <cell r="G106">
            <v>0.19771862366302187</v>
          </cell>
        </row>
        <row r="107">
          <cell r="A107" t="str">
            <v>104º</v>
          </cell>
          <cell r="B107" t="str">
            <v>PR</v>
          </cell>
          <cell r="C107">
            <v>199</v>
          </cell>
          <cell r="D107" t="str">
            <v>DEODORO</v>
          </cell>
          <cell r="E107">
            <v>452097.12</v>
          </cell>
          <cell r="F107">
            <v>2.7930429363208636E-3</v>
          </cell>
          <cell r="G107">
            <v>0.18455623069076194</v>
          </cell>
        </row>
        <row r="108">
          <cell r="A108" t="str">
            <v>105º</v>
          </cell>
          <cell r="B108" t="str">
            <v>MG</v>
          </cell>
          <cell r="C108">
            <v>61</v>
          </cell>
          <cell r="D108" t="str">
            <v>JUIZ DE FORA 2</v>
          </cell>
          <cell r="E108">
            <v>451447.38</v>
          </cell>
          <cell r="F108">
            <v>2.7890288613861571E-3</v>
          </cell>
          <cell r="G108">
            <v>0.18859874135351246</v>
          </cell>
        </row>
        <row r="109">
          <cell r="A109" t="str">
            <v>106º</v>
          </cell>
          <cell r="B109" t="str">
            <v>BH</v>
          </cell>
          <cell r="C109">
            <v>30</v>
          </cell>
          <cell r="D109" t="str">
            <v>RIO DE JANEIRO</v>
          </cell>
          <cell r="E109">
            <v>448069.11</v>
          </cell>
          <cell r="F109">
            <v>2.7681580069987529E-3</v>
          </cell>
          <cell r="G109">
            <v>0.18608330587307037</v>
          </cell>
        </row>
        <row r="110">
          <cell r="A110" t="str">
            <v>107º</v>
          </cell>
          <cell r="B110" t="str">
            <v>MG</v>
          </cell>
          <cell r="C110">
            <v>375</v>
          </cell>
          <cell r="D110" t="str">
            <v>IPATINGA 2</v>
          </cell>
          <cell r="E110">
            <v>447770.29</v>
          </cell>
          <cell r="F110">
            <v>2.7663119056782416E-3</v>
          </cell>
          <cell r="G110">
            <v>0.17723623502819791</v>
          </cell>
        </row>
        <row r="111">
          <cell r="A111" t="str">
            <v>108º</v>
          </cell>
          <cell r="B111" t="str">
            <v>RS</v>
          </cell>
          <cell r="C111">
            <v>347</v>
          </cell>
          <cell r="D111" t="str">
            <v>DR. FLORES 2</v>
          </cell>
          <cell r="E111">
            <v>447422.16</v>
          </cell>
          <cell r="F111">
            <v>2.7641611686033815E-3</v>
          </cell>
          <cell r="G111">
            <v>0.19484078178254252</v>
          </cell>
        </row>
        <row r="112">
          <cell r="A112" t="str">
            <v>109º</v>
          </cell>
          <cell r="B112" t="str">
            <v>RJ</v>
          </cell>
          <cell r="C112">
            <v>128</v>
          </cell>
          <cell r="D112" t="str">
            <v>ITAGUAÍ</v>
          </cell>
          <cell r="E112">
            <v>434634.66</v>
          </cell>
          <cell r="F112">
            <v>2.6851603633157852E-3</v>
          </cell>
          <cell r="G112">
            <v>0.20129281792880113</v>
          </cell>
        </row>
        <row r="113">
          <cell r="A113" t="str">
            <v>110º</v>
          </cell>
          <cell r="B113" t="str">
            <v>PR</v>
          </cell>
          <cell r="C113">
            <v>126</v>
          </cell>
          <cell r="D113" t="str">
            <v>SHOPPING CURITIBA</v>
          </cell>
          <cell r="E113">
            <v>429222.14</v>
          </cell>
          <cell r="F113">
            <v>2.6517219712426502E-3</v>
          </cell>
          <cell r="G113">
            <v>0.17135535433021176</v>
          </cell>
        </row>
        <row r="114">
          <cell r="A114" t="str">
            <v>111º</v>
          </cell>
          <cell r="B114" t="str">
            <v>MT</v>
          </cell>
          <cell r="C114">
            <v>198</v>
          </cell>
          <cell r="D114" t="str">
            <v>CUIABÁ</v>
          </cell>
          <cell r="E114">
            <v>428168.16</v>
          </cell>
          <cell r="F114">
            <v>2.6452105132753361E-3</v>
          </cell>
          <cell r="G114">
            <v>0.17634920207262886</v>
          </cell>
        </row>
        <row r="115">
          <cell r="A115" t="str">
            <v>112º</v>
          </cell>
          <cell r="B115" t="str">
            <v>SP</v>
          </cell>
          <cell r="C115">
            <v>47</v>
          </cell>
          <cell r="D115" t="str">
            <v>SÃO BERNARDO DO CAMPO</v>
          </cell>
          <cell r="E115">
            <v>425411.87</v>
          </cell>
          <cell r="F115">
            <v>2.628182233345237E-3</v>
          </cell>
          <cell r="G115">
            <v>0.15419062819948201</v>
          </cell>
        </row>
        <row r="116">
          <cell r="A116" t="str">
            <v>113º</v>
          </cell>
          <cell r="B116" t="str">
            <v>MG</v>
          </cell>
          <cell r="C116">
            <v>193</v>
          </cell>
          <cell r="D116" t="str">
            <v>CORONEL FABRICIANO</v>
          </cell>
          <cell r="E116">
            <v>424231.19</v>
          </cell>
          <cell r="F116">
            <v>2.6208880264410759E-3</v>
          </cell>
          <cell r="G116">
            <v>0.19424707505893843</v>
          </cell>
        </row>
        <row r="117">
          <cell r="A117" t="str">
            <v>114º</v>
          </cell>
          <cell r="B117" t="str">
            <v>BH</v>
          </cell>
          <cell r="C117">
            <v>140</v>
          </cell>
          <cell r="D117" t="str">
            <v>VENDA NOVA</v>
          </cell>
          <cell r="E117">
            <v>424187.3</v>
          </cell>
          <cell r="F117">
            <v>2.6206168752900241E-3</v>
          </cell>
          <cell r="G117">
            <v>0.19656867702605813</v>
          </cell>
        </row>
        <row r="118">
          <cell r="A118" t="str">
            <v>115º</v>
          </cell>
          <cell r="B118" t="str">
            <v>BH</v>
          </cell>
          <cell r="C118">
            <v>364</v>
          </cell>
          <cell r="D118" t="str">
            <v>ELDORADO 2</v>
          </cell>
          <cell r="E118">
            <v>423132.13</v>
          </cell>
          <cell r="F118">
            <v>2.6140980655371161E-3</v>
          </cell>
          <cell r="G118">
            <v>0.18405366454441441</v>
          </cell>
        </row>
        <row r="119">
          <cell r="A119" t="str">
            <v>116º</v>
          </cell>
          <cell r="B119" t="str">
            <v>INT SP</v>
          </cell>
          <cell r="C119">
            <v>286</v>
          </cell>
          <cell r="D119" t="str">
            <v>SOROCABA</v>
          </cell>
          <cell r="E119">
            <v>418468.62</v>
          </cell>
          <cell r="F119">
            <v>2.5852870355885915E-3</v>
          </cell>
          <cell r="G119">
            <v>0.16777154795562679</v>
          </cell>
        </row>
        <row r="120">
          <cell r="A120" t="str">
            <v>117º</v>
          </cell>
          <cell r="B120" t="str">
            <v>INT SP</v>
          </cell>
          <cell r="C120">
            <v>150</v>
          </cell>
          <cell r="D120" t="str">
            <v>CAMPINAS 2</v>
          </cell>
          <cell r="E120">
            <v>417538.68</v>
          </cell>
          <cell r="F120">
            <v>2.5795418931550316E-3</v>
          </cell>
          <cell r="G120">
            <v>0.15948663081754225</v>
          </cell>
        </row>
        <row r="121">
          <cell r="A121" t="str">
            <v>118º</v>
          </cell>
          <cell r="B121" t="str">
            <v>RJ</v>
          </cell>
          <cell r="C121">
            <v>60</v>
          </cell>
          <cell r="D121" t="str">
            <v>SÃO GONÇALO 1</v>
          </cell>
          <cell r="E121">
            <v>416673.03</v>
          </cell>
          <cell r="F121">
            <v>2.5741939324827184E-3</v>
          </cell>
          <cell r="G121">
            <v>0.18612316458605138</v>
          </cell>
        </row>
        <row r="122">
          <cell r="A122" t="str">
            <v>119º</v>
          </cell>
          <cell r="B122" t="str">
            <v>MG</v>
          </cell>
          <cell r="C122">
            <v>191</v>
          </cell>
          <cell r="D122" t="str">
            <v>CONSELHEIRO LAFAIETE</v>
          </cell>
          <cell r="E122">
            <v>416445.36</v>
          </cell>
          <cell r="F122">
            <v>2.5727873938051165E-3</v>
          </cell>
          <cell r="G122">
            <v>0.19294999920392603</v>
          </cell>
        </row>
        <row r="123">
          <cell r="A123" t="str">
            <v>120º</v>
          </cell>
          <cell r="B123" t="str">
            <v>RJ</v>
          </cell>
          <cell r="C123">
            <v>95</v>
          </cell>
          <cell r="D123" t="str">
            <v>BONSUCESSO 1</v>
          </cell>
          <cell r="E123">
            <v>415107.68</v>
          </cell>
          <cell r="F123">
            <v>2.5645232454401421E-3</v>
          </cell>
          <cell r="G123">
            <v>0.20975177481691748</v>
          </cell>
        </row>
        <row r="124">
          <cell r="A124" t="str">
            <v>121º</v>
          </cell>
          <cell r="B124" t="str">
            <v>RJ</v>
          </cell>
          <cell r="C124">
            <v>297</v>
          </cell>
          <cell r="D124" t="str">
            <v>QUEIMADOS</v>
          </cell>
          <cell r="E124">
            <v>413520.88</v>
          </cell>
          <cell r="F124">
            <v>2.5547200409177292E-3</v>
          </cell>
          <cell r="G124">
            <v>0.20847148556181108</v>
          </cell>
        </row>
        <row r="125">
          <cell r="A125" t="str">
            <v>122º</v>
          </cell>
          <cell r="B125" t="str">
            <v>SP</v>
          </cell>
          <cell r="C125">
            <v>342</v>
          </cell>
          <cell r="D125" t="str">
            <v>SHOPPING GUARULHOS</v>
          </cell>
          <cell r="E125">
            <v>413314.15</v>
          </cell>
          <cell r="F125">
            <v>2.5534428689547102E-3</v>
          </cell>
          <cell r="G125">
            <v>0.15682769564256016</v>
          </cell>
        </row>
        <row r="126">
          <cell r="A126" t="str">
            <v>123º</v>
          </cell>
          <cell r="B126" t="str">
            <v>RJ</v>
          </cell>
          <cell r="C126">
            <v>340</v>
          </cell>
          <cell r="D126" t="str">
            <v>NOVA IGUAÇÚ 3</v>
          </cell>
          <cell r="E126">
            <v>411665.89</v>
          </cell>
          <cell r="F126">
            <v>2.5432599663292297E-3</v>
          </cell>
          <cell r="G126">
            <v>0.19754166049353267</v>
          </cell>
        </row>
        <row r="127">
          <cell r="A127" t="str">
            <v>124º</v>
          </cell>
          <cell r="B127" t="str">
            <v>DF</v>
          </cell>
          <cell r="C127">
            <v>181</v>
          </cell>
          <cell r="D127" t="str">
            <v>PLANALTINA</v>
          </cell>
          <cell r="E127">
            <v>410020.14</v>
          </cell>
          <cell r="F127">
            <v>2.5330925704111799E-3</v>
          </cell>
          <cell r="G127">
            <v>0.2127352698517414</v>
          </cell>
        </row>
        <row r="128">
          <cell r="A128" t="str">
            <v>125º</v>
          </cell>
          <cell r="B128" t="str">
            <v>BH</v>
          </cell>
          <cell r="C128">
            <v>366</v>
          </cell>
          <cell r="D128" t="str">
            <v>NOVA LIMA</v>
          </cell>
          <cell r="E128">
            <v>406905.65</v>
          </cell>
          <cell r="F128">
            <v>2.5138513412373644E-3</v>
          </cell>
          <cell r="G128">
            <v>0.19929117374295571</v>
          </cell>
        </row>
        <row r="129">
          <cell r="A129" t="str">
            <v>126º</v>
          </cell>
          <cell r="B129" t="str">
            <v>PR</v>
          </cell>
          <cell r="C129">
            <v>311</v>
          </cell>
          <cell r="D129" t="str">
            <v>LONDRINA 2</v>
          </cell>
          <cell r="E129">
            <v>404509.96</v>
          </cell>
          <cell r="F129">
            <v>2.4990508376815921E-3</v>
          </cell>
          <cell r="G129">
            <v>0.17898047307484419</v>
          </cell>
        </row>
        <row r="130">
          <cell r="A130" t="str">
            <v>127º</v>
          </cell>
          <cell r="B130" t="str">
            <v>INT SP</v>
          </cell>
          <cell r="C130">
            <v>282</v>
          </cell>
          <cell r="D130" t="str">
            <v>SÃO JOSÉ DOS CAMPOS</v>
          </cell>
          <cell r="E130">
            <v>403876.52</v>
          </cell>
          <cell r="F130">
            <v>2.4951374636756193E-3</v>
          </cell>
          <cell r="G130">
            <v>0.15181517515678422</v>
          </cell>
        </row>
        <row r="131">
          <cell r="A131" t="str">
            <v>128º</v>
          </cell>
          <cell r="B131" t="str">
            <v>MG</v>
          </cell>
          <cell r="C131">
            <v>369</v>
          </cell>
          <cell r="D131" t="str">
            <v>MONTES CLAROS 3</v>
          </cell>
          <cell r="E131">
            <v>403033.41</v>
          </cell>
          <cell r="F131">
            <v>2.4899287544716286E-3</v>
          </cell>
          <cell r="G131">
            <v>0.17181234868721226</v>
          </cell>
        </row>
        <row r="132">
          <cell r="A132" t="str">
            <v>129º</v>
          </cell>
          <cell r="B132" t="str">
            <v>RJ</v>
          </cell>
          <cell r="C132">
            <v>31</v>
          </cell>
          <cell r="D132" t="str">
            <v>SANTA CRUZ</v>
          </cell>
          <cell r="E132">
            <v>399420.22</v>
          </cell>
          <cell r="F132">
            <v>2.4676065711162357E-3</v>
          </cell>
          <cell r="G132">
            <v>0.19878112724379296</v>
          </cell>
        </row>
        <row r="133">
          <cell r="A133" t="str">
            <v>130º</v>
          </cell>
          <cell r="B133" t="str">
            <v>SP</v>
          </cell>
          <cell r="C133">
            <v>232</v>
          </cell>
          <cell r="D133" t="str">
            <v>LAPA 2</v>
          </cell>
          <cell r="E133">
            <v>397191.04</v>
          </cell>
          <cell r="F133">
            <v>2.4538347615263231E-3</v>
          </cell>
          <cell r="G133">
            <v>0.19194958849375149</v>
          </cell>
        </row>
        <row r="134">
          <cell r="A134" t="str">
            <v>131º</v>
          </cell>
          <cell r="B134" t="str">
            <v>RS</v>
          </cell>
          <cell r="C134">
            <v>147</v>
          </cell>
          <cell r="D134" t="str">
            <v>ASSIS BRASIL</v>
          </cell>
          <cell r="E134">
            <v>395492.42</v>
          </cell>
          <cell r="F134">
            <v>2.443340736276852E-3</v>
          </cell>
          <cell r="G134">
            <v>0.20123696765873408</v>
          </cell>
        </row>
        <row r="135">
          <cell r="A135" t="str">
            <v>132º</v>
          </cell>
          <cell r="B135" t="str">
            <v>RJ</v>
          </cell>
          <cell r="C135">
            <v>264</v>
          </cell>
          <cell r="D135" t="str">
            <v>RESENDE</v>
          </cell>
          <cell r="E135">
            <v>391931.1</v>
          </cell>
          <cell r="F135">
            <v>2.4213390042817926E-3</v>
          </cell>
          <cell r="G135">
            <v>0.19742484578436525</v>
          </cell>
        </row>
        <row r="136">
          <cell r="A136" t="str">
            <v>133º</v>
          </cell>
          <cell r="B136" t="str">
            <v>DF</v>
          </cell>
          <cell r="C136">
            <v>424</v>
          </cell>
          <cell r="D136" t="str">
            <v>TAGUATINGA SHOPPING</v>
          </cell>
          <cell r="E136">
            <v>389888.77</v>
          </cell>
          <cell r="F136">
            <v>2.4087215485896702E-3</v>
          </cell>
          <cell r="G136">
            <v>0.19659999974469952</v>
          </cell>
        </row>
        <row r="137">
          <cell r="A137" t="str">
            <v>134º</v>
          </cell>
          <cell r="B137" t="str">
            <v>MG</v>
          </cell>
          <cell r="C137">
            <v>422</v>
          </cell>
          <cell r="D137" t="str">
            <v>SHOPPING UBERLÂNDIA</v>
          </cell>
          <cell r="E137">
            <v>388981.06</v>
          </cell>
          <cell r="F137">
            <v>2.4031137424533962E-3</v>
          </cell>
          <cell r="G137">
            <v>0.16027362669929182</v>
          </cell>
        </row>
        <row r="138">
          <cell r="A138" t="str">
            <v>135º</v>
          </cell>
          <cell r="B138" t="str">
            <v>RJ</v>
          </cell>
          <cell r="C138">
            <v>175</v>
          </cell>
          <cell r="D138" t="str">
            <v>BARRA MANSA</v>
          </cell>
          <cell r="E138">
            <v>386746.69</v>
          </cell>
          <cell r="F138">
            <v>2.3893098691935371E-3</v>
          </cell>
          <cell r="G138">
            <v>0.19358765743101647</v>
          </cell>
        </row>
        <row r="139">
          <cell r="A139" t="str">
            <v>136º</v>
          </cell>
          <cell r="B139" t="str">
            <v>MG</v>
          </cell>
          <cell r="C139">
            <v>173</v>
          </cell>
          <cell r="D139" t="str">
            <v>BARBACENA</v>
          </cell>
          <cell r="E139">
            <v>384547.72</v>
          </cell>
          <cell r="F139">
            <v>2.3757246961101926E-3</v>
          </cell>
          <cell r="G139">
            <v>0.18392682351500847</v>
          </cell>
        </row>
        <row r="140">
          <cell r="A140" t="str">
            <v>137º</v>
          </cell>
          <cell r="B140" t="str">
            <v>MG</v>
          </cell>
          <cell r="C140">
            <v>288</v>
          </cell>
          <cell r="D140" t="str">
            <v>SETE LAGOAS</v>
          </cell>
          <cell r="E140">
            <v>384254.96</v>
          </cell>
          <cell r="F140">
            <v>2.3739160332944746E-3</v>
          </cell>
          <cell r="G140">
            <v>0.17993420563824689</v>
          </cell>
        </row>
        <row r="141">
          <cell r="A141" t="str">
            <v>138º</v>
          </cell>
          <cell r="B141" t="str">
            <v>PR</v>
          </cell>
          <cell r="C141">
            <v>313</v>
          </cell>
          <cell r="D141" t="str">
            <v>PARANAGUÁ 2</v>
          </cell>
          <cell r="E141">
            <v>380304.48</v>
          </cell>
          <cell r="F141">
            <v>2.349510082070815E-3</v>
          </cell>
          <cell r="G141">
            <v>0.19102261996685857</v>
          </cell>
        </row>
        <row r="142">
          <cell r="A142" t="str">
            <v>139º</v>
          </cell>
          <cell r="B142" t="str">
            <v>RJ</v>
          </cell>
          <cell r="C142">
            <v>58</v>
          </cell>
          <cell r="D142" t="str">
            <v>ILHA DO GOVERNADOR</v>
          </cell>
          <cell r="E142">
            <v>379029.14</v>
          </cell>
          <cell r="F142">
            <v>2.3416310684234655E-3</v>
          </cell>
          <cell r="G142">
            <v>0.20560005044272392</v>
          </cell>
        </row>
        <row r="143">
          <cell r="A143" t="str">
            <v>140º</v>
          </cell>
          <cell r="B143" t="str">
            <v>INT SP</v>
          </cell>
          <cell r="C143">
            <v>214</v>
          </cell>
          <cell r="D143" t="str">
            <v>GUARATINGUETÁ</v>
          </cell>
          <cell r="E143">
            <v>378681.88</v>
          </cell>
          <cell r="F143">
            <v>2.3394857061834521E-3</v>
          </cell>
          <cell r="G143">
            <v>0.15888753730277813</v>
          </cell>
        </row>
        <row r="144">
          <cell r="A144" t="str">
            <v>141º</v>
          </cell>
          <cell r="B144" t="str">
            <v>SP</v>
          </cell>
          <cell r="C144">
            <v>279</v>
          </cell>
          <cell r="D144" t="str">
            <v>SÃO BERNARDO DO CAMPO 2</v>
          </cell>
          <cell r="E144">
            <v>377376.79</v>
          </cell>
          <cell r="F144">
            <v>2.3314228978962349E-3</v>
          </cell>
          <cell r="G144">
            <v>0.17528733275672237</v>
          </cell>
        </row>
        <row r="145">
          <cell r="A145" t="str">
            <v>142º</v>
          </cell>
          <cell r="B145" t="str">
            <v>GO</v>
          </cell>
          <cell r="C145">
            <v>40</v>
          </cell>
          <cell r="D145" t="str">
            <v>ANHANGUERA 1</v>
          </cell>
          <cell r="E145">
            <v>376741.26</v>
          </cell>
          <cell r="F145">
            <v>2.3274966119306885E-3</v>
          </cell>
          <cell r="G145">
            <v>0.20633920808877171</v>
          </cell>
        </row>
        <row r="146">
          <cell r="A146" t="str">
            <v>143º</v>
          </cell>
          <cell r="B146" t="str">
            <v>INT RJ</v>
          </cell>
          <cell r="C146">
            <v>252</v>
          </cell>
          <cell r="D146" t="str">
            <v>ITABORAÍ</v>
          </cell>
          <cell r="E146">
            <v>375551.42</v>
          </cell>
          <cell r="F146">
            <v>2.3201458148113616E-3</v>
          </cell>
          <cell r="G146">
            <v>0.19387903594343212</v>
          </cell>
        </row>
        <row r="147">
          <cell r="A147" t="str">
            <v>144º</v>
          </cell>
          <cell r="B147" t="str">
            <v>INT SP</v>
          </cell>
          <cell r="C147">
            <v>289</v>
          </cell>
          <cell r="D147" t="str">
            <v>TAUBATÉ</v>
          </cell>
          <cell r="E147">
            <v>373743.08</v>
          </cell>
          <cell r="F147">
            <v>2.3089739425741166E-3</v>
          </cell>
          <cell r="G147">
            <v>0.18153327904386465</v>
          </cell>
        </row>
        <row r="148">
          <cell r="A148" t="str">
            <v>145º</v>
          </cell>
          <cell r="B148" t="str">
            <v>SP</v>
          </cell>
          <cell r="C148">
            <v>216</v>
          </cell>
          <cell r="D148" t="str">
            <v>GUARULHOS 2</v>
          </cell>
          <cell r="E148">
            <v>373485.9</v>
          </cell>
          <cell r="F148">
            <v>2.3073850919697091E-3</v>
          </cell>
          <cell r="G148">
            <v>0.16766518025350122</v>
          </cell>
        </row>
        <row r="149">
          <cell r="A149" t="str">
            <v>146º</v>
          </cell>
          <cell r="B149" t="str">
            <v>SP</v>
          </cell>
          <cell r="C149">
            <v>337</v>
          </cell>
          <cell r="D149" t="str">
            <v xml:space="preserve">SHOPPING CENTRAL PLAZA </v>
          </cell>
          <cell r="E149">
            <v>364971.32</v>
          </cell>
          <cell r="F149">
            <v>2.2547822629033812E-3</v>
          </cell>
          <cell r="G149">
            <v>0.15220703597009091</v>
          </cell>
        </row>
        <row r="150">
          <cell r="A150" t="str">
            <v>147º</v>
          </cell>
          <cell r="B150" t="str">
            <v>DF</v>
          </cell>
          <cell r="C150">
            <v>54</v>
          </cell>
          <cell r="D150" t="str">
            <v>BRASÍLIA W3 511</v>
          </cell>
          <cell r="E150">
            <v>364862.65</v>
          </cell>
          <cell r="F150">
            <v>2.2541109027852503E-3</v>
          </cell>
          <cell r="G150">
            <v>0.20762870130468608</v>
          </cell>
        </row>
        <row r="151">
          <cell r="A151" t="str">
            <v>148º</v>
          </cell>
          <cell r="B151" t="str">
            <v>INT SP</v>
          </cell>
          <cell r="C151">
            <v>195</v>
          </cell>
          <cell r="D151" t="str">
            <v>ARAÇATUBA</v>
          </cell>
          <cell r="E151">
            <v>361409.35</v>
          </cell>
          <cell r="F151">
            <v>2.2327765152271146E-3</v>
          </cell>
          <cell r="G151">
            <v>0.18718923149949149</v>
          </cell>
        </row>
        <row r="152">
          <cell r="A152" t="str">
            <v>149º</v>
          </cell>
          <cell r="B152" t="str">
            <v>SP</v>
          </cell>
          <cell r="C152">
            <v>185</v>
          </cell>
          <cell r="D152" t="str">
            <v>CAMPO LIMPO</v>
          </cell>
          <cell r="E152">
            <v>360142.86</v>
          </cell>
          <cell r="F152">
            <v>2.2249521766238936E-3</v>
          </cell>
          <cell r="G152">
            <v>0.19829885506626976</v>
          </cell>
        </row>
        <row r="153">
          <cell r="A153" t="str">
            <v>150º</v>
          </cell>
          <cell r="B153" t="str">
            <v>MG</v>
          </cell>
          <cell r="C153">
            <v>212</v>
          </cell>
          <cell r="D153" t="str">
            <v>GOVERNADOR  VALADARES</v>
          </cell>
          <cell r="E153">
            <v>357713.42</v>
          </cell>
          <cell r="F153">
            <v>2.2099431665439017E-3</v>
          </cell>
          <cell r="G153">
            <v>0.17125219014945811</v>
          </cell>
        </row>
        <row r="154">
          <cell r="A154" t="str">
            <v>151º</v>
          </cell>
          <cell r="B154" t="str">
            <v>BH</v>
          </cell>
          <cell r="C154">
            <v>29</v>
          </cell>
          <cell r="D154" t="str">
            <v>BARREIRO</v>
          </cell>
          <cell r="E154">
            <v>356911.02</v>
          </cell>
          <cell r="F154">
            <v>2.2049859625429035E-3</v>
          </cell>
          <cell r="G154">
            <v>0.17408973645610371</v>
          </cell>
        </row>
        <row r="155">
          <cell r="A155" t="str">
            <v>152º</v>
          </cell>
          <cell r="B155" t="str">
            <v>RJ</v>
          </cell>
          <cell r="C155">
            <v>75</v>
          </cell>
          <cell r="D155" t="str">
            <v>SÃO GONÇALO 2</v>
          </cell>
          <cell r="E155">
            <v>351156.17</v>
          </cell>
          <cell r="F155">
            <v>2.1694326656272181E-3</v>
          </cell>
          <cell r="G155">
            <v>0.18869816612411711</v>
          </cell>
        </row>
        <row r="156">
          <cell r="A156" t="str">
            <v>153º</v>
          </cell>
          <cell r="B156" t="str">
            <v>RS</v>
          </cell>
          <cell r="C156">
            <v>348</v>
          </cell>
          <cell r="D156" t="str">
            <v>DR. FLORES 3</v>
          </cell>
          <cell r="E156">
            <v>351062.16</v>
          </cell>
          <cell r="F156">
            <v>2.1688518745652369E-3</v>
          </cell>
          <cell r="G156">
            <v>0.19496843643445463</v>
          </cell>
        </row>
        <row r="157">
          <cell r="A157" t="str">
            <v>154º</v>
          </cell>
          <cell r="B157" t="str">
            <v>SP</v>
          </cell>
          <cell r="C157">
            <v>443</v>
          </cell>
          <cell r="D157" t="str">
            <v>CIDADE DUTRA</v>
          </cell>
          <cell r="E157">
            <v>350368.86</v>
          </cell>
          <cell r="F157">
            <v>2.1645686872099374E-3</v>
          </cell>
          <cell r="G157">
            <v>0.16514366081200185</v>
          </cell>
        </row>
        <row r="158">
          <cell r="A158" t="str">
            <v>155º</v>
          </cell>
          <cell r="B158" t="str">
            <v>SP</v>
          </cell>
          <cell r="C158">
            <v>41</v>
          </cell>
          <cell r="D158" t="str">
            <v>GUARULHOS 1</v>
          </cell>
          <cell r="E158">
            <v>348887.5</v>
          </cell>
          <cell r="F158">
            <v>2.1554168879590416E-3</v>
          </cell>
          <cell r="G158">
            <v>0.15819768367355444</v>
          </cell>
        </row>
        <row r="159">
          <cell r="A159" t="str">
            <v>156º</v>
          </cell>
          <cell r="B159" t="str">
            <v>MG</v>
          </cell>
          <cell r="C159">
            <v>242</v>
          </cell>
          <cell r="D159" t="str">
            <v>MONTES CLAROS 1</v>
          </cell>
          <cell r="E159">
            <v>342363.73</v>
          </cell>
          <cell r="F159">
            <v>2.1151132255143837E-3</v>
          </cell>
          <cell r="G159">
            <v>0.18005240277322423</v>
          </cell>
        </row>
        <row r="160">
          <cell r="A160" t="str">
            <v>157º</v>
          </cell>
          <cell r="B160" t="str">
            <v>INT SP</v>
          </cell>
          <cell r="C160">
            <v>197</v>
          </cell>
          <cell r="D160" t="str">
            <v>CRUZEIRO</v>
          </cell>
          <cell r="E160">
            <v>342228.9</v>
          </cell>
          <cell r="F160">
            <v>2.1142802496725908E-3</v>
          </cell>
          <cell r="G160">
            <v>0.17685242407669272</v>
          </cell>
        </row>
        <row r="161">
          <cell r="A161" t="str">
            <v>158º</v>
          </cell>
          <cell r="B161" t="str">
            <v>MT</v>
          </cell>
          <cell r="C161">
            <v>270</v>
          </cell>
          <cell r="D161" t="str">
            <v>RONDONÓPOLIS</v>
          </cell>
          <cell r="E161">
            <v>340508.9</v>
          </cell>
          <cell r="F161">
            <v>2.1036541394012583E-3</v>
          </cell>
          <cell r="G161">
            <v>0.18023215056011926</v>
          </cell>
        </row>
        <row r="162">
          <cell r="A162" t="str">
            <v>159º</v>
          </cell>
          <cell r="B162" t="str">
            <v>SP</v>
          </cell>
          <cell r="C162">
            <v>221</v>
          </cell>
          <cell r="D162" t="str">
            <v>ITAPECERICA</v>
          </cell>
          <cell r="E162">
            <v>338593.29</v>
          </cell>
          <cell r="F162">
            <v>2.0918195562054051E-3</v>
          </cell>
          <cell r="G162">
            <v>0.20342506284435127</v>
          </cell>
        </row>
        <row r="163">
          <cell r="A163" t="str">
            <v>160º</v>
          </cell>
          <cell r="B163" t="str">
            <v>SC</v>
          </cell>
          <cell r="C163">
            <v>381</v>
          </cell>
          <cell r="D163" t="str">
            <v>SÃO JOSÉ</v>
          </cell>
          <cell r="E163">
            <v>338012.31</v>
          </cell>
          <cell r="F163">
            <v>2.088230278562708E-3</v>
          </cell>
          <cell r="G163">
            <v>0.17903182187979688</v>
          </cell>
        </row>
        <row r="164">
          <cell r="A164" t="str">
            <v>161º</v>
          </cell>
          <cell r="B164" t="str">
            <v>RS</v>
          </cell>
          <cell r="C164">
            <v>244</v>
          </cell>
          <cell r="D164" t="str">
            <v>NOVO HAMBURGO</v>
          </cell>
          <cell r="E164">
            <v>337059.11</v>
          </cell>
          <cell r="F164">
            <v>2.0823414365216415E-3</v>
          </cell>
          <cell r="G164">
            <v>0.18771998205220061</v>
          </cell>
        </row>
        <row r="165">
          <cell r="A165" t="str">
            <v>162º</v>
          </cell>
          <cell r="B165" t="str">
            <v>INT SP</v>
          </cell>
          <cell r="C165">
            <v>336</v>
          </cell>
          <cell r="D165" t="str">
            <v>SHOPPING RIBEIRÃO PRETO</v>
          </cell>
          <cell r="E165">
            <v>333260.21999999997</v>
          </cell>
          <cell r="F165">
            <v>2.0588720039352096E-3</v>
          </cell>
          <cell r="G165">
            <v>0.13666729369370265</v>
          </cell>
        </row>
        <row r="166">
          <cell r="A166" t="str">
            <v>163º</v>
          </cell>
          <cell r="B166" t="str">
            <v>INT SP</v>
          </cell>
          <cell r="C166">
            <v>180</v>
          </cell>
          <cell r="D166" t="str">
            <v>CAÇAPAVA</v>
          </cell>
          <cell r="E166">
            <v>330671.46000000002</v>
          </cell>
          <cell r="F166">
            <v>2.0428787195014802E-3</v>
          </cell>
          <cell r="G166">
            <v>0.17513595070260732</v>
          </cell>
        </row>
        <row r="167">
          <cell r="A167" t="str">
            <v>164º</v>
          </cell>
          <cell r="B167" t="str">
            <v>RJ</v>
          </cell>
          <cell r="C167">
            <v>427</v>
          </cell>
          <cell r="D167" t="str">
            <v>CENTER SHOPPING RIO</v>
          </cell>
          <cell r="E167">
            <v>330077.09000000003</v>
          </cell>
          <cell r="F167">
            <v>2.0392067188259155E-3</v>
          </cell>
          <cell r="G167">
            <v>0.1893336424791629</v>
          </cell>
        </row>
        <row r="168">
          <cell r="A168" t="str">
            <v>165º</v>
          </cell>
          <cell r="B168" t="str">
            <v>SP</v>
          </cell>
          <cell r="C168">
            <v>456</v>
          </cell>
          <cell r="D168" t="str">
            <v>SHOPPING CENTER TABOÃO</v>
          </cell>
          <cell r="E168">
            <v>329472.21999999997</v>
          </cell>
          <cell r="F168">
            <v>2.0354698494539259E-3</v>
          </cell>
          <cell r="G168">
            <v>0.18488430570589426</v>
          </cell>
        </row>
        <row r="169">
          <cell r="A169" t="str">
            <v>166º</v>
          </cell>
          <cell r="B169" t="str">
            <v>RS</v>
          </cell>
          <cell r="C169">
            <v>354</v>
          </cell>
          <cell r="D169" t="str">
            <v>RIO GRANDE 2</v>
          </cell>
          <cell r="E169">
            <v>321596</v>
          </cell>
          <cell r="F169">
            <v>1.9868107900113245E-3</v>
          </cell>
          <cell r="G169">
            <v>0.19562865824765505</v>
          </cell>
        </row>
        <row r="170">
          <cell r="A170" t="str">
            <v>167º</v>
          </cell>
          <cell r="B170" t="str">
            <v>BS</v>
          </cell>
          <cell r="C170">
            <v>262</v>
          </cell>
          <cell r="D170" t="str">
            <v>REGISTRO</v>
          </cell>
          <cell r="E170">
            <v>318310.59999999998</v>
          </cell>
          <cell r="F170">
            <v>1.9665136837988613E-3</v>
          </cell>
          <cell r="G170">
            <v>0.18644078497154884</v>
          </cell>
        </row>
        <row r="171">
          <cell r="A171" t="str">
            <v>168º</v>
          </cell>
          <cell r="B171" t="str">
            <v>DF</v>
          </cell>
          <cell r="C171">
            <v>350</v>
          </cell>
          <cell r="D171" t="str">
            <v xml:space="preserve">PÁTIO BRASIL </v>
          </cell>
          <cell r="E171">
            <v>316232.73</v>
          </cell>
          <cell r="F171">
            <v>1.9536766630142721E-3</v>
          </cell>
          <cell r="G171">
            <v>0.19612604487334842</v>
          </cell>
        </row>
        <row r="172">
          <cell r="A172" t="str">
            <v>169º</v>
          </cell>
          <cell r="B172" t="str">
            <v>RJ</v>
          </cell>
          <cell r="C172">
            <v>155</v>
          </cell>
          <cell r="D172" t="str">
            <v>MERITI 2</v>
          </cell>
          <cell r="E172">
            <v>315848.17</v>
          </cell>
          <cell r="F172">
            <v>1.9513008624526768E-3</v>
          </cell>
          <cell r="G172">
            <v>0.20484028091717149</v>
          </cell>
        </row>
        <row r="173">
          <cell r="A173" t="str">
            <v>170º</v>
          </cell>
          <cell r="B173" t="str">
            <v>ES</v>
          </cell>
          <cell r="C173">
            <v>53</v>
          </cell>
          <cell r="D173" t="str">
            <v>PRINCESA ISABEL</v>
          </cell>
          <cell r="E173">
            <v>314629.8</v>
          </cell>
          <cell r="F173">
            <v>1.9437738078182097E-3</v>
          </cell>
          <cell r="G173">
            <v>0.19510833292740748</v>
          </cell>
        </row>
        <row r="174">
          <cell r="A174" t="str">
            <v>171º</v>
          </cell>
          <cell r="B174" t="str">
            <v>MG</v>
          </cell>
          <cell r="C174">
            <v>362</v>
          </cell>
          <cell r="D174" t="str">
            <v>GV SHOPPING</v>
          </cell>
          <cell r="E174">
            <v>313075.48</v>
          </cell>
          <cell r="F174">
            <v>1.9341712637967342E-3</v>
          </cell>
          <cell r="G174">
            <v>0.1649017869386791</v>
          </cell>
        </row>
        <row r="175">
          <cell r="A175" t="str">
            <v>172º</v>
          </cell>
          <cell r="B175" t="str">
            <v>BH</v>
          </cell>
          <cell r="C175">
            <v>363</v>
          </cell>
          <cell r="D175" t="str">
            <v>BETIM 2</v>
          </cell>
          <cell r="E175">
            <v>312982.2</v>
          </cell>
          <cell r="F175">
            <v>1.9335949826536473E-3</v>
          </cell>
          <cell r="G175">
            <v>0.17252359249862848</v>
          </cell>
        </row>
        <row r="176">
          <cell r="A176" t="str">
            <v>173º</v>
          </cell>
          <cell r="B176" t="str">
            <v>ES</v>
          </cell>
          <cell r="C176">
            <v>6</v>
          </cell>
          <cell r="D176" t="str">
            <v>CACHOEIRO DE  ITAPEMIRIM</v>
          </cell>
          <cell r="E176">
            <v>311853.73</v>
          </cell>
          <cell r="F176">
            <v>1.9266233276199897E-3</v>
          </cell>
          <cell r="G176">
            <v>0.1917572134612805</v>
          </cell>
        </row>
        <row r="177">
          <cell r="A177" t="str">
            <v>174º</v>
          </cell>
          <cell r="B177" t="str">
            <v>MT</v>
          </cell>
          <cell r="C177">
            <v>200</v>
          </cell>
          <cell r="D177" t="str">
            <v>CUIABÁ PONCE</v>
          </cell>
          <cell r="E177">
            <v>311071.19</v>
          </cell>
          <cell r="F177">
            <v>1.9217888181247988E-3</v>
          </cell>
          <cell r="G177">
            <v>0.18396976222332312</v>
          </cell>
        </row>
        <row r="178">
          <cell r="A178" t="str">
            <v>175º</v>
          </cell>
          <cell r="B178" t="str">
            <v>SP</v>
          </cell>
          <cell r="C178">
            <v>164</v>
          </cell>
          <cell r="D178" t="str">
            <v>PINHEIROS 2</v>
          </cell>
          <cell r="E178">
            <v>309796.87</v>
          </cell>
          <cell r="F178">
            <v>1.9139161060079588E-3</v>
          </cell>
          <cell r="G178">
            <v>0.17970825516802552</v>
          </cell>
        </row>
        <row r="179">
          <cell r="A179" t="str">
            <v>176º</v>
          </cell>
          <cell r="B179" t="str">
            <v>MG</v>
          </cell>
          <cell r="C179">
            <v>331</v>
          </cell>
          <cell r="D179" t="str">
            <v>BARBACENA 2</v>
          </cell>
          <cell r="E179">
            <v>309526.12</v>
          </cell>
          <cell r="F179">
            <v>1.9122434203358871E-3</v>
          </cell>
          <cell r="G179">
            <v>0.18654698235868925</v>
          </cell>
        </row>
        <row r="180">
          <cell r="A180" t="str">
            <v>177º</v>
          </cell>
          <cell r="B180" t="str">
            <v>INT SP</v>
          </cell>
          <cell r="C180">
            <v>464</v>
          </cell>
          <cell r="D180" t="str">
            <v>TIVOLLI SHOPPING CENTER</v>
          </cell>
          <cell r="E180">
            <v>307897.05</v>
          </cell>
          <cell r="F180">
            <v>1.9021790729755849E-3</v>
          </cell>
          <cell r="G180">
            <v>0.15697088352028371</v>
          </cell>
        </row>
        <row r="181">
          <cell r="A181" t="str">
            <v>178º</v>
          </cell>
          <cell r="B181" t="str">
            <v>SP</v>
          </cell>
          <cell r="C181">
            <v>339</v>
          </cell>
          <cell r="D181" t="str">
            <v>SÃO MATEUS</v>
          </cell>
          <cell r="E181">
            <v>307785.49</v>
          </cell>
          <cell r="F181">
            <v>1.9014898585210094E-3</v>
          </cell>
          <cell r="G181">
            <v>0.17552847983665515</v>
          </cell>
        </row>
        <row r="182">
          <cell r="A182" t="str">
            <v>179º</v>
          </cell>
          <cell r="B182" t="str">
            <v>SP</v>
          </cell>
          <cell r="C182">
            <v>203</v>
          </cell>
          <cell r="D182" t="str">
            <v>DIADEMA</v>
          </cell>
          <cell r="E182">
            <v>302665.99</v>
          </cell>
          <cell r="F182">
            <v>1.869861735536075E-3</v>
          </cell>
          <cell r="G182">
            <v>0.18264248531594449</v>
          </cell>
        </row>
        <row r="183">
          <cell r="A183" t="str">
            <v>180º</v>
          </cell>
          <cell r="B183" t="str">
            <v>RS</v>
          </cell>
          <cell r="C183">
            <v>274</v>
          </cell>
          <cell r="D183" t="str">
            <v>PELOTAS 3</v>
          </cell>
          <cell r="E183">
            <v>302050.43</v>
          </cell>
          <cell r="F183">
            <v>1.8660588236531555E-3</v>
          </cell>
          <cell r="G183">
            <v>0.18985657705330311</v>
          </cell>
        </row>
        <row r="184">
          <cell r="A184" t="str">
            <v>181º</v>
          </cell>
          <cell r="B184" t="str">
            <v>SP</v>
          </cell>
          <cell r="C184">
            <v>84</v>
          </cell>
          <cell r="D184" t="str">
            <v>PINHEIROS</v>
          </cell>
          <cell r="E184">
            <v>301482.45</v>
          </cell>
          <cell r="F184">
            <v>1.8625498596346025E-3</v>
          </cell>
          <cell r="G184">
            <v>0.1741701990466106</v>
          </cell>
        </row>
        <row r="185">
          <cell r="A185" t="str">
            <v>182º</v>
          </cell>
          <cell r="B185" t="str">
            <v>RS</v>
          </cell>
          <cell r="C185">
            <v>81</v>
          </cell>
          <cell r="D185" t="str">
            <v>CAVALHADA</v>
          </cell>
          <cell r="E185">
            <v>301094.53999999998</v>
          </cell>
          <cell r="F185">
            <v>1.8601533628698624E-3</v>
          </cell>
          <cell r="G185">
            <v>0.19717420402712732</v>
          </cell>
        </row>
        <row r="186">
          <cell r="A186" t="str">
            <v>183º</v>
          </cell>
          <cell r="B186" t="str">
            <v>SP</v>
          </cell>
          <cell r="C186">
            <v>100</v>
          </cell>
          <cell r="D186" t="str">
            <v>SANTO AMARO 1</v>
          </cell>
          <cell r="E186">
            <v>299015.59999999998</v>
          </cell>
          <cell r="F186">
            <v>1.8473097316562088E-3</v>
          </cell>
          <cell r="G186">
            <v>0.16963846118326945</v>
          </cell>
        </row>
        <row r="187">
          <cell r="A187" t="str">
            <v>184º</v>
          </cell>
          <cell r="B187" t="str">
            <v>RS</v>
          </cell>
          <cell r="C187">
            <v>324</v>
          </cell>
          <cell r="D187" t="str">
            <v>GRAVATAÍ</v>
          </cell>
          <cell r="E187">
            <v>298479.89</v>
          </cell>
          <cell r="F187">
            <v>1.8440001307646651E-3</v>
          </cell>
          <cell r="G187">
            <v>0.21763683341316531</v>
          </cell>
        </row>
        <row r="188">
          <cell r="A188" t="str">
            <v>185º</v>
          </cell>
          <cell r="B188" t="str">
            <v>PR</v>
          </cell>
          <cell r="C188">
            <v>139</v>
          </cell>
          <cell r="D188" t="str">
            <v>MONSENHOR CELSO</v>
          </cell>
          <cell r="E188">
            <v>298256.28000000003</v>
          </cell>
          <cell r="F188">
            <v>1.842618674649681E-3</v>
          </cell>
          <cell r="G188">
            <v>0.18255412306462512</v>
          </cell>
        </row>
        <row r="189">
          <cell r="A189" t="str">
            <v>186º</v>
          </cell>
          <cell r="B189" t="str">
            <v>MG</v>
          </cell>
          <cell r="C189">
            <v>280</v>
          </cell>
          <cell r="D189" t="str">
            <v>SÃO JOÃO DEL REI</v>
          </cell>
          <cell r="E189">
            <v>297862.40999999997</v>
          </cell>
          <cell r="F189">
            <v>1.8401853571772563E-3</v>
          </cell>
          <cell r="G189">
            <v>0.18720536360895723</v>
          </cell>
        </row>
        <row r="190">
          <cell r="A190" t="str">
            <v>187º</v>
          </cell>
          <cell r="B190" t="str">
            <v>INT SP</v>
          </cell>
          <cell r="C190">
            <v>237</v>
          </cell>
          <cell r="D190" t="str">
            <v>LORENA</v>
          </cell>
          <cell r="E190">
            <v>297060.57</v>
          </cell>
          <cell r="F190">
            <v>1.8352316128400674E-3</v>
          </cell>
          <cell r="G190">
            <v>0.18028712815350478</v>
          </cell>
        </row>
        <row r="191">
          <cell r="A191" t="str">
            <v>188º</v>
          </cell>
          <cell r="B191" t="str">
            <v>RS</v>
          </cell>
          <cell r="C191">
            <v>413</v>
          </cell>
          <cell r="D191" t="str">
            <v>CAXIAS DO SUL</v>
          </cell>
          <cell r="E191">
            <v>294804.49</v>
          </cell>
          <cell r="F191">
            <v>1.8212936158278881E-3</v>
          </cell>
          <cell r="G191">
            <v>0.20138038077930734</v>
          </cell>
        </row>
        <row r="192">
          <cell r="A192" t="str">
            <v>189º</v>
          </cell>
          <cell r="B192" t="str">
            <v>SP</v>
          </cell>
          <cell r="C192">
            <v>42</v>
          </cell>
          <cell r="D192" t="str">
            <v>LAPA 1</v>
          </cell>
          <cell r="E192">
            <v>294714.56</v>
          </cell>
          <cell r="F192">
            <v>1.8207380308879458E-3</v>
          </cell>
          <cell r="G192">
            <v>0.1812819513701561</v>
          </cell>
        </row>
        <row r="193">
          <cell r="A193" t="str">
            <v>190º</v>
          </cell>
          <cell r="B193" t="str">
            <v>INT SP</v>
          </cell>
          <cell r="C193">
            <v>229</v>
          </cell>
          <cell r="D193" t="str">
            <v>JUNDIAÍ</v>
          </cell>
          <cell r="E193">
            <v>290665.76</v>
          </cell>
          <cell r="F193">
            <v>1.7957246615469161E-3</v>
          </cell>
          <cell r="G193">
            <v>0.16744867266139599</v>
          </cell>
        </row>
        <row r="194">
          <cell r="A194" t="str">
            <v>191º</v>
          </cell>
          <cell r="B194" t="str">
            <v>INT SP</v>
          </cell>
          <cell r="C194">
            <v>246</v>
          </cell>
          <cell r="D194" t="str">
            <v>OURINHOS</v>
          </cell>
          <cell r="E194">
            <v>289037.53000000003</v>
          </cell>
          <cell r="F194">
            <v>1.7856655036823279E-3</v>
          </cell>
          <cell r="G194">
            <v>0.16000872993222362</v>
          </cell>
        </row>
        <row r="195">
          <cell r="A195" t="str">
            <v>192º</v>
          </cell>
          <cell r="B195" t="str">
            <v>INT SP</v>
          </cell>
          <cell r="C195">
            <v>177</v>
          </cell>
          <cell r="D195" t="str">
            <v>BAURU</v>
          </cell>
          <cell r="E195">
            <v>284956.76</v>
          </cell>
          <cell r="F195">
            <v>1.7604546246056149E-3</v>
          </cell>
          <cell r="G195">
            <v>0.13205656666739851</v>
          </cell>
        </row>
        <row r="196">
          <cell r="A196" t="str">
            <v>193º</v>
          </cell>
          <cell r="B196" t="str">
            <v>RS</v>
          </cell>
          <cell r="C196">
            <v>249</v>
          </cell>
          <cell r="D196" t="str">
            <v>PELOTAS</v>
          </cell>
          <cell r="E196">
            <v>281462.77</v>
          </cell>
          <cell r="F196">
            <v>1.7388688554039096E-3</v>
          </cell>
          <cell r="G196">
            <v>0.19918706503882666</v>
          </cell>
        </row>
        <row r="197">
          <cell r="A197" t="str">
            <v>194º</v>
          </cell>
          <cell r="B197" t="str">
            <v>INT RJ</v>
          </cell>
          <cell r="C197">
            <v>329</v>
          </cell>
          <cell r="D197" t="str">
            <v>MAGÉ</v>
          </cell>
          <cell r="E197">
            <v>280889.52</v>
          </cell>
          <cell r="F197">
            <v>1.7353273334777227E-3</v>
          </cell>
          <cell r="G197">
            <v>0.18102544319988786</v>
          </cell>
        </row>
        <row r="198">
          <cell r="A198" t="str">
            <v>195º</v>
          </cell>
          <cell r="B198" t="str">
            <v>MG</v>
          </cell>
          <cell r="C198">
            <v>160</v>
          </cell>
          <cell r="D198" t="str">
            <v>UBERLÂNDIA</v>
          </cell>
          <cell r="E198">
            <v>278673.33</v>
          </cell>
          <cell r="F198">
            <v>1.7216357757322432E-3</v>
          </cell>
          <cell r="G198">
            <v>0.17769521245486333</v>
          </cell>
        </row>
        <row r="199">
          <cell r="A199" t="str">
            <v>196º</v>
          </cell>
          <cell r="B199" t="str">
            <v>SP</v>
          </cell>
          <cell r="C199">
            <v>273</v>
          </cell>
          <cell r="D199" t="str">
            <v>SANTANA</v>
          </cell>
          <cell r="E199">
            <v>278198.21000000002</v>
          </cell>
          <cell r="F199">
            <v>1.7187004981089203E-3</v>
          </cell>
          <cell r="G199">
            <v>0.17419534222385141</v>
          </cell>
        </row>
        <row r="200">
          <cell r="A200" t="str">
            <v>197º</v>
          </cell>
          <cell r="B200" t="str">
            <v>MG</v>
          </cell>
          <cell r="C200">
            <v>233</v>
          </cell>
          <cell r="D200" t="str">
            <v>LAVRAS</v>
          </cell>
          <cell r="E200">
            <v>275665.09000000003</v>
          </cell>
          <cell r="F200">
            <v>1.7030509559865261E-3</v>
          </cell>
          <cell r="G200">
            <v>0.17669618200252032</v>
          </cell>
        </row>
        <row r="201">
          <cell r="A201" t="str">
            <v>198º</v>
          </cell>
          <cell r="B201" t="str">
            <v>MG</v>
          </cell>
          <cell r="C201">
            <v>373</v>
          </cell>
          <cell r="D201" t="str">
            <v>JUIZ DE FORA 3</v>
          </cell>
          <cell r="E201">
            <v>273517.69</v>
          </cell>
          <cell r="F201">
            <v>1.689784380872189E-3</v>
          </cell>
          <cell r="G201">
            <v>0.18485510702295782</v>
          </cell>
        </row>
        <row r="202">
          <cell r="A202" t="str">
            <v>199º</v>
          </cell>
          <cell r="B202" t="str">
            <v>MG</v>
          </cell>
          <cell r="C202">
            <v>421</v>
          </cell>
          <cell r="D202" t="str">
            <v>SHOPPING CENTER UBERABA</v>
          </cell>
          <cell r="E202">
            <v>272625.40000000002</v>
          </cell>
          <cell r="F202">
            <v>1.6842718390500918E-3</v>
          </cell>
          <cell r="G202">
            <v>0.16247320401715779</v>
          </cell>
        </row>
        <row r="203">
          <cell r="A203" t="str">
            <v>200º</v>
          </cell>
          <cell r="B203" t="str">
            <v>INT SP</v>
          </cell>
          <cell r="C203">
            <v>261</v>
          </cell>
          <cell r="D203" t="str">
            <v>PRESIDENTE PRUDENTE</v>
          </cell>
          <cell r="E203">
            <v>272532.90999999997</v>
          </cell>
          <cell r="F203">
            <v>1.683700438504164E-3</v>
          </cell>
          <cell r="G203">
            <v>0.17307885173122861</v>
          </cell>
        </row>
        <row r="204">
          <cell r="A204" t="str">
            <v>201º</v>
          </cell>
          <cell r="B204" t="str">
            <v>PR</v>
          </cell>
          <cell r="C204">
            <v>124</v>
          </cell>
          <cell r="D204" t="str">
            <v>NOVO MUNDO</v>
          </cell>
          <cell r="E204">
            <v>269642.09999999998</v>
          </cell>
          <cell r="F204">
            <v>1.6658410979033087E-3</v>
          </cell>
          <cell r="G204">
            <v>0.17242608963422457</v>
          </cell>
        </row>
        <row r="205">
          <cell r="A205" t="str">
            <v>202º</v>
          </cell>
          <cell r="B205" t="str">
            <v>INT SP</v>
          </cell>
          <cell r="C205">
            <v>420</v>
          </cell>
          <cell r="D205" t="str">
            <v>CATANDUVA</v>
          </cell>
          <cell r="E205">
            <v>265341.61</v>
          </cell>
          <cell r="F205">
            <v>1.639272795019144E-3</v>
          </cell>
          <cell r="G205">
            <v>0.15695185367901426</v>
          </cell>
        </row>
        <row r="206">
          <cell r="A206" t="str">
            <v>203º</v>
          </cell>
          <cell r="B206" t="str">
            <v>PR</v>
          </cell>
          <cell r="C206">
            <v>240</v>
          </cell>
          <cell r="D206" t="str">
            <v>MARINGÁ</v>
          </cell>
          <cell r="E206">
            <v>264626.11</v>
          </cell>
          <cell r="F206">
            <v>1.6348524567056915E-3</v>
          </cell>
          <cell r="G206">
            <v>0.18352706955083511</v>
          </cell>
        </row>
        <row r="207">
          <cell r="A207" t="str">
            <v>204º</v>
          </cell>
          <cell r="B207" t="str">
            <v>MG</v>
          </cell>
          <cell r="C207">
            <v>372</v>
          </cell>
          <cell r="D207" t="str">
            <v>DIVINÓPOLIS 2</v>
          </cell>
          <cell r="E207">
            <v>264602.28000000003</v>
          </cell>
          <cell r="F207">
            <v>1.6347052356546652E-3</v>
          </cell>
          <cell r="G207">
            <v>0.18717600379990232</v>
          </cell>
        </row>
        <row r="208">
          <cell r="A208" t="str">
            <v>205º</v>
          </cell>
          <cell r="B208" t="str">
            <v>MG</v>
          </cell>
          <cell r="C208">
            <v>293</v>
          </cell>
          <cell r="D208" t="str">
            <v>VARGINHA</v>
          </cell>
          <cell r="E208">
            <v>262289.62</v>
          </cell>
          <cell r="F208">
            <v>1.6204176890383278E-3</v>
          </cell>
          <cell r="G208">
            <v>0.18638898919809169</v>
          </cell>
        </row>
        <row r="209">
          <cell r="A209" t="str">
            <v>206º</v>
          </cell>
          <cell r="B209" t="str">
            <v>PR</v>
          </cell>
          <cell r="C209">
            <v>115</v>
          </cell>
          <cell r="D209" t="str">
            <v>BARÃO</v>
          </cell>
          <cell r="E209">
            <v>260841.41</v>
          </cell>
          <cell r="F209">
            <v>1.6114706895289984E-3</v>
          </cell>
          <cell r="G209">
            <v>0.18224114507171171</v>
          </cell>
        </row>
        <row r="210">
          <cell r="A210" t="str">
            <v>207º</v>
          </cell>
          <cell r="B210" t="str">
            <v>BS</v>
          </cell>
          <cell r="C210">
            <v>467</v>
          </cell>
          <cell r="D210" t="str">
            <v>UBATUBA</v>
          </cell>
          <cell r="E210">
            <v>254367.43</v>
          </cell>
          <cell r="F210">
            <v>1.5714746282648113E-3</v>
          </cell>
          <cell r="G210">
            <v>0.16716719562343382</v>
          </cell>
        </row>
        <row r="211">
          <cell r="A211" t="str">
            <v>208º</v>
          </cell>
          <cell r="B211" t="str">
            <v>MG</v>
          </cell>
          <cell r="C211">
            <v>368</v>
          </cell>
          <cell r="D211" t="str">
            <v>CURVELO</v>
          </cell>
          <cell r="E211">
            <v>254002.54</v>
          </cell>
          <cell r="F211">
            <v>1.5692203483945169E-3</v>
          </cell>
          <cell r="G211">
            <v>0.19456606991844844</v>
          </cell>
        </row>
        <row r="212">
          <cell r="A212" t="str">
            <v>209º</v>
          </cell>
          <cell r="B212" t="str">
            <v>RS</v>
          </cell>
          <cell r="C212">
            <v>136</v>
          </cell>
          <cell r="D212" t="str">
            <v>AZENHA</v>
          </cell>
          <cell r="E212">
            <v>252723.53</v>
          </cell>
          <cell r="F212">
            <v>1.5613186615932742E-3</v>
          </cell>
          <cell r="G212">
            <v>0.1966558074346286</v>
          </cell>
        </row>
        <row r="213">
          <cell r="A213" t="str">
            <v>210º</v>
          </cell>
          <cell r="B213" t="str">
            <v>SP</v>
          </cell>
          <cell r="C213">
            <v>462</v>
          </cell>
          <cell r="D213" t="str">
            <v>PIRAJUSSARA</v>
          </cell>
          <cell r="E213">
            <v>252139.05</v>
          </cell>
          <cell r="F213">
            <v>1.5577077610517693E-3</v>
          </cell>
          <cell r="G213">
            <v>0.19909199683260514</v>
          </cell>
        </row>
        <row r="214">
          <cell r="A214" t="str">
            <v>211º</v>
          </cell>
          <cell r="B214" t="str">
            <v>SP</v>
          </cell>
          <cell r="C214">
            <v>178</v>
          </cell>
          <cell r="D214" t="str">
            <v>BOSQUE DA SAÚDE</v>
          </cell>
          <cell r="E214">
            <v>247111.21</v>
          </cell>
          <cell r="F214">
            <v>1.5266459108967594E-3</v>
          </cell>
          <cell r="G214">
            <v>0.18653736605609045</v>
          </cell>
        </row>
        <row r="215">
          <cell r="A215" t="str">
            <v>212º</v>
          </cell>
          <cell r="B215" t="str">
            <v>SP</v>
          </cell>
          <cell r="C215">
            <v>196</v>
          </cell>
          <cell r="D215" t="str">
            <v>COTIA</v>
          </cell>
          <cell r="E215">
            <v>246697.28</v>
          </cell>
          <cell r="F215">
            <v>1.5240886633243102E-3</v>
          </cell>
          <cell r="G215">
            <v>0.19471116192901913</v>
          </cell>
        </row>
        <row r="216">
          <cell r="A216" t="str">
            <v>213º</v>
          </cell>
          <cell r="B216" t="str">
            <v>INT SP</v>
          </cell>
          <cell r="C216">
            <v>470</v>
          </cell>
          <cell r="D216" t="str">
            <v>ASSIS</v>
          </cell>
          <cell r="E216">
            <v>243709.7</v>
          </cell>
          <cell r="F216">
            <v>1.5056314804612709E-3</v>
          </cell>
          <cell r="G216">
            <v>0.15022953185773774</v>
          </cell>
        </row>
        <row r="217">
          <cell r="A217" t="str">
            <v>214º</v>
          </cell>
          <cell r="B217" t="str">
            <v>SC</v>
          </cell>
          <cell r="C217">
            <v>367</v>
          </cell>
          <cell r="D217" t="str">
            <v>SHOPPING MUELLER</v>
          </cell>
          <cell r="E217">
            <v>240525.03</v>
          </cell>
          <cell r="F217">
            <v>1.4859566812765006E-3</v>
          </cell>
          <cell r="G217">
            <v>0.18532907188390393</v>
          </cell>
        </row>
        <row r="218">
          <cell r="A218" t="str">
            <v>215º</v>
          </cell>
          <cell r="B218" t="str">
            <v>SP</v>
          </cell>
          <cell r="C218">
            <v>174</v>
          </cell>
          <cell r="D218" t="str">
            <v>BARUERI</v>
          </cell>
          <cell r="E218">
            <v>239810.18</v>
          </cell>
          <cell r="F218">
            <v>1.4815403586442551E-3</v>
          </cell>
          <cell r="G218">
            <v>0.18526021239189386</v>
          </cell>
        </row>
        <row r="219">
          <cell r="A219" t="str">
            <v>216º</v>
          </cell>
          <cell r="B219" t="str">
            <v>MG</v>
          </cell>
          <cell r="C219">
            <v>334</v>
          </cell>
          <cell r="D219" t="str">
            <v xml:space="preserve">PASSOS </v>
          </cell>
          <cell r="E219">
            <v>237270.78</v>
          </cell>
          <cell r="F219">
            <v>1.4658520188634285E-3</v>
          </cell>
          <cell r="G219">
            <v>0.18172340924744121</v>
          </cell>
        </row>
        <row r="220">
          <cell r="A220" t="str">
            <v>217º</v>
          </cell>
          <cell r="B220" t="str">
            <v>BH</v>
          </cell>
          <cell r="C220">
            <v>32</v>
          </cell>
          <cell r="D220" t="str">
            <v>BAHIA</v>
          </cell>
          <cell r="E220">
            <v>237116.38</v>
          </cell>
          <cell r="F220">
            <v>1.4648981401274438E-3</v>
          </cell>
          <cell r="G220">
            <v>0.17530659532513226</v>
          </cell>
        </row>
        <row r="221">
          <cell r="A221" t="str">
            <v>218º</v>
          </cell>
          <cell r="B221" t="str">
            <v>SP</v>
          </cell>
          <cell r="C221">
            <v>209</v>
          </cell>
          <cell r="D221" t="str">
            <v>FRANCO DA ROCHA</v>
          </cell>
          <cell r="E221">
            <v>237016.84</v>
          </cell>
          <cell r="F221">
            <v>1.4642831848853458E-3</v>
          </cell>
          <cell r="G221">
            <v>0.19636226306682328</v>
          </cell>
        </row>
        <row r="222">
          <cell r="A222" t="str">
            <v>219º</v>
          </cell>
          <cell r="B222" t="str">
            <v>PR</v>
          </cell>
          <cell r="C222">
            <v>207</v>
          </cell>
          <cell r="D222" t="str">
            <v>FOZ DO IGUAÇU</v>
          </cell>
          <cell r="E222">
            <v>236604.1</v>
          </cell>
          <cell r="F222">
            <v>1.4617332890984912E-3</v>
          </cell>
          <cell r="G222">
            <v>0.18458420127072836</v>
          </cell>
        </row>
        <row r="223">
          <cell r="A223" t="str">
            <v>220º</v>
          </cell>
          <cell r="B223" t="str">
            <v>PR</v>
          </cell>
          <cell r="C223">
            <v>318</v>
          </cell>
          <cell r="D223" t="str">
            <v>TOLEDO</v>
          </cell>
          <cell r="E223">
            <v>233987.72</v>
          </cell>
          <cell r="F223">
            <v>1.4455693691033116E-3</v>
          </cell>
          <cell r="G223">
            <v>0.18146850891074184</v>
          </cell>
        </row>
        <row r="224">
          <cell r="A224" t="str">
            <v>221º</v>
          </cell>
          <cell r="B224" t="str">
            <v>INT SP</v>
          </cell>
          <cell r="C224">
            <v>266</v>
          </cell>
          <cell r="D224" t="str">
            <v>RIBEIRÃO PRETO</v>
          </cell>
          <cell r="E224">
            <v>233381.06</v>
          </cell>
          <cell r="F224">
            <v>1.4418214411630751E-3</v>
          </cell>
          <cell r="G224">
            <v>0.16410390199773336</v>
          </cell>
        </row>
        <row r="225">
          <cell r="A225" t="str">
            <v>222º</v>
          </cell>
          <cell r="B225" t="str">
            <v>SP</v>
          </cell>
          <cell r="C225">
            <v>241</v>
          </cell>
          <cell r="D225" t="str">
            <v>MOGI DAS CRUZES</v>
          </cell>
          <cell r="E225">
            <v>232960.47</v>
          </cell>
          <cell r="F225">
            <v>1.4392230483031799E-3</v>
          </cell>
          <cell r="G225">
            <v>0.17673231411327223</v>
          </cell>
        </row>
        <row r="226">
          <cell r="A226" t="str">
            <v>223º</v>
          </cell>
          <cell r="B226" t="str">
            <v>SP</v>
          </cell>
          <cell r="C226">
            <v>333</v>
          </cell>
          <cell r="D226" t="str">
            <v>MARECHAL TITO</v>
          </cell>
          <cell r="E226">
            <v>232113.7</v>
          </cell>
          <cell r="F226">
            <v>1.4339917277250076E-3</v>
          </cell>
          <cell r="G226">
            <v>0.18626031510046367</v>
          </cell>
        </row>
        <row r="227">
          <cell r="A227" t="str">
            <v>224º</v>
          </cell>
          <cell r="B227" t="str">
            <v>SP</v>
          </cell>
          <cell r="C227">
            <v>104</v>
          </cell>
          <cell r="D227" t="str">
            <v>SUZANO</v>
          </cell>
          <cell r="E227">
            <v>231246.14</v>
          </cell>
          <cell r="F227">
            <v>1.4286319671279162E-3</v>
          </cell>
          <cell r="G227">
            <v>0.18976743945839669</v>
          </cell>
        </row>
        <row r="228">
          <cell r="A228" t="str">
            <v>225º</v>
          </cell>
          <cell r="B228" t="str">
            <v>RS</v>
          </cell>
          <cell r="C228">
            <v>248</v>
          </cell>
          <cell r="D228" t="str">
            <v>PASSO FUNDO</v>
          </cell>
          <cell r="E228">
            <v>230607.47</v>
          </cell>
          <cell r="F228">
            <v>1.4246862823331533E-3</v>
          </cell>
          <cell r="G228">
            <v>0.19678258896093384</v>
          </cell>
        </row>
        <row r="229">
          <cell r="A229" t="str">
            <v>226º</v>
          </cell>
          <cell r="B229" t="str">
            <v>INT SP</v>
          </cell>
          <cell r="C229">
            <v>267</v>
          </cell>
          <cell r="D229" t="str">
            <v>RIO CLARO</v>
          </cell>
          <cell r="E229">
            <v>229899.07</v>
          </cell>
          <cell r="F229">
            <v>1.4203098076144254E-3</v>
          </cell>
          <cell r="G229">
            <v>0.16670097071792159</v>
          </cell>
        </row>
        <row r="230">
          <cell r="A230" t="str">
            <v>227º</v>
          </cell>
          <cell r="B230" t="str">
            <v>PR</v>
          </cell>
          <cell r="C230">
            <v>189</v>
          </cell>
          <cell r="D230" t="str">
            <v>CASCAVEL</v>
          </cell>
          <cell r="E230">
            <v>228007.67</v>
          </cell>
          <cell r="F230">
            <v>1.4086247930986124E-3</v>
          </cell>
          <cell r="G230">
            <v>0.18448879204824822</v>
          </cell>
        </row>
        <row r="231">
          <cell r="A231" t="str">
            <v>228º</v>
          </cell>
          <cell r="B231" t="str">
            <v>MG</v>
          </cell>
          <cell r="C231">
            <v>371</v>
          </cell>
          <cell r="D231" t="str">
            <v>ITAÚNA</v>
          </cell>
          <cell r="E231">
            <v>226400.92</v>
          </cell>
          <cell r="F231">
            <v>1.3986983380529941E-3</v>
          </cell>
          <cell r="G231">
            <v>0.17783663254982573</v>
          </cell>
        </row>
        <row r="232">
          <cell r="A232" t="str">
            <v>229º</v>
          </cell>
          <cell r="B232" t="str">
            <v>MG</v>
          </cell>
          <cell r="C232">
            <v>374</v>
          </cell>
          <cell r="D232" t="str">
            <v>JOÃO MONLEVADE</v>
          </cell>
          <cell r="E232">
            <v>225203.23</v>
          </cell>
          <cell r="F232">
            <v>1.3912990438606264E-3</v>
          </cell>
          <cell r="G232">
            <v>0.19069270756414861</v>
          </cell>
        </row>
        <row r="233">
          <cell r="A233" t="str">
            <v>230º</v>
          </cell>
          <cell r="B233" t="str">
            <v>BS</v>
          </cell>
          <cell r="C233">
            <v>278</v>
          </cell>
          <cell r="D233" t="str">
            <v>SANTOS AMADOR</v>
          </cell>
          <cell r="E233">
            <v>224658.97</v>
          </cell>
          <cell r="F233">
            <v>1.3879366213162801E-3</v>
          </cell>
          <cell r="G233">
            <v>0.16604792769539339</v>
          </cell>
        </row>
        <row r="234">
          <cell r="A234" t="str">
            <v>231º</v>
          </cell>
          <cell r="B234" t="str">
            <v>SP</v>
          </cell>
          <cell r="C234">
            <v>452</v>
          </cell>
          <cell r="D234" t="str">
            <v>SHOPPING MAUÁ</v>
          </cell>
          <cell r="E234">
            <v>224469.85</v>
          </cell>
          <cell r="F234">
            <v>1.3867682434241205E-3</v>
          </cell>
          <cell r="G234">
            <v>0.16007882207433469</v>
          </cell>
        </row>
        <row r="235">
          <cell r="A235" t="str">
            <v>232º</v>
          </cell>
          <cell r="B235" t="str">
            <v>SP</v>
          </cell>
          <cell r="C235">
            <v>222</v>
          </cell>
          <cell r="D235" t="str">
            <v>ITAPEVI</v>
          </cell>
          <cell r="E235">
            <v>224003.61</v>
          </cell>
          <cell r="F235">
            <v>1.3838878261840588E-3</v>
          </cell>
          <cell r="G235">
            <v>0.19294593004357369</v>
          </cell>
        </row>
        <row r="236">
          <cell r="A236" t="str">
            <v>233º</v>
          </cell>
          <cell r="B236" t="str">
            <v>RS</v>
          </cell>
          <cell r="C236">
            <v>358</v>
          </cell>
          <cell r="D236" t="str">
            <v>VIAMÃO</v>
          </cell>
          <cell r="E236">
            <v>222234.42</v>
          </cell>
          <cell r="F236">
            <v>1.3729578215149084E-3</v>
          </cell>
          <cell r="G236">
            <v>0.19567510038382935</v>
          </cell>
        </row>
        <row r="237">
          <cell r="A237" t="str">
            <v>234º</v>
          </cell>
          <cell r="B237" t="str">
            <v>SC</v>
          </cell>
          <cell r="C237">
            <v>391</v>
          </cell>
          <cell r="D237" t="str">
            <v>CRICIÚMA</v>
          </cell>
          <cell r="E237">
            <v>221934.23</v>
          </cell>
          <cell r="F237">
            <v>1.3711032563740065E-3</v>
          </cell>
          <cell r="G237">
            <v>0.20160273665828182</v>
          </cell>
        </row>
        <row r="238">
          <cell r="A238" t="str">
            <v>235º</v>
          </cell>
          <cell r="B238" t="str">
            <v>SP</v>
          </cell>
          <cell r="C238">
            <v>265</v>
          </cell>
          <cell r="D238" t="str">
            <v>RIBEIRÃO PIRES</v>
          </cell>
          <cell r="E238">
            <v>219502.36</v>
          </cell>
          <cell r="F238">
            <v>1.3560792338242705E-3</v>
          </cell>
          <cell r="G238">
            <v>0.18510500606145</v>
          </cell>
        </row>
        <row r="239">
          <cell r="A239" t="str">
            <v>236º</v>
          </cell>
          <cell r="B239" t="str">
            <v>INT SP</v>
          </cell>
          <cell r="C239">
            <v>170</v>
          </cell>
          <cell r="D239" t="str">
            <v>MOGI GUAÇU</v>
          </cell>
          <cell r="E239">
            <v>219380.33</v>
          </cell>
          <cell r="F239">
            <v>1.3553253360124038E-3</v>
          </cell>
          <cell r="G239">
            <v>0.15539724650211389</v>
          </cell>
        </row>
        <row r="240">
          <cell r="A240" t="str">
            <v>237º</v>
          </cell>
          <cell r="B240" t="str">
            <v>SC</v>
          </cell>
          <cell r="C240">
            <v>399</v>
          </cell>
          <cell r="D240" t="str">
            <v>SÃO JOSÉ  2</v>
          </cell>
          <cell r="E240">
            <v>219016.48</v>
          </cell>
          <cell r="F240">
            <v>1.3530774812320408E-3</v>
          </cell>
          <cell r="G240">
            <v>0.17981402237600261</v>
          </cell>
        </row>
        <row r="241">
          <cell r="A241" t="str">
            <v>238º</v>
          </cell>
          <cell r="B241" t="str">
            <v>BH</v>
          </cell>
          <cell r="C241">
            <v>365</v>
          </cell>
          <cell r="D241" t="str">
            <v>BAIRRO INDUSTRIAL</v>
          </cell>
          <cell r="E241">
            <v>217216.7</v>
          </cell>
          <cell r="F241">
            <v>1.3419584924273089E-3</v>
          </cell>
          <cell r="G241">
            <v>0.18196976254808617</v>
          </cell>
        </row>
        <row r="242">
          <cell r="A242" t="str">
            <v>239º</v>
          </cell>
          <cell r="B242" t="str">
            <v>RS</v>
          </cell>
          <cell r="C242">
            <v>357</v>
          </cell>
          <cell r="D242" t="str">
            <v xml:space="preserve">SÃO LEOPOLDO </v>
          </cell>
          <cell r="E242">
            <v>215575.85</v>
          </cell>
          <cell r="F242">
            <v>1.3318213685675903E-3</v>
          </cell>
          <cell r="G242">
            <v>0.19785980308852308</v>
          </cell>
        </row>
        <row r="243">
          <cell r="A243" t="str">
            <v>240º</v>
          </cell>
          <cell r="B243" t="str">
            <v>SC</v>
          </cell>
          <cell r="C243">
            <v>239</v>
          </cell>
          <cell r="D243" t="str">
            <v>BLUMENAU</v>
          </cell>
          <cell r="E243">
            <v>214587.91</v>
          </cell>
          <cell r="F243">
            <v>1.3257179038109273E-3</v>
          </cell>
          <cell r="G243">
            <v>0.19254119172582182</v>
          </cell>
        </row>
        <row r="244">
          <cell r="A244" t="str">
            <v>241º</v>
          </cell>
          <cell r="B244" t="str">
            <v>GO</v>
          </cell>
          <cell r="C244">
            <v>253</v>
          </cell>
          <cell r="D244" t="str">
            <v>ANÁPOLIS 2</v>
          </cell>
          <cell r="E244">
            <v>214074.58</v>
          </cell>
          <cell r="F244">
            <v>1.3225465659123324E-3</v>
          </cell>
          <cell r="G244">
            <v>0.18280989171078282</v>
          </cell>
        </row>
        <row r="245">
          <cell r="A245" t="str">
            <v>242º</v>
          </cell>
          <cell r="B245" t="str">
            <v>GO</v>
          </cell>
          <cell r="C245">
            <v>417</v>
          </cell>
          <cell r="D245" t="str">
            <v>LUZIÂNIA</v>
          </cell>
          <cell r="E245">
            <v>213721.87</v>
          </cell>
          <cell r="F245">
            <v>1.3203675337298895E-3</v>
          </cell>
          <cell r="G245">
            <v>0.21870126398649545</v>
          </cell>
        </row>
        <row r="246">
          <cell r="A246" t="str">
            <v>243º</v>
          </cell>
          <cell r="B246" t="str">
            <v>BH</v>
          </cell>
          <cell r="C246">
            <v>71</v>
          </cell>
          <cell r="D246" t="str">
            <v>GUARANI</v>
          </cell>
          <cell r="E246">
            <v>211057.35</v>
          </cell>
          <cell r="F246">
            <v>1.3039062062065343E-3</v>
          </cell>
          <cell r="G246">
            <v>0.19083159606950034</v>
          </cell>
        </row>
        <row r="247">
          <cell r="A247" t="str">
            <v>244º</v>
          </cell>
          <cell r="B247" t="str">
            <v>INT SP</v>
          </cell>
          <cell r="C247">
            <v>238</v>
          </cell>
          <cell r="D247" t="str">
            <v>MARÍLIA</v>
          </cell>
          <cell r="E247">
            <v>209874.09</v>
          </cell>
          <cell r="F247">
            <v>1.2965960601369663E-3</v>
          </cell>
          <cell r="G247">
            <v>0.15651873352864978</v>
          </cell>
        </row>
        <row r="248">
          <cell r="A248" t="str">
            <v>245º</v>
          </cell>
          <cell r="B248" t="str">
            <v>MT</v>
          </cell>
          <cell r="C248">
            <v>166</v>
          </cell>
          <cell r="D248" t="str">
            <v>VARZEA GRANDE 2</v>
          </cell>
          <cell r="E248">
            <v>209846.29</v>
          </cell>
          <cell r="F248">
            <v>1.2964243125407203E-3</v>
          </cell>
          <cell r="G248">
            <v>0.17836974137291617</v>
          </cell>
        </row>
        <row r="249">
          <cell r="A249" t="str">
            <v>246º</v>
          </cell>
          <cell r="B249" t="str">
            <v>PR</v>
          </cell>
          <cell r="C249">
            <v>43</v>
          </cell>
          <cell r="D249" t="str">
            <v>ARAUCÁRIA</v>
          </cell>
          <cell r="E249">
            <v>209193.87</v>
          </cell>
          <cell r="F249">
            <v>1.2923936806434977E-3</v>
          </cell>
          <cell r="G249">
            <v>0.19754352066453457</v>
          </cell>
        </row>
        <row r="250">
          <cell r="A250" t="str">
            <v>247º</v>
          </cell>
          <cell r="B250" t="str">
            <v>RS</v>
          </cell>
          <cell r="C250">
            <v>251</v>
          </cell>
          <cell r="D250" t="str">
            <v>DR. FLORES</v>
          </cell>
          <cell r="E250">
            <v>208970.72</v>
          </cell>
          <cell r="F250">
            <v>1.2910150663952139E-3</v>
          </cell>
          <cell r="G250">
            <v>0.18678438570674769</v>
          </cell>
        </row>
        <row r="251">
          <cell r="A251" t="str">
            <v>248º</v>
          </cell>
          <cell r="B251" t="str">
            <v>SP</v>
          </cell>
          <cell r="C251">
            <v>430</v>
          </cell>
          <cell r="D251" t="str">
            <v>GUAIANAZES</v>
          </cell>
          <cell r="E251">
            <v>208772.93</v>
          </cell>
          <cell r="F251">
            <v>1.2897931254937216E-3</v>
          </cell>
          <cell r="G251">
            <v>0.1542962235934619</v>
          </cell>
        </row>
        <row r="252">
          <cell r="A252" t="str">
            <v>249º</v>
          </cell>
          <cell r="B252" t="str">
            <v>SP</v>
          </cell>
          <cell r="C252">
            <v>291</v>
          </cell>
          <cell r="D252" t="str">
            <v>TUCURUVI</v>
          </cell>
          <cell r="E252">
            <v>208301.83</v>
          </cell>
          <cell r="F252">
            <v>1.2868826833141722E-3</v>
          </cell>
          <cell r="G252">
            <v>0.19982921839847306</v>
          </cell>
        </row>
        <row r="253">
          <cell r="A253" t="str">
            <v>250º</v>
          </cell>
          <cell r="B253" t="str">
            <v>INT SP</v>
          </cell>
          <cell r="C253">
            <v>455</v>
          </cell>
          <cell r="D253" t="str">
            <v>BRAGANÇA PAULISTA</v>
          </cell>
          <cell r="E253">
            <v>207343.46</v>
          </cell>
          <cell r="F253">
            <v>1.2809619011625809E-3</v>
          </cell>
          <cell r="G253">
            <v>0.19006987880434334</v>
          </cell>
        </row>
        <row r="254">
          <cell r="A254" t="str">
            <v>251º</v>
          </cell>
          <cell r="B254" t="str">
            <v>RS</v>
          </cell>
          <cell r="C254">
            <v>15</v>
          </cell>
          <cell r="D254" t="str">
            <v>ASSIS BRASIL 2</v>
          </cell>
          <cell r="E254">
            <v>206081.04</v>
          </cell>
          <cell r="F254">
            <v>1.2731627069016882E-3</v>
          </cell>
          <cell r="G254">
            <v>0.19788065708170463</v>
          </cell>
        </row>
        <row r="255">
          <cell r="A255" t="str">
            <v>252º</v>
          </cell>
          <cell r="B255" t="str">
            <v>MG</v>
          </cell>
          <cell r="C255">
            <v>377</v>
          </cell>
          <cell r="D255" t="str">
            <v>ITABIRA</v>
          </cell>
          <cell r="E255">
            <v>205978.02</v>
          </cell>
          <cell r="F255">
            <v>1.272526252320204E-3</v>
          </cell>
          <cell r="G255">
            <v>0.20428880686853995</v>
          </cell>
        </row>
        <row r="256">
          <cell r="A256" t="str">
            <v>253º</v>
          </cell>
          <cell r="B256" t="str">
            <v>ES</v>
          </cell>
          <cell r="C256">
            <v>20</v>
          </cell>
          <cell r="D256" t="str">
            <v>LINHARES</v>
          </cell>
          <cell r="E256">
            <v>205002.04</v>
          </cell>
          <cell r="F256">
            <v>1.2664966760977535E-3</v>
          </cell>
          <cell r="G256">
            <v>0.20564573242230719</v>
          </cell>
        </row>
        <row r="257">
          <cell r="A257" t="str">
            <v>254º</v>
          </cell>
          <cell r="B257" t="str">
            <v>SP</v>
          </cell>
          <cell r="C257">
            <v>108</v>
          </cell>
          <cell r="D257" t="str">
            <v>PENHA</v>
          </cell>
          <cell r="E257">
            <v>202957.88</v>
          </cell>
          <cell r="F257">
            <v>1.2538679147185399E-3</v>
          </cell>
          <cell r="G257">
            <v>0.17533994639998549</v>
          </cell>
        </row>
        <row r="258">
          <cell r="A258" t="str">
            <v>255º</v>
          </cell>
          <cell r="B258" t="str">
            <v>SP</v>
          </cell>
          <cell r="C258">
            <v>351</v>
          </cell>
          <cell r="D258" t="str">
            <v xml:space="preserve">SP MARKET </v>
          </cell>
          <cell r="E258">
            <v>200300.24</v>
          </cell>
          <cell r="F258">
            <v>1.2374490916362698E-3</v>
          </cell>
          <cell r="G258">
            <v>0.14447541612518891</v>
          </cell>
        </row>
        <row r="259">
          <cell r="A259" t="str">
            <v>256º</v>
          </cell>
          <cell r="B259" t="str">
            <v>BS</v>
          </cell>
          <cell r="C259">
            <v>295</v>
          </cell>
          <cell r="D259" t="str">
            <v>VICENTE DE CARVALHO</v>
          </cell>
          <cell r="E259">
            <v>199215.9</v>
          </cell>
          <cell r="F259">
            <v>1.2307500704667252E-3</v>
          </cell>
          <cell r="G259">
            <v>0.17093765215140291</v>
          </cell>
        </row>
        <row r="260">
          <cell r="A260" t="str">
            <v>257º</v>
          </cell>
          <cell r="B260" t="str">
            <v>DF</v>
          </cell>
          <cell r="C260">
            <v>63</v>
          </cell>
          <cell r="D260" t="str">
            <v>CEILÂNDIA 2</v>
          </cell>
          <cell r="E260">
            <v>198905.52</v>
          </cell>
          <cell r="F260">
            <v>1.2288325518004367E-3</v>
          </cell>
          <cell r="G260">
            <v>0.19852999150457185</v>
          </cell>
        </row>
        <row r="261">
          <cell r="A261" t="str">
            <v>258º</v>
          </cell>
          <cell r="B261" t="str">
            <v>MG</v>
          </cell>
          <cell r="C261">
            <v>370</v>
          </cell>
          <cell r="D261" t="str">
            <v>PARÁ DE MINAS</v>
          </cell>
          <cell r="E261">
            <v>198549.31</v>
          </cell>
          <cell r="F261">
            <v>1.226631896719186E-3</v>
          </cell>
          <cell r="G261">
            <v>0.19832119633479439</v>
          </cell>
        </row>
        <row r="262">
          <cell r="A262" t="str">
            <v>259º</v>
          </cell>
          <cell r="B262" t="str">
            <v>INT SP</v>
          </cell>
          <cell r="C262">
            <v>254</v>
          </cell>
          <cell r="D262" t="str">
            <v>PINDAMONHANGABA</v>
          </cell>
          <cell r="E262">
            <v>194432.29</v>
          </cell>
          <cell r="F262">
            <v>1.2011970661905339E-3</v>
          </cell>
          <cell r="G262">
            <v>0.15801439189353825</v>
          </cell>
        </row>
        <row r="263">
          <cell r="A263" t="str">
            <v>260º</v>
          </cell>
          <cell r="B263" t="str">
            <v>BH</v>
          </cell>
          <cell r="C263">
            <v>335</v>
          </cell>
          <cell r="D263" t="str">
            <v>PRAÇA SÃO VICENTE</v>
          </cell>
          <cell r="E263">
            <v>192928.64000000001</v>
          </cell>
          <cell r="F263">
            <v>1.1919075599640867E-3</v>
          </cell>
          <cell r="G263">
            <v>0.19268326147142592</v>
          </cell>
        </row>
        <row r="264">
          <cell r="A264" t="str">
            <v>261º</v>
          </cell>
          <cell r="B264" t="str">
            <v>RS</v>
          </cell>
          <cell r="C264">
            <v>326</v>
          </cell>
          <cell r="D264" t="str">
            <v>NOVO HAMBURGO 2</v>
          </cell>
          <cell r="E264">
            <v>192877.9</v>
          </cell>
          <cell r="F264">
            <v>1.1915940897110821E-3</v>
          </cell>
          <cell r="G264">
            <v>0.15865281495821396</v>
          </cell>
        </row>
        <row r="265">
          <cell r="A265" t="str">
            <v>262º</v>
          </cell>
          <cell r="B265" t="str">
            <v>RS</v>
          </cell>
          <cell r="C265">
            <v>416</v>
          </cell>
          <cell r="D265" t="str">
            <v>AZENHA 3</v>
          </cell>
          <cell r="E265">
            <v>192113.74</v>
          </cell>
          <cell r="F265">
            <v>1.1868731313244884E-3</v>
          </cell>
          <cell r="G265">
            <v>0.19368457787797849</v>
          </cell>
        </row>
        <row r="266">
          <cell r="A266" t="str">
            <v>263º</v>
          </cell>
          <cell r="B266" t="str">
            <v>SC</v>
          </cell>
          <cell r="C266">
            <v>393</v>
          </cell>
          <cell r="D266" t="str">
            <v>ITAJAÍ 2</v>
          </cell>
          <cell r="E266">
            <v>191846.61</v>
          </cell>
          <cell r="F266">
            <v>1.1852228099077551E-3</v>
          </cell>
          <cell r="G266">
            <v>0.19348671983861643</v>
          </cell>
        </row>
        <row r="267">
          <cell r="A267" t="str">
            <v>264º</v>
          </cell>
          <cell r="B267" t="str">
            <v>INT SP</v>
          </cell>
          <cell r="C267">
            <v>225</v>
          </cell>
          <cell r="D267" t="str">
            <v>JACAREÍ</v>
          </cell>
          <cell r="E267">
            <v>190744.82</v>
          </cell>
          <cell r="F267">
            <v>1.1784159831427251E-3</v>
          </cell>
          <cell r="G267">
            <v>0.152819091544911</v>
          </cell>
        </row>
        <row r="268">
          <cell r="A268" t="str">
            <v>265º</v>
          </cell>
          <cell r="B268" t="str">
            <v>RS</v>
          </cell>
          <cell r="C268">
            <v>292</v>
          </cell>
          <cell r="D268" t="str">
            <v>URUGUAIANA</v>
          </cell>
          <cell r="E268">
            <v>188095.4</v>
          </cell>
          <cell r="F268">
            <v>1.1620479429827984E-3</v>
          </cell>
          <cell r="G268">
            <v>0.17823062616317875</v>
          </cell>
        </row>
        <row r="269">
          <cell r="A269" t="str">
            <v>266º</v>
          </cell>
          <cell r="B269" t="str">
            <v>PR</v>
          </cell>
          <cell r="C269">
            <v>68</v>
          </cell>
          <cell r="D269" t="str">
            <v>CAMPO MOURÃO</v>
          </cell>
          <cell r="E269">
            <v>187372.82</v>
          </cell>
          <cell r="F269">
            <v>1.157583864634043E-3</v>
          </cell>
          <cell r="G269">
            <v>0.18858692671200691</v>
          </cell>
        </row>
        <row r="270">
          <cell r="A270" t="str">
            <v>267º</v>
          </cell>
          <cell r="B270" t="str">
            <v>RS</v>
          </cell>
          <cell r="C270">
            <v>220</v>
          </cell>
          <cell r="D270" t="str">
            <v>SANTA MARIA 2</v>
          </cell>
          <cell r="E270">
            <v>186544.67</v>
          </cell>
          <cell r="F270">
            <v>1.1524675778775289E-3</v>
          </cell>
          <cell r="G270">
            <v>0.20223430956681754</v>
          </cell>
        </row>
        <row r="271">
          <cell r="A271" t="str">
            <v>268º</v>
          </cell>
          <cell r="B271" t="str">
            <v>SC</v>
          </cell>
          <cell r="C271">
            <v>230</v>
          </cell>
          <cell r="D271" t="str">
            <v>LAGES</v>
          </cell>
          <cell r="E271">
            <v>186149.05</v>
          </cell>
          <cell r="F271">
            <v>1.1500234489557005E-3</v>
          </cell>
          <cell r="G271">
            <v>0.21974941368545176</v>
          </cell>
        </row>
        <row r="272">
          <cell r="A272" t="str">
            <v>269º</v>
          </cell>
          <cell r="B272" t="str">
            <v>BH</v>
          </cell>
          <cell r="C272">
            <v>471</v>
          </cell>
          <cell r="D272" t="str">
            <v>VIASHOPPING BARREIRO</v>
          </cell>
          <cell r="E272">
            <v>179156.38</v>
          </cell>
          <cell r="F272">
            <v>1.1068229358678872E-3</v>
          </cell>
          <cell r="G272">
            <v>0.16966602650315218</v>
          </cell>
        </row>
        <row r="273">
          <cell r="A273" t="str">
            <v>270º</v>
          </cell>
          <cell r="B273" t="str">
            <v>SC</v>
          </cell>
          <cell r="C273">
            <v>385</v>
          </cell>
          <cell r="D273" t="str">
            <v xml:space="preserve">CAÇADOR </v>
          </cell>
          <cell r="E273">
            <v>177077.88</v>
          </cell>
          <cell r="F273">
            <v>1.0939820229615123E-3</v>
          </cell>
          <cell r="G273">
            <v>0.19902839461334546</v>
          </cell>
        </row>
        <row r="274">
          <cell r="A274" t="str">
            <v>271º</v>
          </cell>
          <cell r="B274" t="str">
            <v>MG</v>
          </cell>
          <cell r="C274">
            <v>159</v>
          </cell>
          <cell r="D274" t="str">
            <v>UBERABA</v>
          </cell>
          <cell r="E274">
            <v>176971.9</v>
          </cell>
          <cell r="F274">
            <v>1.0933272815856075E-3</v>
          </cell>
          <cell r="G274">
            <v>0.17495314621080654</v>
          </cell>
        </row>
        <row r="275">
          <cell r="A275" t="str">
            <v>272º</v>
          </cell>
          <cell r="B275" t="str">
            <v>BS</v>
          </cell>
          <cell r="C275">
            <v>285</v>
          </cell>
          <cell r="D275" t="str">
            <v>PRAIA GRANDE</v>
          </cell>
          <cell r="E275">
            <v>176810.44</v>
          </cell>
          <cell r="F275">
            <v>1.0923297863737417E-3</v>
          </cell>
          <cell r="G275">
            <v>0.17512563182331825</v>
          </cell>
        </row>
        <row r="276">
          <cell r="A276" t="str">
            <v>273º</v>
          </cell>
          <cell r="B276" t="str">
            <v>RS</v>
          </cell>
          <cell r="C276">
            <v>76</v>
          </cell>
          <cell r="D276" t="str">
            <v>CAMAQUÃ</v>
          </cell>
          <cell r="E276">
            <v>176485.58</v>
          </cell>
          <cell r="F276">
            <v>1.0903228106860991E-3</v>
          </cell>
          <cell r="G276">
            <v>0.20185162131881343</v>
          </cell>
        </row>
        <row r="277">
          <cell r="A277" t="str">
            <v>274º</v>
          </cell>
          <cell r="B277" t="str">
            <v>RS</v>
          </cell>
          <cell r="C277">
            <v>52</v>
          </cell>
          <cell r="D277" t="str">
            <v>CACHOEIRINHA</v>
          </cell>
          <cell r="E277">
            <v>172437.23</v>
          </cell>
          <cell r="F277">
            <v>1.065312221432059E-3</v>
          </cell>
          <cell r="G277">
            <v>0.18447268942227288</v>
          </cell>
        </row>
        <row r="278">
          <cell r="A278" t="str">
            <v>275º</v>
          </cell>
          <cell r="B278" t="str">
            <v>INT SP</v>
          </cell>
          <cell r="C278">
            <v>171</v>
          </cell>
          <cell r="D278" t="str">
            <v>ARARAQUARA</v>
          </cell>
          <cell r="E278">
            <v>172119.39</v>
          </cell>
          <cell r="F278">
            <v>1.0633486151014541E-3</v>
          </cell>
          <cell r="G278">
            <v>0.17465226235034181</v>
          </cell>
        </row>
        <row r="279">
          <cell r="A279" t="str">
            <v>276º</v>
          </cell>
          <cell r="B279" t="str">
            <v>SC</v>
          </cell>
          <cell r="C279">
            <v>228</v>
          </cell>
          <cell r="D279" t="str">
            <v>JOINVILLE</v>
          </cell>
          <cell r="E279">
            <v>170516</v>
          </cell>
          <cell r="F279">
            <v>1.0534429180386914E-3</v>
          </cell>
          <cell r="G279">
            <v>0.19533525782917177</v>
          </cell>
        </row>
        <row r="280">
          <cell r="A280" t="str">
            <v>277º</v>
          </cell>
          <cell r="B280" t="str">
            <v>ES</v>
          </cell>
          <cell r="C280">
            <v>123</v>
          </cell>
          <cell r="D280" t="str">
            <v>CARIACICA</v>
          </cell>
          <cell r="E280">
            <v>169550.58</v>
          </cell>
          <cell r="F280">
            <v>1.0474785811909297E-3</v>
          </cell>
          <cell r="G280">
            <v>0.20882452502532253</v>
          </cell>
        </row>
        <row r="281">
          <cell r="A281" t="str">
            <v>278º</v>
          </cell>
          <cell r="B281" t="str">
            <v>PR</v>
          </cell>
          <cell r="C281">
            <v>184</v>
          </cell>
          <cell r="D281" t="str">
            <v>BACACHERI</v>
          </cell>
          <cell r="E281">
            <v>169409.47</v>
          </cell>
          <cell r="F281">
            <v>1.0466068076907043E-3</v>
          </cell>
          <cell r="G281">
            <v>0.19615635967312109</v>
          </cell>
        </row>
        <row r="282">
          <cell r="A282" t="str">
            <v>279º</v>
          </cell>
          <cell r="B282" t="str">
            <v>SC</v>
          </cell>
          <cell r="C282">
            <v>112</v>
          </cell>
          <cell r="D282" t="str">
            <v>TUBARÃO</v>
          </cell>
          <cell r="E282">
            <v>167844.97</v>
          </cell>
          <cell r="F282">
            <v>1.0369413719235531E-3</v>
          </cell>
          <cell r="G282">
            <v>0.1974537349748445</v>
          </cell>
        </row>
        <row r="283">
          <cell r="A283" t="str">
            <v>280º</v>
          </cell>
          <cell r="B283" t="str">
            <v>SP</v>
          </cell>
          <cell r="C283">
            <v>169</v>
          </cell>
          <cell r="D283" t="str">
            <v>JANDIRA</v>
          </cell>
          <cell r="E283">
            <v>166556.18</v>
          </cell>
          <cell r="F283">
            <v>1.0289792645650701E-3</v>
          </cell>
          <cell r="G283">
            <v>0.18161936803371523</v>
          </cell>
        </row>
        <row r="284">
          <cell r="A284" t="str">
            <v>281º</v>
          </cell>
          <cell r="B284" t="str">
            <v>MT</v>
          </cell>
          <cell r="C284">
            <v>201</v>
          </cell>
          <cell r="D284" t="str">
            <v>CUIABÁ PRAINHA</v>
          </cell>
          <cell r="E284">
            <v>165272.32000000001</v>
          </cell>
          <cell r="F284">
            <v>1.021047614604051E-3</v>
          </cell>
          <cell r="G284">
            <v>0.18042177259137282</v>
          </cell>
        </row>
        <row r="285">
          <cell r="A285" t="str">
            <v>282º</v>
          </cell>
          <cell r="B285" t="str">
            <v>RS</v>
          </cell>
          <cell r="C285">
            <v>327</v>
          </cell>
          <cell r="D285" t="str">
            <v>PELOTAS 2</v>
          </cell>
          <cell r="E285">
            <v>162311.23000000001</v>
          </cell>
          <cell r="F285">
            <v>1.0027540861951324E-3</v>
          </cell>
          <cell r="G285">
            <v>0.17028710677641756</v>
          </cell>
        </row>
        <row r="286">
          <cell r="A286" t="str">
            <v>283º</v>
          </cell>
          <cell r="B286" t="str">
            <v>SP</v>
          </cell>
          <cell r="C286">
            <v>107</v>
          </cell>
          <cell r="D286" t="str">
            <v>ITAQUERA</v>
          </cell>
          <cell r="E286">
            <v>161914.03</v>
          </cell>
          <cell r="F286">
            <v>1.0003001960789851E-3</v>
          </cell>
          <cell r="G286">
            <v>0.18631750975996311</v>
          </cell>
        </row>
        <row r="287">
          <cell r="A287" t="str">
            <v>284º</v>
          </cell>
          <cell r="B287" t="str">
            <v>SP</v>
          </cell>
          <cell r="C287">
            <v>255</v>
          </cell>
          <cell r="D287" t="str">
            <v>FRANCISCO MORATO</v>
          </cell>
          <cell r="E287">
            <v>161874.63</v>
          </cell>
          <cell r="F287">
            <v>1.0000567840181185E-3</v>
          </cell>
          <cell r="G287">
            <v>0.2002711309236111</v>
          </cell>
        </row>
        <row r="288">
          <cell r="A288" t="str">
            <v>285º</v>
          </cell>
          <cell r="B288" t="str">
            <v>RS</v>
          </cell>
          <cell r="C288">
            <v>322</v>
          </cell>
          <cell r="D288" t="str">
            <v>ERECHIM</v>
          </cell>
          <cell r="E288">
            <v>157864.39000000001</v>
          </cell>
          <cell r="F288">
            <v>9.7528163724224133E-4</v>
          </cell>
          <cell r="G288">
            <v>0.19950783219476653</v>
          </cell>
        </row>
        <row r="289">
          <cell r="A289" t="str">
            <v>286º</v>
          </cell>
          <cell r="B289" t="str">
            <v>BH</v>
          </cell>
          <cell r="C289">
            <v>79</v>
          </cell>
          <cell r="D289" t="str">
            <v>ELDORADO</v>
          </cell>
          <cell r="E289">
            <v>156310.35999999999</v>
          </cell>
          <cell r="F289">
            <v>9.656808848323812E-4</v>
          </cell>
          <cell r="G289">
            <v>0.18334186844895214</v>
          </cell>
        </row>
        <row r="290">
          <cell r="A290" t="str">
            <v>287º</v>
          </cell>
          <cell r="B290" t="str">
            <v>PR</v>
          </cell>
          <cell r="C290">
            <v>414</v>
          </cell>
          <cell r="D290" t="str">
            <v>DEODORO 2</v>
          </cell>
          <cell r="E290">
            <v>156243.65</v>
          </cell>
          <cell r="F290">
            <v>9.6526875238110189E-4</v>
          </cell>
          <cell r="G290">
            <v>0.17913975986665684</v>
          </cell>
        </row>
        <row r="291">
          <cell r="A291" t="str">
            <v>288º</v>
          </cell>
          <cell r="B291" t="str">
            <v>SC</v>
          </cell>
          <cell r="C291">
            <v>387</v>
          </cell>
          <cell r="D291" t="str">
            <v>CHAPECÓ</v>
          </cell>
          <cell r="E291">
            <v>154306.75</v>
          </cell>
          <cell r="F291">
            <v>9.5330264018078561E-4</v>
          </cell>
          <cell r="G291">
            <v>0.18009692315736403</v>
          </cell>
        </row>
        <row r="292">
          <cell r="A292" t="str">
            <v>289º</v>
          </cell>
          <cell r="B292" t="str">
            <v>SP</v>
          </cell>
          <cell r="C292">
            <v>45</v>
          </cell>
          <cell r="D292" t="str">
            <v>MAUÁ</v>
          </cell>
          <cell r="E292">
            <v>152754.09</v>
          </cell>
          <cell r="F292">
            <v>9.4371035159131623E-4</v>
          </cell>
          <cell r="G292">
            <v>0.16509546142535855</v>
          </cell>
        </row>
        <row r="293">
          <cell r="A293" t="str">
            <v>290º</v>
          </cell>
          <cell r="B293" t="str">
            <v>PR</v>
          </cell>
          <cell r="C293">
            <v>312</v>
          </cell>
          <cell r="D293" t="str">
            <v>MARINGÁ 2</v>
          </cell>
          <cell r="E293">
            <v>149803.96</v>
          </cell>
          <cell r="F293">
            <v>9.254845337455217E-4</v>
          </cell>
          <cell r="G293">
            <v>0.18947103139903854</v>
          </cell>
        </row>
        <row r="294">
          <cell r="A294" t="str">
            <v>291º</v>
          </cell>
          <cell r="B294" t="str">
            <v>MG</v>
          </cell>
          <cell r="C294">
            <v>332</v>
          </cell>
          <cell r="D294" t="str">
            <v>FORMIGA</v>
          </cell>
          <cell r="E294">
            <v>149310.07</v>
          </cell>
          <cell r="F294">
            <v>9.2243329560487734E-4</v>
          </cell>
          <cell r="G294">
            <v>0.17325196757596448</v>
          </cell>
        </row>
        <row r="295">
          <cell r="A295" t="str">
            <v>292º</v>
          </cell>
          <cell r="B295" t="str">
            <v>SC</v>
          </cell>
          <cell r="C295">
            <v>386</v>
          </cell>
          <cell r="D295" t="str">
            <v>CANOINHAS</v>
          </cell>
          <cell r="E295">
            <v>148314.60999999999</v>
          </cell>
          <cell r="F295">
            <v>9.1628337250563262E-4</v>
          </cell>
          <cell r="G295">
            <v>0.19446858653089757</v>
          </cell>
        </row>
        <row r="296">
          <cell r="A296" t="str">
            <v>293º</v>
          </cell>
          <cell r="B296" t="str">
            <v>PR</v>
          </cell>
          <cell r="C296">
            <v>33</v>
          </cell>
          <cell r="D296" t="str">
            <v>ARAPONGAS</v>
          </cell>
          <cell r="E296">
            <v>145609.89000000001</v>
          </cell>
          <cell r="F296">
            <v>8.9957369054454058E-4</v>
          </cell>
          <cell r="G296">
            <v>0.1871756591068133</v>
          </cell>
        </row>
        <row r="297">
          <cell r="A297" t="str">
            <v>294º</v>
          </cell>
          <cell r="B297" t="str">
            <v>RS</v>
          </cell>
          <cell r="C297">
            <v>321</v>
          </cell>
          <cell r="D297" t="str">
            <v>CACHOEIRINHA 2</v>
          </cell>
          <cell r="E297">
            <v>140131.78</v>
          </cell>
          <cell r="F297">
            <v>8.6573008534774406E-4</v>
          </cell>
          <cell r="G297">
            <v>0.18401749204794124</v>
          </cell>
        </row>
        <row r="298">
          <cell r="A298" t="str">
            <v>295º</v>
          </cell>
          <cell r="B298" t="str">
            <v>SP</v>
          </cell>
          <cell r="C298">
            <v>102</v>
          </cell>
          <cell r="D298" t="str">
            <v>VILA FORMOSA</v>
          </cell>
          <cell r="E298">
            <v>138246.29999999999</v>
          </cell>
          <cell r="F298">
            <v>8.5408164442077176E-4</v>
          </cell>
          <cell r="G298">
            <v>0.18230412837948112</v>
          </cell>
        </row>
        <row r="299">
          <cell r="A299" t="str">
            <v>296º</v>
          </cell>
          <cell r="B299" t="str">
            <v>BS</v>
          </cell>
          <cell r="C299">
            <v>466</v>
          </cell>
          <cell r="D299" t="str">
            <v>SÃO VICENTE</v>
          </cell>
          <cell r="E299">
            <v>137557.35</v>
          </cell>
          <cell r="F299">
            <v>8.4982533123970528E-4</v>
          </cell>
          <cell r="G299">
            <v>0.17031778292383695</v>
          </cell>
        </row>
        <row r="300">
          <cell r="A300" t="str">
            <v>297º</v>
          </cell>
          <cell r="B300" t="str">
            <v>ES</v>
          </cell>
          <cell r="C300">
            <v>379</v>
          </cell>
          <cell r="D300" t="str">
            <v>VILA VELHA</v>
          </cell>
          <cell r="E300">
            <v>131293.63</v>
          </cell>
          <cell r="F300">
            <v>8.1112825017647767E-4</v>
          </cell>
          <cell r="G300">
            <v>0.19370478970481411</v>
          </cell>
        </row>
        <row r="301">
          <cell r="A301" t="str">
            <v>298º</v>
          </cell>
          <cell r="B301" t="str">
            <v>INT SP</v>
          </cell>
          <cell r="C301">
            <v>465</v>
          </cell>
          <cell r="D301" t="str">
            <v>FRANCA</v>
          </cell>
          <cell r="E301">
            <v>130455.95</v>
          </cell>
          <cell r="F301">
            <v>8.0595308735549511E-4</v>
          </cell>
          <cell r="G301">
            <v>0.15492063123447966</v>
          </cell>
        </row>
        <row r="302">
          <cell r="A302" t="str">
            <v>299º</v>
          </cell>
          <cell r="B302" t="str">
            <v>INT SP</v>
          </cell>
          <cell r="C302">
            <v>457</v>
          </cell>
          <cell r="D302" t="str">
            <v>BIRIGUI</v>
          </cell>
          <cell r="E302">
            <v>129694.75</v>
          </cell>
          <cell r="F302">
            <v>8.0125041576332165E-4</v>
          </cell>
          <cell r="G302">
            <v>0.17382920539905536</v>
          </cell>
        </row>
        <row r="303">
          <cell r="A303" t="str">
            <v>300º</v>
          </cell>
          <cell r="B303" t="str">
            <v>PR</v>
          </cell>
          <cell r="C303">
            <v>99</v>
          </cell>
          <cell r="D303" t="str">
            <v>CIANORTE</v>
          </cell>
          <cell r="E303">
            <v>127253.11</v>
          </cell>
          <cell r="F303">
            <v>7.8616603443605626E-4</v>
          </cell>
          <cell r="G303">
            <v>0.1920095540112812</v>
          </cell>
        </row>
        <row r="304">
          <cell r="A304" t="str">
            <v>301º</v>
          </cell>
          <cell r="B304" t="str">
            <v>PR</v>
          </cell>
          <cell r="C304">
            <v>314</v>
          </cell>
          <cell r="D304" t="str">
            <v>PINHAIS</v>
          </cell>
          <cell r="E304">
            <v>126985.88</v>
          </cell>
          <cell r="F304">
            <v>7.8451509522221429E-4</v>
          </cell>
          <cell r="G304">
            <v>0.19798205242922565</v>
          </cell>
        </row>
        <row r="305">
          <cell r="A305" t="str">
            <v>302º</v>
          </cell>
          <cell r="B305" t="str">
            <v>SP</v>
          </cell>
          <cell r="C305">
            <v>109</v>
          </cell>
          <cell r="D305" t="str">
            <v>SÃO CAETANO DO SUL</v>
          </cell>
          <cell r="E305">
            <v>125996.73</v>
          </cell>
          <cell r="F305">
            <v>7.7840415512053481E-4</v>
          </cell>
          <cell r="G305">
            <v>0.17301212694697887</v>
          </cell>
        </row>
        <row r="306">
          <cell r="A306" t="str">
            <v>303º</v>
          </cell>
          <cell r="B306" t="str">
            <v>PR</v>
          </cell>
          <cell r="C306">
            <v>10</v>
          </cell>
          <cell r="D306" t="str">
            <v>APUCARANA</v>
          </cell>
          <cell r="E306">
            <v>125632.8</v>
          </cell>
          <cell r="F306">
            <v>7.7615580610248484E-4</v>
          </cell>
          <cell r="G306">
            <v>0.18343123561224772</v>
          </cell>
        </row>
        <row r="307">
          <cell r="A307" t="str">
            <v>304º</v>
          </cell>
          <cell r="B307" t="str">
            <v>SC</v>
          </cell>
          <cell r="C307">
            <v>396</v>
          </cell>
          <cell r="D307" t="str">
            <v>JOINVILLE 2</v>
          </cell>
          <cell r="E307">
            <v>125623.05</v>
          </cell>
          <cell r="F307">
            <v>7.7609557088437696E-4</v>
          </cell>
          <cell r="G307">
            <v>0.19310884541857337</v>
          </cell>
        </row>
        <row r="308">
          <cell r="A308" t="str">
            <v>305º</v>
          </cell>
          <cell r="B308" t="str">
            <v>RS</v>
          </cell>
          <cell r="C308">
            <v>356</v>
          </cell>
          <cell r="D308" t="str">
            <v>SANTA MARIA 3</v>
          </cell>
          <cell r="E308">
            <v>125510.54</v>
          </cell>
          <cell r="F308">
            <v>7.7540048735726781E-4</v>
          </cell>
          <cell r="G308">
            <v>0.18910645000273285</v>
          </cell>
        </row>
        <row r="309">
          <cell r="A309" t="str">
            <v>306º</v>
          </cell>
          <cell r="B309" t="str">
            <v>SC</v>
          </cell>
          <cell r="C309">
            <v>383</v>
          </cell>
          <cell r="D309" t="str">
            <v>CAMBORIÚ</v>
          </cell>
          <cell r="E309">
            <v>124765.25</v>
          </cell>
          <cell r="F309">
            <v>7.7079610728510422E-4</v>
          </cell>
          <cell r="G309">
            <v>0.19948935145258326</v>
          </cell>
        </row>
        <row r="310">
          <cell r="A310" t="str">
            <v>307º</v>
          </cell>
          <cell r="B310" t="str">
            <v>PR</v>
          </cell>
          <cell r="C310">
            <v>135</v>
          </cell>
          <cell r="D310" t="str">
            <v>CURITIBA</v>
          </cell>
          <cell r="E310">
            <v>124555.57</v>
          </cell>
          <cell r="F310">
            <v>7.6950071030737574E-4</v>
          </cell>
          <cell r="G310">
            <v>0.18153590441425918</v>
          </cell>
        </row>
        <row r="311">
          <cell r="A311" t="str">
            <v>308º</v>
          </cell>
          <cell r="B311" t="str">
            <v>SC</v>
          </cell>
          <cell r="C311">
            <v>395</v>
          </cell>
          <cell r="D311" t="str">
            <v>JOAÇABA</v>
          </cell>
          <cell r="E311">
            <v>122758.22</v>
          </cell>
          <cell r="F311">
            <v>7.5839673397238758E-4</v>
          </cell>
          <cell r="G311">
            <v>0.19816360544638739</v>
          </cell>
        </row>
        <row r="312">
          <cell r="A312" t="str">
            <v>309º</v>
          </cell>
          <cell r="B312" t="str">
            <v>SC</v>
          </cell>
          <cell r="C312">
            <v>219</v>
          </cell>
          <cell r="D312" t="str">
            <v>ITAJAÍ</v>
          </cell>
          <cell r="E312">
            <v>121866.2</v>
          </cell>
          <cell r="F312">
            <v>7.5288586020248402E-4</v>
          </cell>
          <cell r="G312">
            <v>0.19684720152298626</v>
          </cell>
        </row>
        <row r="313">
          <cell r="A313" t="str">
            <v>310º</v>
          </cell>
          <cell r="B313" t="str">
            <v>SC</v>
          </cell>
          <cell r="C313">
            <v>205</v>
          </cell>
          <cell r="D313" t="str">
            <v>VIDEIRA</v>
          </cell>
          <cell r="E313">
            <v>119819.32</v>
          </cell>
          <cell r="F313">
            <v>7.4024029474191119E-4</v>
          </cell>
          <cell r="G313">
            <v>0.20337182233670131</v>
          </cell>
        </row>
        <row r="314">
          <cell r="A314" t="str">
            <v>311º</v>
          </cell>
          <cell r="B314" t="str">
            <v>RS</v>
          </cell>
          <cell r="C314">
            <v>325</v>
          </cell>
          <cell r="D314" t="str">
            <v>GUAÍBA</v>
          </cell>
          <cell r="E314">
            <v>118147.66</v>
          </cell>
          <cell r="F314">
            <v>7.2991282759297179E-4</v>
          </cell>
          <cell r="G314">
            <v>0.21819243408515365</v>
          </cell>
        </row>
        <row r="315">
          <cell r="A315" t="str">
            <v>312º</v>
          </cell>
          <cell r="B315" t="str">
            <v>INT SP</v>
          </cell>
          <cell r="C315">
            <v>458</v>
          </cell>
          <cell r="D315" t="str">
            <v>AMPARO</v>
          </cell>
          <cell r="E315">
            <v>116952.26</v>
          </cell>
          <cell r="F315">
            <v>7.2252768095439556E-4</v>
          </cell>
          <cell r="G315">
            <v>0.16931090166718496</v>
          </cell>
        </row>
        <row r="316">
          <cell r="A316" t="str">
            <v>313º</v>
          </cell>
          <cell r="B316" t="str">
            <v>PR</v>
          </cell>
          <cell r="C316">
            <v>259</v>
          </cell>
          <cell r="D316" t="str">
            <v>PONTA GROSSA</v>
          </cell>
          <cell r="E316">
            <v>116731.78</v>
          </cell>
          <cell r="F316">
            <v>7.2116556188891686E-4</v>
          </cell>
          <cell r="G316">
            <v>0.17215568780270402</v>
          </cell>
        </row>
        <row r="317">
          <cell r="A317" t="str">
            <v>314º</v>
          </cell>
          <cell r="B317" t="str">
            <v>PR</v>
          </cell>
          <cell r="C317">
            <v>319</v>
          </cell>
          <cell r="D317" t="str">
            <v>UNIÃO DA VITÓRIA</v>
          </cell>
          <cell r="E317">
            <v>116246.87</v>
          </cell>
          <cell r="F317">
            <v>7.1816980192864247E-4</v>
          </cell>
          <cell r="G317">
            <v>-2.3962935336080313E-3</v>
          </cell>
        </row>
        <row r="318">
          <cell r="A318" t="str">
            <v>315º</v>
          </cell>
          <cell r="B318" t="str">
            <v>SC</v>
          </cell>
          <cell r="C318">
            <v>398</v>
          </cell>
          <cell r="D318" t="str">
            <v>RIO DO SUL</v>
          </cell>
          <cell r="E318">
            <v>115427.72</v>
          </cell>
          <cell r="F318">
            <v>7.1310911691192032E-4</v>
          </cell>
          <cell r="G318">
            <v>0.19734963025934002</v>
          </cell>
        </row>
        <row r="319">
          <cell r="A319" t="str">
            <v>316º</v>
          </cell>
          <cell r="B319" t="str">
            <v>BH</v>
          </cell>
          <cell r="C319">
            <v>74</v>
          </cell>
          <cell r="D319" t="str">
            <v>CAETÉS</v>
          </cell>
          <cell r="E319">
            <v>114086.88</v>
          </cell>
          <cell r="F319">
            <v>7.0482544615830785E-4</v>
          </cell>
          <cell r="G319">
            <v>0.17995157905654482</v>
          </cell>
        </row>
        <row r="320">
          <cell r="A320" t="str">
            <v>317º</v>
          </cell>
          <cell r="B320" t="str">
            <v>SC</v>
          </cell>
          <cell r="C320">
            <v>397</v>
          </cell>
          <cell r="D320" t="str">
            <v>MAFRA</v>
          </cell>
          <cell r="E320">
            <v>112893.07</v>
          </cell>
          <cell r="F320">
            <v>6.9745012249376162E-4</v>
          </cell>
          <cell r="G320">
            <v>0.19791512862636862</v>
          </cell>
        </row>
        <row r="321">
          <cell r="A321" t="str">
            <v>318º</v>
          </cell>
          <cell r="B321" t="str">
            <v>RJ</v>
          </cell>
          <cell r="C321">
            <v>66</v>
          </cell>
          <cell r="D321" t="str">
            <v>NOVA IGUAÇU 2</v>
          </cell>
          <cell r="E321">
            <v>112736</v>
          </cell>
          <cell r="F321">
            <v>6.9647974857497193E-4</v>
          </cell>
          <cell r="G321">
            <v>0.18958519616598132</v>
          </cell>
        </row>
        <row r="322">
          <cell r="A322" t="str">
            <v>319º</v>
          </cell>
          <cell r="B322" t="str">
            <v>RS</v>
          </cell>
          <cell r="C322">
            <v>172</v>
          </cell>
          <cell r="D322" t="str">
            <v>BAGÉ</v>
          </cell>
          <cell r="E322">
            <v>106031.8</v>
          </cell>
          <cell r="F322">
            <v>6.5506139480690914E-4</v>
          </cell>
          <cell r="G322">
            <v>0.19688075130352065</v>
          </cell>
        </row>
        <row r="323">
          <cell r="A323" t="str">
            <v>320º</v>
          </cell>
          <cell r="B323" t="str">
            <v>SC</v>
          </cell>
          <cell r="C323">
            <v>359</v>
          </cell>
          <cell r="D323" t="str">
            <v>ARARANGUÁ</v>
          </cell>
          <cell r="E323">
            <v>104865.92</v>
          </cell>
          <cell r="F323">
            <v>6.4785862187485019E-4</v>
          </cell>
          <cell r="G323">
            <v>0.20203272081220183</v>
          </cell>
        </row>
        <row r="324">
          <cell r="A324" t="str">
            <v>321º</v>
          </cell>
          <cell r="B324" t="str">
            <v>SC</v>
          </cell>
          <cell r="C324">
            <v>394</v>
          </cell>
          <cell r="D324" t="str">
            <v>JARAGUÁ DO SUL</v>
          </cell>
          <cell r="E324">
            <v>103756.37</v>
          </cell>
          <cell r="F324">
            <v>6.4100385405417744E-4</v>
          </cell>
          <cell r="G324">
            <v>7.1204964091653444E-3</v>
          </cell>
        </row>
        <row r="325">
          <cell r="A325" t="str">
            <v>322º</v>
          </cell>
          <cell r="B325" t="str">
            <v>RS</v>
          </cell>
          <cell r="C325">
            <v>323</v>
          </cell>
          <cell r="D325" t="str">
            <v>ESTEIO</v>
          </cell>
          <cell r="E325">
            <v>103025.33</v>
          </cell>
          <cell r="F325">
            <v>6.3648751007001762E-4</v>
          </cell>
          <cell r="G325">
            <v>0.20019091624440474</v>
          </cell>
        </row>
        <row r="326">
          <cell r="A326" t="str">
            <v>323º</v>
          </cell>
          <cell r="B326" t="str">
            <v>PR</v>
          </cell>
          <cell r="C326">
            <v>91</v>
          </cell>
          <cell r="D326" t="str">
            <v>CASCAVEL 2</v>
          </cell>
          <cell r="E326">
            <v>100347.72</v>
          </cell>
          <cell r="F326">
            <v>6.1994531290512065E-4</v>
          </cell>
          <cell r="G326">
            <v>-2.7209043440523394E-2</v>
          </cell>
        </row>
        <row r="327">
          <cell r="A327" t="str">
            <v>324º</v>
          </cell>
          <cell r="B327" t="str">
            <v>RS</v>
          </cell>
          <cell r="C327">
            <v>148</v>
          </cell>
          <cell r="D327" t="str">
            <v>ALVORADA</v>
          </cell>
          <cell r="E327">
            <v>99594.15</v>
          </cell>
          <cell r="F327">
            <v>6.1528977923234844E-4</v>
          </cell>
          <cell r="G327">
            <v>0.20950108336271309</v>
          </cell>
        </row>
        <row r="328">
          <cell r="A328" t="str">
            <v>325º</v>
          </cell>
          <cell r="B328" t="str">
            <v>PR</v>
          </cell>
          <cell r="C328">
            <v>316</v>
          </cell>
          <cell r="D328" t="str">
            <v>SÃO JOSÉ DOS PINHAS</v>
          </cell>
          <cell r="E328">
            <v>99486.09</v>
          </cell>
          <cell r="F328">
            <v>6.1462218767658087E-4</v>
          </cell>
          <cell r="G328">
            <v>0.1855526107669962</v>
          </cell>
        </row>
        <row r="329">
          <cell r="A329" t="str">
            <v>326º</v>
          </cell>
          <cell r="B329" t="str">
            <v>SC</v>
          </cell>
          <cell r="C329">
            <v>390</v>
          </cell>
          <cell r="D329" t="str">
            <v>CONCÓRDIA</v>
          </cell>
          <cell r="E329">
            <v>98676.879999999903</v>
          </cell>
          <cell r="F329">
            <v>6.0962291169247269E-4</v>
          </cell>
          <cell r="G329">
            <v>0.18529624625731986</v>
          </cell>
        </row>
        <row r="330">
          <cell r="A330" t="str">
            <v>327º</v>
          </cell>
          <cell r="B330" t="str">
            <v>PR</v>
          </cell>
          <cell r="C330">
            <v>142</v>
          </cell>
          <cell r="D330" t="str">
            <v>TOALDO TÚLIO</v>
          </cell>
          <cell r="E330">
            <v>96234.879999999903</v>
          </cell>
          <cell r="F330">
            <v>5.9453630629561561E-4</v>
          </cell>
          <cell r="G330">
            <v>0.18391010793817966</v>
          </cell>
        </row>
        <row r="331">
          <cell r="A331" t="str">
            <v>328º</v>
          </cell>
          <cell r="B331" t="str">
            <v>PR</v>
          </cell>
          <cell r="C331">
            <v>131</v>
          </cell>
          <cell r="D331" t="str">
            <v>PINHEIRINHO</v>
          </cell>
          <cell r="E331">
            <v>94874.92</v>
          </cell>
          <cell r="F331">
            <v>5.8613451273480143E-4</v>
          </cell>
          <cell r="G331">
            <v>0.18044065033801285</v>
          </cell>
        </row>
        <row r="332">
          <cell r="A332" t="str">
            <v>329º</v>
          </cell>
          <cell r="B332" t="str">
            <v>INT SP</v>
          </cell>
          <cell r="C332">
            <v>463</v>
          </cell>
          <cell r="D332" t="str">
            <v>CAMPINAS 3</v>
          </cell>
          <cell r="E332">
            <v>94414.02</v>
          </cell>
          <cell r="F332">
            <v>5.8328708586034958E-4</v>
          </cell>
          <cell r="G332">
            <v>0.17407307276274603</v>
          </cell>
        </row>
        <row r="333">
          <cell r="A333" t="str">
            <v>330º</v>
          </cell>
          <cell r="B333" t="str">
            <v>PR</v>
          </cell>
          <cell r="C333">
            <v>206</v>
          </cell>
          <cell r="D333" t="str">
            <v>SANTA FELICIDADE</v>
          </cell>
          <cell r="E333">
            <v>88443.71</v>
          </cell>
          <cell r="F333">
            <v>5.4640268329404741E-4</v>
          </cell>
          <cell r="G333">
            <v>0.19871465926262047</v>
          </cell>
        </row>
        <row r="334">
          <cell r="A334" t="str">
            <v>331º</v>
          </cell>
          <cell r="B334" t="str">
            <v>RS</v>
          </cell>
          <cell r="C334">
            <v>271</v>
          </cell>
          <cell r="D334" t="str">
            <v>SAPIRANGA</v>
          </cell>
          <cell r="E334">
            <v>88265.84</v>
          </cell>
          <cell r="F334">
            <v>5.4530380757662766E-4</v>
          </cell>
          <cell r="G334">
            <v>0.1786953724994047</v>
          </cell>
        </row>
        <row r="335">
          <cell r="A335" t="str">
            <v>332º</v>
          </cell>
          <cell r="B335" t="str">
            <v>RS</v>
          </cell>
          <cell r="C335">
            <v>194</v>
          </cell>
          <cell r="D335" t="str">
            <v>SANTANA LIVRAMENTO</v>
          </cell>
          <cell r="E335">
            <v>86200.07</v>
          </cell>
          <cell r="F335">
            <v>5.3254154024220284E-4</v>
          </cell>
          <cell r="G335">
            <v>0.19197123448531794</v>
          </cell>
        </row>
        <row r="336">
          <cell r="A336" t="str">
            <v>333º</v>
          </cell>
          <cell r="B336" t="str">
            <v>PR</v>
          </cell>
          <cell r="C336">
            <v>144</v>
          </cell>
          <cell r="D336" t="str">
            <v>VILA HAUER</v>
          </cell>
          <cell r="E336">
            <v>83981.75</v>
          </cell>
          <cell r="F336">
            <v>5.1883682341830604E-4</v>
          </cell>
          <cell r="G336">
            <v>0.18366673016126381</v>
          </cell>
        </row>
        <row r="337">
          <cell r="A337" t="str">
            <v>334º</v>
          </cell>
          <cell r="B337" t="str">
            <v>INT SP</v>
          </cell>
          <cell r="C337">
            <v>453</v>
          </cell>
          <cell r="D337" t="str">
            <v>HORTOLÂNDIA</v>
          </cell>
          <cell r="E337">
            <v>81259.75</v>
          </cell>
          <cell r="F337">
            <v>5.0202038611681338E-4</v>
          </cell>
          <cell r="G337">
            <v>0.16667731684435233</v>
          </cell>
        </row>
        <row r="338">
          <cell r="A338" t="str">
            <v>335º</v>
          </cell>
          <cell r="B338" t="str">
            <v>SC</v>
          </cell>
          <cell r="C338">
            <v>287</v>
          </cell>
          <cell r="D338" t="str">
            <v>XANXERÊ</v>
          </cell>
          <cell r="E338">
            <v>80027.820000000007</v>
          </cell>
          <cell r="F338">
            <v>4.9440955819439318E-4</v>
          </cell>
          <cell r="G338">
            <v>9.9137716850757521E-2</v>
          </cell>
        </row>
        <row r="339">
          <cell r="A339" t="str">
            <v>336º</v>
          </cell>
          <cell r="B339" t="str">
            <v>RS</v>
          </cell>
          <cell r="C339">
            <v>208</v>
          </cell>
          <cell r="D339" t="str">
            <v>QUARAÍ</v>
          </cell>
          <cell r="E339">
            <v>77292.72</v>
          </cell>
          <cell r="F339">
            <v>4.7751218947164793E-4</v>
          </cell>
          <cell r="G339">
            <v>0.1359289648927727</v>
          </cell>
        </row>
        <row r="340">
          <cell r="A340" t="str">
            <v>337º</v>
          </cell>
          <cell r="B340" t="str">
            <v>RS</v>
          </cell>
          <cell r="C340">
            <v>218</v>
          </cell>
          <cell r="D340" t="str">
            <v>SANTIAGO</v>
          </cell>
          <cell r="E340">
            <v>76448.19</v>
          </cell>
          <cell r="F340">
            <v>4.7229470754871276E-4</v>
          </cell>
          <cell r="G340">
            <v>0.12213608226075034</v>
          </cell>
        </row>
        <row r="341">
          <cell r="A341" t="str">
            <v>338º</v>
          </cell>
          <cell r="B341" t="str">
            <v>PR</v>
          </cell>
          <cell r="C341">
            <v>59</v>
          </cell>
          <cell r="D341" t="str">
            <v>CAMPO LARGO</v>
          </cell>
          <cell r="E341">
            <v>71690.710000000006</v>
          </cell>
          <cell r="F341">
            <v>4.4290313365705035E-4</v>
          </cell>
          <cell r="G341">
            <v>0.17422490940957025</v>
          </cell>
        </row>
        <row r="342">
          <cell r="A342" t="str">
            <v>339º</v>
          </cell>
          <cell r="B342" t="str">
            <v>PR</v>
          </cell>
          <cell r="C342">
            <v>103</v>
          </cell>
          <cell r="D342" t="str">
            <v>ALTO MARACANÃ</v>
          </cell>
          <cell r="E342">
            <v>62736.04</v>
          </cell>
          <cell r="F342">
            <v>3.8758144129461203E-4</v>
          </cell>
          <cell r="G342">
            <v>0.14543888634864205</v>
          </cell>
        </row>
        <row r="343">
          <cell r="A343" t="str">
            <v>340º</v>
          </cell>
          <cell r="B343" t="str">
            <v>PR</v>
          </cell>
          <cell r="C343">
            <v>168</v>
          </cell>
          <cell r="D343" t="str">
            <v>PORTÃO</v>
          </cell>
          <cell r="E343">
            <v>56557.94</v>
          </cell>
          <cell r="F343">
            <v>3.4941331811593764E-4</v>
          </cell>
          <cell r="G343">
            <v>8.3505793668565809E-2</v>
          </cell>
        </row>
        <row r="344">
          <cell r="A344" t="str">
            <v>341º</v>
          </cell>
          <cell r="B344" t="str">
            <v>RS</v>
          </cell>
          <cell r="C344">
            <v>268</v>
          </cell>
          <cell r="D344" t="str">
            <v>RIO GRANDE BACELAR</v>
          </cell>
          <cell r="E344">
            <v>55769.96</v>
          </cell>
          <cell r="F344">
            <v>3.4454520045802792E-4</v>
          </cell>
          <cell r="G344">
            <v>0.14535027344539841</v>
          </cell>
        </row>
        <row r="345">
          <cell r="A345" t="str">
            <v>342º</v>
          </cell>
          <cell r="B345" t="str">
            <v>PR</v>
          </cell>
          <cell r="C345">
            <v>236</v>
          </cell>
          <cell r="D345" t="str">
            <v>LONDRINA</v>
          </cell>
          <cell r="E345">
            <v>45747.97</v>
          </cell>
          <cell r="F345">
            <v>2.8262963599396253E-4</v>
          </cell>
          <cell r="G345">
            <v>-3.8846313104361367E-2</v>
          </cell>
        </row>
        <row r="346">
          <cell r="A346" t="str">
            <v>343º</v>
          </cell>
          <cell r="B346" t="str">
            <v>PR</v>
          </cell>
          <cell r="C346">
            <v>187</v>
          </cell>
          <cell r="D346" t="str">
            <v>SÍTIO CERCADO</v>
          </cell>
          <cell r="E346">
            <v>43964.3</v>
          </cell>
          <cell r="F346">
            <v>2.7161017430345799E-4</v>
          </cell>
          <cell r="G346">
            <v>0.1430195948227995</v>
          </cell>
        </row>
        <row r="347">
          <cell r="A347" t="str">
            <v>344º</v>
          </cell>
          <cell r="B347" t="str">
            <v>PR</v>
          </cell>
          <cell r="C347">
            <v>272</v>
          </cell>
          <cell r="D347" t="str">
            <v>GUARAPUAVA</v>
          </cell>
          <cell r="E347">
            <v>43088.6</v>
          </cell>
          <cell r="F347">
            <v>2.6620012502171029E-4</v>
          </cell>
          <cell r="G347">
            <v>0.19198766834333925</v>
          </cell>
        </row>
        <row r="348">
          <cell r="A348" t="str">
            <v>345º</v>
          </cell>
          <cell r="B348" t="str">
            <v>RS</v>
          </cell>
          <cell r="C348">
            <v>224</v>
          </cell>
          <cell r="D348" t="str">
            <v>SÃO GABRIEL</v>
          </cell>
          <cell r="E348">
            <v>42692.81</v>
          </cell>
          <cell r="F348">
            <v>2.6375494584479707E-4</v>
          </cell>
          <cell r="G348">
            <v>1.8424762032344198E-2</v>
          </cell>
        </row>
        <row r="349">
          <cell r="A349" t="str">
            <v>346º</v>
          </cell>
          <cell r="B349" t="str">
            <v>RS</v>
          </cell>
          <cell r="C349">
            <v>9</v>
          </cell>
          <cell r="D349" t="str">
            <v>ALEGRETE</v>
          </cell>
          <cell r="E349">
            <v>41491.99</v>
          </cell>
          <cell r="F349">
            <v>2.5633631460292403E-4</v>
          </cell>
          <cell r="G349">
            <v>0.10342145040840237</v>
          </cell>
        </row>
        <row r="350">
          <cell r="A350" t="str">
            <v>347º</v>
          </cell>
          <cell r="B350" t="str">
            <v>RS</v>
          </cell>
          <cell r="C350">
            <v>223</v>
          </cell>
          <cell r="D350" t="str">
            <v>SÃO BORJA</v>
          </cell>
          <cell r="E350">
            <v>37516.22</v>
          </cell>
          <cell r="F350">
            <v>2.3177412249044966E-4</v>
          </cell>
          <cell r="G350">
            <v>0.13840717123493471</v>
          </cell>
        </row>
        <row r="351">
          <cell r="A351" t="str">
            <v>348º</v>
          </cell>
          <cell r="B351" t="str">
            <v>RS</v>
          </cell>
          <cell r="C351">
            <v>110</v>
          </cell>
          <cell r="D351" t="str">
            <v>DOM PEDRITO</v>
          </cell>
          <cell r="E351">
            <v>35686.080000000002</v>
          </cell>
          <cell r="F351">
            <v>2.204675704834865E-4</v>
          </cell>
          <cell r="G351">
            <v>0.15493563759401016</v>
          </cell>
        </row>
        <row r="352">
          <cell r="A352" t="str">
            <v>349º</v>
          </cell>
          <cell r="B352" t="str">
            <v>RS</v>
          </cell>
          <cell r="C352">
            <v>298</v>
          </cell>
          <cell r="D352" t="str">
            <v>TORRES</v>
          </cell>
          <cell r="E352">
            <v>18019.099999999999</v>
          </cell>
          <cell r="F352">
            <v>1.1132147883149372E-4</v>
          </cell>
          <cell r="G352">
            <v>-9.1638639630461746E-2</v>
          </cell>
        </row>
        <row r="353">
          <cell r="E353">
            <v>161865438.63000008</v>
          </cell>
          <cell r="F353">
            <v>0.99999999999999967</v>
          </cell>
          <cell r="G353">
            <v>0.18237914641249733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OBS"/>
      <sheetName val="1%TARP - SET'96"/>
      <sheetName val="1%TARP - OUT'96"/>
      <sheetName val="1%TARP - FEV'97"/>
      <sheetName val="1%TARP - JUN'97"/>
      <sheetName val="1%TARP - OUT'97"/>
      <sheetName val="Resumo por P"/>
      <sheetName val="plamarc"/>
      <sheetName val="Ranking por Filial - Mês"/>
      <sheetName val="Ranking Geral - Mês"/>
      <sheetName val="1%TARP"/>
      <sheetName val="Tabelas"/>
      <sheetName val="OUTDOOR"/>
      <sheetName val="1%TARP_-_SET'96"/>
      <sheetName val="1%TARP_-_OUT'96"/>
      <sheetName val="1%TARP_-_FEV'97"/>
      <sheetName val="1%TARP_-_JUN'97"/>
      <sheetName val="1%TARP_-_OUT'97"/>
      <sheetName val="Resumo_por_P"/>
      <sheetName val="AR @ ACT"/>
      <sheetName val="tradução"/>
      <sheetName val="BME FBP05 GESPLAN"/>
      <sheetName val="2005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no 2009  "/>
      <sheetName val="Crono Brahma 2009"/>
      <sheetName val="Crono Brahma 2009.xlsx"/>
      <sheetName val="\Users\vgiosa\AppData\Local\Tem"/>
      <sheetName val="\C\Users\vgiosa\AppData\Local\T"/>
      <sheetName val="\Documents and Settings\fabio.f"/>
      <sheetName val="\X\Documents and Settings\fabio"/>
      <sheetName val="\C\X\Documents and Settings\fab"/>
      <sheetName val="Crono%20Brahma%202009.xlsx"/>
      <sheetName val="\\Fnserver1\comum\X\Documents a"/>
      <sheetName val="Share Price 2002"/>
      <sheetName val="capa"/>
      <sheetName val="Crono%20Brahma%202009"/>
      <sheetName val="Crono%2520Brahma%25202009.xlsx"/>
      <sheetName val="Ranking por Filial - Mês"/>
      <sheetName val="Ranking Geral - Mês"/>
      <sheetName val="MS"/>
      <sheetName val="[Crono Brahma 2009.xlsx]\Users\"/>
      <sheetName val="[Crono Brahma 2009.xlsx]\C\User"/>
      <sheetName val="[Crono Brahma 2009.xlsx]\Docume"/>
      <sheetName val="[Crono Brahma 2009.xlsx]\X\Docu"/>
      <sheetName val="[Crono Brahma 2009.xlsx]\C\X\Do"/>
      <sheetName val="[Crono Brahma 2009.xlsx]\\Fnser"/>
      <sheetName val="[Crono Brahma 2009.xlsx][Crono "/>
      <sheetName val="ESTADOS"/>
      <sheetName val="Do not amend"/>
      <sheetName val="Crono_2009__1"/>
      <sheetName val="Crono_Brahma_20091"/>
      <sheetName val="Crono_Brahma_2009_xlsx1"/>
      <sheetName val="\Documents_and_Settings\fabio_1"/>
      <sheetName val="\\Fnserver1\comum\X\Documents_1"/>
      <sheetName val="Crono%20Brahma%202009_xlsx1"/>
      <sheetName val="Crono%2520Brahma%25202009_xlsx1"/>
      <sheetName val="Ranking_por_Filial_-_Mês1"/>
      <sheetName val="Ranking_Geral_-_Mês1"/>
      <sheetName val="\X\Documents_and_Settings\fabi1"/>
      <sheetName val="\C\X\Documents_and_Settings\fa1"/>
      <sheetName val="Share_Price_20021"/>
      <sheetName val="Crono_2009__"/>
      <sheetName val="Crono_Brahma_2009"/>
      <sheetName val="Crono_Brahma_2009_xlsx"/>
      <sheetName val="\Documents_and_Settings\fabio_f"/>
      <sheetName val="\\Fnserver1\comum\X\Documents_a"/>
      <sheetName val="Crono%20Brahma%202009_xlsx"/>
      <sheetName val="Crono%2520Brahma%25202009_xlsx"/>
      <sheetName val="Ranking_por_Filial_-_Mês"/>
      <sheetName val="Ranking_Geral_-_Mês"/>
      <sheetName val="\X\Documents_and_Settings\fabio"/>
      <sheetName val="\C\X\Documents_and_Settings\fab"/>
      <sheetName val="Share_Price_2002"/>
      <sheetName val="[Crono Brahma 2009.xlsx]__twd_2"/>
      <sheetName val="tous"/>
      <sheetName val="Terceiros"/>
      <sheetName val="Sheet1"/>
      <sheetName val="Lists"/>
      <sheetName val="XQ19 - Programa DSC"/>
      <sheetName val="EXrate"/>
      <sheetName val="distr.outdoor"/>
    </sheetNames>
    <definedNames>
      <definedName name="_p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por P"/>
      <sheetName val="1%TARP - SET'96"/>
      <sheetName val="1%TARP - OUT'96"/>
      <sheetName val="1%TARP - FEV'97"/>
      <sheetName val="1%TARP - JUN'97"/>
      <sheetName val="1%TARP - OUT'97"/>
      <sheetName val="plamarc"/>
      <sheetName val="Ranking por Filial - Mês"/>
      <sheetName val="Ranking Geral - Mês"/>
      <sheetName val="1%TARP"/>
      <sheetName val="Tabelas"/>
      <sheetName val="OUTDOOR"/>
      <sheetName val="OBS"/>
      <sheetName val="1%TARP_-_SET'96"/>
      <sheetName val="1%TARP_-_OUT'96"/>
      <sheetName val="1%TARP_-_FEV'97"/>
      <sheetName val="1%TARP_-_JUN'97"/>
      <sheetName val="1%TARP_-_OUT'97"/>
      <sheetName val="Resumo_por_P"/>
      <sheetName val="AR @ ACT"/>
      <sheetName val="capa"/>
      <sheetName val="BME FBP05 GESPLAN"/>
      <sheetName val="tradução"/>
      <sheetName val="TOUS"/>
      <sheetName val="GRAFICO COMPARATIVA PARQUE"/>
      <sheetName val="600ML"/>
      <sheetName val="1%TARP_-_SET'961"/>
      <sheetName val="1%TARP_-_OUT'961"/>
      <sheetName val="1%TARP_-_FEV'971"/>
      <sheetName val="1%TARP_-_JUN'971"/>
      <sheetName val="1%TARP_-_OUT'971"/>
      <sheetName val="Resumo_por_P1"/>
      <sheetName val="Ranking_por_Filial_-_Mês"/>
      <sheetName val="Ranking_Geral_-_Mês"/>
      <sheetName val="DPYs"/>
      <sheetName val="TAB REG"/>
      <sheetName val="Flow"/>
      <sheetName val="PROG. TV aberta CA"/>
      <sheetName val="PROG. TV aberta FOX"/>
      <sheetName val="RJ MUB OK "/>
      <sheetName val="dHora"/>
      <sheetName val="Bar Rel"/>
      <sheetName val="Resumo_por_P2"/>
      <sheetName val="1%TARP_-_SET'962"/>
      <sheetName val="1%TARP_-_OUT'962"/>
      <sheetName val="1%TARP_-_FEV'972"/>
      <sheetName val="1%TARP_-_JUN'972"/>
      <sheetName val="1%TARP_-_OUT'972"/>
      <sheetName val="PROG__TV_aberta_CA"/>
      <sheetName val="PROG__TV_aberta_FOX"/>
      <sheetName val="RJ_MUB_OK_"/>
      <sheetName val="BME_FBP05_GESPLAN"/>
      <sheetName val="AR_@_ACT"/>
      <sheetName val="Resumo_por_P3"/>
      <sheetName val="1%TARP_-_SET'963"/>
      <sheetName val="1%TARP_-_OUT'963"/>
      <sheetName val="1%TARP_-_FEV'973"/>
      <sheetName val="1%TARP_-_JUN'973"/>
      <sheetName val="1%TARP_-_OUT'973"/>
      <sheetName val="PROG__TV_aberta_CA1"/>
      <sheetName val="PROG__TV_aberta_FOX1"/>
      <sheetName val="RJ_MUB_OK_1"/>
      <sheetName val="BME_FBP05_GESPLAN1"/>
      <sheetName val="Ranking_por_Filial_-_Mês1"/>
      <sheetName val="Ranking_Geral_-_Mês1"/>
      <sheetName val="AR_@_ACT1"/>
      <sheetName val="Resumo_por_P4"/>
      <sheetName val="1%TARP_-_SET'964"/>
      <sheetName val="1%TARP_-_OUT'964"/>
      <sheetName val="1%TARP_-_FEV'974"/>
      <sheetName val="1%TARP_-_JUN'974"/>
      <sheetName val="1%TARP_-_OUT'974"/>
      <sheetName val="PROG__TV_aberta_CA2"/>
      <sheetName val="PROG__TV_aberta_FOX2"/>
      <sheetName val="RJ_MUB_OK_2"/>
      <sheetName val="BME_FBP05_GESPLAN2"/>
      <sheetName val="Ranking_por_Filial_-_Mês2"/>
      <sheetName val="Ranking_Geral_-_Mês2"/>
      <sheetName val="AR_@_ACT2"/>
      <sheetName val="distr.outdoor"/>
      <sheetName val="globals"/>
      <sheetName val="input"/>
      <sheetName val="output 2007"/>
      <sheetName val="outdr"/>
      <sheetName val="1%TARP.XLS"/>
      <sheetName val="Bgeral"/>
      <sheetName val="GLO"/>
      <sheetName val="PRC-TV (0)"/>
      <sheetName val="Integração - Earned Value"/>
      <sheetName val="Base SAP"/>
      <sheetName val="Espaço Comum"/>
      <sheetName val="1%25TARP.XLS"/>
      <sheetName val="2005"/>
      <sheetName val="TV Assinat"/>
      <sheetName val="procvs"/>
      <sheetName val="Period Information"/>
      <sheetName val="Cadastro"/>
      <sheetName val="GREG1"/>
      <sheetName val="Espaço_Comum"/>
      <sheetName val="Share Price 2002"/>
      <sheetName val="GERAÇÃO"/>
      <sheetName val="XLRpt_TempSheet"/>
      <sheetName val="ICMS - BAURI"/>
      <sheetName val="CLASSIF P IPI -  BAURI"/>
      <sheetName val="PRODUTOS LAP30 ago"/>
      <sheetName val="PUT&amp;TAKE"/>
      <sheetName val="MONTH-YTD"/>
      <sheetName val="RESULTADO"/>
      <sheetName val="TABELA DE PREÇOS"/>
      <sheetName val="Auxiliar"/>
      <sheetName val="Plano de Contas"/>
      <sheetName val="ENTRADA"/>
      <sheetName val="FLOW P1 &amp; P2"/>
      <sheetName val="DB_Actual Unid"/>
      <sheetName val="Abril 2017"/>
      <sheetName val="Ranking por Filial _ Mês"/>
      <sheetName val="Ranking Geral _ Mês"/>
      <sheetName val="Consolidado"/>
      <sheetName val="Plan2"/>
      <sheetName val="1%TARP_-_SET'965"/>
      <sheetName val="1%TARP_-_OUT'965"/>
      <sheetName val="1%TARP_-_FEV'975"/>
      <sheetName val="1%TARP_-_JUN'975"/>
      <sheetName val="1%TARP_-_OUT'975"/>
      <sheetName val="Resumo_por_P5"/>
      <sheetName val="Ranking_por_Filial_-_Mês3"/>
      <sheetName val="Ranking_Geral_-_Mês3"/>
      <sheetName val="BME_FBP05_GESPLAN3"/>
      <sheetName val="AR_@_ACT3"/>
      <sheetName val="TAB_REG"/>
      <sheetName val="PROG__TV_aberta_CA3"/>
      <sheetName val="PROG__TV_aberta_FOX3"/>
      <sheetName val="GRAFICO_COMPARATIVA_PARQUE"/>
      <sheetName val="RJ_MUB_OK_3"/>
      <sheetName val="Bar_Rel"/>
      <sheetName val="distr_outdoor"/>
      <sheetName val="1%25TARP_XLS"/>
      <sheetName val="Period_Information"/>
      <sheetName val="1%TARP_XLS"/>
      <sheetName val="ICMS_-_BAURI"/>
      <sheetName val="CLASSIF_P_IPI_-__BAURI"/>
      <sheetName val="PRODUTOS_LAP30_ago"/>
      <sheetName val="Base_SAP"/>
      <sheetName val="output_2007"/>
      <sheetName val="Onibus_Jan"/>
      <sheetName val="Onibus_Fev"/>
      <sheetName val="Onibus_Mar"/>
      <sheetName val="Onibus_Abr"/>
      <sheetName val="Onibus_Mai"/>
      <sheetName val="Onibus_Jun"/>
      <sheetName val="Onibus_Jul"/>
      <sheetName val="Onibus_Ago"/>
      <sheetName val="Onibus_Set"/>
      <sheetName val="Onibus_Out"/>
      <sheetName val="Onibus_Nov"/>
      <sheetName val="Onibus_Dez"/>
      <sheetName val="Metro_Jan"/>
      <sheetName val="Metro_Fev"/>
      <sheetName val="Metro_Mar"/>
      <sheetName val="Metro_Abr"/>
      <sheetName val="Metro_Mai"/>
      <sheetName val="Metro_Jun"/>
      <sheetName val="Metro_Jul"/>
      <sheetName val="Metro_Ago"/>
      <sheetName val="Metro_Set"/>
      <sheetName val="Metro_Out"/>
      <sheetName val="Metro_Nov"/>
      <sheetName val="Metro_Dez"/>
      <sheetName val="TRodoviarios_Jan"/>
      <sheetName val="TRodoviarios_Fev"/>
      <sheetName val="TRodoviarios_Mar"/>
      <sheetName val="TRodoviarios_Abr"/>
      <sheetName val="TRodoviarios_Mai"/>
      <sheetName val="TRodoviarios_Jun"/>
      <sheetName val="TRodoviarios_Jul"/>
      <sheetName val="TRodoviarios_Ago"/>
      <sheetName val="TRodoviarios_Set"/>
      <sheetName val="TRodoviarios_Out"/>
      <sheetName val="TRodoviarios_Nov"/>
      <sheetName val="TRodoviarios_Dez"/>
      <sheetName val="Quiosques_Jan"/>
      <sheetName val="Quiosques_Fev"/>
      <sheetName val="Quiosques_Mar"/>
      <sheetName val="Quiosques_Abr"/>
      <sheetName val="Quiosques_Mai"/>
      <sheetName val="Quiosques_Jun"/>
      <sheetName val="Quiosques_Jul"/>
      <sheetName val="Quiosques_Ago"/>
      <sheetName val="Quiosques_Set"/>
      <sheetName val="Quiosques_Out"/>
      <sheetName val="Quiosques_Nov"/>
      <sheetName val="Quiosques_Dez"/>
      <sheetName val="Catamara_Jan"/>
      <sheetName val="Catamara_Fev"/>
      <sheetName val="Catamara_Mar"/>
      <sheetName val="Catamara_Abr"/>
      <sheetName val="Catamara_Mai"/>
      <sheetName val="Catamara_Jun"/>
      <sheetName val="Catamara_Jul"/>
      <sheetName val="Catamara_Ago"/>
      <sheetName val="Catamara_Set"/>
      <sheetName val="Catamara_Out"/>
      <sheetName val="Catamara_Nov"/>
      <sheetName val="Catamara_Dez"/>
      <sheetName val="Dados Cadastrais"/>
      <sheetName val="Alimentação de Dados"/>
      <sheetName val="Base"/>
      <sheetName val="Lista de valores"/>
      <sheetName val="deal"/>
      <sheetName val="DESCRICAO  PACOTES"/>
      <sheetName val="control"/>
      <sheetName val="Espaço_Comum1"/>
      <sheetName val="TV_Assinat"/>
      <sheetName val="PRC-TV_(0)"/>
      <sheetName val="Integração_-_Earned_Value"/>
      <sheetName val="Share_Price_2002"/>
      <sheetName val="TABELA_DE_PREÇOS"/>
      <sheetName val="Ranking_por_Filial___Mês"/>
      <sheetName val="Ranking_Geral___Mês"/>
      <sheetName val="Resumo_por_P6"/>
      <sheetName val="1%TARP_-_SET'966"/>
      <sheetName val="1%TARP_-_OUT'966"/>
      <sheetName val="1%TARP_-_FEV'976"/>
      <sheetName val="1%TARP_-_JUN'976"/>
      <sheetName val="1%TARP_-_OUT'976"/>
      <sheetName val="RJ_MUB_OK_4"/>
      <sheetName val="BME_FBP05_GESPLAN4"/>
      <sheetName val="PROG__TV_aberta_CA4"/>
      <sheetName val="PROG__TV_aberta_FOX4"/>
      <sheetName val="Ranking_por_Filial_-_Mês4"/>
      <sheetName val="Ranking_Geral_-_Mês4"/>
      <sheetName val="AR_@_ACT4"/>
      <sheetName val="GRAFICO_COMPARATIVA_PARQUE1"/>
      <sheetName val="Base_SAP1"/>
      <sheetName val="Bar_Rel1"/>
      <sheetName val="distr_outdoor1"/>
      <sheetName val="output_20071"/>
      <sheetName val="TAB_REG1"/>
      <sheetName val="Period_Information1"/>
      <sheetName val="1%TARP_XLS1"/>
      <sheetName val="Plano_de_Contas"/>
      <sheetName val="FLOW_P1_&amp;_P2"/>
      <sheetName val="DB_Actual_Unid"/>
      <sheetName val="1%25TARP_XLS1"/>
      <sheetName val="Lista_de_valores"/>
      <sheetName val="DESCRICAO__PACOTES"/>
      <sheetName val="ICMS_-_BAURI1"/>
      <sheetName val="CLASSIF_P_IPI_-__BAURI1"/>
      <sheetName val="PRODUTOS_LAP30_ago1"/>
      <sheetName val="1%TARP_-_SET'967"/>
      <sheetName val="1%TARP_-_OUT'967"/>
      <sheetName val="1%TARP_-_FEV'977"/>
      <sheetName val="1%TARP_-_JUN'977"/>
      <sheetName val="1%TARP_-_OUT'977"/>
      <sheetName val="Resumo_por_P7"/>
      <sheetName val="Ranking_por_Filial_-_Mês5"/>
      <sheetName val="Ranking_Geral_-_Mês5"/>
      <sheetName val="AR_@_ACT5"/>
      <sheetName val="BME_FBP05_GESPLAN5"/>
      <sheetName val="Bar_Rel2"/>
      <sheetName val="PROG__TV_aberta_CA5"/>
      <sheetName val="PROG__TV_aberta_FOX5"/>
      <sheetName val="Base_SAP2"/>
      <sheetName val="GRAFICO_COMPARATIVA_PARQUE2"/>
      <sheetName val="TAB_REG2"/>
      <sheetName val="Espaço_Comum2"/>
      <sheetName val="RJ_MUB_OK_5"/>
      <sheetName val="distr_outdoor2"/>
      <sheetName val="1%25TARP_XLS2"/>
      <sheetName val="TV_Assinat1"/>
      <sheetName val="Period_Information2"/>
      <sheetName val="1%TARP_XLS2"/>
      <sheetName val="ICMS_-_BAURI2"/>
      <sheetName val="CLASSIF_P_IPI_-__BAURI2"/>
      <sheetName val="PRODUTOS_LAP30_ago2"/>
      <sheetName val="PRC-TV_(0)1"/>
      <sheetName val="output_20072"/>
      <sheetName val="Integração_-_Earned_Value1"/>
      <sheetName val="Ranking_por_Filial___Mês1"/>
      <sheetName val="Ranking_Geral___Mês1"/>
      <sheetName val="Abril_2017"/>
      <sheetName val="Share_Price_20021"/>
      <sheetName val="TABELA_DE_PREÇOS1"/>
      <sheetName val="Plano_de_Contas1"/>
      <sheetName val="FLOW_P1_&amp;_P21"/>
      <sheetName val="DB_Actual_Unid1"/>
      <sheetName val="Dados_Cadastrais"/>
      <sheetName val="Alimentação_de_Dados"/>
      <sheetName val="Lista_de_valores1"/>
      <sheetName val="DESCRICAO__PACOTES1"/>
      <sheetName val="FRECEFECBAILEYS"/>
    </sheetNames>
    <sheetDataSet>
      <sheetData sheetId="0" refreshError="1">
        <row r="27">
          <cell r="J27">
            <v>0.09</v>
          </cell>
          <cell r="M27">
            <v>1.0219780219780219</v>
          </cell>
        </row>
        <row r="28">
          <cell r="M28">
            <v>1.0348837209302326</v>
          </cell>
        </row>
        <row r="29">
          <cell r="M29">
            <v>1.036144578313253</v>
          </cell>
        </row>
      </sheetData>
      <sheetData sheetId="1">
        <row r="27">
          <cell r="J27">
            <v>0.09</v>
          </cell>
        </row>
      </sheetData>
      <sheetData sheetId="2">
        <row r="27">
          <cell r="J27">
            <v>0.09</v>
          </cell>
        </row>
      </sheetData>
      <sheetData sheetId="3">
        <row r="27">
          <cell r="J27">
            <v>0.09</v>
          </cell>
        </row>
      </sheetData>
      <sheetData sheetId="4">
        <row r="27">
          <cell r="J27">
            <v>0.09</v>
          </cell>
        </row>
      </sheetData>
      <sheetData sheetId="5">
        <row r="27">
          <cell r="J27">
            <v>0.09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27">
          <cell r="J27">
            <v>0.09</v>
          </cell>
        </row>
      </sheetData>
      <sheetData sheetId="43">
        <row r="27">
          <cell r="J27">
            <v>0.09</v>
          </cell>
        </row>
      </sheetData>
      <sheetData sheetId="44">
        <row r="27">
          <cell r="J27">
            <v>0.09</v>
          </cell>
        </row>
      </sheetData>
      <sheetData sheetId="45">
        <row r="27">
          <cell r="J27">
            <v>0.09</v>
          </cell>
        </row>
      </sheetData>
      <sheetData sheetId="46">
        <row r="27">
          <cell r="J27">
            <v>0.09</v>
          </cell>
        </row>
      </sheetData>
      <sheetData sheetId="47" refreshError="1"/>
      <sheetData sheetId="48" refreshError="1"/>
      <sheetData sheetId="49">
        <row r="27">
          <cell r="J27">
            <v>0.09</v>
          </cell>
        </row>
      </sheetData>
      <sheetData sheetId="50">
        <row r="27">
          <cell r="J27">
            <v>0.09</v>
          </cell>
        </row>
      </sheetData>
      <sheetData sheetId="51"/>
      <sheetData sheetId="52">
        <row r="27">
          <cell r="J27">
            <v>0.09</v>
          </cell>
        </row>
      </sheetData>
      <sheetData sheetId="53">
        <row r="27">
          <cell r="J27">
            <v>0.09</v>
          </cell>
        </row>
      </sheetData>
      <sheetData sheetId="54">
        <row r="27">
          <cell r="J27">
            <v>0.09</v>
          </cell>
        </row>
      </sheetData>
      <sheetData sheetId="55"/>
      <sheetData sheetId="56">
        <row r="27">
          <cell r="J27">
            <v>0.09</v>
          </cell>
        </row>
      </sheetData>
      <sheetData sheetId="57">
        <row r="27">
          <cell r="J27">
            <v>0.09</v>
          </cell>
        </row>
      </sheetData>
      <sheetData sheetId="58">
        <row r="27">
          <cell r="J27">
            <v>0.09</v>
          </cell>
        </row>
      </sheetData>
      <sheetData sheetId="59">
        <row r="27">
          <cell r="J27">
            <v>0.09</v>
          </cell>
        </row>
      </sheetData>
      <sheetData sheetId="60"/>
      <sheetData sheetId="61">
        <row r="27">
          <cell r="J27">
            <v>0.09</v>
          </cell>
        </row>
      </sheetData>
      <sheetData sheetId="62">
        <row r="27">
          <cell r="J27">
            <v>0.09</v>
          </cell>
        </row>
      </sheetData>
      <sheetData sheetId="63">
        <row r="27">
          <cell r="J27">
            <v>0.09</v>
          </cell>
        </row>
      </sheetData>
      <sheetData sheetId="64"/>
      <sheetData sheetId="65"/>
      <sheetData sheetId="66">
        <row r="27">
          <cell r="J27">
            <v>0.09</v>
          </cell>
        </row>
      </sheetData>
      <sheetData sheetId="67">
        <row r="27">
          <cell r="J27">
            <v>0.09</v>
          </cell>
        </row>
      </sheetData>
      <sheetData sheetId="68">
        <row r="27">
          <cell r="J27">
            <v>0.09</v>
          </cell>
        </row>
      </sheetData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>
        <row r="27">
          <cell r="J27">
            <v>0.09</v>
          </cell>
        </row>
      </sheetData>
      <sheetData sheetId="120">
        <row r="27">
          <cell r="J27">
            <v>0.09</v>
          </cell>
        </row>
      </sheetData>
      <sheetData sheetId="121">
        <row r="27">
          <cell r="J27">
            <v>0.09</v>
          </cell>
        </row>
      </sheetData>
      <sheetData sheetId="122">
        <row r="27">
          <cell r="J27">
            <v>0.09</v>
          </cell>
        </row>
      </sheetData>
      <sheetData sheetId="123">
        <row r="27">
          <cell r="J27">
            <v>0.09</v>
          </cell>
        </row>
      </sheetData>
      <sheetData sheetId="124">
        <row r="27">
          <cell r="J27">
            <v>0.09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>
        <row r="27">
          <cell r="J27">
            <v>0.09</v>
          </cell>
        </row>
      </sheetData>
      <sheetData sheetId="220">
        <row r="27">
          <cell r="J27">
            <v>0.09</v>
          </cell>
        </row>
      </sheetData>
      <sheetData sheetId="221">
        <row r="27">
          <cell r="J27">
            <v>0.09</v>
          </cell>
        </row>
      </sheetData>
      <sheetData sheetId="222">
        <row r="27">
          <cell r="J27">
            <v>0.09</v>
          </cell>
        </row>
      </sheetData>
      <sheetData sheetId="223">
        <row r="27">
          <cell r="J27">
            <v>0.09</v>
          </cell>
        </row>
      </sheetData>
      <sheetData sheetId="224">
        <row r="27">
          <cell r="J27">
            <v>0.09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nda yamaha"/>
      <sheetName val="Despesas"/>
      <sheetName val="Investimento Publicitário 1996-"/>
      <sheetName val="Resumo por P"/>
      <sheetName val="Investimento_Publicitário_1996-"/>
      <sheetName val="Resumo_por_P"/>
      <sheetName val="OBS"/>
      <sheetName val="\\Esoares\c\ARQUIVOS\ANTARCTI\I"/>
      <sheetName val="_Investimento_Publicit_rio_19_2"/>
      <sheetName val="Investimento%20Publicitário%201"/>
      <sheetName val="Investimento%20Publicit%C3%A1ri"/>
      <sheetName val="Database"/>
      <sheetName val="OUTDOOR"/>
      <sheetName val="Investimento_Publicitário_19961"/>
      <sheetName val="Resumo_por_P1"/>
      <sheetName val="_Investimento_Publicit_rio_19_3"/>
      <sheetName val="capa"/>
      <sheetName val="KOF VALLE"/>
      <sheetName val="AR @ ACT"/>
      <sheetName val="Investimento_Publicitário_19962"/>
      <sheetName val="Resumo_por_P2"/>
      <sheetName val="AR_@_ACT"/>
      <sheetName val="Bar Rel"/>
      <sheetName val="Database (3)"/>
      <sheetName val="distr.outdoor"/>
      <sheetName val="_Investimento_Publicit_rio_1_26"/>
      <sheetName val="_Investimento_Publicit_rio_1_27"/>
      <sheetName val="_Investimento_Publicit_rio_19_4"/>
      <sheetName val="_Investimento_Publicit_rio_19_5"/>
      <sheetName val="_Investimento_Publicit_rio_19_6"/>
      <sheetName val="_Investimento_Publicit_rio_19_7"/>
      <sheetName val="_Investimento_Publicit_rio_19_8"/>
      <sheetName val="_Investimento_Publicit_rio_19_9"/>
      <sheetName val="_Investimento_Publicit_rio_1_10"/>
      <sheetName val="_Investimento_Publicit_rio_1_11"/>
      <sheetName val="_Investimento_Publicit_rio_1_12"/>
      <sheetName val="_Investimento_Publicit_rio_1_13"/>
      <sheetName val="_Investimento_Publicit_rio_1_14"/>
      <sheetName val="_Investimento_Publicit_rio_1_15"/>
      <sheetName val="_Investimento_Publicit_rio_1_16"/>
      <sheetName val="_Investimento_Publicit_rio_1_17"/>
      <sheetName val="_Investimento_Publicit_rio_1_24"/>
      <sheetName val="_Investimento_Publicit_rio_1_25"/>
      <sheetName val="_Investimento_Publicit_rio_1_18"/>
      <sheetName val="_Investimento_Publicit_rio_1_19"/>
      <sheetName val="_Investimento_Publicit_rio_1_20"/>
      <sheetName val="_Investimento_Publicit_rio_1_21"/>
      <sheetName val="_Investimento_Publicit_rio_1_22"/>
      <sheetName val="_Investimento_Publicit_rio_1_23"/>
      <sheetName val="_Investimento_Publicit_rio_1_28"/>
      <sheetName val="_Investimento_Publicit_rio_1_29"/>
      <sheetName val="_Investimento_Publicit_rio_1_30"/>
      <sheetName val="_Investimento_Publicit_rio_1_31"/>
      <sheetName val="_Investimento_Publicit_rio_1_32"/>
      <sheetName val="_Investimento_Publicit_rio_1_33"/>
      <sheetName val="_Investimento_Publicit_rio_1_34"/>
      <sheetName val="_Investimento_Publicit_rio_1_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imento Publicitário 1996-"/>
      <sheetName val="Resumo por P"/>
      <sheetName val="Investimento_Publicitário_1996-"/>
      <sheetName val="Resumo_por_P"/>
      <sheetName val="OBS"/>
      <sheetName val="Database"/>
      <sheetName val="OUTDOOR"/>
      <sheetName val="Investimento_Publicitário_19961"/>
      <sheetName val="Resumo_por_P1"/>
      <sheetName val="AR @ ACT"/>
      <sheetName val="KOF VALLE"/>
      <sheetName val="honda yamaha"/>
      <sheetName val="Investimento_Publicitário_19962"/>
      <sheetName val="Resumo_por_P2"/>
      <sheetName val="AR_@_ACT"/>
      <sheetName val="Bar Rel"/>
      <sheetName val="Capa"/>
      <sheetName val="Database (3)"/>
      <sheetName val="distr.outdoor"/>
      <sheetName val="Ranking por Filial - Mês"/>
      <sheetName val="Ranking Geral - Mês"/>
      <sheetName val="PROG. TV aberta CA"/>
      <sheetName val="PROG. TV aberta FOX"/>
      <sheetName val="Despesas"/>
      <sheetName val="\\Esoares\c\ARQUIVOS\ANTARCTI\I"/>
      <sheetName val="Investimento%20Publicitário%201"/>
      <sheetName val="\@\Esoares\c\ARQUIVOS\ANTARCTI\"/>
      <sheetName val="ML"/>
      <sheetName val="Investimento%20Publicit%C3%A1ri"/>
      <sheetName val="Investimento_Publicitário_19963"/>
      <sheetName val="Resumo_por_P3"/>
      <sheetName val="AR_@_ACT1"/>
      <sheetName val="KOF_VALLE"/>
      <sheetName val="\Documents and Settings\juliana"/>
      <sheetName val="\\Srmpm01\midia$\C\Documents an"/>
      <sheetName val="Investimento_Publicitário_19965"/>
      <sheetName val="Resumo_por_P5"/>
      <sheetName val="AR_@_ACT3"/>
      <sheetName val="KOF_VALLE2"/>
      <sheetName val="Investimento_Publicitário_19964"/>
      <sheetName val="Resumo_por_P4"/>
      <sheetName val="AR_@_ACT2"/>
      <sheetName val="KOF_VALLE1"/>
      <sheetName val="\Users\cganzarolli\AppData\Loca"/>
      <sheetName val="V.A."/>
      <sheetName val="INT Opção 1"/>
      <sheetName val="NS"/>
      <sheetName val="\\Srmpm01\midia$\Volumes\Midia$"/>
      <sheetName val="\midia$\Red Bull\2011\Instituci"/>
      <sheetName val="\Volumes\midia$\24. Banco Itaú\"/>
      <sheetName val="\Users\Pedro.Eustachio\AppData\"/>
      <sheetName val="\C\Users\Pedro.Eustachio\AppDat"/>
      <sheetName val="\\SAO9FS03\@\Esoares\c\ARQUIVOS"/>
      <sheetName val="\Users\thiago.capeleiro\Documen"/>
      <sheetName val="\Users\priscilla.epp\AppData\Lo"/>
      <sheetName val="\Users\PATRIC~1\AppData\Local\T"/>
      <sheetName val="Validações"/>
      <sheetName val="Anual"/>
      <sheetName val="anarev"/>
      <sheetName val="\Users\marcela.alves\AppData\Lo"/>
      <sheetName val="\C\Users\marcela.alves\AppData\"/>
      <sheetName val="\C\C\Users\marcela.alves\AppDat"/>
      <sheetName val="\C\@\Esoares\c\ARQUIVOS\ANTARCT"/>
      <sheetName val="\NEXTEL\2011\PLANOS\NEYMAR\Esoa"/>
      <sheetName val="\NEXTEL\2011\PACOTES\PACOTE TV "/>
      <sheetName val="\Documents and Settings\maria.d"/>
      <sheetName val="\NEXTEL\2011\PLANOS\VAREJO\Esoa"/>
      <sheetName val="\C\Documents and Settings\maria"/>
      <sheetName val="\C\C\Documents and Settings\mar"/>
      <sheetName val="\C\C\C\Documents and Settings\m"/>
      <sheetName val="\C\C\C\C\Documents and Settings"/>
      <sheetName val="\C\NEXTEL\2011\PLANOS\NEYMAR\Es"/>
      <sheetName val="\C\C\NEXTEL\2011\PLANOS\NEYMAR\"/>
      <sheetName val="\C\NEXTEL\2011\PLANOS\VAREJO\Es"/>
      <sheetName val="\C\C\NEXTEL\2011\PLANOS\VAREJO\"/>
      <sheetName val="\NEXTEL\2011\PLANOS\SALDANHA\NE"/>
      <sheetName val="\NEXTEL\2011\PLANOS\VAREJO\PLAN"/>
      <sheetName val="\DELOITTE\PLANOS\100 ANOS DELOI"/>
      <sheetName val="\GRUPO ANGELA\NEXTEL\NEXTEL 201"/>
      <sheetName val="\Users\ferreirap\AppData\Local\"/>
      <sheetName val="\Users\nagyf\AppData\Local\Micr"/>
      <sheetName val="\Users\gisellefreire\Library\Ca"/>
      <sheetName val="\Volumes\dadosmidia\PLANEJAMENT"/>
      <sheetName val="\Volumes\medpex01\GRUPO\MASTERC"/>
      <sheetName val="\GRUPO\MASTERCARD\2015\Esoares\"/>
      <sheetName val="Oral"/>
      <sheetName val="Settings"/>
      <sheetName val="\\SPLFPR14\Dados\Users\roberto."/>
      <sheetName val="Flow"/>
      <sheetName val="tradução"/>
      <sheetName val="BME FBP05 GESPLAN"/>
      <sheetName val="Auxiliar"/>
      <sheetName val="dHora"/>
      <sheetName val="\Users\marmaruj\Desktop\Esoares"/>
      <sheetName val="Introdução"/>
      <sheetName val="\Volumes\midia\YR\2015\DANONE\S"/>
      <sheetName val="\Users\RMattoso\AppData\Local\T"/>
      <sheetName val="[Investimento Publicitário 1996"/>
      <sheetName val="Pauta"/>
      <sheetName val="Feriados"/>
      <sheetName val="Investimento_Publicitário_19966"/>
      <sheetName val="Resumo_por_P6"/>
      <sheetName val="AR_@_ACT4"/>
      <sheetName val="KOF_VALLE3"/>
      <sheetName val="Ranking_por_Filial_-_Mês"/>
      <sheetName val="Ranking_Geral_-_Mês"/>
      <sheetName val="honda_yamaha"/>
      <sheetName val="PROG__TV_aberta_CA"/>
      <sheetName val="PROG__TV_aberta_FOX"/>
      <sheetName val="Bar_Rel"/>
      <sheetName val="Database_(3)"/>
      <sheetName val="distr_outdoor"/>
      <sheetName val="\Documents_and_Settings\juliana"/>
      <sheetName val="\\Srmpm01\midia$\C\Documents_an"/>
      <sheetName val="\midia$\Red_Bull\2011\Instituci"/>
      <sheetName val="INT_Opção_1"/>
      <sheetName val="V_A_"/>
      <sheetName val="\Volumes\midia$\24__Banco_Itaú\"/>
      <sheetName val="\Users\Pedro_Eustachio\AppData\"/>
      <sheetName val="\C\Users\Pedro_Eustachio\AppDat"/>
      <sheetName val="\Users\priscilla_epp\AppData\Lo"/>
      <sheetName val="\Users\thiago_capeleiro\Documen"/>
      <sheetName val="\NEXTEL\2011\PACOTES\PACOTE_TV_"/>
      <sheetName val="\Documents_and_Settings\maria_d"/>
      <sheetName val="\C\Documents_and_Settings\maria"/>
      <sheetName val="\C\C\Documents_and_Settings\mar"/>
      <sheetName val="\C\C\C\Documents_and_Settings\m"/>
      <sheetName val="\C\C\C\C\Documents_and_Settings"/>
      <sheetName val="\DELOITTE\PLANOS\100_ANOS_DELOI"/>
      <sheetName val="\GRUPO_ANGELA\NEXTEL\NEXTEL_201"/>
      <sheetName val="\Users\marcela_alves\AppData\Lo"/>
      <sheetName val="\C\Users\marcela_alves\AppData\"/>
      <sheetName val="\C\C\Users\marcela_alves\AppDat"/>
      <sheetName val="BME_FBP05_GESPLAN"/>
      <sheetName val="\\SPLFPR14\Dados\Users\roberto_"/>
      <sheetName val="Resumo_por_P7"/>
      <sheetName val="Investimento_Publicitário_19967"/>
      <sheetName val="Resumo_por_P8"/>
      <sheetName val="KOF_VALLE4"/>
      <sheetName val="AR_@_ACT5"/>
      <sheetName val="honda_yamaha1"/>
      <sheetName val="Ranking_por_Filial_-_Mês1"/>
      <sheetName val="Ranking_Geral_-_Mês1"/>
      <sheetName val="PROG__TV_aberta_CA1"/>
      <sheetName val="PROG__TV_aberta_FOX1"/>
      <sheetName val="Bar_Rel1"/>
      <sheetName val="Database_(3)1"/>
      <sheetName val="distr_outdoor1"/>
      <sheetName val="\Documents_and_Settings\julian1"/>
      <sheetName val="\\Srmpm01\midia$\C\Documents_a1"/>
      <sheetName val="\midia$\Red_Bull\2011\Instituc1"/>
      <sheetName val="INT_Opção_11"/>
      <sheetName val="V_A_1"/>
      <sheetName val="\Volumes\midia$\24__Banco_Itaú1"/>
      <sheetName val="\Users\Pedro_Eustachio\AppData1"/>
      <sheetName val="\C\Users\Pedro_Eustachio\AppDa1"/>
      <sheetName val="\Users\priscilla_epp\AppData\L1"/>
      <sheetName val="\Users\thiago_capeleiro\Docume1"/>
      <sheetName val="\NEXTEL\2011\PACOTES\PACOTE_TV1"/>
      <sheetName val="\Documents_and_Settings\maria_1"/>
      <sheetName val="\C\Documents_and_Settings\mari1"/>
      <sheetName val="\C\C\Documents_and_Settings\ma1"/>
      <sheetName val="\C\C\C\Documents_and_Settings\1"/>
      <sheetName val="\C\C\C\C\Documents_and_Setting1"/>
      <sheetName val="\DELOITTE\PLANOS\100_ANOS_DELO1"/>
      <sheetName val="\GRUPO_ANGELA\NEXTEL\NEXTEL_202"/>
      <sheetName val="\Users\marcela_alves\AppData\L1"/>
      <sheetName val="\C\Users\marcela_alves\AppData1"/>
      <sheetName val="\C\C\Users\marcela_alves\AppDa1"/>
      <sheetName val="BME_FBP05_GESPLAN1"/>
      <sheetName val="\\SPLFPR14\Dados\Users\roberto1"/>
      <sheetName val="Time Warp"/>
      <sheetName val="2Q09 - Ciencia Pop Quinta"/>
      <sheetName val="DespOp_Caravana"/>
      <sheetName val="_Investimento_Publicit_rio_1_49"/>
      <sheetName val="\\vmardc03.despegarar.despegar\"/>
      <sheetName val="\Esoares\c\ARQUIVOS\ANTARCTI\In"/>
      <sheetName val="_Investimento_Publicit_rio_19_3"/>
      <sheetName val="_Investimento_Publicit_rio_19_2"/>
      <sheetName val="_Investimento_Publicit_rio_19_4"/>
      <sheetName val="_Investimento_Publicit_rio_1_11"/>
      <sheetName val="_Investimento_Publicit_rio_19_5"/>
      <sheetName val="_Investimento_Publicit_rio_19_8"/>
      <sheetName val="_Investimento_Publicit_rio_19_6"/>
      <sheetName val="_Investimento_Publicit_rio_19_7"/>
      <sheetName val="_Investimento_Publicit_rio_19_9"/>
      <sheetName val="_Investimento_Publicit_rio_1_10"/>
      <sheetName val="_Investimento_Publicit_rio_1_18"/>
      <sheetName val="_Investimento_Publicit_rio_1_12"/>
      <sheetName val="_Investimento_Publicit_rio_1_13"/>
      <sheetName val="_Investimento_Publicit_rio_1_14"/>
      <sheetName val="_Investimento_Publicit_rio_1_15"/>
      <sheetName val="_Investimento_Publicit_rio_1_16"/>
      <sheetName val="_Investimento_Publicit_rio_1_17"/>
      <sheetName val="_Investimento_Publicit_rio_1_26"/>
      <sheetName val="_Investimento_Publicit_rio_1_19"/>
      <sheetName val="_Investimento_Publicit_rio_1_23"/>
      <sheetName val="_Investimento_Publicit_rio_1_20"/>
      <sheetName val="_Investimento_Publicit_rio_1_21"/>
      <sheetName val="_Investimento_Publicit_rio_1_22"/>
      <sheetName val="_Investimento_Publicit_rio_1_24"/>
      <sheetName val="_Investimento_Publicit_rio_1_25"/>
      <sheetName val="_Investimento_Publicit_rio_1_39"/>
      <sheetName val="_Investimento_Publicit_rio_1_27"/>
      <sheetName val="_Investimento_Publicit_rio_1_31"/>
      <sheetName val="_Investimento_Publicit_rio_1_28"/>
      <sheetName val="_Investimento_Publicit_rio_1_29"/>
      <sheetName val="_Investimento_Publicit_rio_1_30"/>
      <sheetName val="_Investimento_Publicit_rio_1_34"/>
      <sheetName val="_Investimento_Publicit_rio_1_32"/>
      <sheetName val="_Investimento_Publicit_rio_1_33"/>
      <sheetName val="_Investimento_Publicit_rio_1_36"/>
      <sheetName val="_Investimento_Publicit_rio_1_35"/>
      <sheetName val="_Investimento_Publicit_rio_1_37"/>
      <sheetName val="_Investimento_Publicit_rio_1_38"/>
      <sheetName val="_Investimento_Publicit_rio_1_46"/>
      <sheetName val="_Investimento_Publicit_rio_1_41"/>
      <sheetName val="_Investimento_Publicit_rio_1_40"/>
      <sheetName val="_Investimento_Publicit_rio_1_42"/>
      <sheetName val="_Investimento_Publicit_rio_1_43"/>
      <sheetName val="_Investimento_Publicit_rio_1_44"/>
      <sheetName val="_Investimento_Publicit_rio_1_45"/>
      <sheetName val="_Investimento_Publicit_rio_1_48"/>
      <sheetName val="_Investimento_Publicit_rio_1_47"/>
      <sheetName val="_Investimento_Publicit_rio_1_50"/>
      <sheetName val="_Investimento_Publicit_rio_1_51"/>
      <sheetName val="_Investimento_Publicit_rio_1_55"/>
      <sheetName val="_Investimento_Publicit_rio_1_52"/>
      <sheetName val="_Investimento_Publicit_rio_1_53"/>
      <sheetName val="_Investimento_Publicit_rio_1_54"/>
      <sheetName val="_Investimento_Publicit_rio_1_57"/>
      <sheetName val="_Investimento_Publicit_rio_1_56"/>
      <sheetName val="Período"/>
      <sheetName val="_Investimento_Publicit_rio_1_58"/>
      <sheetName val="_Investimento_Publicit_rio_1_61"/>
      <sheetName val="_Investimento_Publicit_rio_1_59"/>
      <sheetName val="_Investimento_Publicit_rio_1_60"/>
      <sheetName val="_Investimento_Publicit_rio_1_62"/>
      <sheetName val="_Investimento_Publicit_rio_1_63"/>
      <sheetName val="_Investimento_Publicit_rio_1_64"/>
      <sheetName val="_Investimento_Publicit_rio_1_65"/>
      <sheetName val="_Investimento_Publicit_rio_1_66"/>
      <sheetName val="_Investimento_Publicit_rio_1_67"/>
      <sheetName val="_Investimento_Publicit_rio_1_69"/>
      <sheetName val="_Investimento_Publicit_rio_1_68"/>
      <sheetName val="SALTY"/>
      <sheetName val="_Investimento_Publicit_rio_1_72"/>
      <sheetName val="_Investimento_Publicit_rio_1_70"/>
      <sheetName val="_Investimento_Publicit_rio_1_71"/>
      <sheetName val="_Investimento_Publicit_rio_1_73"/>
      <sheetName val="recap 2003"/>
      <sheetName val="__Esoares_c_ARQUIVOS_ANTARCTI_I"/>
      <sheetName val="_@_Esoares_c_ARQUIVOS_ANTARCTI_"/>
      <sheetName val="_Documents and Settings_juliana"/>
      <sheetName val="__Srmpm01_midia$_C_Documents an"/>
      <sheetName val="__Srmpm01_midia$_Volumes_Midia$"/>
      <sheetName val="_midia$_Red Bull_2011_Instituci"/>
      <sheetName val="_Volumes_midia$_24. Banco Itaú_"/>
      <sheetName val="_Users_Pedro.Eustachio_AppData_"/>
      <sheetName val="_C_Users_Pedro.Eustachio_AppDat"/>
      <sheetName val="_Users_cganzarolli_AppData_Loca"/>
      <sheetName val="__SAO9FS03_@_Esoares_c_ARQUIVOS"/>
      <sheetName val="_Users_thiago.capeleiro_Documen"/>
      <sheetName val="_Users_priscilla.epp_AppData_Lo"/>
      <sheetName val="_Users_PATRIC~1_AppData_Local_T"/>
      <sheetName val="_Users_marcela.alves_AppData_Lo"/>
      <sheetName val="_C_Users_marcela.alves_AppData_"/>
      <sheetName val="_C_C_Users_marcela.alves_AppDat"/>
      <sheetName val="_C_@_Esoares_c_ARQUIVOS_ANTARCT"/>
      <sheetName val="_Users_gisellefreire_Library_Ca"/>
      <sheetName val="_NEXTEL_2011_PLANOS_NEYMAR_Esoa"/>
      <sheetName val="_NEXTEL_2011_PACOTES_PACOTE TV "/>
      <sheetName val="_Documents and Settings_maria.d"/>
      <sheetName val="_NEXTEL_2011_PLANOS_VAREJO_Esoa"/>
      <sheetName val="_C_Documents and Settings_maria"/>
      <sheetName val="_C_C_Documents and Settings_mar"/>
      <sheetName val="_C_C_C_Documents and Settings_m"/>
      <sheetName val="_C_C_C_C_Documents and Settings"/>
      <sheetName val="_C_NEXTEL_2011_PLANOS_NEYMAR_Es"/>
      <sheetName val="_C_C_NEXTEL_2011_PLANOS_NEYMAR_"/>
      <sheetName val="_C_NEXTEL_2011_PLANOS_VAREJO_Es"/>
      <sheetName val="_C_C_NEXTEL_2011_PLANOS_VAREJO_"/>
      <sheetName val="_NEXTEL_2011_PLANOS_SALDANHA_NE"/>
      <sheetName val="_NEXTEL_2011_PLANOS_VAREJO_PLAN"/>
      <sheetName val="_DELOITTE_PLANOS_100 ANOS DELOI"/>
      <sheetName val="_GRUPO ANGELA_NEXTEL_NEXTEL 201"/>
      <sheetName val="__SPLFPR14_Dados_Users_roberto."/>
      <sheetName val="_Users_nagyf_AppData_Local_Micr"/>
      <sheetName val="_Users_ferreirap_AppData_Local_"/>
      <sheetName val="_Volumes_dadosmidia_PLANEJAMENT"/>
      <sheetName val="_Volumes_medpex01_GRUPO_MASTERC"/>
      <sheetName val="_GRUPO_MASTERCARD_2015_Esoares_"/>
      <sheetName val="_Users_marmaruj_Desktop_Esoares"/>
      <sheetName val="_Volumes_midia_YR_2015_DANONE_S"/>
      <sheetName val="_Investimento Publicitário 1996"/>
      <sheetName val="_Investimento_Publicit_rio_1_74"/>
      <sheetName val="_Investimento_Publicit_rio_1_75"/>
      <sheetName val="_Investimento_Publicit_rio_1_76"/>
      <sheetName val="_Investimento_Publicit_rio_1_77"/>
      <sheetName val="_Investimento_Publicit_rio_1_78"/>
      <sheetName val="Motivos da Revisão"/>
      <sheetName val="Crono Geral"/>
      <sheetName val="Programação TV Aberta"/>
      <sheetName val="RADIO_Plano Budget"/>
      <sheetName val="Crono Digital"/>
      <sheetName val="Crono OOH"/>
      <sheetName val="Crono Rádio"/>
      <sheetName val="Rádio_Patroc.A Hora do Ronco SP"/>
      <sheetName val="CRONO RESUMO"/>
      <sheetName val="RESUMO"/>
      <sheetName val="Simulação Total_Randon"/>
      <sheetName val="TGI_Randon"/>
      <sheetName val="Rk Rádio"/>
      <sheetName val="Simulação TV Aberta"/>
      <sheetName val="Investimento_Publicitário_19968"/>
      <sheetName val="Resumo_por_P9"/>
      <sheetName val="AR_@_ACT6"/>
      <sheetName val="KOF_VALLE5"/>
      <sheetName val="Ranking_por_Filial_-_Mês2"/>
      <sheetName val="Ranking_Geral_-_Mês2"/>
      <sheetName val="honda_yamaha2"/>
      <sheetName val="PROG__TV_aberta_CA2"/>
      <sheetName val="PROG__TV_aberta_FOX2"/>
      <sheetName val="Bar_Rel2"/>
      <sheetName val="Database_(3)2"/>
      <sheetName val="distr_outdoor2"/>
      <sheetName val="\Documents_and_Settings\julian2"/>
      <sheetName val="\\Srmpm01\midia$\C\Documents_a2"/>
      <sheetName val="\midia$\Red_Bull\2011\Instituc2"/>
      <sheetName val="INT_Opção_12"/>
      <sheetName val="V_A_2"/>
      <sheetName val="\Volumes\midia$\24__Banco_Itaú2"/>
      <sheetName val="\Users\thiago_capeleiro\Docume2"/>
      <sheetName val="\Users\priscilla_epp\AppData\L2"/>
      <sheetName val="\Users\Pedro_Eustachio\AppData2"/>
      <sheetName val="\C\Users\Pedro_Eustachio\AppDa2"/>
      <sheetName val="\NEXTEL\2011\PACOTES\PACOTE_TV2"/>
      <sheetName val="\Documents_and_Settings\maria_2"/>
      <sheetName val="\C\Documents_and_Settings\mari2"/>
      <sheetName val="\C\C\Documents_and_Settings\ma2"/>
      <sheetName val="\C\C\C\Documents_and_Settings\2"/>
      <sheetName val="\C\C\C\C\Documents_and_Setting2"/>
      <sheetName val="\DELOITTE\PLANOS\100_ANOS_DELO2"/>
      <sheetName val="\GRUPO_ANGELA\NEXTEL\NEXTEL_203"/>
      <sheetName val="\Users\marcela_alves\AppData\L2"/>
      <sheetName val="\C\Users\marcela_alves\AppData2"/>
      <sheetName val="\C\C\Users\marcela_alves\AppDa2"/>
      <sheetName val="BME_FBP05_GESPLAN2"/>
      <sheetName val="\\SPLFPR14\Dados\Users\roberto2"/>
      <sheetName val="[Investimento_Publicitário_1996"/>
      <sheetName val="Time_Warp"/>
      <sheetName val="2Q09_-_Ciencia_Pop_Quinta"/>
      <sheetName val="\\vmardc03_despegarar_despegar\"/>
      <sheetName val="recap_2003"/>
      <sheetName val="_Documents_and_Settings_juliana"/>
      <sheetName val="__Srmpm01_midia$_C_Documents_an"/>
      <sheetName val="_midia$_Red_Bull_2011_Instituci"/>
      <sheetName val="_Volumes_midia$_24__Banco_Itaú_"/>
      <sheetName val="_Users_Pedro_Eustachio_AppData_"/>
      <sheetName val="_C_Users_Pedro_Eustachio_AppDat"/>
      <sheetName val="_Users_thiago_capeleiro_Documen"/>
      <sheetName val="_Users_priscilla_epp_AppData_Lo"/>
      <sheetName val="_Users_marcela_alves_AppData_Lo"/>
      <sheetName val="_C_Users_marcela_alves_AppData_"/>
      <sheetName val="_C_C_Users_marcela_alves_AppDat"/>
      <sheetName val="_NEXTEL_2011_PACOTES_PACOTE_TV_"/>
      <sheetName val="_Documents_and_Settings_maria_d"/>
      <sheetName val="_C_Documents_and_Settings_maria"/>
      <sheetName val="_C_C_Documents_and_Settings_mar"/>
      <sheetName val="_C_C_C_Documents_and_Settings_m"/>
      <sheetName val="_C_C_C_C_Documents_and_Settings"/>
      <sheetName val="_DELOITTE_PLANOS_100_ANOS_DELOI"/>
      <sheetName val="_GRUPO_ANGELA_NEXTEL_NEXTEL_201"/>
      <sheetName val="__SPLFPR14_Dados_Users_roberto_"/>
      <sheetName val="_Investimento_Publicitário_1996"/>
      <sheetName val="Investimento_Publicitário_19969"/>
      <sheetName val="Motivos_da_Revisão"/>
      <sheetName val="Crono_Geral"/>
      <sheetName val="Programação_TV_Aberta"/>
      <sheetName val="RADIO_Plano_Budget"/>
      <sheetName val="Crono_Digital"/>
      <sheetName val="Crono_OOH"/>
      <sheetName val="Crono_Rádio"/>
      <sheetName val="Rádio_Patroc_A_Hora_do_Ronco_SP"/>
      <sheetName val="CRONO_RESUMO"/>
      <sheetName val="Simulação_Total_Randon"/>
      <sheetName val="Rk_Rádio"/>
      <sheetName val="Simulação_TV_Aberta"/>
      <sheetName val="Resumo_por_P10"/>
      <sheetName val="AR_@_ACT7"/>
      <sheetName val="KOF_VALLE6"/>
      <sheetName val="Ranking_por_Filial_-_Mês3"/>
      <sheetName val="Ranking_Geral_-_Mês3"/>
      <sheetName val="honda_yamaha3"/>
      <sheetName val="PROG__TV_aberta_CA3"/>
      <sheetName val="PROG__TV_aberta_FOX3"/>
      <sheetName val="Bar_Rel3"/>
      <sheetName val="Database_(3)3"/>
      <sheetName val="distr_outdoor3"/>
      <sheetName val="\Documents_and_Settings\julian3"/>
      <sheetName val="\\Srmpm01\midia$\C\Documents_a3"/>
      <sheetName val="\midia$\Red_Bull\2011\Instituc3"/>
      <sheetName val="INT_Opção_13"/>
      <sheetName val="V_A_3"/>
      <sheetName val="\Volumes\midia$\24__Banco_Itaú3"/>
      <sheetName val="\Users\thiago_capeleiro\Docume3"/>
      <sheetName val="\Users\priscilla_epp\AppData\L3"/>
      <sheetName val="\Users\Pedro_Eustachio\AppData3"/>
      <sheetName val="\C\Users\Pedro_Eustachio\AppDa3"/>
      <sheetName val="\NEXTEL\2011\PACOTES\PACOTE_TV3"/>
      <sheetName val="\Documents_and_Settings\maria_3"/>
      <sheetName val="\C\Documents_and_Settings\mari3"/>
      <sheetName val="\C\C\Documents_and_Settings\ma3"/>
      <sheetName val="\C\C\C\Documents_and_Settings\3"/>
      <sheetName val="\C\C\C\C\Documents_and_Setting3"/>
      <sheetName val="\DELOITTE\PLANOS\100_ANOS_DELO3"/>
      <sheetName val="\GRUPO_ANGELA\NEXTEL\NEXTEL_204"/>
      <sheetName val="\Users\marcela_alves\AppData\L3"/>
      <sheetName val="\C\Users\marcela_alves\AppData3"/>
      <sheetName val="\C\C\Users\marcela_alves\AppDa3"/>
      <sheetName val="BME_FBP05_GESPLAN3"/>
      <sheetName val="\\SPLFPR14\Dados\Users\roberto3"/>
      <sheetName val="[Investimento_Publicitário_1991"/>
      <sheetName val="Time_Warp1"/>
      <sheetName val="2Q09_-_Ciencia_Pop_Quinta1"/>
      <sheetName val="\\vmardc03_despegarar_despegar1"/>
      <sheetName val="recap_20031"/>
      <sheetName val="_Documents_and_Settings_julian1"/>
      <sheetName val="__Srmpm01_midia$_C_Documents_a1"/>
      <sheetName val="_midia$_Red_Bull_2011_Instituc1"/>
      <sheetName val="_Volumes_midia$_24__Banco_Itaú1"/>
      <sheetName val="_Users_Pedro_Eustachio_AppData1"/>
      <sheetName val="_C_Users_Pedro_Eustachio_AppDa1"/>
      <sheetName val="_Users_thiago_capeleiro_Docume1"/>
      <sheetName val="_Users_priscilla_epp_AppData_L1"/>
      <sheetName val="_Users_marcela_alves_AppData_L1"/>
      <sheetName val="_C_Users_marcela_alves_AppData1"/>
      <sheetName val="_C_C_Users_marcela_alves_AppDa1"/>
      <sheetName val="_NEXTEL_2011_PACOTES_PACOTE_TV1"/>
      <sheetName val="_Documents_and_Settings_maria_1"/>
      <sheetName val="_C_Documents_and_Settings_mari1"/>
      <sheetName val="_C_C_Documents_and_Settings_ma1"/>
      <sheetName val="_C_C_C_Documents_and_Settings_1"/>
      <sheetName val="_C_C_C_C_Documents_and_Setting1"/>
      <sheetName val="_DELOITTE_PLANOS_100_ANOS_DELO1"/>
      <sheetName val="_GRUPO_ANGELA_NEXTEL_NEXTEL_202"/>
      <sheetName val="__SPLFPR14_Dados_Users_roberto1"/>
      <sheetName val="_Investimento_Publicitário_1991"/>
      <sheetName val="Motivos_da_Revisão1"/>
      <sheetName val="Crono_Geral1"/>
      <sheetName val="Programação_TV_Aberta1"/>
      <sheetName val="RADIO_Plano_Budget1"/>
      <sheetName val="Crono_Digital1"/>
      <sheetName val="Crono_OOH1"/>
      <sheetName val="Crono_Rádio1"/>
      <sheetName val="Rádio_Patroc_A_Hora_do_Ronco_S1"/>
      <sheetName val="CRONO_RESUMO1"/>
      <sheetName val="Simulação_Total_Randon1"/>
      <sheetName val="Rk_Rádio1"/>
      <sheetName val="Simulação_TV_Aberta1"/>
      <sheetName val="Investimento_Publicitário_19910"/>
      <sheetName val="Resumo_por_P11"/>
      <sheetName val="AR_@_ACT8"/>
      <sheetName val="KOF_VALLE7"/>
      <sheetName val="Ranking_por_Filial_-_Mês4"/>
      <sheetName val="Ranking_Geral_-_Mês4"/>
      <sheetName val="honda_yamaha4"/>
      <sheetName val="PROG__TV_aberta_CA4"/>
      <sheetName val="PROG__TV_aberta_FOX4"/>
      <sheetName val="Bar_Rel4"/>
      <sheetName val="Database_(3)4"/>
      <sheetName val="distr_outdoor4"/>
      <sheetName val="\Documents_and_Settings\julian4"/>
      <sheetName val="\\Srmpm01\midia$\C\Documents_a4"/>
      <sheetName val="\midia$\Red_Bull\2011\Instituc4"/>
      <sheetName val="INT_Opção_14"/>
      <sheetName val="V_A_4"/>
      <sheetName val="\Volumes\midia$\24__Banco_Itaú4"/>
      <sheetName val="\Users\thiago_capeleiro\Docume4"/>
      <sheetName val="\Users\priscilla_epp\AppData\L4"/>
      <sheetName val="\Users\Pedro_Eustachio\AppData4"/>
      <sheetName val="\C\Users\Pedro_Eustachio\AppDa4"/>
      <sheetName val="\NEXTEL\2011\PACOTES\PACOTE_TV4"/>
      <sheetName val="\Documents_and_Settings\maria_4"/>
      <sheetName val="\C\Documents_and_Settings\mari4"/>
      <sheetName val="\C\C\Documents_and_Settings\ma4"/>
      <sheetName val="\C\C\C\Documents_and_Settings\4"/>
      <sheetName val="\C\C\C\C\Documents_and_Setting4"/>
      <sheetName val="\DELOITTE\PLANOS\100_ANOS_DELO4"/>
      <sheetName val="\GRUPO_ANGELA\NEXTEL\NEXTEL_205"/>
      <sheetName val="\Users\marcela_alves\AppData\L4"/>
      <sheetName val="\C\Users\marcela_alves\AppData4"/>
      <sheetName val="\C\C\Users\marcela_alves\AppDa4"/>
      <sheetName val="BME_FBP05_GESPLAN4"/>
      <sheetName val="\\SPLFPR14\Dados\Users\roberto4"/>
      <sheetName val="[Investimento_Publicitário_1992"/>
      <sheetName val="Time_Warp2"/>
      <sheetName val="2Q09_-_Ciencia_Pop_Quinta2"/>
      <sheetName val="\\vmardc03_despegarar_despegar2"/>
      <sheetName val="recap_20032"/>
      <sheetName val="_Documents_and_Settings_julian2"/>
      <sheetName val="__Srmpm01_midia$_C_Documents_a2"/>
      <sheetName val="_midia$_Red_Bull_2011_Instituc2"/>
      <sheetName val="_Volumes_midia$_24__Banco_Itaú2"/>
      <sheetName val="_Users_Pedro_Eustachio_AppData2"/>
      <sheetName val="_C_Users_Pedro_Eustachio_AppDa2"/>
      <sheetName val="_Users_thiago_capeleiro_Docume2"/>
      <sheetName val="_Users_priscilla_epp_AppData_L2"/>
      <sheetName val="_Users_marcela_alves_AppData_L2"/>
      <sheetName val="_C_Users_marcela_alves_AppData2"/>
      <sheetName val="_C_C_Users_marcela_alves_AppDa2"/>
      <sheetName val="_NEXTEL_2011_PACOTES_PACOTE_TV2"/>
      <sheetName val="_Documents_and_Settings_maria_2"/>
      <sheetName val="_C_Documents_and_Settings_mari2"/>
      <sheetName val="_C_C_Documents_and_Settings_ma2"/>
      <sheetName val="_C_C_C_Documents_and_Settings_2"/>
      <sheetName val="_C_C_C_C_Documents_and_Setting2"/>
      <sheetName val="_DELOITTE_PLANOS_100_ANOS_DELO2"/>
      <sheetName val="_GRUPO_ANGELA_NEXTEL_NEXTEL_203"/>
      <sheetName val="__SPLFPR14_Dados_Users_roberto2"/>
      <sheetName val="_Investimento_Publicitário_1992"/>
      <sheetName val="Motivos_da_Revisão2"/>
      <sheetName val="Crono_Geral2"/>
      <sheetName val="Programação_TV_Aberta2"/>
      <sheetName val="RADIO_Plano_Budget2"/>
      <sheetName val="Crono_Digital2"/>
      <sheetName val="Crono_OOH2"/>
      <sheetName val="Crono_Rádio2"/>
      <sheetName val="Rádio_Patroc_A_Hora_do_Ronco_S2"/>
      <sheetName val="CRONO_RESUMO2"/>
      <sheetName val="Simulação_Total_Randon2"/>
      <sheetName val="Rk_Rádio2"/>
      <sheetName val="Simulação_TV_Aberta2"/>
      <sheetName val="Investimento Publicit%C3%A1rio "/>
      <sheetName val="\Volumes\midia$\Grupo Vicente\B"/>
      <sheetName val="\\RRPVHOA0501\Work\Volumes\midi"/>
      <sheetName val="FRECEFECBAILEYS"/>
      <sheetName val="\Volumes\Midi\Prospect\POLENGHI"/>
      <sheetName val="Budget Coca-Cola"/>
    </sheetNames>
    <definedNames>
      <definedName name="IMPRESSÃ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apa 2"/>
      <sheetName val="Anunciantes INV."/>
      <sheetName val="Anunc-Meio"/>
      <sheetName val="Meio"/>
      <sheetName val="Mercado"/>
      <sheetName val="Tática de TV"/>
      <sheetName val="Tática de RV"/>
      <sheetName val="Tática de JO"/>
      <sheetName val="Módulo1"/>
      <sheetName val="INVESTIM"/>
      <sheetName val="Capa_2"/>
      <sheetName val="Anunciantes_INV_"/>
      <sheetName val="Tática_de_TV"/>
      <sheetName val="Tática_de_RV"/>
      <sheetName val="Tática_de_JO"/>
      <sheetName val="Resumo por P"/>
      <sheetName val="Capa_21"/>
      <sheetName val="Anunciantes_INV_1"/>
      <sheetName val="Tática_de_TV1"/>
      <sheetName val="Tática_de_RV1"/>
      <sheetName val="Tática_de_JO1"/>
      <sheetName val="Bar Rel"/>
      <sheetName val="Capa_22"/>
      <sheetName val="Anunciantes_INV_2"/>
      <sheetName val="Tática_de_TV2"/>
      <sheetName val="Tática_de_RV2"/>
      <sheetName val="Tática_de_JO2"/>
      <sheetName val="Resumo_por_P"/>
      <sheetName val="\\Esoares\c\ARQUIVOS\MICHELIN\I"/>
      <sheetName val="INVESTIM.XLS"/>
      <sheetName val="\@\Esoares\c\ARQUIVOS\MICHELIN\"/>
      <sheetName val="FLOW"/>
      <sheetName val="PAGO"/>
      <sheetName val="BONIFICACAO"/>
      <sheetName val="PARCEIROS - REDES SOCIAIS"/>
      <sheetName val="Channel"/>
      <sheetName val="Brand"/>
      <sheetName val="temp"/>
      <sheetName val="Ranking por Filial - Mês"/>
      <sheetName val="Ranking Geral - Mês"/>
      <sheetName val="honda yamaha"/>
      <sheetName val="\\SAO9FS03\@\Esoares\c\ARQUIVOS"/>
      <sheetName val="Capa_23"/>
      <sheetName val="Anunciantes_INV_3"/>
      <sheetName val="Tática_de_TV3"/>
      <sheetName val="Tática_de_RV3"/>
      <sheetName val="Tática_de_JO3"/>
      <sheetName val="Resumo_por_P1"/>
      <sheetName val="Capa_25"/>
      <sheetName val="Anunciantes_INV_5"/>
      <sheetName val="Tática_de_TV5"/>
      <sheetName val="Tática_de_RV5"/>
      <sheetName val="Tática_de_JO5"/>
      <sheetName val="Resumo_por_P3"/>
      <sheetName val="Capa_24"/>
      <sheetName val="Anunciantes_INV_4"/>
      <sheetName val="Tática_de_TV4"/>
      <sheetName val="Tática_de_RV4"/>
      <sheetName val="Tática_de_JO4"/>
      <sheetName val="Resumo_por_P2"/>
      <sheetName val="\Users\cganzarolli\AppData\Loca"/>
      <sheetName val="\Volumes\_PONG\Interno_PONG\_mí"/>
      <sheetName val="\Volumes\midia$\24. Banco Itaú\"/>
      <sheetName val="\Users\rodrigomedeiros\Library\"/>
      <sheetName val="\Users\priscilla.epp\AppData\Lo"/>
      <sheetName val="\Users\PATRIC~1\AppData\Local\T"/>
      <sheetName val="\C\Users\PATRIC~1\AppData\Local"/>
      <sheetName val="\NEXTEL\2011\PLANOS\SALDANHA\NE"/>
      <sheetName val="\NEXTEL\2011\PLANOS\NEYMAR\Esoa"/>
      <sheetName val="\NEXTEL\2011\PACOTES\PACOTE TV "/>
      <sheetName val="\Documents and Settings\maria.d"/>
      <sheetName val="\NEXTEL\2011\PLANOS\VAREJO\Esoa"/>
      <sheetName val="\C\Documents and Settings\maria"/>
      <sheetName val="\C\NEXTEL\2011\PLANOS\NEYMAR\Es"/>
      <sheetName val="\NEXTEL\2011\PLANOS\VAREJO\PLAN"/>
      <sheetName val="\DELOITTE\PLANOS\100 ANOS DELOI"/>
      <sheetName val="\GRUPO ANGELA\NEXTEL\NEXTEL 201"/>
      <sheetName val="\\Srmpm01\midia$\C\Documents an"/>
      <sheetName val="\midia$\Red Bull\2011\Instituci"/>
      <sheetName val="\C\C\Documents and Settings\mar"/>
      <sheetName val="\C\C\C\Documents and Settings\m"/>
      <sheetName val="\C\C\C\C\Documents and Settings"/>
      <sheetName val="\Users\marcela.alves\AppData\Lo"/>
      <sheetName val="\C\Users\marcela.alves\AppData\"/>
      <sheetName val="\C\C\Users\marcela.alves\AppDat"/>
      <sheetName val="\Users\gisellefreire\Library\Ca"/>
      <sheetName val="\Users\thiago.capeleiro\Documen"/>
      <sheetName val="\Users\fabionagy\Library\Caches"/>
      <sheetName val="\Users\nagyf\AppData\Local\Micr"/>
      <sheetName val="Região Sul"/>
      <sheetName val="[INVESTIM.XLS]_Users_edson_me_2"/>
      <sheetName val="\C\Users\edson.melo\Library\Cac"/>
      <sheetName val="\C\@\Esoares\c\ARQUIVOS\MICHELI"/>
      <sheetName val="Database"/>
      <sheetName val="\GRUPO\MASTERCARD\2015\Esoares\"/>
      <sheetName val="\Volumes\medpex01\GRUPO\MASTERC"/>
      <sheetName val="\Users\marmaruj\Desktop\Esoares"/>
      <sheetName val="\Users\cristianomasetto\Library"/>
      <sheetName val="\Users\camila.simaoka\Downloads"/>
      <sheetName val=""/>
      <sheetName val="\YR\2015\DANONE\Bonafont\Esoare"/>
      <sheetName val="\Volumes\midia\YR\2015\DANONE\S"/>
      <sheetName val="[INVESTIM.XLS]_Users_edson_me_3"/>
      <sheetName val="[INVESTIM.XLS]_Users_edson_me_4"/>
      <sheetName val="[INVESTIM.XLS]_Users_edson_me_5"/>
      <sheetName val="GREG1"/>
      <sheetName val="\\vmardc03.despegarar.despegar\"/>
      <sheetName val="\Users\Fernanda.Gallo\Ap"/>
      <sheetName val="\C\Users\Fernanda.Gall"/>
      <sheetName val="\C\C\Users\Fernanda."/>
      <sheetName val="\\vma"/>
      <sheetName val="[INVESTIM.XLS]_Users_tatiana__3"/>
      <sheetName val="\C\C\C\Users\Ferna"/>
      <sheetName val="\S\C\C\C\Users\F"/>
      <sheetName val="\C\S\C\C\C\Use"/>
      <sheetName val="[INVESTIM.XLS]\\Esoares\c\ARQUI"/>
      <sheetName val="[INVESTIM.XLS]\@\Esoares\c\ARQU"/>
      <sheetName val="[INVESTIM.XLS]\\SAO9FS03\@\Esoa"/>
      <sheetName val="[INVESTIM.XLS]\Users\cganzaroll"/>
      <sheetName val="[INVESTIM.XLS]\Volumes\midia$\2"/>
      <sheetName val="[INVESTIM.XLS]\Users\rodrigomed"/>
      <sheetName val="[INVESTIM.XLS]\NEXTEL\2011\PLAN"/>
      <sheetName val="[INVESTIM.XLS]\NEXTEL\2011\PACO"/>
      <sheetName val="[INVESTIM.XLS]\Documents and Se"/>
      <sheetName val="[INVESTIM.XLS]\C\Documents and "/>
      <sheetName val="[INVESTIM.XLS]\C\NEXTEL\2011\PL"/>
      <sheetName val="[INVESTIM.XLS]\DELOITTE\PLANOS\"/>
      <sheetName val="[INVESTIM.XLS]\GRUPO ANGELA\NEX"/>
      <sheetName val="[INVESTIM.XLS]\\Srmpm01\midia$\"/>
      <sheetName val="[INVESTIM.XLS]\midia$\Red Bull\"/>
      <sheetName val="[INVESTIM.XLS]\C\C\Documents an"/>
      <sheetName val="[INVESTIM.XLS]\C\C\C\Documents "/>
      <sheetName val="[INVESTIM.XLS]\C\C\C\C\Document"/>
      <sheetName val="[INVESTIM.XLS]\Users\priscilla."/>
      <sheetName val="[INVESTIM.XLS]\Users\PATRIC~1\A"/>
      <sheetName val="[INVESTIM.XLS]\C\Users\PATRIC~1"/>
      <sheetName val="[INVESTIM.XLS][INVESTIM.XLS][IN"/>
      <sheetName val="[INVESTIM.XLS]\Volumes\_PONG\In"/>
      <sheetName val="[INVESTIM.XLS]\Users\marcela.al"/>
      <sheetName val="[INVESTIM.XLS]\C\Users\marcela."/>
      <sheetName val="[INVESTIM.XLS]\C\C\Users\marcel"/>
      <sheetName val="[INVESTIM.XLS]\Users\fabionagy\"/>
      <sheetName val="[INVESTIM.XLS]\Users\thiago.cap"/>
      <sheetName val="[INVESTIM.XLS]\Users\nagyf\AppD"/>
      <sheetName val="[INVESTIM.XLS]\Users\gisellefre"/>
      <sheetName val="[INVESTIM.XLS]\GRUPO\MASTERCARD"/>
      <sheetName val="[INVESTIM.XLS]\Volumes\medpex01"/>
      <sheetName val="[INVESTIM.XLS]\Users\edson.melo"/>
      <sheetName val="[INVESTIM.XLS]\C\Users\edson.me"/>
      <sheetName val="[INVESTIM.XLS]\C\@\Esoares\c\AR"/>
      <sheetName val="[INVESTIM.XLS]\Users\cristianom"/>
      <sheetName val="[INVESTIM.XLS]\Users\camila.sim"/>
      <sheetName val="[INVESTIM.XLS]\YR\2015\DANONE\B"/>
      <sheetName val="[INVESTIM.XLS]\Volumes\midia\YR"/>
      <sheetName val="[INVESTIM.XLS][INVESTIM.XLS]\\E"/>
      <sheetName val="[INVESTIM.XLS][INVESTIM.XLS]\Us"/>
      <sheetName val="[INVESTIM.XLS][INVESTIM.XLS]\@\"/>
      <sheetName val="[INVESTIM.XLS][INVESTIM.XLS]\\S"/>
      <sheetName val="[INVESTIM.XLS][INVESTIM.XLS]\Vo"/>
      <sheetName val="[INVESTIM.XLS][INVESTIM.XLS]\C\"/>
      <sheetName val="[INVESTIM.XLS][INVESTIM.XLS]\NE"/>
      <sheetName val="[INVESTIM.XLS][INVESTIM.XLS]\Do"/>
      <sheetName val="[INVESTIM.XLS][INVESTIM.XLS]\DE"/>
      <sheetName val="[INVESTIM.XLS][INVESTIM.XLS]\GR"/>
      <sheetName val="[INVESTIM.XLS][INVESTIM.XLS]\mi"/>
      <sheetName val="[INVESTIM.XLS][INVESTIM.XLS]\YR"/>
      <sheetName val="[INVESTIM.XLS]\Users\marmaruj\D"/>
      <sheetName val="Investimento Publicitário 1996-"/>
      <sheetName val="Investimento_Publicitário_1996-"/>
      <sheetName val="OBS"/>
      <sheetName val="OUTDOOR"/>
      <sheetName val="Investimento_Publicitário_19961"/>
      <sheetName val="AR @ ACT"/>
      <sheetName val="Investimento_Publicitário_19962"/>
      <sheetName val="AR_@_ACT"/>
      <sheetName val="KOF VALLE"/>
      <sheetName val="Investimento_Publicitário_19963"/>
      <sheetName val="AR_@_ACT1"/>
      <sheetName val="KOF_VALLE"/>
      <sheetName val="Investimento_Publicitário_19965"/>
      <sheetName val="Resumo_por_P5"/>
      <sheetName val="AR_@_ACT3"/>
      <sheetName val="KOF_VALLE2"/>
      <sheetName val="Investimento_Publicitário_19964"/>
      <sheetName val="Resumo_por_P4"/>
      <sheetName val="AR_@_ACT2"/>
      <sheetName val="KOF_VALLE1"/>
      <sheetName val="Database (3)"/>
      <sheetName val="distr.outdoor"/>
      <sheetName val="Investimento%20Publicitário%201"/>
      <sheetName val="Investimento%20Publicit%C3%A1ri"/>
      <sheetName val="PROG. TV aberta CA"/>
      <sheetName val="PROG. TV aberta FOX"/>
      <sheetName val="Despesas"/>
      <sheetName val="\\Esoares\c\ARQUIVOS\ANTARCTI\I"/>
      <sheetName val="\@\Esoares\c\ARQUIVOS\ANTARCTI\"/>
      <sheetName val="\Documents and Settings\juliana"/>
      <sheetName val="\\Srmpm01\midia$\Volumes\Midia$"/>
      <sheetName val="ML"/>
      <sheetName val="INT Opção 1"/>
      <sheetName val="V.A."/>
      <sheetName val="NS"/>
      <sheetName val="Validações"/>
      <sheetName val="Anual"/>
      <sheetName val="anarev"/>
      <sheetName val="\Users\Pedro.Eustachio\AppData\"/>
      <sheetName val="\C\Users\Pedro.Eustachio\AppDat"/>
      <sheetName val="\C\C\NEXTEL\2011\PLANOS\NEYMAR\"/>
      <sheetName val="\C\NEXTEL\2011\PLANOS\VAREJO\Es"/>
      <sheetName val="\C\C\NEXTEL\2011\PLANOS\VAREJO\"/>
      <sheetName val="\C\@\Esoares\c\ARQUIVOS\ANTARCT"/>
      <sheetName val="tradução"/>
      <sheetName val="\Users\ferreirap\AppData\Local\"/>
      <sheetName val="\Volumes\dadosmidia\PLANEJAMENT"/>
      <sheetName val="Oral"/>
      <sheetName val="Settings"/>
      <sheetName val="\\SPLFPR14\Dados\Users\roberto."/>
      <sheetName val="TAB.Daten"/>
      <sheetName val="Capa_26"/>
      <sheetName val="Anunciantes_INV_6"/>
      <sheetName val="Tática_de_TV6"/>
      <sheetName val="Tática_de_RV6"/>
      <sheetName val="Tática_de_JO6"/>
      <sheetName val="INVESTIM_XLS"/>
      <sheetName val="Bar_Rel"/>
      <sheetName val="PARCEIROS_-_REDES_SOCIAIS"/>
      <sheetName val="Ranking_por_Filial_-_Mês"/>
      <sheetName val="Ranking_Geral_-_Mês"/>
      <sheetName val="honda_yamaha"/>
      <sheetName val="\Users\priscilla_epp\AppData\Lo"/>
      <sheetName val="\Volumes\midia$\24__Banco_Itaú\"/>
      <sheetName val="\NEXTEL\2011\PACOTES\PACOTE_TV_"/>
      <sheetName val="\Documents_and_Settings\maria_d"/>
      <sheetName val="\C\Documents_and_Settings\maria"/>
      <sheetName val="\DELOITTE\PLANOS\100_ANOS_DELOI"/>
      <sheetName val="\GRUPO_ANGELA\NEXTEL\NEXTEL_201"/>
      <sheetName val="\\Srmpm01\midia$\C\Documents_an"/>
      <sheetName val="\midia$\Red_Bull\2011\Instituci"/>
      <sheetName val="\C\C\Documents_and_Settings\mar"/>
      <sheetName val="\C\C\C\Documents_and_Settings\m"/>
      <sheetName val="\C\C\C\C\Documents_and_Settings"/>
      <sheetName val="\Users\thiago_capeleiro\Documen"/>
      <sheetName val="\Users\marcela_alves\AppData\Lo"/>
      <sheetName val="\C\Users\marcela_alves\AppData\"/>
      <sheetName val="\C\C\Users\marcela_alves\AppDat"/>
      <sheetName val="Região_Sul"/>
      <sheetName val="\Users\edson_melo\Library\Cache"/>
      <sheetName val="\C\Users\edson_melo\Library\Cac"/>
      <sheetName val="\Users\camila_simaoka\Downloads"/>
      <sheetName val="[INVESTIM.XLS]_Users_tatiana__2"/>
      <sheetName val="[INVESTIM.XLS]_Users_edson_me_8"/>
      <sheetName val="[INVESTIM.XLS]_Users_edson_me_6"/>
      <sheetName val="[INVESTIM.XLS]_Users_edson_me_7"/>
      <sheetName val="[INVESTIM.XLS]_Users_tatiana__4"/>
      <sheetName val="Pauta"/>
      <sheetName val="[INVESTIM.XLS]_Users_tatiana__5"/>
      <sheetName val="[INVESTIM.XLS]_Users_tatiana__6"/>
      <sheetName val="[INVESTIM.XLS]_Users_edson_m_12"/>
      <sheetName val="[INVESTIM.XLS]_Users_edson_me_9"/>
      <sheetName val="[INVESTIM.XLS]_Users_edson_m_11"/>
      <sheetName val="[INVESTIM.XLS]_Users_edson_m_10"/>
      <sheetName val="[INVESTIM.XLS]_Users_edson_m_13"/>
      <sheetName val="[INVESTIM.XLS]_Users_edson_m_15"/>
      <sheetName val="[INVESTIM.XLS]_Users_edson_m_14"/>
      <sheetName val="[INVESTIM.XLS]_Users_tatiana__7"/>
      <sheetName val="[INVESTIM.XLS]_Users_tatiana__8"/>
      <sheetName val="[INVESTIM.XLS]_Users_edson_m_74"/>
      <sheetName val="[INVESTIM.XLS]_Users_edson_m_60"/>
      <sheetName val="[INVESTIM.XLS]_Users_edson_m_17"/>
      <sheetName val="[INVESTIM.XLS]_Users_edson_m_16"/>
      <sheetName val="[INVESTIM.XLS]_Users_edson_m_43"/>
      <sheetName val="[INVESTIM.XLS]_Users_edson_m_23"/>
      <sheetName val="[INVESTIM.XLS]_Users_edson_m_18"/>
      <sheetName val="[INVESTIM.XLS]_Users_edson_m_19"/>
      <sheetName val="[INVESTIM.XLS]_Users_edson_m_20"/>
      <sheetName val="[INVESTIM.XLS]_Users_edson_m_21"/>
      <sheetName val="[INVESTIM.XLS]_Users_edson_m_22"/>
      <sheetName val="[INVESTIM.XLS]_Users_edson_m_25"/>
      <sheetName val="[INVESTIM.XLS]_Users_edson_m_24"/>
      <sheetName val="[INVESTIM.XLS]_Users_edson_m_28"/>
      <sheetName val="[INVESTIM.XLS]_Users_edson_m_26"/>
      <sheetName val="[INVESTIM.XLS]_Users_edson_m_27"/>
      <sheetName val="[INVESTIM.XLS]_Users_edson_m_29"/>
      <sheetName val="[INVESTIM.XLS]_Users_edson_m_31"/>
      <sheetName val="[INVESTIM.XLS]_Users_edson_m_30"/>
      <sheetName val="[INVESTIM.XLS]_Users_edson_m_32"/>
      <sheetName val="[INVESTIM.XLS]_Users_edson_m_33"/>
      <sheetName val="[INVESTIM.XLS]_Users_edson_m_34"/>
      <sheetName val="[INVESTIM.XLS]_Users_edson_m_35"/>
      <sheetName val="[INVESTIM.XLS]_Users_edson_m_36"/>
      <sheetName val="[INVESTIM.XLS]_Users_edson_m_39"/>
      <sheetName val="[INVESTIM.XLS]_Users_edson_m_37"/>
      <sheetName val="[INVESTIM.XLS]_Users_edson_m_38"/>
      <sheetName val="[INVESTIM.XLS]_Users_edson_m_40"/>
      <sheetName val="[INVESTIM.XLS]_Users_edson_m_41"/>
      <sheetName val="[INVESTIM.XLS]_Users_edson_m_42"/>
      <sheetName val="[INVESTIM.XLS]_Users_edson_m_48"/>
      <sheetName val="[INVESTIM.XLS]_Users_edson_m_44"/>
      <sheetName val="[INVESTIM.XLS]_Users_edson_m_45"/>
      <sheetName val="[INVESTIM.XLS]_Users_edson_m_46"/>
      <sheetName val="[INVESTIM.XLS]_Users_edson_m_47"/>
      <sheetName val="[INVESTIM.XLS]_Users_edson_m_53"/>
      <sheetName val="[INVESTIM.XLS]_Users_edson_m_49"/>
      <sheetName val="[INVESTIM.XLS]_Users_edson_m_50"/>
      <sheetName val="[INVESTIM.XLS]_Users_edson_m_51"/>
      <sheetName val="[INVESTIM.XLS]_Users_edson_m_52"/>
      <sheetName val="[INVESTIM.XLS]_Users_edson_m_54"/>
      <sheetName val="[INVESTIM.XLS]_Users_edson_m_55"/>
      <sheetName val="[INVESTIM.XLS]_Users_edson_m_58"/>
      <sheetName val="[INVESTIM.XLS]_Users_edson_m_56"/>
      <sheetName val="[INVESTIM.XLS]_Users_edson_m_57"/>
      <sheetName val="[INVESTIM.XLS]_Users_edson_m_59"/>
      <sheetName val="[INVESTIM.XLS]_Users_edson_m_61"/>
      <sheetName val="[INVESTIM.XLS]_Users_edson_m_63"/>
      <sheetName val="[INVESTIM.XLS]_Users_edson_m_62"/>
      <sheetName val="[INVESTIM.XLS]_Users_edson_m_66"/>
      <sheetName val="[INVESTIM.XLS]_Users_edson_m_64"/>
      <sheetName val="[INVESTIM.XLS]_Users_edson_m_65"/>
      <sheetName val="[INVESTIM.XLS]_Users_edson_m_71"/>
      <sheetName val="[INVESTIM.XLS]_Users_edson_m_70"/>
      <sheetName val="[INVESTIM.XLS]_Users_edson_m_69"/>
      <sheetName val="[INVESTIM.XLS]_Users_edson_m_67"/>
      <sheetName val="[INVESTIM.XLS]_Users_edson_m_68"/>
      <sheetName val="[INVESTIM.XLS]_Users_edson_m_73"/>
      <sheetName val="[INVESTIM.XLS]_Users_edson_m_72"/>
      <sheetName val="[INVESTIM.XLS]_Users_tatiana__9"/>
      <sheetName val="\Users\silvio\DM9 Sul\Vulcabrás"/>
      <sheetName val="\Esoares\c\ARQUIVOS\MICHELIN\IN"/>
      <sheetName val="[INVESTIM.XLS]_Users_tatiana_10"/>
      <sheetName val="[INVESTIM.XLS]_Users_tatiana_12"/>
      <sheetName val="[INVESTIM.XLS]_Users_tatiana_11"/>
      <sheetName val="[INVESTIM.XLS]_Users_tatiana_14"/>
      <sheetName val="[INVESTIM.XLS]_Users_tatiana_13"/>
      <sheetName val="[INVESTIM.XLS]_Users_tatiana_18"/>
      <sheetName val="[INVESTIM.XLS]_Users_tatiana_15"/>
      <sheetName val="[INVESTIM.XLS]_Users_tatiana_16"/>
      <sheetName val="[INVESTIM.XLS]_Users_tatiana_17"/>
      <sheetName val="[INVESTIM.XLS]_Users_tatiana_19"/>
      <sheetName val="[INVESTIM.XLS]_Users_tatiana_20"/>
      <sheetName val="\Users\vicente.varela\Desktop\I"/>
      <sheetName val="\\RRPVHOA0501\Work\Users\vicent"/>
      <sheetName val="\Volumes\Midi\Prospect\POLENGHI"/>
      <sheetName val="[INVESTIM.XLS]__Esoares_c_ARQ_2"/>
      <sheetName val="[INVESTIM.XLS]___Esoares_c_AR_2"/>
      <sheetName val="[INVESTIM.XLS]__SAO9FS03___Es_2"/>
      <sheetName val="[INVESTIM.XLS]_Users_cganzaro_2"/>
      <sheetName val="[INVESTIM.XLS]_Volumes_midia__2"/>
      <sheetName val="[INVESTIM.XLS]_Users_rodrigom_2"/>
      <sheetName val="[INVESTIM.XLS]_Users_priscill_2"/>
      <sheetName val="[INVESTIM.XLS]_Users_PATRIC_1_2"/>
      <sheetName val="[INVESTIM.XLS]_C_Users_PATRIC_2"/>
      <sheetName val="[INVESTIM.XLS]_NEXTEL_2011_PL_2"/>
      <sheetName val="[INVESTIM.XLS]_NEXTEL_2011_PL_3"/>
      <sheetName val="[INVESTIM.XLS]_NEXTEL_2011_PA_2"/>
      <sheetName val="[INVESTIM.XLS]_Documents_and__2"/>
      <sheetName val="[INVESTIM.XLS]_NEXTEL_2011_PL_4"/>
      <sheetName val="[INVESTIM.XLS]_C_Documents_an_2"/>
      <sheetName val="[INVESTIM.XLS]_C_NEXTEL_2011__2"/>
      <sheetName val="[INVESTIM.XLS]_NEXTEL_2011_PL_5"/>
      <sheetName val="[INVESTIM.XLS]_DELOITTE_PLANO_2"/>
      <sheetName val="[INVESTIM.XLS]_GRUPO_ANGELA_N_2"/>
      <sheetName val="[INVESTIM.XLS]__Srmpm01_midia_2"/>
      <sheetName val="[INVESTIM.XLS]_midia__Red_Bul_2"/>
      <sheetName val="[INVESTIM.XLS]_C_C_Documents__2"/>
      <sheetName val="[INVESTIM.XLS]_C_C_C_Document_2"/>
      <sheetName val="[INVESTIM.XLS]_C_C_C_C_Docume_2"/>
      <sheetName val="[INVESTIM.XLS]_Volumes__PONG__2"/>
      <sheetName val="[INVESTIM.XLS]_Users_marcela__2"/>
      <sheetName val="[INVESTIM.XLS]_C_Users_marcel_2"/>
      <sheetName val="[INVESTIM.XLS]_C_C_Users_marc_2"/>
      <sheetName val="[INVESTIM.XLS]_Users_fabionag_2"/>
      <sheetName val="[INVESTIM.XLS]_Users_thiago_c_2"/>
      <sheetName val="[INVESTIM.XLS]_Users_nagyf_Ap_2"/>
      <sheetName val="[INVESTIM.XLS]_Users_gisellef_2"/>
      <sheetName val="[INVESTIM.XLS]_GRUPO_MASTERCA_2"/>
      <sheetName val="[INVESTIM.XLS]_Volumes_medpex_2"/>
      <sheetName val="[INVESTIM.XLS]_C_Users_edson__2"/>
      <sheetName val="[INVESTIM.XLS]_C___Esoares_c__2"/>
      <sheetName val="[INVESTIM.XLS]_YR_2015_DANONE_2"/>
      <sheetName val="[INVESTIM.XLS]_Volumes_midia__3"/>
      <sheetName val="[INVESTIM.XLS]_Users_cristian_2"/>
      <sheetName val="[INVESTIM.XLS]_Users_camila_s_2"/>
      <sheetName val="[INVESTIM.XLS]_Users_edson_m_75"/>
      <sheetName val="[INVESTIM.XLS]_Users_edson_m_80"/>
      <sheetName val="[INVESTIM.XLS]_Users_edson_m_77"/>
      <sheetName val="[INVESTIM.XLS]_Users_edson_m_76"/>
      <sheetName val="[INVESTIM.XLS]_Users_edson_m_78"/>
      <sheetName val="[INVESTIM.XLS]_Users_edson_m_79"/>
      <sheetName val="[INVESTIM.XLS]_Users_edson__115"/>
      <sheetName val="[INVESTIM.XLS]_Users_edson_m_84"/>
      <sheetName val="[INVESTIM.XLS]_Users_edson_m_81"/>
      <sheetName val="[INVESTIM.XLS]_Users_edson_m_83"/>
      <sheetName val="[INVESTIM.XLS]_Users_edson_m_82"/>
      <sheetName val="[INVESTIM.XLS]_Users_edson_m_85"/>
      <sheetName val="[INVESTIM.XLS]_Users_edson_m_88"/>
      <sheetName val="[INVESTIM.XLS]_Users_edson_m_86"/>
      <sheetName val="[INVESTIM.XLS]_Users_edson_m_87"/>
      <sheetName val="[INVESTIM.XLS]_Users_edson_m_90"/>
      <sheetName val="[INVESTIM.XLS]_Users_edson_m_89"/>
      <sheetName val="[INVESTIM.XLS]_Users_edson_m_91"/>
      <sheetName val="[INVESTIM.XLS]_Users_edson_m_93"/>
      <sheetName val="[INVESTIM.XLS]_Users_edson_m_92"/>
      <sheetName val="[INVESTIM.XLS]_Users_edson_m_95"/>
      <sheetName val="[INVESTIM.XLS]_Users_edson_m_94"/>
      <sheetName val="[INVESTIM.XLS]_Users_edson_m_97"/>
      <sheetName val="[INVESTIM.XLS]_Users_edson_m_96"/>
      <sheetName val="[INVESTIM.XLS]_Users_edson__100"/>
      <sheetName val="[INVESTIM.XLS]_Users_edson_m_98"/>
      <sheetName val="[INVESTIM.XLS]_Users_edson_m_99"/>
      <sheetName val="[INVESTIM.XLS]_Users_edson__101"/>
      <sheetName val="[INVESTIM.XLS]_Users_edson__102"/>
      <sheetName val="[INVESTIM.XLS]_Users_edson__103"/>
      <sheetName val="[INVESTIM.XLS]_Users_edson__104"/>
      <sheetName val="[INVESTIM.XLS]_Users_edson__106"/>
      <sheetName val="[INVESTIM.XLS]_Users_edson__105"/>
      <sheetName val="[INVESTIM.XLS]_Users_edson__107"/>
      <sheetName val="[INVESTIM.XLS]_Users_edson__108"/>
      <sheetName val="[INVESTIM.XLS]_Users_edson__110"/>
      <sheetName val="[INVESTIM.XLS]_Users_edson__109"/>
      <sheetName val="[INVESTIM.XLS]_Users_edson__111"/>
      <sheetName val="[INVESTIM.XLS]_Users_edson__112"/>
      <sheetName val="[INVESTIM.XLS]_Users_edson__113"/>
      <sheetName val="[INVESTIM.XLS]_Users_edson__114"/>
      <sheetName val="Capa_27"/>
      <sheetName val="Anunciantes_INV_7"/>
      <sheetName val="Tática_de_TV7"/>
      <sheetName val="Tática_de_RV7"/>
      <sheetName val="Tática_de_JO7"/>
      <sheetName val="PARCEIROS_-_REDES_SOCIAIS1"/>
      <sheetName val="Bar_Rel1"/>
      <sheetName val="INVESTIM_XLS1"/>
      <sheetName val="Ranking_por_Filial_-_Mês1"/>
      <sheetName val="Ranking_Geral_-_Mês1"/>
      <sheetName val="honda_yamaha1"/>
      <sheetName val="\NEXTEL\2011\PACOTES\PACOTE_TV1"/>
      <sheetName val="\Documents_and_Settings\maria_1"/>
      <sheetName val="\C\Documents_and_Settings\mari1"/>
      <sheetName val="\DELOITTE\PLANOS\100_ANOS_DELO1"/>
      <sheetName val="\GRUPO_ANGELA\NEXTEL\NEXTEL_202"/>
      <sheetName val="\\Srmpm01\midia$\C\Documents_a1"/>
      <sheetName val="\midia$\Red_Bull\2011\Instituc1"/>
      <sheetName val="\C\C\Documents_and_Settings\ma1"/>
      <sheetName val="\C\C\C\Documents_and_Settings\1"/>
      <sheetName val="\C\C\C\C\Documents_and_Setting1"/>
      <sheetName val="\Volumes\midia$\24__Banco_Itaú1"/>
      <sheetName val="\Users\priscilla_epp\AppData\L1"/>
      <sheetName val="\Users\thiago_capeleiro\Docume1"/>
      <sheetName val="\Users\marcela_alves\AppData\L1"/>
      <sheetName val="\C\Users\marcela_alves\AppData1"/>
      <sheetName val="\C\C\Users\marcela_alves\AppDa1"/>
      <sheetName val="Região_Sul1"/>
      <sheetName val="\Users\camila_simaoka\Download1"/>
      <sheetName val="\Users\edson_melo\Library\Cach1"/>
      <sheetName val="\C\Users\edson_melo\Library\Ca1"/>
      <sheetName val="Capa_28"/>
      <sheetName val="Anunciantes_INV_8"/>
      <sheetName val="Tática_de_TV8"/>
      <sheetName val="Tática_de_RV8"/>
      <sheetName val="Tática_de_JO8"/>
      <sheetName val="Resumo_por_P6"/>
      <sheetName val="PARCEIROS_-_REDES_SOCIAIS2"/>
      <sheetName val="Bar_Rel2"/>
      <sheetName val="INVESTIM_XLS2"/>
      <sheetName val="Ranking_por_Filial_-_Mês2"/>
      <sheetName val="Ranking_Geral_-_Mês2"/>
      <sheetName val="honda_yamaha2"/>
      <sheetName val="\NEXTEL\2011\PACOTES\PACOTE_TV2"/>
      <sheetName val="\Documents_and_Settings\maria_2"/>
      <sheetName val="\C\Documents_and_Settings\mari2"/>
      <sheetName val="\DELOITTE\PLANOS\100_ANOS_DELO2"/>
      <sheetName val="\GRUPO_ANGELA\NEXTEL\NEXTEL_203"/>
      <sheetName val="\\Srmpm01\midia$\C\Documents_a2"/>
      <sheetName val="\midia$\Red_Bull\2011\Instituc2"/>
      <sheetName val="\C\C\Documents_and_Settings\ma2"/>
      <sheetName val="\C\C\C\Documents_and_Settings\2"/>
      <sheetName val="\C\C\C\C\Documents_and_Setting2"/>
      <sheetName val="\Volumes\midia$\24__Banco_Itaú2"/>
      <sheetName val="\Users\priscilla_epp\AppData\L2"/>
      <sheetName val="\Users\thiago_capeleiro\Docume2"/>
      <sheetName val="\Users\marcela_alves\AppData\L2"/>
      <sheetName val="\C\Users\marcela_alves\AppData2"/>
      <sheetName val="\C\C\Users\marcela_alves\AppDa2"/>
      <sheetName val="Região_Sul2"/>
      <sheetName val="\Users\camila_simaoka\Download2"/>
      <sheetName val="\Users\edson_melo\Library\Cach2"/>
      <sheetName val="\C\Users\edson_melo\Library\Ca2"/>
      <sheetName val="Capa_29"/>
      <sheetName val="Anunciantes_INV_9"/>
      <sheetName val="Tática_de_TV9"/>
      <sheetName val="Tática_de_RV9"/>
      <sheetName val="Tática_de_JO9"/>
      <sheetName val="Resumo_por_P7"/>
      <sheetName val="PARCEIROS_-_REDES_SOCIAIS3"/>
      <sheetName val="Bar_Rel3"/>
      <sheetName val="INVESTIM_XLS3"/>
      <sheetName val="Ranking_por_Filial_-_Mês3"/>
      <sheetName val="Ranking_Geral_-_Mês3"/>
      <sheetName val="honda_yamaha3"/>
      <sheetName val="\NEXTEL\2011\PACOTES\PACOTE_TV3"/>
      <sheetName val="\Documents_and_Settings\maria_3"/>
      <sheetName val="\C\Documents_and_Settings\mari3"/>
      <sheetName val="\DELOITTE\PLANOS\100_ANOS_DELO3"/>
      <sheetName val="\GRUPO_ANGELA\NEXTEL\NEXTEL_204"/>
      <sheetName val="\\Srmpm01\midia$\C\Documents_a3"/>
      <sheetName val="\midia$\Red_Bull\2011\Instituc3"/>
      <sheetName val="\C\C\Documents_and_Settings\ma3"/>
      <sheetName val="\C\C\C\Documents_and_Settings\3"/>
      <sheetName val="\C\C\C\C\Documents_and_Setting3"/>
      <sheetName val="\Volumes\midia$\24__Banco_Itaú3"/>
      <sheetName val="\Users\priscilla_epp\AppData\L3"/>
      <sheetName val="\Users\thiago_capeleiro\Docume3"/>
      <sheetName val="\Users\marcela_alves\AppData\L3"/>
      <sheetName val="\C\Users\marcela_alves\AppData3"/>
      <sheetName val="\C\C\Users\marcela_alves\AppDa3"/>
      <sheetName val="Região_Sul3"/>
      <sheetName val="\Users\camila_simaoka\Download3"/>
      <sheetName val="\Users\edson_melo\Library\Cach3"/>
      <sheetName val="\C\Users\edson_melo\Library\Ca3"/>
      <sheetName val="[INVESTIM.XLS]\Users\tatiana.sa"/>
      <sheetName val="[INVESTIM.XLS]_Users_tatiana_21"/>
      <sheetName val="[INVESTIM.XLS]_Users_edson__116"/>
      <sheetName val="__Esoares_c_ARQUIVOS_MICHELIN_I"/>
      <sheetName val="_@_Esoares_c_ARQUIVOS_MICHELIN_"/>
      <sheetName val="__SAO9FS03_@_Esoares_c_ARQUIVOS"/>
      <sheetName val="_Users_cganzarolli_AppData_Loca"/>
      <sheetName val="_Users_rodrigomedeiros_Library_"/>
      <sheetName val="_Volumes_midia$_24. Banco Itaú_"/>
      <sheetName val="_Users_priscilla.epp_AppData_Lo"/>
      <sheetName val="_Users_PATRIC~1_AppData_Local_T"/>
      <sheetName val="_C_Users_PATRIC~1_AppData_Local"/>
      <sheetName val="_Volumes__PONG_Interno_PONG__mí"/>
      <sheetName val="_NEXTEL_2011_PLANOS_SALDANHA_NE"/>
      <sheetName val="_NEXTEL_2011_PLANOS_NEYMAR_Esoa"/>
      <sheetName val="_NEXTEL_2011_PACOTES_PACOTE TV "/>
      <sheetName val="_Documents and Settings_maria.d"/>
      <sheetName val="_NEXTEL_2011_PLANOS_VAREJO_Esoa"/>
      <sheetName val="_C_Documents and Settings_maria"/>
      <sheetName val="_C_NEXTEL_2011_PLANOS_NEYMAR_Es"/>
      <sheetName val="_NEXTEL_2011_PLANOS_VAREJO_PLAN"/>
      <sheetName val="_DELOITTE_PLANOS_100 ANOS DELOI"/>
      <sheetName val="_GRUPO ANGELA_NEXTEL_NEXTEL 201"/>
      <sheetName val="__Srmpm01_midia$_C_Documents an"/>
      <sheetName val="_midia$_Red Bull_2011_Instituci"/>
      <sheetName val="_C_C_Documents and Settings_mar"/>
      <sheetName val="_C_C_C_Documents and Settings_m"/>
      <sheetName val="_C_C_C_C_Documents and Settings"/>
      <sheetName val="_Users_marcela.alves_AppData_Lo"/>
      <sheetName val="_C_Users_marcela.alves_AppData_"/>
      <sheetName val="_C_C_Users_marcela.alves_AppDat"/>
      <sheetName val="_Users_thiago.capeleiro_Documen"/>
      <sheetName val="_Users_fabionagy_Library_Caches"/>
      <sheetName val="_Users_nagyf_AppData_Local_Micr"/>
      <sheetName val="_Users_gisellefreire_Library_Ca"/>
      <sheetName val="_GRUPO_MASTERCARD_2015_Esoares_"/>
      <sheetName val="_Volumes_medpex01_GRUPO_MASTERC"/>
      <sheetName val="_Users_cristianomasetto_Library"/>
      <sheetName val="_Users_edson.melo_Library_Cache"/>
      <sheetName val="_C_Users_edson.melo_Library_Cac"/>
      <sheetName val="_C_@_Esoares_c_ARQUIVOS_MICHELI"/>
    </sheetNames>
    <definedNames>
      <definedName name="IMPRIM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D"/>
      <sheetName val="mapa"/>
      <sheetName val="Projeto Discovery"/>
      <sheetName val="Validações"/>
      <sheetName val="Proposta Padrão"/>
      <sheetName val="Proposta Mundi"/>
      <sheetName val="Mídia Avulsa Rotativa"/>
      <sheetName val="Mídia Determinada"/>
      <sheetName val="Proposta Intervalo Inteligente"/>
      <sheetName val="3Q07 - Programa"/>
      <sheetName val="Condições Comercialização Mundi"/>
      <sheetName val="Database"/>
      <sheetName val="TABELA 2008"/>
      <sheetName val="Anual"/>
      <sheetName val="Feriados"/>
      <sheetName val="Projeto%20Discovery"/>
      <sheetName val="Integração - Earned Value"/>
    </sheetNames>
    <definedNames>
      <definedName name="KITZELIA.KITZELIA"/>
    </definedNames>
    <sheetDataSet>
      <sheetData sheetId="0">
        <row r="3">
          <cell r="B3" t="str">
            <v>Clientes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>
        <row r="8">
          <cell r="A8">
            <v>0</v>
          </cell>
        </row>
      </sheetData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lt;Gerencial&gt;"/>
      <sheetName val="plamarc"/>
      <sheetName val="capa"/>
      <sheetName val="cro"/>
      <sheetName val="rubens"/>
      <sheetName val="revista"/>
      <sheetName val="capa ppfev"/>
      <sheetName val="cro (2)"/>
      <sheetName val="tv"/>
      <sheetName val="rd"/>
      <sheetName val="capa maes"/>
      <sheetName val="cro maes "/>
      <sheetName val="od maes"/>
      <sheetName val="rd maes"/>
      <sheetName val="capa nam"/>
      <sheetName val="cro namo"/>
      <sheetName val="od namo"/>
      <sheetName val="rd namo"/>
      <sheetName val="pp ago"/>
      <sheetName val="cro pp ago"/>
      <sheetName val="tv pp ago"/>
      <sheetName val="rd pp ago"/>
      <sheetName val="Premissas"/>
      <sheetName val="Budget Coca-Cola"/>
      <sheetName val="Base"/>
      <sheetName val="Ficha Técnica"/>
      <sheetName val="capa_ppfev"/>
      <sheetName val="cro_(2)"/>
      <sheetName val="capa_maes"/>
      <sheetName val="cro_maes_"/>
      <sheetName val="od_maes"/>
      <sheetName val="rd_maes"/>
      <sheetName val="capa_nam"/>
      <sheetName val="cro_namo"/>
      <sheetName val="od_namo"/>
      <sheetName val="rd_namo"/>
      <sheetName val="pp_ago"/>
      <sheetName val="cro_pp_ago"/>
      <sheetName val="tv_pp_ago"/>
      <sheetName val="rd_pp_ago"/>
      <sheetName val="Ficha_Técnica"/>
      <sheetName val="Resumo_Cobertura"/>
      <sheetName val="outdoor-projetos"/>
      <sheetName val="cro2001"/>
      <sheetName val="capa_ppfev1"/>
      <sheetName val="cro_(2)1"/>
      <sheetName val="capa_maes1"/>
      <sheetName val="cro_maes_1"/>
      <sheetName val="od_maes1"/>
      <sheetName val="rd_maes1"/>
      <sheetName val="capa_nam1"/>
      <sheetName val="cro_namo1"/>
      <sheetName val="od_namo1"/>
      <sheetName val="rd_namo1"/>
      <sheetName val="pp_ago1"/>
      <sheetName val="cro_pp_ago1"/>
      <sheetName val="tv_pp_ago1"/>
      <sheetName val="rd_pp_ago1"/>
      <sheetName val="Ficha_Técnica1"/>
      <sheetName val="1DataBaseUS$"/>
      <sheetName val="Detail"/>
      <sheetName val="VICTEL ($R)"/>
      <sheetName val="Tabelas"/>
      <sheetName val="Integração - Earned Value"/>
      <sheetName val="OUTDOOR"/>
      <sheetName val="XLR_NoRangeSheet"/>
      <sheetName val="DET @ ACT"/>
      <sheetName val="DIAP,COTON 98"/>
      <sheetName val="BABY TOIL.98"/>
      <sheetName val="RD INT 1ª"/>
      <sheetName val="Região Sul"/>
      <sheetName val="P&amp;L R$ "/>
      <sheetName val="Lista de valores"/>
      <sheetName val="DESCRICAO  PACOTES"/>
      <sheetName val="Bar Rel"/>
      <sheetName val="anarev"/>
      <sheetName val="cro2001.xls"/>
      <sheetName val="2_3"/>
      <sheetName val="2_4"/>
      <sheetName val="2_5"/>
      <sheetName val="GREG1"/>
      <sheetName val="UNITSOLD"/>
      <sheetName val="dHora"/>
      <sheetName val="Budget_Coca-Cola"/>
      <sheetName val="Est.REV.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trocinio nacional (2)"/>
      <sheetName val="cee-cur-rs1-sal-sc1"/>
      <sheetName val="bau-cam-moc-prp-rib"/>
      <sheetName val="san-sca-sjc-sjr-sor"/>
      <sheetName val="sp1-rj-df-bh-pe1"/>
      <sheetName val="Exibidoras (2)"/>
      <sheetName val="SP1"/>
      <sheetName val="BAU"/>
      <sheetName val="SJR"/>
      <sheetName val="SJC"/>
      <sheetName val="CAM"/>
      <sheetName val="SOR"/>
      <sheetName val="SAN"/>
      <sheetName val="SCA"/>
      <sheetName val="PRP"/>
      <sheetName val="RJ"/>
      <sheetName val="DF"/>
      <sheetName val="MOC"/>
      <sheetName val="BH"/>
      <sheetName val="PE1"/>
      <sheetName val="CEE"/>
      <sheetName val="CUR"/>
      <sheetName val="RS1"/>
      <sheetName val="RIB"/>
      <sheetName val="SAL"/>
      <sheetName val="SC1"/>
      <sheetName val="Meses"/>
      <sheetName val="Plan2"/>
      <sheetName val="Plan1"/>
      <sheetName val="Módulo2"/>
      <sheetName val="Feriados"/>
      <sheetName val="Anual"/>
      <sheetName val="PT_MACro"/>
      <sheetName val="P&amp;L x ICMes"/>
      <sheetName val="paramètres"/>
      <sheetName val="outdr"/>
      <sheetName val="GS_STD"/>
      <sheetName val="OP_STD"/>
      <sheetName val="PT_MACro.xls"/>
      <sheetName val="recap"/>
      <sheetName val="\Documents and Settings\ehveron"/>
      <sheetName val="Tabelas"/>
      <sheetName val="PARAMETRES"/>
      <sheetName val="MENU"/>
      <sheetName val="Pato"/>
      <sheetName val="Premissas"/>
      <sheetName val="BANCAS"/>
      <sheetName val="ANAREV"/>
      <sheetName val="Dados BS-04"/>
      <sheetName val="patrocinio_nacional_(2)"/>
      <sheetName val="Exibidoras_(2)"/>
      <sheetName val="Launch and Maintenance"/>
      <sheetName val="외주현황.wq1"/>
      <sheetName val="set76"/>
      <sheetName val="\\SPLFPR16\Dados\C\Documents an"/>
      <sheetName val="[PT_MACro.xls]_Users_edson_me_2"/>
      <sheetName val="plamarc"/>
      <sheetName val="outdoor-projetos"/>
      <sheetName val="TABELA DE PREÇOS"/>
      <sheetName val="[PT_MACro.xls]_Users_edson_me_4"/>
      <sheetName val="Briefing"/>
      <sheetName val="RJ1"/>
      <sheetName val="REC"/>
      <sheetName val="FOR"/>
      <sheetName val="POA"/>
      <sheetName val="CWB"/>
      <sheetName val="FLO"/>
      <sheetName val="BEL"/>
      <sheetName val="MAN"/>
      <sheetName val="RK"/>
      <sheetName val="[PT_MACro.xls]_Users_edson_me_3"/>
      <sheetName val="[PT_MACro.xls]_Users_edson_me_6"/>
      <sheetName val="[PT_MACro.xls]_Users_edson_me_5"/>
      <sheetName val="[PT_MACro.xls]_Users_edson_m_10"/>
      <sheetName val="[PT_MACro.xls]_Users_edson_me_7"/>
      <sheetName val="[PT_MACro.xls]_Users_edson_me_8"/>
      <sheetName val="[PT_MACro.xls]_Users_edson_me_9"/>
      <sheetName val="[PT_MACro.xls]_Users_edson_m_12"/>
      <sheetName val="[PT_MACro.xls]_Users_edson_m_11"/>
      <sheetName val="[PT_MACro.xls]_Users_edson_m_20"/>
      <sheetName val="[PT_MACro.xls]_Users_edson_m_13"/>
      <sheetName val="[PT_MACro.xls]_Users_edson_m_14"/>
      <sheetName val="[PT_MACro.xls]_Users_edson_m_15"/>
      <sheetName val="[PT_MACro.xls]_Users_edson_m_16"/>
      <sheetName val="[PT_MACro.xls]_Users_edson_m_17"/>
      <sheetName val="[PT_MACro.xls]_Users_edson_m_18"/>
      <sheetName val="[PT_MACro.xls]_Users_edson_m_19"/>
      <sheetName val="[PT_MACro.xls]_Users_edson_m_22"/>
      <sheetName val="[PT_MACro.xls]_Users_edson_m_21"/>
      <sheetName val="[PT_MACro.xls]_Users_edson_m_24"/>
      <sheetName val="[PT_MACro.xls]_Users_edson_m_23"/>
      <sheetName val="[PT_MACro.xls]_Users_edson_m_25"/>
      <sheetName val="[PT_MACro.xls]_Users_edson_m_33"/>
      <sheetName val="[PT_MACro.xls]_Users_edson_m_27"/>
      <sheetName val="[PT_MACro.xls]_Users_edson_m_26"/>
      <sheetName val="[PT_MACro.xls]_Users_edson_m_28"/>
      <sheetName val="[PT_MACro.xls]_Users_edson_m_29"/>
      <sheetName val="[PT_MACro.xls]_Users_edson_m_31"/>
      <sheetName val="[PT_MACro.xls]_Users_edson_m_30"/>
      <sheetName val="[PT_MACro.xls]_Users_edson_m_32"/>
      <sheetName val="[PT_MACro.xls]_Users_edson_m_36"/>
      <sheetName val="[PT_MACro.xls]_Users_edson_m_35"/>
      <sheetName val="[PT_MACro.xls]_Users_edson_m_34"/>
      <sheetName val="[PT_MACro.xls]_Users_edson_m_37"/>
      <sheetName val="[PT_MACro.xls]_Users_edson_m_39"/>
      <sheetName val="[PT_MACro.xls]_Users_edson_m_38"/>
      <sheetName val="[PT_MACro.xls]_Users_edson_m_40"/>
      <sheetName val="[PT_MACro.xls]_Users_edson_m_56"/>
      <sheetName val="[PT_MACro.xls]_Users_edson_m_42"/>
      <sheetName val="[PT_MACro.xls]_Users_edson_m_41"/>
      <sheetName val="[PT_MACro.xls]_Users_edson_m_43"/>
      <sheetName val="[PT_MACro.xls]_Users_edson_m_50"/>
      <sheetName val="[PT_MACro.xls]_Users_edson_m_44"/>
      <sheetName val="[PT_MACro.xls]_Users_edson_m_45"/>
      <sheetName val="[PT_MACro.xls]_Users_edson_m_46"/>
      <sheetName val="[PT_MACro.xls]_Users_edson_m_47"/>
      <sheetName val="[PT_MACro.xls]_Users_edson_m_48"/>
      <sheetName val="[PT_MACro.xls]_Users_edson_m_49"/>
      <sheetName val="[PT_MACro.xls]_Users_edson_m_51"/>
      <sheetName val="[PT_MACro.xls]_Users_edson_m_52"/>
      <sheetName val="[PT_MACro.xls]_Users_edson_m_53"/>
      <sheetName val="[PT_MACro.xls]_Users_edson_m_54"/>
      <sheetName val="[PT_MACro.xls]_Users_edson_m_55"/>
      <sheetName val="[PT_MACro.xls]_Users_edson_m_59"/>
      <sheetName val="[PT_MACro.xls]_Users_edson_m_57"/>
      <sheetName val="[PT_MACro.xls]_Users_edson_m_58"/>
      <sheetName val="[PT_MACro.xls]_Users_edson_m_60"/>
      <sheetName val="[PT_MACro.xls]_Users_edson_m_61"/>
      <sheetName val="[PT_MACro.xls]_Users_edson_m_64"/>
      <sheetName val="[PT_MACro.xls]_Users_edson_m_62"/>
      <sheetName val="[PT_MACro.xls]_Users_edson_m_63"/>
      <sheetName val="[PT_MACro.xls]_Users_edson_m_69"/>
      <sheetName val="[PT_MACro.xls]_Users_edson_m_65"/>
      <sheetName val="[PT_MACro.xls]_Users_edson_m_66"/>
      <sheetName val="[PT_MACro.xls]_Users_edson_m_67"/>
      <sheetName val="[PT_MACro.xls]_Users_edson_m_68"/>
      <sheetName val="[PT_MACro.xls]_Users_edson_m_71"/>
      <sheetName val="[PT_MACro.xls]_Users_edson_m_70"/>
      <sheetName val="[PT_MACro.xls]_Users_edson_m_72"/>
      <sheetName val="[PT_MACro.xls]_Users_edson_m_73"/>
      <sheetName val="[PT_MACro.xls]_Users_edson_m_91"/>
      <sheetName val="[PT_MACro.xls]_Users_edson_m_74"/>
      <sheetName val="[PT_MACro.xls]_Users_edson_m_79"/>
      <sheetName val="[PT_MACro.xls]_Users_edson_m_78"/>
      <sheetName val="[PT_MACro.xls]_Users_edson_m_75"/>
      <sheetName val="[PT_MACro.xls]_Users_edson_m_76"/>
      <sheetName val="[PT_MACro.xls]_Users_edson_m_77"/>
      <sheetName val="[PT_MACro.xls]_Users_edson_m_80"/>
      <sheetName val="[PT_MACro.xls]_Users_edson_m_82"/>
      <sheetName val="[PT_MACro.xls]_Users_edson_m_81"/>
      <sheetName val="[PT_MACro.xls]_Users_edson_m_84"/>
      <sheetName val="[PT_MACro.xls]_Users_edson_m_83"/>
      <sheetName val="[PT_MACro.xls]_Users_edson_m_85"/>
      <sheetName val="[PT_MACro.xls]_Users_edson_m_86"/>
      <sheetName val="[PT_MACro.xls]_Users_edson_m_88"/>
      <sheetName val="[PT_MACro.xls]_Users_edson_m_87"/>
      <sheetName val="[PT_MACro.xls]_Users_edson_m_89"/>
      <sheetName val="[PT_MACro.xls]_Users_edson_m_90"/>
      <sheetName val="CASCAO"/>
      <sheetName val="CRESCER"/>
      <sheetName val="CRIATIVA"/>
      <sheetName val="FAÇAFÁCIL"/>
      <sheetName val="GALILEU (GCIENCIA)"/>
      <sheetName val="MAGALI"/>
      <sheetName val="MARIECLAIRE"/>
      <sheetName val="MODAMOLDES"/>
      <sheetName val="QUERIDA"/>
      <sheetName val="ALM.CASCAO"/>
      <sheetName val="ALM.CEBOLINHA"/>
      <sheetName val="ALM.CHICOBENTO"/>
      <sheetName val="ALMANACAO FERIAS"/>
      <sheetName val="ALM.MONICA"/>
      <sheetName val="CEBOLINHA"/>
      <sheetName val="CHICOBENTO"/>
      <sheetName val="MONICA"/>
      <sheetName val="\Mantecorp\Institucional\Planos"/>
      <sheetName val="Tvsa"/>
      <sheetName val="CAD"/>
      <sheetName val="PRINCIPAL"/>
      <sheetName val="[PT_MACro.xls]_Users_edson_m_96"/>
      <sheetName val="[PT_MACro.xls]_Users_edson_m_92"/>
      <sheetName val="[PT_MACro.xls]_Users_edson_m_93"/>
      <sheetName val="[PT_MACro.xls]_Users_edson_m_94"/>
      <sheetName val="[PT_MACro.xls]_Users_edson_m_95"/>
      <sheetName val="[PT_MACro.xls]_Users_edson__107"/>
      <sheetName val="[PT_MACro.xls]_Users_edson_m_97"/>
      <sheetName val="[PT_MACro.xls]_Users_edson_m_98"/>
      <sheetName val="[PT_MACro.xls]_Users_edson__100"/>
      <sheetName val="[PT_MACro.xls]_Users_edson_m_99"/>
      <sheetName val="[PT_MACro.xls]_Users_edson__105"/>
      <sheetName val="[PT_MACro.xls]_Users_edson__102"/>
      <sheetName val="[PT_MACro.xls]_Users_edson__101"/>
      <sheetName val="[PT_MACro.xls]_Users_edson__103"/>
      <sheetName val="[PT_MACro.xls]_Users_edson__104"/>
      <sheetName val="[PT_MACro.xls]_Users_edson__106"/>
      <sheetName val="[PT_MACro.xls]_Users_edson__113"/>
      <sheetName val="[PT_MACro.xls]_Users_edson__110"/>
      <sheetName val="[PT_MACro.xls]_Users_edson__108"/>
      <sheetName val="[PT_MACro.xls]_Users_edson__109"/>
      <sheetName val="[PT_MACro.xls]_Users_edson__111"/>
      <sheetName val="[PT_MACro.xls]_Users_edson__112"/>
      <sheetName val="[PT_MACro.xls]_Users_edson__114"/>
      <sheetName val="[PT_MACro.xls]_Users_edson__115"/>
      <sheetName val="[PT_MACro.xls]_Users_edson__116"/>
      <sheetName val="[PT_MACro.xls]_Users_edson__117"/>
      <sheetName val="[PT_MACro.xls]_Users_edson__118"/>
      <sheetName val="[PT_MACro.xls]_Users_edson__125"/>
      <sheetName val="[PT_MACro.xls]_Users_edson__123"/>
      <sheetName val="[PT_MACro.xls]_Users_edson__121"/>
      <sheetName val="[PT_MACro.xls]_Users_edson__120"/>
      <sheetName val="[PT_MACro.xls]_Users_edson__119"/>
      <sheetName val="[PT_MACro.xls]_Users_edson__122"/>
      <sheetName val="[PT_MACro.xls]_Users_edson__124"/>
      <sheetName val="[PT_MACro.xls]_Users_edson__126"/>
      <sheetName val="[PT_MACro.xls]_Users_edson__128"/>
      <sheetName val="[PT_MACro.xls]_Users_edson__127"/>
      <sheetName val="[PT_MACro.xls]_Users_edson__129"/>
      <sheetName val="[PT_MACro.xls]_Users_edson__134"/>
      <sheetName val="[PT_MACro.xls]_Users_edson__132"/>
      <sheetName val="[PT_MACro.xls]_Users_edson__130"/>
      <sheetName val="[PT_MACro.xls]_Users_edson__131"/>
      <sheetName val="[PT_MACro.xls]_Users_edson__133"/>
      <sheetName val="[PT_MACro.xls]_Users_edson__135"/>
      <sheetName val="[PT_MACro.xls]_Users_edson__136"/>
      <sheetName val="[PT_MACro.xls]_Users_edson__137"/>
      <sheetName val="[PT_MACro.xls]_Users_edson__139"/>
      <sheetName val="[PT_MACro.xls]_Users_edson__138"/>
      <sheetName val="[PT_MACro.xls]_Users_edson__143"/>
      <sheetName val="[PT_MACro.xls]_Users_edson__140"/>
      <sheetName val="[PT_MACro.xls]_Users_edson__141"/>
      <sheetName val="[PT_MACro.xls]_Users_edson__142"/>
      <sheetName val="[PT_MACro.xls]_Users_edson__144"/>
      <sheetName val="[PT_MACro.xls]_Users_edson__150"/>
      <sheetName val="[PT_MACro.xls]\Users\edson.melo"/>
      <sheetName val="\Users\edson.melo"/>
      <sheetName val="_Users_edson_me_2"/>
      <sheetName val="_Users_edson_me_3"/>
      <sheetName val="_Users_edson_me_4"/>
      <sheetName val="_Users_edson_me_5"/>
      <sheetName val="_Users_edson_me_7"/>
      <sheetName val="_Users_edson_me_6"/>
      <sheetName val="_Users_edson_me_8"/>
      <sheetName val="_Users_edson_m_18"/>
      <sheetName val="_Users_edson_me_9"/>
      <sheetName val="_Users_edson_m_10"/>
      <sheetName val="_Users_edson_m_11"/>
      <sheetName val="_Users_edson_m_12"/>
      <sheetName val="_Users_edson_m_13"/>
      <sheetName val="_Users_edson_m_14"/>
      <sheetName val="_Users_edson_m_17"/>
      <sheetName val="_Users_edson_m_16"/>
      <sheetName val="_Users_edson_m_15"/>
      <sheetName val="Evol.Mensal - 1º sem."/>
      <sheetName val="[PT_MACro.xls]_Users_edson__148"/>
      <sheetName val="[PT_MACro.xls]_Users_edson__146"/>
      <sheetName val="[PT_MACro.xls]_Users_edson__145"/>
      <sheetName val="[PT_MACro.xls]_Users_edson__147"/>
      <sheetName val="[PT_MACro.xls]_Users_edson__149"/>
      <sheetName val="[PT_MACro.xls]_Users_edson__153"/>
      <sheetName val="[PT_MACro.xls]_Users_edson__152"/>
      <sheetName val="[PT_MACro.xls]_Users_edson__151"/>
      <sheetName val="[PT_MACro.xls]_Users_edson__154"/>
      <sheetName val="calendario"/>
      <sheetName val="[PT_MACro.xls]_Users_edson__157"/>
      <sheetName val="[PT_MACro.xls]_Users_edson__155"/>
      <sheetName val="[PT_MACro.xls]_Users_edson__156"/>
      <sheetName val="[PT_MACro.xls]_Users_edson__160"/>
      <sheetName val="[PT_MACro.xls]_Users_edson__158"/>
      <sheetName val="[PT_MACro.xls]_Users_edson__159"/>
      <sheetName val="[PT_MACro.xls]_Users_edson__161"/>
      <sheetName val="[PT_MACro.xls]_Users_edson__164"/>
      <sheetName val="[PT_MACro.xls]_Users_edson__162"/>
      <sheetName val="[PT_MACro.xls]_Users_edson__163"/>
      <sheetName val="[PT_MACro.xls]_Users_edson__165"/>
      <sheetName val="\X\Mantecorp\Institucional\Plan"/>
      <sheetName val="patrocinio_nacional_(2)1"/>
      <sheetName val="Exibidoras_(2)1"/>
      <sheetName val="Dados_BS-04"/>
      <sheetName val="P&amp;L_x_ICMes"/>
      <sheetName val="PT_MACro_xls"/>
      <sheetName val="\Documents_and_Settings\ehveron"/>
      <sheetName val="Launch_and_Maintenance"/>
      <sheetName val="외주현황_wq1"/>
      <sheetName val="\\SPLFPR16\Dados\C\Documents_an"/>
      <sheetName val="\Users\edson_melo\Library\Cache"/>
      <sheetName val="patrocinio_nacional_(2)2"/>
      <sheetName val="Exibidoras_(2)2"/>
      <sheetName val="Dados_BS-041"/>
      <sheetName val="P&amp;L_x_ICMes1"/>
      <sheetName val="PT_MACro_xls1"/>
      <sheetName val="\Documents_and_Settings\ehvero1"/>
      <sheetName val="Launch_and_Maintenance1"/>
      <sheetName val="외주현황_wq11"/>
      <sheetName val="\\SPLFPR16\Dados\C\Documents_a1"/>
      <sheetName val="\Users\edson_melo\Library\Cach1"/>
      <sheetName val="patrocinio_nacional_(2)3"/>
      <sheetName val="Exibidoras_(2)3"/>
      <sheetName val="Dados_BS-042"/>
      <sheetName val="P&amp;L_x_ICMes2"/>
      <sheetName val="PT_MACro_xls2"/>
      <sheetName val="\Documents_and_Settings\ehvero2"/>
      <sheetName val="Launch_and_Maintenance2"/>
      <sheetName val="외주현황_wq12"/>
      <sheetName val="\\SPLFPR16\Dados\C\Documents_a2"/>
      <sheetName val="\Users\edson_melo\Library\Cach2"/>
      <sheetName val="\\SR-NEO04\Midia\Burti\Plano\Do"/>
      <sheetName val="Mengenabgleich"/>
      <sheetName val="[PT_MACro.xls]_Users_edson__169"/>
      <sheetName val="[PT_MACro.xls]_Users_edson__166"/>
      <sheetName val="[PT_MACro.xls]_Users_edson__167"/>
      <sheetName val="[PT_MACro.xls]_Users_edson__168"/>
      <sheetName val="perfil_fx_Hor"/>
      <sheetName val="\C\Documents and Settings\ehver"/>
      <sheetName val="2005"/>
      <sheetName val="rd"/>
      <sheetName val="plmm-r$"/>
      <sheetName val="patrocinio_nacional_(2)4"/>
      <sheetName val="Exibidoras_(2)4"/>
      <sheetName val="P&amp;L_x_ICMes3"/>
      <sheetName val="PT_MACro_xls3"/>
      <sheetName val="\Documents_and_Settings\ehvero3"/>
      <sheetName val="Dados_BS-043"/>
      <sheetName val="Launch_and_Maintenance3"/>
      <sheetName val="외주현황_wq13"/>
      <sheetName val="\\SPLFPR16\Dados\C\Documents_a3"/>
      <sheetName val="[PT_MACro_xls]_Users_edson_m_47"/>
      <sheetName val="[PT_MACro_xls]_Users_edson_me_2"/>
      <sheetName val="[PT_MACro_xls]_Users_edson_m_41"/>
      <sheetName val="[PT_MACro_xls]_Users_edson_m_22"/>
      <sheetName val="[PT_MACro_xls]_Users_edson_m_13"/>
      <sheetName val="[PT_MACro_xls]_Users_edson_me_6"/>
      <sheetName val="[PT_MACro_xls]_Users_edson_me_3"/>
      <sheetName val="[PT_MACro_xls]_Users_edson_me_4"/>
      <sheetName val="[PT_MACro_xls]_Users_edson_me_5"/>
      <sheetName val="[PT_MACro_xls]_Users_edson_me_9"/>
      <sheetName val="[PT_MACro_xls]_Users_edson_me_7"/>
      <sheetName val="[PT_MACro_xls]_Users_edson_me_8"/>
      <sheetName val="[PT_MACro_xls]_Users_edson_m_10"/>
      <sheetName val="[PT_MACro_xls]_Users_edson_m_11"/>
      <sheetName val="[PT_MACro_xls]_Users_edson_m_12"/>
      <sheetName val="[PT_MACro_xls]_Users_edson_m_14"/>
      <sheetName val="[PT_MACro_xls]_Users_edson_m_15"/>
      <sheetName val="[PT_MACro_xls]_Users_edson_m_20"/>
      <sheetName val="[PT_MACro_xls]_Users_edson_m_19"/>
      <sheetName val="[PT_MACro_xls]_Users_edson_m_18"/>
      <sheetName val="[PT_MACro_xls]_Users_edson_m_16"/>
      <sheetName val="[PT_MACro_xls]_Users_edson_m_17"/>
      <sheetName val="[PT_MACro_xls]_Users_edson_m_21"/>
      <sheetName val="[PT_MACro_xls]_Users_edson_m_23"/>
      <sheetName val="[PT_MACro_xls]_Users_edson_m_24"/>
      <sheetName val="[PT_MACro_xls]_Users_edson_m_25"/>
      <sheetName val="[PT_MACro_xls]_Users_edson_m_26"/>
      <sheetName val="[PT_MACro_xls]_Users_edson_m_37"/>
      <sheetName val="[PT_MACro_xls]_Users_edson_m_29"/>
      <sheetName val="[PT_MACro_xls]_Users_edson_m_27"/>
      <sheetName val="[PT_MACro_xls]_Users_edson_m_28"/>
      <sheetName val="[PT_MACro_xls]_Users_edson_m_31"/>
      <sheetName val="[PT_MACro_xls]_Users_edson_m_30"/>
      <sheetName val="[PT_MACro_xls]_Users_edson_m_34"/>
      <sheetName val="[PT_MACro_xls]_Users_edson_m_32"/>
      <sheetName val="[PT_MACro_xls]_Users_edson_m_33"/>
      <sheetName val="[PT_MACro_xls]_Users_edson_m_35"/>
      <sheetName val="[PT_MACro_xls]_Users_edson_m_36"/>
      <sheetName val="[PT_MACro_xls]_Users_edson_m_38"/>
      <sheetName val="[PT_MACro_xls]_Users_edson_m_40"/>
      <sheetName val="[PT_MACro_xls]_Users_edson_m_39"/>
      <sheetName val="[PT_MACro_xls]_Users_edson_m_42"/>
      <sheetName val="[PT_MACro_xls]_Users_edson_m_45"/>
      <sheetName val="[PT_MACro_xls]_Users_edson_m_44"/>
      <sheetName val="[PT_MACro_xls]_Users_edson_m_43"/>
      <sheetName val="[PT_MACro_xls]_Users_edson_m_46"/>
      <sheetName val="[PT_MACro_xls]\Users\edson_melo"/>
      <sheetName val="[PT_MACro_xls]_Users_edson_m_48"/>
      <sheetName val="[PT_MACro_xls]_Users_edson_m_49"/>
      <sheetName val="[PT_MACro_xls]_Users_edson_m_50"/>
      <sheetName val="[PT_MACro_xls]_Users_edson_m_51"/>
      <sheetName val="[PT_MACro_xls]_Users_edson_m_53"/>
      <sheetName val="[PT_MACro_xls]_Users_edson_m_52"/>
      <sheetName val="[PT_MACro_xls]_Users_edson_m_54"/>
      <sheetName val="[PT_MACro_xls]_Users_edson_m_55"/>
      <sheetName val="[PT_MACro_xls]_Users_edson_m_56"/>
      <sheetName val="[PT_MACro_xls]_Users_edson_m_57"/>
      <sheetName val="[PT_MACro_xls]_Users_edson_m_58"/>
      <sheetName val="[PT_MACro_xls]_Users_edson_m_60"/>
      <sheetName val="[PT_MACro_xls]_Users_edson_m_59"/>
      <sheetName val="GALILEU_(GCIENCIA)"/>
      <sheetName val="ALM_CASCAO"/>
      <sheetName val="ALM_CEBOLINHA"/>
      <sheetName val="ALM_CHICOBENTO"/>
      <sheetName val="ALMANACAO_FERIAS"/>
      <sheetName val="ALM_MONICA"/>
      <sheetName val="[PT_MACro_xls]_Users_edson_m_61"/>
      <sheetName val="[PT_MACro_xls]_Users_edson_m_63"/>
      <sheetName val="[PT_MACro_xls]_Users_edson_m_62"/>
      <sheetName val="patrocinio_nacional_(2)5"/>
      <sheetName val="Exibidoras_(2)5"/>
      <sheetName val="P&amp;L_x_ICMes4"/>
      <sheetName val="PT_MACro_xls4"/>
      <sheetName val="\Documents_and_Settings\ehvero4"/>
      <sheetName val="Dados_BS-044"/>
      <sheetName val="Launch_and_Maintenance4"/>
      <sheetName val="외주현황_wq14"/>
      <sheetName val="\\SPLFPR16\Dados\C\Documents_a4"/>
      <sheetName val="[PT_MACro_xls]_Users_edson_m_64"/>
      <sheetName val="[PT_MACro_xls]_Users_edson_me_1"/>
      <sheetName val="[PT_MACro_xls]_Users_edson_m_65"/>
      <sheetName val="[PT_MACro_xls]_Users_edson_m_66"/>
      <sheetName val="[PT_MACro_xls]_Users_edson_m_67"/>
      <sheetName val="[PT_MACro_xls]_Users_edson_me10"/>
      <sheetName val="[PT_MACro_xls]_Users_edson_me11"/>
      <sheetName val="[PT_MACro_xls]_Users_edson_me12"/>
      <sheetName val="[PT_MACro_xls]_Users_edson_me13"/>
      <sheetName val="[PT_MACro_xls]_Users_edson_me14"/>
      <sheetName val="[PT_MACro_xls]_Users_edson_me15"/>
      <sheetName val="[PT_MACro_xls]_Users_edson_me16"/>
      <sheetName val="[PT_MACro_xls]_Users_edson_m_68"/>
      <sheetName val="[PT_MACro_xls]_Users_edson_m_69"/>
      <sheetName val="[PT_MACro_xls]_Users_edson_m_70"/>
      <sheetName val="[PT_MACro_xls]_Users_edson_m_71"/>
      <sheetName val="[PT_MACro_xls]_Users_edson_m_72"/>
      <sheetName val="[PT_MACro_xls]_Users_edson_m_73"/>
      <sheetName val="[PT_MACro_xls]_Users_edson_m_74"/>
      <sheetName val="[PT_MACro_xls]_Users_edson_m_75"/>
      <sheetName val="[PT_MACro_xls]_Users_edson_m_76"/>
      <sheetName val="[PT_MACro_xls]_Users_edson_m_77"/>
      <sheetName val="[PT_MACro_xls]_Users_edson_m_78"/>
      <sheetName val="[PT_MACro_xls]_Users_edson_m_79"/>
      <sheetName val="[PT_MACro_xls]_Users_edson_m_80"/>
      <sheetName val="[PT_MACro_xls]_Users_edson_m_81"/>
      <sheetName val="[PT_MACro_xls]_Users_edson_m_82"/>
      <sheetName val="[PT_MACro_xls]_Users_edson_m_83"/>
      <sheetName val="[PT_MACro_xls]_Users_edson_m_84"/>
      <sheetName val="[PT_MACro_xls]_Users_edson_m_85"/>
      <sheetName val="[PT_MACro_xls]_Users_edson_m_86"/>
      <sheetName val="[PT_MACro_xls]_Users_edson_m_87"/>
      <sheetName val="[PT_MACro_xls]_Users_edson_m_88"/>
      <sheetName val="[PT_MACro_xls]_Users_edson_m_89"/>
      <sheetName val="[PT_MACro_xls]_Users_edson_m_90"/>
      <sheetName val="[PT_MACro_xls]_Users_edson_m_91"/>
      <sheetName val="[PT_MACro_xls]_Users_edson_m_92"/>
      <sheetName val="[PT_MACro_xls]_Users_edson_m_93"/>
      <sheetName val="[PT_MACro_xls]_Users_edson_m_94"/>
      <sheetName val="[PT_MACro_xls]_Users_edson_m_95"/>
      <sheetName val="[PT_MACro_xls]_Users_edson_m_96"/>
      <sheetName val="[PT_MACro_xls]_Users_edson_m_97"/>
      <sheetName val="[PT_MACro_xls]_Users_edson_m_98"/>
      <sheetName val="[PT_MACro_xls]_Users_edson_m_99"/>
      <sheetName val="[PT_MACro_xls]_Users_edson_m100"/>
      <sheetName val="[PT_MACro_xls]_Users_edson_m101"/>
      <sheetName val="[PT_MACro_xls]\Users\edson_mel1"/>
      <sheetName val="[PT_MACro_xls]_Users_edson_m102"/>
      <sheetName val="[PT_MACro_xls]_Users_edson_m103"/>
      <sheetName val="[PT_MACro_xls]_Users_edson_m104"/>
      <sheetName val="[PT_MACro_xls]_Users_edson_m105"/>
      <sheetName val="[PT_MACro_xls]_Users_edson_m106"/>
      <sheetName val="[PT_MACro_xls]_Users_edson_m107"/>
      <sheetName val="[PT_MACro_xls]_Users_edson_m108"/>
      <sheetName val="[PT_MACro_xls]_Users_edson_m109"/>
      <sheetName val="[PT_MACro_xls]_Users_edson_m110"/>
      <sheetName val="[PT_MACro_xls]_Users_edson_m111"/>
      <sheetName val="[PT_MACro_xls]_Users_edson_m112"/>
      <sheetName val="[PT_MACro_xls]_Users_edson_m113"/>
      <sheetName val="[PT_MACro_xls]_Users_edson_m114"/>
      <sheetName val="GALILEU_(GCIENCIA)1"/>
      <sheetName val="ALM_CASCAO1"/>
      <sheetName val="ALM_CEBOLINHA1"/>
      <sheetName val="ALM_CHICOBENTO1"/>
      <sheetName val="ALMANACAO_FERIAS1"/>
      <sheetName val="ALM_MONICA1"/>
      <sheetName val="[PT_MACro_xls]_Users_edson_m115"/>
      <sheetName val="[PT_MACro_xls]_Users_edson_m116"/>
      <sheetName val="[PT_MACro_xls]_Users_edson_m117"/>
      <sheetName val="patrocinio_nacional_(2)6"/>
      <sheetName val="Exibidoras_(2)6"/>
      <sheetName val="P&amp;L_x_ICMes5"/>
      <sheetName val="PT_MACro_xls5"/>
      <sheetName val="\Documents_and_Settings\ehvero5"/>
      <sheetName val="Dados_BS-045"/>
      <sheetName val="Launch_and_Maintenance5"/>
      <sheetName val="외주현황_wq15"/>
      <sheetName val="\\SPLFPR16\Dados\C\Documents_a5"/>
      <sheetName val="[PT_MACro_xls]_Users_edson_m118"/>
      <sheetName val="[PT_MACro_xls]_Users_edson_me17"/>
      <sheetName val="[PT_MACro_xls]_Users_edson_m119"/>
      <sheetName val="[PT_MACro_xls]_Users_edson_m120"/>
      <sheetName val="[PT_MACro_xls]_Users_edson_m121"/>
      <sheetName val="[PT_MACro_xls]_Users_edson_me18"/>
      <sheetName val="[PT_MACro_xls]_Users_edson_me19"/>
      <sheetName val="[PT_MACro_xls]_Users_edson_me20"/>
      <sheetName val="[PT_MACro_xls]_Users_edson_me21"/>
      <sheetName val="[PT_MACro_xls]_Users_edson_me22"/>
      <sheetName val="[PT_MACro_xls]_Users_edson_me23"/>
      <sheetName val="[PT_MACro_xls]_Users_edson_me24"/>
      <sheetName val="[PT_MACro_xls]_Users_edson_m122"/>
      <sheetName val="[PT_MACro_xls]_Users_edson_m123"/>
      <sheetName val="[PT_MACro_xls]_Users_edson_m124"/>
      <sheetName val="[PT_MACro_xls]_Users_edson_m125"/>
      <sheetName val="[PT_MACro_xls]_Users_edson_m126"/>
      <sheetName val="[PT_MACro_xls]_Users_edson_m127"/>
      <sheetName val="[PT_MACro_xls]_Users_edson_m128"/>
      <sheetName val="[PT_MACro_xls]_Users_edson_m129"/>
      <sheetName val="[PT_MACro_xls]_Users_edson_m130"/>
      <sheetName val="[PT_MACro_xls]_Users_edson_m131"/>
      <sheetName val="[PT_MACro_xls]_Users_edson_m132"/>
      <sheetName val="[PT_MACro_xls]_Users_edson_m133"/>
      <sheetName val="[PT_MACro_xls]_Users_edson_m134"/>
      <sheetName val="[PT_MACro_xls]_Users_edson_m135"/>
      <sheetName val="[PT_MACro_xls]_Users_edson_m136"/>
      <sheetName val="[PT_MACro_xls]_Users_edson_m137"/>
      <sheetName val="[PT_MACro_xls]_Users_edson_m138"/>
      <sheetName val="[PT_MACro_xls]_Users_edson_m139"/>
      <sheetName val="[PT_MACro_xls]_Users_edson_m140"/>
      <sheetName val="[PT_MACro_xls]_Users_edson_m141"/>
      <sheetName val="[PT_MACro_xls]_Users_edson_m142"/>
      <sheetName val="[PT_MACro_xls]_Users_edson_m143"/>
      <sheetName val="[PT_MACro_xls]_Users_edson_m144"/>
      <sheetName val="[PT_MACro_xls]_Users_edson_m145"/>
      <sheetName val="[PT_MACro_xls]_Users_edson_m146"/>
      <sheetName val="[PT_MACro_xls]_Users_edson_m147"/>
      <sheetName val="[PT_MACro_xls]_Users_edson_m148"/>
      <sheetName val="[PT_MACro_xls]_Users_edson_m149"/>
      <sheetName val="[PT_MACro_xls]_Users_edson_m150"/>
      <sheetName val="[PT_MACro_xls]_Users_edson_m151"/>
      <sheetName val="[PT_MACro_xls]_Users_edson_m152"/>
      <sheetName val="[PT_MACro_xls]_Users_edson_m153"/>
      <sheetName val="[PT_MACro_xls]_Users_edson_m154"/>
      <sheetName val="[PT_MACro_xls]_Users_edson_m155"/>
      <sheetName val="[PT_MACro_xls]\Users\edson_mel2"/>
      <sheetName val="[PT_MACro_xls]_Users_edson_m156"/>
      <sheetName val="[PT_MACro_xls]_Users_edson_m157"/>
      <sheetName val="[PT_MACro_xls]_Users_edson_m158"/>
      <sheetName val="[PT_MACro_xls]_Users_edson_m159"/>
      <sheetName val="[PT_MACro_xls]_Users_edson_m160"/>
      <sheetName val="[PT_MACro_xls]_Users_edson_m161"/>
      <sheetName val="[PT_MACro_xls]_Users_edson_m162"/>
      <sheetName val="[PT_MACro_xls]_Users_edson_m163"/>
      <sheetName val="[PT_MACro_xls]_Users_edson_m164"/>
      <sheetName val="[PT_MACro_xls]_Users_edson_m165"/>
      <sheetName val="[PT_MACro_xls]_Users_edson_m166"/>
      <sheetName val="[PT_MACro_xls]_Users_edson_m167"/>
      <sheetName val="[PT_MACro_xls]_Users_edson_m168"/>
      <sheetName val="GALILEU_(GCIENCIA)2"/>
      <sheetName val="ALM_CASCAO2"/>
      <sheetName val="ALM_CEBOLINHA2"/>
      <sheetName val="ALM_CHICOBENTO2"/>
      <sheetName val="ALMANACAO_FERIAS2"/>
      <sheetName val="ALM_MONICA2"/>
      <sheetName val="[PT_MACro_xls]_Users_edson_m169"/>
      <sheetName val="[PT_MACro_xls]_Users_edson_m170"/>
      <sheetName val="[PT_MACro_xls]_Users_edson_m171"/>
      <sheetName val="patrocinio_nacional_(2)7"/>
      <sheetName val="Exibidoras_(2)7"/>
      <sheetName val="P&amp;L_x_ICMes6"/>
      <sheetName val="PT_MACro_xls6"/>
      <sheetName val="\Documents_and_Settings\ehvero6"/>
      <sheetName val="Dados_BS-046"/>
      <sheetName val="Launch_and_Maintenance6"/>
      <sheetName val="외주현황_wq16"/>
      <sheetName val="\\SPLFPR16\Dados\C\Documents_a6"/>
      <sheetName val="[PT_MACro_xls]_Users_edson_m172"/>
      <sheetName val="[PT_MACro_xls]_Users_edson_me25"/>
      <sheetName val="[PT_MACro_xls]_Users_edson_m173"/>
      <sheetName val="[PT_MACro_xls]_Users_edson_m174"/>
      <sheetName val="[PT_MACro_xls]_Users_edson_m175"/>
      <sheetName val="[PT_MACro_xls]_Users_edson_me26"/>
      <sheetName val="[PT_MACro_xls]_Users_edson_me27"/>
      <sheetName val="[PT_MACro_xls]_Users_edson_me28"/>
      <sheetName val="[PT_MACro_xls]_Users_edson_me29"/>
      <sheetName val="[PT_MACro_xls]_Users_edson_me30"/>
      <sheetName val="[PT_MACro_xls]_Users_edson_me31"/>
      <sheetName val="[PT_MACro_xls]_Users_edson_me32"/>
      <sheetName val="[PT_MACro_xls]_Users_edson_m176"/>
      <sheetName val="[PT_MACro_xls]_Users_edson_m177"/>
      <sheetName val="[PT_MACro_xls]_Users_edson_m178"/>
      <sheetName val="[PT_MACro_xls]_Users_edson_m179"/>
      <sheetName val="[PT_MACro_xls]_Users_edson_m180"/>
      <sheetName val="[PT_MACro_xls]_Users_edson_m181"/>
      <sheetName val="[PT_MACro_xls]_Users_edson_m182"/>
      <sheetName val="[PT_MACro_xls]_Users_edson_m183"/>
      <sheetName val="[PT_MACro_xls]_Users_edson_m184"/>
      <sheetName val="[PT_MACro_xls]_Users_edson_m185"/>
      <sheetName val="[PT_MACro_xls]_Users_edson_m186"/>
      <sheetName val="[PT_MACro_xls]_Users_edson_m187"/>
      <sheetName val="[PT_MACro_xls]_Users_edson_m188"/>
      <sheetName val="[PT_MACro_xls]_Users_edson_m189"/>
      <sheetName val="[PT_MACro_xls]_Users_edson_m190"/>
      <sheetName val="[PT_MACro_xls]_Users_edson_m191"/>
      <sheetName val="[PT_MACro_xls]_Users_edson_m192"/>
      <sheetName val="[PT_MACro_xls]_Users_edson_m193"/>
      <sheetName val="[PT_MACro_xls]_Users_edson_m194"/>
      <sheetName val="[PT_MACro_xls]_Users_edson_m195"/>
      <sheetName val="[PT_MACro_xls]_Users_edson_m196"/>
      <sheetName val="[PT_MACro_xls]_Users_edson_m197"/>
      <sheetName val="[PT_MACro_xls]_Users_edson_m198"/>
      <sheetName val="[PT_MACro_xls]_Users_edson_m199"/>
      <sheetName val="[PT_MACro_xls]_Users_edson_m200"/>
      <sheetName val="[PT_MACro_xls]_Users_edson_m201"/>
      <sheetName val="[PT_MACro_xls]_Users_edson_m202"/>
      <sheetName val="[PT_MACro_xls]_Users_edson_m203"/>
      <sheetName val="[PT_MACro_xls]_Users_edson_m204"/>
      <sheetName val="[PT_MACro_xls]_Users_edson_m205"/>
      <sheetName val="[PT_MACro_xls]_Users_edson_m206"/>
      <sheetName val="[PT_MACro_xls]_Users_edson_m207"/>
      <sheetName val="[PT_MACro_xls]_Users_edson_m208"/>
      <sheetName val="[PT_MACro_xls]_Users_edson_m209"/>
      <sheetName val="[PT_MACro_xls]\Users\edson_mel3"/>
      <sheetName val="[PT_MACro_xls]_Users_edson_m210"/>
      <sheetName val="[PT_MACro_xls]_Users_edson_m211"/>
      <sheetName val="[PT_MACro_xls]_Users_edson_m212"/>
      <sheetName val="[PT_MACro_xls]_Users_edson_m213"/>
      <sheetName val="[PT_MACro_xls]_Users_edson_m214"/>
      <sheetName val="[PT_MACro_xls]_Users_edson_m215"/>
      <sheetName val="[PT_MACro_xls]_Users_edson_m216"/>
      <sheetName val="[PT_MACro_xls]_Users_edson_m217"/>
      <sheetName val="[PT_MACro_xls]_Users_edson_m218"/>
      <sheetName val="[PT_MACro_xls]_Users_edson_m219"/>
      <sheetName val="[PT_MACro_xls]_Users_edson_m220"/>
      <sheetName val="[PT_MACro_xls]_Users_edson_m221"/>
      <sheetName val="[PT_MACro_xls]_Users_edson_m222"/>
      <sheetName val="GALILEU_(GCIENCIA)3"/>
      <sheetName val="ALM_CASCAO3"/>
      <sheetName val="ALM_CEBOLINHA3"/>
      <sheetName val="ALM_CHICOBENTO3"/>
      <sheetName val="ALMANACAO_FERIAS3"/>
      <sheetName val="ALM_MONICA3"/>
      <sheetName val="[PT_MACro_xls]_Users_edson_m223"/>
      <sheetName val="[PT_MACro_xls]_Users_edson_m224"/>
      <sheetName val="[PT_MACro_xls]_Users_edson_m225"/>
      <sheetName val="_Mantecorp_Institucional_Planos"/>
      <sheetName val="__SPLFPR16_Dados_C_Documents an"/>
      <sheetName val="__SPLFPR16_Dados_C_Documents_a1"/>
      <sheetName val="[PT_MACro_xls]_Users_edson__109"/>
      <sheetName val="[PT_MACro_xls]_Users_edson__110"/>
      <sheetName val="\Users\edson_melo1"/>
      <sheetName val="[PT_MACro_xls]_Users_edson__111"/>
      <sheetName val="[PT_MACro_xls]_Users_edson__112"/>
      <sheetName val="[PT_MACro_xls]_Users_edson__113"/>
      <sheetName val="[PT_MACro_xls]_Users_edson__114"/>
      <sheetName val="[PT_MACro_xls]_Users_edson__115"/>
      <sheetName val="[PT_MACro_xls]_Users_edson__116"/>
      <sheetName val="[PT_MACro_xls]_Users_edson__117"/>
      <sheetName val="TABELA_DE_PREÇOS1"/>
      <sheetName val="[PT_MACro_xls]_Users_edson__118"/>
      <sheetName val="__SPLFPR16_Dados_C_Documents_an"/>
      <sheetName val="[PT_MACro_xls]_Users_edson__101"/>
      <sheetName val="[PT_MACro_xls]_Users_edson__100"/>
      <sheetName val="\Users\edson_melo"/>
      <sheetName val="[PT_MACro_xls]_Users_edson__102"/>
      <sheetName val="[PT_MACro_xls]_Users_edson__103"/>
      <sheetName val="[PT_MACro_xls]_Users_edson__104"/>
      <sheetName val="[PT_MACro_xls]_Users_edson__107"/>
      <sheetName val="[PT_MACro_xls]_Users_edson__105"/>
      <sheetName val="[PT_MACro_xls]_Users_edson__106"/>
      <sheetName val="[PT_MACro_xls]_Users_edson__108"/>
      <sheetName val="TABELA_DE_PREÇOS"/>
      <sheetName val="[PT_MACro_xls]_Users_edson__119"/>
      <sheetName val="patrocinio_nacional_(2)8"/>
      <sheetName val="Exibidoras_(2)8"/>
      <sheetName val="P&amp;L_x_ICMes7"/>
      <sheetName val="PT_MACro_xls7"/>
      <sheetName val="\Documents_and_Settings\ehvero7"/>
      <sheetName val="Dados_BS-047"/>
      <sheetName val="Launch_and_Maintenance7"/>
      <sheetName val="외주현황_wq17"/>
      <sheetName val="\\SPLFPR16\Dados\C\Documents_a7"/>
      <sheetName val="[PT_MACro_xls]_Users_edson_m226"/>
      <sheetName val="[PT_MACro_xls]_Users_edson_me33"/>
      <sheetName val="[PT_MACro_xls]_Users_edson_m227"/>
      <sheetName val="[PT_MACro_xls]_Users_edson_m228"/>
      <sheetName val="[PT_MACro_xls]_Users_edson_m229"/>
      <sheetName val="[PT_MACro_xls]_Users_edson_me34"/>
      <sheetName val="[PT_MACro_xls]_Users_edson_me35"/>
      <sheetName val="[PT_MACro_xls]_Users_edson_me36"/>
      <sheetName val="[PT_MACro_xls]_Users_edson_me37"/>
      <sheetName val="[PT_MACro_xls]_Users_edson_me38"/>
      <sheetName val="[PT_MACro_xls]_Users_edson_me39"/>
      <sheetName val="[PT_MACro_xls]_Users_edson_me40"/>
      <sheetName val="[PT_MACro_xls]_Users_edson_m230"/>
      <sheetName val="[PT_MACro_xls]_Users_edson_m231"/>
      <sheetName val="[PT_MACro_xls]_Users_edson_m232"/>
      <sheetName val="[PT_MACro_xls]_Users_edson_m233"/>
      <sheetName val="[PT_MACro_xls]_Users_edson_m234"/>
      <sheetName val="[PT_MACro_xls]_Users_edson_m235"/>
      <sheetName val="[PT_MACro_xls]_Users_edson_m236"/>
      <sheetName val="[PT_MACro_xls]_Users_edson_m237"/>
      <sheetName val="[PT_MACro_xls]_Users_edson_m238"/>
      <sheetName val="[PT_MACro_xls]_Users_edson_m239"/>
      <sheetName val="[PT_MACro_xls]_Users_edson_m240"/>
      <sheetName val="[PT_MACro_xls]_Users_edson_m241"/>
      <sheetName val="[PT_MACro_xls]_Users_edson_m242"/>
      <sheetName val="[PT_MACro_xls]_Users_edson_m243"/>
      <sheetName val="[PT_MACro_xls]_Users_edson_m244"/>
      <sheetName val="[PT_MACro_xls]_Users_edson_m245"/>
      <sheetName val="[PT_MACro_xls]_Users_edson_m246"/>
      <sheetName val="[PT_MACro_xls]_Users_edson_m247"/>
      <sheetName val="[PT_MACro_xls]_Users_edson_m248"/>
      <sheetName val="[PT_MACro_xls]_Users_edson_m249"/>
      <sheetName val="[PT_MACro_xls]_Users_edson_m250"/>
      <sheetName val="[PT_MACro_xls]_Users_edson_m251"/>
      <sheetName val="[PT_MACro_xls]_Users_edson_m252"/>
      <sheetName val="[PT_MACro_xls]_Users_edson_m253"/>
      <sheetName val="[PT_MACro_xls]_Users_edson_m254"/>
      <sheetName val="[PT_MACro_xls]_Users_edson_m255"/>
      <sheetName val="[PT_MACro_xls]_Users_edson_m256"/>
      <sheetName val="[PT_MACro_xls]_Users_edson_m257"/>
      <sheetName val="[PT_MACro_xls]_Users_edson_m258"/>
      <sheetName val="[PT_MACro_xls]_Users_edson_m259"/>
      <sheetName val="[PT_MACro_xls]_Users_edson_m260"/>
      <sheetName val="[PT_MACro_xls]_Users_edson_m261"/>
      <sheetName val="[PT_MACro_xls]_Users_edson_m262"/>
      <sheetName val="[PT_MACro_xls]_Users_edson_m263"/>
      <sheetName val="[PT_MACro_xls]\Users\edson_mel4"/>
      <sheetName val="[PT_MACro_xls]_Users_edson_m264"/>
      <sheetName val="[PT_MACro_xls]_Users_edson_m265"/>
      <sheetName val="[PT_MACro_xls]_Users_edson_m266"/>
      <sheetName val="[PT_MACro_xls]_Users_edson_m267"/>
      <sheetName val="[PT_MACro_xls]_Users_edson_m268"/>
      <sheetName val="[PT_MACro_xls]_Users_edson_m269"/>
      <sheetName val="[PT_MACro_xls]_Users_edson_m270"/>
      <sheetName val="[PT_MACro_xls]_Users_edson_m271"/>
      <sheetName val="[PT_MACro_xls]_Users_edson_m272"/>
      <sheetName val="[PT_MACro_xls]_Users_edson_m273"/>
      <sheetName val="[PT_MACro_xls]_Users_edson_m274"/>
      <sheetName val="[PT_MACro_xls]_Users_edson_m275"/>
      <sheetName val="[PT_MACro_xls]_Users_edson_m276"/>
      <sheetName val="GALILEU_(GCIENCIA)4"/>
      <sheetName val="ALM_CASCAO4"/>
      <sheetName val="ALM_CEBOLINHA4"/>
      <sheetName val="ALM_CHICOBENTO4"/>
      <sheetName val="ALMANACAO_FERIAS4"/>
      <sheetName val="ALM_MONICA4"/>
      <sheetName val="[PT_MACro_xls]_Users_edson_m277"/>
      <sheetName val="[PT_MACro_xls]_Users_edson_m278"/>
      <sheetName val="[PT_MACro_xls]_Users_edson_m279"/>
      <sheetName val="[PT_MACro_xls]_Users_edson_m280"/>
      <sheetName val="[PT_MACro_xls]_Users_edson_m281"/>
      <sheetName val="[PT_MACro_xls]_Users_edson_m282"/>
      <sheetName val="[PT_MACro_xls]_Users_edson_m283"/>
      <sheetName val="[PT_MACro_xls]_Users_edson_m284"/>
      <sheetName val="[PT_MACro_xls]_Users_edson_m285"/>
      <sheetName val="[PT_MACro_xls]_Users_edson_m286"/>
      <sheetName val="[PT_MACro_xls]_Users_edson_m287"/>
      <sheetName val="[PT_MACro_xls]_Users_edson_m288"/>
      <sheetName val="[PT_MACro_xls]_Users_edson_m289"/>
      <sheetName val="[PT_MACro_xls]_Users_edson_m290"/>
      <sheetName val="[PT_MACro_xls]_Users_edson_m291"/>
      <sheetName val="[PT_MACro_xls]_Users_edson_m292"/>
      <sheetName val="[PT_MACro_xls]_Users_edson_m293"/>
      <sheetName val="[PT_MACro_xls]_Users_edson_m294"/>
      <sheetName val="[PT_MACro_xls]_Users_edson_m295"/>
      <sheetName val="[PT_MACro_xls]_Users_edson_m296"/>
      <sheetName val="[PT_MACro_xls]_Users_edson_m297"/>
      <sheetName val="[PT_MACro_xls]_Users_edson_m298"/>
      <sheetName val="[PT_MACro_xls]_Users_edson_m299"/>
      <sheetName val="[PT_MACro_xls]_Users_edson_m300"/>
      <sheetName val="[PT_MACro_xls]_Users_edson_m301"/>
      <sheetName val="[PT_MACro_xls]_Users_edson_m302"/>
      <sheetName val="__SPLFPR16_Dados_C_Documents_a2"/>
      <sheetName val="[PT_MACro_xls]_Users_edson_m303"/>
      <sheetName val="[PT_MACro_xls]_Users_edson_m304"/>
      <sheetName val="[PT_MACro_xls]_Users_edson_m305"/>
      <sheetName val="[PT_MACro_xls]_Users_edson_m306"/>
      <sheetName val="[PT_MACro_xls]_Users_edson_m307"/>
      <sheetName val="[PT_MACro_xls]_Users_edson_m308"/>
      <sheetName val="[PT_MACro_xls]_Users_edson_m309"/>
      <sheetName val="[PT_MACro_xls]_Users_edson_m310"/>
      <sheetName val="[PT_MACro_xls]_Users_edson_m311"/>
      <sheetName val="[PT_MACro_xls]_Users_edson_m312"/>
      <sheetName val="[PT_MACro_xls]_Users_edson__120"/>
      <sheetName val="[PT_MACro_xls]_Users_edson_m313"/>
      <sheetName val="[PT_MACro_xls]_Users_edson_m314"/>
      <sheetName val="[PT_MACro_xls]_Users_edson_m315"/>
      <sheetName val="[PT_MACro_xls]_Users_edson__121"/>
      <sheetName val="[PT_MACro_xls]_Users_edson__122"/>
      <sheetName val="\Users\edson_melo2"/>
      <sheetName val="[PT_MACro_xls]_Users_edson__123"/>
      <sheetName val="[PT_MACro_xls]_Users_edson__124"/>
      <sheetName val="[PT_MACro_xls]_Users_edson__125"/>
      <sheetName val="[PT_MACro_xls]_Users_edson__126"/>
      <sheetName val="[PT_MACro_xls]_Users_edson__127"/>
      <sheetName val="[PT_MACro_xls]_Users_edson__128"/>
      <sheetName val="TABELA_DE_PREÇOS2"/>
      <sheetName val="[PT_MACro_xls]_Users_edson__129"/>
      <sheetName val="[PT_MACro_xls]_Users_edson__130"/>
      <sheetName val="[PT_MACro_xls]_Users_edson__131"/>
      <sheetName val="[PT_MACro_xls]_Users_edson__132"/>
      <sheetName val="[PT_MACro_xls]_Users_edson__133"/>
      <sheetName val="[PT_MACro_xls]_Users_edson__134"/>
      <sheetName val="[PT_MACro_xls]_Users_edson__135"/>
      <sheetName val="[PT_MACro_xls]_Users_edson_m316"/>
      <sheetName val="[PT_MACro_xls]_Users_edson_m317"/>
      <sheetName val="[PT_MACro_xls]_Users_edson_m318"/>
      <sheetName val="[PT_MACro_xls]_Users_edson_m319"/>
      <sheetName val="[PT_MACro_xls]_Users_edson_m320"/>
      <sheetName val="[PT_MACro_xls]_Users_edson_m321"/>
      <sheetName val="[PT_MACro_xls]_Users_edson_m322"/>
      <sheetName val="[PT_MACro_xls]_Users_edson_m323"/>
      <sheetName val="[PT_MACro_xls]_Users_edson_m324"/>
      <sheetName val="[PT_MACro_xls]_Users_edson_m325"/>
      <sheetName val="[PT_MACro_xls]_Users_edson_m326"/>
      <sheetName val="[PT_MACro_xls]_Users_edson_m327"/>
      <sheetName val="[PT_MACro_xls]_Users_edson_m328"/>
      <sheetName val="[PT_MACro_xls]_Users_edson_m329"/>
      <sheetName val="[PT_MACro_xls]_Users_edson_m330"/>
      <sheetName val="[PT_MACro_xls]_Users_edson_m331"/>
      <sheetName val="[PT_MACro_xls]_Users_edson_m332"/>
      <sheetName val="[PT_MACro_xls]_Users_edson_m333"/>
      <sheetName val="[PT_MACro_xls]_Users_edson_m334"/>
      <sheetName val="[PT_MACro_xls]_Users_edson_m335"/>
      <sheetName val="[PT_MACro_xls]_Users_edson_m336"/>
      <sheetName val="[PT_MACro_xls]_Users_edson_m337"/>
      <sheetName val="[PT_MACro_xls]_Users_edson_m338"/>
      <sheetName val="[PT_MACro_xls]_Users_edson_m339"/>
      <sheetName val="[PT_MACro_xls]_Users_edson_m340"/>
      <sheetName val="[PT_MACro_xls]_Users_edson_m341"/>
      <sheetName val="[PT_MACro_xls]_Users_edson_m342"/>
      <sheetName val="[PT_MACro_xls]_Users_edson_m343"/>
      <sheetName val="[PT_MACro_xls]_Users_edson_m344"/>
      <sheetName val="[PT_MACro_xls]_Users_edson_m345"/>
      <sheetName val="[PT_MACro_xls]_Users_edson_m346"/>
      <sheetName val="[PT_MACro_xls]_Users_edson_m347"/>
      <sheetName val="[PT_MACro_xls]_Users_edson_m348"/>
      <sheetName val="[PT_MACro_xls]_Users_edson_m349"/>
      <sheetName val="[PT_MACro_xls]_Users_edson_m350"/>
      <sheetName val="[PT_MACro_xls]_Users_edson_m351"/>
      <sheetName val="[PT_MACro_xls]_Users_edson_m352"/>
      <sheetName val="[PT_MACro_xls]_Users_edson_m353"/>
      <sheetName val="[PT_MACro_xls]_Users_edson_m354"/>
      <sheetName val="[PT_MACro_xls]_Users_edson_m355"/>
      <sheetName val="[PT_MACro_xls]_Users_edson_m356"/>
      <sheetName val="__SPLFPR16_Dados_C_Documents_a3"/>
      <sheetName val="[PT_MACro_xls]_Users_edson_m357"/>
      <sheetName val="[PT_MACro_xls]_Users_edson_m358"/>
      <sheetName val="[PT_MACro_xls]_Users_edson_m359"/>
      <sheetName val="[PT_MACro_xls]_Users_edson_m360"/>
      <sheetName val="[PT_MACro_xls]_Users_edson_m361"/>
      <sheetName val="[PT_MACro_xls]_Users_edson_m362"/>
      <sheetName val="[PT_MACro_xls]_Users_edson_m363"/>
      <sheetName val="[PT_MACro_xls]_Users_edson_m364"/>
      <sheetName val="[PT_MACro_xls]_Users_edson_m365"/>
      <sheetName val="[PT_MACro_xls]_Users_edson_m366"/>
      <sheetName val="[PT_MACro_xls]_Users_edson_m367"/>
      <sheetName val="[PT_MACro_xls]_Users_edson_m368"/>
      <sheetName val="[PT_MACro_xls]_Users_edson_m369"/>
      <sheetName val="\Users\edson_melo3"/>
      <sheetName val="[PT_MACro_xls]_Users_edson__136"/>
      <sheetName val="[PT_MACro_xls]_Users_edson__137"/>
      <sheetName val="[PT_MACro_xls]_Users_edson__138"/>
      <sheetName val="[PT_MACro_xls]_Users_edson__139"/>
      <sheetName val="[PT_MACro_xls]_Users_edson__140"/>
      <sheetName val="[PT_MACro_xls]_Users_edson__141"/>
      <sheetName val="TABELA_DE_PREÇOS3"/>
      <sheetName val="[PT_MACro_xls]_Users_edson__142"/>
      <sheetName val="[PT_MACro_xls]_Users_edson__143"/>
      <sheetName val="[PT_MACro_xls]_Users_edson__144"/>
      <sheetName val="[PT_MACro_xls]_Users_edson__145"/>
      <sheetName val="[PT_MACro_xls]_Users_edson_m370"/>
      <sheetName val="[PT_MACro_xls]_Users_edson_m371"/>
      <sheetName val="[PT_MACro_xls]_Users_edson_m372"/>
      <sheetName val="[PT_MACro_xls]_Users_edson_m373"/>
      <sheetName val="[PT_MACro_xls]_Users_edson_m374"/>
      <sheetName val="[PT_MACro_xls]_Users_edson_m375"/>
      <sheetName val="[PT_MACro_xls]_Users_edson_m376"/>
      <sheetName val="[PT_MACro_xls]_Users_edson_m377"/>
      <sheetName val="[PT_MACro_xls]_Users_edson_m378"/>
      <sheetName val="[PT_MACro_xls]_Users_edson_m379"/>
      <sheetName val="[PT_MACro_xls]_Users_edson_m380"/>
      <sheetName val="[PT_MACro_xls]_Users_edson_m381"/>
      <sheetName val="[PT_MACro_xls]_Users_edson_m382"/>
      <sheetName val="[PT_MACro_xls]_Users_edson_m383"/>
      <sheetName val="[PT_MACro_xls]_Users_edson_m384"/>
      <sheetName val="[PT_MACro_xls]_Users_edson_m385"/>
      <sheetName val="[PT_MACro_xls]_Users_edson_m386"/>
      <sheetName val="[PT_MACro_xls]_Users_edson_m387"/>
      <sheetName val="[PT_MACro_xls]_Users_edson_m388"/>
      <sheetName val="[PT_MACro_xls]_Users_edson_m389"/>
      <sheetName val="[PT_MACro_xls]_Users_edson_m390"/>
      <sheetName val="[PT_MACro_xls]_Users_edson_m391"/>
      <sheetName val="[PT_MACro_xls]_Users_edson_m392"/>
      <sheetName val="[PT_MACro_xls]_Users_edson_m393"/>
      <sheetName val="[PT_MACro_xls]_Users_edson_m394"/>
      <sheetName val="[PT_MACro_xls]_Users_edson_m395"/>
      <sheetName val="[PT_MACro_xls]_Users_edson_m396"/>
      <sheetName val="[PT_MACro_xls]_Users_edson_m397"/>
      <sheetName val="[PT_MACro_xls]_Users_edson_m398"/>
      <sheetName val="[PT_MACro_xls]_Users_edson_m399"/>
      <sheetName val="[PT_MACro_xls]_Users_edson_m400"/>
      <sheetName val="[PT_MACro_xls]_Users_edson_m401"/>
      <sheetName val="[PT_MACro_xls]_Users_edson_m402"/>
      <sheetName val="[PT_MACro_xls]_Users_edson_m403"/>
      <sheetName val="[PT_MACro_xls]_Users_edson_m404"/>
      <sheetName val="[PT_MACro_xls]_Users_edson_m405"/>
      <sheetName val="[PT_MACro_xls]_Users_edson_m406"/>
      <sheetName val="[PT_MACro_xls]_Users_edson_m407"/>
      <sheetName val="[PT_MACro_xls]_Users_edson_m408"/>
      <sheetName val="[PT_MACro_xls]_Users_edson_m409"/>
      <sheetName val="[PT_MACro_xls]_Users_edson_m410"/>
      <sheetName val="[PT_MACro_xls]_Users_edson_m411"/>
      <sheetName val="[PT_MACro_xls]_Users_edson_m412"/>
      <sheetName val="[PT_MACro_xls]_Users_edson_m413"/>
      <sheetName val="[PT_MACro_xls]_Users_edson_m414"/>
      <sheetName val="[PT_MACro_xls]_Users_edson_m415"/>
      <sheetName val="[PT_MACro_xls]_Users_edson_m416"/>
      <sheetName val="[PT_MACro_xls]_Users_edson_m417"/>
      <sheetName val="[PT_MACro_xls]_Users_edson_m418"/>
      <sheetName val="[PT_MACro_xls]_Users_edson_m419"/>
      <sheetName val="[PT_MACro_xls]_Users_edson_m420"/>
      <sheetName val="[PT_MACro_xls]_Users_edson_m421"/>
      <sheetName val="[PT_MACro_xls]_Users_edson_m422"/>
      <sheetName val="[PT_MACro_xls]_Users_edson_m423"/>
      <sheetName val="[PT_MACro_xls]_Users_edson_m424"/>
      <sheetName val="[PT_MACro_xls]_Users_edson_m425"/>
      <sheetName val="[PT_MACro_xls]_Users_edson_m426"/>
      <sheetName val="[PT_MACro_xls]_Users_edson_m427"/>
      <sheetName val="[PT_MACro_xls]_Users_edson_m428"/>
      <sheetName val="[PT_MACro_xls]_Users_edson_m429"/>
      <sheetName val="[PT_MACro_xls]_Users_edson_m430"/>
      <sheetName val="[PT_MACro_xls]_Users_edson_m431"/>
      <sheetName val="[PT_MACro_xls]_Users_edson_m432"/>
      <sheetName val="[PT_MACro_xls]_Users_edson_m433"/>
      <sheetName val="[PT_MACro_xls]_Users_edson_m434"/>
      <sheetName val="[PT_MACro_xls]_Users_edson_m435"/>
      <sheetName val="[PT_MACro_xls]_Users_edson_m436"/>
      <sheetName val="[PT_MACro_xls]_Users_edson_m437"/>
      <sheetName val="[PT_MACro_xls]_Users_edson_m438"/>
      <sheetName val="[PT_MACro_xls]_Users_edson_m439"/>
      <sheetName val="[PT_MACro_xls]_Users_edson_m440"/>
      <sheetName val="[PT_MACro_xls]_Users_edson_m441"/>
      <sheetName val="[PT_MACro_xls]_Users_edson_m442"/>
      <sheetName val="[PT_MACro_xls]_Users_edson_m443"/>
      <sheetName val="[PT_MACro_xls]_Users_edson_m444"/>
      <sheetName val="[PT_MACro_xls]_Users_edson_m445"/>
      <sheetName val="[PT_MACro_xls]_Users_edson_m446"/>
      <sheetName val="__SPLFPR16_Dados_C_Documents_a4"/>
      <sheetName val="[PT_MACro_xls]_Users_edson_m447"/>
      <sheetName val="[PT_MACro_xls]_Users_edson_m448"/>
      <sheetName val="[PT_MACro_xls]_Users_edson_m449"/>
      <sheetName val="[PT_MACro_xls]_Users_edson_m450"/>
      <sheetName val="[PT_MACro_xls]_Users_edson_m451"/>
      <sheetName val="[PT_MACro_xls]_Users_edson_m452"/>
      <sheetName val="[PT_MACro_xls]_Users_edson_m453"/>
      <sheetName val="[PT_MACro_xls]_Users_edson_m454"/>
      <sheetName val="[PT_MACro_xls]_Users_edson_m455"/>
      <sheetName val="[PT_MACro_xls]_Users_edson_m456"/>
      <sheetName val="[PT_MACro_xls]_Users_edson__146"/>
      <sheetName val="[PT_MACro_xls]_Users_edson_m457"/>
      <sheetName val="[PT_MACro_xls]_Users_edson_m458"/>
      <sheetName val="[PT_MACro_xls]_Users_edson_m459"/>
      <sheetName val="[PT_MACro_xls]_Users_edson__147"/>
      <sheetName val="\Users\edson_melo4"/>
      <sheetName val="[PT_MACro_xls]_Users_edson__148"/>
      <sheetName val="[PT_MACro_xls]_Users_edson__149"/>
      <sheetName val="[PT_MACro_xls]_Users_edson__150"/>
      <sheetName val="[PT_MACro_xls]_Users_edson__151"/>
      <sheetName val="[PT_MACro_xls]_Users_edson__152"/>
      <sheetName val="[PT_MACro_xls]_Users_edson__153"/>
      <sheetName val="[PT_MACro_xls]_Users_edson__154"/>
      <sheetName val="TABELA_DE_PREÇOS4"/>
      <sheetName val="[PT_MACro_xls]_Users_edson__155"/>
      <sheetName val="[PT_MACro_xls]_Users_edson__156"/>
      <sheetName val="[PT_MACro_xls]_Users_edson__157"/>
      <sheetName val="[PT_MACro_xls]_Users_edson__158"/>
      <sheetName val="patrocinio_nacional_(2)9"/>
      <sheetName val="Exibidoras_(2)9"/>
      <sheetName val="P&amp;L_x_ICMes8"/>
      <sheetName val="PT_MACro_xls8"/>
      <sheetName val="\Documents_and_Settings\ehvero8"/>
      <sheetName val="Dados_BS-048"/>
      <sheetName val="Launch_and_Maintenance8"/>
      <sheetName val="외주현황_wq18"/>
      <sheetName val="\\SPLFPR16\Dados\C\Documents_a8"/>
      <sheetName val="[PT_MACro_xls]_Users_edson_me41"/>
      <sheetName val="[PT_MACro_xls]_Users_edson_me42"/>
      <sheetName val="[PT_MACro_xls]_Users_edson_me43"/>
      <sheetName val="[PT_MACro_xls]_Users_edson_me44"/>
      <sheetName val="[PT_MACro_xls]_Users_edson_me45"/>
      <sheetName val="[PT_MACro_xls]_Users_edson_me46"/>
      <sheetName val="[PT_MACro_xls]_Users_edson_me47"/>
      <sheetName val="[PT_MACro_xls]_Users_edson_me48"/>
      <sheetName val="[PT_MACro_xls]\Users\edson_mel5"/>
      <sheetName val="GALILEU_(GCIENCIA)5"/>
      <sheetName val="ALM_CASCAO5"/>
      <sheetName val="ALM_CEBOLINHA5"/>
      <sheetName val="ALM_CHICOBENTO5"/>
      <sheetName val="ALMANACAO_FERIAS5"/>
      <sheetName val="ALM_MONICA5"/>
      <sheetName val="patrocinio_nacional_(2)10"/>
      <sheetName val="Exibidoras_(2)10"/>
      <sheetName val="P&amp;L_x_ICMes9"/>
      <sheetName val="PT_MACro_xls9"/>
      <sheetName val="\Documents_and_Settings\ehvero9"/>
      <sheetName val="Dados_BS-049"/>
      <sheetName val="Launch_and_Maintenance9"/>
      <sheetName val="외주현황_wq19"/>
      <sheetName val="\\SPLFPR16\Dados\C\Documents_a9"/>
      <sheetName val="[PT_MACro_xls]_Users_edson_me49"/>
      <sheetName val="[PT_MACro_xls]_Users_edson_me50"/>
      <sheetName val="[PT_MACro_xls]_Users_edson_me51"/>
      <sheetName val="[PT_MACro_xls]_Users_edson_me52"/>
      <sheetName val="[PT_MACro_xls]_Users_edson_me53"/>
      <sheetName val="[PT_MACro_xls]_Users_edson_me54"/>
      <sheetName val="[PT_MACro_xls]_Users_edson_me55"/>
      <sheetName val="[PT_MACro_xls]_Users_edson_me56"/>
      <sheetName val="[PT_MACro_xls]\Users\edson_mel6"/>
      <sheetName val="GALILEU_(GCIENCIA)6"/>
      <sheetName val="ALM_CASCAO6"/>
      <sheetName val="ALM_CEBOLINHA6"/>
      <sheetName val="ALM_CHICOBENTO6"/>
      <sheetName val="ALMANACAO_FERIAS6"/>
      <sheetName val="ALM_MONICA6"/>
      <sheetName val="[PT_MACro_xls]_Users_edson_m460"/>
      <sheetName val="[PT_MACro_xls]_Users_edson_m461"/>
      <sheetName val="[PT_MACro_xls]_Users_edson_m462"/>
      <sheetName val="[PT_MACro_xls]_Users_edson_m463"/>
      <sheetName val="[PT_MACro_xls]_Users_edson_m464"/>
      <sheetName val="[PT_MACro_xls]_Users_edson_m465"/>
      <sheetName val="[PT_MACro_xls]_Users_edson_m466"/>
      <sheetName val="[PT_MACro_xls]_Users_edson_m467"/>
      <sheetName val="[PT_MACro_xls]_Users_edson_m468"/>
      <sheetName val="[PT_MACro_xls]_Users_edson_m469"/>
      <sheetName val="[PT_MACro_xls]_Users_edson_m470"/>
      <sheetName val="[PT_MACro_xls]_Users_edson_m471"/>
      <sheetName val="[PT_MACro_xls]_Users_edson_m472"/>
      <sheetName val="[PT_MACro_xls]_Users_edson_m473"/>
      <sheetName val="[PT_MACro_xls]_Users_edson_m474"/>
      <sheetName val="[PT_MACro_xls]_Users_edson_m475"/>
      <sheetName val="[PT_MACro_xls]_Users_edson_m476"/>
      <sheetName val="[PT_MACro_xls]_Users_edson_m477"/>
      <sheetName val="[PT_MACro_xls]_Users_edson_m478"/>
      <sheetName val="[PT_MACro_xls]_Users_edson_m479"/>
      <sheetName val="[PT_MACro_xls]_Users_edson_m480"/>
      <sheetName val="[PT_MACro_xls]_Users_edson_m481"/>
      <sheetName val="[PT_MACro_xls]_Users_edson_m482"/>
      <sheetName val="[PT_MACro_xls]_Users_edson_m483"/>
      <sheetName val="[PT_MACro_xls]_Users_edson_m484"/>
      <sheetName val="[PT_MACro_xls]_Users_edson_m485"/>
      <sheetName val="[PT_MACro_xls]_Users_edson_m486"/>
      <sheetName val="[PT_MACro_xls]_Users_edson_m487"/>
      <sheetName val="[PT_MACro_xls]_Users_edson_m488"/>
      <sheetName val="[PT_MACro_xls]_Users_edson_m489"/>
      <sheetName val="[PT_MACro_xls]_Users_edson_m490"/>
      <sheetName val="[PT_MACro_xls]_Users_edson_m491"/>
      <sheetName val="[PT_MACro_xls]_Users_edson_m492"/>
      <sheetName val="[PT_MACro_xls]_Users_edson_m493"/>
      <sheetName val="[PT_MACro_xls]_Users_edson_m494"/>
      <sheetName val="[PT_MACro_xls]_Users_edson_m495"/>
      <sheetName val="[PT_MACro_xls]_Users_edson__159"/>
      <sheetName val="[PT_MACro_xls]_Users_edson__160"/>
      <sheetName val="[PT_MACro_xls]_Users_edson__161"/>
      <sheetName val="[PT_MACro_xls]_Users_edson__162"/>
      <sheetName val="[PT_MACro_xls]_Users_edson__163"/>
      <sheetName val="[PT_MACro_xls]_Users_edson__164"/>
      <sheetName val="[PT_MACro_xls]_Users_edson__165"/>
      <sheetName val="[PT_MACro_xls]_Users_edson__166"/>
      <sheetName val="[PT_MACro_xls]_Users_edson__167"/>
      <sheetName val="patrocinio_nacional_(2)11"/>
      <sheetName val="Exibidoras_(2)11"/>
      <sheetName val="P&amp;L_x_ICMes10"/>
      <sheetName val="PT_MACro_xls10"/>
      <sheetName val="\Documents_and_Settings\ehver10"/>
      <sheetName val="Dados_BS-0410"/>
      <sheetName val="Launch_and_Maintenance10"/>
      <sheetName val="외주현황_wq110"/>
      <sheetName val="\\SPLFPR16\Dados\C\Documents_10"/>
      <sheetName val="[PT_MACro_xls]_Users_edson_m496"/>
      <sheetName val="[PT_MACro_xls]_Users_edson_me57"/>
      <sheetName val="[PT_MACro_xls]_Users_edson_m497"/>
      <sheetName val="[PT_MACro_xls]_Users_edson_m498"/>
      <sheetName val="[PT_MACro_xls]_Users_edson_m499"/>
      <sheetName val="[PT_MACro_xls]_Users_edson_me58"/>
      <sheetName val="[PT_MACro_xls]_Users_edson_me59"/>
      <sheetName val="[PT_MACro_xls]_Users_edson_me60"/>
      <sheetName val="[PT_MACro_xls]_Users_edson_me61"/>
      <sheetName val="[PT_MACro_xls]_Users_edson_me62"/>
      <sheetName val="[PT_MACro_xls]_Users_edson_me63"/>
      <sheetName val="[PT_MACro_xls]_Users_edson_me64"/>
      <sheetName val="[PT_MACro_xls]_Users_edson_m500"/>
      <sheetName val="[PT_MACro_xls]_Users_edson_m501"/>
      <sheetName val="[PT_MACro_xls]_Users_edson_m502"/>
      <sheetName val="[PT_MACro_xls]_Users_edson_m503"/>
      <sheetName val="[PT_MACro_xls]_Users_edson_m504"/>
      <sheetName val="[PT_MACro_xls]_Users_edson_m505"/>
      <sheetName val="[PT_MACro_xls]_Users_edson_m506"/>
      <sheetName val="[PT_MACro_xls]_Users_edson_m507"/>
      <sheetName val="[PT_MACro_xls]_Users_edson_m508"/>
      <sheetName val="[PT_MACro_xls]_Users_edson_m509"/>
      <sheetName val="[PT_MACro_xls]_Users_edson_m510"/>
      <sheetName val="[PT_MACro_xls]_Users_edson_m511"/>
      <sheetName val="[PT_MACro_xls]_Users_edson_m512"/>
      <sheetName val="[PT_MACro_xls]_Users_edson_m513"/>
      <sheetName val="[PT_MACro_xls]_Users_edson_m514"/>
      <sheetName val="[PT_MACro_xls]_Users_edson_m515"/>
      <sheetName val="[PT_MACro_xls]_Users_edson_m516"/>
      <sheetName val="[PT_MACro_xls]_Users_edson_m517"/>
      <sheetName val="[PT_MACro_xls]_Users_edson_m518"/>
      <sheetName val="[PT_MACro_xls]_Users_edson_m519"/>
      <sheetName val="[PT_MACro_xls]_Users_edson_m520"/>
      <sheetName val="[PT_MACro_xls]_Users_edson_m521"/>
      <sheetName val="[PT_MACro_xls]_Users_edson_m522"/>
      <sheetName val="[PT_MACro_xls]_Users_edson_m523"/>
      <sheetName val="[PT_MACro_xls]_Users_edson_m524"/>
      <sheetName val="[PT_MACro_xls]_Users_edson_m525"/>
      <sheetName val="[PT_MACro_xls]_Users_edson_m526"/>
      <sheetName val="[PT_MACro_xls]_Users_edson_m527"/>
      <sheetName val="[PT_MACro_xls]_Users_edson_m528"/>
      <sheetName val="[PT_MACro_xls]_Users_edson_m529"/>
      <sheetName val="[PT_MACro_xls]_Users_edson_m530"/>
      <sheetName val="[PT_MACro_xls]_Users_edson_m531"/>
      <sheetName val="[PT_MACro_xls]_Users_edson_m532"/>
      <sheetName val="[PT_MACro_xls]_Users_edson_m533"/>
      <sheetName val="[PT_MACro_xls]\Users\edson_mel7"/>
      <sheetName val="[PT_MACro_xls]_Users_edson_m534"/>
      <sheetName val="[PT_MACro_xls]_Users_edson_m535"/>
      <sheetName val="[PT_MACro_xls]_Users_edson_m536"/>
      <sheetName val="[PT_MACro_xls]_Users_edson_m537"/>
      <sheetName val="[PT_MACro_xls]_Users_edson_m538"/>
      <sheetName val="[PT_MACro_xls]_Users_edson_m539"/>
      <sheetName val="[PT_MACro_xls]_Users_edson_m540"/>
      <sheetName val="[PT_MACro_xls]_Users_edson_m541"/>
      <sheetName val="[PT_MACro_xls]_Users_edson_m542"/>
      <sheetName val="[PT_MACro_xls]_Users_edson_m543"/>
      <sheetName val="[PT_MACro_xls]_Users_edson_m544"/>
      <sheetName val="[PT_MACro_xls]_Users_edson_m545"/>
      <sheetName val="[PT_MACro_xls]_Users_edson_m546"/>
      <sheetName val="GALILEU_(GCIENCIA)7"/>
      <sheetName val="ALM_CASCAO7"/>
      <sheetName val="ALM_CEBOLINHA7"/>
      <sheetName val="ALM_CHICOBENTO7"/>
      <sheetName val="ALMANACAO_FERIAS7"/>
      <sheetName val="ALM_MONICA7"/>
      <sheetName val="[PT_MACro_xls]_Users_edson_m547"/>
      <sheetName val="[PT_MACro_xls]_Users_edson_m548"/>
      <sheetName val="[PT_MACro_xls]_Users_edson_m549"/>
      <sheetName val="[PT_MACro_xls]_Users_edson_m550"/>
      <sheetName val="[PT_MACro_xls]_Users_edson_m551"/>
      <sheetName val="[PT_MACro_xls]_Users_edson_m552"/>
      <sheetName val="[PT_MACro_xls]_Users_edson_m553"/>
      <sheetName val="[PT_MACro_xls]_Users_edson_m554"/>
      <sheetName val="[PT_MACro_xls]_Users_edson_m555"/>
      <sheetName val="[PT_MACro_xls]_Users_edson_m556"/>
      <sheetName val="[PT_MACro_xls]_Users_edson_m557"/>
      <sheetName val="[PT_MACro_xls]_Users_edson_m558"/>
      <sheetName val="[PT_MACro_xls]_Users_edson_m559"/>
      <sheetName val="[PT_MACro_xls]_Users_edson_m560"/>
      <sheetName val="[PT_MACro_xls]_Users_edson_m561"/>
      <sheetName val="[PT_MACro_xls]_Users_edson_m562"/>
      <sheetName val="[PT_MACro_xls]_Users_edson_m563"/>
      <sheetName val="[PT_MACro_xls]_Users_edson_m564"/>
      <sheetName val="[PT_MACro_xls]_Users_edson_m565"/>
      <sheetName val="[PT_MACro_xls]_Users_edson_m566"/>
      <sheetName val="[PT_MACro_xls]_Users_edson_m567"/>
      <sheetName val="[PT_MACro_xls]_Users_edson_m568"/>
      <sheetName val="[PT_MACro_xls]_Users_edson_m569"/>
      <sheetName val="[PT_MACro_xls]_Users_edson_m570"/>
      <sheetName val="[PT_MACro_xls]_Users_edson_m571"/>
      <sheetName val="[PT_MACro_xls]_Users_edson_m572"/>
      <sheetName val="__SPLFPR16_Dados_C_Documents_a5"/>
      <sheetName val="[PT_MACro_xls]_Users_edson_m573"/>
      <sheetName val="[PT_MACro_xls]_Users_edson_m574"/>
      <sheetName val="[PT_MACro_xls]_Users_edson_m575"/>
      <sheetName val="[PT_MACro_xls]_Users_edson_m576"/>
      <sheetName val="[PT_MACro_xls]_Users_edson_m577"/>
      <sheetName val="[PT_MACro_xls]_Users_edson_m578"/>
      <sheetName val="[PT_MACro_xls]_Users_edson_m579"/>
      <sheetName val="[PT_MACro_xls]_Users_edson_m580"/>
      <sheetName val="[PT_MACro_xls]_Users_edson_m581"/>
      <sheetName val="[PT_MACro_xls]_Users_edson_m582"/>
      <sheetName val="[PT_MACro_xls]_Users_edson__168"/>
      <sheetName val="[PT_MACro_xls]_Users_edson_m583"/>
      <sheetName val="[PT_MACro_xls]_Users_edson_m584"/>
      <sheetName val="[PT_MACro_xls]_Users_edson_m585"/>
      <sheetName val="[PT_MACro_xls]_Users_edson__169"/>
      <sheetName val="[PT_MACro_xls]_Users_edson__170"/>
      <sheetName val="\Users\edson_melo5"/>
      <sheetName val="[PT_MACro_xls]_Users_edson__171"/>
      <sheetName val="[PT_MACro_xls]_Users_edson__172"/>
      <sheetName val="[PT_MACro_xls]_Users_edson__173"/>
      <sheetName val="[PT_MACro_xls]_Users_edson__174"/>
      <sheetName val="[PT_MACro_xls]_Users_edson__175"/>
      <sheetName val="[PT_MACro_xls]_Users_edson__176"/>
      <sheetName val="TABELA_DE_PREÇOS5"/>
      <sheetName val="[PT_MACro_xls]_Users_edson__177"/>
      <sheetName val="[PT_MACro_xls]_Users_edson__178"/>
      <sheetName val="[PT_MACro_xls]_Users_edson__179"/>
      <sheetName val="[PT_MACro_xls]_Users_edson__180"/>
      <sheetName val="[PT_MACro_xls]_Users_edson__181"/>
      <sheetName val="[PT_MACro_xls]_Users_edson__182"/>
      <sheetName val="[PT_MACro_xls]_Users_edson__183"/>
      <sheetName val="_Users_edson_m_19"/>
    </sheetNames>
    <definedNames>
      <definedName name="_p1"/>
    </definedNames>
    <sheetDataSet>
      <sheetData sheetId="0">
        <row r="1">
          <cell r="A1" t="str">
            <v>PATROCÍNIO DE LINHA  (Disponibilidade)</v>
          </cell>
        </row>
      </sheetData>
      <sheetData sheetId="1">
        <row r="1">
          <cell r="A1" t="str">
            <v>PATROCÍNIO DE LINHA  (Disponibilidade)</v>
          </cell>
        </row>
      </sheetData>
      <sheetData sheetId="2">
        <row r="1">
          <cell r="A1" t="str">
            <v>PATROCÍNIO DE LINHA  (Disponibilidade)</v>
          </cell>
        </row>
      </sheetData>
      <sheetData sheetId="3">
        <row r="1">
          <cell r="A1" t="str">
            <v>PATROCÍNIO DE LINHA  (Disponibilidade)</v>
          </cell>
        </row>
      </sheetData>
      <sheetData sheetId="4">
        <row r="1">
          <cell r="A1" t="str">
            <v>PATROCÍNIO DE LINHA  (Disponibilidade)</v>
          </cell>
        </row>
      </sheetData>
      <sheetData sheetId="5">
        <row r="1">
          <cell r="A1" t="str">
            <v>PATROCÍNIO DE LINHA  (Disponibilidade)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A1" t="str">
            <v>PATROCÍNIO DE LINHA  (Disponibilidade)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">
          <cell r="A1" t="str">
            <v>PATROCÍNIO DE LINHA  (Disponibilidade)</v>
          </cell>
        </row>
      </sheetData>
      <sheetData sheetId="27">
        <row r="1">
          <cell r="A1" t="str">
            <v>PATROCÍNIO DE LINHA  (Disponibilidade)</v>
          </cell>
        </row>
      </sheetData>
      <sheetData sheetId="28">
        <row r="1">
          <cell r="A1" t="str">
            <v>PATROCÍNIO DE LINHA  (Disponibilidade)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6">
          <cell r="B6" t="str">
            <v>BAN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ze"/>
      <sheetName val="SIG-&gt;SUIG"/>
      <sheetName val="Ficha Técnica"/>
      <sheetName val="Tabelas"/>
      <sheetName val="plamarc"/>
      <sheetName val="Ficha T閏nica"/>
      <sheetName val="Ficha_Técnica"/>
      <sheetName val="DET @ ACT"/>
      <sheetName val="2_3"/>
      <sheetName val="2_4"/>
      <sheetName val="2_5"/>
      <sheetName val="Est.REV."/>
      <sheetName val="Premissas"/>
      <sheetName val="capa"/>
      <sheetName val="Budget Coca-Cola"/>
      <sheetName val="Custo Variável"/>
      <sheetName val="Bar Rel"/>
      <sheetName val="Data Dump"/>
      <sheetName val="PETROBRAS"/>
      <sheetName val="2005"/>
      <sheetName val="Budget Coca_Cola"/>
      <sheetName val="GREG1"/>
      <sheetName val="XLR_NoRangeSheet"/>
      <sheetName val="NEWS PREV"/>
      <sheetName val="FLOPR19C.XLS"/>
      <sheetName val="FLOPR19C"/>
      <sheetName val="Região Sul"/>
      <sheetName val="Ficha_Técnica1"/>
      <sheetName val="Budget_Coca-Cola"/>
      <sheetName val="Ger_acum"/>
      <sheetName val="perfil_fx_Hor"/>
      <sheetName val="menu"/>
      <sheetName val="BAUD"/>
      <sheetName val="outdr"/>
      <sheetName val="PIVOT Brand Allocation"/>
      <sheetName val="Ano"/>
      <sheetName val="Ficha_Técnica2"/>
      <sheetName val="Ficha_T閏nica"/>
      <sheetName val="DET_@_ACT"/>
      <sheetName val="Budget_Coca-Cola1"/>
      <sheetName val="Est_REV_"/>
      <sheetName val="Custo_Variável"/>
      <sheetName val="Ficha_Técnica3"/>
      <sheetName val="Ficha_T閏nica1"/>
      <sheetName val="DET_@_ACT1"/>
      <sheetName val="Budget_Coca-Cola2"/>
      <sheetName val="Est_REV_1"/>
      <sheetName val="Custo_Variável1"/>
      <sheetName val="Ficha_Técnica4"/>
      <sheetName val="Ficha_T閏nica2"/>
      <sheetName val="DET_@_ACT2"/>
      <sheetName val="Budget_Coca-Cola3"/>
      <sheetName val="Est_REV_2"/>
      <sheetName val="Custo_Variável2"/>
      <sheetName val="outdoor-projetos"/>
    </sheetNames>
    <sheetDataSet>
      <sheetData sheetId="0" refreshError="1"/>
      <sheetData sheetId="1" refreshError="1"/>
      <sheetData sheetId="2" refreshError="1">
        <row r="12">
          <cell r="A12" t="str">
            <v>ALTAMIRA</v>
          </cell>
          <cell r="B12" t="str">
            <v>N2</v>
          </cell>
        </row>
        <row r="13">
          <cell r="A13" t="str">
            <v>ANÁPOLIS</v>
          </cell>
          <cell r="B13" t="str">
            <v>N1</v>
          </cell>
        </row>
        <row r="14">
          <cell r="A14" t="str">
            <v>APARECIDA DO TABOADO</v>
          </cell>
        </row>
        <row r="15">
          <cell r="A15" t="str">
            <v xml:space="preserve">APUCARANA </v>
          </cell>
          <cell r="B15" t="str">
            <v>S2</v>
          </cell>
        </row>
        <row r="16">
          <cell r="A16" t="str">
            <v xml:space="preserve">ARAÇATUBA </v>
          </cell>
          <cell r="B16" t="str">
            <v>S2</v>
          </cell>
        </row>
        <row r="17">
          <cell r="A17" t="str">
            <v>ARACAJU</v>
          </cell>
          <cell r="B17" t="str">
            <v>N2</v>
          </cell>
        </row>
        <row r="18">
          <cell r="A18" t="str">
            <v>ARAGUAÍNA</v>
          </cell>
          <cell r="B18" t="str">
            <v>N2</v>
          </cell>
        </row>
        <row r="19">
          <cell r="A19" t="str">
            <v>ARAXA</v>
          </cell>
          <cell r="B19" t="str">
            <v>S2</v>
          </cell>
        </row>
        <row r="20">
          <cell r="A20" t="str">
            <v>ARIQUEMES</v>
          </cell>
          <cell r="B20" t="str">
            <v>N2</v>
          </cell>
        </row>
        <row r="21">
          <cell r="A21" t="str">
            <v>BAGÉ</v>
          </cell>
          <cell r="B21" t="str">
            <v>S2</v>
          </cell>
        </row>
        <row r="22">
          <cell r="A22" t="str">
            <v xml:space="preserve">BALSAS </v>
          </cell>
          <cell r="B22" t="str">
            <v>N2</v>
          </cell>
        </row>
        <row r="23">
          <cell r="A23" t="str">
            <v>BARRA DO GARÇAS</v>
          </cell>
          <cell r="B23" t="str">
            <v>N1</v>
          </cell>
        </row>
        <row r="24">
          <cell r="A24" t="str">
            <v>BARRA MANSA</v>
          </cell>
          <cell r="B24" t="str">
            <v>S2</v>
          </cell>
        </row>
        <row r="25">
          <cell r="A25" t="str">
            <v xml:space="preserve">BARREIRAS </v>
          </cell>
          <cell r="B25" t="str">
            <v>N2</v>
          </cell>
        </row>
        <row r="26">
          <cell r="A26" t="str">
            <v>BAURU</v>
          </cell>
          <cell r="B26" t="str">
            <v>S2</v>
          </cell>
        </row>
        <row r="27">
          <cell r="A27" t="str">
            <v>BELÉM</v>
          </cell>
          <cell r="B27" t="str">
            <v>N2</v>
          </cell>
        </row>
        <row r="28">
          <cell r="A28" t="str">
            <v>BELO HORIZONTE</v>
          </cell>
          <cell r="B28" t="str">
            <v>S1</v>
          </cell>
        </row>
        <row r="29">
          <cell r="A29" t="str">
            <v>BLUMENAU</v>
          </cell>
          <cell r="B29" t="str">
            <v>S2</v>
          </cell>
        </row>
        <row r="30">
          <cell r="A30" t="str">
            <v>BOA VISTA</v>
          </cell>
          <cell r="B30" t="str">
            <v>N2</v>
          </cell>
        </row>
        <row r="31">
          <cell r="A31" t="str">
            <v>BRASÍLIA</v>
          </cell>
          <cell r="B31" t="str">
            <v>N1</v>
          </cell>
        </row>
        <row r="32">
          <cell r="A32" t="str">
            <v>CABO FRIO</v>
          </cell>
          <cell r="B32" t="str">
            <v>S3</v>
          </cell>
        </row>
        <row r="33">
          <cell r="A33" t="str">
            <v xml:space="preserve">CACHOEIRA DO SUL </v>
          </cell>
          <cell r="B33" t="str">
            <v>S2</v>
          </cell>
        </row>
        <row r="34">
          <cell r="A34" t="str">
            <v>CACHOEIRO DO ITAPEMIRIM</v>
          </cell>
          <cell r="B34" t="str">
            <v>S3</v>
          </cell>
        </row>
        <row r="35">
          <cell r="A35" t="str">
            <v>CACOAL</v>
          </cell>
          <cell r="B35" t="str">
            <v>N2</v>
          </cell>
        </row>
        <row r="36">
          <cell r="A36" t="str">
            <v>CAMPINA GRANDE</v>
          </cell>
          <cell r="B36" t="str">
            <v>N1</v>
          </cell>
        </row>
        <row r="37">
          <cell r="A37" t="str">
            <v>CAMPINAS</v>
          </cell>
          <cell r="B37" t="str">
            <v>S1</v>
          </cell>
        </row>
        <row r="38">
          <cell r="A38" t="str">
            <v>CAMPO GRANDE</v>
          </cell>
          <cell r="B38" t="str">
            <v>N2</v>
          </cell>
        </row>
        <row r="39">
          <cell r="A39" t="str">
            <v>CAMPOS</v>
          </cell>
          <cell r="B39" t="str">
            <v>S3</v>
          </cell>
        </row>
        <row r="40">
          <cell r="A40" t="str">
            <v>CARAZINHO</v>
          </cell>
          <cell r="B40" t="str">
            <v>S3</v>
          </cell>
        </row>
        <row r="41">
          <cell r="A41" t="str">
            <v xml:space="preserve">CARUARU </v>
          </cell>
          <cell r="B41" t="str">
            <v>N1</v>
          </cell>
        </row>
        <row r="42">
          <cell r="A42" t="str">
            <v xml:space="preserve">CASCAVEL </v>
          </cell>
          <cell r="B42" t="str">
            <v>S2</v>
          </cell>
        </row>
        <row r="43">
          <cell r="A43" t="str">
            <v>CASTANHAL</v>
          </cell>
          <cell r="B43" t="str">
            <v>N2</v>
          </cell>
        </row>
        <row r="44">
          <cell r="A44" t="str">
            <v>CATALÃO</v>
          </cell>
          <cell r="B44" t="str">
            <v>N1</v>
          </cell>
        </row>
        <row r="45">
          <cell r="A45" t="str">
            <v>CAXIAS DO SUL</v>
          </cell>
          <cell r="B45" t="str">
            <v>S1</v>
          </cell>
        </row>
        <row r="46">
          <cell r="A46" t="str">
            <v>CHAPECÓ</v>
          </cell>
          <cell r="B46" t="str">
            <v>S3</v>
          </cell>
        </row>
        <row r="47">
          <cell r="A47" t="str">
            <v xml:space="preserve">CODÓ </v>
          </cell>
          <cell r="B47" t="str">
            <v>N2</v>
          </cell>
        </row>
        <row r="48">
          <cell r="A48" t="str">
            <v xml:space="preserve">CORUMBÁ </v>
          </cell>
          <cell r="B48" t="str">
            <v>N2</v>
          </cell>
        </row>
        <row r="49">
          <cell r="A49" t="str">
            <v>CRICIUMA</v>
          </cell>
          <cell r="B49" t="str">
            <v>S1</v>
          </cell>
        </row>
        <row r="50">
          <cell r="A50" t="str">
            <v>CRUZ ALTA</v>
          </cell>
          <cell r="B50" t="str">
            <v>S2</v>
          </cell>
        </row>
        <row r="51">
          <cell r="A51" t="str">
            <v xml:space="preserve">CRUZEIRO DO SUL </v>
          </cell>
          <cell r="B51" t="str">
            <v>N2</v>
          </cell>
        </row>
        <row r="52">
          <cell r="A52" t="str">
            <v>CUIABÁ</v>
          </cell>
          <cell r="B52" t="str">
            <v>N1</v>
          </cell>
        </row>
        <row r="53">
          <cell r="A53" t="str">
            <v>CURITIBA</v>
          </cell>
          <cell r="B53" t="str">
            <v>S2</v>
          </cell>
        </row>
        <row r="54">
          <cell r="A54" t="str">
            <v xml:space="preserve">DOURADOS </v>
          </cell>
          <cell r="B54" t="str">
            <v>N2</v>
          </cell>
        </row>
        <row r="55">
          <cell r="A55" t="str">
            <v>ERECHIM</v>
          </cell>
          <cell r="B55" t="str">
            <v>S3</v>
          </cell>
        </row>
        <row r="56">
          <cell r="A56" t="str">
            <v>FEIRA DE SANTANA</v>
          </cell>
          <cell r="B56" t="str">
            <v>N2</v>
          </cell>
        </row>
        <row r="57">
          <cell r="A57" t="str">
            <v>FLORIANÓPOLIS</v>
          </cell>
          <cell r="B57" t="str">
            <v>S1</v>
          </cell>
        </row>
        <row r="58">
          <cell r="A58" t="str">
            <v xml:space="preserve">FLORIANO </v>
          </cell>
          <cell r="B58" t="str">
            <v>N2</v>
          </cell>
        </row>
        <row r="59">
          <cell r="A59" t="str">
            <v>FORTALEZA</v>
          </cell>
          <cell r="B59" t="str">
            <v>N1</v>
          </cell>
        </row>
        <row r="60">
          <cell r="A60" t="str">
            <v>FOZ DO IGUAÇU</v>
          </cell>
          <cell r="B60" t="str">
            <v>S2</v>
          </cell>
        </row>
        <row r="61">
          <cell r="A61" t="str">
            <v>GOIÂNIA</v>
          </cell>
          <cell r="B61" t="str">
            <v>N1</v>
          </cell>
        </row>
        <row r="62">
          <cell r="A62" t="str">
            <v>GOVERNADOR VALADARES</v>
          </cell>
          <cell r="B62" t="str">
            <v>S3</v>
          </cell>
        </row>
        <row r="63">
          <cell r="A63" t="str">
            <v>GUAJARA MIRIM</v>
          </cell>
          <cell r="B63" t="str">
            <v>N2</v>
          </cell>
        </row>
        <row r="64">
          <cell r="A64" t="str">
            <v>GURUPI</v>
          </cell>
          <cell r="B64" t="str">
            <v>N1</v>
          </cell>
        </row>
        <row r="65">
          <cell r="A65" t="str">
            <v>IMPERATRIZ</v>
          </cell>
          <cell r="B65" t="str">
            <v>N2</v>
          </cell>
        </row>
        <row r="66">
          <cell r="A66" t="str">
            <v>ITABUNA</v>
          </cell>
          <cell r="B66" t="str">
            <v>N2</v>
          </cell>
        </row>
        <row r="67">
          <cell r="A67" t="str">
            <v>ITAITUBA</v>
          </cell>
          <cell r="B67" t="str">
            <v>N2</v>
          </cell>
        </row>
        <row r="68">
          <cell r="A68" t="str">
            <v>ITUIUTABA</v>
          </cell>
          <cell r="B68" t="str">
            <v>S2</v>
          </cell>
        </row>
        <row r="69">
          <cell r="A69" t="str">
            <v>ITUMBIARA</v>
          </cell>
          <cell r="B69" t="str">
            <v>N1</v>
          </cell>
        </row>
        <row r="70">
          <cell r="A70" t="str">
            <v>JAÚ</v>
          </cell>
          <cell r="B70" t="str">
            <v>S2</v>
          </cell>
        </row>
        <row r="71">
          <cell r="A71" t="str">
            <v>JI PARANÁ</v>
          </cell>
          <cell r="B71" t="str">
            <v>N2</v>
          </cell>
        </row>
        <row r="72">
          <cell r="A72" t="str">
            <v>JOÃO PESSOA</v>
          </cell>
          <cell r="B72" t="str">
            <v>N1</v>
          </cell>
        </row>
        <row r="73">
          <cell r="A73" t="str">
            <v>JOACABA</v>
          </cell>
          <cell r="B73" t="str">
            <v>S3</v>
          </cell>
        </row>
        <row r="74">
          <cell r="A74" t="str">
            <v>JOINVILLE</v>
          </cell>
          <cell r="B74" t="str">
            <v>S2</v>
          </cell>
        </row>
        <row r="75">
          <cell r="A75" t="str">
            <v xml:space="preserve">JUAZEIRO </v>
          </cell>
          <cell r="B75" t="str">
            <v>N2</v>
          </cell>
        </row>
        <row r="76">
          <cell r="A76" t="str">
            <v>JUIZ DE FORA</v>
          </cell>
          <cell r="B76" t="str">
            <v>S2</v>
          </cell>
        </row>
        <row r="77">
          <cell r="A77" t="str">
            <v>LAGES</v>
          </cell>
          <cell r="B77" t="str">
            <v>S2</v>
          </cell>
        </row>
        <row r="78">
          <cell r="A78" t="str">
            <v>LINHARES</v>
          </cell>
          <cell r="B78" t="str">
            <v>S3</v>
          </cell>
        </row>
        <row r="79">
          <cell r="A79" t="str">
            <v>LONDRINA</v>
          </cell>
          <cell r="B79" t="str">
            <v>S2</v>
          </cell>
        </row>
        <row r="80">
          <cell r="A80" t="str">
            <v>LUZIÂNIA</v>
          </cell>
          <cell r="B80" t="str">
            <v>N1</v>
          </cell>
        </row>
        <row r="81">
          <cell r="A81" t="str">
            <v>MACAPÁ</v>
          </cell>
          <cell r="B81" t="str">
            <v>N2</v>
          </cell>
        </row>
        <row r="82">
          <cell r="A82" t="str">
            <v>MACEIÓ</v>
          </cell>
          <cell r="B82" t="str">
            <v>N2</v>
          </cell>
        </row>
        <row r="83">
          <cell r="A83" t="str">
            <v>MANAUS</v>
          </cell>
          <cell r="B83" t="str">
            <v>N1</v>
          </cell>
        </row>
        <row r="84">
          <cell r="A84" t="str">
            <v>MARABÁ</v>
          </cell>
          <cell r="B84" t="str">
            <v>N2</v>
          </cell>
        </row>
        <row r="85">
          <cell r="A85" t="str">
            <v>MARINGÁ</v>
          </cell>
          <cell r="B85" t="str">
            <v>S2</v>
          </cell>
        </row>
        <row r="86">
          <cell r="A86" t="str">
            <v>MONTES CLAROS</v>
          </cell>
          <cell r="B86" t="str">
            <v>S3</v>
          </cell>
        </row>
        <row r="87">
          <cell r="A87" t="str">
            <v>NATAL</v>
          </cell>
          <cell r="B87" t="str">
            <v>N1</v>
          </cell>
        </row>
        <row r="88">
          <cell r="A88" t="str">
            <v>NOVA FRIBURGO</v>
          </cell>
          <cell r="B88" t="str">
            <v>S3</v>
          </cell>
        </row>
        <row r="89">
          <cell r="A89" t="str">
            <v>PALMAS</v>
          </cell>
          <cell r="B89" t="str">
            <v>N1</v>
          </cell>
        </row>
        <row r="90">
          <cell r="A90" t="str">
            <v>PARAGOMINAS</v>
          </cell>
          <cell r="B90" t="str">
            <v>N2</v>
          </cell>
        </row>
        <row r="91">
          <cell r="A91" t="str">
            <v xml:space="preserve">PARANAVAÍ </v>
          </cell>
          <cell r="B91" t="str">
            <v>S2</v>
          </cell>
        </row>
        <row r="92">
          <cell r="A92" t="str">
            <v xml:space="preserve">PARINTINS </v>
          </cell>
          <cell r="B92" t="str">
            <v>N2</v>
          </cell>
        </row>
        <row r="93">
          <cell r="A93" t="str">
            <v>PASSO FUNDO</v>
          </cell>
          <cell r="B93" t="str">
            <v>S3</v>
          </cell>
        </row>
        <row r="94">
          <cell r="A94" t="str">
            <v>PATO BRANCO</v>
          </cell>
        </row>
        <row r="95">
          <cell r="A95" t="str">
            <v>PELOTAS</v>
          </cell>
          <cell r="B95" t="str">
            <v>S2</v>
          </cell>
        </row>
        <row r="96">
          <cell r="A96" t="str">
            <v xml:space="preserve">PETROLINA </v>
          </cell>
          <cell r="B96" t="str">
            <v>N2</v>
          </cell>
        </row>
        <row r="97">
          <cell r="A97" t="str">
            <v xml:space="preserve">PONTA GROSSA </v>
          </cell>
          <cell r="B97" t="str">
            <v>S3</v>
          </cell>
        </row>
        <row r="98">
          <cell r="A98" t="str">
            <v xml:space="preserve">PONTA PORÃ </v>
          </cell>
          <cell r="B98" t="str">
            <v>N2</v>
          </cell>
        </row>
        <row r="99">
          <cell r="A99" t="str">
            <v>PORTO ALEGRE</v>
          </cell>
          <cell r="B99" t="str">
            <v>S1</v>
          </cell>
        </row>
        <row r="100">
          <cell r="A100" t="str">
            <v>PORTO VELHO</v>
          </cell>
          <cell r="B100" t="str">
            <v>N2</v>
          </cell>
        </row>
        <row r="101">
          <cell r="A101" t="str">
            <v>PRESIDENTE PRUDENTE</v>
          </cell>
          <cell r="B101" t="str">
            <v>S2</v>
          </cell>
        </row>
        <row r="102">
          <cell r="A102" t="str">
            <v>RECIFE</v>
          </cell>
          <cell r="B102" t="str">
            <v>N1</v>
          </cell>
        </row>
        <row r="103">
          <cell r="A103" t="str">
            <v>REDENÇÃO</v>
          </cell>
          <cell r="B103" t="str">
            <v>N2</v>
          </cell>
        </row>
        <row r="104">
          <cell r="A104" t="str">
            <v>RESENDE</v>
          </cell>
          <cell r="B104" t="str">
            <v>S2</v>
          </cell>
        </row>
        <row r="105">
          <cell r="A105" t="str">
            <v>RIBEIRÃO PRETO</v>
          </cell>
          <cell r="B105" t="str">
            <v>S1</v>
          </cell>
        </row>
        <row r="106">
          <cell r="A106" t="str">
            <v>RIO BRANCO</v>
          </cell>
          <cell r="B106" t="str">
            <v>N2</v>
          </cell>
        </row>
        <row r="107">
          <cell r="A107" t="str">
            <v>RIO DE JANEIRO</v>
          </cell>
          <cell r="B107" t="str">
            <v>S1</v>
          </cell>
        </row>
        <row r="108">
          <cell r="A108" t="str">
            <v>RIO GRANDE</v>
          </cell>
          <cell r="B108" t="str">
            <v>S2</v>
          </cell>
        </row>
        <row r="109">
          <cell r="A109" t="str">
            <v>RIO VERDE</v>
          </cell>
          <cell r="B109" t="str">
            <v>N1</v>
          </cell>
        </row>
        <row r="110">
          <cell r="A110" t="str">
            <v>RONDONÓPOLIS</v>
          </cell>
          <cell r="B110" t="str">
            <v>N1</v>
          </cell>
        </row>
        <row r="111">
          <cell r="A111" t="str">
            <v>SÃO CARLOS</v>
          </cell>
          <cell r="B111" t="str">
            <v>S1</v>
          </cell>
        </row>
        <row r="112">
          <cell r="A112" t="str">
            <v>SÃO JOSÉ DO RIO PRETO</v>
          </cell>
          <cell r="B112" t="str">
            <v>S1</v>
          </cell>
        </row>
        <row r="113">
          <cell r="A113" t="str">
            <v>SÃO JOSÉ DOS CAMPOS</v>
          </cell>
          <cell r="B113" t="str">
            <v>S3</v>
          </cell>
        </row>
        <row r="114">
          <cell r="A114" t="str">
            <v>SÃO LUIS</v>
          </cell>
          <cell r="B114" t="str">
            <v>N2</v>
          </cell>
        </row>
        <row r="115">
          <cell r="A115" t="str">
            <v>SÃO PAULO</v>
          </cell>
          <cell r="B115" t="str">
            <v>S1</v>
          </cell>
        </row>
        <row r="116">
          <cell r="A116" t="str">
            <v>SALVADOR</v>
          </cell>
          <cell r="B116" t="str">
            <v>N2</v>
          </cell>
        </row>
        <row r="117">
          <cell r="A117" t="str">
            <v>SANTA CRUZ</v>
          </cell>
          <cell r="B117" t="str">
            <v>S2</v>
          </cell>
        </row>
        <row r="118">
          <cell r="A118" t="str">
            <v xml:space="preserve">SANTA INÊS </v>
          </cell>
          <cell r="B118" t="str">
            <v>N2</v>
          </cell>
        </row>
        <row r="119">
          <cell r="A119" t="str">
            <v>SANTA MARIA</v>
          </cell>
          <cell r="B119" t="str">
            <v>S2</v>
          </cell>
        </row>
        <row r="120">
          <cell r="A120" t="str">
            <v>SANTA ROSA</v>
          </cell>
          <cell r="B120" t="str">
            <v>S2</v>
          </cell>
        </row>
        <row r="121">
          <cell r="A121" t="str">
            <v>SANTARÉM</v>
          </cell>
          <cell r="B121" t="str">
            <v>N2</v>
          </cell>
        </row>
        <row r="122">
          <cell r="A122" t="str">
            <v>SANTOS</v>
          </cell>
          <cell r="B122" t="str">
            <v>S1</v>
          </cell>
        </row>
        <row r="123">
          <cell r="A123" t="str">
            <v>SINOP</v>
          </cell>
          <cell r="B123" t="str">
            <v>N1</v>
          </cell>
        </row>
        <row r="124">
          <cell r="A124" t="str">
            <v>SOROCABA</v>
          </cell>
          <cell r="B124" t="str">
            <v>S2</v>
          </cell>
        </row>
        <row r="125">
          <cell r="A125" t="str">
            <v>TAUBATÉ</v>
          </cell>
          <cell r="B125" t="str">
            <v>S3</v>
          </cell>
        </row>
        <row r="126">
          <cell r="A126" t="str">
            <v>TERESINA</v>
          </cell>
          <cell r="B126" t="str">
            <v>N2</v>
          </cell>
        </row>
        <row r="127">
          <cell r="A127" t="str">
            <v>TUCURUÍ</v>
          </cell>
          <cell r="B127" t="str">
            <v>N2</v>
          </cell>
        </row>
        <row r="128">
          <cell r="A128" t="str">
            <v>UBERABA</v>
          </cell>
          <cell r="B128" t="str">
            <v>S2</v>
          </cell>
        </row>
        <row r="129">
          <cell r="A129" t="str">
            <v>UBERLÂNDIA</v>
          </cell>
          <cell r="B129" t="str">
            <v>S2</v>
          </cell>
        </row>
        <row r="130">
          <cell r="A130" t="str">
            <v>URUGUAIANA</v>
          </cell>
          <cell r="B130" t="str">
            <v>S2</v>
          </cell>
        </row>
        <row r="131">
          <cell r="A131" t="str">
            <v>VARGINHA</v>
          </cell>
          <cell r="B131" t="str">
            <v>S3</v>
          </cell>
        </row>
        <row r="132">
          <cell r="A132" t="str">
            <v xml:space="preserve">VILHENA </v>
          </cell>
          <cell r="B132" t="str">
            <v>N2</v>
          </cell>
        </row>
        <row r="133">
          <cell r="A133" t="str">
            <v>VITÓRIA</v>
          </cell>
          <cell r="B133" t="str">
            <v>S2</v>
          </cell>
        </row>
        <row r="134">
          <cell r="A134" t="str">
            <v xml:space="preserve">VITORIA DA CONQUISTA </v>
          </cell>
          <cell r="B134" t="str">
            <v>N2</v>
          </cell>
        </row>
      </sheetData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2_0"/>
      <sheetName val="2_1"/>
      <sheetName val="2_2"/>
      <sheetName val="2_3"/>
      <sheetName val="2_4"/>
      <sheetName val="2_5"/>
      <sheetName val="3"/>
      <sheetName val="4"/>
      <sheetName val="5"/>
      <sheetName val="6"/>
      <sheetName val="Saiso"/>
      <sheetName val="SaisoFil"/>
      <sheetName val="SaisoFilEuro"/>
      <sheetName val="Conso"/>
      <sheetName val="Param"/>
      <sheetName val="€2-0"/>
      <sheetName val="€2-1"/>
      <sheetName val="€2-2"/>
      <sheetName val="€2-3"/>
      <sheetName val="€2-4"/>
      <sheetName val="€2-5"/>
      <sheetName val="Margesc"/>
      <sheetName val="Saiso DPR"/>
      <sheetName val="Module1"/>
      <sheetName val="Module2"/>
      <sheetName val="€1"/>
      <sheetName val="€2"/>
      <sheetName val="€3"/>
      <sheetName val="€4"/>
      <sheetName val="€5"/>
      <sheetName val="€6"/>
      <sheetName val="Ficha Técnica"/>
      <sheetName val="SIG-&gt;SUIG"/>
      <sheetName val="Plano de Mídia"/>
      <sheetName val="size"/>
      <sheetName val="Rubriques MC"/>
    </sheetNames>
    <sheetDataSet>
      <sheetData sheetId="0" refreshError="1"/>
      <sheetData sheetId="1" refreshError="1"/>
      <sheetData sheetId="2">
        <row r="1">
          <cell r="K1" t="str">
            <v>27.09.01</v>
          </cell>
        </row>
      </sheetData>
      <sheetData sheetId="3">
        <row r="1">
          <cell r="K1" t="str">
            <v>27.09.01</v>
          </cell>
        </row>
      </sheetData>
      <sheetData sheetId="4">
        <row r="1">
          <cell r="K1" t="str">
            <v>27.09.01</v>
          </cell>
        </row>
      </sheetData>
      <sheetData sheetId="5">
        <row r="1">
          <cell r="K1" t="str">
            <v>27.09.01</v>
          </cell>
        </row>
      </sheetData>
      <sheetData sheetId="6">
        <row r="1">
          <cell r="K1" t="str">
            <v>27.09.01</v>
          </cell>
        </row>
      </sheetData>
      <sheetData sheetId="7">
        <row r="1">
          <cell r="K1" t="str">
            <v>27.09.01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_3"/>
      <sheetName val="2_4"/>
      <sheetName val="2_5"/>
      <sheetName val="Ficha Técnica"/>
      <sheetName val="SIG-&gt;SUIG"/>
      <sheetName val="size"/>
      <sheetName val="Tabelas"/>
      <sheetName val="plamarc"/>
      <sheetName val="Ficha T閏nica"/>
      <sheetName val="Data Dump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 Atualizações plano"/>
      <sheetName val="Parametros"/>
      <sheetName val="Capa"/>
      <sheetName val="Resumo do plano"/>
      <sheetName val="Controle Investimento_P1A"/>
      <sheetName val="Resumo_Tipo de negociação"/>
      <sheetName val="DAG"/>
      <sheetName val="OOH"/>
      <sheetName val="FOTOS"/>
      <sheetName val="GEOS AMBEV"/>
      <sheetName val="Impactos GEO_Target"/>
      <sheetName val="Simulador Impactos IPV"/>
      <sheetName val="Relação AP-PI"/>
      <sheetName val="Detalhe"/>
      <sheetName val="Resultados Colmeia"/>
      <sheetName val="Importar na Colmeia"/>
      <sheetName val="Apoio Colmeia"/>
      <sheetName val="POPULAÇÃO"/>
    </sheetNames>
    <sheetDataSet>
      <sheetData sheetId="0" refreshError="1"/>
      <sheetData sheetId="1">
        <row r="1">
          <cell r="B1" t="str">
            <v>TIPO DE NEGOCIAÇÃO</v>
          </cell>
          <cell r="J1" t="str">
            <v>Formato</v>
          </cell>
          <cell r="K1" t="str">
            <v>Grupo</v>
          </cell>
        </row>
        <row r="2">
          <cell r="B2" t="str">
            <v>Carta</v>
          </cell>
          <cell r="C2" t="str">
            <v>Faturável</v>
          </cell>
          <cell r="J2" t="str">
            <v>Abrigo De Ônibus Digital</v>
          </cell>
          <cell r="K2" t="str">
            <v>G5MD</v>
          </cell>
        </row>
        <row r="3">
          <cell r="B3" t="str">
            <v>Compromisso</v>
          </cell>
          <cell r="C3" t="str">
            <v>Faturável</v>
          </cell>
          <cell r="J3" t="str">
            <v>Abrigo De Ônibus Estático</v>
          </cell>
          <cell r="K3" t="str">
            <v>G3ME</v>
          </cell>
        </row>
        <row r="4">
          <cell r="B4" t="str">
            <v>Avulso</v>
          </cell>
          <cell r="C4" t="str">
            <v>Faturável</v>
          </cell>
          <cell r="J4" t="str">
            <v>Abrigo De Ônibus Sequencial</v>
          </cell>
          <cell r="K4" t="str">
            <v>G3ME</v>
          </cell>
        </row>
        <row r="5">
          <cell r="B5" t="str">
            <v>Pontos fixos</v>
          </cell>
          <cell r="C5" t="str">
            <v>Faturável</v>
          </cell>
          <cell r="J5" t="str">
            <v>Adesivação De Bloqueios</v>
          </cell>
          <cell r="K5" t="str">
            <v>G6</v>
          </cell>
        </row>
        <row r="6">
          <cell r="B6" t="str">
            <v>Rateio</v>
          </cell>
          <cell r="C6" t="str">
            <v>Faturável</v>
          </cell>
          <cell r="J6" t="str">
            <v>Adesivação De Escada Rolante</v>
          </cell>
          <cell r="K6" t="str">
            <v>G6</v>
          </cell>
        </row>
        <row r="7">
          <cell r="B7" t="str">
            <v>Reaplicação pacote</v>
          </cell>
          <cell r="C7" t="str">
            <v>Não faturável</v>
          </cell>
          <cell r="J7" t="str">
            <v>Adesivação Externa Fingers</v>
          </cell>
          <cell r="K7" t="str">
            <v>G6</v>
          </cell>
        </row>
        <row r="8">
          <cell r="B8" t="str">
            <v>Reaplicação carta</v>
          </cell>
          <cell r="C8" t="str">
            <v>Não faturável</v>
          </cell>
          <cell r="J8" t="str">
            <v>Adesivação Interna Fingers</v>
          </cell>
          <cell r="K8" t="str">
            <v>G6</v>
          </cell>
        </row>
        <row r="9">
          <cell r="B9" t="str">
            <v>Reaplicação avulsa</v>
          </cell>
          <cell r="C9" t="str">
            <v>Não faturável</v>
          </cell>
          <cell r="J9" t="str">
            <v>Adesivo</v>
          </cell>
          <cell r="K9" t="str">
            <v>G6</v>
          </cell>
        </row>
        <row r="10">
          <cell r="B10" t="str">
            <v>Reaplicação ESG</v>
          </cell>
          <cell r="C10" t="str">
            <v>Não faturável</v>
          </cell>
          <cell r="J10" t="str">
            <v>Adesivo Fundo De Esteira</v>
          </cell>
          <cell r="K10" t="str">
            <v>G6</v>
          </cell>
        </row>
        <row r="11">
          <cell r="B11" t="str">
            <v>Rebate</v>
          </cell>
          <cell r="C11" t="str">
            <v>Não faturável</v>
          </cell>
          <cell r="J11" t="str">
            <v>Adesivo Lateral</v>
          </cell>
          <cell r="K11" t="str">
            <v>G6</v>
          </cell>
        </row>
        <row r="12">
          <cell r="B12" t="str">
            <v>Bonificação</v>
          </cell>
          <cell r="C12" t="str">
            <v>Não faturável</v>
          </cell>
          <cell r="J12" t="str">
            <v>Ambientação</v>
          </cell>
          <cell r="K12" t="str">
            <v>G6</v>
          </cell>
        </row>
        <row r="13">
          <cell r="J13" t="str">
            <v>Backbus</v>
          </cell>
          <cell r="K13" t="str">
            <v>G4</v>
          </cell>
        </row>
        <row r="14">
          <cell r="J14" t="str">
            <v>Backlight</v>
          </cell>
          <cell r="K14" t="str">
            <v>G6</v>
          </cell>
        </row>
        <row r="15">
          <cell r="J15" t="str">
            <v>Banca De Jornal Digital</v>
          </cell>
          <cell r="K15" t="str">
            <v>G5MD</v>
          </cell>
        </row>
        <row r="16">
          <cell r="J16" t="str">
            <v>Banca De Jornal Estática</v>
          </cell>
          <cell r="K16" t="str">
            <v>G3ME</v>
          </cell>
        </row>
        <row r="17">
          <cell r="J17" t="str">
            <v>Banca Estação</v>
          </cell>
          <cell r="K17" t="str">
            <v>G6</v>
          </cell>
        </row>
        <row r="18">
          <cell r="J18" t="str">
            <v>Banner</v>
          </cell>
          <cell r="K18" t="str">
            <v>G6</v>
          </cell>
        </row>
        <row r="19">
          <cell r="J19" t="str">
            <v>Banner De Led</v>
          </cell>
          <cell r="K19" t="str">
            <v>G6</v>
          </cell>
        </row>
        <row r="20">
          <cell r="J20" t="str">
            <v>Banner Digital</v>
          </cell>
          <cell r="K20" t="str">
            <v>G2D</v>
          </cell>
        </row>
        <row r="21">
          <cell r="J21" t="str">
            <v>Biciletário Estático</v>
          </cell>
          <cell r="K21" t="str">
            <v>G3ME</v>
          </cell>
        </row>
        <row r="22">
          <cell r="J22" t="str">
            <v>Big Adesivo</v>
          </cell>
          <cell r="K22" t="str">
            <v>G6</v>
          </cell>
        </row>
        <row r="23">
          <cell r="J23" t="str">
            <v>Big Led</v>
          </cell>
          <cell r="K23" t="str">
            <v>G2D</v>
          </cell>
        </row>
        <row r="24">
          <cell r="J24" t="str">
            <v>Big Mupi</v>
          </cell>
          <cell r="K24" t="str">
            <v>G2D</v>
          </cell>
        </row>
        <row r="25">
          <cell r="J25" t="str">
            <v>Big Testeira</v>
          </cell>
          <cell r="K25" t="str">
            <v>G6</v>
          </cell>
        </row>
        <row r="26">
          <cell r="J26" t="str">
            <v>Brt Envelopado</v>
          </cell>
          <cell r="K26" t="str">
            <v>G4</v>
          </cell>
        </row>
        <row r="27">
          <cell r="J27" t="str">
            <v>Busdoor</v>
          </cell>
          <cell r="K27" t="str">
            <v>G4</v>
          </cell>
        </row>
        <row r="28">
          <cell r="J28" t="str">
            <v>Caixa Dagua</v>
          </cell>
          <cell r="K28" t="str">
            <v>G1E</v>
          </cell>
        </row>
        <row r="29">
          <cell r="J29" t="str">
            <v>Caixa De Pizza</v>
          </cell>
          <cell r="K29" t="str">
            <v>G6</v>
          </cell>
        </row>
        <row r="30">
          <cell r="J30" t="str">
            <v>Cancela De Pedágio</v>
          </cell>
          <cell r="K30" t="str">
            <v>G2E</v>
          </cell>
        </row>
        <row r="31">
          <cell r="J31" t="str">
            <v>Carro De Som</v>
          </cell>
          <cell r="K31" t="str">
            <v>G4</v>
          </cell>
        </row>
        <row r="32">
          <cell r="J32" t="str">
            <v>Carrossel Esteiras De Bagagem</v>
          </cell>
          <cell r="K32" t="str">
            <v>G6</v>
          </cell>
        </row>
        <row r="33">
          <cell r="J33" t="str">
            <v>Circuito Air Mub</v>
          </cell>
          <cell r="K33" t="str">
            <v>G6</v>
          </cell>
        </row>
        <row r="34">
          <cell r="J34" t="str">
            <v>Circuito Digital Indoor</v>
          </cell>
          <cell r="K34" t="str">
            <v>G6</v>
          </cell>
        </row>
        <row r="35">
          <cell r="J35" t="str">
            <v>Circuito Digital + Icônico Circular</v>
          </cell>
          <cell r="K35" t="str">
            <v>G6</v>
          </cell>
        </row>
        <row r="36">
          <cell r="J36" t="str">
            <v>Circuito Experiência</v>
          </cell>
          <cell r="K36" t="str">
            <v>G6</v>
          </cell>
        </row>
        <row r="37">
          <cell r="J37" t="str">
            <v>Circuito Passarelas</v>
          </cell>
          <cell r="K37" t="str">
            <v>G6</v>
          </cell>
        </row>
        <row r="38">
          <cell r="J38" t="str">
            <v>Colunas</v>
          </cell>
          <cell r="K38" t="str">
            <v>G6</v>
          </cell>
        </row>
        <row r="39">
          <cell r="J39" t="str">
            <v>Conjunto De Vidro</v>
          </cell>
          <cell r="K39" t="str">
            <v>G6</v>
          </cell>
        </row>
        <row r="40">
          <cell r="J40" t="str">
            <v>Digital – Fids</v>
          </cell>
          <cell r="K40" t="str">
            <v>G6</v>
          </cell>
        </row>
        <row r="41">
          <cell r="J41" t="str">
            <v>Digital Interno De Trem</v>
          </cell>
          <cell r="K41" t="str">
            <v>G6</v>
          </cell>
        </row>
        <row r="42">
          <cell r="J42" t="str">
            <v>Display Digital</v>
          </cell>
          <cell r="K42" t="str">
            <v>G6</v>
          </cell>
        </row>
        <row r="43">
          <cell r="J43" t="str">
            <v>Dominação</v>
          </cell>
          <cell r="K43" t="str">
            <v>G6</v>
          </cell>
        </row>
        <row r="44">
          <cell r="J44" t="str">
            <v>Empena Digital</v>
          </cell>
          <cell r="K44" t="str">
            <v>G1D</v>
          </cell>
        </row>
        <row r="45">
          <cell r="J45" t="str">
            <v>Empena Dupla</v>
          </cell>
          <cell r="K45" t="str">
            <v>G1E</v>
          </cell>
        </row>
        <row r="46">
          <cell r="J46" t="str">
            <v>Empena Estática</v>
          </cell>
          <cell r="K46" t="str">
            <v>G1E</v>
          </cell>
        </row>
        <row r="47">
          <cell r="J47" t="str">
            <v>E-Truck</v>
          </cell>
          <cell r="K47" t="str">
            <v>G4</v>
          </cell>
        </row>
        <row r="48">
          <cell r="J48" t="str">
            <v>Faixa De Avião</v>
          </cell>
          <cell r="K48" t="str">
            <v>G4</v>
          </cell>
        </row>
        <row r="49">
          <cell r="J49" t="str">
            <v>Frontlight</v>
          </cell>
          <cell r="K49" t="str">
            <v>G1E</v>
          </cell>
        </row>
        <row r="50">
          <cell r="J50" t="str">
            <v>Icônico</v>
          </cell>
          <cell r="K50" t="str">
            <v>G6</v>
          </cell>
        </row>
        <row r="51">
          <cell r="J51" t="str">
            <v>Icônico Circular</v>
          </cell>
          <cell r="K51" t="str">
            <v>G6</v>
          </cell>
        </row>
        <row r="52">
          <cell r="J52" t="str">
            <v>Ivision</v>
          </cell>
          <cell r="K52" t="str">
            <v>G6</v>
          </cell>
        </row>
        <row r="53">
          <cell r="J53" t="str">
            <v>Led Truck</v>
          </cell>
          <cell r="K53" t="str">
            <v>G4</v>
          </cell>
        </row>
        <row r="54">
          <cell r="J54" t="str">
            <v>Lightbox</v>
          </cell>
          <cell r="K54" t="str">
            <v>G6</v>
          </cell>
        </row>
        <row r="55">
          <cell r="J55" t="str">
            <v>Lona Lateral</v>
          </cell>
          <cell r="K55" t="str">
            <v>G6</v>
          </cell>
        </row>
        <row r="56">
          <cell r="J56" t="str">
            <v>Mega Banner</v>
          </cell>
          <cell r="K56" t="str">
            <v>G6</v>
          </cell>
        </row>
        <row r="57">
          <cell r="J57" t="str">
            <v>Mega Banner Digital</v>
          </cell>
          <cell r="K57" t="str">
            <v>G6</v>
          </cell>
        </row>
        <row r="58">
          <cell r="J58" t="str">
            <v>Mega Led</v>
          </cell>
          <cell r="K58" t="str">
            <v>G1D</v>
          </cell>
        </row>
        <row r="59">
          <cell r="J59" t="str">
            <v>Mega Led 360°</v>
          </cell>
          <cell r="K59" t="str">
            <v>G1D</v>
          </cell>
        </row>
        <row r="60">
          <cell r="J60" t="str">
            <v>Mega Led 360º</v>
          </cell>
          <cell r="K60" t="str">
            <v>G6</v>
          </cell>
        </row>
        <row r="61">
          <cell r="J61" t="str">
            <v>Mega Painel</v>
          </cell>
          <cell r="K61" t="str">
            <v>G1E</v>
          </cell>
        </row>
        <row r="62">
          <cell r="J62" t="str">
            <v>Mega Painel Digital</v>
          </cell>
          <cell r="K62" t="str">
            <v>G1D</v>
          </cell>
        </row>
        <row r="63">
          <cell r="J63" t="str">
            <v>Mega Painel Estático</v>
          </cell>
          <cell r="K63" t="str">
            <v>G1E</v>
          </cell>
        </row>
        <row r="64">
          <cell r="J64" t="str">
            <v>Mega Testeira</v>
          </cell>
          <cell r="K64" t="str">
            <v>G6</v>
          </cell>
        </row>
        <row r="65">
          <cell r="J65" t="str">
            <v>Mega Testeira De Led</v>
          </cell>
          <cell r="K65" t="str">
            <v>G6</v>
          </cell>
        </row>
        <row r="66">
          <cell r="J66" t="str">
            <v>Mega Top</v>
          </cell>
          <cell r="K66" t="str">
            <v>G1E</v>
          </cell>
        </row>
        <row r="67">
          <cell r="J67" t="str">
            <v>Mídia Itinerante</v>
          </cell>
          <cell r="K67" t="str">
            <v>G4</v>
          </cell>
        </row>
        <row r="68">
          <cell r="J68" t="str">
            <v>Monitor De Elevador</v>
          </cell>
          <cell r="K68" t="str">
            <v>G6</v>
          </cell>
        </row>
        <row r="69">
          <cell r="J69" t="str">
            <v>Monitor Interno Trem</v>
          </cell>
          <cell r="K69" t="str">
            <v>G6</v>
          </cell>
        </row>
        <row r="70">
          <cell r="J70" t="str">
            <v>Monitores</v>
          </cell>
          <cell r="K70" t="str">
            <v>G6</v>
          </cell>
        </row>
        <row r="71">
          <cell r="J71" t="str">
            <v>Mub Digital</v>
          </cell>
          <cell r="K71" t="str">
            <v>G5MD</v>
          </cell>
        </row>
        <row r="72">
          <cell r="J72" t="str">
            <v>Mub Estático</v>
          </cell>
          <cell r="K72" t="str">
            <v>G3ME</v>
          </cell>
        </row>
        <row r="73">
          <cell r="J73" t="str">
            <v>Mub Estático Rotativo</v>
          </cell>
          <cell r="K73" t="str">
            <v>G3MR</v>
          </cell>
        </row>
        <row r="74">
          <cell r="J74" t="str">
            <v>Mub Pedágio Estático</v>
          </cell>
          <cell r="K74" t="str">
            <v>G3ME</v>
          </cell>
        </row>
        <row r="75">
          <cell r="J75" t="str">
            <v>Mub Vertical</v>
          </cell>
          <cell r="K75" t="str">
            <v>G6</v>
          </cell>
        </row>
        <row r="76">
          <cell r="J76" t="str">
            <v>Ônibus Envelopado</v>
          </cell>
          <cell r="K76" t="str">
            <v>G4</v>
          </cell>
        </row>
        <row r="77">
          <cell r="J77" t="str">
            <v>Outdoor Adesivado</v>
          </cell>
          <cell r="K77" t="str">
            <v>G2E</v>
          </cell>
        </row>
        <row r="78">
          <cell r="J78" t="str">
            <v>Outdoor Digital</v>
          </cell>
          <cell r="K78" t="str">
            <v>G2D</v>
          </cell>
        </row>
        <row r="79">
          <cell r="J79" t="str">
            <v>Outdoor Lonado Duplo</v>
          </cell>
          <cell r="K79" t="str">
            <v>G2E</v>
          </cell>
        </row>
        <row r="80">
          <cell r="J80" t="str">
            <v>Outdoor Lonado Duplo Iluminado</v>
          </cell>
          <cell r="K80" t="str">
            <v>G2E</v>
          </cell>
        </row>
        <row r="81">
          <cell r="J81" t="str">
            <v>Outdoor Lonado Iluminado</v>
          </cell>
          <cell r="K81" t="str">
            <v>G2E</v>
          </cell>
        </row>
        <row r="82">
          <cell r="J82" t="str">
            <v>Outdoor Lonado Simples</v>
          </cell>
          <cell r="K82" t="str">
            <v>G2E</v>
          </cell>
        </row>
        <row r="83">
          <cell r="J83" t="str">
            <v>Outdoor Lonado Triplo</v>
          </cell>
          <cell r="K83" t="str">
            <v>G2E</v>
          </cell>
        </row>
        <row r="84">
          <cell r="J84" t="str">
            <v>Outdoor Lonado Triplo Iluminado</v>
          </cell>
          <cell r="K84" t="str">
            <v>G2E</v>
          </cell>
        </row>
        <row r="85">
          <cell r="J85" t="str">
            <v>Outdoor Papel Duplo</v>
          </cell>
          <cell r="K85" t="str">
            <v>G2E</v>
          </cell>
        </row>
        <row r="86">
          <cell r="J86" t="str">
            <v>Outdoor Papel Duplo Iluminado</v>
          </cell>
          <cell r="K86" t="str">
            <v>G2E</v>
          </cell>
        </row>
        <row r="87">
          <cell r="J87" t="str">
            <v>Outdoor Papel Iluminado</v>
          </cell>
          <cell r="K87" t="str">
            <v>G2E</v>
          </cell>
        </row>
        <row r="88">
          <cell r="J88" t="str">
            <v>Outdoor Papel Simples</v>
          </cell>
          <cell r="K88" t="str">
            <v>G2E</v>
          </cell>
        </row>
        <row r="89">
          <cell r="J89" t="str">
            <v>Outdoor Papel Triplo</v>
          </cell>
          <cell r="K89" t="str">
            <v>G2E</v>
          </cell>
        </row>
        <row r="90">
          <cell r="J90" t="str">
            <v>Outdoor Papel Triplo Iluminado</v>
          </cell>
          <cell r="K90" t="str">
            <v>G2E</v>
          </cell>
        </row>
        <row r="91">
          <cell r="J91" t="str">
            <v>Outdoor Social</v>
          </cell>
          <cell r="K91" t="str">
            <v>G3ME</v>
          </cell>
        </row>
        <row r="92">
          <cell r="J92" t="str">
            <v>Painel De Estrada Estático</v>
          </cell>
          <cell r="K92" t="str">
            <v>G1E</v>
          </cell>
        </row>
        <row r="93">
          <cell r="J93" t="str">
            <v>Painel De Led</v>
          </cell>
          <cell r="K93" t="str">
            <v>G2D</v>
          </cell>
        </row>
        <row r="94">
          <cell r="J94" t="str">
            <v>Painel Digital</v>
          </cell>
          <cell r="K94" t="str">
            <v>G5MD</v>
          </cell>
        </row>
        <row r="95">
          <cell r="J95" t="str">
            <v>Parede</v>
          </cell>
          <cell r="K95" t="str">
            <v>G6</v>
          </cell>
        </row>
        <row r="96">
          <cell r="J96" t="str">
            <v>Passarela Premium</v>
          </cell>
          <cell r="K96" t="str">
            <v>G6</v>
          </cell>
        </row>
        <row r="97">
          <cell r="J97" t="str">
            <v>Patrocínio Bandejas De Segurança</v>
          </cell>
          <cell r="K97" t="str">
            <v>G6</v>
          </cell>
        </row>
        <row r="98">
          <cell r="J98" t="str">
            <v>Patrocínio Carrinhos</v>
          </cell>
          <cell r="K98" t="str">
            <v>G6</v>
          </cell>
        </row>
        <row r="99">
          <cell r="J99" t="str">
            <v>Patrocínio Carrinhos Elétricos</v>
          </cell>
          <cell r="K99" t="str">
            <v>G6</v>
          </cell>
        </row>
        <row r="100">
          <cell r="J100" t="str">
            <v>Patrocínio Das Unifilas</v>
          </cell>
          <cell r="K100" t="str">
            <v>G6</v>
          </cell>
        </row>
        <row r="101">
          <cell r="J101" t="str">
            <v>Patrocínio Fingers</v>
          </cell>
          <cell r="K101" t="str">
            <v>G6</v>
          </cell>
        </row>
        <row r="102">
          <cell r="J102" t="str">
            <v>Placa De Rua Digital</v>
          </cell>
          <cell r="K102" t="str">
            <v>G7D</v>
          </cell>
        </row>
        <row r="103">
          <cell r="J103" t="str">
            <v>Placa De Rua Estática</v>
          </cell>
          <cell r="K103" t="str">
            <v>G7E</v>
          </cell>
        </row>
        <row r="104">
          <cell r="J104" t="str">
            <v>Porta De Elevador</v>
          </cell>
          <cell r="K104" t="str">
            <v>G6</v>
          </cell>
        </row>
        <row r="105">
          <cell r="J105" t="str">
            <v>Porta De Plataforma</v>
          </cell>
          <cell r="K105" t="str">
            <v>G6</v>
          </cell>
        </row>
        <row r="106">
          <cell r="J106" t="str">
            <v>Porta De Saída</v>
          </cell>
          <cell r="K106" t="str">
            <v>G6</v>
          </cell>
        </row>
        <row r="107">
          <cell r="J107" t="str">
            <v>Portico</v>
          </cell>
          <cell r="K107" t="str">
            <v>G1E</v>
          </cell>
        </row>
        <row r="108">
          <cell r="J108" t="str">
            <v>Poster Digital</v>
          </cell>
          <cell r="K108" t="str">
            <v>G2D</v>
          </cell>
        </row>
        <row r="109">
          <cell r="J109" t="str">
            <v>Poster Sight</v>
          </cell>
          <cell r="K109" t="str">
            <v>G2E</v>
          </cell>
        </row>
        <row r="110">
          <cell r="J110" t="str">
            <v>Relógio Digital</v>
          </cell>
          <cell r="K110" t="str">
            <v>G5RD</v>
          </cell>
        </row>
        <row r="111">
          <cell r="J111" t="str">
            <v>Relógio Estático</v>
          </cell>
          <cell r="K111" t="str">
            <v>G3RE</v>
          </cell>
        </row>
        <row r="112">
          <cell r="J112" t="str">
            <v>Saco De Pão</v>
          </cell>
          <cell r="K112" t="str">
            <v>G6</v>
          </cell>
        </row>
        <row r="113">
          <cell r="J113" t="str">
            <v>Saco De Pastel</v>
          </cell>
          <cell r="K113" t="str">
            <v>G6</v>
          </cell>
        </row>
        <row r="114">
          <cell r="J114" t="str">
            <v>Saia Da Esteira</v>
          </cell>
          <cell r="K114" t="str">
            <v>G6</v>
          </cell>
        </row>
        <row r="115">
          <cell r="J115" t="str">
            <v>Sampling</v>
          </cell>
          <cell r="K115" t="str">
            <v>G6</v>
          </cell>
        </row>
        <row r="116">
          <cell r="J116" t="str">
            <v>Stand</v>
          </cell>
          <cell r="K116" t="str">
            <v>G6</v>
          </cell>
        </row>
        <row r="117">
          <cell r="J117" t="str">
            <v>Super Top</v>
          </cell>
          <cell r="K117" t="str">
            <v>G1E</v>
          </cell>
        </row>
        <row r="118">
          <cell r="J118" t="str">
            <v>Tembici</v>
          </cell>
          <cell r="K118" t="str">
            <v>G5MD</v>
          </cell>
        </row>
        <row r="119">
          <cell r="J119" t="str">
            <v>Testeira</v>
          </cell>
          <cell r="K119" t="str">
            <v>G6</v>
          </cell>
        </row>
        <row r="120">
          <cell r="J120" t="str">
            <v>Testeira De Led</v>
          </cell>
          <cell r="K120" t="str">
            <v>G6</v>
          </cell>
        </row>
        <row r="121">
          <cell r="J121" t="str">
            <v>Topo De Pedágio Digital</v>
          </cell>
          <cell r="K121" t="str">
            <v>G1D</v>
          </cell>
        </row>
        <row r="122">
          <cell r="J122" t="str">
            <v>Topo De Pedágio Estático</v>
          </cell>
          <cell r="K122" t="str">
            <v>G1E</v>
          </cell>
        </row>
        <row r="123">
          <cell r="J123" t="str">
            <v>Topo De Predio Digital</v>
          </cell>
          <cell r="K123" t="str">
            <v>G1D</v>
          </cell>
        </row>
        <row r="124">
          <cell r="J124" t="str">
            <v>Topo De Predio Estático</v>
          </cell>
          <cell r="K124" t="str">
            <v>G1E</v>
          </cell>
        </row>
        <row r="125">
          <cell r="J125" t="str">
            <v>Topsight</v>
          </cell>
          <cell r="K125" t="str">
            <v>G1E</v>
          </cell>
        </row>
        <row r="126">
          <cell r="J126" t="str">
            <v>Totem</v>
          </cell>
          <cell r="K126" t="str">
            <v>G6</v>
          </cell>
        </row>
        <row r="127">
          <cell r="J127" t="str">
            <v>Trem - Adesivação Externa</v>
          </cell>
          <cell r="K127" t="str">
            <v>G4</v>
          </cell>
        </row>
        <row r="128">
          <cell r="J128" t="str">
            <v>Trem - Adesivação Interna</v>
          </cell>
          <cell r="K128" t="str">
            <v>G4</v>
          </cell>
        </row>
        <row r="129">
          <cell r="J129" t="str">
            <v>Triedro</v>
          </cell>
          <cell r="K129" t="str">
            <v>G1E</v>
          </cell>
        </row>
        <row r="130">
          <cell r="J130" t="str">
            <v>Túnel</v>
          </cell>
          <cell r="K130" t="str">
            <v>G6</v>
          </cell>
        </row>
        <row r="131">
          <cell r="J131" t="str">
            <v>Túnel Digital</v>
          </cell>
          <cell r="K131" t="str">
            <v>G6</v>
          </cell>
        </row>
        <row r="132">
          <cell r="J132" t="str">
            <v>Video Wall</v>
          </cell>
          <cell r="K132" t="str">
            <v>G6</v>
          </cell>
        </row>
        <row r="133">
          <cell r="J133" t="str">
            <v>Vidro Adesivado</v>
          </cell>
          <cell r="K133" t="str">
            <v>G6</v>
          </cell>
        </row>
        <row r="134">
          <cell r="J134" t="str">
            <v>Vlt</v>
          </cell>
          <cell r="K134" t="str">
            <v>G4</v>
          </cell>
        </row>
        <row r="135">
          <cell r="J135" t="str">
            <v>Wi Fi - Customizado</v>
          </cell>
          <cell r="K135" t="str">
            <v>G6</v>
          </cell>
        </row>
        <row r="136">
          <cell r="J136" t="str">
            <v>Circuito Digital Via pública</v>
          </cell>
          <cell r="K136" t="str">
            <v>G2D</v>
          </cell>
        </row>
        <row r="137">
          <cell r="J137" t="str">
            <v/>
          </cell>
        </row>
        <row r="138">
          <cell r="J138" t="str">
            <v/>
          </cell>
        </row>
        <row r="139">
          <cell r="J139" t="str">
            <v/>
          </cell>
        </row>
        <row r="140">
          <cell r="J140" t="str">
            <v/>
          </cell>
        </row>
        <row r="141">
          <cell r="J141" t="str">
            <v/>
          </cell>
        </row>
        <row r="142">
          <cell r="J142" t="str">
            <v/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C1" t="str">
            <v>GEOS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C1" t="str">
            <v>Estado</v>
          </cell>
          <cell r="D1" t="str">
            <v>Municípios</v>
          </cell>
        </row>
        <row r="2">
          <cell r="C2" t="str">
            <v>SP</v>
          </cell>
          <cell r="D2" t="str">
            <v>São Paulo</v>
          </cell>
        </row>
        <row r="3">
          <cell r="C3" t="str">
            <v>RJ</v>
          </cell>
          <cell r="D3" t="str">
            <v>Rio de Janeiro</v>
          </cell>
        </row>
        <row r="4">
          <cell r="C4" t="str">
            <v>DF</v>
          </cell>
          <cell r="D4" t="str">
            <v>Brasília</v>
          </cell>
        </row>
        <row r="5">
          <cell r="C5" t="str">
            <v>BA</v>
          </cell>
          <cell r="D5" t="str">
            <v>Salvador</v>
          </cell>
        </row>
        <row r="6">
          <cell r="C6" t="str">
            <v>CE</v>
          </cell>
          <cell r="D6" t="str">
            <v>Fortaleza</v>
          </cell>
        </row>
        <row r="7">
          <cell r="C7" t="str">
            <v>MG</v>
          </cell>
          <cell r="D7" t="str">
            <v>Belo Horizonte</v>
          </cell>
        </row>
        <row r="8">
          <cell r="C8" t="str">
            <v>AM</v>
          </cell>
          <cell r="D8" t="str">
            <v>Manaus</v>
          </cell>
        </row>
        <row r="9">
          <cell r="C9" t="str">
            <v>PR</v>
          </cell>
          <cell r="D9" t="str">
            <v>Curitiba</v>
          </cell>
        </row>
        <row r="10">
          <cell r="C10" t="str">
            <v>PE</v>
          </cell>
          <cell r="D10" t="str">
            <v>Recife</v>
          </cell>
        </row>
        <row r="11">
          <cell r="C11" t="str">
            <v>GO</v>
          </cell>
          <cell r="D11" t="str">
            <v>Goiânia</v>
          </cell>
        </row>
        <row r="12">
          <cell r="C12" t="str">
            <v>PA</v>
          </cell>
          <cell r="D12" t="str">
            <v>Belém</v>
          </cell>
        </row>
        <row r="13">
          <cell r="C13" t="str">
            <v>RS</v>
          </cell>
          <cell r="D13" t="str">
            <v>Porto Alegre</v>
          </cell>
        </row>
        <row r="14">
          <cell r="C14" t="str">
            <v>SP</v>
          </cell>
          <cell r="D14" t="str">
            <v>Guarulhos</v>
          </cell>
        </row>
        <row r="15">
          <cell r="C15" t="str">
            <v>SP</v>
          </cell>
          <cell r="D15" t="str">
            <v>Campinas</v>
          </cell>
        </row>
        <row r="16">
          <cell r="C16" t="str">
            <v>MA</v>
          </cell>
          <cell r="D16" t="str">
            <v>São Luís</v>
          </cell>
        </row>
        <row r="17">
          <cell r="C17" t="str">
            <v>RJ</v>
          </cell>
          <cell r="D17" t="str">
            <v>São Gonçalo</v>
          </cell>
        </row>
        <row r="18">
          <cell r="C18" t="str">
            <v>AL</v>
          </cell>
          <cell r="D18" t="str">
            <v>Maceió</v>
          </cell>
        </row>
        <row r="19">
          <cell r="C19" t="str">
            <v>RJ</v>
          </cell>
          <cell r="D19" t="str">
            <v>Duque de Caxias</v>
          </cell>
        </row>
        <row r="20">
          <cell r="C20" t="str">
            <v>MS</v>
          </cell>
          <cell r="D20" t="str">
            <v>Campo Grande</v>
          </cell>
        </row>
        <row r="21">
          <cell r="C21" t="str">
            <v>RN</v>
          </cell>
          <cell r="D21" t="str">
            <v>Natal</v>
          </cell>
        </row>
        <row r="22">
          <cell r="C22" t="str">
            <v>PI</v>
          </cell>
          <cell r="D22" t="str">
            <v>Teresina</v>
          </cell>
        </row>
        <row r="23">
          <cell r="C23" t="str">
            <v>SP</v>
          </cell>
          <cell r="D23" t="str">
            <v>São Bernardo do Campo</v>
          </cell>
        </row>
        <row r="24">
          <cell r="C24" t="str">
            <v>PB</v>
          </cell>
          <cell r="D24" t="str">
            <v>João Pessoa</v>
          </cell>
        </row>
        <row r="25">
          <cell r="C25" t="str">
            <v>RJ</v>
          </cell>
          <cell r="D25" t="str">
            <v>Nova Iguaçu</v>
          </cell>
        </row>
        <row r="26">
          <cell r="C26" t="str">
            <v>SP</v>
          </cell>
          <cell r="D26" t="str">
            <v>São José dos Campos</v>
          </cell>
        </row>
        <row r="27">
          <cell r="C27" t="str">
            <v>SP</v>
          </cell>
          <cell r="D27" t="str">
            <v>Santo André</v>
          </cell>
        </row>
        <row r="28">
          <cell r="C28" t="str">
            <v>SP</v>
          </cell>
          <cell r="D28" t="str">
            <v>Ribeirão Preto</v>
          </cell>
        </row>
        <row r="29">
          <cell r="C29" t="str">
            <v>PE</v>
          </cell>
          <cell r="D29" t="str">
            <v>Jaboatão dos Guararapes</v>
          </cell>
        </row>
        <row r="30">
          <cell r="C30" t="str">
            <v>MG</v>
          </cell>
          <cell r="D30" t="str">
            <v>Uberlândia</v>
          </cell>
        </row>
        <row r="31">
          <cell r="C31" t="str">
            <v>SP</v>
          </cell>
          <cell r="D31" t="str">
            <v>Osasco</v>
          </cell>
        </row>
        <row r="32">
          <cell r="C32" t="str">
            <v>SP</v>
          </cell>
          <cell r="D32" t="str">
            <v>Sorocaba</v>
          </cell>
        </row>
        <row r="33">
          <cell r="C33" t="str">
            <v>MG</v>
          </cell>
          <cell r="D33" t="str">
            <v>Contagem</v>
          </cell>
        </row>
        <row r="34">
          <cell r="C34" t="str">
            <v>SE</v>
          </cell>
          <cell r="D34" t="str">
            <v>Aracaju</v>
          </cell>
        </row>
        <row r="35">
          <cell r="C35" t="str">
            <v>BA</v>
          </cell>
          <cell r="D35" t="str">
            <v>Feira de Santana</v>
          </cell>
        </row>
        <row r="36">
          <cell r="C36" t="str">
            <v>MT</v>
          </cell>
          <cell r="D36" t="str">
            <v>Cuiabá</v>
          </cell>
        </row>
        <row r="37">
          <cell r="C37" t="str">
            <v>SC</v>
          </cell>
          <cell r="D37" t="str">
            <v>Joinville</v>
          </cell>
        </row>
        <row r="38">
          <cell r="C38" t="str">
            <v>GO</v>
          </cell>
          <cell r="D38" t="str">
            <v>Aparecida de Goiânia</v>
          </cell>
        </row>
        <row r="39">
          <cell r="C39" t="str">
            <v>PR</v>
          </cell>
          <cell r="D39" t="str">
            <v>Londrina</v>
          </cell>
        </row>
        <row r="40">
          <cell r="C40" t="str">
            <v>MG</v>
          </cell>
          <cell r="D40" t="str">
            <v>Juiz de Fora</v>
          </cell>
        </row>
        <row r="41">
          <cell r="C41" t="str">
            <v>RO</v>
          </cell>
          <cell r="D41" t="str">
            <v>Porto Velho</v>
          </cell>
        </row>
        <row r="42">
          <cell r="C42" t="str">
            <v>PA</v>
          </cell>
          <cell r="D42" t="str">
            <v>Ananindeua</v>
          </cell>
        </row>
        <row r="43">
          <cell r="C43" t="str">
            <v>ES</v>
          </cell>
          <cell r="D43" t="str">
            <v>Serra</v>
          </cell>
        </row>
        <row r="44">
          <cell r="C44" t="str">
            <v>RS</v>
          </cell>
          <cell r="D44" t="str">
            <v>Caxias do Sul</v>
          </cell>
        </row>
        <row r="45">
          <cell r="C45" t="str">
            <v>AP</v>
          </cell>
          <cell r="D45" t="str">
            <v>Macapá</v>
          </cell>
        </row>
        <row r="46">
          <cell r="C46" t="str">
            <v>RJ</v>
          </cell>
          <cell r="D46" t="str">
            <v>Niterói</v>
          </cell>
        </row>
        <row r="47">
          <cell r="C47" t="str">
            <v>SC</v>
          </cell>
          <cell r="D47" t="str">
            <v>Florianópolis</v>
          </cell>
        </row>
        <row r="48">
          <cell r="C48" t="str">
            <v>RJ</v>
          </cell>
          <cell r="D48" t="str">
            <v>Belford Roxo</v>
          </cell>
        </row>
        <row r="49">
          <cell r="C49" t="str">
            <v>RJ</v>
          </cell>
          <cell r="D49" t="str">
            <v>Campos dos Goytacazes</v>
          </cell>
        </row>
        <row r="50">
          <cell r="C50" t="str">
            <v>ES</v>
          </cell>
          <cell r="D50" t="str">
            <v>Vila Velha</v>
          </cell>
        </row>
        <row r="51">
          <cell r="C51" t="str">
            <v>SP</v>
          </cell>
          <cell r="D51" t="str">
            <v>Mauá</v>
          </cell>
        </row>
        <row r="52">
          <cell r="C52" t="str">
            <v>RJ</v>
          </cell>
          <cell r="D52" t="str">
            <v>São João de Meriti</v>
          </cell>
        </row>
        <row r="53">
          <cell r="C53" t="str">
            <v>SP</v>
          </cell>
          <cell r="D53" t="str">
            <v>São José do Rio Preto</v>
          </cell>
        </row>
        <row r="54">
          <cell r="C54" t="str">
            <v>SP</v>
          </cell>
          <cell r="D54" t="str">
            <v>Mogi das Cruzes</v>
          </cell>
        </row>
        <row r="55">
          <cell r="C55" t="str">
            <v>MG</v>
          </cell>
          <cell r="D55" t="str">
            <v>Betim</v>
          </cell>
        </row>
        <row r="56">
          <cell r="C56" t="str">
            <v>RR</v>
          </cell>
          <cell r="D56" t="str">
            <v>Boa Vista</v>
          </cell>
        </row>
        <row r="57">
          <cell r="C57" t="str">
            <v>PR</v>
          </cell>
          <cell r="D57" t="str">
            <v>Maringá</v>
          </cell>
        </row>
        <row r="58">
          <cell r="C58" t="str">
            <v>SP</v>
          </cell>
          <cell r="D58" t="str">
            <v>Santos</v>
          </cell>
        </row>
        <row r="59">
          <cell r="C59" t="str">
            <v>SP</v>
          </cell>
          <cell r="D59" t="str">
            <v>Diadema</v>
          </cell>
        </row>
        <row r="60">
          <cell r="C60" t="str">
            <v>SP</v>
          </cell>
          <cell r="D60" t="str">
            <v>Jundiaí</v>
          </cell>
        </row>
        <row r="61">
          <cell r="C61" t="str">
            <v>AC</v>
          </cell>
          <cell r="D61" t="str">
            <v>Rio Branco</v>
          </cell>
        </row>
        <row r="62">
          <cell r="C62" t="str">
            <v>MG</v>
          </cell>
          <cell r="D62" t="str">
            <v>Montes Claros</v>
          </cell>
        </row>
        <row r="63">
          <cell r="C63" t="str">
            <v>PB</v>
          </cell>
          <cell r="D63" t="str">
            <v>Campina Grande</v>
          </cell>
        </row>
        <row r="64">
          <cell r="C64" t="str">
            <v>SP</v>
          </cell>
          <cell r="D64" t="str">
            <v>Piracicaba</v>
          </cell>
        </row>
        <row r="65">
          <cell r="C65" t="str">
            <v>SP</v>
          </cell>
          <cell r="D65" t="str">
            <v>Carapicuíba</v>
          </cell>
        </row>
        <row r="66">
          <cell r="C66" t="str">
            <v>GO</v>
          </cell>
          <cell r="D66" t="str">
            <v>Anápolis</v>
          </cell>
        </row>
        <row r="67">
          <cell r="C67" t="str">
            <v>PE</v>
          </cell>
          <cell r="D67" t="str">
            <v>Olinda</v>
          </cell>
        </row>
        <row r="68">
          <cell r="C68" t="str">
            <v>ES</v>
          </cell>
          <cell r="D68" t="str">
            <v>Cariacica</v>
          </cell>
        </row>
        <row r="69">
          <cell r="C69" t="str">
            <v>SP</v>
          </cell>
          <cell r="D69" t="str">
            <v>Bauru</v>
          </cell>
        </row>
        <row r="70">
          <cell r="C70" t="str">
            <v>SP</v>
          </cell>
          <cell r="D70" t="str">
            <v>Itaquaquecetuba</v>
          </cell>
        </row>
        <row r="71">
          <cell r="C71" t="str">
            <v>SP</v>
          </cell>
          <cell r="D71" t="str">
            <v>São Vicente</v>
          </cell>
        </row>
        <row r="72">
          <cell r="C72" t="str">
            <v>ES</v>
          </cell>
          <cell r="D72" t="str">
            <v>Vitória</v>
          </cell>
        </row>
        <row r="73">
          <cell r="C73" t="str">
            <v>PE</v>
          </cell>
          <cell r="D73" t="str">
            <v>Caruaru</v>
          </cell>
        </row>
        <row r="74">
          <cell r="C74" t="str">
            <v>CE</v>
          </cell>
          <cell r="D74" t="str">
            <v>Caucaia</v>
          </cell>
        </row>
        <row r="75">
          <cell r="C75" t="str">
            <v>SC</v>
          </cell>
          <cell r="D75" t="str">
            <v>Blumenau</v>
          </cell>
        </row>
        <row r="76">
          <cell r="C76" t="str">
            <v>PE</v>
          </cell>
          <cell r="D76" t="str">
            <v>Petrolina</v>
          </cell>
        </row>
        <row r="77">
          <cell r="C77" t="str">
            <v>PR</v>
          </cell>
          <cell r="D77" t="str">
            <v>Ponta Grossa</v>
          </cell>
        </row>
        <row r="78">
          <cell r="C78" t="str">
            <v>SP</v>
          </cell>
          <cell r="D78" t="str">
            <v>Franca</v>
          </cell>
        </row>
        <row r="79">
          <cell r="C79" t="str">
            <v>RS</v>
          </cell>
          <cell r="D79" t="str">
            <v>Canoas</v>
          </cell>
        </row>
        <row r="80">
          <cell r="C80" t="str">
            <v>RS</v>
          </cell>
          <cell r="D80" t="str">
            <v>Pelotas</v>
          </cell>
        </row>
        <row r="81">
          <cell r="C81" t="str">
            <v>BA</v>
          </cell>
          <cell r="D81" t="str">
            <v>Vitória da Conquista</v>
          </cell>
        </row>
        <row r="82">
          <cell r="C82" t="str">
            <v>MG</v>
          </cell>
          <cell r="D82" t="str">
            <v>Ribeirão das Neves</v>
          </cell>
        </row>
        <row r="83">
          <cell r="C83" t="str">
            <v>MG</v>
          </cell>
          <cell r="D83" t="str">
            <v>Uberaba</v>
          </cell>
        </row>
        <row r="84">
          <cell r="C84" t="str">
            <v>PE</v>
          </cell>
          <cell r="D84" t="str">
            <v>Paulista</v>
          </cell>
        </row>
        <row r="85">
          <cell r="C85" t="str">
            <v>SP</v>
          </cell>
          <cell r="D85" t="str">
            <v>Praia Grande</v>
          </cell>
        </row>
        <row r="86">
          <cell r="C86" t="str">
            <v>PR</v>
          </cell>
          <cell r="D86" t="str">
            <v>Cascavel</v>
          </cell>
        </row>
        <row r="87">
          <cell r="C87" t="str">
            <v>PR</v>
          </cell>
          <cell r="D87" t="str">
            <v>São José dos Pinhais</v>
          </cell>
        </row>
        <row r="88">
          <cell r="C88" t="str">
            <v>SP</v>
          </cell>
          <cell r="D88" t="str">
            <v>Guarujá</v>
          </cell>
        </row>
        <row r="89">
          <cell r="C89" t="str">
            <v>SP</v>
          </cell>
          <cell r="D89" t="str">
            <v>Taubaté</v>
          </cell>
        </row>
        <row r="90">
          <cell r="C90" t="str">
            <v>TO</v>
          </cell>
          <cell r="D90" t="str">
            <v>Palmas</v>
          </cell>
        </row>
        <row r="91">
          <cell r="C91" t="str">
            <v>SP</v>
          </cell>
          <cell r="D91" t="str">
            <v>Limeira</v>
          </cell>
        </row>
        <row r="92">
          <cell r="C92" t="str">
            <v>BA</v>
          </cell>
          <cell r="D92" t="str">
            <v>Camaçari</v>
          </cell>
        </row>
        <row r="93">
          <cell r="C93" t="str">
            <v>PA</v>
          </cell>
          <cell r="D93" t="str">
            <v>Santarém</v>
          </cell>
        </row>
        <row r="94">
          <cell r="C94" t="str">
            <v>RJ</v>
          </cell>
          <cell r="D94" t="str">
            <v>Petrópolis</v>
          </cell>
        </row>
        <row r="95">
          <cell r="C95" t="str">
            <v>RN</v>
          </cell>
          <cell r="D95" t="str">
            <v>Mossoró</v>
          </cell>
        </row>
        <row r="96">
          <cell r="C96" t="str">
            <v>SP</v>
          </cell>
          <cell r="D96" t="str">
            <v>Suzano</v>
          </cell>
        </row>
        <row r="97">
          <cell r="C97" t="str">
            <v>SP</v>
          </cell>
          <cell r="D97" t="str">
            <v>Taboão da Serra</v>
          </cell>
        </row>
        <row r="98">
          <cell r="C98" t="str">
            <v>MT</v>
          </cell>
          <cell r="D98" t="str">
            <v>Várzea Grande</v>
          </cell>
        </row>
        <row r="99">
          <cell r="C99" t="str">
            <v>SP</v>
          </cell>
          <cell r="D99" t="str">
            <v>Sumaré</v>
          </cell>
        </row>
        <row r="100">
          <cell r="C100" t="str">
            <v>PA</v>
          </cell>
          <cell r="D100" t="str">
            <v>Marabá</v>
          </cell>
        </row>
        <row r="101">
          <cell r="C101" t="str">
            <v>RS</v>
          </cell>
          <cell r="D101" t="str">
            <v>Gravataí</v>
          </cell>
        </row>
        <row r="102">
          <cell r="C102" t="str">
            <v>RS</v>
          </cell>
          <cell r="D102" t="str">
            <v>Santa Maria</v>
          </cell>
        </row>
        <row r="103">
          <cell r="C103" t="str">
            <v>MG</v>
          </cell>
          <cell r="D103" t="str">
            <v>Governador Valadares</v>
          </cell>
        </row>
        <row r="104">
          <cell r="C104" t="str">
            <v>SP</v>
          </cell>
          <cell r="D104" t="str">
            <v>Barueri</v>
          </cell>
        </row>
        <row r="105">
          <cell r="C105" t="str">
            <v>SP</v>
          </cell>
          <cell r="D105" t="str">
            <v>Embu das Artes</v>
          </cell>
        </row>
        <row r="106">
          <cell r="C106" t="str">
            <v>CE</v>
          </cell>
          <cell r="D106" t="str">
            <v>Juazeiro do Norte</v>
          </cell>
        </row>
        <row r="107">
          <cell r="C107" t="str">
            <v>RJ</v>
          </cell>
          <cell r="D107" t="str">
            <v>Volta Redonda</v>
          </cell>
        </row>
        <row r="108">
          <cell r="C108" t="str">
            <v>RN</v>
          </cell>
          <cell r="D108" t="str">
            <v>Parnamirim</v>
          </cell>
        </row>
        <row r="109">
          <cell r="C109" t="str">
            <v>MG</v>
          </cell>
          <cell r="D109" t="str">
            <v>Ipatinga</v>
          </cell>
        </row>
        <row r="110">
          <cell r="C110" t="str">
            <v>RJ</v>
          </cell>
          <cell r="D110" t="str">
            <v>Macaé</v>
          </cell>
        </row>
        <row r="111">
          <cell r="C111" t="str">
            <v>SP</v>
          </cell>
          <cell r="D111" t="str">
            <v>Indaiatuba</v>
          </cell>
        </row>
        <row r="112">
          <cell r="C112" t="str">
            <v>MA</v>
          </cell>
          <cell r="D112" t="str">
            <v>Imperatriz</v>
          </cell>
        </row>
        <row r="113">
          <cell r="C113" t="str">
            <v>PR</v>
          </cell>
          <cell r="D113" t="str">
            <v>Foz do Iguaçu</v>
          </cell>
        </row>
        <row r="114">
          <cell r="C114" t="str">
            <v>SP</v>
          </cell>
          <cell r="D114" t="str">
            <v>Cotia</v>
          </cell>
        </row>
        <row r="115">
          <cell r="C115" t="str">
            <v>RS</v>
          </cell>
          <cell r="D115" t="str">
            <v>Viamão</v>
          </cell>
        </row>
        <row r="116">
          <cell r="C116" t="str">
            <v>SP</v>
          </cell>
          <cell r="D116" t="str">
            <v>São Carlos</v>
          </cell>
        </row>
        <row r="117">
          <cell r="C117" t="str">
            <v>SC</v>
          </cell>
          <cell r="D117" t="str">
            <v>São José</v>
          </cell>
        </row>
        <row r="118">
          <cell r="C118" t="str">
            <v>PR</v>
          </cell>
          <cell r="D118" t="str">
            <v>Colombo</v>
          </cell>
        </row>
        <row r="119">
          <cell r="C119" t="str">
            <v>RJ</v>
          </cell>
          <cell r="D119" t="str">
            <v>Magé</v>
          </cell>
        </row>
        <row r="120">
          <cell r="C120" t="str">
            <v>RS</v>
          </cell>
          <cell r="D120" t="str">
            <v>Novo Hamburgo</v>
          </cell>
        </row>
        <row r="121">
          <cell r="C121" t="str">
            <v>GO</v>
          </cell>
          <cell r="D121" t="str">
            <v>Rio Verde</v>
          </cell>
        </row>
        <row r="122">
          <cell r="C122" t="str">
            <v>RJ</v>
          </cell>
          <cell r="D122" t="str">
            <v>Itaboraí</v>
          </cell>
        </row>
        <row r="123">
          <cell r="C123" t="str">
            <v>SP</v>
          </cell>
          <cell r="D123" t="str">
            <v>Americana</v>
          </cell>
        </row>
        <row r="124">
          <cell r="C124" t="str">
            <v>SP</v>
          </cell>
          <cell r="D124" t="str">
            <v>Itapevi</v>
          </cell>
        </row>
        <row r="125">
          <cell r="C125" t="str">
            <v>MG</v>
          </cell>
          <cell r="D125" t="str">
            <v>Sete Lagoas</v>
          </cell>
        </row>
        <row r="126">
          <cell r="C126" t="str">
            <v>MG</v>
          </cell>
          <cell r="D126" t="str">
            <v>Divinópolis</v>
          </cell>
        </row>
        <row r="127">
          <cell r="C127" t="str">
            <v>SP</v>
          </cell>
          <cell r="D127" t="str">
            <v>Marília</v>
          </cell>
        </row>
        <row r="128">
          <cell r="C128" t="str">
            <v>SP</v>
          </cell>
          <cell r="D128" t="str">
            <v>Araraquara</v>
          </cell>
        </row>
        <row r="129">
          <cell r="C129" t="str">
            <v>RS</v>
          </cell>
          <cell r="D129" t="str">
            <v>São Leopoldo</v>
          </cell>
        </row>
        <row r="130">
          <cell r="C130" t="str">
            <v>MT</v>
          </cell>
          <cell r="D130" t="str">
            <v>Rondonópolis</v>
          </cell>
        </row>
        <row r="131">
          <cell r="C131" t="str">
            <v>SP</v>
          </cell>
          <cell r="D131" t="str">
            <v>Hortolândia</v>
          </cell>
        </row>
        <row r="132">
          <cell r="C132" t="str">
            <v>SP</v>
          </cell>
          <cell r="D132" t="str">
            <v>Jacareí</v>
          </cell>
        </row>
        <row r="133">
          <cell r="C133" t="str">
            <v>AL</v>
          </cell>
          <cell r="D133" t="str">
            <v>Arapiraca</v>
          </cell>
        </row>
        <row r="134">
          <cell r="C134" t="str">
            <v>RJ</v>
          </cell>
          <cell r="D134" t="str">
            <v>Cabo Frio</v>
          </cell>
        </row>
        <row r="135">
          <cell r="C135" t="str">
            <v>SP</v>
          </cell>
          <cell r="D135" t="str">
            <v>Presidente Prudente</v>
          </cell>
        </row>
        <row r="136">
          <cell r="C136" t="str">
            <v>CE</v>
          </cell>
          <cell r="D136" t="str">
            <v>Maracanaú</v>
          </cell>
        </row>
        <row r="137">
          <cell r="C137" t="str">
            <v>MS</v>
          </cell>
          <cell r="D137" t="str">
            <v>Dourados</v>
          </cell>
        </row>
        <row r="138">
          <cell r="C138" t="str">
            <v>SC</v>
          </cell>
          <cell r="D138" t="str">
            <v>Chapecó</v>
          </cell>
        </row>
        <row r="139">
          <cell r="C139" t="str">
            <v>SC</v>
          </cell>
          <cell r="D139" t="str">
            <v>Itajaí</v>
          </cell>
        </row>
        <row r="140">
          <cell r="C140" t="str">
            <v>GO</v>
          </cell>
          <cell r="D140" t="str">
            <v>Águas Lindas de Goiás</v>
          </cell>
        </row>
        <row r="141">
          <cell r="C141" t="str">
            <v>MG</v>
          </cell>
          <cell r="D141" t="str">
            <v>Santa Luzia</v>
          </cell>
        </row>
        <row r="142">
          <cell r="C142" t="str">
            <v>BA</v>
          </cell>
          <cell r="D142" t="str">
            <v>Juazeiro</v>
          </cell>
        </row>
        <row r="143">
          <cell r="C143" t="str">
            <v>SC</v>
          </cell>
          <cell r="D143" t="str">
            <v>Criciúma</v>
          </cell>
        </row>
        <row r="144">
          <cell r="C144" t="str">
            <v>PA</v>
          </cell>
          <cell r="D144" t="str">
            <v>Parauapebas</v>
          </cell>
        </row>
        <row r="145">
          <cell r="C145" t="str">
            <v>GO</v>
          </cell>
          <cell r="D145" t="str">
            <v>Luziânia</v>
          </cell>
        </row>
        <row r="146">
          <cell r="C146" t="str">
            <v>BA</v>
          </cell>
          <cell r="D146" t="str">
            <v>Itabuna</v>
          </cell>
        </row>
        <row r="147">
          <cell r="C147" t="str">
            <v>RS</v>
          </cell>
          <cell r="D147" t="str">
            <v>Rio Grande</v>
          </cell>
        </row>
        <row r="148">
          <cell r="C148" t="str">
            <v>CE</v>
          </cell>
          <cell r="D148" t="str">
            <v>Sobral</v>
          </cell>
        </row>
        <row r="149">
          <cell r="C149" t="str">
            <v>RS</v>
          </cell>
          <cell r="D149" t="str">
            <v>Alvorada</v>
          </cell>
        </row>
        <row r="150">
          <cell r="C150" t="str">
            <v>ES</v>
          </cell>
          <cell r="D150" t="str">
            <v>Cachoeiro de Itapemirim</v>
          </cell>
        </row>
        <row r="151">
          <cell r="C151" t="str">
            <v>PE</v>
          </cell>
          <cell r="D151" t="str">
            <v>Cabo de Santo Agostinho</v>
          </cell>
        </row>
        <row r="152">
          <cell r="C152" t="str">
            <v>RJ</v>
          </cell>
          <cell r="D152" t="str">
            <v>Angra dos Reis</v>
          </cell>
        </row>
        <row r="153">
          <cell r="C153" t="str">
            <v>SP</v>
          </cell>
          <cell r="D153" t="str">
            <v>Rio Claro</v>
          </cell>
        </row>
        <row r="154">
          <cell r="C154" t="str">
            <v>RS</v>
          </cell>
          <cell r="D154" t="str">
            <v>Passo Fundo</v>
          </cell>
        </row>
        <row r="155">
          <cell r="C155" t="str">
            <v>PA</v>
          </cell>
          <cell r="D155" t="str">
            <v>Castanhal</v>
          </cell>
        </row>
        <row r="156">
          <cell r="C156" t="str">
            <v>BA</v>
          </cell>
          <cell r="D156" t="str">
            <v>Lauro de Freitas</v>
          </cell>
        </row>
        <row r="157">
          <cell r="C157" t="str">
            <v>SP</v>
          </cell>
          <cell r="D157" t="str">
            <v>Araçatuba</v>
          </cell>
        </row>
        <row r="158">
          <cell r="C158" t="str">
            <v>SP</v>
          </cell>
          <cell r="D158" t="str">
            <v>Ferraz de Vasconcelos</v>
          </cell>
        </row>
        <row r="159">
          <cell r="C159" t="str">
            <v>SP</v>
          </cell>
          <cell r="D159" t="str">
            <v>Santa Bárbara d´Oeste</v>
          </cell>
        </row>
        <row r="160">
          <cell r="C160" t="str">
            <v>RJ</v>
          </cell>
          <cell r="D160" t="str">
            <v>Nova Friburgo</v>
          </cell>
        </row>
        <row r="161">
          <cell r="C161" t="str">
            <v>SE</v>
          </cell>
          <cell r="D161" t="str">
            <v>Nossa Senhora do Socorro</v>
          </cell>
        </row>
        <row r="162">
          <cell r="C162" t="str">
            <v>TO</v>
          </cell>
          <cell r="D162" t="str">
            <v>Araguaína</v>
          </cell>
        </row>
        <row r="163">
          <cell r="C163" t="str">
            <v>RJ</v>
          </cell>
          <cell r="D163" t="str">
            <v>Teresópolis</v>
          </cell>
        </row>
        <row r="164">
          <cell r="C164" t="str">
            <v>RJ</v>
          </cell>
          <cell r="D164" t="str">
            <v>Barra Mansa</v>
          </cell>
        </row>
        <row r="165">
          <cell r="C165" t="str">
            <v>SC</v>
          </cell>
          <cell r="D165" t="str">
            <v>Jaraguá do Sul</v>
          </cell>
        </row>
        <row r="166">
          <cell r="C166" t="str">
            <v>MG</v>
          </cell>
          <cell r="D166" t="str">
            <v>Ibirité</v>
          </cell>
        </row>
        <row r="167">
          <cell r="C167" t="str">
            <v>PR</v>
          </cell>
          <cell r="D167" t="str">
            <v>Guarapuava</v>
          </cell>
        </row>
        <row r="168">
          <cell r="C168" t="str">
            <v>MA</v>
          </cell>
          <cell r="D168" t="str">
            <v>São José de Ribamar</v>
          </cell>
        </row>
        <row r="169">
          <cell r="C169" t="str">
            <v>ES</v>
          </cell>
          <cell r="D169" t="str">
            <v>Linhares</v>
          </cell>
        </row>
        <row r="170">
          <cell r="C170" t="str">
            <v>SP</v>
          </cell>
          <cell r="D170" t="str">
            <v>Itapecerica da Serra</v>
          </cell>
        </row>
        <row r="171">
          <cell r="C171" t="str">
            <v>SP</v>
          </cell>
          <cell r="D171" t="str">
            <v>Francisco Morato</v>
          </cell>
        </row>
        <row r="172">
          <cell r="C172" t="str">
            <v>SC</v>
          </cell>
          <cell r="D172" t="str">
            <v>Palhoça</v>
          </cell>
        </row>
        <row r="173">
          <cell r="C173" t="str">
            <v>SP</v>
          </cell>
          <cell r="D173" t="str">
            <v>Itu</v>
          </cell>
        </row>
        <row r="174">
          <cell r="C174" t="str">
            <v>RJ</v>
          </cell>
          <cell r="D174" t="str">
            <v>Mesquita</v>
          </cell>
        </row>
        <row r="175">
          <cell r="C175" t="str">
            <v>GO</v>
          </cell>
          <cell r="D175" t="str">
            <v>Valparaíso de Goiás</v>
          </cell>
        </row>
        <row r="176">
          <cell r="C176" t="str">
            <v>SP</v>
          </cell>
          <cell r="D176" t="str">
            <v>Bragança Paulista</v>
          </cell>
        </row>
        <row r="177">
          <cell r="C177" t="str">
            <v>SP</v>
          </cell>
          <cell r="D177" t="str">
            <v>Pindamonhangaba</v>
          </cell>
        </row>
        <row r="178">
          <cell r="C178" t="str">
            <v>MA</v>
          </cell>
          <cell r="D178" t="str">
            <v>Timon</v>
          </cell>
        </row>
        <row r="179">
          <cell r="C179" t="str">
            <v>MG</v>
          </cell>
          <cell r="D179" t="str">
            <v>Poços de Caldas</v>
          </cell>
        </row>
        <row r="180">
          <cell r="C180" t="str">
            <v>RJ</v>
          </cell>
          <cell r="D180" t="str">
            <v>Maricá</v>
          </cell>
        </row>
        <row r="181">
          <cell r="C181" t="str">
            <v>SP</v>
          </cell>
          <cell r="D181" t="str">
            <v>Itapetininga</v>
          </cell>
        </row>
        <row r="182">
          <cell r="C182" t="str">
            <v>MA</v>
          </cell>
          <cell r="D182" t="str">
            <v>Caxias</v>
          </cell>
        </row>
        <row r="183">
          <cell r="C183" t="str">
            <v>BA</v>
          </cell>
          <cell r="D183" t="str">
            <v>Teixeira de Freitas</v>
          </cell>
        </row>
        <row r="184">
          <cell r="C184" t="str">
            <v>RJ</v>
          </cell>
          <cell r="D184" t="str">
            <v>Nilópolis</v>
          </cell>
        </row>
        <row r="185">
          <cell r="C185" t="str">
            <v>SP</v>
          </cell>
          <cell r="D185" t="str">
            <v>São Caetano do Sul</v>
          </cell>
        </row>
        <row r="186">
          <cell r="C186" t="str">
            <v>PA</v>
          </cell>
          <cell r="D186" t="str">
            <v>Abaetetuba</v>
          </cell>
        </row>
        <row r="187">
          <cell r="C187" t="str">
            <v>PE</v>
          </cell>
          <cell r="D187" t="str">
            <v>Camaragibe</v>
          </cell>
        </row>
        <row r="188">
          <cell r="C188" t="str">
            <v>RJ</v>
          </cell>
          <cell r="D188" t="str">
            <v>Rio das Ostras</v>
          </cell>
        </row>
        <row r="189">
          <cell r="C189" t="str">
            <v>SP</v>
          </cell>
          <cell r="D189" t="str">
            <v>Franco da Rocha</v>
          </cell>
        </row>
        <row r="190">
          <cell r="C190" t="str">
            <v>BA</v>
          </cell>
          <cell r="D190" t="str">
            <v>Barreiras</v>
          </cell>
        </row>
        <row r="191">
          <cell r="C191" t="str">
            <v>BA</v>
          </cell>
          <cell r="D191" t="str">
            <v>Ilhéus</v>
          </cell>
        </row>
        <row r="192">
          <cell r="C192" t="str">
            <v>PR</v>
          </cell>
          <cell r="D192" t="str">
            <v>Paranaguá</v>
          </cell>
        </row>
        <row r="193">
          <cell r="C193" t="str">
            <v>SC</v>
          </cell>
          <cell r="D193" t="str">
            <v>Lages</v>
          </cell>
        </row>
        <row r="194">
          <cell r="C194" t="str">
            <v>BA</v>
          </cell>
          <cell r="D194" t="str">
            <v>Jequié</v>
          </cell>
        </row>
        <row r="195">
          <cell r="C195" t="str">
            <v>MG</v>
          </cell>
          <cell r="D195" t="str">
            <v>Patos de Minas</v>
          </cell>
        </row>
        <row r="196">
          <cell r="C196" t="str">
            <v>MG</v>
          </cell>
          <cell r="D196" t="str">
            <v>Pouso Alegre</v>
          </cell>
        </row>
        <row r="197">
          <cell r="C197" t="str">
            <v>SP</v>
          </cell>
          <cell r="D197" t="str">
            <v>Mogi Guaçu</v>
          </cell>
        </row>
        <row r="198">
          <cell r="C198" t="str">
            <v>PI</v>
          </cell>
          <cell r="D198" t="str">
            <v>Parnaíba</v>
          </cell>
        </row>
        <row r="199">
          <cell r="C199" t="str">
            <v>SP</v>
          </cell>
          <cell r="D199" t="str">
            <v>Jaú</v>
          </cell>
        </row>
        <row r="200">
          <cell r="C200" t="str">
            <v>BA</v>
          </cell>
          <cell r="D200" t="str">
            <v>Alagoinhas</v>
          </cell>
        </row>
        <row r="201">
          <cell r="C201" t="str">
            <v>BA</v>
          </cell>
          <cell r="D201" t="str">
            <v>Porto Seguro</v>
          </cell>
        </row>
        <row r="202">
          <cell r="C202" t="str">
            <v>RJ</v>
          </cell>
          <cell r="D202" t="str">
            <v>Queimados</v>
          </cell>
        </row>
        <row r="203">
          <cell r="C203" t="str">
            <v>SP</v>
          </cell>
          <cell r="D203" t="str">
            <v>Botucatu</v>
          </cell>
        </row>
        <row r="204">
          <cell r="C204" t="str">
            <v>SC</v>
          </cell>
          <cell r="D204" t="str">
            <v>Balneário Camboriú</v>
          </cell>
        </row>
        <row r="205">
          <cell r="C205" t="str">
            <v>MT</v>
          </cell>
          <cell r="D205" t="str">
            <v>Sinop</v>
          </cell>
        </row>
        <row r="206">
          <cell r="C206" t="str">
            <v>PR</v>
          </cell>
          <cell r="D206" t="str">
            <v>Araucária</v>
          </cell>
        </row>
        <row r="207">
          <cell r="C207" t="str">
            <v>SP</v>
          </cell>
          <cell r="D207" t="str">
            <v>Atibaia</v>
          </cell>
        </row>
        <row r="208">
          <cell r="C208" t="str">
            <v>SP</v>
          </cell>
          <cell r="D208" t="str">
            <v>Santana de Parnaíba</v>
          </cell>
        </row>
        <row r="209">
          <cell r="C209" t="str">
            <v>PR</v>
          </cell>
          <cell r="D209" t="str">
            <v>Toledo</v>
          </cell>
        </row>
        <row r="210">
          <cell r="C210" t="str">
            <v>RS</v>
          </cell>
          <cell r="D210" t="str">
            <v>Sapucaia do Sul</v>
          </cell>
        </row>
        <row r="211">
          <cell r="C211" t="str">
            <v>PE</v>
          </cell>
          <cell r="D211" t="str">
            <v>Garanhuns</v>
          </cell>
        </row>
        <row r="212">
          <cell r="C212" t="str">
            <v>MG</v>
          </cell>
          <cell r="D212" t="str">
            <v>Teófilo Otoni</v>
          </cell>
        </row>
        <row r="213">
          <cell r="C213" t="str">
            <v>PA</v>
          </cell>
          <cell r="D213" t="str">
            <v>Cametá</v>
          </cell>
        </row>
        <row r="214">
          <cell r="C214" t="str">
            <v>SC</v>
          </cell>
          <cell r="D214" t="str">
            <v>Brusque</v>
          </cell>
        </row>
        <row r="215">
          <cell r="C215" t="str">
            <v>PE</v>
          </cell>
          <cell r="D215" t="str">
            <v>Vitória de Santo Antão</v>
          </cell>
        </row>
        <row r="216">
          <cell r="C216" t="str">
            <v>MG</v>
          </cell>
          <cell r="D216" t="str">
            <v>Barbacena</v>
          </cell>
        </row>
        <row r="217">
          <cell r="C217" t="str">
            <v>PB</v>
          </cell>
          <cell r="D217" t="str">
            <v>Santa Rita</v>
          </cell>
        </row>
        <row r="218">
          <cell r="C218" t="str">
            <v>MG</v>
          </cell>
          <cell r="D218" t="str">
            <v>Sabará</v>
          </cell>
        </row>
        <row r="219">
          <cell r="C219" t="str">
            <v>MG</v>
          </cell>
          <cell r="D219" t="str">
            <v>Varginha</v>
          </cell>
        </row>
        <row r="220">
          <cell r="C220" t="str">
            <v>PR</v>
          </cell>
          <cell r="D220" t="str">
            <v>Apucarana</v>
          </cell>
        </row>
        <row r="221">
          <cell r="C221" t="str">
            <v>BA</v>
          </cell>
          <cell r="D221" t="str">
            <v>Simões Filho</v>
          </cell>
        </row>
        <row r="222">
          <cell r="C222" t="str">
            <v>SP</v>
          </cell>
          <cell r="D222" t="str">
            <v>Araras</v>
          </cell>
        </row>
        <row r="223">
          <cell r="C223" t="str">
            <v>RJ</v>
          </cell>
          <cell r="D223" t="str">
            <v>Itaguaí</v>
          </cell>
        </row>
        <row r="224">
          <cell r="C224" t="str">
            <v>RJ</v>
          </cell>
          <cell r="D224" t="str">
            <v>Araruama</v>
          </cell>
        </row>
        <row r="225">
          <cell r="C225" t="str">
            <v>PA</v>
          </cell>
          <cell r="D225" t="str">
            <v>Marituba</v>
          </cell>
        </row>
        <row r="226">
          <cell r="C226" t="str">
            <v>PA</v>
          </cell>
          <cell r="D226" t="str">
            <v>São Félix do Xingu</v>
          </cell>
        </row>
        <row r="227">
          <cell r="C227" t="str">
            <v>PR</v>
          </cell>
          <cell r="D227" t="str">
            <v>Campo Largo</v>
          </cell>
        </row>
        <row r="228">
          <cell r="C228" t="str">
            <v>PR</v>
          </cell>
          <cell r="D228" t="str">
            <v>Pinhais</v>
          </cell>
        </row>
        <row r="229">
          <cell r="C229" t="str">
            <v>ES</v>
          </cell>
          <cell r="D229" t="str">
            <v>São Mateus</v>
          </cell>
        </row>
        <row r="230">
          <cell r="C230" t="str">
            <v>CE</v>
          </cell>
          <cell r="D230" t="str">
            <v>Crato</v>
          </cell>
        </row>
        <row r="231">
          <cell r="C231" t="str">
            <v>RJ</v>
          </cell>
          <cell r="D231" t="str">
            <v>Resende</v>
          </cell>
        </row>
        <row r="232">
          <cell r="C232" t="str">
            <v>SP</v>
          </cell>
          <cell r="D232" t="str">
            <v>Valinhos</v>
          </cell>
        </row>
        <row r="233">
          <cell r="C233" t="str">
            <v>SP</v>
          </cell>
          <cell r="D233" t="str">
            <v>Cubatão</v>
          </cell>
        </row>
        <row r="234">
          <cell r="C234" t="str">
            <v>RS</v>
          </cell>
          <cell r="D234" t="str">
            <v>Santa Cruz do Sul</v>
          </cell>
        </row>
        <row r="235">
          <cell r="C235" t="str">
            <v>RS</v>
          </cell>
          <cell r="D235" t="str">
            <v>Cachoeirinha</v>
          </cell>
        </row>
        <row r="236">
          <cell r="C236" t="str">
            <v>GO</v>
          </cell>
          <cell r="D236" t="str">
            <v>Trindade</v>
          </cell>
        </row>
        <row r="237">
          <cell r="C237" t="str">
            <v>MG</v>
          </cell>
          <cell r="D237" t="str">
            <v>Vespasiano</v>
          </cell>
        </row>
        <row r="238">
          <cell r="C238" t="str">
            <v>CE</v>
          </cell>
          <cell r="D238" t="str">
            <v>Itapipoca</v>
          </cell>
        </row>
        <row r="239">
          <cell r="C239" t="str">
            <v>CE</v>
          </cell>
          <cell r="D239" t="str">
            <v>Maranguape</v>
          </cell>
        </row>
        <row r="240">
          <cell r="C240" t="str">
            <v>RO</v>
          </cell>
          <cell r="D240" t="str">
            <v>Ji-Paraná</v>
          </cell>
        </row>
        <row r="241">
          <cell r="C241" t="str">
            <v>MG</v>
          </cell>
          <cell r="D241" t="str">
            <v>Conselheiro Lafaiete</v>
          </cell>
        </row>
        <row r="242">
          <cell r="C242" t="str">
            <v>PA</v>
          </cell>
          <cell r="D242" t="str">
            <v>Bragança</v>
          </cell>
        </row>
        <row r="243">
          <cell r="C243" t="str">
            <v>PA</v>
          </cell>
          <cell r="D243" t="str">
            <v>Barcarena</v>
          </cell>
        </row>
        <row r="244">
          <cell r="C244" t="str">
            <v>ES</v>
          </cell>
          <cell r="D244" t="str">
            <v>Guarapari</v>
          </cell>
        </row>
        <row r="245">
          <cell r="C245" t="str">
            <v>SP</v>
          </cell>
          <cell r="D245" t="str">
            <v>Sertãozinho</v>
          </cell>
        </row>
        <row r="246">
          <cell r="C246" t="str">
            <v>SP</v>
          </cell>
          <cell r="D246" t="str">
            <v>Jandira</v>
          </cell>
        </row>
        <row r="247">
          <cell r="C247" t="str">
            <v>RS</v>
          </cell>
          <cell r="D247" t="str">
            <v>Uruguaiana</v>
          </cell>
        </row>
        <row r="248">
          <cell r="C248" t="str">
            <v>PR</v>
          </cell>
          <cell r="D248" t="str">
            <v>Arapongas</v>
          </cell>
        </row>
        <row r="249">
          <cell r="C249" t="str">
            <v>SP</v>
          </cell>
          <cell r="D249" t="str">
            <v>Birigui</v>
          </cell>
        </row>
        <row r="250">
          <cell r="C250" t="str">
            <v>GO</v>
          </cell>
          <cell r="D250" t="str">
            <v>Formosa</v>
          </cell>
        </row>
        <row r="251">
          <cell r="C251" t="str">
            <v>MA</v>
          </cell>
          <cell r="D251" t="str">
            <v>Paço do Lumiar</v>
          </cell>
        </row>
        <row r="252">
          <cell r="C252" t="str">
            <v>SP</v>
          </cell>
          <cell r="D252" t="str">
            <v>Ribeirão Pires</v>
          </cell>
        </row>
        <row r="253">
          <cell r="C253" t="str">
            <v>SP</v>
          </cell>
          <cell r="D253" t="str">
            <v>Caraguatatuba</v>
          </cell>
        </row>
        <row r="254">
          <cell r="C254" t="str">
            <v>MS</v>
          </cell>
          <cell r="D254" t="str">
            <v>Três Lagoas</v>
          </cell>
        </row>
        <row r="255">
          <cell r="C255" t="str">
            <v>AP</v>
          </cell>
          <cell r="D255" t="str">
            <v>Santana</v>
          </cell>
        </row>
        <row r="256">
          <cell r="C256" t="str">
            <v>SP</v>
          </cell>
          <cell r="D256" t="str">
            <v>Votorantim</v>
          </cell>
        </row>
        <row r="257">
          <cell r="C257" t="str">
            <v>ES</v>
          </cell>
          <cell r="D257" t="str">
            <v>Colatina</v>
          </cell>
        </row>
        <row r="258">
          <cell r="C258" t="str">
            <v>SP</v>
          </cell>
          <cell r="D258" t="str">
            <v>Várzea Paulista</v>
          </cell>
        </row>
        <row r="259">
          <cell r="C259" t="str">
            <v>SP</v>
          </cell>
          <cell r="D259" t="str">
            <v>Itatiba</v>
          </cell>
        </row>
        <row r="260">
          <cell r="C260" t="str">
            <v>SP</v>
          </cell>
          <cell r="D260" t="str">
            <v>Tatuí</v>
          </cell>
        </row>
        <row r="261">
          <cell r="C261" t="str">
            <v>SP</v>
          </cell>
          <cell r="D261" t="str">
            <v>Barretos</v>
          </cell>
        </row>
        <row r="262">
          <cell r="C262" t="str">
            <v>MA</v>
          </cell>
          <cell r="D262" t="str">
            <v>Codó</v>
          </cell>
        </row>
        <row r="263">
          <cell r="C263" t="str">
            <v>SP</v>
          </cell>
          <cell r="D263" t="str">
            <v>Guaratinguetá</v>
          </cell>
        </row>
        <row r="264">
          <cell r="C264" t="str">
            <v>SP</v>
          </cell>
          <cell r="D264" t="str">
            <v>Catanduva</v>
          </cell>
        </row>
        <row r="265">
          <cell r="C265" t="str">
            <v>RS</v>
          </cell>
          <cell r="D265" t="str">
            <v>Bento Gonçalves</v>
          </cell>
        </row>
        <row r="266">
          <cell r="C266" t="str">
            <v>MG</v>
          </cell>
          <cell r="D266" t="str">
            <v>Itabira</v>
          </cell>
        </row>
        <row r="267">
          <cell r="C267" t="str">
            <v>RS</v>
          </cell>
          <cell r="D267" t="str">
            <v>Bagé</v>
          </cell>
        </row>
        <row r="268">
          <cell r="C268" t="str">
            <v>GO</v>
          </cell>
          <cell r="D268" t="str">
            <v>Senador Canedo</v>
          </cell>
        </row>
        <row r="269">
          <cell r="C269" t="str">
            <v>PR</v>
          </cell>
          <cell r="D269" t="str">
            <v>Almirante Tamandaré</v>
          </cell>
        </row>
        <row r="270">
          <cell r="C270" t="str">
            <v>SP</v>
          </cell>
          <cell r="D270" t="str">
            <v>Salto</v>
          </cell>
        </row>
        <row r="271">
          <cell r="C271" t="str">
            <v>PE</v>
          </cell>
          <cell r="D271" t="str">
            <v>Igarassu</v>
          </cell>
        </row>
        <row r="272">
          <cell r="C272" t="str">
            <v>GO</v>
          </cell>
          <cell r="D272" t="str">
            <v>Novo Gama</v>
          </cell>
        </row>
        <row r="273">
          <cell r="C273" t="str">
            <v>SP</v>
          </cell>
          <cell r="D273" t="str">
            <v>Poá</v>
          </cell>
        </row>
        <row r="274">
          <cell r="C274" t="str">
            <v>BA</v>
          </cell>
          <cell r="D274" t="str">
            <v>Paulo Afonso</v>
          </cell>
        </row>
        <row r="275">
          <cell r="C275" t="str">
            <v>MG</v>
          </cell>
          <cell r="D275" t="str">
            <v>Araguari</v>
          </cell>
        </row>
        <row r="276">
          <cell r="C276" t="str">
            <v>MG</v>
          </cell>
          <cell r="D276" t="str">
            <v>Ubá</v>
          </cell>
        </row>
        <row r="277">
          <cell r="C277" t="str">
            <v>PA</v>
          </cell>
          <cell r="D277" t="str">
            <v>Altamira</v>
          </cell>
        </row>
        <row r="278">
          <cell r="C278" t="str">
            <v>PR</v>
          </cell>
          <cell r="D278" t="str">
            <v>Piraquara</v>
          </cell>
        </row>
        <row r="279">
          <cell r="C279" t="str">
            <v>PA</v>
          </cell>
          <cell r="D279" t="str">
            <v>Tucuruí</v>
          </cell>
        </row>
        <row r="280">
          <cell r="C280" t="str">
            <v>AM</v>
          </cell>
          <cell r="D280" t="str">
            <v>Parintins</v>
          </cell>
        </row>
        <row r="281">
          <cell r="C281" t="str">
            <v>MG</v>
          </cell>
          <cell r="D281" t="str">
            <v>Passos</v>
          </cell>
        </row>
        <row r="282">
          <cell r="C282" t="str">
            <v>PA</v>
          </cell>
          <cell r="D282" t="str">
            <v>Paragominas</v>
          </cell>
        </row>
        <row r="283">
          <cell r="C283" t="str">
            <v>BA</v>
          </cell>
          <cell r="D283" t="str">
            <v>Eunápolis</v>
          </cell>
        </row>
        <row r="284">
          <cell r="C284" t="str">
            <v>SP</v>
          </cell>
          <cell r="D284" t="str">
            <v>Ourinhos</v>
          </cell>
        </row>
        <row r="285">
          <cell r="C285" t="str">
            <v>PE</v>
          </cell>
          <cell r="D285" t="str">
            <v>São Lourenço da Mata</v>
          </cell>
        </row>
        <row r="286">
          <cell r="C286" t="str">
            <v>SP</v>
          </cell>
          <cell r="D286" t="str">
            <v>Paulínia</v>
          </cell>
        </row>
        <row r="287">
          <cell r="C287" t="str">
            <v>MA</v>
          </cell>
          <cell r="D287" t="str">
            <v>Açailândia</v>
          </cell>
        </row>
        <row r="288">
          <cell r="C288" t="str">
            <v>PR</v>
          </cell>
          <cell r="D288" t="str">
            <v>Umuarama</v>
          </cell>
        </row>
        <row r="289">
          <cell r="C289" t="str">
            <v>GO</v>
          </cell>
          <cell r="D289" t="str">
            <v>Catalão</v>
          </cell>
        </row>
        <row r="290">
          <cell r="C290" t="str">
            <v>MS</v>
          </cell>
          <cell r="D290" t="str">
            <v>Corumbá</v>
          </cell>
        </row>
        <row r="291">
          <cell r="C291" t="str">
            <v>PE</v>
          </cell>
          <cell r="D291" t="str">
            <v>Santa Cruz do Capibaribe</v>
          </cell>
        </row>
        <row r="292">
          <cell r="C292" t="str">
            <v>PA</v>
          </cell>
          <cell r="D292" t="str">
            <v>Tailândia</v>
          </cell>
        </row>
        <row r="293">
          <cell r="C293" t="str">
            <v>RO</v>
          </cell>
          <cell r="D293" t="str">
            <v>Ariquemes</v>
          </cell>
        </row>
        <row r="294">
          <cell r="C294" t="str">
            <v>MG</v>
          </cell>
          <cell r="D294" t="str">
            <v>Coronel Fabriciano</v>
          </cell>
        </row>
        <row r="295">
          <cell r="C295" t="str">
            <v>MG</v>
          </cell>
          <cell r="D295" t="str">
            <v>Muriaé</v>
          </cell>
        </row>
        <row r="296">
          <cell r="C296" t="str">
            <v>PB</v>
          </cell>
          <cell r="D296" t="str">
            <v>Patos</v>
          </cell>
        </row>
        <row r="297">
          <cell r="C297" t="str">
            <v>MG</v>
          </cell>
          <cell r="D297" t="str">
            <v>Araxá</v>
          </cell>
        </row>
        <row r="298">
          <cell r="C298" t="str">
            <v>MG</v>
          </cell>
          <cell r="D298" t="str">
            <v>Nova Serrana</v>
          </cell>
        </row>
        <row r="299">
          <cell r="C299" t="str">
            <v>PR</v>
          </cell>
          <cell r="D299" t="str">
            <v>Cambé</v>
          </cell>
        </row>
        <row r="300">
          <cell r="C300" t="str">
            <v>MT</v>
          </cell>
          <cell r="D300" t="str">
            <v>Tangará da Serra</v>
          </cell>
        </row>
        <row r="301">
          <cell r="C301" t="str">
            <v>RJ</v>
          </cell>
          <cell r="D301" t="str">
            <v>São Pedro da Aldeia</v>
          </cell>
        </row>
        <row r="302">
          <cell r="C302" t="str">
            <v>RS</v>
          </cell>
          <cell r="D302" t="str">
            <v>Erechim</v>
          </cell>
        </row>
        <row r="303">
          <cell r="C303" t="str">
            <v>SC</v>
          </cell>
          <cell r="D303" t="str">
            <v>Tubarão</v>
          </cell>
        </row>
        <row r="304">
          <cell r="C304" t="str">
            <v>GO</v>
          </cell>
          <cell r="D304" t="str">
            <v>Itumbiara</v>
          </cell>
        </row>
        <row r="305">
          <cell r="C305" t="str">
            <v>RJ</v>
          </cell>
          <cell r="D305" t="str">
            <v>Japeri</v>
          </cell>
        </row>
        <row r="306">
          <cell r="C306" t="str">
            <v>SE</v>
          </cell>
          <cell r="D306" t="str">
            <v>Lagarto</v>
          </cell>
        </row>
        <row r="307">
          <cell r="C307" t="str">
            <v>MG</v>
          </cell>
          <cell r="D307" t="str">
            <v>Ituiutaba</v>
          </cell>
        </row>
        <row r="308">
          <cell r="C308" t="str">
            <v>SP</v>
          </cell>
          <cell r="D308" t="str">
            <v>Assis</v>
          </cell>
        </row>
        <row r="309">
          <cell r="C309" t="str">
            <v>MG</v>
          </cell>
          <cell r="D309" t="str">
            <v>Lavras</v>
          </cell>
        </row>
        <row r="310">
          <cell r="C310" t="str">
            <v>SP</v>
          </cell>
          <cell r="D310" t="str">
            <v>Leme</v>
          </cell>
        </row>
        <row r="311">
          <cell r="C311" t="str">
            <v>MA</v>
          </cell>
          <cell r="D311" t="str">
            <v>Bacabal</v>
          </cell>
        </row>
        <row r="312">
          <cell r="C312" t="str">
            <v>ES</v>
          </cell>
          <cell r="D312" t="str">
            <v>Aracruz</v>
          </cell>
        </row>
        <row r="313">
          <cell r="C313" t="str">
            <v>RN</v>
          </cell>
          <cell r="D313" t="str">
            <v>São Gonçalo do Amarante</v>
          </cell>
        </row>
        <row r="314">
          <cell r="C314" t="str">
            <v>RO</v>
          </cell>
          <cell r="D314" t="str">
            <v>Vilhena</v>
          </cell>
        </row>
        <row r="315">
          <cell r="C315" t="str">
            <v>RJ</v>
          </cell>
          <cell r="D315" t="str">
            <v>Itaperuna</v>
          </cell>
        </row>
        <row r="316">
          <cell r="C316" t="str">
            <v>SP</v>
          </cell>
          <cell r="D316" t="str">
            <v>Itanhaém</v>
          </cell>
        </row>
        <row r="317">
          <cell r="C317" t="str">
            <v>PA</v>
          </cell>
          <cell r="D317" t="str">
            <v>Breves</v>
          </cell>
        </row>
        <row r="318">
          <cell r="C318" t="str">
            <v>AM</v>
          </cell>
          <cell r="D318" t="str">
            <v>Itacoatiara</v>
          </cell>
        </row>
        <row r="319">
          <cell r="C319" t="str">
            <v>SP</v>
          </cell>
          <cell r="D319" t="str">
            <v>Caieiras</v>
          </cell>
        </row>
        <row r="320">
          <cell r="C320" t="str">
            <v>PR</v>
          </cell>
          <cell r="D320" t="str">
            <v>Fazenda Rio Grande</v>
          </cell>
        </row>
        <row r="321">
          <cell r="C321" t="str">
            <v>SP</v>
          </cell>
          <cell r="D321" t="str">
            <v>Mairiporã</v>
          </cell>
        </row>
        <row r="322">
          <cell r="C322" t="str">
            <v>CE</v>
          </cell>
          <cell r="D322" t="str">
            <v>Iguatu</v>
          </cell>
        </row>
        <row r="323">
          <cell r="C323" t="str">
            <v>GO</v>
          </cell>
          <cell r="D323" t="str">
            <v>Jataí</v>
          </cell>
        </row>
        <row r="324">
          <cell r="C324" t="str">
            <v>BA</v>
          </cell>
          <cell r="D324" t="str">
            <v>Santo Antônio de Jesus</v>
          </cell>
        </row>
        <row r="325">
          <cell r="C325" t="str">
            <v>PA</v>
          </cell>
          <cell r="D325" t="str">
            <v>Itaituba</v>
          </cell>
        </row>
        <row r="326">
          <cell r="C326" t="str">
            <v>RJ</v>
          </cell>
          <cell r="D326" t="str">
            <v>Barra do Piraí</v>
          </cell>
        </row>
        <row r="327">
          <cell r="C327" t="str">
            <v>PE</v>
          </cell>
          <cell r="D327" t="str">
            <v>Abreu e Lima</v>
          </cell>
        </row>
        <row r="328">
          <cell r="C328" t="str">
            <v>AM</v>
          </cell>
          <cell r="D328" t="str">
            <v>Manacapuru</v>
          </cell>
        </row>
        <row r="329">
          <cell r="C329" t="str">
            <v>PE</v>
          </cell>
          <cell r="D329" t="str">
            <v>Ipojuca</v>
          </cell>
        </row>
        <row r="330">
          <cell r="C330" t="str">
            <v>PR</v>
          </cell>
          <cell r="D330" t="str">
            <v>Sarandi</v>
          </cell>
        </row>
        <row r="331">
          <cell r="C331" t="str">
            <v>RS</v>
          </cell>
          <cell r="D331" t="str">
            <v>Guaíba</v>
          </cell>
        </row>
        <row r="332">
          <cell r="C332" t="str">
            <v>BA</v>
          </cell>
          <cell r="D332" t="str">
            <v>Valença</v>
          </cell>
        </row>
        <row r="333">
          <cell r="C333" t="str">
            <v>MG</v>
          </cell>
          <cell r="D333" t="str">
            <v>Itajubá</v>
          </cell>
        </row>
        <row r="334">
          <cell r="C334" t="str">
            <v>PB</v>
          </cell>
          <cell r="D334" t="str">
            <v>Bayeux</v>
          </cell>
        </row>
        <row r="335">
          <cell r="C335" t="str">
            <v>MG</v>
          </cell>
          <cell r="D335" t="str">
            <v>Nova Lima</v>
          </cell>
        </row>
        <row r="336">
          <cell r="C336" t="str">
            <v>MA</v>
          </cell>
          <cell r="D336" t="str">
            <v>Balsas</v>
          </cell>
        </row>
        <row r="337">
          <cell r="C337" t="str">
            <v>SE</v>
          </cell>
          <cell r="D337" t="str">
            <v>Itabaiana</v>
          </cell>
        </row>
        <row r="338">
          <cell r="C338" t="str">
            <v>SP</v>
          </cell>
          <cell r="D338" t="str">
            <v>Votuporanga</v>
          </cell>
        </row>
        <row r="339">
          <cell r="C339" t="str">
            <v>PR</v>
          </cell>
          <cell r="D339" t="str">
            <v>Campo Mourão</v>
          </cell>
        </row>
        <row r="340">
          <cell r="C340" t="str">
            <v>SP</v>
          </cell>
          <cell r="D340" t="str">
            <v>Caçapava</v>
          </cell>
        </row>
        <row r="341">
          <cell r="C341" t="str">
            <v>MG</v>
          </cell>
          <cell r="D341" t="str">
            <v>Pará de Minas</v>
          </cell>
        </row>
        <row r="342">
          <cell r="C342" t="str">
            <v>MT</v>
          </cell>
          <cell r="D342" t="str">
            <v>Cáceres</v>
          </cell>
        </row>
        <row r="343">
          <cell r="C343" t="str">
            <v>MS</v>
          </cell>
          <cell r="D343" t="str">
            <v>Ponta Porã</v>
          </cell>
        </row>
        <row r="344">
          <cell r="C344" t="str">
            <v>SP</v>
          </cell>
          <cell r="D344" t="str">
            <v>Itapeva</v>
          </cell>
        </row>
        <row r="345">
          <cell r="C345" t="str">
            <v>GO</v>
          </cell>
          <cell r="D345" t="str">
            <v>Caldas Novas</v>
          </cell>
        </row>
        <row r="346">
          <cell r="C346" t="str">
            <v>MT</v>
          </cell>
          <cell r="D346" t="str">
            <v>Sorriso</v>
          </cell>
        </row>
        <row r="347">
          <cell r="C347" t="str">
            <v>MG</v>
          </cell>
          <cell r="D347" t="str">
            <v>Paracatu</v>
          </cell>
        </row>
        <row r="348">
          <cell r="C348" t="str">
            <v>MG</v>
          </cell>
          <cell r="D348" t="str">
            <v>Itaúna</v>
          </cell>
        </row>
        <row r="349">
          <cell r="C349" t="str">
            <v>SP</v>
          </cell>
          <cell r="D349" t="str">
            <v>Mogi Mirim</v>
          </cell>
        </row>
        <row r="350">
          <cell r="C350" t="str">
            <v>PR</v>
          </cell>
          <cell r="D350" t="str">
            <v>Francisco Beltrão</v>
          </cell>
        </row>
        <row r="351">
          <cell r="C351" t="str">
            <v>MG</v>
          </cell>
          <cell r="D351" t="str">
            <v>Caratinga</v>
          </cell>
        </row>
        <row r="352">
          <cell r="C352" t="str">
            <v>SP</v>
          </cell>
          <cell r="D352" t="str">
            <v>São Roque</v>
          </cell>
        </row>
        <row r="353">
          <cell r="C353" t="str">
            <v>SP</v>
          </cell>
          <cell r="D353" t="str">
            <v>Ubatuba</v>
          </cell>
        </row>
        <row r="354">
          <cell r="C354" t="str">
            <v>BA</v>
          </cell>
          <cell r="D354" t="str">
            <v>Luís Eduardo Magalhães</v>
          </cell>
        </row>
        <row r="355">
          <cell r="C355" t="str">
            <v>SP</v>
          </cell>
          <cell r="D355" t="str">
            <v>Arujá</v>
          </cell>
        </row>
        <row r="356">
          <cell r="C356" t="str">
            <v>SP</v>
          </cell>
          <cell r="D356" t="str">
            <v>São João da Boa Vista</v>
          </cell>
        </row>
        <row r="357">
          <cell r="C357" t="str">
            <v>MG</v>
          </cell>
          <cell r="D357" t="str">
            <v>Patrocínio</v>
          </cell>
        </row>
        <row r="358">
          <cell r="C358" t="str">
            <v>SE</v>
          </cell>
          <cell r="D358" t="str">
            <v>São Cristóvão</v>
          </cell>
        </row>
        <row r="359">
          <cell r="C359" t="str">
            <v>MG</v>
          </cell>
          <cell r="D359" t="str">
            <v>Manhuaçu</v>
          </cell>
        </row>
        <row r="360">
          <cell r="C360" t="str">
            <v>RJ</v>
          </cell>
          <cell r="D360" t="str">
            <v>Saquarema</v>
          </cell>
        </row>
        <row r="361">
          <cell r="C361" t="str">
            <v>SP</v>
          </cell>
          <cell r="D361" t="str">
            <v>Avaré</v>
          </cell>
        </row>
        <row r="362">
          <cell r="C362" t="str">
            <v>SP</v>
          </cell>
          <cell r="D362" t="str">
            <v>São Sebastião</v>
          </cell>
        </row>
        <row r="363">
          <cell r="C363" t="str">
            <v>GO</v>
          </cell>
          <cell r="D363" t="str">
            <v>Planaltina</v>
          </cell>
        </row>
        <row r="364">
          <cell r="C364" t="str">
            <v>MG</v>
          </cell>
          <cell r="D364" t="str">
            <v>Timóteo</v>
          </cell>
        </row>
        <row r="365">
          <cell r="C365" t="str">
            <v>MG</v>
          </cell>
          <cell r="D365" t="str">
            <v>São João del Rei</v>
          </cell>
        </row>
        <row r="366">
          <cell r="C366" t="str">
            <v>MA</v>
          </cell>
          <cell r="D366" t="str">
            <v>Santa Inês</v>
          </cell>
        </row>
        <row r="367">
          <cell r="C367" t="str">
            <v>AC</v>
          </cell>
          <cell r="D367" t="str">
            <v>Cruzeiro do Sul</v>
          </cell>
        </row>
        <row r="368">
          <cell r="C368" t="str">
            <v>SP</v>
          </cell>
          <cell r="D368" t="str">
            <v>Lorena</v>
          </cell>
        </row>
        <row r="369">
          <cell r="C369" t="str">
            <v>PR</v>
          </cell>
          <cell r="D369" t="str">
            <v>Paranavaí</v>
          </cell>
        </row>
        <row r="370">
          <cell r="C370" t="str">
            <v>CE</v>
          </cell>
          <cell r="D370" t="str">
            <v>Quixadá</v>
          </cell>
        </row>
        <row r="371">
          <cell r="C371" t="str">
            <v>MA</v>
          </cell>
          <cell r="D371" t="str">
            <v>Barra do Corda</v>
          </cell>
        </row>
        <row r="372">
          <cell r="C372" t="str">
            <v>TO</v>
          </cell>
          <cell r="D372" t="str">
            <v>Gurupi</v>
          </cell>
        </row>
        <row r="373">
          <cell r="C373" t="str">
            <v>BA</v>
          </cell>
          <cell r="D373" t="str">
            <v>Candeias</v>
          </cell>
        </row>
        <row r="374">
          <cell r="C374" t="str">
            <v>PE</v>
          </cell>
          <cell r="D374" t="str">
            <v>Serra Talhada</v>
          </cell>
        </row>
        <row r="375">
          <cell r="C375" t="str">
            <v>SC</v>
          </cell>
          <cell r="D375" t="str">
            <v>Camboriú</v>
          </cell>
        </row>
        <row r="376">
          <cell r="C376" t="str">
            <v>AM</v>
          </cell>
          <cell r="D376" t="str">
            <v>Coari</v>
          </cell>
        </row>
        <row r="377">
          <cell r="C377" t="str">
            <v>RO</v>
          </cell>
          <cell r="D377" t="str">
            <v>Cacoal</v>
          </cell>
        </row>
        <row r="378">
          <cell r="C378" t="str">
            <v>SP</v>
          </cell>
          <cell r="D378" t="str">
            <v>Campo Limpo Paulista</v>
          </cell>
        </row>
        <row r="379">
          <cell r="C379" t="str">
            <v>PA</v>
          </cell>
          <cell r="D379" t="str">
            <v>Redenção</v>
          </cell>
        </row>
        <row r="380">
          <cell r="C380" t="str">
            <v>SC</v>
          </cell>
          <cell r="D380" t="str">
            <v>São Bento do Sul</v>
          </cell>
        </row>
        <row r="381">
          <cell r="C381" t="str">
            <v>RS</v>
          </cell>
          <cell r="D381" t="str">
            <v>Lajeado</v>
          </cell>
        </row>
        <row r="382">
          <cell r="C382" t="str">
            <v>SC</v>
          </cell>
          <cell r="D382" t="str">
            <v>Navegantes</v>
          </cell>
        </row>
        <row r="383">
          <cell r="C383" t="str">
            <v>CE</v>
          </cell>
          <cell r="D383" t="str">
            <v>Pacatuba</v>
          </cell>
        </row>
        <row r="384">
          <cell r="C384" t="str">
            <v>MG</v>
          </cell>
          <cell r="D384" t="str">
            <v>Unaí</v>
          </cell>
        </row>
        <row r="385">
          <cell r="C385" t="str">
            <v>BA</v>
          </cell>
          <cell r="D385" t="str">
            <v>Guanambi</v>
          </cell>
        </row>
        <row r="386">
          <cell r="C386" t="str">
            <v>PE</v>
          </cell>
          <cell r="D386" t="str">
            <v>Gravatá</v>
          </cell>
        </row>
        <row r="387">
          <cell r="C387" t="str">
            <v>PE</v>
          </cell>
          <cell r="D387" t="str">
            <v>Araripina</v>
          </cell>
        </row>
        <row r="388">
          <cell r="C388" t="str">
            <v>PE</v>
          </cell>
          <cell r="D388" t="str">
            <v>Carpina</v>
          </cell>
        </row>
        <row r="389">
          <cell r="C389" t="str">
            <v>PR</v>
          </cell>
          <cell r="D389" t="str">
            <v>Cianorte</v>
          </cell>
        </row>
        <row r="390">
          <cell r="C390" t="str">
            <v>PR</v>
          </cell>
          <cell r="D390" t="str">
            <v>Pato Branco</v>
          </cell>
        </row>
        <row r="391">
          <cell r="C391" t="str">
            <v>PA</v>
          </cell>
          <cell r="D391" t="str">
            <v>Moju</v>
          </cell>
        </row>
        <row r="392">
          <cell r="C392" t="str">
            <v>MA</v>
          </cell>
          <cell r="D392" t="str">
            <v>Pinheiro</v>
          </cell>
        </row>
        <row r="393">
          <cell r="C393" t="str">
            <v>SP</v>
          </cell>
          <cell r="D393" t="str">
            <v>Matão</v>
          </cell>
        </row>
        <row r="394">
          <cell r="C394" t="str">
            <v>RS</v>
          </cell>
          <cell r="D394" t="str">
            <v>Ijuí</v>
          </cell>
        </row>
        <row r="395">
          <cell r="C395" t="str">
            <v>RJ</v>
          </cell>
          <cell r="D395" t="str">
            <v>Seropédica</v>
          </cell>
        </row>
        <row r="396">
          <cell r="C396" t="str">
            <v>BA</v>
          </cell>
          <cell r="D396" t="str">
            <v>Dias d´Ávila</v>
          </cell>
        </row>
        <row r="397">
          <cell r="C397" t="str">
            <v>RS</v>
          </cell>
          <cell r="D397" t="str">
            <v>Esteio</v>
          </cell>
        </row>
        <row r="398">
          <cell r="C398" t="str">
            <v>SP</v>
          </cell>
          <cell r="D398" t="str">
            <v>Cruzeiro</v>
          </cell>
        </row>
        <row r="399">
          <cell r="C399" t="str">
            <v>RN</v>
          </cell>
          <cell r="D399" t="str">
            <v>Macaíba</v>
          </cell>
        </row>
        <row r="400">
          <cell r="C400" t="str">
            <v>RJ</v>
          </cell>
          <cell r="D400" t="str">
            <v>Três Rios</v>
          </cell>
        </row>
        <row r="401">
          <cell r="C401" t="str">
            <v>CE</v>
          </cell>
          <cell r="D401" t="str">
            <v>Quixeramobim</v>
          </cell>
        </row>
        <row r="402">
          <cell r="C402" t="str">
            <v>BA</v>
          </cell>
          <cell r="D402" t="str">
            <v>Serrinha</v>
          </cell>
        </row>
        <row r="403">
          <cell r="C403" t="str">
            <v>CE</v>
          </cell>
          <cell r="D403" t="str">
            <v>Aquiraz</v>
          </cell>
        </row>
        <row r="404">
          <cell r="C404" t="str">
            <v>RS</v>
          </cell>
          <cell r="D404" t="str">
            <v>Cachoeira do Sul</v>
          </cell>
        </row>
        <row r="405">
          <cell r="C405" t="str">
            <v>SP</v>
          </cell>
          <cell r="D405" t="str">
            <v>Vinhedo</v>
          </cell>
        </row>
        <row r="406">
          <cell r="C406" t="str">
            <v>MG</v>
          </cell>
          <cell r="D406" t="str">
            <v>Curvelo</v>
          </cell>
        </row>
        <row r="407">
          <cell r="C407" t="str">
            <v>MG</v>
          </cell>
          <cell r="D407" t="str">
            <v>Alfenas</v>
          </cell>
        </row>
        <row r="408">
          <cell r="C408" t="str">
            <v>MG</v>
          </cell>
          <cell r="D408" t="str">
            <v>João Monlevade</v>
          </cell>
        </row>
        <row r="409">
          <cell r="C409" t="str">
            <v>BA</v>
          </cell>
          <cell r="D409" t="str">
            <v>Jacobina</v>
          </cell>
        </row>
        <row r="410">
          <cell r="C410" t="str">
            <v>ES</v>
          </cell>
          <cell r="D410" t="str">
            <v>Viana</v>
          </cell>
        </row>
        <row r="411">
          <cell r="C411" t="str">
            <v>MA</v>
          </cell>
          <cell r="D411" t="str">
            <v>Chapadinha</v>
          </cell>
        </row>
        <row r="412">
          <cell r="C412" t="str">
            <v>PR</v>
          </cell>
          <cell r="D412" t="str">
            <v>Telêmaco Borba</v>
          </cell>
        </row>
        <row r="413">
          <cell r="C413" t="str">
            <v>MG</v>
          </cell>
          <cell r="D413" t="str">
            <v>Três Corações</v>
          </cell>
        </row>
        <row r="414">
          <cell r="C414" t="str">
            <v>RS</v>
          </cell>
          <cell r="D414" t="str">
            <v>Sapiranga</v>
          </cell>
        </row>
        <row r="415">
          <cell r="C415" t="str">
            <v>PE</v>
          </cell>
          <cell r="D415" t="str">
            <v>Goiana</v>
          </cell>
        </row>
        <row r="416">
          <cell r="C416" t="str">
            <v>SP</v>
          </cell>
          <cell r="D416" t="str">
            <v>Ibiúna</v>
          </cell>
        </row>
        <row r="417">
          <cell r="C417" t="str">
            <v>SC</v>
          </cell>
          <cell r="D417" t="str">
            <v>Caçador</v>
          </cell>
        </row>
        <row r="418">
          <cell r="C418" t="str">
            <v>MG</v>
          </cell>
          <cell r="D418" t="str">
            <v>Viçosa</v>
          </cell>
        </row>
        <row r="419">
          <cell r="C419" t="str">
            <v>BA</v>
          </cell>
          <cell r="D419" t="str">
            <v>Senhor do Bonfim</v>
          </cell>
        </row>
        <row r="420">
          <cell r="C420" t="str">
            <v>CE</v>
          </cell>
          <cell r="D420" t="str">
            <v>Russas</v>
          </cell>
        </row>
        <row r="421">
          <cell r="C421" t="str">
            <v>SP</v>
          </cell>
          <cell r="D421" t="str">
            <v>Cajamar</v>
          </cell>
        </row>
        <row r="422">
          <cell r="C422" t="str">
            <v>SP</v>
          </cell>
          <cell r="D422" t="str">
            <v>Lins</v>
          </cell>
        </row>
        <row r="423">
          <cell r="C423" t="str">
            <v>PI</v>
          </cell>
          <cell r="D423" t="str">
            <v>Picos</v>
          </cell>
        </row>
        <row r="424">
          <cell r="C424" t="str">
            <v>PA</v>
          </cell>
          <cell r="D424" t="str">
            <v>Novo Repartimento</v>
          </cell>
        </row>
        <row r="425">
          <cell r="C425" t="str">
            <v>SP</v>
          </cell>
          <cell r="D425" t="str">
            <v>Jaboticabal</v>
          </cell>
        </row>
        <row r="426">
          <cell r="C426" t="str">
            <v>SP</v>
          </cell>
          <cell r="D426" t="str">
            <v>Bebedouro</v>
          </cell>
        </row>
        <row r="427">
          <cell r="C427" t="str">
            <v>RS</v>
          </cell>
          <cell r="D427" t="str">
            <v>Santo Ângelo</v>
          </cell>
        </row>
        <row r="428">
          <cell r="C428" t="str">
            <v>CE</v>
          </cell>
          <cell r="D428" t="str">
            <v>Canindé</v>
          </cell>
        </row>
        <row r="429">
          <cell r="C429" t="str">
            <v>BA</v>
          </cell>
          <cell r="D429" t="str">
            <v>Itapetinga</v>
          </cell>
        </row>
        <row r="430">
          <cell r="C430" t="str">
            <v>SP</v>
          </cell>
          <cell r="D430" t="str">
            <v>Pirassununga</v>
          </cell>
        </row>
        <row r="431">
          <cell r="C431" t="str">
            <v>RJ</v>
          </cell>
          <cell r="D431" t="str">
            <v>Valença</v>
          </cell>
        </row>
        <row r="432">
          <cell r="C432" t="str">
            <v>CE</v>
          </cell>
          <cell r="D432" t="str">
            <v>Tianguá</v>
          </cell>
        </row>
        <row r="433">
          <cell r="C433" t="str">
            <v>PE</v>
          </cell>
          <cell r="D433" t="str">
            <v>Belo Jardim</v>
          </cell>
        </row>
        <row r="434">
          <cell r="C434" t="str">
            <v>GO</v>
          </cell>
          <cell r="D434" t="str">
            <v>Santo Antônio do Descoberto</v>
          </cell>
        </row>
        <row r="435">
          <cell r="C435" t="str">
            <v>PA</v>
          </cell>
          <cell r="D435" t="str">
            <v>Santana do Araguaia</v>
          </cell>
        </row>
        <row r="436">
          <cell r="C436" t="str">
            <v>MG</v>
          </cell>
          <cell r="D436" t="str">
            <v>Cataguases</v>
          </cell>
        </row>
        <row r="437">
          <cell r="C437" t="str">
            <v>SP</v>
          </cell>
          <cell r="D437" t="str">
            <v>Itapira</v>
          </cell>
        </row>
        <row r="438">
          <cell r="C438" t="str">
            <v>SC</v>
          </cell>
          <cell r="D438" t="str">
            <v>Concórdia</v>
          </cell>
        </row>
        <row r="439">
          <cell r="C439" t="str">
            <v>AL</v>
          </cell>
          <cell r="D439" t="str">
            <v>Rio Largo</v>
          </cell>
        </row>
        <row r="440">
          <cell r="C440" t="str">
            <v>RS</v>
          </cell>
          <cell r="D440" t="str">
            <v>Santana do Livramento</v>
          </cell>
        </row>
        <row r="441">
          <cell r="C441" t="str">
            <v>CE</v>
          </cell>
          <cell r="D441" t="str">
            <v>Aracati</v>
          </cell>
        </row>
        <row r="442">
          <cell r="C442" t="str">
            <v>PE</v>
          </cell>
          <cell r="D442" t="str">
            <v>Arcoverde</v>
          </cell>
        </row>
        <row r="443">
          <cell r="C443" t="str">
            <v>CE</v>
          </cell>
          <cell r="D443" t="str">
            <v>Crateús</v>
          </cell>
        </row>
        <row r="444">
          <cell r="C444" t="str">
            <v>PA</v>
          </cell>
          <cell r="D444" t="str">
            <v>Oriximiná</v>
          </cell>
        </row>
        <row r="445">
          <cell r="C445" t="str">
            <v>MG</v>
          </cell>
          <cell r="D445" t="str">
            <v>Ouro Preto</v>
          </cell>
        </row>
        <row r="446">
          <cell r="C446" t="str">
            <v>SP</v>
          </cell>
          <cell r="D446" t="str">
            <v>Cosmópolis</v>
          </cell>
        </row>
        <row r="447">
          <cell r="C447" t="str">
            <v>GO</v>
          </cell>
          <cell r="D447" t="str">
            <v>Cidade Ocidental</v>
          </cell>
        </row>
        <row r="448">
          <cell r="C448" t="str">
            <v>RN</v>
          </cell>
          <cell r="D448" t="str">
            <v>Ceará-Mirim</v>
          </cell>
        </row>
        <row r="449">
          <cell r="C449" t="str">
            <v>CE</v>
          </cell>
          <cell r="D449" t="str">
            <v>Pacajus</v>
          </cell>
        </row>
        <row r="450">
          <cell r="C450" t="str">
            <v>BA</v>
          </cell>
          <cell r="D450" t="str">
            <v>Irecê</v>
          </cell>
        </row>
        <row r="451">
          <cell r="C451" t="str">
            <v>RS</v>
          </cell>
          <cell r="D451" t="str">
            <v>Santa Rosa</v>
          </cell>
        </row>
        <row r="452">
          <cell r="C452" t="str">
            <v>RS</v>
          </cell>
          <cell r="D452" t="str">
            <v>Farroupilha</v>
          </cell>
        </row>
        <row r="453">
          <cell r="C453" t="str">
            <v>MA</v>
          </cell>
          <cell r="D453" t="str">
            <v>Buriticupu</v>
          </cell>
        </row>
        <row r="454">
          <cell r="C454" t="str">
            <v>AL</v>
          </cell>
          <cell r="D454" t="str">
            <v>Palmeira dos Índios</v>
          </cell>
        </row>
        <row r="455">
          <cell r="C455" t="str">
            <v>SP</v>
          </cell>
          <cell r="D455" t="str">
            <v>Amparo</v>
          </cell>
        </row>
        <row r="456">
          <cell r="C456" t="str">
            <v>MA</v>
          </cell>
          <cell r="D456" t="str">
            <v>Santa Luzia</v>
          </cell>
        </row>
        <row r="457">
          <cell r="C457" t="str">
            <v>BA</v>
          </cell>
          <cell r="D457" t="str">
            <v>Casa Nova</v>
          </cell>
        </row>
        <row r="458">
          <cell r="C458" t="str">
            <v>SC</v>
          </cell>
          <cell r="D458" t="str">
            <v>Rio do Sul</v>
          </cell>
        </row>
        <row r="459">
          <cell r="C459" t="str">
            <v>PA</v>
          </cell>
          <cell r="D459" t="str">
            <v>Santa Isabel do Pará</v>
          </cell>
        </row>
        <row r="460">
          <cell r="C460" t="str">
            <v>CE</v>
          </cell>
          <cell r="D460" t="str">
            <v>Cascavel</v>
          </cell>
        </row>
        <row r="461">
          <cell r="C461" t="str">
            <v>MG</v>
          </cell>
          <cell r="D461" t="str">
            <v>Esmeraldas</v>
          </cell>
        </row>
        <row r="462">
          <cell r="C462" t="str">
            <v>RS</v>
          </cell>
          <cell r="D462" t="str">
            <v>Alegrete</v>
          </cell>
        </row>
        <row r="463">
          <cell r="C463" t="str">
            <v>MG</v>
          </cell>
          <cell r="D463" t="str">
            <v>Janaúba</v>
          </cell>
        </row>
        <row r="464">
          <cell r="C464" t="str">
            <v>RS</v>
          </cell>
          <cell r="D464" t="str">
            <v>Venâncio Aires</v>
          </cell>
        </row>
        <row r="465">
          <cell r="C465" t="str">
            <v>SC</v>
          </cell>
          <cell r="D465" t="str">
            <v>Indaial</v>
          </cell>
        </row>
        <row r="466">
          <cell r="C466" t="str">
            <v>PR</v>
          </cell>
          <cell r="D466" t="str">
            <v>Castro</v>
          </cell>
        </row>
        <row r="467">
          <cell r="C467" t="str">
            <v>GO</v>
          </cell>
          <cell r="D467" t="str">
            <v>Goianésia</v>
          </cell>
        </row>
        <row r="468">
          <cell r="C468" t="str">
            <v>SC</v>
          </cell>
          <cell r="D468" t="str">
            <v>Gaspar</v>
          </cell>
        </row>
        <row r="469">
          <cell r="C469" t="str">
            <v>MG</v>
          </cell>
          <cell r="D469" t="str">
            <v>São Sebastião do Paraíso</v>
          </cell>
        </row>
        <row r="470">
          <cell r="C470" t="str">
            <v>BA</v>
          </cell>
          <cell r="D470" t="str">
            <v>Campo Formoso</v>
          </cell>
        </row>
        <row r="471">
          <cell r="C471" t="str">
            <v>MA</v>
          </cell>
          <cell r="D471" t="str">
            <v>Grajaú</v>
          </cell>
        </row>
        <row r="472">
          <cell r="C472" t="str">
            <v>SC</v>
          </cell>
          <cell r="D472" t="str">
            <v>Biguaçu</v>
          </cell>
        </row>
        <row r="473">
          <cell r="C473" t="str">
            <v>PE</v>
          </cell>
          <cell r="D473" t="str">
            <v>Ouricuri</v>
          </cell>
        </row>
        <row r="474">
          <cell r="C474" t="str">
            <v>SP</v>
          </cell>
          <cell r="D474" t="str">
            <v>Embu-Guaçu</v>
          </cell>
        </row>
        <row r="475">
          <cell r="C475" t="str">
            <v>BA</v>
          </cell>
          <cell r="D475" t="str">
            <v>Bom Jesus da Lapa</v>
          </cell>
        </row>
        <row r="476">
          <cell r="C476" t="str">
            <v>PB</v>
          </cell>
          <cell r="D476" t="str">
            <v>Sousa</v>
          </cell>
        </row>
        <row r="477">
          <cell r="C477" t="str">
            <v>RS</v>
          </cell>
          <cell r="D477" t="str">
            <v>Campo Bom</v>
          </cell>
        </row>
        <row r="478">
          <cell r="C478" t="str">
            <v>SE</v>
          </cell>
          <cell r="D478" t="str">
            <v>Estância</v>
          </cell>
        </row>
        <row r="479">
          <cell r="C479" t="str">
            <v>PA</v>
          </cell>
          <cell r="D479" t="str">
            <v>Capanema</v>
          </cell>
        </row>
        <row r="480">
          <cell r="C480" t="str">
            <v>PB</v>
          </cell>
          <cell r="D480" t="str">
            <v>Cabedelo</v>
          </cell>
        </row>
        <row r="481">
          <cell r="C481" t="str">
            <v>PE</v>
          </cell>
          <cell r="D481" t="str">
            <v>Escada</v>
          </cell>
        </row>
        <row r="482">
          <cell r="C482" t="str">
            <v>SP</v>
          </cell>
          <cell r="D482" t="str">
            <v>Peruíbe</v>
          </cell>
        </row>
        <row r="483">
          <cell r="C483" t="str">
            <v>CE</v>
          </cell>
          <cell r="D483" t="str">
            <v>Horizonte</v>
          </cell>
        </row>
        <row r="484">
          <cell r="C484" t="str">
            <v>SP</v>
          </cell>
          <cell r="D484" t="str">
            <v>Fernandópolis</v>
          </cell>
        </row>
        <row r="485">
          <cell r="C485" t="str">
            <v>MT</v>
          </cell>
          <cell r="D485" t="str">
            <v>Lucas do Rio Verde</v>
          </cell>
        </row>
        <row r="486">
          <cell r="C486" t="str">
            <v>SP</v>
          </cell>
          <cell r="D486" t="str">
            <v>Lençóis Paulista</v>
          </cell>
        </row>
        <row r="487">
          <cell r="C487" t="str">
            <v>SC</v>
          </cell>
          <cell r="D487" t="str">
            <v>Araranguá</v>
          </cell>
        </row>
        <row r="488">
          <cell r="C488" t="str">
            <v>GO</v>
          </cell>
          <cell r="D488" t="str">
            <v>Mineiros</v>
          </cell>
        </row>
        <row r="489">
          <cell r="C489" t="str">
            <v>SC</v>
          </cell>
          <cell r="D489" t="str">
            <v>Itapema</v>
          </cell>
        </row>
        <row r="490">
          <cell r="C490" t="str">
            <v>MA</v>
          </cell>
          <cell r="D490" t="str">
            <v>Itapecuru Mirim</v>
          </cell>
        </row>
        <row r="491">
          <cell r="C491" t="str">
            <v>SP</v>
          </cell>
          <cell r="D491" t="str">
            <v>Mococa</v>
          </cell>
        </row>
        <row r="492">
          <cell r="C492" t="str">
            <v>RN</v>
          </cell>
          <cell r="D492" t="str">
            <v>Caicó</v>
          </cell>
        </row>
        <row r="493">
          <cell r="C493" t="str">
            <v>PA</v>
          </cell>
          <cell r="D493" t="str">
            <v>Breu Branco</v>
          </cell>
        </row>
        <row r="494">
          <cell r="C494" t="str">
            <v>AM</v>
          </cell>
          <cell r="D494" t="str">
            <v>Tabatinga</v>
          </cell>
        </row>
        <row r="495">
          <cell r="C495" t="str">
            <v>CE</v>
          </cell>
          <cell r="D495" t="str">
            <v>Icó</v>
          </cell>
        </row>
        <row r="496">
          <cell r="C496" t="str">
            <v>PR</v>
          </cell>
          <cell r="D496" t="str">
            <v>Rolândia</v>
          </cell>
        </row>
        <row r="497">
          <cell r="C497" t="str">
            <v>PE</v>
          </cell>
          <cell r="D497" t="str">
            <v>Pesqueira</v>
          </cell>
        </row>
        <row r="498">
          <cell r="C498" t="str">
            <v>MG</v>
          </cell>
          <cell r="D498" t="str">
            <v>Januária</v>
          </cell>
        </row>
        <row r="499">
          <cell r="C499" t="str">
            <v>MG</v>
          </cell>
          <cell r="D499" t="str">
            <v>Formiga</v>
          </cell>
        </row>
        <row r="500">
          <cell r="C500" t="str">
            <v>BA</v>
          </cell>
          <cell r="D500" t="str">
            <v>Brumado</v>
          </cell>
        </row>
        <row r="501">
          <cell r="C501" t="str">
            <v>BA</v>
          </cell>
          <cell r="D501" t="str">
            <v>Conceição do Coité</v>
          </cell>
        </row>
        <row r="502">
          <cell r="C502" t="str">
            <v>PA</v>
          </cell>
          <cell r="D502" t="str">
            <v>Ipixuna do Pará</v>
          </cell>
        </row>
        <row r="503">
          <cell r="C503" t="str">
            <v>RS</v>
          </cell>
          <cell r="D503" t="str">
            <v>Vacaria</v>
          </cell>
        </row>
        <row r="504">
          <cell r="C504" t="str">
            <v>MG</v>
          </cell>
          <cell r="D504" t="str">
            <v>Lagoa Santa</v>
          </cell>
        </row>
        <row r="505">
          <cell r="C505" t="str">
            <v>RS</v>
          </cell>
          <cell r="D505" t="str">
            <v>Camaquã</v>
          </cell>
        </row>
        <row r="506">
          <cell r="C506" t="str">
            <v>PE</v>
          </cell>
          <cell r="D506" t="str">
            <v>Surubim</v>
          </cell>
        </row>
        <row r="507">
          <cell r="C507" t="str">
            <v>AM</v>
          </cell>
          <cell r="D507" t="str">
            <v>Maués</v>
          </cell>
        </row>
        <row r="508">
          <cell r="C508" t="str">
            <v>RS</v>
          </cell>
          <cell r="D508" t="str">
            <v>Montenegro</v>
          </cell>
        </row>
        <row r="509">
          <cell r="C509" t="str">
            <v>SP</v>
          </cell>
          <cell r="D509" t="str">
            <v>Bertioga</v>
          </cell>
        </row>
        <row r="510">
          <cell r="C510" t="str">
            <v>AL</v>
          </cell>
          <cell r="D510" t="str">
            <v>União dos Palmares</v>
          </cell>
        </row>
        <row r="511">
          <cell r="C511" t="str">
            <v>MA</v>
          </cell>
          <cell r="D511" t="str">
            <v>Coroatá</v>
          </cell>
        </row>
        <row r="512">
          <cell r="C512" t="str">
            <v>SP</v>
          </cell>
          <cell r="D512" t="str">
            <v>Tupã</v>
          </cell>
        </row>
        <row r="513">
          <cell r="C513" t="str">
            <v>MG</v>
          </cell>
          <cell r="D513" t="str">
            <v>Pedro Leopoldo</v>
          </cell>
        </row>
        <row r="514">
          <cell r="C514" t="str">
            <v>BA</v>
          </cell>
          <cell r="D514" t="str">
            <v>Itaberaba</v>
          </cell>
        </row>
        <row r="515">
          <cell r="C515" t="str">
            <v>PA</v>
          </cell>
          <cell r="D515" t="str">
            <v>Benevides</v>
          </cell>
        </row>
        <row r="516">
          <cell r="C516" t="str">
            <v>PA</v>
          </cell>
          <cell r="D516" t="str">
            <v>Tomé-Açu</v>
          </cell>
        </row>
        <row r="517">
          <cell r="C517" t="str">
            <v>BA</v>
          </cell>
          <cell r="D517" t="str">
            <v>Itamaraju</v>
          </cell>
        </row>
        <row r="518">
          <cell r="C518" t="str">
            <v>SP</v>
          </cell>
          <cell r="D518" t="str">
            <v>Itupeva</v>
          </cell>
        </row>
        <row r="519">
          <cell r="C519" t="str">
            <v>CE</v>
          </cell>
          <cell r="D519" t="str">
            <v>Camocim</v>
          </cell>
        </row>
        <row r="520">
          <cell r="C520" t="str">
            <v>SP</v>
          </cell>
          <cell r="D520" t="str">
            <v>Penápolis</v>
          </cell>
        </row>
        <row r="521">
          <cell r="C521" t="str">
            <v>AL</v>
          </cell>
          <cell r="D521" t="str">
            <v>Penedo</v>
          </cell>
        </row>
        <row r="522">
          <cell r="C522" t="str">
            <v>BA</v>
          </cell>
          <cell r="D522" t="str">
            <v>Cruz das Almas</v>
          </cell>
        </row>
        <row r="523">
          <cell r="C523" t="str">
            <v>MA</v>
          </cell>
          <cell r="D523" t="str">
            <v>Barreirinhas</v>
          </cell>
        </row>
        <row r="524">
          <cell r="C524" t="str">
            <v>MT</v>
          </cell>
          <cell r="D524" t="str">
            <v>Primavera do Leste</v>
          </cell>
        </row>
        <row r="525">
          <cell r="C525" t="str">
            <v>PA</v>
          </cell>
          <cell r="D525" t="str">
            <v>Portel</v>
          </cell>
        </row>
        <row r="526">
          <cell r="C526" t="str">
            <v>PI</v>
          </cell>
          <cell r="D526" t="str">
            <v>Piripiri</v>
          </cell>
        </row>
        <row r="527">
          <cell r="C527" t="str">
            <v>PE</v>
          </cell>
          <cell r="D527" t="str">
            <v>Moreno</v>
          </cell>
        </row>
        <row r="528">
          <cell r="C528" t="str">
            <v>PE</v>
          </cell>
          <cell r="D528" t="str">
            <v>Palmares</v>
          </cell>
        </row>
        <row r="529">
          <cell r="C529" t="str">
            <v>CE</v>
          </cell>
          <cell r="D529" t="str">
            <v>Acaraú</v>
          </cell>
        </row>
        <row r="530">
          <cell r="C530" t="str">
            <v>SP</v>
          </cell>
          <cell r="D530" t="str">
            <v>Batatais</v>
          </cell>
        </row>
        <row r="531">
          <cell r="C531" t="str">
            <v>PA</v>
          </cell>
          <cell r="D531" t="str">
            <v>Igarapé-Miri</v>
          </cell>
        </row>
        <row r="532">
          <cell r="C532" t="str">
            <v>SP</v>
          </cell>
          <cell r="D532" t="str">
            <v>Boituva</v>
          </cell>
        </row>
        <row r="533">
          <cell r="C533" t="str">
            <v>PB</v>
          </cell>
          <cell r="D533" t="str">
            <v>Cajazeiras</v>
          </cell>
        </row>
        <row r="534">
          <cell r="C534" t="str">
            <v>RS</v>
          </cell>
          <cell r="D534" t="str">
            <v>Carazinho</v>
          </cell>
        </row>
        <row r="535">
          <cell r="C535" t="str">
            <v>AL</v>
          </cell>
          <cell r="D535" t="str">
            <v>São Miguel dos Campos</v>
          </cell>
        </row>
        <row r="536">
          <cell r="C536" t="str">
            <v>PA</v>
          </cell>
          <cell r="D536" t="str">
            <v>Ulianópolis</v>
          </cell>
        </row>
        <row r="537">
          <cell r="C537" t="str">
            <v>RJ</v>
          </cell>
          <cell r="D537" t="str">
            <v>Guapimirim</v>
          </cell>
        </row>
        <row r="538">
          <cell r="C538" t="str">
            <v>RS</v>
          </cell>
          <cell r="D538" t="str">
            <v>São Gabriel</v>
          </cell>
        </row>
        <row r="539">
          <cell r="C539" t="str">
            <v>PA</v>
          </cell>
          <cell r="D539" t="str">
            <v>Viseu</v>
          </cell>
        </row>
        <row r="540">
          <cell r="C540" t="str">
            <v>CE</v>
          </cell>
          <cell r="D540" t="str">
            <v>Viçosa do Ceará</v>
          </cell>
        </row>
        <row r="541">
          <cell r="C541" t="str">
            <v>MG</v>
          </cell>
          <cell r="D541" t="str">
            <v>Mariana</v>
          </cell>
        </row>
        <row r="542">
          <cell r="C542" t="str">
            <v>SP</v>
          </cell>
          <cell r="D542" t="str">
            <v>Nova Odessa</v>
          </cell>
        </row>
        <row r="543">
          <cell r="C543" t="str">
            <v>SP</v>
          </cell>
          <cell r="D543" t="str">
            <v>Monte Mor</v>
          </cell>
        </row>
        <row r="544">
          <cell r="C544" t="str">
            <v>MT</v>
          </cell>
          <cell r="D544" t="str">
            <v>Barra do Garças</v>
          </cell>
        </row>
        <row r="545">
          <cell r="C545" t="str">
            <v>CE</v>
          </cell>
          <cell r="D545" t="str">
            <v>Barbalha</v>
          </cell>
        </row>
        <row r="546">
          <cell r="C546" t="str">
            <v>CE</v>
          </cell>
          <cell r="D546" t="str">
            <v>Morada Nova</v>
          </cell>
        </row>
        <row r="547">
          <cell r="C547" t="str">
            <v>PE</v>
          </cell>
          <cell r="D547" t="str">
            <v>Salgueiro</v>
          </cell>
        </row>
        <row r="548">
          <cell r="C548" t="str">
            <v>PR</v>
          </cell>
          <cell r="D548" t="str">
            <v>Irati</v>
          </cell>
        </row>
        <row r="549">
          <cell r="C549" t="str">
            <v>GO</v>
          </cell>
          <cell r="D549" t="str">
            <v>Cristalina</v>
          </cell>
        </row>
        <row r="550">
          <cell r="C550" t="str">
            <v>PA</v>
          </cell>
          <cell r="D550" t="str">
            <v>Dom Eliseu</v>
          </cell>
        </row>
        <row r="551">
          <cell r="C551" t="str">
            <v>SP</v>
          </cell>
          <cell r="D551" t="str">
            <v>Ibitinga</v>
          </cell>
        </row>
        <row r="552">
          <cell r="C552" t="str">
            <v>BA</v>
          </cell>
          <cell r="D552" t="str">
            <v>Euclides da Cunha</v>
          </cell>
        </row>
        <row r="553">
          <cell r="C553" t="str">
            <v>PE</v>
          </cell>
          <cell r="D553" t="str">
            <v>Bezerros</v>
          </cell>
        </row>
        <row r="554">
          <cell r="C554" t="str">
            <v>RJ</v>
          </cell>
          <cell r="D554" t="str">
            <v>Rio Bonito</v>
          </cell>
        </row>
        <row r="555">
          <cell r="C555" t="str">
            <v>MS</v>
          </cell>
          <cell r="D555" t="str">
            <v>Sidrolândia</v>
          </cell>
        </row>
        <row r="556">
          <cell r="C556" t="str">
            <v>SP</v>
          </cell>
          <cell r="D556" t="str">
            <v>Mirassol</v>
          </cell>
        </row>
        <row r="557">
          <cell r="C557" t="str">
            <v>PE</v>
          </cell>
          <cell r="D557" t="str">
            <v>São Bento do Una</v>
          </cell>
        </row>
        <row r="558">
          <cell r="C558" t="str">
            <v>PA</v>
          </cell>
          <cell r="D558" t="str">
            <v>Jacundá</v>
          </cell>
        </row>
        <row r="559">
          <cell r="C559" t="str">
            <v>MG</v>
          </cell>
          <cell r="D559" t="str">
            <v>Frutal</v>
          </cell>
        </row>
        <row r="560">
          <cell r="C560" t="str">
            <v>PA</v>
          </cell>
          <cell r="D560" t="str">
            <v>São Miguel do Guamá</v>
          </cell>
        </row>
        <row r="561">
          <cell r="C561" t="str">
            <v>CE</v>
          </cell>
          <cell r="D561" t="str">
            <v>Limoeiro do Norte</v>
          </cell>
        </row>
        <row r="562">
          <cell r="C562" t="str">
            <v>BA</v>
          </cell>
          <cell r="D562" t="str">
            <v>Santo Amaro</v>
          </cell>
        </row>
        <row r="563">
          <cell r="C563" t="str">
            <v>PI</v>
          </cell>
          <cell r="D563" t="str">
            <v>Floriano</v>
          </cell>
        </row>
        <row r="564">
          <cell r="C564" t="str">
            <v>MG</v>
          </cell>
          <cell r="D564" t="str">
            <v>Ponte Nova</v>
          </cell>
        </row>
        <row r="565">
          <cell r="C565" t="str">
            <v>PA</v>
          </cell>
          <cell r="D565" t="str">
            <v>Juruti</v>
          </cell>
        </row>
        <row r="566">
          <cell r="C566" t="str">
            <v>MA</v>
          </cell>
          <cell r="D566" t="str">
            <v>Tutóia</v>
          </cell>
        </row>
        <row r="567">
          <cell r="C567" t="str">
            <v>SP</v>
          </cell>
          <cell r="D567" t="str">
            <v>Jaguariúna</v>
          </cell>
        </row>
        <row r="568">
          <cell r="C568" t="str">
            <v>RS</v>
          </cell>
          <cell r="D568" t="str">
            <v>São Borja</v>
          </cell>
        </row>
        <row r="569">
          <cell r="C569" t="str">
            <v>RJ</v>
          </cell>
          <cell r="D569" t="str">
            <v>Cachoeiras de Macacu</v>
          </cell>
        </row>
        <row r="570">
          <cell r="C570" t="str">
            <v>RS</v>
          </cell>
          <cell r="D570" t="str">
            <v>Cruz Alta</v>
          </cell>
        </row>
        <row r="571">
          <cell r="C571" t="str">
            <v>PE</v>
          </cell>
          <cell r="D571" t="str">
            <v>Buíque</v>
          </cell>
        </row>
        <row r="572">
          <cell r="C572" t="str">
            <v>RS</v>
          </cell>
          <cell r="D572" t="str">
            <v>Parobé</v>
          </cell>
        </row>
        <row r="573">
          <cell r="C573" t="str">
            <v>PB</v>
          </cell>
          <cell r="D573" t="str">
            <v>Guarabira</v>
          </cell>
        </row>
        <row r="574">
          <cell r="C574" t="str">
            <v>BA</v>
          </cell>
          <cell r="D574" t="str">
            <v>Ipirá</v>
          </cell>
        </row>
        <row r="575">
          <cell r="C575" t="str">
            <v>CE</v>
          </cell>
          <cell r="D575" t="str">
            <v>Tauá</v>
          </cell>
        </row>
        <row r="576">
          <cell r="C576" t="str">
            <v>AM</v>
          </cell>
          <cell r="D576" t="str">
            <v>Tefé</v>
          </cell>
        </row>
        <row r="577">
          <cell r="C577" t="str">
            <v>RN</v>
          </cell>
          <cell r="D577" t="str">
            <v>Assú</v>
          </cell>
        </row>
        <row r="578">
          <cell r="C578" t="str">
            <v>SP</v>
          </cell>
          <cell r="D578" t="str">
            <v>Mongaguá</v>
          </cell>
        </row>
        <row r="579">
          <cell r="C579" t="str">
            <v>SP</v>
          </cell>
          <cell r="D579" t="str">
            <v>Santa Isabel</v>
          </cell>
        </row>
        <row r="580">
          <cell r="C580" t="str">
            <v>PR</v>
          </cell>
          <cell r="D580" t="str">
            <v>União da Vitória</v>
          </cell>
        </row>
        <row r="581">
          <cell r="C581" t="str">
            <v>PA</v>
          </cell>
          <cell r="D581" t="str">
            <v>Monte Alegre</v>
          </cell>
        </row>
        <row r="582">
          <cell r="C582" t="str">
            <v>SC</v>
          </cell>
          <cell r="D582" t="str">
            <v>Içara</v>
          </cell>
        </row>
        <row r="583">
          <cell r="C583" t="str">
            <v>AL</v>
          </cell>
          <cell r="D583" t="str">
            <v>Campo Alegre</v>
          </cell>
        </row>
        <row r="584">
          <cell r="C584" t="str">
            <v>MA</v>
          </cell>
          <cell r="D584" t="str">
            <v>Vargem Grande</v>
          </cell>
        </row>
        <row r="585">
          <cell r="C585" t="str">
            <v>RS</v>
          </cell>
          <cell r="D585" t="str">
            <v>Taquara</v>
          </cell>
        </row>
        <row r="586">
          <cell r="C586" t="str">
            <v>AL</v>
          </cell>
          <cell r="D586" t="str">
            <v>Coruripe</v>
          </cell>
        </row>
        <row r="587">
          <cell r="C587" t="str">
            <v>SP</v>
          </cell>
          <cell r="D587" t="str">
            <v>Taquaritinga</v>
          </cell>
        </row>
        <row r="588">
          <cell r="C588" t="str">
            <v>AM</v>
          </cell>
          <cell r="D588" t="str">
            <v>Manicoré</v>
          </cell>
        </row>
        <row r="589">
          <cell r="C589" t="str">
            <v>PA</v>
          </cell>
          <cell r="D589" t="str">
            <v>Alenquer</v>
          </cell>
        </row>
        <row r="590">
          <cell r="C590" t="str">
            <v>PE</v>
          </cell>
          <cell r="D590" t="str">
            <v>Paudalho</v>
          </cell>
        </row>
        <row r="591">
          <cell r="C591" t="str">
            <v>SP</v>
          </cell>
          <cell r="D591" t="str">
            <v>Andradina</v>
          </cell>
        </row>
        <row r="592">
          <cell r="C592" t="str">
            <v>AM</v>
          </cell>
          <cell r="D592" t="str">
            <v>Humaitá</v>
          </cell>
        </row>
        <row r="593">
          <cell r="C593" t="str">
            <v>MG</v>
          </cell>
          <cell r="D593" t="str">
            <v>Três Pontas</v>
          </cell>
        </row>
        <row r="594">
          <cell r="C594" t="str">
            <v>SP</v>
          </cell>
          <cell r="D594" t="str">
            <v>Capivari</v>
          </cell>
        </row>
        <row r="595">
          <cell r="C595" t="str">
            <v>SP</v>
          </cell>
          <cell r="D595" t="str">
            <v>Porto Ferreira</v>
          </cell>
        </row>
        <row r="596">
          <cell r="C596" t="str">
            <v>MG</v>
          </cell>
          <cell r="D596" t="str">
            <v>Pirapora</v>
          </cell>
        </row>
        <row r="597">
          <cell r="C597" t="str">
            <v>SC</v>
          </cell>
          <cell r="D597" t="str">
            <v>Mafra</v>
          </cell>
        </row>
        <row r="598">
          <cell r="C598" t="str">
            <v>CE</v>
          </cell>
          <cell r="D598" t="str">
            <v>Trairi</v>
          </cell>
        </row>
        <row r="599">
          <cell r="C599" t="str">
            <v>MG</v>
          </cell>
          <cell r="D599" t="str">
            <v>São Francisco</v>
          </cell>
        </row>
        <row r="600">
          <cell r="C600" t="str">
            <v>MS</v>
          </cell>
          <cell r="D600" t="str">
            <v>Naviraí</v>
          </cell>
        </row>
        <row r="601">
          <cell r="C601" t="str">
            <v>SP</v>
          </cell>
          <cell r="D601" t="str">
            <v>Registro</v>
          </cell>
        </row>
        <row r="602">
          <cell r="C602" t="str">
            <v>RS</v>
          </cell>
          <cell r="D602" t="str">
            <v>Canguçu</v>
          </cell>
        </row>
        <row r="603">
          <cell r="C603" t="str">
            <v>SP</v>
          </cell>
          <cell r="D603" t="str">
            <v>Artur Nogueira</v>
          </cell>
        </row>
        <row r="604">
          <cell r="C604" t="str">
            <v>PE</v>
          </cell>
          <cell r="D604" t="str">
            <v>Limoeiro</v>
          </cell>
        </row>
        <row r="605">
          <cell r="C605" t="str">
            <v>MS</v>
          </cell>
          <cell r="D605" t="str">
            <v>Nova Andradina</v>
          </cell>
        </row>
        <row r="606">
          <cell r="C606" t="str">
            <v>MG</v>
          </cell>
          <cell r="D606" t="str">
            <v>Congonhas</v>
          </cell>
        </row>
        <row r="607">
          <cell r="C607" t="str">
            <v>RO</v>
          </cell>
          <cell r="D607" t="str">
            <v>Rolim de Moura</v>
          </cell>
        </row>
        <row r="608">
          <cell r="C608" t="str">
            <v>PA</v>
          </cell>
          <cell r="D608" t="str">
            <v>Acará</v>
          </cell>
        </row>
        <row r="609">
          <cell r="C609" t="str">
            <v>SP</v>
          </cell>
          <cell r="D609" t="str">
            <v>Piedade</v>
          </cell>
        </row>
        <row r="610">
          <cell r="C610" t="str">
            <v>PR</v>
          </cell>
          <cell r="D610" t="str">
            <v>Ibiporã</v>
          </cell>
        </row>
        <row r="611">
          <cell r="C611" t="str">
            <v>SP</v>
          </cell>
          <cell r="D611" t="str">
            <v>Olímpia</v>
          </cell>
        </row>
        <row r="612">
          <cell r="C612" t="str">
            <v>SP</v>
          </cell>
          <cell r="D612" t="str">
            <v>São José do Rio Pardo</v>
          </cell>
        </row>
        <row r="613">
          <cell r="C613" t="str">
            <v>BA</v>
          </cell>
          <cell r="D613" t="str">
            <v>Catu</v>
          </cell>
        </row>
        <row r="614">
          <cell r="C614" t="str">
            <v>CE</v>
          </cell>
          <cell r="D614" t="str">
            <v>Granja</v>
          </cell>
        </row>
        <row r="615">
          <cell r="C615" t="str">
            <v>CE</v>
          </cell>
          <cell r="D615" t="str">
            <v>Eusébio</v>
          </cell>
        </row>
        <row r="616">
          <cell r="C616" t="str">
            <v>RS</v>
          </cell>
          <cell r="D616" t="str">
            <v>Capão da Canoa</v>
          </cell>
        </row>
        <row r="617">
          <cell r="C617" t="str">
            <v>BA</v>
          </cell>
          <cell r="D617" t="str">
            <v>Jaguaquara</v>
          </cell>
        </row>
        <row r="618">
          <cell r="C618" t="str">
            <v>BA</v>
          </cell>
          <cell r="D618" t="str">
            <v>Araci</v>
          </cell>
        </row>
        <row r="619">
          <cell r="C619" t="str">
            <v>SC</v>
          </cell>
          <cell r="D619" t="str">
            <v>São Francisco do Sul</v>
          </cell>
        </row>
        <row r="620">
          <cell r="C620" t="str">
            <v>CE</v>
          </cell>
          <cell r="D620" t="str">
            <v>Acopiara</v>
          </cell>
        </row>
        <row r="621">
          <cell r="C621" t="str">
            <v>CE</v>
          </cell>
          <cell r="D621" t="str">
            <v>Boa Viagem</v>
          </cell>
        </row>
        <row r="622">
          <cell r="C622" t="str">
            <v>PA</v>
          </cell>
          <cell r="D622" t="str">
            <v>Vigia</v>
          </cell>
        </row>
        <row r="623">
          <cell r="C623" t="str">
            <v>SC</v>
          </cell>
          <cell r="D623" t="str">
            <v>Canoinhas</v>
          </cell>
        </row>
        <row r="624">
          <cell r="C624" t="str">
            <v>PA</v>
          </cell>
          <cell r="D624" t="str">
            <v>Capitão Poço</v>
          </cell>
        </row>
        <row r="625">
          <cell r="C625" t="str">
            <v>MG</v>
          </cell>
          <cell r="D625" t="str">
            <v>Campo Belo</v>
          </cell>
        </row>
        <row r="626">
          <cell r="C626" t="str">
            <v>CE</v>
          </cell>
          <cell r="D626" t="str">
            <v>Beberibe</v>
          </cell>
        </row>
        <row r="627">
          <cell r="C627" t="str">
            <v>SP</v>
          </cell>
          <cell r="D627" t="str">
            <v>Vargem Grande Paulista</v>
          </cell>
        </row>
        <row r="628">
          <cell r="C628" t="str">
            <v>BA</v>
          </cell>
          <cell r="D628" t="str">
            <v>Barra</v>
          </cell>
        </row>
        <row r="629">
          <cell r="C629" t="str">
            <v>SC</v>
          </cell>
          <cell r="D629" t="str">
            <v>Videira</v>
          </cell>
        </row>
        <row r="630">
          <cell r="C630" t="str">
            <v>BA</v>
          </cell>
          <cell r="D630" t="str">
            <v>Ribeira do Pombal</v>
          </cell>
        </row>
        <row r="631">
          <cell r="C631" t="str">
            <v>PR</v>
          </cell>
          <cell r="D631" t="str">
            <v>Marechal Cândido Rondon</v>
          </cell>
        </row>
        <row r="632">
          <cell r="C632" t="str">
            <v>SP</v>
          </cell>
          <cell r="D632" t="str">
            <v>Porto Feliz</v>
          </cell>
        </row>
        <row r="633">
          <cell r="C633" t="str">
            <v>BA</v>
          </cell>
          <cell r="D633" t="str">
            <v>Santo Estêvão</v>
          </cell>
        </row>
        <row r="634">
          <cell r="C634" t="str">
            <v>GO</v>
          </cell>
          <cell r="D634" t="str">
            <v>Inhumas</v>
          </cell>
        </row>
        <row r="635">
          <cell r="C635" t="str">
            <v>TO</v>
          </cell>
          <cell r="D635" t="str">
            <v>Porto Nacional</v>
          </cell>
        </row>
        <row r="636">
          <cell r="C636" t="str">
            <v>RS</v>
          </cell>
          <cell r="D636" t="str">
            <v>Tramandaí</v>
          </cell>
        </row>
        <row r="637">
          <cell r="C637" t="str">
            <v>CE</v>
          </cell>
          <cell r="D637" t="str">
            <v>Itapajé</v>
          </cell>
        </row>
        <row r="638">
          <cell r="C638" t="str">
            <v>PA</v>
          </cell>
          <cell r="D638" t="str">
            <v>Itupiranga</v>
          </cell>
        </row>
        <row r="639">
          <cell r="C639" t="str">
            <v>PA</v>
          </cell>
          <cell r="D639" t="str">
            <v>Rondon do Pará</v>
          </cell>
        </row>
        <row r="640">
          <cell r="C640" t="str">
            <v>MG</v>
          </cell>
          <cell r="D640" t="str">
            <v>Lagoa da Prata</v>
          </cell>
        </row>
        <row r="641">
          <cell r="C641" t="str">
            <v>RJ</v>
          </cell>
          <cell r="D641" t="str">
            <v>Paracambi</v>
          </cell>
        </row>
        <row r="642">
          <cell r="C642" t="str">
            <v>MG</v>
          </cell>
          <cell r="D642" t="str">
            <v>Itabirito</v>
          </cell>
        </row>
        <row r="643">
          <cell r="C643" t="str">
            <v>PB</v>
          </cell>
          <cell r="D643" t="str">
            <v>Sapé</v>
          </cell>
        </row>
        <row r="644">
          <cell r="C644" t="str">
            <v>SE</v>
          </cell>
          <cell r="D644" t="str">
            <v>Tobias Barreto</v>
          </cell>
        </row>
        <row r="645">
          <cell r="C645" t="str">
            <v>MA</v>
          </cell>
          <cell r="D645" t="str">
            <v>Viana</v>
          </cell>
        </row>
        <row r="646">
          <cell r="C646" t="str">
            <v>AL</v>
          </cell>
          <cell r="D646" t="str">
            <v>Marechal Deodoro</v>
          </cell>
        </row>
        <row r="647">
          <cell r="C647" t="str">
            <v>PR</v>
          </cell>
          <cell r="D647" t="str">
            <v>Prudentópolis</v>
          </cell>
        </row>
        <row r="648">
          <cell r="C648" t="str">
            <v>SP</v>
          </cell>
          <cell r="D648" t="str">
            <v>São Joaquim da Barra</v>
          </cell>
        </row>
        <row r="649">
          <cell r="C649" t="str">
            <v>SP</v>
          </cell>
          <cell r="D649" t="str">
            <v>Campos do Jordão</v>
          </cell>
        </row>
        <row r="650">
          <cell r="C650" t="str">
            <v>MG</v>
          </cell>
          <cell r="D650" t="str">
            <v>Leopoldina</v>
          </cell>
        </row>
        <row r="651">
          <cell r="C651" t="str">
            <v>PE</v>
          </cell>
          <cell r="D651" t="str">
            <v>Timbaúba</v>
          </cell>
        </row>
        <row r="652">
          <cell r="C652" t="str">
            <v>TO</v>
          </cell>
          <cell r="D652" t="str">
            <v>Paraíso do Tocantins</v>
          </cell>
        </row>
        <row r="653">
          <cell r="C653" t="str">
            <v>PR</v>
          </cell>
          <cell r="D653" t="str">
            <v>Palmas</v>
          </cell>
        </row>
        <row r="654">
          <cell r="C654" t="str">
            <v>AL</v>
          </cell>
          <cell r="D654" t="str">
            <v>Delmiro Gouveia</v>
          </cell>
        </row>
        <row r="655">
          <cell r="C655" t="str">
            <v>PA</v>
          </cell>
          <cell r="D655" t="str">
            <v>Óbidos</v>
          </cell>
        </row>
        <row r="656">
          <cell r="C656" t="str">
            <v>PA</v>
          </cell>
          <cell r="D656" t="str">
            <v>Rurópolis</v>
          </cell>
        </row>
        <row r="657">
          <cell r="C657" t="str">
            <v>AP</v>
          </cell>
          <cell r="D657" t="str">
            <v>Laranjal do Jari</v>
          </cell>
        </row>
        <row r="658">
          <cell r="C658" t="str">
            <v>SC</v>
          </cell>
          <cell r="D658" t="str">
            <v>Xanxerê</v>
          </cell>
        </row>
        <row r="659">
          <cell r="C659" t="str">
            <v>MG</v>
          </cell>
          <cell r="D659" t="str">
            <v>Guaxupé</v>
          </cell>
        </row>
        <row r="660">
          <cell r="C660" t="str">
            <v>MA</v>
          </cell>
          <cell r="D660" t="str">
            <v>Zé Doca</v>
          </cell>
        </row>
        <row r="661">
          <cell r="C661" t="str">
            <v>GO</v>
          </cell>
          <cell r="D661" t="str">
            <v>Jaraguá</v>
          </cell>
        </row>
        <row r="662">
          <cell r="C662" t="str">
            <v>MT</v>
          </cell>
          <cell r="D662" t="str">
            <v>Alta Floresta</v>
          </cell>
        </row>
        <row r="663">
          <cell r="C663" t="str">
            <v>SP</v>
          </cell>
          <cell r="D663" t="str">
            <v>Rio Grande da Serra</v>
          </cell>
        </row>
        <row r="664">
          <cell r="C664" t="str">
            <v>SP</v>
          </cell>
          <cell r="D664" t="str">
            <v>Pontal</v>
          </cell>
        </row>
        <row r="665">
          <cell r="C665" t="str">
            <v>PE</v>
          </cell>
          <cell r="D665" t="str">
            <v>Brejo da Madre de Deus</v>
          </cell>
        </row>
        <row r="666">
          <cell r="C666" t="str">
            <v>RO</v>
          </cell>
          <cell r="D666" t="str">
            <v>Jaru</v>
          </cell>
        </row>
        <row r="667">
          <cell r="C667" t="str">
            <v>MG</v>
          </cell>
          <cell r="D667" t="str">
            <v>Bom Despacho</v>
          </cell>
        </row>
        <row r="668">
          <cell r="C668" t="str">
            <v>GO</v>
          </cell>
          <cell r="D668" t="str">
            <v>Quirinópolis</v>
          </cell>
        </row>
        <row r="669">
          <cell r="C669" t="str">
            <v>RS</v>
          </cell>
          <cell r="D669" t="str">
            <v>Estância Velha</v>
          </cell>
        </row>
        <row r="670">
          <cell r="C670" t="str">
            <v>BA</v>
          </cell>
          <cell r="D670" t="str">
            <v>Caetité</v>
          </cell>
        </row>
        <row r="671">
          <cell r="C671" t="str">
            <v>SP</v>
          </cell>
          <cell r="D671" t="str">
            <v>Cabreúva</v>
          </cell>
        </row>
        <row r="672">
          <cell r="C672" t="str">
            <v>SP</v>
          </cell>
          <cell r="D672" t="str">
            <v>Monte Alto</v>
          </cell>
        </row>
        <row r="673">
          <cell r="C673" t="str">
            <v>SP</v>
          </cell>
          <cell r="D673" t="str">
            <v>Louveira</v>
          </cell>
        </row>
        <row r="674">
          <cell r="C674" t="str">
            <v>MA</v>
          </cell>
          <cell r="D674" t="str">
            <v>Lago da Pedra</v>
          </cell>
        </row>
        <row r="675">
          <cell r="C675" t="str">
            <v>BA</v>
          </cell>
          <cell r="D675" t="str">
            <v>Tucano</v>
          </cell>
        </row>
        <row r="676">
          <cell r="C676" t="str">
            <v>SP</v>
          </cell>
          <cell r="D676" t="str">
            <v>Itararé</v>
          </cell>
        </row>
        <row r="677">
          <cell r="C677" t="str">
            <v>ES</v>
          </cell>
          <cell r="D677" t="str">
            <v>Nova Venécia</v>
          </cell>
        </row>
        <row r="678">
          <cell r="C678" t="str">
            <v>SP</v>
          </cell>
          <cell r="D678" t="str">
            <v>Cerquilho</v>
          </cell>
        </row>
        <row r="679">
          <cell r="C679" t="str">
            <v>MG</v>
          </cell>
          <cell r="D679" t="str">
            <v>Bocaiúva</v>
          </cell>
        </row>
        <row r="680">
          <cell r="C680" t="str">
            <v>BA</v>
          </cell>
          <cell r="D680" t="str">
            <v>Macaúbas</v>
          </cell>
        </row>
        <row r="681">
          <cell r="C681" t="str">
            <v>CE</v>
          </cell>
          <cell r="D681" t="str">
            <v>Brejo Santo</v>
          </cell>
        </row>
        <row r="682">
          <cell r="C682" t="str">
            <v>MA</v>
          </cell>
          <cell r="D682" t="str">
            <v>Coelho Neto</v>
          </cell>
        </row>
        <row r="683">
          <cell r="C683" t="str">
            <v>AM</v>
          </cell>
          <cell r="D683" t="str">
            <v>Iranduba</v>
          </cell>
        </row>
        <row r="684">
          <cell r="C684" t="str">
            <v>PA</v>
          </cell>
          <cell r="D684" t="str">
            <v>Baião</v>
          </cell>
        </row>
        <row r="685">
          <cell r="C685" t="str">
            <v>CE</v>
          </cell>
          <cell r="D685" t="str">
            <v>São Gonçalo do Amarante</v>
          </cell>
        </row>
        <row r="686">
          <cell r="C686" t="str">
            <v>RS</v>
          </cell>
          <cell r="D686" t="str">
            <v>Santiago</v>
          </cell>
        </row>
        <row r="687">
          <cell r="C687" t="str">
            <v>SP</v>
          </cell>
          <cell r="D687" t="str">
            <v>Jales</v>
          </cell>
        </row>
        <row r="688">
          <cell r="C688" t="str">
            <v>BA</v>
          </cell>
          <cell r="D688" t="str">
            <v>Monte Santo</v>
          </cell>
        </row>
        <row r="689">
          <cell r="C689" t="str">
            <v>PA</v>
          </cell>
          <cell r="D689" t="str">
            <v>Pacajá</v>
          </cell>
        </row>
        <row r="690">
          <cell r="C690" t="str">
            <v>SP</v>
          </cell>
          <cell r="D690" t="str">
            <v>Pedreira</v>
          </cell>
        </row>
        <row r="691">
          <cell r="C691" t="str">
            <v>PE</v>
          </cell>
          <cell r="D691" t="str">
            <v>Bom Conselho</v>
          </cell>
        </row>
        <row r="692">
          <cell r="C692" t="str">
            <v>MS</v>
          </cell>
          <cell r="D692" t="str">
            <v>Maracaju</v>
          </cell>
        </row>
        <row r="693">
          <cell r="C693" t="str">
            <v>PR</v>
          </cell>
          <cell r="D693" t="str">
            <v>Lapa</v>
          </cell>
        </row>
        <row r="694">
          <cell r="C694" t="str">
            <v>CE</v>
          </cell>
          <cell r="D694" t="str">
            <v>Mauriti</v>
          </cell>
        </row>
        <row r="695">
          <cell r="C695" t="str">
            <v>CE</v>
          </cell>
          <cell r="D695" t="str">
            <v>São Benedito</v>
          </cell>
        </row>
        <row r="696">
          <cell r="C696" t="str">
            <v>MA</v>
          </cell>
          <cell r="D696" t="str">
            <v>Presidente Dutra</v>
          </cell>
        </row>
        <row r="697">
          <cell r="C697" t="str">
            <v>SP</v>
          </cell>
          <cell r="D697" t="str">
            <v>Tremembé</v>
          </cell>
        </row>
        <row r="698">
          <cell r="C698" t="str">
            <v>MT</v>
          </cell>
          <cell r="D698" t="str">
            <v>Nova Mutum</v>
          </cell>
        </row>
        <row r="699">
          <cell r="C699" t="str">
            <v>SP</v>
          </cell>
          <cell r="D699" t="str">
            <v>Santa Cruz do Rio Pardo</v>
          </cell>
        </row>
        <row r="700">
          <cell r="C700" t="str">
            <v>MS</v>
          </cell>
          <cell r="D700" t="str">
            <v>Aquidauana</v>
          </cell>
        </row>
        <row r="701">
          <cell r="C701" t="str">
            <v>PA</v>
          </cell>
          <cell r="D701" t="str">
            <v>Conceição do Araguaia</v>
          </cell>
        </row>
        <row r="702">
          <cell r="C702" t="str">
            <v>MG</v>
          </cell>
          <cell r="D702" t="str">
            <v>Monte Carmelo</v>
          </cell>
        </row>
        <row r="703">
          <cell r="C703" t="str">
            <v>MG</v>
          </cell>
          <cell r="D703" t="str">
            <v>João Pinheiro</v>
          </cell>
        </row>
        <row r="704">
          <cell r="C704" t="str">
            <v>MG</v>
          </cell>
          <cell r="D704" t="str">
            <v>Diamantina</v>
          </cell>
        </row>
        <row r="705">
          <cell r="C705" t="str">
            <v>AL</v>
          </cell>
          <cell r="D705" t="str">
            <v>Santana do Ipanema</v>
          </cell>
        </row>
        <row r="706">
          <cell r="C706" t="str">
            <v>PR</v>
          </cell>
          <cell r="D706" t="str">
            <v>Cornélio Procópio</v>
          </cell>
        </row>
        <row r="707">
          <cell r="C707" t="str">
            <v>PE</v>
          </cell>
          <cell r="D707" t="str">
            <v>Ribeirão</v>
          </cell>
        </row>
        <row r="708">
          <cell r="C708" t="str">
            <v>SP</v>
          </cell>
          <cell r="D708" t="str">
            <v>Mairinque</v>
          </cell>
        </row>
        <row r="709">
          <cell r="C709" t="str">
            <v>AM</v>
          </cell>
          <cell r="D709" t="str">
            <v>Lábrea</v>
          </cell>
        </row>
        <row r="710">
          <cell r="C710" t="str">
            <v>BA</v>
          </cell>
          <cell r="D710" t="str">
            <v>Mata de São João</v>
          </cell>
        </row>
        <row r="711">
          <cell r="C711" t="str">
            <v>AL</v>
          </cell>
          <cell r="D711" t="str">
            <v>Atalaia</v>
          </cell>
        </row>
        <row r="712">
          <cell r="C712" t="str">
            <v>SP</v>
          </cell>
          <cell r="D712" t="str">
            <v>Pederneiras</v>
          </cell>
        </row>
        <row r="713">
          <cell r="C713" t="str">
            <v>PI</v>
          </cell>
          <cell r="D713" t="str">
            <v>Barras</v>
          </cell>
        </row>
        <row r="714">
          <cell r="C714" t="str">
            <v>SP</v>
          </cell>
          <cell r="D714" t="str">
            <v>Dracena</v>
          </cell>
        </row>
        <row r="715">
          <cell r="C715" t="str">
            <v>AC</v>
          </cell>
          <cell r="D715" t="str">
            <v>Sena Madureira</v>
          </cell>
        </row>
        <row r="716">
          <cell r="C716" t="str">
            <v>PR</v>
          </cell>
          <cell r="D716" t="str">
            <v>São Mateus do Sul</v>
          </cell>
        </row>
        <row r="717">
          <cell r="C717" t="str">
            <v>SP</v>
          </cell>
          <cell r="D717" t="str">
            <v>Capão Bonito</v>
          </cell>
        </row>
        <row r="718">
          <cell r="C718" t="str">
            <v>MA</v>
          </cell>
          <cell r="D718" t="str">
            <v>Araioses</v>
          </cell>
        </row>
        <row r="719">
          <cell r="C719" t="str">
            <v>PE</v>
          </cell>
          <cell r="D719" t="str">
            <v>Toritama</v>
          </cell>
        </row>
        <row r="720">
          <cell r="C720" t="str">
            <v>GO</v>
          </cell>
          <cell r="D720" t="str">
            <v>Niquelândia</v>
          </cell>
        </row>
        <row r="721">
          <cell r="C721" t="str">
            <v>AM</v>
          </cell>
          <cell r="D721" t="str">
            <v>São Gabriel da Cachoeira</v>
          </cell>
        </row>
        <row r="722">
          <cell r="C722" t="str">
            <v>GO</v>
          </cell>
          <cell r="D722" t="str">
            <v>Morrinhos</v>
          </cell>
        </row>
        <row r="723">
          <cell r="C723" t="str">
            <v>PI</v>
          </cell>
          <cell r="D723" t="str">
            <v>Campo Maior</v>
          </cell>
        </row>
        <row r="724">
          <cell r="C724" t="str">
            <v>PR</v>
          </cell>
          <cell r="D724" t="str">
            <v>Medianeira</v>
          </cell>
        </row>
        <row r="725">
          <cell r="C725" t="str">
            <v>PA</v>
          </cell>
          <cell r="D725" t="str">
            <v>Augusto Corrêa</v>
          </cell>
        </row>
        <row r="726">
          <cell r="C726" t="str">
            <v>RO</v>
          </cell>
          <cell r="D726" t="str">
            <v>Guajará-Mirim</v>
          </cell>
        </row>
        <row r="727">
          <cell r="C727" t="str">
            <v>BA</v>
          </cell>
          <cell r="D727" t="str">
            <v>Poções</v>
          </cell>
        </row>
        <row r="728">
          <cell r="C728" t="str">
            <v>PE</v>
          </cell>
          <cell r="D728" t="str">
            <v>Sirinhaém</v>
          </cell>
        </row>
        <row r="729">
          <cell r="C729" t="str">
            <v>RS</v>
          </cell>
          <cell r="D729" t="str">
            <v>Osório</v>
          </cell>
        </row>
        <row r="730">
          <cell r="C730" t="str">
            <v>SC</v>
          </cell>
          <cell r="D730" t="str">
            <v>Guaramirim</v>
          </cell>
        </row>
        <row r="731">
          <cell r="C731" t="str">
            <v>BA</v>
          </cell>
          <cell r="D731" t="str">
            <v>Xique-Xique</v>
          </cell>
        </row>
        <row r="732">
          <cell r="C732" t="str">
            <v>MG</v>
          </cell>
          <cell r="D732" t="str">
            <v>São Lourenço</v>
          </cell>
        </row>
        <row r="733">
          <cell r="C733" t="str">
            <v>PR</v>
          </cell>
          <cell r="D733" t="str">
            <v>Santo Antônio da Platina</v>
          </cell>
        </row>
        <row r="734">
          <cell r="C734" t="str">
            <v>SC</v>
          </cell>
          <cell r="D734" t="str">
            <v>Laguna</v>
          </cell>
        </row>
        <row r="735">
          <cell r="C735" t="str">
            <v>BA</v>
          </cell>
          <cell r="D735" t="str">
            <v>Livramento de Nossa Senhora</v>
          </cell>
        </row>
        <row r="736">
          <cell r="C736" t="str">
            <v>MG</v>
          </cell>
          <cell r="D736" t="str">
            <v>Santos Dumont</v>
          </cell>
        </row>
        <row r="737">
          <cell r="C737" t="str">
            <v>SP</v>
          </cell>
          <cell r="D737" t="str">
            <v>Salto de Pirapora</v>
          </cell>
        </row>
        <row r="738">
          <cell r="C738" t="str">
            <v>GO</v>
          </cell>
          <cell r="D738" t="str">
            <v>Goianira</v>
          </cell>
        </row>
        <row r="739">
          <cell r="C739" t="str">
            <v>SP</v>
          </cell>
          <cell r="D739" t="str">
            <v>Paraguaçu Paulista</v>
          </cell>
        </row>
        <row r="740">
          <cell r="C740" t="str">
            <v>SP</v>
          </cell>
          <cell r="D740" t="str">
            <v>Serrana</v>
          </cell>
        </row>
        <row r="741">
          <cell r="C741" t="str">
            <v>MT</v>
          </cell>
          <cell r="D741" t="str">
            <v>Pontes e Lacerda</v>
          </cell>
        </row>
        <row r="742">
          <cell r="C742" t="str">
            <v>MA</v>
          </cell>
          <cell r="D742" t="str">
            <v>São Bento</v>
          </cell>
        </row>
        <row r="743">
          <cell r="C743" t="str">
            <v>BA</v>
          </cell>
          <cell r="D743" t="str">
            <v>Ipiaú</v>
          </cell>
        </row>
        <row r="744">
          <cell r="C744" t="str">
            <v>RS</v>
          </cell>
          <cell r="D744" t="str">
            <v>Canela</v>
          </cell>
        </row>
        <row r="745">
          <cell r="C745" t="str">
            <v>RJ</v>
          </cell>
          <cell r="D745" t="str">
            <v>Mangaratiba</v>
          </cell>
        </row>
        <row r="746">
          <cell r="C746" t="str">
            <v>GO</v>
          </cell>
          <cell r="D746" t="str">
            <v>Porangatu</v>
          </cell>
        </row>
        <row r="747">
          <cell r="C747" t="str">
            <v>RJ</v>
          </cell>
          <cell r="D747" t="str">
            <v>Casimiro de Abreu</v>
          </cell>
        </row>
        <row r="748">
          <cell r="C748" t="str">
            <v>SC</v>
          </cell>
          <cell r="D748" t="str">
            <v>Imbituba</v>
          </cell>
        </row>
        <row r="749">
          <cell r="C749" t="str">
            <v>SC</v>
          </cell>
          <cell r="D749" t="str">
            <v>Timbó</v>
          </cell>
        </row>
        <row r="750">
          <cell r="C750" t="str">
            <v>SP</v>
          </cell>
          <cell r="D750" t="str">
            <v>Jardinópolis</v>
          </cell>
        </row>
        <row r="751">
          <cell r="C751" t="str">
            <v>RS</v>
          </cell>
          <cell r="D751" t="str">
            <v>Marau</v>
          </cell>
        </row>
        <row r="752">
          <cell r="C752" t="str">
            <v>PA</v>
          </cell>
          <cell r="D752" t="str">
            <v>Xinguara</v>
          </cell>
        </row>
        <row r="753">
          <cell r="C753" t="str">
            <v>PA</v>
          </cell>
          <cell r="D753" t="str">
            <v>Uruará</v>
          </cell>
        </row>
        <row r="754">
          <cell r="C754" t="str">
            <v>PB</v>
          </cell>
          <cell r="D754" t="str">
            <v>Mamanguape</v>
          </cell>
        </row>
        <row r="755">
          <cell r="C755" t="str">
            <v>MG</v>
          </cell>
          <cell r="D755" t="str">
            <v>Caeté</v>
          </cell>
        </row>
        <row r="756">
          <cell r="C756" t="str">
            <v>ES</v>
          </cell>
          <cell r="D756" t="str">
            <v>Barra de São Francisco</v>
          </cell>
        </row>
        <row r="757">
          <cell r="C757" t="str">
            <v>RN</v>
          </cell>
          <cell r="D757" t="str">
            <v>Currais Novos</v>
          </cell>
        </row>
        <row r="758">
          <cell r="C758" t="str">
            <v>BA</v>
          </cell>
          <cell r="D758" t="str">
            <v>Maragogipe</v>
          </cell>
        </row>
        <row r="759">
          <cell r="C759" t="str">
            <v>AM</v>
          </cell>
          <cell r="D759" t="str">
            <v>Benjamin Constant</v>
          </cell>
        </row>
        <row r="760">
          <cell r="C760" t="str">
            <v>RJ</v>
          </cell>
          <cell r="D760" t="str">
            <v>Paraíba do Sul</v>
          </cell>
        </row>
        <row r="761">
          <cell r="C761" t="str">
            <v>SP</v>
          </cell>
          <cell r="D761" t="str">
            <v>Orlândia</v>
          </cell>
        </row>
        <row r="762">
          <cell r="C762" t="str">
            <v>PI</v>
          </cell>
          <cell r="D762" t="str">
            <v>União</v>
          </cell>
        </row>
        <row r="763">
          <cell r="C763" t="str">
            <v>SP</v>
          </cell>
          <cell r="D763" t="str">
            <v>Espírito Santo do Pinhal</v>
          </cell>
        </row>
        <row r="764">
          <cell r="C764" t="str">
            <v>RS</v>
          </cell>
          <cell r="D764" t="str">
            <v>Panambi</v>
          </cell>
        </row>
        <row r="765">
          <cell r="C765" t="str">
            <v>SP</v>
          </cell>
          <cell r="D765" t="str">
            <v>Presidente Epitácio</v>
          </cell>
        </row>
        <row r="766">
          <cell r="C766" t="str">
            <v>AL</v>
          </cell>
          <cell r="D766" t="str">
            <v>Teotônio Vilela</v>
          </cell>
        </row>
        <row r="767">
          <cell r="C767" t="str">
            <v>RN</v>
          </cell>
          <cell r="D767" t="str">
            <v>São José de Mipibu</v>
          </cell>
        </row>
        <row r="768">
          <cell r="C768" t="str">
            <v>MG</v>
          </cell>
          <cell r="D768" t="str">
            <v>Igarapé</v>
          </cell>
        </row>
        <row r="769">
          <cell r="C769" t="str">
            <v>BA</v>
          </cell>
          <cell r="D769" t="str">
            <v>São Sebastião do Passé</v>
          </cell>
        </row>
        <row r="770">
          <cell r="C770" t="str">
            <v>SP</v>
          </cell>
          <cell r="D770" t="str">
            <v>Garça</v>
          </cell>
        </row>
        <row r="771">
          <cell r="C771" t="str">
            <v>PB</v>
          </cell>
          <cell r="D771" t="str">
            <v>Queimadas</v>
          </cell>
        </row>
        <row r="772">
          <cell r="C772" t="str">
            <v>BA</v>
          </cell>
          <cell r="D772" t="str">
            <v>Seabra</v>
          </cell>
        </row>
        <row r="773">
          <cell r="C773" t="str">
            <v>GO</v>
          </cell>
          <cell r="D773" t="str">
            <v>Itaberaí</v>
          </cell>
        </row>
        <row r="774">
          <cell r="C774" t="str">
            <v>MG</v>
          </cell>
          <cell r="D774" t="str">
            <v>Santa Rita do Sapucaí</v>
          </cell>
        </row>
        <row r="775">
          <cell r="C775" t="str">
            <v>CE</v>
          </cell>
          <cell r="D775" t="str">
            <v>Amontada</v>
          </cell>
        </row>
        <row r="776">
          <cell r="C776" t="str">
            <v>BA</v>
          </cell>
          <cell r="D776" t="str">
            <v>Vera Cruz</v>
          </cell>
        </row>
        <row r="777">
          <cell r="C777" t="str">
            <v>RJ</v>
          </cell>
          <cell r="D777" t="str">
            <v>Parati</v>
          </cell>
        </row>
        <row r="778">
          <cell r="C778" t="str">
            <v>BA</v>
          </cell>
          <cell r="D778" t="str">
            <v>Nova Viçosa</v>
          </cell>
        </row>
        <row r="779">
          <cell r="C779" t="str">
            <v>PR</v>
          </cell>
          <cell r="D779" t="str">
            <v>Campina Grande do Sul</v>
          </cell>
        </row>
        <row r="780">
          <cell r="C780" t="str">
            <v>MT</v>
          </cell>
          <cell r="D780" t="str">
            <v>Campo Verde</v>
          </cell>
        </row>
        <row r="781">
          <cell r="C781" t="str">
            <v>PE</v>
          </cell>
          <cell r="D781" t="str">
            <v>Águas Belas</v>
          </cell>
        </row>
        <row r="782">
          <cell r="C782" t="str">
            <v>CE</v>
          </cell>
          <cell r="D782" t="str">
            <v>Mombaça</v>
          </cell>
        </row>
        <row r="783">
          <cell r="C783" t="str">
            <v>PE</v>
          </cell>
          <cell r="D783" t="str">
            <v>Catende</v>
          </cell>
        </row>
        <row r="784">
          <cell r="C784" t="str">
            <v>AC</v>
          </cell>
          <cell r="D784" t="str">
            <v>Tarauacá</v>
          </cell>
        </row>
        <row r="785">
          <cell r="C785" t="str">
            <v>CE</v>
          </cell>
          <cell r="D785" t="str">
            <v>Santa Quitéria</v>
          </cell>
        </row>
        <row r="786">
          <cell r="C786" t="str">
            <v>SP</v>
          </cell>
          <cell r="D786" t="str">
            <v>Itápolis</v>
          </cell>
        </row>
        <row r="787">
          <cell r="C787" t="str">
            <v>RS</v>
          </cell>
          <cell r="D787" t="str">
            <v>São Lourenço do Sul</v>
          </cell>
        </row>
        <row r="788">
          <cell r="C788" t="str">
            <v>RS</v>
          </cell>
          <cell r="D788" t="str">
            <v>Santo Antônio da Patrulha</v>
          </cell>
        </row>
        <row r="789">
          <cell r="C789" t="str">
            <v>SP</v>
          </cell>
          <cell r="D789" t="str">
            <v>Vargem Grande do Sul</v>
          </cell>
        </row>
        <row r="790">
          <cell r="C790" t="str">
            <v>CE</v>
          </cell>
          <cell r="D790" t="str">
            <v>Pedra Branca</v>
          </cell>
        </row>
        <row r="791">
          <cell r="C791" t="str">
            <v>MG</v>
          </cell>
          <cell r="D791" t="str">
            <v>Visconde do Rio Branco</v>
          </cell>
        </row>
        <row r="792">
          <cell r="C792" t="str">
            <v>MA</v>
          </cell>
          <cell r="D792" t="str">
            <v>Rosário</v>
          </cell>
        </row>
        <row r="793">
          <cell r="C793" t="str">
            <v>MA</v>
          </cell>
          <cell r="D793" t="str">
            <v>Estreito</v>
          </cell>
        </row>
        <row r="794">
          <cell r="C794" t="str">
            <v>SP</v>
          </cell>
          <cell r="D794" t="str">
            <v>Tietê</v>
          </cell>
        </row>
        <row r="795">
          <cell r="C795" t="str">
            <v>PE</v>
          </cell>
          <cell r="D795" t="str">
            <v>Barreiros</v>
          </cell>
        </row>
        <row r="796">
          <cell r="C796" t="str">
            <v>MA</v>
          </cell>
          <cell r="D796" t="str">
            <v>Santa Helena</v>
          </cell>
        </row>
        <row r="797">
          <cell r="C797" t="str">
            <v>BA</v>
          </cell>
          <cell r="D797" t="str">
            <v>Mucuri</v>
          </cell>
        </row>
        <row r="798">
          <cell r="C798" t="str">
            <v>RJ</v>
          </cell>
          <cell r="D798" t="str">
            <v>Santo Antônio de Pádua</v>
          </cell>
        </row>
        <row r="799">
          <cell r="C799" t="str">
            <v>SC</v>
          </cell>
          <cell r="D799" t="str">
            <v>Rio Negrinho</v>
          </cell>
        </row>
        <row r="800">
          <cell r="C800" t="str">
            <v>MG</v>
          </cell>
          <cell r="D800" t="str">
            <v>Machado</v>
          </cell>
        </row>
        <row r="801">
          <cell r="C801" t="str">
            <v>CE</v>
          </cell>
          <cell r="D801" t="str">
            <v>Itarema</v>
          </cell>
        </row>
        <row r="802">
          <cell r="C802" t="str">
            <v>RS</v>
          </cell>
          <cell r="D802" t="str">
            <v>Eldorado do Sul</v>
          </cell>
        </row>
        <row r="803">
          <cell r="C803" t="str">
            <v>PA</v>
          </cell>
          <cell r="D803" t="str">
            <v>Porto de Moz</v>
          </cell>
        </row>
        <row r="804">
          <cell r="C804" t="str">
            <v>MS</v>
          </cell>
          <cell r="D804" t="str">
            <v>Paranaíba</v>
          </cell>
        </row>
        <row r="805">
          <cell r="C805" t="str">
            <v>SE</v>
          </cell>
          <cell r="D805" t="str">
            <v>Itabaianinha</v>
          </cell>
        </row>
        <row r="806">
          <cell r="C806" t="str">
            <v>MG</v>
          </cell>
          <cell r="D806" t="str">
            <v>Almenara</v>
          </cell>
        </row>
        <row r="807">
          <cell r="C807" t="str">
            <v>AM</v>
          </cell>
          <cell r="D807" t="str">
            <v>Borba</v>
          </cell>
        </row>
        <row r="808">
          <cell r="C808" t="str">
            <v>PE</v>
          </cell>
          <cell r="D808" t="str">
            <v>Santa Maria da Boa Vista</v>
          </cell>
        </row>
        <row r="809">
          <cell r="C809" t="str">
            <v>SP</v>
          </cell>
          <cell r="D809" t="str">
            <v>Ituverava</v>
          </cell>
        </row>
        <row r="810">
          <cell r="C810" t="str">
            <v>PR</v>
          </cell>
          <cell r="D810" t="str">
            <v>Paiçandu</v>
          </cell>
        </row>
        <row r="811">
          <cell r="C811" t="str">
            <v>MA</v>
          </cell>
          <cell r="D811" t="str">
            <v>Tuntum</v>
          </cell>
        </row>
        <row r="812">
          <cell r="C812" t="str">
            <v>RJ</v>
          </cell>
          <cell r="D812" t="str">
            <v>São Francisco de Itabapoana</v>
          </cell>
        </row>
        <row r="813">
          <cell r="C813" t="str">
            <v>CE</v>
          </cell>
          <cell r="D813" t="str">
            <v>Ipu</v>
          </cell>
        </row>
        <row r="814">
          <cell r="C814" t="str">
            <v>MA</v>
          </cell>
          <cell r="D814" t="str">
            <v>Amarante do Maranhão</v>
          </cell>
        </row>
        <row r="815">
          <cell r="C815" t="str">
            <v>BA</v>
          </cell>
          <cell r="D815" t="str">
            <v>Entre Rios</v>
          </cell>
        </row>
        <row r="816">
          <cell r="C816" t="str">
            <v>MA</v>
          </cell>
          <cell r="D816" t="str">
            <v>Bom Jardim</v>
          </cell>
        </row>
        <row r="817">
          <cell r="C817" t="str">
            <v>MG</v>
          </cell>
          <cell r="D817" t="str">
            <v>Oliveira</v>
          </cell>
        </row>
        <row r="818">
          <cell r="C818" t="str">
            <v>MG</v>
          </cell>
          <cell r="D818" t="str">
            <v>Salinas</v>
          </cell>
        </row>
        <row r="819">
          <cell r="C819" t="str">
            <v>SP</v>
          </cell>
          <cell r="D819" t="str">
            <v>Novo Horizonte</v>
          </cell>
        </row>
        <row r="820">
          <cell r="C820" t="str">
            <v>MA</v>
          </cell>
          <cell r="D820" t="str">
            <v>São Mateus do Maranhão</v>
          </cell>
        </row>
        <row r="821">
          <cell r="C821" t="str">
            <v>RO</v>
          </cell>
          <cell r="D821" t="str">
            <v>Machadinho D´Oeste</v>
          </cell>
        </row>
        <row r="822">
          <cell r="C822" t="str">
            <v>RS</v>
          </cell>
          <cell r="D822" t="str">
            <v>Charqueadas</v>
          </cell>
        </row>
        <row r="823">
          <cell r="C823" t="str">
            <v>MG</v>
          </cell>
          <cell r="D823" t="str">
            <v>Andradas</v>
          </cell>
        </row>
        <row r="824">
          <cell r="C824" t="str">
            <v>SP</v>
          </cell>
          <cell r="D824" t="str">
            <v>Socorro</v>
          </cell>
        </row>
        <row r="825">
          <cell r="C825" t="str">
            <v>PA</v>
          </cell>
          <cell r="D825" t="str">
            <v>Goianésia do Pará</v>
          </cell>
        </row>
        <row r="826">
          <cell r="C826" t="str">
            <v>ES</v>
          </cell>
          <cell r="D826" t="str">
            <v>Santa Maria de Jetibá</v>
          </cell>
        </row>
        <row r="827">
          <cell r="C827" t="str">
            <v>AL</v>
          </cell>
          <cell r="D827" t="str">
            <v>Girau do Ponciano</v>
          </cell>
        </row>
        <row r="828">
          <cell r="C828" t="str">
            <v>SP</v>
          </cell>
          <cell r="D828" t="str">
            <v>Américo Brasiliense</v>
          </cell>
        </row>
        <row r="829">
          <cell r="C829" t="str">
            <v>PA</v>
          </cell>
          <cell r="D829" t="str">
            <v>Muaná</v>
          </cell>
        </row>
        <row r="830">
          <cell r="C830" t="str">
            <v>MA</v>
          </cell>
          <cell r="D830" t="str">
            <v>Colinas</v>
          </cell>
        </row>
        <row r="831">
          <cell r="C831" t="str">
            <v>PR</v>
          </cell>
          <cell r="D831" t="str">
            <v>Dois Vizinhos</v>
          </cell>
        </row>
        <row r="832">
          <cell r="C832" t="str">
            <v>BA</v>
          </cell>
          <cell r="D832" t="str">
            <v>Remanso</v>
          </cell>
        </row>
        <row r="833">
          <cell r="C833" t="str">
            <v>SP</v>
          </cell>
          <cell r="D833" t="str">
            <v>São Manuel</v>
          </cell>
        </row>
        <row r="834">
          <cell r="C834" t="str">
            <v>SP</v>
          </cell>
          <cell r="D834" t="str">
            <v>Guaíra</v>
          </cell>
        </row>
        <row r="835">
          <cell r="C835" t="str">
            <v>BA</v>
          </cell>
          <cell r="D835" t="str">
            <v>Sento Sé</v>
          </cell>
        </row>
        <row r="836">
          <cell r="C836" t="str">
            <v>SC</v>
          </cell>
          <cell r="D836" t="str">
            <v>São Miguel do Oeste</v>
          </cell>
        </row>
        <row r="837">
          <cell r="C837" t="str">
            <v>SP</v>
          </cell>
          <cell r="D837" t="str">
            <v>Promissão</v>
          </cell>
        </row>
        <row r="838">
          <cell r="C838" t="str">
            <v>BA</v>
          </cell>
          <cell r="D838" t="str">
            <v>Rio Real</v>
          </cell>
        </row>
        <row r="839">
          <cell r="C839" t="str">
            <v>MG</v>
          </cell>
          <cell r="D839" t="str">
            <v>Brumadinho</v>
          </cell>
        </row>
        <row r="840">
          <cell r="C840" t="str">
            <v>MT</v>
          </cell>
          <cell r="D840" t="str">
            <v>Juína</v>
          </cell>
        </row>
        <row r="841">
          <cell r="C841" t="str">
            <v>PA</v>
          </cell>
          <cell r="D841" t="str">
            <v>Salinópolis</v>
          </cell>
        </row>
        <row r="842">
          <cell r="C842" t="str">
            <v>GO</v>
          </cell>
          <cell r="D842" t="str">
            <v>Uruaçu</v>
          </cell>
        </row>
        <row r="843">
          <cell r="C843" t="str">
            <v>MT</v>
          </cell>
          <cell r="D843" t="str">
            <v>Colniza</v>
          </cell>
        </row>
        <row r="844">
          <cell r="C844" t="str">
            <v>PA</v>
          </cell>
          <cell r="D844" t="str">
            <v>Curuçá</v>
          </cell>
        </row>
        <row r="845">
          <cell r="C845" t="str">
            <v>CE</v>
          </cell>
          <cell r="D845" t="str">
            <v>Várzea Alegre</v>
          </cell>
        </row>
        <row r="846">
          <cell r="C846" t="str">
            <v>RO</v>
          </cell>
          <cell r="D846" t="str">
            <v>Buritis</v>
          </cell>
        </row>
        <row r="847">
          <cell r="C847" t="str">
            <v>AM</v>
          </cell>
          <cell r="D847" t="str">
            <v>Autazes</v>
          </cell>
        </row>
        <row r="848">
          <cell r="C848" t="str">
            <v>CE</v>
          </cell>
          <cell r="D848" t="str">
            <v>Guaraciaba do Norte</v>
          </cell>
        </row>
        <row r="849">
          <cell r="C849" t="str">
            <v>SC</v>
          </cell>
          <cell r="D849" t="str">
            <v>Araquari</v>
          </cell>
        </row>
        <row r="850">
          <cell r="C850" t="str">
            <v>PE</v>
          </cell>
          <cell r="D850" t="str">
            <v>Lajedo</v>
          </cell>
        </row>
        <row r="851">
          <cell r="C851" t="str">
            <v>SP</v>
          </cell>
          <cell r="D851" t="str">
            <v>Guariba</v>
          </cell>
        </row>
        <row r="852">
          <cell r="C852" t="str">
            <v>AM</v>
          </cell>
          <cell r="D852" t="str">
            <v>São Paulo de Olivença</v>
          </cell>
        </row>
        <row r="853">
          <cell r="C853" t="str">
            <v>BA</v>
          </cell>
          <cell r="D853" t="str">
            <v>Jeremoabo</v>
          </cell>
        </row>
        <row r="854">
          <cell r="C854" t="str">
            <v>SE</v>
          </cell>
          <cell r="D854" t="str">
            <v>Simão Dias</v>
          </cell>
        </row>
        <row r="855">
          <cell r="C855" t="str">
            <v>BA</v>
          </cell>
          <cell r="D855" t="str">
            <v>Inhambupe</v>
          </cell>
        </row>
        <row r="856">
          <cell r="C856" t="str">
            <v>PI</v>
          </cell>
          <cell r="D856" t="str">
            <v>Altos</v>
          </cell>
        </row>
        <row r="857">
          <cell r="C857" t="str">
            <v>BA</v>
          </cell>
          <cell r="D857" t="str">
            <v>São Francisco do Conde</v>
          </cell>
        </row>
        <row r="858">
          <cell r="C858" t="str">
            <v>PA</v>
          </cell>
          <cell r="D858" t="str">
            <v>Tucumã</v>
          </cell>
        </row>
        <row r="859">
          <cell r="C859" t="str">
            <v>MG</v>
          </cell>
          <cell r="D859" t="str">
            <v>Arcos</v>
          </cell>
        </row>
        <row r="860">
          <cell r="C860" t="str">
            <v>MG</v>
          </cell>
          <cell r="D860" t="str">
            <v>Nanuque</v>
          </cell>
        </row>
        <row r="861">
          <cell r="C861" t="str">
            <v>SP</v>
          </cell>
          <cell r="D861" t="str">
            <v>Pitangueiras</v>
          </cell>
        </row>
        <row r="862">
          <cell r="C862" t="str">
            <v>BA</v>
          </cell>
          <cell r="D862" t="str">
            <v>Pojuca</v>
          </cell>
        </row>
        <row r="863">
          <cell r="C863" t="str">
            <v>MG</v>
          </cell>
          <cell r="D863" t="str">
            <v>Boa Esperança</v>
          </cell>
        </row>
        <row r="864">
          <cell r="C864" t="str">
            <v>RN</v>
          </cell>
          <cell r="D864" t="str">
            <v>Santa Cruz</v>
          </cell>
        </row>
        <row r="865">
          <cell r="C865" t="str">
            <v>MS</v>
          </cell>
          <cell r="D865" t="str">
            <v>Amambaí</v>
          </cell>
        </row>
        <row r="866">
          <cell r="C866" t="str">
            <v>MG</v>
          </cell>
          <cell r="D866" t="str">
            <v>Ouro Branco</v>
          </cell>
        </row>
        <row r="867">
          <cell r="C867" t="str">
            <v>MG</v>
          </cell>
          <cell r="D867" t="str">
            <v>Iturama</v>
          </cell>
        </row>
        <row r="868">
          <cell r="C868" t="str">
            <v>MG</v>
          </cell>
          <cell r="D868" t="str">
            <v>Várzea da Palma</v>
          </cell>
        </row>
        <row r="869">
          <cell r="C869" t="str">
            <v>PE</v>
          </cell>
          <cell r="D869" t="str">
            <v>Bom Jardim</v>
          </cell>
        </row>
        <row r="870">
          <cell r="C870" t="str">
            <v>SC</v>
          </cell>
          <cell r="D870" t="str">
            <v>Curitibanos</v>
          </cell>
        </row>
        <row r="871">
          <cell r="C871" t="str">
            <v>PI</v>
          </cell>
          <cell r="D871" t="str">
            <v>Esperantina</v>
          </cell>
        </row>
        <row r="872">
          <cell r="C872" t="str">
            <v>PA</v>
          </cell>
          <cell r="D872" t="str">
            <v>Afuá</v>
          </cell>
        </row>
        <row r="873">
          <cell r="C873" t="str">
            <v>SC</v>
          </cell>
          <cell r="D873" t="str">
            <v>Tijucas</v>
          </cell>
        </row>
        <row r="874">
          <cell r="C874" t="str">
            <v>MG</v>
          </cell>
          <cell r="D874" t="str">
            <v>Jaíba</v>
          </cell>
        </row>
        <row r="875">
          <cell r="C875" t="str">
            <v>SC</v>
          </cell>
          <cell r="D875" t="str">
            <v>São João Batista</v>
          </cell>
        </row>
        <row r="876">
          <cell r="C876" t="str">
            <v>BA</v>
          </cell>
          <cell r="D876" t="str">
            <v>Santa Maria da Vitória</v>
          </cell>
        </row>
        <row r="877">
          <cell r="C877" t="str">
            <v>SP</v>
          </cell>
          <cell r="D877" t="str">
            <v>Presidente Venceslau</v>
          </cell>
        </row>
        <row r="878">
          <cell r="C878" t="str">
            <v>PI</v>
          </cell>
          <cell r="D878" t="str">
            <v>José de Freitas</v>
          </cell>
        </row>
        <row r="879">
          <cell r="C879" t="str">
            <v>RS</v>
          </cell>
          <cell r="D879" t="str">
            <v>Torres</v>
          </cell>
        </row>
        <row r="880">
          <cell r="C880" t="str">
            <v>CE</v>
          </cell>
          <cell r="D880" t="str">
            <v>Massapê</v>
          </cell>
        </row>
        <row r="881">
          <cell r="C881" t="str">
            <v>PR</v>
          </cell>
          <cell r="D881" t="str">
            <v>Jacarezinho</v>
          </cell>
        </row>
        <row r="882">
          <cell r="C882" t="str">
            <v>ES</v>
          </cell>
          <cell r="D882" t="str">
            <v>Marataízes</v>
          </cell>
        </row>
        <row r="883">
          <cell r="C883" t="str">
            <v>PA</v>
          </cell>
          <cell r="D883" t="str">
            <v>Igarapé-Açu</v>
          </cell>
        </row>
        <row r="884">
          <cell r="C884" t="str">
            <v>RS</v>
          </cell>
          <cell r="D884" t="str">
            <v>Rosário do Sul</v>
          </cell>
        </row>
        <row r="885">
          <cell r="C885" t="str">
            <v>MA</v>
          </cell>
          <cell r="D885" t="str">
            <v>Pedreiras</v>
          </cell>
        </row>
        <row r="886">
          <cell r="C886" t="str">
            <v>PA</v>
          </cell>
          <cell r="D886" t="str">
            <v>Canaã dos Carajás</v>
          </cell>
        </row>
        <row r="887">
          <cell r="C887" t="str">
            <v>ES</v>
          </cell>
          <cell r="D887" t="str">
            <v>São Gabriel da Palha</v>
          </cell>
        </row>
        <row r="888">
          <cell r="C888" t="str">
            <v>MA</v>
          </cell>
          <cell r="D888" t="str">
            <v>Penalva</v>
          </cell>
        </row>
        <row r="889">
          <cell r="C889" t="str">
            <v>GO</v>
          </cell>
          <cell r="D889" t="str">
            <v>Santa Helena de Goiás</v>
          </cell>
        </row>
        <row r="890">
          <cell r="C890" t="str">
            <v>MS</v>
          </cell>
          <cell r="D890" t="str">
            <v>Rio Brilhante</v>
          </cell>
        </row>
        <row r="891">
          <cell r="C891" t="str">
            <v>AM</v>
          </cell>
          <cell r="D891" t="str">
            <v>Careiro</v>
          </cell>
        </row>
        <row r="892">
          <cell r="C892" t="str">
            <v>PI</v>
          </cell>
          <cell r="D892" t="str">
            <v>Pedro II</v>
          </cell>
        </row>
        <row r="893">
          <cell r="C893" t="str">
            <v>SP</v>
          </cell>
          <cell r="D893" t="str">
            <v>Iperó</v>
          </cell>
        </row>
        <row r="894">
          <cell r="C894" t="str">
            <v>RJ</v>
          </cell>
          <cell r="D894" t="str">
            <v>São Fidélis</v>
          </cell>
        </row>
        <row r="895">
          <cell r="C895" t="str">
            <v>MA</v>
          </cell>
          <cell r="D895" t="str">
            <v>Santa Rita</v>
          </cell>
        </row>
        <row r="896">
          <cell r="C896" t="str">
            <v>AM</v>
          </cell>
          <cell r="D896" t="str">
            <v>Nova Olinda do Norte</v>
          </cell>
        </row>
        <row r="897">
          <cell r="C897" t="str">
            <v>CE</v>
          </cell>
          <cell r="D897" t="str">
            <v>Itaitinga</v>
          </cell>
        </row>
        <row r="898">
          <cell r="C898" t="str">
            <v>PE</v>
          </cell>
          <cell r="D898" t="str">
            <v>Bodocó</v>
          </cell>
        </row>
        <row r="899">
          <cell r="C899" t="str">
            <v>MG</v>
          </cell>
          <cell r="D899" t="str">
            <v>Matozinhos</v>
          </cell>
        </row>
        <row r="900">
          <cell r="C900" t="str">
            <v>PE</v>
          </cell>
          <cell r="D900" t="str">
            <v>Aliança</v>
          </cell>
        </row>
        <row r="901">
          <cell r="C901" t="str">
            <v>MG</v>
          </cell>
          <cell r="D901" t="str">
            <v>Capelinha</v>
          </cell>
        </row>
        <row r="902">
          <cell r="C902" t="str">
            <v>BA</v>
          </cell>
          <cell r="D902" t="str">
            <v>São Gonçalo dos Campos</v>
          </cell>
        </row>
        <row r="903">
          <cell r="C903" t="str">
            <v>RS</v>
          </cell>
          <cell r="D903" t="str">
            <v>Rio Pardo</v>
          </cell>
        </row>
        <row r="904">
          <cell r="C904" t="str">
            <v>RS</v>
          </cell>
          <cell r="D904" t="str">
            <v>Dom Pedrito</v>
          </cell>
        </row>
        <row r="905">
          <cell r="C905" t="str">
            <v>PE</v>
          </cell>
          <cell r="D905" t="str">
            <v>Bonito</v>
          </cell>
        </row>
        <row r="906">
          <cell r="C906" t="str">
            <v>AM</v>
          </cell>
          <cell r="D906" t="str">
            <v>Presidente Figueiredo</v>
          </cell>
        </row>
        <row r="907">
          <cell r="C907" t="str">
            <v>RS</v>
          </cell>
          <cell r="D907" t="str">
            <v>Portão</v>
          </cell>
        </row>
        <row r="908">
          <cell r="C908" t="str">
            <v>CE</v>
          </cell>
          <cell r="D908" t="str">
            <v>Ipueiras</v>
          </cell>
        </row>
        <row r="909">
          <cell r="C909" t="str">
            <v>CE</v>
          </cell>
          <cell r="D909" t="str">
            <v>Pentecoste</v>
          </cell>
        </row>
        <row r="910">
          <cell r="C910" t="str">
            <v>PR</v>
          </cell>
          <cell r="D910" t="str">
            <v>Guaratuba</v>
          </cell>
        </row>
        <row r="911">
          <cell r="C911" t="str">
            <v>ES</v>
          </cell>
          <cell r="D911" t="str">
            <v>Castelo</v>
          </cell>
        </row>
        <row r="912">
          <cell r="C912" t="str">
            <v>GO</v>
          </cell>
          <cell r="D912" t="str">
            <v>Posse</v>
          </cell>
        </row>
        <row r="913">
          <cell r="C913" t="str">
            <v>BA</v>
          </cell>
          <cell r="D913" t="str">
            <v>Esplanada</v>
          </cell>
        </row>
        <row r="914">
          <cell r="C914" t="str">
            <v>MG</v>
          </cell>
          <cell r="D914" t="str">
            <v>Porteirinha</v>
          </cell>
        </row>
        <row r="915">
          <cell r="C915" t="str">
            <v>RS</v>
          </cell>
          <cell r="D915" t="str">
            <v>Igrejinha</v>
          </cell>
        </row>
        <row r="916">
          <cell r="C916" t="str">
            <v>SE</v>
          </cell>
          <cell r="D916" t="str">
            <v>Nossa Senhora da Glória</v>
          </cell>
        </row>
        <row r="917">
          <cell r="C917" t="str">
            <v>SP</v>
          </cell>
          <cell r="D917" t="str">
            <v>José Bonifácio</v>
          </cell>
        </row>
        <row r="918">
          <cell r="C918" t="str">
            <v>BA</v>
          </cell>
          <cell r="D918" t="str">
            <v>Santaluz</v>
          </cell>
        </row>
        <row r="919">
          <cell r="C919" t="str">
            <v>MG</v>
          </cell>
          <cell r="D919" t="str">
            <v>Extrema</v>
          </cell>
        </row>
        <row r="920">
          <cell r="C920" t="str">
            <v>PE</v>
          </cell>
          <cell r="D920" t="str">
            <v>Custódia</v>
          </cell>
        </row>
        <row r="921">
          <cell r="C921" t="str">
            <v>BA</v>
          </cell>
          <cell r="D921" t="str">
            <v>Amargosa</v>
          </cell>
        </row>
        <row r="922">
          <cell r="C922" t="str">
            <v>SP</v>
          </cell>
          <cell r="D922" t="str">
            <v>Agudos</v>
          </cell>
        </row>
        <row r="923">
          <cell r="C923" t="str">
            <v>RN</v>
          </cell>
          <cell r="D923" t="str">
            <v>Nova Cruz</v>
          </cell>
        </row>
        <row r="924">
          <cell r="C924" t="str">
            <v>PE</v>
          </cell>
          <cell r="D924" t="str">
            <v>Afogados da Ingazeira</v>
          </cell>
        </row>
        <row r="925">
          <cell r="C925" t="str">
            <v>PE</v>
          </cell>
          <cell r="D925" t="str">
            <v>São Caitano</v>
          </cell>
        </row>
        <row r="926">
          <cell r="C926" t="str">
            <v>PE</v>
          </cell>
          <cell r="D926" t="str">
            <v>Água Preta</v>
          </cell>
        </row>
        <row r="927">
          <cell r="C927" t="str">
            <v>RS</v>
          </cell>
          <cell r="D927" t="str">
            <v>Itaqui</v>
          </cell>
        </row>
        <row r="928">
          <cell r="C928" t="str">
            <v>RJ</v>
          </cell>
          <cell r="D928" t="str">
            <v>Bom Jesus do Itabapoana</v>
          </cell>
        </row>
        <row r="929">
          <cell r="C929" t="str">
            <v>RJ</v>
          </cell>
          <cell r="D929" t="str">
            <v>Vassouras</v>
          </cell>
        </row>
        <row r="930">
          <cell r="C930" t="str">
            <v>PE</v>
          </cell>
          <cell r="D930" t="str">
            <v>Petrolândia</v>
          </cell>
        </row>
        <row r="931">
          <cell r="C931" t="str">
            <v>PI</v>
          </cell>
          <cell r="D931" t="str">
            <v>Oeiras</v>
          </cell>
        </row>
        <row r="932">
          <cell r="C932" t="str">
            <v>RO</v>
          </cell>
          <cell r="D932" t="str">
            <v>Pimenta Bueno</v>
          </cell>
        </row>
        <row r="933">
          <cell r="C933" t="str">
            <v>SP</v>
          </cell>
          <cell r="D933" t="str">
            <v>Aguaí</v>
          </cell>
        </row>
        <row r="934">
          <cell r="C934" t="str">
            <v>MT</v>
          </cell>
          <cell r="D934" t="str">
            <v>Campo Novo do Parecis</v>
          </cell>
        </row>
        <row r="935">
          <cell r="C935" t="str">
            <v>MA</v>
          </cell>
          <cell r="D935" t="str">
            <v>Brejo</v>
          </cell>
        </row>
        <row r="936">
          <cell r="C936" t="str">
            <v>RS</v>
          </cell>
          <cell r="D936" t="str">
            <v>Gramado</v>
          </cell>
        </row>
        <row r="937">
          <cell r="C937" t="str">
            <v>SC</v>
          </cell>
          <cell r="D937" t="str">
            <v>Campos Novos</v>
          </cell>
        </row>
        <row r="938">
          <cell r="C938" t="str">
            <v>RJ</v>
          </cell>
          <cell r="D938" t="str">
            <v>São João da Barra</v>
          </cell>
        </row>
        <row r="939">
          <cell r="C939" t="str">
            <v>SC</v>
          </cell>
          <cell r="D939" t="str">
            <v>Fraiburgo</v>
          </cell>
        </row>
        <row r="940">
          <cell r="C940" t="str">
            <v>MG</v>
          </cell>
          <cell r="D940" t="str">
            <v>Araçuaí</v>
          </cell>
        </row>
        <row r="941">
          <cell r="C941" t="str">
            <v>TO</v>
          </cell>
          <cell r="D941" t="str">
            <v>Araguatins</v>
          </cell>
        </row>
        <row r="942">
          <cell r="C942" t="str">
            <v>PE</v>
          </cell>
          <cell r="D942" t="str">
            <v>Itambé</v>
          </cell>
        </row>
        <row r="943">
          <cell r="C943" t="str">
            <v>MT</v>
          </cell>
          <cell r="D943" t="str">
            <v>Guarantã do Norte</v>
          </cell>
        </row>
        <row r="944">
          <cell r="C944" t="str">
            <v>SP</v>
          </cell>
          <cell r="D944" t="str">
            <v>São Pedro</v>
          </cell>
        </row>
        <row r="945">
          <cell r="C945" t="str">
            <v>TO</v>
          </cell>
          <cell r="D945" t="str">
            <v>Colinas do Tocantins</v>
          </cell>
        </row>
        <row r="946">
          <cell r="C946" t="str">
            <v>SP</v>
          </cell>
          <cell r="D946" t="str">
            <v>Rio das Pedras</v>
          </cell>
        </row>
        <row r="947">
          <cell r="C947" t="str">
            <v>SP</v>
          </cell>
          <cell r="D947" t="str">
            <v>Aparecida</v>
          </cell>
        </row>
        <row r="948">
          <cell r="C948" t="str">
            <v>SP</v>
          </cell>
          <cell r="D948" t="str">
            <v>Ilhabela</v>
          </cell>
        </row>
        <row r="949">
          <cell r="C949" t="str">
            <v>PE</v>
          </cell>
          <cell r="D949" t="str">
            <v>Sertânia</v>
          </cell>
        </row>
        <row r="950">
          <cell r="C950" t="str">
            <v>BA</v>
          </cell>
          <cell r="D950" t="str">
            <v>Itapicuru</v>
          </cell>
        </row>
        <row r="951">
          <cell r="C951" t="str">
            <v>BA</v>
          </cell>
          <cell r="D951" t="str">
            <v>Itiúba</v>
          </cell>
        </row>
        <row r="952">
          <cell r="C952" t="str">
            <v>CE</v>
          </cell>
          <cell r="D952" t="str">
            <v>Baturité</v>
          </cell>
        </row>
        <row r="953">
          <cell r="C953" t="str">
            <v>SP</v>
          </cell>
          <cell r="D953" t="str">
            <v>Barra Bonita</v>
          </cell>
        </row>
        <row r="954">
          <cell r="C954" t="str">
            <v>AM</v>
          </cell>
          <cell r="D954" t="str">
            <v>Eirunepé</v>
          </cell>
        </row>
        <row r="955">
          <cell r="C955" t="str">
            <v>PR</v>
          </cell>
          <cell r="D955" t="str">
            <v>Marialva</v>
          </cell>
        </row>
        <row r="956">
          <cell r="C956" t="str">
            <v>MG</v>
          </cell>
          <cell r="D956" t="str">
            <v>São Gotardo</v>
          </cell>
        </row>
        <row r="957">
          <cell r="C957" t="str">
            <v>MG</v>
          </cell>
          <cell r="D957" t="str">
            <v>Santana do Paraíso</v>
          </cell>
        </row>
        <row r="958">
          <cell r="C958" t="str">
            <v>RN</v>
          </cell>
          <cell r="D958" t="str">
            <v>Apodi</v>
          </cell>
        </row>
        <row r="959">
          <cell r="C959" t="str">
            <v>SP</v>
          </cell>
          <cell r="D959" t="str">
            <v>Cravinhos</v>
          </cell>
        </row>
        <row r="960">
          <cell r="C960" t="str">
            <v>SP</v>
          </cell>
          <cell r="D960" t="str">
            <v>Bariri</v>
          </cell>
        </row>
        <row r="961">
          <cell r="C961" t="str">
            <v>SP</v>
          </cell>
          <cell r="D961" t="str">
            <v>Ibaté</v>
          </cell>
        </row>
        <row r="962">
          <cell r="C962" t="str">
            <v>MA</v>
          </cell>
          <cell r="D962" t="str">
            <v>Turiaçu</v>
          </cell>
        </row>
        <row r="963">
          <cell r="C963" t="str">
            <v>RS</v>
          </cell>
          <cell r="D963" t="str">
            <v>Garibaldi</v>
          </cell>
        </row>
        <row r="964">
          <cell r="C964" t="str">
            <v>BA</v>
          </cell>
          <cell r="D964" t="str">
            <v>Riacho de Santana</v>
          </cell>
        </row>
        <row r="965">
          <cell r="C965" t="str">
            <v>PR</v>
          </cell>
          <cell r="D965" t="str">
            <v>Matinhos</v>
          </cell>
        </row>
        <row r="966">
          <cell r="C966" t="str">
            <v>MT</v>
          </cell>
          <cell r="D966" t="str">
            <v>Peixoto de Azevedo</v>
          </cell>
        </row>
        <row r="967">
          <cell r="C967" t="str">
            <v>SC</v>
          </cell>
          <cell r="D967" t="str">
            <v>Porto União</v>
          </cell>
        </row>
        <row r="968">
          <cell r="C968" t="str">
            <v>MT</v>
          </cell>
          <cell r="D968" t="str">
            <v>Barra do Bugres</v>
          </cell>
        </row>
        <row r="969">
          <cell r="C969" t="str">
            <v>CE</v>
          </cell>
          <cell r="D969" t="str">
            <v>Missão Velha</v>
          </cell>
        </row>
        <row r="970">
          <cell r="C970" t="str">
            <v>PA</v>
          </cell>
          <cell r="D970" t="str">
            <v>Curralinho</v>
          </cell>
        </row>
        <row r="971">
          <cell r="C971" t="str">
            <v>CE</v>
          </cell>
          <cell r="D971" t="str">
            <v>Paracuru</v>
          </cell>
        </row>
        <row r="972">
          <cell r="C972" t="str">
            <v>BA</v>
          </cell>
          <cell r="D972" t="str">
            <v>Morro do Chapéu</v>
          </cell>
        </row>
        <row r="973">
          <cell r="C973" t="str">
            <v>SE</v>
          </cell>
          <cell r="D973" t="str">
            <v>Poço Redondo</v>
          </cell>
        </row>
        <row r="974">
          <cell r="C974" t="str">
            <v>RO</v>
          </cell>
          <cell r="D974" t="str">
            <v>Ouro Preto do Oeste</v>
          </cell>
        </row>
        <row r="975">
          <cell r="C975" t="str">
            <v>BA</v>
          </cell>
          <cell r="D975" t="str">
            <v>Camamu</v>
          </cell>
        </row>
        <row r="976">
          <cell r="C976" t="str">
            <v>MG</v>
          </cell>
          <cell r="D976" t="str">
            <v>Além Paraíba</v>
          </cell>
        </row>
        <row r="977">
          <cell r="C977" t="str">
            <v>SP</v>
          </cell>
          <cell r="D977" t="str">
            <v>Araçoiaba da Serra</v>
          </cell>
        </row>
        <row r="978">
          <cell r="C978" t="str">
            <v>RN</v>
          </cell>
          <cell r="D978" t="str">
            <v>João Câmara</v>
          </cell>
        </row>
        <row r="979">
          <cell r="C979" t="str">
            <v>AL</v>
          </cell>
          <cell r="D979" t="str">
            <v>Pilar</v>
          </cell>
        </row>
        <row r="980">
          <cell r="C980" t="str">
            <v>PA</v>
          </cell>
          <cell r="D980" t="str">
            <v>Cachoeira do Piriá</v>
          </cell>
        </row>
        <row r="981">
          <cell r="C981" t="str">
            <v>CE</v>
          </cell>
          <cell r="D981" t="str">
            <v>Ubajara</v>
          </cell>
        </row>
        <row r="982">
          <cell r="C982" t="str">
            <v>BA</v>
          </cell>
          <cell r="D982" t="str">
            <v>Pilão Arcado</v>
          </cell>
        </row>
        <row r="983">
          <cell r="C983" t="str">
            <v>MT</v>
          </cell>
          <cell r="D983" t="str">
            <v>Juara</v>
          </cell>
        </row>
        <row r="984">
          <cell r="C984" t="str">
            <v>PR</v>
          </cell>
          <cell r="D984" t="str">
            <v>Jaguariaíva</v>
          </cell>
        </row>
        <row r="985">
          <cell r="C985" t="str">
            <v>SP</v>
          </cell>
          <cell r="D985" t="str">
            <v>Adamantina</v>
          </cell>
        </row>
        <row r="986">
          <cell r="C986" t="str">
            <v>MG</v>
          </cell>
          <cell r="D986" t="str">
            <v>Piumhi</v>
          </cell>
        </row>
        <row r="987">
          <cell r="C987" t="str">
            <v>MG</v>
          </cell>
          <cell r="D987" t="str">
            <v>Itamarandiba</v>
          </cell>
        </row>
        <row r="988">
          <cell r="C988" t="str">
            <v>MA</v>
          </cell>
          <cell r="D988" t="str">
            <v>Parnarama</v>
          </cell>
        </row>
        <row r="989">
          <cell r="C989" t="str">
            <v>SP</v>
          </cell>
          <cell r="D989" t="str">
            <v>Santa Cruz das Palmeiras</v>
          </cell>
        </row>
        <row r="990">
          <cell r="C990" t="str">
            <v>MA</v>
          </cell>
          <cell r="D990" t="str">
            <v>Bom Jesus das Selvas</v>
          </cell>
        </row>
        <row r="991">
          <cell r="C991" t="str">
            <v>BA</v>
          </cell>
          <cell r="D991" t="str">
            <v>Curaçá</v>
          </cell>
        </row>
        <row r="992">
          <cell r="C992" t="str">
            <v>RJ</v>
          </cell>
          <cell r="D992" t="str">
            <v>Armação dos Búzios</v>
          </cell>
        </row>
        <row r="993">
          <cell r="C993" t="str">
            <v>SE</v>
          </cell>
          <cell r="D993" t="str">
            <v>Itaporanga d´Ajuda</v>
          </cell>
        </row>
        <row r="994">
          <cell r="C994" t="str">
            <v>PI</v>
          </cell>
          <cell r="D994" t="str">
            <v>São Raimundo Nonato</v>
          </cell>
        </row>
        <row r="995">
          <cell r="C995" t="str">
            <v>GO</v>
          </cell>
          <cell r="D995" t="str">
            <v>Padre Bernardo</v>
          </cell>
        </row>
        <row r="996">
          <cell r="C996" t="str">
            <v>AC</v>
          </cell>
          <cell r="D996" t="str">
            <v>Feijó</v>
          </cell>
        </row>
        <row r="997">
          <cell r="C997" t="str">
            <v>AM</v>
          </cell>
          <cell r="D997" t="str">
            <v>Boca do Acre</v>
          </cell>
        </row>
        <row r="998">
          <cell r="C998" t="str">
            <v>ES</v>
          </cell>
          <cell r="D998" t="str">
            <v>Itapemirim</v>
          </cell>
        </row>
        <row r="999">
          <cell r="C999" t="str">
            <v>BA</v>
          </cell>
          <cell r="D999" t="str">
            <v>Cansanção</v>
          </cell>
        </row>
        <row r="1000">
          <cell r="C1000" t="str">
            <v>RJ</v>
          </cell>
          <cell r="D1000" t="str">
            <v>Tanguá</v>
          </cell>
        </row>
        <row r="1001">
          <cell r="C1001" t="str">
            <v>AM</v>
          </cell>
          <cell r="D1001" t="str">
            <v>Rio Preto da Eva</v>
          </cell>
        </row>
        <row r="1002">
          <cell r="C1002" t="str">
            <v>AL</v>
          </cell>
          <cell r="D1002" t="str">
            <v>São Luís do Quitunde</v>
          </cell>
        </row>
        <row r="1003">
          <cell r="C1003" t="str">
            <v>MG</v>
          </cell>
          <cell r="D1003" t="str">
            <v>Guanhães</v>
          </cell>
        </row>
        <row r="1004">
          <cell r="C1004" t="str">
            <v>RN</v>
          </cell>
          <cell r="D1004" t="str">
            <v>Canguaretama</v>
          </cell>
        </row>
        <row r="1005">
          <cell r="C1005" t="str">
            <v>SE</v>
          </cell>
          <cell r="D1005" t="str">
            <v>Capela</v>
          </cell>
        </row>
        <row r="1006">
          <cell r="C1006" t="str">
            <v>PE</v>
          </cell>
          <cell r="D1006" t="str">
            <v>Cabrobó</v>
          </cell>
        </row>
        <row r="1007">
          <cell r="C1007" t="str">
            <v>BA</v>
          </cell>
          <cell r="D1007" t="str">
            <v>São Desidério</v>
          </cell>
        </row>
        <row r="1008">
          <cell r="C1008" t="str">
            <v>PR</v>
          </cell>
          <cell r="D1008" t="str">
            <v>Quedas do Iguaçu</v>
          </cell>
        </row>
        <row r="1009">
          <cell r="C1009" t="str">
            <v>RS</v>
          </cell>
          <cell r="D1009" t="str">
            <v>Estrela</v>
          </cell>
        </row>
        <row r="1010">
          <cell r="C1010" t="str">
            <v>MG</v>
          </cell>
          <cell r="D1010" t="str">
            <v>Taiobeiras</v>
          </cell>
        </row>
        <row r="1011">
          <cell r="C1011" t="str">
            <v>PB</v>
          </cell>
          <cell r="D1011" t="str">
            <v>São Bento</v>
          </cell>
        </row>
        <row r="1012">
          <cell r="C1012" t="str">
            <v>PR</v>
          </cell>
          <cell r="D1012" t="str">
            <v>Rio Negro</v>
          </cell>
        </row>
        <row r="1013">
          <cell r="C1013" t="str">
            <v>PR</v>
          </cell>
          <cell r="D1013" t="str">
            <v>Mandaguari</v>
          </cell>
        </row>
        <row r="1014">
          <cell r="C1014" t="str">
            <v>CE</v>
          </cell>
          <cell r="D1014" t="str">
            <v>Jaguaribe</v>
          </cell>
        </row>
        <row r="1015">
          <cell r="C1015" t="str">
            <v>SC</v>
          </cell>
          <cell r="D1015" t="str">
            <v>Pomerode</v>
          </cell>
        </row>
        <row r="1016">
          <cell r="C1016" t="str">
            <v>GO</v>
          </cell>
          <cell r="D1016" t="str">
            <v>São Luís de Montes Belos</v>
          </cell>
        </row>
        <row r="1017">
          <cell r="C1017" t="str">
            <v>AL</v>
          </cell>
          <cell r="D1017" t="str">
            <v>São Sebastião</v>
          </cell>
        </row>
        <row r="1018">
          <cell r="C1018" t="str">
            <v>MA</v>
          </cell>
          <cell r="D1018" t="str">
            <v>São Domingos do Maranhão</v>
          </cell>
        </row>
        <row r="1019">
          <cell r="C1019" t="str">
            <v>GO</v>
          </cell>
          <cell r="D1019" t="str">
            <v>Goiatuba</v>
          </cell>
        </row>
        <row r="1020">
          <cell r="C1020" t="str">
            <v>SC</v>
          </cell>
          <cell r="D1020" t="str">
            <v>Braço do Norte</v>
          </cell>
        </row>
        <row r="1021">
          <cell r="C1021" t="str">
            <v>RS</v>
          </cell>
          <cell r="D1021" t="str">
            <v>Teutônia</v>
          </cell>
        </row>
        <row r="1022">
          <cell r="C1022" t="str">
            <v>PA</v>
          </cell>
          <cell r="D1022" t="str">
            <v>Concórdia do Pará</v>
          </cell>
        </row>
        <row r="1023">
          <cell r="C1023" t="str">
            <v>PE</v>
          </cell>
          <cell r="D1023" t="str">
            <v>São José do Egito</v>
          </cell>
        </row>
        <row r="1024">
          <cell r="C1024" t="str">
            <v>PA</v>
          </cell>
          <cell r="D1024" t="str">
            <v>Gurupá</v>
          </cell>
        </row>
        <row r="1025">
          <cell r="C1025" t="str">
            <v>ES</v>
          </cell>
          <cell r="D1025" t="str">
            <v>Domingos Martins</v>
          </cell>
        </row>
        <row r="1026">
          <cell r="C1026" t="str">
            <v>PR</v>
          </cell>
          <cell r="D1026" t="str">
            <v>Palmeira</v>
          </cell>
        </row>
        <row r="1027">
          <cell r="C1027" t="str">
            <v>MA</v>
          </cell>
          <cell r="D1027" t="str">
            <v>Matões</v>
          </cell>
        </row>
        <row r="1028">
          <cell r="C1028" t="str">
            <v>SP</v>
          </cell>
          <cell r="D1028" t="str">
            <v>Descalvado</v>
          </cell>
        </row>
        <row r="1029">
          <cell r="C1029" t="str">
            <v>PE</v>
          </cell>
          <cell r="D1029" t="str">
            <v>São José do Belmonte</v>
          </cell>
        </row>
        <row r="1030">
          <cell r="C1030" t="str">
            <v>PA</v>
          </cell>
          <cell r="D1030" t="str">
            <v>Eldorado dos Carajás</v>
          </cell>
        </row>
        <row r="1031">
          <cell r="C1031" t="str">
            <v>MG</v>
          </cell>
          <cell r="D1031" t="str">
            <v>Sarzedo</v>
          </cell>
        </row>
        <row r="1032">
          <cell r="C1032" t="str">
            <v>PA</v>
          </cell>
          <cell r="D1032" t="str">
            <v>Almeirim</v>
          </cell>
        </row>
        <row r="1033">
          <cell r="C1033" t="str">
            <v>SC</v>
          </cell>
          <cell r="D1033" t="str">
            <v>Penha</v>
          </cell>
        </row>
        <row r="1034">
          <cell r="C1034" t="str">
            <v>AM</v>
          </cell>
          <cell r="D1034" t="str">
            <v>Manaquiri</v>
          </cell>
        </row>
        <row r="1035">
          <cell r="C1035" t="str">
            <v>CE</v>
          </cell>
          <cell r="D1035" t="str">
            <v>Jaguaruana</v>
          </cell>
        </row>
        <row r="1036">
          <cell r="C1036" t="str">
            <v>MG</v>
          </cell>
          <cell r="D1036" t="str">
            <v>Ouro Fino</v>
          </cell>
        </row>
        <row r="1037">
          <cell r="C1037" t="str">
            <v>BA</v>
          </cell>
          <cell r="D1037" t="str">
            <v>Jaguarari</v>
          </cell>
        </row>
        <row r="1038">
          <cell r="C1038" t="str">
            <v>PI</v>
          </cell>
          <cell r="D1038" t="str">
            <v>Miguel Alves</v>
          </cell>
        </row>
        <row r="1039">
          <cell r="C1039" t="str">
            <v>MA</v>
          </cell>
          <cell r="D1039" t="str">
            <v>Monção</v>
          </cell>
        </row>
        <row r="1040">
          <cell r="C1040" t="str">
            <v>MT</v>
          </cell>
          <cell r="D1040" t="str">
            <v>Colíder</v>
          </cell>
        </row>
        <row r="1041">
          <cell r="C1041" t="str">
            <v>PA</v>
          </cell>
          <cell r="D1041" t="str">
            <v>Ourilândia do Norte</v>
          </cell>
        </row>
        <row r="1042">
          <cell r="C1042" t="str">
            <v>SP</v>
          </cell>
          <cell r="D1042" t="str">
            <v>Cachoeira Paulista</v>
          </cell>
        </row>
        <row r="1043">
          <cell r="C1043" t="str">
            <v>MA</v>
          </cell>
          <cell r="D1043" t="str">
            <v>Urbano Santos</v>
          </cell>
        </row>
        <row r="1044">
          <cell r="C1044" t="str">
            <v>RN</v>
          </cell>
          <cell r="D1044" t="str">
            <v>Touros</v>
          </cell>
        </row>
        <row r="1045">
          <cell r="C1045" t="str">
            <v>BA</v>
          </cell>
          <cell r="D1045" t="str">
            <v>Cachoeira</v>
          </cell>
        </row>
        <row r="1046">
          <cell r="C1046" t="str">
            <v>PB</v>
          </cell>
          <cell r="D1046" t="str">
            <v>Monteiro</v>
          </cell>
        </row>
        <row r="1047">
          <cell r="C1047" t="str">
            <v>BA</v>
          </cell>
          <cell r="D1047" t="str">
            <v>Conceição do Jacuípe</v>
          </cell>
        </row>
        <row r="1048">
          <cell r="C1048" t="str">
            <v>SP</v>
          </cell>
          <cell r="D1048" t="str">
            <v>Morro Agudo</v>
          </cell>
        </row>
        <row r="1049">
          <cell r="C1049" t="str">
            <v>PE</v>
          </cell>
          <cell r="D1049" t="str">
            <v>João Alfredo</v>
          </cell>
        </row>
        <row r="1050">
          <cell r="C1050" t="str">
            <v>RS</v>
          </cell>
          <cell r="D1050" t="str">
            <v>Dois Irmãos</v>
          </cell>
        </row>
        <row r="1051">
          <cell r="C1051" t="str">
            <v>MS</v>
          </cell>
          <cell r="D1051" t="str">
            <v>Coxim</v>
          </cell>
        </row>
        <row r="1052">
          <cell r="C1052" t="str">
            <v>SP</v>
          </cell>
          <cell r="D1052" t="str">
            <v>Barrinha</v>
          </cell>
        </row>
        <row r="1053">
          <cell r="C1053" t="str">
            <v>BA</v>
          </cell>
          <cell r="D1053" t="str">
            <v>Riachão do Jacuípe</v>
          </cell>
        </row>
        <row r="1054">
          <cell r="C1054" t="str">
            <v>PR</v>
          </cell>
          <cell r="D1054" t="str">
            <v>Guaíra</v>
          </cell>
        </row>
        <row r="1055">
          <cell r="C1055" t="str">
            <v>PE</v>
          </cell>
          <cell r="D1055" t="str">
            <v>Floresta</v>
          </cell>
        </row>
        <row r="1056">
          <cell r="C1056" t="str">
            <v>RS</v>
          </cell>
          <cell r="D1056" t="str">
            <v>Caçapava do Sul</v>
          </cell>
        </row>
        <row r="1057">
          <cell r="C1057" t="str">
            <v>PB</v>
          </cell>
          <cell r="D1057" t="str">
            <v>Esperança</v>
          </cell>
        </row>
        <row r="1058">
          <cell r="C1058" t="str">
            <v>MT</v>
          </cell>
          <cell r="D1058" t="str">
            <v>Poconé</v>
          </cell>
        </row>
        <row r="1059">
          <cell r="C1059" t="str">
            <v>AL</v>
          </cell>
          <cell r="D1059" t="str">
            <v>Maragogi</v>
          </cell>
        </row>
        <row r="1060">
          <cell r="C1060" t="str">
            <v>PR</v>
          </cell>
          <cell r="D1060" t="str">
            <v>Assis Chateaubriand</v>
          </cell>
        </row>
        <row r="1061">
          <cell r="C1061" t="str">
            <v>PR</v>
          </cell>
          <cell r="D1061" t="str">
            <v>Imbituva</v>
          </cell>
        </row>
        <row r="1062">
          <cell r="C1062" t="str">
            <v>SP</v>
          </cell>
          <cell r="D1062" t="str">
            <v>Biritiba-Mirim</v>
          </cell>
        </row>
        <row r="1063">
          <cell r="C1063" t="str">
            <v>SP</v>
          </cell>
          <cell r="D1063" t="str">
            <v>Guararapes</v>
          </cell>
        </row>
        <row r="1064">
          <cell r="C1064" t="str">
            <v>CE</v>
          </cell>
          <cell r="D1064" t="str">
            <v>Paraipaba</v>
          </cell>
        </row>
        <row r="1065">
          <cell r="C1065" t="str">
            <v>MG</v>
          </cell>
          <cell r="D1065" t="str">
            <v>Barão de Cocais</v>
          </cell>
        </row>
        <row r="1066">
          <cell r="C1066" t="str">
            <v>MA</v>
          </cell>
          <cell r="D1066" t="str">
            <v>Pindaré-Mirim</v>
          </cell>
        </row>
        <row r="1067">
          <cell r="C1067" t="str">
            <v>PA</v>
          </cell>
          <cell r="D1067" t="str">
            <v>Oeiras do Pará</v>
          </cell>
        </row>
        <row r="1068">
          <cell r="C1068" t="str">
            <v>RS</v>
          </cell>
          <cell r="D1068" t="str">
            <v>São Luiz Gonzaga</v>
          </cell>
        </row>
        <row r="1069">
          <cell r="C1069" t="str">
            <v>SP</v>
          </cell>
          <cell r="D1069" t="str">
            <v>Osvaldo Cruz</v>
          </cell>
        </row>
        <row r="1070">
          <cell r="C1070" t="str">
            <v>SP</v>
          </cell>
          <cell r="D1070" t="str">
            <v>São Miguel Arcanjo</v>
          </cell>
        </row>
        <row r="1071">
          <cell r="C1071" t="str">
            <v>MG</v>
          </cell>
          <cell r="D1071" t="str">
            <v>Três Marias</v>
          </cell>
        </row>
        <row r="1072">
          <cell r="C1072" t="str">
            <v>MG</v>
          </cell>
          <cell r="D1072" t="str">
            <v>Carangola</v>
          </cell>
        </row>
        <row r="1073">
          <cell r="C1073" t="str">
            <v>RO</v>
          </cell>
          <cell r="D1073" t="str">
            <v>Espigão D´Oeste</v>
          </cell>
        </row>
        <row r="1074">
          <cell r="C1074" t="str">
            <v>RS</v>
          </cell>
          <cell r="D1074" t="str">
            <v>Palmeira das Missões</v>
          </cell>
        </row>
        <row r="1075">
          <cell r="C1075" t="str">
            <v>MA</v>
          </cell>
          <cell r="D1075" t="str">
            <v>Vitória do Mearim</v>
          </cell>
        </row>
        <row r="1076">
          <cell r="C1076" t="str">
            <v>AM</v>
          </cell>
          <cell r="D1076" t="str">
            <v>Barreirinha</v>
          </cell>
        </row>
        <row r="1077">
          <cell r="C1077" t="str">
            <v>PE</v>
          </cell>
          <cell r="D1077" t="str">
            <v>Vicência</v>
          </cell>
        </row>
        <row r="1078">
          <cell r="C1078" t="str">
            <v>CE</v>
          </cell>
          <cell r="D1078" t="str">
            <v>Bela Cruz</v>
          </cell>
        </row>
        <row r="1079">
          <cell r="C1079" t="str">
            <v>CE</v>
          </cell>
          <cell r="D1079" t="str">
            <v>Santana do Acaraú</v>
          </cell>
        </row>
        <row r="1080">
          <cell r="C1080" t="str">
            <v>MA</v>
          </cell>
          <cell r="D1080" t="str">
            <v>Arame</v>
          </cell>
        </row>
        <row r="1081">
          <cell r="C1081" t="str">
            <v>PB</v>
          </cell>
          <cell r="D1081" t="str">
            <v>Pombal</v>
          </cell>
        </row>
        <row r="1082">
          <cell r="C1082" t="str">
            <v>SP</v>
          </cell>
          <cell r="D1082" t="str">
            <v>Santa Fé do Sul</v>
          </cell>
        </row>
        <row r="1083">
          <cell r="C1083" t="str">
            <v>BA</v>
          </cell>
          <cell r="D1083" t="str">
            <v>Gandu</v>
          </cell>
        </row>
        <row r="1084">
          <cell r="C1084" t="str">
            <v>PR</v>
          </cell>
          <cell r="D1084" t="str">
            <v>Pinhão</v>
          </cell>
        </row>
        <row r="1085">
          <cell r="C1085" t="str">
            <v>MG</v>
          </cell>
          <cell r="D1085" t="str">
            <v>São Joaquim de Bicas</v>
          </cell>
        </row>
        <row r="1086">
          <cell r="C1086" t="str">
            <v>PE</v>
          </cell>
          <cell r="D1086" t="str">
            <v>Nazaré da Mata</v>
          </cell>
        </row>
        <row r="1087">
          <cell r="C1087" t="str">
            <v>PA</v>
          </cell>
          <cell r="D1087" t="str">
            <v>Irituia</v>
          </cell>
        </row>
        <row r="1088">
          <cell r="C1088" t="str">
            <v>BA</v>
          </cell>
          <cell r="D1088" t="str">
            <v>Cícero Dantas</v>
          </cell>
        </row>
        <row r="1089">
          <cell r="C1089" t="str">
            <v>PR</v>
          </cell>
          <cell r="D1089" t="str">
            <v>Rio Branco do Sul</v>
          </cell>
        </row>
        <row r="1090">
          <cell r="C1090" t="str">
            <v>MA</v>
          </cell>
          <cell r="D1090" t="str">
            <v>Cururupu</v>
          </cell>
        </row>
        <row r="1091">
          <cell r="C1091" t="str">
            <v>CE</v>
          </cell>
          <cell r="D1091" t="str">
            <v>Nova Russas</v>
          </cell>
        </row>
        <row r="1092">
          <cell r="C1092" t="str">
            <v>AL</v>
          </cell>
          <cell r="D1092" t="str">
            <v>São José da Tapera</v>
          </cell>
        </row>
        <row r="1093">
          <cell r="C1093" t="str">
            <v>MG</v>
          </cell>
          <cell r="D1093" t="str">
            <v>Brasília de Minas</v>
          </cell>
        </row>
        <row r="1094">
          <cell r="C1094" t="str">
            <v>PR</v>
          </cell>
          <cell r="D1094" t="str">
            <v>Palotina</v>
          </cell>
        </row>
        <row r="1095">
          <cell r="C1095" t="str">
            <v>PA</v>
          </cell>
          <cell r="D1095" t="str">
            <v>Medicilândia</v>
          </cell>
        </row>
        <row r="1096">
          <cell r="C1096" t="str">
            <v>PA</v>
          </cell>
          <cell r="D1096" t="str">
            <v>Santo Antônio do Tauá</v>
          </cell>
        </row>
        <row r="1097">
          <cell r="C1097" t="str">
            <v>PA</v>
          </cell>
          <cell r="D1097" t="str">
            <v>Placas</v>
          </cell>
        </row>
        <row r="1098">
          <cell r="C1098" t="str">
            <v>RJ</v>
          </cell>
          <cell r="D1098" t="str">
            <v>Itatiaia</v>
          </cell>
        </row>
        <row r="1099">
          <cell r="C1099" t="str">
            <v>PA</v>
          </cell>
          <cell r="D1099" t="str">
            <v>São Domingos do Capim</v>
          </cell>
        </row>
        <row r="1100">
          <cell r="C1100" t="str">
            <v>BA</v>
          </cell>
          <cell r="D1100" t="str">
            <v>Paratinga</v>
          </cell>
        </row>
        <row r="1101">
          <cell r="C1101" t="str">
            <v>RN</v>
          </cell>
          <cell r="D1101" t="str">
            <v>Macau</v>
          </cell>
        </row>
        <row r="1102">
          <cell r="C1102" t="str">
            <v>MG</v>
          </cell>
          <cell r="D1102" t="str">
            <v>Pompéu</v>
          </cell>
        </row>
        <row r="1103">
          <cell r="C1103" t="str">
            <v>BA</v>
          </cell>
          <cell r="D1103" t="str">
            <v>Correntina</v>
          </cell>
        </row>
        <row r="1104">
          <cell r="C1104" t="str">
            <v>PA</v>
          </cell>
          <cell r="D1104" t="str">
            <v>Aurora do Pará</v>
          </cell>
        </row>
        <row r="1105">
          <cell r="C1105" t="str">
            <v>RO</v>
          </cell>
          <cell r="D1105" t="str">
            <v>Nova Mamoré</v>
          </cell>
        </row>
        <row r="1106">
          <cell r="C1106" t="str">
            <v>PR</v>
          </cell>
          <cell r="D1106" t="str">
            <v>Laranjeiras do Sul</v>
          </cell>
        </row>
        <row r="1107">
          <cell r="C1107" t="str">
            <v>CE</v>
          </cell>
          <cell r="D1107" t="str">
            <v>Tabuleiro do Norte</v>
          </cell>
        </row>
        <row r="1108">
          <cell r="C1108" t="str">
            <v>MT</v>
          </cell>
          <cell r="D1108" t="str">
            <v>Confresa</v>
          </cell>
        </row>
        <row r="1109">
          <cell r="C1109" t="str">
            <v>BA</v>
          </cell>
          <cell r="D1109" t="str">
            <v>Camacan</v>
          </cell>
        </row>
        <row r="1110">
          <cell r="C1110" t="str">
            <v>PA</v>
          </cell>
          <cell r="D1110" t="str">
            <v>Ponta de Pedras</v>
          </cell>
        </row>
        <row r="1111">
          <cell r="C1111" t="str">
            <v>PA</v>
          </cell>
          <cell r="D1111" t="str">
            <v>Bagre</v>
          </cell>
        </row>
        <row r="1112">
          <cell r="C1112" t="str">
            <v>MA</v>
          </cell>
          <cell r="D1112" t="str">
            <v>Alto Alegre do Pindaré</v>
          </cell>
        </row>
        <row r="1113">
          <cell r="C1113" t="str">
            <v>PA</v>
          </cell>
          <cell r="D1113" t="str">
            <v>Mocajuba</v>
          </cell>
        </row>
        <row r="1114">
          <cell r="C1114" t="str">
            <v>GO</v>
          </cell>
          <cell r="D1114" t="str">
            <v>Pires do Rio</v>
          </cell>
        </row>
        <row r="1115">
          <cell r="C1115" t="str">
            <v>PR</v>
          </cell>
          <cell r="D1115" t="str">
            <v>Ivaiporã</v>
          </cell>
        </row>
        <row r="1116">
          <cell r="C1116" t="str">
            <v>MG</v>
          </cell>
          <cell r="D1116" t="str">
            <v>Santa Bárbara</v>
          </cell>
        </row>
        <row r="1117">
          <cell r="C1117" t="str">
            <v>PR</v>
          </cell>
          <cell r="D1117" t="str">
            <v>Ibaiti</v>
          </cell>
        </row>
        <row r="1118">
          <cell r="C1118" t="str">
            <v>SP</v>
          </cell>
          <cell r="D1118" t="str">
            <v>Juquitiba</v>
          </cell>
        </row>
        <row r="1119">
          <cell r="C1119" t="str">
            <v>PE</v>
          </cell>
          <cell r="D1119" t="str">
            <v>Exu</v>
          </cell>
        </row>
        <row r="1120">
          <cell r="C1120" t="str">
            <v>RS</v>
          </cell>
          <cell r="D1120" t="str">
            <v>Frederico Westphalen</v>
          </cell>
        </row>
        <row r="1121">
          <cell r="C1121" t="str">
            <v>MG</v>
          </cell>
          <cell r="D1121" t="str">
            <v>Mateus Leme</v>
          </cell>
        </row>
        <row r="1122">
          <cell r="C1122" t="str">
            <v>MG</v>
          </cell>
          <cell r="D1122" t="str">
            <v>Espinosa</v>
          </cell>
        </row>
        <row r="1123">
          <cell r="C1123" t="str">
            <v>ES</v>
          </cell>
          <cell r="D1123" t="str">
            <v>Jaguaré</v>
          </cell>
        </row>
        <row r="1124">
          <cell r="C1124" t="str">
            <v>MA</v>
          </cell>
          <cell r="D1124" t="str">
            <v>Raposa</v>
          </cell>
        </row>
        <row r="1125">
          <cell r="C1125" t="str">
            <v>PE</v>
          </cell>
          <cell r="D1125" t="str">
            <v>Gameleira</v>
          </cell>
        </row>
        <row r="1126">
          <cell r="C1126" t="str">
            <v>PA</v>
          </cell>
          <cell r="D1126" t="str">
            <v>Tracuateua</v>
          </cell>
        </row>
        <row r="1127">
          <cell r="C1127" t="str">
            <v>MA</v>
          </cell>
          <cell r="D1127" t="str">
            <v>Vitorino Freire</v>
          </cell>
        </row>
        <row r="1128">
          <cell r="C1128" t="str">
            <v>PE</v>
          </cell>
          <cell r="D1128" t="str">
            <v>Ipubi</v>
          </cell>
        </row>
        <row r="1129">
          <cell r="C1129" t="str">
            <v>MG</v>
          </cell>
          <cell r="D1129" t="str">
            <v>Minas Novas</v>
          </cell>
        </row>
        <row r="1130">
          <cell r="C1130" t="str">
            <v>ES</v>
          </cell>
          <cell r="D1130" t="str">
            <v>Conceição da Barra</v>
          </cell>
        </row>
        <row r="1131">
          <cell r="C1131" t="str">
            <v>CE</v>
          </cell>
          <cell r="D1131" t="str">
            <v>Lavras da Mangabeira</v>
          </cell>
        </row>
        <row r="1132">
          <cell r="C1132" t="str">
            <v>RS</v>
          </cell>
          <cell r="D1132" t="str">
            <v>Candelária</v>
          </cell>
        </row>
        <row r="1133">
          <cell r="C1133" t="str">
            <v>GO</v>
          </cell>
          <cell r="D1133" t="str">
            <v>Iporá</v>
          </cell>
        </row>
        <row r="1134">
          <cell r="C1134" t="str">
            <v>AM</v>
          </cell>
          <cell r="D1134" t="str">
            <v>Careiro da Várzea</v>
          </cell>
        </row>
        <row r="1135">
          <cell r="C1135" t="str">
            <v>SE</v>
          </cell>
          <cell r="D1135" t="str">
            <v>Barra dos Coqueiros</v>
          </cell>
        </row>
        <row r="1136">
          <cell r="C1136" t="str">
            <v>SP</v>
          </cell>
          <cell r="D1136" t="str">
            <v>Cândido Mota</v>
          </cell>
        </row>
        <row r="1137">
          <cell r="C1137" t="str">
            <v>CE</v>
          </cell>
          <cell r="D1137" t="str">
            <v>Parambu</v>
          </cell>
        </row>
        <row r="1138">
          <cell r="C1138" t="str">
            <v>RR</v>
          </cell>
          <cell r="D1138" t="str">
            <v>Rorainópolis</v>
          </cell>
        </row>
        <row r="1139">
          <cell r="C1139" t="str">
            <v>ES</v>
          </cell>
          <cell r="D1139" t="str">
            <v>Guaçuí</v>
          </cell>
        </row>
        <row r="1140">
          <cell r="C1140" t="str">
            <v>BA</v>
          </cell>
          <cell r="D1140" t="str">
            <v>Serra do Ramalho</v>
          </cell>
        </row>
        <row r="1141">
          <cell r="C1141" t="str">
            <v>RS</v>
          </cell>
          <cell r="D1141" t="str">
            <v>Flores da Cunha</v>
          </cell>
        </row>
        <row r="1142">
          <cell r="C1142" t="str">
            <v>MG</v>
          </cell>
          <cell r="D1142" t="str">
            <v>Novo Cruzeiro</v>
          </cell>
        </row>
        <row r="1143">
          <cell r="C1143" t="str">
            <v>ES</v>
          </cell>
          <cell r="D1143" t="str">
            <v>Sooretama</v>
          </cell>
        </row>
        <row r="1144">
          <cell r="C1144" t="str">
            <v>ES</v>
          </cell>
          <cell r="D1144" t="str">
            <v>Baixo Guandu</v>
          </cell>
        </row>
        <row r="1145">
          <cell r="C1145" t="str">
            <v>SP</v>
          </cell>
          <cell r="D1145" t="str">
            <v>Jarinu</v>
          </cell>
        </row>
        <row r="1146">
          <cell r="C1146" t="str">
            <v>AM</v>
          </cell>
          <cell r="D1146" t="str">
            <v>Ipixuna</v>
          </cell>
        </row>
        <row r="1147">
          <cell r="C1147" t="str">
            <v>MG</v>
          </cell>
          <cell r="D1147" t="str">
            <v>Rio Pardo de Minas</v>
          </cell>
        </row>
        <row r="1148">
          <cell r="C1148" t="str">
            <v>SP</v>
          </cell>
          <cell r="D1148" t="str">
            <v>Iguape</v>
          </cell>
        </row>
        <row r="1149">
          <cell r="C1149" t="str">
            <v>PE</v>
          </cell>
          <cell r="D1149" t="str">
            <v>Trindade</v>
          </cell>
        </row>
        <row r="1150">
          <cell r="C1150" t="str">
            <v>SC</v>
          </cell>
          <cell r="D1150" t="str">
            <v>Sombrio</v>
          </cell>
        </row>
        <row r="1151">
          <cell r="C1151" t="str">
            <v>RS</v>
          </cell>
          <cell r="D1151" t="str">
            <v>Soledade</v>
          </cell>
        </row>
        <row r="1152">
          <cell r="C1152" t="str">
            <v>PR</v>
          </cell>
          <cell r="D1152" t="str">
            <v>Bandeirantes</v>
          </cell>
        </row>
        <row r="1153">
          <cell r="C1153" t="str">
            <v>BA</v>
          </cell>
          <cell r="D1153" t="str">
            <v>Capim Grosso</v>
          </cell>
        </row>
        <row r="1154">
          <cell r="C1154" t="str">
            <v>MS</v>
          </cell>
          <cell r="D1154" t="str">
            <v>Caarapó</v>
          </cell>
        </row>
        <row r="1155">
          <cell r="C1155" t="str">
            <v>GO</v>
          </cell>
          <cell r="D1155" t="str">
            <v>Bela Vista de Goiás</v>
          </cell>
        </row>
        <row r="1156">
          <cell r="C1156" t="str">
            <v>GO</v>
          </cell>
          <cell r="D1156" t="str">
            <v>Nerópolis</v>
          </cell>
        </row>
        <row r="1157">
          <cell r="C1157" t="str">
            <v>BA</v>
          </cell>
          <cell r="D1157" t="str">
            <v>Itabela</v>
          </cell>
        </row>
        <row r="1158">
          <cell r="C1158" t="str">
            <v>BA</v>
          </cell>
          <cell r="D1158" t="str">
            <v>Ruy Barbosa</v>
          </cell>
        </row>
        <row r="1159">
          <cell r="C1159" t="str">
            <v>SE</v>
          </cell>
          <cell r="D1159" t="str">
            <v>Canindé de São Francisco</v>
          </cell>
        </row>
        <row r="1160">
          <cell r="C1160" t="str">
            <v>PE</v>
          </cell>
          <cell r="D1160" t="str">
            <v>Glória do Goitá</v>
          </cell>
        </row>
        <row r="1161">
          <cell r="C1161" t="str">
            <v>BA</v>
          </cell>
          <cell r="D1161" t="str">
            <v>Barra do Choça</v>
          </cell>
        </row>
        <row r="1162">
          <cell r="C1162" t="str">
            <v>RJ</v>
          </cell>
          <cell r="D1162" t="str">
            <v>Arraial do Cabo</v>
          </cell>
        </row>
        <row r="1163">
          <cell r="C1163" t="str">
            <v>PB</v>
          </cell>
          <cell r="D1163" t="str">
            <v>Catolé do Rocha</v>
          </cell>
        </row>
        <row r="1164">
          <cell r="C1164" t="str">
            <v>RN</v>
          </cell>
          <cell r="D1164" t="str">
            <v>Pau dos Ferros</v>
          </cell>
        </row>
        <row r="1165">
          <cell r="C1165" t="str">
            <v>SP</v>
          </cell>
          <cell r="D1165" t="str">
            <v>Igarapava</v>
          </cell>
        </row>
        <row r="1166">
          <cell r="C1166" t="str">
            <v>BA</v>
          </cell>
          <cell r="D1166" t="str">
            <v>Canavieiras</v>
          </cell>
        </row>
        <row r="1167">
          <cell r="C1167" t="str">
            <v>SC</v>
          </cell>
          <cell r="D1167" t="str">
            <v>Joaçaba</v>
          </cell>
        </row>
        <row r="1168">
          <cell r="C1168" t="str">
            <v>SP</v>
          </cell>
          <cell r="D1168" t="str">
            <v>Casa Branca</v>
          </cell>
        </row>
        <row r="1169">
          <cell r="C1169" t="str">
            <v>RS</v>
          </cell>
          <cell r="D1169" t="str">
            <v>Carlos Barbosa</v>
          </cell>
        </row>
        <row r="1170">
          <cell r="C1170" t="str">
            <v>PI</v>
          </cell>
          <cell r="D1170" t="str">
            <v>Luís Correia</v>
          </cell>
        </row>
        <row r="1171">
          <cell r="C1171" t="str">
            <v>SC</v>
          </cell>
          <cell r="D1171" t="str">
            <v>Barra Velha</v>
          </cell>
        </row>
        <row r="1172">
          <cell r="C1172" t="str">
            <v>RS</v>
          </cell>
          <cell r="D1172" t="str">
            <v>Nova Santa Rita</v>
          </cell>
        </row>
        <row r="1173">
          <cell r="C1173" t="str">
            <v>SP</v>
          </cell>
          <cell r="D1173" t="str">
            <v>Guararema</v>
          </cell>
        </row>
        <row r="1174">
          <cell r="C1174" t="str">
            <v>PA</v>
          </cell>
          <cell r="D1174" t="str">
            <v>Mãe do Rio</v>
          </cell>
        </row>
        <row r="1175">
          <cell r="C1175" t="str">
            <v>MG</v>
          </cell>
          <cell r="D1175" t="str">
            <v>Carmo do Paranaíba</v>
          </cell>
        </row>
        <row r="1176">
          <cell r="C1176" t="str">
            <v>SE</v>
          </cell>
          <cell r="D1176" t="str">
            <v>Laranjeiras</v>
          </cell>
        </row>
        <row r="1177">
          <cell r="C1177" t="str">
            <v>ES</v>
          </cell>
          <cell r="D1177" t="str">
            <v>Afonso Cláudio</v>
          </cell>
        </row>
        <row r="1178">
          <cell r="C1178" t="str">
            <v>ES</v>
          </cell>
          <cell r="D1178" t="str">
            <v>Anchieta</v>
          </cell>
        </row>
        <row r="1179">
          <cell r="C1179" t="str">
            <v>RS</v>
          </cell>
          <cell r="D1179" t="str">
            <v>Triunfo</v>
          </cell>
        </row>
        <row r="1180">
          <cell r="C1180" t="str">
            <v>PR</v>
          </cell>
          <cell r="D1180" t="str">
            <v>Campo Magro</v>
          </cell>
        </row>
        <row r="1181">
          <cell r="C1181" t="str">
            <v>PA</v>
          </cell>
          <cell r="D1181" t="str">
            <v>Anajás</v>
          </cell>
        </row>
        <row r="1182">
          <cell r="C1182" t="str">
            <v>MG</v>
          </cell>
          <cell r="D1182" t="str">
            <v>Cambuí</v>
          </cell>
        </row>
        <row r="1183">
          <cell r="C1183" t="str">
            <v>MA</v>
          </cell>
          <cell r="D1183" t="str">
            <v>Arari</v>
          </cell>
        </row>
        <row r="1184">
          <cell r="C1184" t="str">
            <v>SP</v>
          </cell>
          <cell r="D1184" t="str">
            <v>Piraju</v>
          </cell>
        </row>
        <row r="1185">
          <cell r="C1185" t="str">
            <v>GO</v>
          </cell>
          <cell r="D1185" t="str">
            <v>Palmeiras de Goiás</v>
          </cell>
        </row>
        <row r="1186">
          <cell r="C1186" t="str">
            <v>ES</v>
          </cell>
          <cell r="D1186" t="str">
            <v>Alegre</v>
          </cell>
        </row>
        <row r="1187">
          <cell r="C1187" t="str">
            <v>SP</v>
          </cell>
          <cell r="D1187" t="str">
            <v>Mirandópolis</v>
          </cell>
        </row>
        <row r="1188">
          <cell r="C1188" t="str">
            <v>PA</v>
          </cell>
          <cell r="D1188" t="str">
            <v>Prainha</v>
          </cell>
        </row>
        <row r="1189">
          <cell r="C1189" t="str">
            <v>RJ</v>
          </cell>
          <cell r="D1189" t="str">
            <v>Piraí</v>
          </cell>
        </row>
        <row r="1190">
          <cell r="C1190" t="str">
            <v>SE</v>
          </cell>
          <cell r="D1190" t="str">
            <v>Propriá</v>
          </cell>
        </row>
        <row r="1191">
          <cell r="C1191" t="str">
            <v>SP</v>
          </cell>
          <cell r="D1191" t="str">
            <v>Rancharia</v>
          </cell>
        </row>
        <row r="1192">
          <cell r="C1192" t="str">
            <v>PA</v>
          </cell>
          <cell r="D1192" t="str">
            <v>Bujaru</v>
          </cell>
        </row>
        <row r="1193">
          <cell r="C1193" t="str">
            <v>AM</v>
          </cell>
          <cell r="D1193" t="str">
            <v>Codajás</v>
          </cell>
        </row>
        <row r="1194">
          <cell r="C1194" t="str">
            <v>PR</v>
          </cell>
          <cell r="D1194" t="str">
            <v>Pitanga</v>
          </cell>
        </row>
        <row r="1195">
          <cell r="C1195" t="str">
            <v>SP</v>
          </cell>
          <cell r="D1195" t="str">
            <v>Serra Negra</v>
          </cell>
        </row>
        <row r="1196">
          <cell r="C1196" t="str">
            <v>PA</v>
          </cell>
          <cell r="D1196" t="str">
            <v>Limoeiro do Ajuru</v>
          </cell>
        </row>
        <row r="1197">
          <cell r="C1197" t="str">
            <v>SP</v>
          </cell>
          <cell r="D1197" t="str">
            <v>Pilar do Sul</v>
          </cell>
        </row>
        <row r="1198">
          <cell r="C1198" t="str">
            <v>PE</v>
          </cell>
          <cell r="D1198" t="str">
            <v>Ibimirim</v>
          </cell>
        </row>
        <row r="1199">
          <cell r="C1199" t="str">
            <v>PA</v>
          </cell>
          <cell r="D1199" t="str">
            <v>Maracanã</v>
          </cell>
        </row>
        <row r="1200">
          <cell r="C1200" t="str">
            <v>PR</v>
          </cell>
          <cell r="D1200" t="str">
            <v>Itaperuçu</v>
          </cell>
        </row>
        <row r="1201">
          <cell r="C1201" t="str">
            <v>PE</v>
          </cell>
          <cell r="D1201" t="str">
            <v>Taquaritinga do Norte</v>
          </cell>
        </row>
        <row r="1202">
          <cell r="C1202" t="str">
            <v>BA</v>
          </cell>
          <cell r="D1202" t="str">
            <v>Muritiba</v>
          </cell>
        </row>
        <row r="1203">
          <cell r="C1203" t="str">
            <v>ES</v>
          </cell>
          <cell r="D1203" t="str">
            <v>Iúna</v>
          </cell>
        </row>
        <row r="1204">
          <cell r="C1204" t="str">
            <v>RJ</v>
          </cell>
          <cell r="D1204" t="str">
            <v>Iguaba Grande</v>
          </cell>
        </row>
        <row r="1205">
          <cell r="C1205" t="str">
            <v>PA</v>
          </cell>
          <cell r="D1205" t="str">
            <v>Anapu</v>
          </cell>
        </row>
        <row r="1206">
          <cell r="C1206" t="str">
            <v>BA</v>
          </cell>
          <cell r="D1206" t="str">
            <v>Irará</v>
          </cell>
        </row>
        <row r="1207">
          <cell r="C1207" t="str">
            <v>RS</v>
          </cell>
          <cell r="D1207" t="str">
            <v>Santa Vitória do Palmar</v>
          </cell>
        </row>
        <row r="1208">
          <cell r="C1208" t="str">
            <v>RN</v>
          </cell>
          <cell r="D1208" t="str">
            <v>Extremoz</v>
          </cell>
        </row>
        <row r="1209">
          <cell r="C1209" t="str">
            <v>SC</v>
          </cell>
          <cell r="D1209" t="str">
            <v>Xaxim</v>
          </cell>
        </row>
        <row r="1210">
          <cell r="C1210" t="str">
            <v>MA</v>
          </cell>
          <cell r="D1210" t="str">
            <v>Timbiras</v>
          </cell>
        </row>
        <row r="1211">
          <cell r="C1211" t="str">
            <v>CE</v>
          </cell>
          <cell r="D1211" t="str">
            <v>Redenção</v>
          </cell>
        </row>
        <row r="1212">
          <cell r="C1212" t="str">
            <v>MA</v>
          </cell>
          <cell r="D1212" t="str">
            <v>Humberto de Campos</v>
          </cell>
        </row>
        <row r="1213">
          <cell r="C1213" t="str">
            <v>BA</v>
          </cell>
          <cell r="D1213" t="str">
            <v>Paripiranga</v>
          </cell>
        </row>
        <row r="1214">
          <cell r="C1214" t="str">
            <v>MA</v>
          </cell>
          <cell r="D1214" t="str">
            <v>Miranda do Norte</v>
          </cell>
        </row>
        <row r="1215">
          <cell r="C1215" t="str">
            <v>BA</v>
          </cell>
          <cell r="D1215" t="str">
            <v>Carinhanha</v>
          </cell>
        </row>
        <row r="1216">
          <cell r="C1216" t="str">
            <v>RN</v>
          </cell>
          <cell r="D1216" t="str">
            <v>Baraúna</v>
          </cell>
        </row>
        <row r="1217">
          <cell r="C1217" t="str">
            <v>BA</v>
          </cell>
          <cell r="D1217" t="str">
            <v>Valente</v>
          </cell>
        </row>
        <row r="1218">
          <cell r="C1218" t="str">
            <v>MG</v>
          </cell>
          <cell r="D1218" t="str">
            <v>Cláudio</v>
          </cell>
        </row>
        <row r="1219">
          <cell r="C1219" t="str">
            <v>PE</v>
          </cell>
          <cell r="D1219" t="str">
            <v>Caetés</v>
          </cell>
        </row>
        <row r="1220">
          <cell r="C1220" t="str">
            <v>BA</v>
          </cell>
          <cell r="D1220" t="str">
            <v>Itacaré</v>
          </cell>
        </row>
        <row r="1221">
          <cell r="C1221" t="str">
            <v>SP</v>
          </cell>
          <cell r="D1221" t="str">
            <v>Laranjal Paulista</v>
          </cell>
        </row>
        <row r="1222">
          <cell r="C1222" t="str">
            <v>PI</v>
          </cell>
          <cell r="D1222" t="str">
            <v>Piracuruca</v>
          </cell>
        </row>
        <row r="1223">
          <cell r="C1223" t="str">
            <v>RS</v>
          </cell>
          <cell r="D1223" t="str">
            <v>Três Coroas</v>
          </cell>
        </row>
        <row r="1224">
          <cell r="C1224" t="str">
            <v>MA</v>
          </cell>
          <cell r="D1224" t="str">
            <v>Buriti</v>
          </cell>
        </row>
        <row r="1225">
          <cell r="C1225" t="str">
            <v>MG</v>
          </cell>
          <cell r="D1225" t="str">
            <v>Campos Gerais</v>
          </cell>
        </row>
        <row r="1226">
          <cell r="C1226" t="str">
            <v>AL</v>
          </cell>
          <cell r="D1226" t="str">
            <v>Limoeiro de Anadia</v>
          </cell>
        </row>
        <row r="1227">
          <cell r="C1227" t="str">
            <v>BA</v>
          </cell>
          <cell r="D1227" t="str">
            <v>Ituberá</v>
          </cell>
        </row>
        <row r="1228">
          <cell r="C1228" t="str">
            <v>PE</v>
          </cell>
          <cell r="D1228" t="str">
            <v>Tabira</v>
          </cell>
        </row>
        <row r="1229">
          <cell r="C1229" t="str">
            <v>PE</v>
          </cell>
          <cell r="D1229" t="str">
            <v>Passira</v>
          </cell>
        </row>
        <row r="1230">
          <cell r="C1230" t="str">
            <v>BA</v>
          </cell>
          <cell r="D1230" t="str">
            <v>Campo Alegre de Lourdes</v>
          </cell>
        </row>
        <row r="1231">
          <cell r="C1231" t="str">
            <v>MA</v>
          </cell>
          <cell r="D1231" t="str">
            <v>São Bernardo</v>
          </cell>
        </row>
        <row r="1232">
          <cell r="C1232" t="str">
            <v>SE</v>
          </cell>
          <cell r="D1232" t="str">
            <v>Porto da Folha</v>
          </cell>
        </row>
        <row r="1233">
          <cell r="C1233" t="str">
            <v>MG</v>
          </cell>
          <cell r="D1233" t="str">
            <v>Conceição das Alagoas</v>
          </cell>
        </row>
        <row r="1234">
          <cell r="C1234" t="str">
            <v>CE</v>
          </cell>
          <cell r="D1234" t="str">
            <v>Novo Oriente</v>
          </cell>
        </row>
        <row r="1235">
          <cell r="C1235" t="str">
            <v>PR</v>
          </cell>
          <cell r="D1235" t="str">
            <v>Goioerê</v>
          </cell>
        </row>
        <row r="1236">
          <cell r="C1236" t="str">
            <v>AM</v>
          </cell>
          <cell r="D1236" t="str">
            <v>Carauari</v>
          </cell>
        </row>
        <row r="1237">
          <cell r="C1237" t="str">
            <v>BA</v>
          </cell>
          <cell r="D1237" t="str">
            <v>Nazaré</v>
          </cell>
        </row>
        <row r="1238">
          <cell r="C1238" t="str">
            <v>BA</v>
          </cell>
          <cell r="D1238" t="str">
            <v>Santa Rita de Cássia</v>
          </cell>
        </row>
        <row r="1239">
          <cell r="C1239" t="str">
            <v>PB</v>
          </cell>
          <cell r="D1239" t="str">
            <v>Pedras de Fogo</v>
          </cell>
        </row>
        <row r="1240">
          <cell r="C1240" t="str">
            <v>MG</v>
          </cell>
          <cell r="D1240" t="str">
            <v>Santo Antônio do Monte</v>
          </cell>
        </row>
        <row r="1241">
          <cell r="C1241" t="str">
            <v>PA</v>
          </cell>
          <cell r="D1241" t="str">
            <v>Marapanim</v>
          </cell>
        </row>
        <row r="1242">
          <cell r="C1242" t="str">
            <v>MG</v>
          </cell>
          <cell r="D1242" t="str">
            <v>Elói Mendes</v>
          </cell>
        </row>
        <row r="1243">
          <cell r="C1243" t="str">
            <v>AP</v>
          </cell>
          <cell r="D1243" t="str">
            <v>Oiapoque</v>
          </cell>
        </row>
        <row r="1244">
          <cell r="C1244" t="str">
            <v>PR</v>
          </cell>
          <cell r="D1244" t="str">
            <v>Pontal do Paraná</v>
          </cell>
        </row>
        <row r="1245">
          <cell r="C1245" t="str">
            <v>GO</v>
          </cell>
          <cell r="D1245" t="str">
            <v>Minaçu</v>
          </cell>
        </row>
        <row r="1246">
          <cell r="C1246" t="str">
            <v>SP</v>
          </cell>
          <cell r="D1246" t="str">
            <v>Conchal</v>
          </cell>
        </row>
        <row r="1247">
          <cell r="C1247" t="str">
            <v>PR</v>
          </cell>
          <cell r="D1247" t="str">
            <v>Arapoti</v>
          </cell>
        </row>
        <row r="1248">
          <cell r="C1248" t="str">
            <v>SP</v>
          </cell>
          <cell r="D1248" t="str">
            <v>Cajati</v>
          </cell>
        </row>
        <row r="1249">
          <cell r="C1249" t="str">
            <v>MG</v>
          </cell>
          <cell r="D1249" t="str">
            <v>Pitangui</v>
          </cell>
        </row>
        <row r="1250">
          <cell r="C1250" t="str">
            <v>AL</v>
          </cell>
          <cell r="D1250" t="str">
            <v>Murici</v>
          </cell>
        </row>
        <row r="1251">
          <cell r="C1251" t="str">
            <v>MS</v>
          </cell>
          <cell r="D1251" t="str">
            <v>Miranda</v>
          </cell>
        </row>
        <row r="1252">
          <cell r="C1252" t="str">
            <v>PB</v>
          </cell>
          <cell r="D1252" t="str">
            <v>Alagoa Grande</v>
          </cell>
        </row>
        <row r="1253">
          <cell r="C1253" t="str">
            <v>BA</v>
          </cell>
          <cell r="D1253" t="str">
            <v>Olindina</v>
          </cell>
        </row>
        <row r="1254">
          <cell r="C1254" t="str">
            <v>GO</v>
          </cell>
          <cell r="D1254" t="str">
            <v>Alexânia</v>
          </cell>
        </row>
        <row r="1255">
          <cell r="C1255" t="str">
            <v>BA</v>
          </cell>
          <cell r="D1255" t="str">
            <v>Presidente Tancredo Neves</v>
          </cell>
        </row>
        <row r="1256">
          <cell r="C1256" t="str">
            <v>RN</v>
          </cell>
          <cell r="D1256" t="str">
            <v>Nísia Floresta</v>
          </cell>
        </row>
        <row r="1257">
          <cell r="C1257" t="str">
            <v>BA</v>
          </cell>
          <cell r="D1257" t="str">
            <v>Prado</v>
          </cell>
        </row>
        <row r="1258">
          <cell r="C1258" t="str">
            <v>MG</v>
          </cell>
          <cell r="D1258" t="str">
            <v>Buritizeiro</v>
          </cell>
        </row>
        <row r="1259">
          <cell r="C1259" t="str">
            <v>MG</v>
          </cell>
          <cell r="D1259" t="str">
            <v>Prata</v>
          </cell>
        </row>
        <row r="1260">
          <cell r="C1260" t="str">
            <v>RN</v>
          </cell>
          <cell r="D1260" t="str">
            <v>Areia Branca</v>
          </cell>
        </row>
        <row r="1261">
          <cell r="C1261" t="str">
            <v>MT</v>
          </cell>
          <cell r="D1261" t="str">
            <v>Mirassol d´Oeste</v>
          </cell>
        </row>
        <row r="1262">
          <cell r="C1262" t="str">
            <v>PA</v>
          </cell>
          <cell r="D1262" t="str">
            <v>Melgaço</v>
          </cell>
        </row>
        <row r="1263">
          <cell r="C1263" t="str">
            <v>RO</v>
          </cell>
          <cell r="D1263" t="str">
            <v>Candeias do Jamari</v>
          </cell>
        </row>
        <row r="1264">
          <cell r="C1264" t="str">
            <v>MA</v>
          </cell>
          <cell r="D1264" t="str">
            <v>Alto Alegre do Maranhão</v>
          </cell>
        </row>
        <row r="1265">
          <cell r="C1265" t="str">
            <v>PR</v>
          </cell>
          <cell r="D1265" t="str">
            <v>Nova Esperança</v>
          </cell>
        </row>
        <row r="1266">
          <cell r="C1266" t="str">
            <v>BA</v>
          </cell>
          <cell r="D1266" t="str">
            <v>Santa Cruz Cabrália</v>
          </cell>
        </row>
        <row r="1267">
          <cell r="C1267" t="str">
            <v>RS</v>
          </cell>
          <cell r="D1267" t="str">
            <v>Nova Prata</v>
          </cell>
        </row>
        <row r="1268">
          <cell r="C1268" t="str">
            <v>SP</v>
          </cell>
          <cell r="D1268" t="str">
            <v>Pirapozinho</v>
          </cell>
        </row>
        <row r="1269">
          <cell r="C1269" t="str">
            <v>MG</v>
          </cell>
          <cell r="D1269" t="str">
            <v>Coromandel</v>
          </cell>
        </row>
        <row r="1270">
          <cell r="C1270" t="str">
            <v>RJ</v>
          </cell>
          <cell r="D1270" t="str">
            <v>Paty do Alferes</v>
          </cell>
        </row>
        <row r="1271">
          <cell r="C1271" t="str">
            <v>AL</v>
          </cell>
          <cell r="D1271" t="str">
            <v>Traipu</v>
          </cell>
        </row>
        <row r="1272">
          <cell r="C1272" t="str">
            <v>PI</v>
          </cell>
          <cell r="D1272" t="str">
            <v>Cocal</v>
          </cell>
        </row>
        <row r="1273">
          <cell r="C1273" t="str">
            <v>RS</v>
          </cell>
          <cell r="D1273" t="str">
            <v>São José do Norte</v>
          </cell>
        </row>
        <row r="1274">
          <cell r="C1274" t="str">
            <v>SP</v>
          </cell>
          <cell r="D1274" t="str">
            <v>Santa Gertrudes</v>
          </cell>
        </row>
        <row r="1275">
          <cell r="C1275" t="str">
            <v>MG</v>
          </cell>
          <cell r="D1275" t="str">
            <v>Juatuba</v>
          </cell>
        </row>
        <row r="1276">
          <cell r="C1276" t="str">
            <v>CE</v>
          </cell>
          <cell r="D1276" t="str">
            <v>Marco</v>
          </cell>
        </row>
        <row r="1277">
          <cell r="C1277" t="str">
            <v>PA</v>
          </cell>
          <cell r="D1277" t="str">
            <v>Água Azul do Norte</v>
          </cell>
        </row>
        <row r="1278">
          <cell r="C1278" t="str">
            <v>PE</v>
          </cell>
          <cell r="D1278" t="str">
            <v>Tupanatinga</v>
          </cell>
        </row>
        <row r="1279">
          <cell r="C1279" t="str">
            <v>RJ</v>
          </cell>
          <cell r="D1279" t="str">
            <v>Bom Jardim</v>
          </cell>
        </row>
        <row r="1280">
          <cell r="C1280" t="str">
            <v>AM</v>
          </cell>
          <cell r="D1280" t="str">
            <v>Barcelos</v>
          </cell>
        </row>
        <row r="1281">
          <cell r="C1281" t="str">
            <v>RS</v>
          </cell>
          <cell r="D1281" t="str">
            <v>Lagoa Vermelha</v>
          </cell>
        </row>
        <row r="1282">
          <cell r="C1282" t="str">
            <v>PR</v>
          </cell>
          <cell r="D1282" t="str">
            <v>Mandirituba</v>
          </cell>
        </row>
        <row r="1283">
          <cell r="C1283" t="str">
            <v>PB</v>
          </cell>
          <cell r="D1283" t="str">
            <v>Lagoa Seca</v>
          </cell>
        </row>
        <row r="1284">
          <cell r="C1284" t="str">
            <v>SP</v>
          </cell>
          <cell r="D1284" t="str">
            <v>Dois Córregos</v>
          </cell>
        </row>
        <row r="1285">
          <cell r="C1285" t="str">
            <v>PR</v>
          </cell>
          <cell r="D1285" t="str">
            <v>São Miguel do Iguaçu</v>
          </cell>
        </row>
        <row r="1286">
          <cell r="C1286" t="str">
            <v>MT</v>
          </cell>
          <cell r="D1286" t="str">
            <v>Jaciara</v>
          </cell>
        </row>
        <row r="1287">
          <cell r="C1287" t="str">
            <v>BA</v>
          </cell>
          <cell r="D1287" t="str">
            <v>Quijingue</v>
          </cell>
        </row>
        <row r="1288">
          <cell r="C1288" t="str">
            <v>MS</v>
          </cell>
          <cell r="D1288" t="str">
            <v>São Gabriel do Oeste</v>
          </cell>
        </row>
        <row r="1289">
          <cell r="C1289" t="str">
            <v>MG</v>
          </cell>
          <cell r="D1289" t="str">
            <v>Mantena</v>
          </cell>
        </row>
        <row r="1290">
          <cell r="C1290" t="str">
            <v>SP</v>
          </cell>
          <cell r="D1290" t="str">
            <v>Santa Rita do Passa Quatro</v>
          </cell>
        </row>
        <row r="1291">
          <cell r="C1291" t="str">
            <v>SP</v>
          </cell>
          <cell r="D1291" t="str">
            <v>Itaí</v>
          </cell>
        </row>
        <row r="1292">
          <cell r="C1292" t="str">
            <v>SC</v>
          </cell>
          <cell r="D1292" t="str">
            <v>Forquilhinha</v>
          </cell>
        </row>
        <row r="1293">
          <cell r="C1293" t="str">
            <v>SP</v>
          </cell>
          <cell r="D1293" t="str">
            <v>Piracaia</v>
          </cell>
        </row>
        <row r="1294">
          <cell r="C1294" t="str">
            <v>ES</v>
          </cell>
          <cell r="D1294" t="str">
            <v>Pinheiros</v>
          </cell>
        </row>
        <row r="1295">
          <cell r="C1295" t="str">
            <v>CE</v>
          </cell>
          <cell r="D1295" t="str">
            <v>Campos Sales</v>
          </cell>
        </row>
        <row r="1296">
          <cell r="C1296" t="str">
            <v>MT</v>
          </cell>
          <cell r="D1296" t="str">
            <v>Sapezal</v>
          </cell>
        </row>
        <row r="1297">
          <cell r="C1297" t="str">
            <v>BA</v>
          </cell>
          <cell r="D1297" t="str">
            <v>Ubatã</v>
          </cell>
        </row>
        <row r="1298">
          <cell r="C1298" t="str">
            <v>AL</v>
          </cell>
          <cell r="D1298" t="str">
            <v>Boca da Mata</v>
          </cell>
        </row>
        <row r="1299">
          <cell r="C1299" t="str">
            <v>MA</v>
          </cell>
          <cell r="D1299" t="str">
            <v>Icatu</v>
          </cell>
        </row>
        <row r="1300">
          <cell r="C1300" t="str">
            <v>CE</v>
          </cell>
          <cell r="D1300" t="str">
            <v>Milagres</v>
          </cell>
        </row>
        <row r="1301">
          <cell r="C1301" t="str">
            <v>GO</v>
          </cell>
          <cell r="D1301" t="str">
            <v>Ipameri</v>
          </cell>
        </row>
        <row r="1302">
          <cell r="C1302" t="str">
            <v>AL</v>
          </cell>
          <cell r="D1302" t="str">
            <v>Porto Calvo</v>
          </cell>
        </row>
        <row r="1303">
          <cell r="C1303" t="str">
            <v>RS</v>
          </cell>
          <cell r="D1303" t="str">
            <v>Vera Cruz</v>
          </cell>
        </row>
        <row r="1304">
          <cell r="C1304" t="str">
            <v>BA</v>
          </cell>
          <cell r="D1304" t="str">
            <v>Lapão</v>
          </cell>
        </row>
        <row r="1305">
          <cell r="C1305" t="str">
            <v>SC</v>
          </cell>
          <cell r="D1305" t="str">
            <v>São Joaquim</v>
          </cell>
        </row>
        <row r="1306">
          <cell r="C1306" t="str">
            <v>PE</v>
          </cell>
          <cell r="D1306" t="str">
            <v>Sanharó</v>
          </cell>
        </row>
        <row r="1307">
          <cell r="C1307" t="str">
            <v>PA</v>
          </cell>
          <cell r="D1307" t="str">
            <v>São Sebastião da Boa Vista</v>
          </cell>
        </row>
        <row r="1308">
          <cell r="C1308" t="str">
            <v>MG</v>
          </cell>
          <cell r="D1308" t="str">
            <v>Belo Oriente</v>
          </cell>
        </row>
        <row r="1309">
          <cell r="C1309" t="str">
            <v>PE</v>
          </cell>
          <cell r="D1309" t="str">
            <v>Pombos</v>
          </cell>
        </row>
        <row r="1310">
          <cell r="C1310" t="str">
            <v>CE</v>
          </cell>
          <cell r="D1310" t="str">
            <v>Jardim</v>
          </cell>
        </row>
        <row r="1311">
          <cell r="C1311" t="str">
            <v>MA</v>
          </cell>
          <cell r="D1311" t="str">
            <v>Anajatuba</v>
          </cell>
        </row>
        <row r="1312">
          <cell r="C1312" t="str">
            <v>SP</v>
          </cell>
          <cell r="D1312" t="str">
            <v>Valparaíso</v>
          </cell>
        </row>
        <row r="1313">
          <cell r="C1313" t="str">
            <v>BA</v>
          </cell>
          <cell r="D1313" t="str">
            <v>Mundo Novo</v>
          </cell>
        </row>
        <row r="1314">
          <cell r="C1314" t="str">
            <v>PE</v>
          </cell>
          <cell r="D1314" t="str">
            <v>Itapissuma</v>
          </cell>
        </row>
        <row r="1315">
          <cell r="C1315" t="str">
            <v>RJ</v>
          </cell>
          <cell r="D1315" t="str">
            <v>Miracema</v>
          </cell>
        </row>
        <row r="1316">
          <cell r="C1316" t="str">
            <v>RO</v>
          </cell>
          <cell r="D1316" t="str">
            <v>Cujubim</v>
          </cell>
        </row>
        <row r="1317">
          <cell r="C1317" t="str">
            <v>AC</v>
          </cell>
          <cell r="D1317" t="str">
            <v>Brasiléia</v>
          </cell>
        </row>
        <row r="1318">
          <cell r="C1318" t="str">
            <v>PE</v>
          </cell>
          <cell r="D1318" t="str">
            <v>Ilha de Itamaracá</v>
          </cell>
        </row>
        <row r="1319">
          <cell r="C1319" t="str">
            <v>BA</v>
          </cell>
          <cell r="D1319" t="str">
            <v>Ibotirama</v>
          </cell>
        </row>
        <row r="1320">
          <cell r="C1320" t="str">
            <v>BA</v>
          </cell>
          <cell r="D1320" t="str">
            <v>Nova Soure</v>
          </cell>
        </row>
        <row r="1321">
          <cell r="C1321" t="str">
            <v>PR</v>
          </cell>
          <cell r="D1321" t="str">
            <v>Santa Helena</v>
          </cell>
        </row>
        <row r="1322">
          <cell r="C1322" t="str">
            <v>CE</v>
          </cell>
          <cell r="D1322" t="str">
            <v>Caririaçu</v>
          </cell>
        </row>
        <row r="1323">
          <cell r="C1323" t="str">
            <v>BA</v>
          </cell>
          <cell r="D1323" t="str">
            <v>Iguaí</v>
          </cell>
        </row>
        <row r="1324">
          <cell r="C1324" t="str">
            <v>RN</v>
          </cell>
          <cell r="D1324" t="str">
            <v>Goianinha</v>
          </cell>
        </row>
        <row r="1325">
          <cell r="C1325" t="str">
            <v>SE</v>
          </cell>
          <cell r="D1325" t="str">
            <v>Boquim</v>
          </cell>
        </row>
        <row r="1326">
          <cell r="C1326" t="str">
            <v>MA</v>
          </cell>
          <cell r="D1326" t="str">
            <v>Aldeias Altas</v>
          </cell>
        </row>
        <row r="1327">
          <cell r="C1327" t="str">
            <v>SP</v>
          </cell>
          <cell r="D1327" t="str">
            <v>Santa Rosa de Viterbo</v>
          </cell>
        </row>
        <row r="1328">
          <cell r="C1328" t="str">
            <v>SE</v>
          </cell>
          <cell r="D1328" t="str">
            <v>Nossa Senhora das Dores</v>
          </cell>
        </row>
        <row r="1329">
          <cell r="C1329" t="str">
            <v>PI</v>
          </cell>
          <cell r="D1329" t="str">
            <v>Batalha</v>
          </cell>
        </row>
        <row r="1330">
          <cell r="C1330" t="str">
            <v>MT</v>
          </cell>
          <cell r="D1330" t="str">
            <v>Vila Rica</v>
          </cell>
        </row>
        <row r="1331">
          <cell r="C1331" t="str">
            <v>MG</v>
          </cell>
          <cell r="D1331" t="str">
            <v>Mutum</v>
          </cell>
        </row>
        <row r="1332">
          <cell r="C1332" t="str">
            <v>PR</v>
          </cell>
          <cell r="D1332" t="str">
            <v>Reserva</v>
          </cell>
        </row>
        <row r="1333">
          <cell r="C1333" t="str">
            <v>RS</v>
          </cell>
          <cell r="D1333" t="str">
            <v>Taquari</v>
          </cell>
        </row>
        <row r="1334">
          <cell r="C1334" t="str">
            <v>SP</v>
          </cell>
          <cell r="D1334" t="str">
            <v>Ilha Solteira</v>
          </cell>
        </row>
        <row r="1335">
          <cell r="C1335" t="str">
            <v>MG</v>
          </cell>
          <cell r="D1335" t="str">
            <v>Nepomuceno</v>
          </cell>
        </row>
        <row r="1336">
          <cell r="C1336" t="str">
            <v>RS</v>
          </cell>
          <cell r="D1336" t="str">
            <v>Veranópolis</v>
          </cell>
        </row>
        <row r="1337">
          <cell r="C1337" t="str">
            <v>BA</v>
          </cell>
          <cell r="D1337" t="str">
            <v>Santana</v>
          </cell>
        </row>
        <row r="1338">
          <cell r="C1338" t="str">
            <v>SP</v>
          </cell>
          <cell r="D1338" t="str">
            <v>Martinópolis</v>
          </cell>
        </row>
        <row r="1339">
          <cell r="C1339" t="str">
            <v>PI</v>
          </cell>
          <cell r="D1339" t="str">
            <v>Corrente</v>
          </cell>
        </row>
        <row r="1340">
          <cell r="C1340" t="str">
            <v>ES</v>
          </cell>
          <cell r="D1340" t="str">
            <v>Ibatiba</v>
          </cell>
        </row>
        <row r="1341">
          <cell r="C1341" t="str">
            <v>PE</v>
          </cell>
          <cell r="D1341" t="str">
            <v>Condado</v>
          </cell>
        </row>
        <row r="1342">
          <cell r="C1342" t="str">
            <v>MT</v>
          </cell>
          <cell r="D1342" t="str">
            <v>Água Boa</v>
          </cell>
        </row>
        <row r="1343">
          <cell r="C1343" t="str">
            <v>MG</v>
          </cell>
          <cell r="D1343" t="str">
            <v>Coração de Jesus</v>
          </cell>
        </row>
        <row r="1344">
          <cell r="C1344" t="str">
            <v>SP</v>
          </cell>
          <cell r="D1344" t="str">
            <v>Cajuru</v>
          </cell>
        </row>
        <row r="1345">
          <cell r="C1345" t="str">
            <v>CE</v>
          </cell>
          <cell r="D1345" t="str">
            <v>Aracoiaba</v>
          </cell>
        </row>
        <row r="1346">
          <cell r="C1346" t="str">
            <v>BA</v>
          </cell>
          <cell r="D1346" t="str">
            <v>Planalto</v>
          </cell>
        </row>
        <row r="1347">
          <cell r="C1347" t="str">
            <v>ES</v>
          </cell>
          <cell r="D1347" t="str">
            <v>Pedro Canário</v>
          </cell>
        </row>
        <row r="1348">
          <cell r="C1348" t="str">
            <v>AM</v>
          </cell>
          <cell r="D1348" t="str">
            <v>Santa Isabel do Rio Negro</v>
          </cell>
        </row>
        <row r="1349">
          <cell r="C1349" t="str">
            <v>MG</v>
          </cell>
          <cell r="D1349" t="str">
            <v>Sacramento</v>
          </cell>
        </row>
        <row r="1350">
          <cell r="C1350" t="str">
            <v>MG</v>
          </cell>
          <cell r="D1350" t="str">
            <v>Jacutinga</v>
          </cell>
        </row>
        <row r="1351">
          <cell r="C1351" t="str">
            <v>MG</v>
          </cell>
          <cell r="D1351" t="str">
            <v>São João Nepomuceno</v>
          </cell>
        </row>
        <row r="1352">
          <cell r="C1352" t="str">
            <v>CE</v>
          </cell>
          <cell r="D1352" t="str">
            <v>Guaiúba</v>
          </cell>
        </row>
        <row r="1353">
          <cell r="C1353" t="str">
            <v>SP</v>
          </cell>
          <cell r="D1353" t="str">
            <v>Bom Jesus dos Perdões</v>
          </cell>
        </row>
        <row r="1354">
          <cell r="C1354" t="str">
            <v>MS</v>
          </cell>
          <cell r="D1354" t="str">
            <v>Chapadão do Sul</v>
          </cell>
        </row>
        <row r="1355">
          <cell r="C1355" t="str">
            <v>BA</v>
          </cell>
          <cell r="D1355" t="str">
            <v>Canarana</v>
          </cell>
        </row>
        <row r="1356">
          <cell r="C1356" t="str">
            <v>SC</v>
          </cell>
          <cell r="D1356" t="str">
            <v>Maravilha</v>
          </cell>
        </row>
        <row r="1357">
          <cell r="C1357" t="str">
            <v>MG</v>
          </cell>
          <cell r="D1357" t="str">
            <v>Francisco Sá</v>
          </cell>
        </row>
        <row r="1358">
          <cell r="C1358" t="str">
            <v>AM</v>
          </cell>
          <cell r="D1358" t="str">
            <v>Novo Aripuanã</v>
          </cell>
        </row>
        <row r="1359">
          <cell r="C1359" t="str">
            <v>PE</v>
          </cell>
          <cell r="D1359" t="str">
            <v>Tacaratu</v>
          </cell>
        </row>
        <row r="1360">
          <cell r="C1360" t="str">
            <v>PE</v>
          </cell>
          <cell r="D1360" t="str">
            <v>Panelas</v>
          </cell>
        </row>
        <row r="1361">
          <cell r="C1361" t="str">
            <v>TO</v>
          </cell>
          <cell r="D1361" t="str">
            <v>Guaraí</v>
          </cell>
        </row>
        <row r="1362">
          <cell r="C1362" t="str">
            <v>MS</v>
          </cell>
          <cell r="D1362" t="str">
            <v>Aparecida do Taboado</v>
          </cell>
        </row>
        <row r="1363">
          <cell r="C1363" t="str">
            <v>MS</v>
          </cell>
          <cell r="D1363" t="str">
            <v>Jardim</v>
          </cell>
        </row>
        <row r="1364">
          <cell r="C1364" t="str">
            <v>BA</v>
          </cell>
          <cell r="D1364" t="str">
            <v>Castro Alves</v>
          </cell>
        </row>
        <row r="1365">
          <cell r="C1365" t="str">
            <v>RS</v>
          </cell>
          <cell r="D1365" t="str">
            <v>Jaguarão</v>
          </cell>
        </row>
        <row r="1366">
          <cell r="C1366" t="str">
            <v>PE</v>
          </cell>
          <cell r="D1366" t="str">
            <v>Quipapá</v>
          </cell>
        </row>
        <row r="1367">
          <cell r="C1367" t="str">
            <v>PR</v>
          </cell>
          <cell r="D1367" t="str">
            <v>Astorga</v>
          </cell>
        </row>
        <row r="1368">
          <cell r="C1368" t="str">
            <v>PE</v>
          </cell>
          <cell r="D1368" t="str">
            <v>Itaíba</v>
          </cell>
        </row>
        <row r="1369">
          <cell r="C1369" t="str">
            <v>SP</v>
          </cell>
          <cell r="D1369" t="str">
            <v>Tanabi</v>
          </cell>
        </row>
        <row r="1370">
          <cell r="C1370" t="str">
            <v>BA</v>
          </cell>
          <cell r="D1370" t="str">
            <v>Conde</v>
          </cell>
        </row>
        <row r="1371">
          <cell r="C1371" t="str">
            <v>ES</v>
          </cell>
          <cell r="D1371" t="str">
            <v>Venda Nova do Imigrante</v>
          </cell>
        </row>
        <row r="1372">
          <cell r="C1372" t="str">
            <v>CE</v>
          </cell>
          <cell r="D1372" t="str">
            <v>Tamboril</v>
          </cell>
        </row>
        <row r="1373">
          <cell r="C1373" t="str">
            <v>RS</v>
          </cell>
          <cell r="D1373" t="str">
            <v>Guaporé</v>
          </cell>
        </row>
        <row r="1374">
          <cell r="C1374" t="str">
            <v>CE</v>
          </cell>
          <cell r="D1374" t="str">
            <v>Independência</v>
          </cell>
        </row>
        <row r="1375">
          <cell r="C1375" t="str">
            <v>RS</v>
          </cell>
          <cell r="D1375" t="str">
            <v>São Sebastião do Caí</v>
          </cell>
        </row>
        <row r="1376">
          <cell r="C1376" t="str">
            <v>PA</v>
          </cell>
          <cell r="D1376" t="str">
            <v>Garrafão do Norte</v>
          </cell>
        </row>
        <row r="1377">
          <cell r="C1377" t="str">
            <v>MA</v>
          </cell>
          <cell r="D1377" t="str">
            <v>Itinga do Maranhão</v>
          </cell>
        </row>
        <row r="1378">
          <cell r="C1378" t="str">
            <v>MA</v>
          </cell>
          <cell r="D1378" t="str">
            <v>Turilândia</v>
          </cell>
        </row>
        <row r="1379">
          <cell r="C1379" t="str">
            <v>BA</v>
          </cell>
          <cell r="D1379" t="str">
            <v>Formosa do Rio Preto</v>
          </cell>
        </row>
        <row r="1380">
          <cell r="C1380" t="str">
            <v>PE</v>
          </cell>
          <cell r="D1380" t="str">
            <v>Lagoa Grande</v>
          </cell>
        </row>
        <row r="1381">
          <cell r="C1381" t="str">
            <v>ES</v>
          </cell>
          <cell r="D1381" t="str">
            <v>Mimoso do Sul</v>
          </cell>
        </row>
        <row r="1382">
          <cell r="C1382" t="str">
            <v>GO</v>
          </cell>
          <cell r="D1382" t="str">
            <v>Bom Jesus de Goiás</v>
          </cell>
        </row>
        <row r="1383">
          <cell r="C1383" t="str">
            <v>MA</v>
          </cell>
          <cell r="D1383" t="str">
            <v>São João dos Patos</v>
          </cell>
        </row>
        <row r="1384">
          <cell r="C1384" t="str">
            <v>PB</v>
          </cell>
          <cell r="D1384" t="str">
            <v>Solânea</v>
          </cell>
        </row>
        <row r="1385">
          <cell r="C1385" t="str">
            <v>RS</v>
          </cell>
          <cell r="D1385" t="str">
            <v>Encruzilhada do Sul</v>
          </cell>
        </row>
        <row r="1386">
          <cell r="C1386" t="str">
            <v>CE</v>
          </cell>
          <cell r="D1386" t="str">
            <v>Ocara</v>
          </cell>
        </row>
        <row r="1387">
          <cell r="C1387" t="str">
            <v>PA</v>
          </cell>
          <cell r="D1387" t="str">
            <v>São Domingos do Araguaia</v>
          </cell>
        </row>
        <row r="1388">
          <cell r="C1388" t="str">
            <v>SP</v>
          </cell>
          <cell r="D1388" t="str">
            <v>Pirajuí</v>
          </cell>
        </row>
        <row r="1389">
          <cell r="C1389" t="str">
            <v>MA</v>
          </cell>
          <cell r="D1389" t="str">
            <v>Santa Quitéria do Maranhão</v>
          </cell>
        </row>
        <row r="1390">
          <cell r="C1390" t="str">
            <v>MG</v>
          </cell>
          <cell r="D1390" t="str">
            <v>Carandaí</v>
          </cell>
        </row>
        <row r="1391">
          <cell r="C1391" t="str">
            <v>SE</v>
          </cell>
          <cell r="D1391" t="str">
            <v>Umbaúba</v>
          </cell>
        </row>
        <row r="1392">
          <cell r="C1392" t="str">
            <v>PR</v>
          </cell>
          <cell r="D1392" t="str">
            <v>Piraí do Sul</v>
          </cell>
        </row>
        <row r="1393">
          <cell r="C1393" t="str">
            <v>BA</v>
          </cell>
          <cell r="D1393" t="str">
            <v>Miguel Calmon</v>
          </cell>
        </row>
        <row r="1394">
          <cell r="C1394" t="str">
            <v>PA</v>
          </cell>
          <cell r="D1394" t="str">
            <v>Novo Progresso</v>
          </cell>
        </row>
        <row r="1395">
          <cell r="C1395" t="str">
            <v>PA</v>
          </cell>
          <cell r="D1395" t="str">
            <v>Soure</v>
          </cell>
        </row>
        <row r="1396">
          <cell r="C1396" t="str">
            <v>BA</v>
          </cell>
          <cell r="D1396" t="str">
            <v>Iraquara</v>
          </cell>
        </row>
        <row r="1397">
          <cell r="C1397" t="str">
            <v>SP</v>
          </cell>
          <cell r="D1397" t="str">
            <v>Angatuba</v>
          </cell>
        </row>
        <row r="1398">
          <cell r="C1398" t="str">
            <v>SP</v>
          </cell>
          <cell r="D1398" t="str">
            <v>Pereira Barreto</v>
          </cell>
        </row>
        <row r="1399">
          <cell r="C1399" t="str">
            <v>MG</v>
          </cell>
          <cell r="D1399" t="str">
            <v>São Gonçalo do Sapucaí</v>
          </cell>
        </row>
        <row r="1400">
          <cell r="C1400" t="str">
            <v>AL</v>
          </cell>
          <cell r="D1400" t="str">
            <v>Viçosa</v>
          </cell>
        </row>
        <row r="1401">
          <cell r="C1401" t="str">
            <v>SP</v>
          </cell>
          <cell r="D1401" t="str">
            <v>Monte Aprazível</v>
          </cell>
        </row>
        <row r="1402">
          <cell r="C1402" t="str">
            <v>RJ</v>
          </cell>
          <cell r="D1402" t="str">
            <v>Miguel Pereira</v>
          </cell>
        </row>
        <row r="1403">
          <cell r="C1403" t="str">
            <v>SC</v>
          </cell>
          <cell r="D1403" t="str">
            <v>Ituporanga</v>
          </cell>
        </row>
        <row r="1404">
          <cell r="C1404" t="str">
            <v>CE</v>
          </cell>
          <cell r="D1404" t="str">
            <v>Cedro</v>
          </cell>
        </row>
        <row r="1405">
          <cell r="C1405" t="str">
            <v>BA</v>
          </cell>
          <cell r="D1405" t="str">
            <v>João Dourado</v>
          </cell>
        </row>
        <row r="1406">
          <cell r="C1406" t="str">
            <v>SP</v>
          </cell>
          <cell r="D1406" t="str">
            <v>Brodowski</v>
          </cell>
        </row>
        <row r="1407">
          <cell r="C1407" t="str">
            <v>SP</v>
          </cell>
          <cell r="D1407" t="str">
            <v>Potim</v>
          </cell>
        </row>
        <row r="1408">
          <cell r="C1408" t="str">
            <v>GO</v>
          </cell>
          <cell r="D1408" t="str">
            <v>Itapuranga</v>
          </cell>
        </row>
        <row r="1409">
          <cell r="C1409" t="str">
            <v>AL</v>
          </cell>
          <cell r="D1409" t="str">
            <v>Igaci</v>
          </cell>
        </row>
        <row r="1410">
          <cell r="C1410" t="str">
            <v>PI</v>
          </cell>
          <cell r="D1410" t="str">
            <v>Bom Jesus</v>
          </cell>
        </row>
        <row r="1411">
          <cell r="C1411" t="str">
            <v>PR</v>
          </cell>
          <cell r="D1411" t="str">
            <v>Cambará</v>
          </cell>
        </row>
        <row r="1412">
          <cell r="C1412" t="str">
            <v>PE</v>
          </cell>
          <cell r="D1412" t="str">
            <v>Macaparana</v>
          </cell>
        </row>
        <row r="1413">
          <cell r="C1413" t="str">
            <v>RJ</v>
          </cell>
          <cell r="D1413" t="str">
            <v>Pinheiral</v>
          </cell>
        </row>
        <row r="1414">
          <cell r="C1414" t="str">
            <v>MA</v>
          </cell>
          <cell r="D1414" t="str">
            <v>Pedro do Rosário</v>
          </cell>
        </row>
        <row r="1415">
          <cell r="C1415" t="str">
            <v>MG</v>
          </cell>
          <cell r="D1415" t="str">
            <v>Jequitinhonha</v>
          </cell>
        </row>
        <row r="1416">
          <cell r="C1416" t="str">
            <v>RJ</v>
          </cell>
          <cell r="D1416" t="str">
            <v>Quissamã</v>
          </cell>
        </row>
        <row r="1417">
          <cell r="C1417" t="str">
            <v>PI</v>
          </cell>
          <cell r="D1417" t="str">
            <v>Luzilândia</v>
          </cell>
        </row>
        <row r="1418">
          <cell r="C1418" t="str">
            <v>MG</v>
          </cell>
          <cell r="D1418" t="str">
            <v>Ibiá</v>
          </cell>
        </row>
        <row r="1419">
          <cell r="C1419" t="str">
            <v>MA</v>
          </cell>
          <cell r="D1419" t="str">
            <v>Governador Nunes Freire</v>
          </cell>
        </row>
        <row r="1420">
          <cell r="C1420" t="str">
            <v>MA</v>
          </cell>
          <cell r="D1420" t="str">
            <v>Santa Luzia do Paruá</v>
          </cell>
        </row>
        <row r="1421">
          <cell r="C1421" t="str">
            <v>MS</v>
          </cell>
          <cell r="D1421" t="str">
            <v>Itaporã</v>
          </cell>
        </row>
        <row r="1422">
          <cell r="C1422" t="str">
            <v>SC</v>
          </cell>
          <cell r="D1422" t="str">
            <v>Capivari de Baixo</v>
          </cell>
        </row>
        <row r="1423">
          <cell r="C1423" t="str">
            <v>MG</v>
          </cell>
          <cell r="D1423" t="str">
            <v>Tupaciguara</v>
          </cell>
        </row>
        <row r="1424">
          <cell r="C1424" t="str">
            <v>RS</v>
          </cell>
          <cell r="D1424" t="str">
            <v>Capão do Leão</v>
          </cell>
        </row>
        <row r="1425">
          <cell r="C1425" t="str">
            <v>BA</v>
          </cell>
          <cell r="D1425" t="str">
            <v>Queimadas</v>
          </cell>
        </row>
        <row r="1426">
          <cell r="C1426" t="str">
            <v>CE</v>
          </cell>
          <cell r="D1426" t="str">
            <v>Senador Pompeu</v>
          </cell>
        </row>
        <row r="1427">
          <cell r="C1427" t="str">
            <v>PB</v>
          </cell>
          <cell r="D1427" t="str">
            <v>Conde</v>
          </cell>
        </row>
        <row r="1428">
          <cell r="C1428" t="str">
            <v>MS</v>
          </cell>
          <cell r="D1428" t="str">
            <v>Anastácio</v>
          </cell>
        </row>
        <row r="1429">
          <cell r="C1429" t="str">
            <v>AL</v>
          </cell>
          <cell r="D1429" t="str">
            <v>Piranhas</v>
          </cell>
        </row>
        <row r="1430">
          <cell r="C1430" t="str">
            <v>MS</v>
          </cell>
          <cell r="D1430" t="str">
            <v>Ribas do Rio Pardo</v>
          </cell>
        </row>
        <row r="1431">
          <cell r="C1431" t="str">
            <v>MG</v>
          </cell>
          <cell r="D1431" t="str">
            <v>Espera Feliz</v>
          </cell>
        </row>
        <row r="1432">
          <cell r="C1432" t="str">
            <v>PE</v>
          </cell>
          <cell r="D1432" t="str">
            <v>Agrestina</v>
          </cell>
        </row>
        <row r="1433">
          <cell r="C1433" t="str">
            <v>GO</v>
          </cell>
          <cell r="D1433" t="str">
            <v>Pirenópolis</v>
          </cell>
        </row>
        <row r="1434">
          <cell r="C1434" t="str">
            <v>AL</v>
          </cell>
          <cell r="D1434" t="str">
            <v>Mata Grande</v>
          </cell>
        </row>
        <row r="1435">
          <cell r="C1435" t="str">
            <v>MG</v>
          </cell>
          <cell r="D1435" t="str">
            <v>Buritis</v>
          </cell>
        </row>
        <row r="1436">
          <cell r="C1436" t="str">
            <v>CE</v>
          </cell>
          <cell r="D1436" t="str">
            <v>Ibiapina</v>
          </cell>
        </row>
        <row r="1437">
          <cell r="C1437" t="str">
            <v>BA</v>
          </cell>
          <cell r="D1437" t="str">
            <v>Piritiba</v>
          </cell>
        </row>
        <row r="1438">
          <cell r="C1438" t="str">
            <v>PA</v>
          </cell>
          <cell r="D1438" t="str">
            <v>Santa Maria do Pará</v>
          </cell>
        </row>
        <row r="1439">
          <cell r="C1439" t="str">
            <v>CE</v>
          </cell>
          <cell r="D1439" t="str">
            <v>Cruz</v>
          </cell>
        </row>
        <row r="1440">
          <cell r="C1440" t="str">
            <v>MG</v>
          </cell>
          <cell r="D1440" t="str">
            <v>Aimorés</v>
          </cell>
        </row>
        <row r="1441">
          <cell r="C1441" t="str">
            <v>SP</v>
          </cell>
          <cell r="D1441" t="str">
            <v>Cordeirópolis</v>
          </cell>
        </row>
        <row r="1442">
          <cell r="C1442" t="str">
            <v>SP</v>
          </cell>
          <cell r="D1442" t="str">
            <v>Álvares Machado</v>
          </cell>
        </row>
        <row r="1443">
          <cell r="C1443" t="str">
            <v>RS</v>
          </cell>
          <cell r="D1443" t="str">
            <v>Ivoti</v>
          </cell>
        </row>
        <row r="1444">
          <cell r="C1444" t="str">
            <v>MG</v>
          </cell>
          <cell r="D1444" t="str">
            <v>São João da Ponte</v>
          </cell>
        </row>
        <row r="1445">
          <cell r="C1445" t="str">
            <v>RS</v>
          </cell>
          <cell r="D1445" t="str">
            <v>Sarandi</v>
          </cell>
        </row>
        <row r="1446">
          <cell r="C1446" t="str">
            <v>BA</v>
          </cell>
          <cell r="D1446" t="str">
            <v>Amélia Rodrigues</v>
          </cell>
        </row>
        <row r="1447">
          <cell r="C1447" t="str">
            <v>SP</v>
          </cell>
          <cell r="D1447" t="str">
            <v>Iracemápolis</v>
          </cell>
        </row>
        <row r="1448">
          <cell r="C1448" t="str">
            <v>RS</v>
          </cell>
          <cell r="D1448" t="str">
            <v>Tapejara</v>
          </cell>
        </row>
        <row r="1449">
          <cell r="C1449" t="str">
            <v>PB</v>
          </cell>
          <cell r="D1449" t="str">
            <v>Itaporanga</v>
          </cell>
        </row>
        <row r="1450">
          <cell r="C1450" t="str">
            <v>CE</v>
          </cell>
          <cell r="D1450" t="str">
            <v>Jucás</v>
          </cell>
        </row>
        <row r="1451">
          <cell r="C1451" t="str">
            <v>SC</v>
          </cell>
          <cell r="D1451" t="str">
            <v>Guabiruba</v>
          </cell>
        </row>
        <row r="1452">
          <cell r="C1452" t="str">
            <v>BA</v>
          </cell>
          <cell r="D1452" t="str">
            <v>Cândido Sales</v>
          </cell>
        </row>
        <row r="1453">
          <cell r="C1453" t="str">
            <v>SP</v>
          </cell>
          <cell r="D1453" t="str">
            <v>Brotas</v>
          </cell>
        </row>
        <row r="1454">
          <cell r="C1454" t="str">
            <v>MG</v>
          </cell>
          <cell r="D1454" t="str">
            <v>Paraopeba</v>
          </cell>
        </row>
        <row r="1455">
          <cell r="C1455" t="str">
            <v>MS</v>
          </cell>
          <cell r="D1455" t="str">
            <v>Bela Vista</v>
          </cell>
        </row>
        <row r="1456">
          <cell r="C1456" t="str">
            <v>SP</v>
          </cell>
          <cell r="D1456" t="str">
            <v>Igaraçu do Tietê</v>
          </cell>
        </row>
        <row r="1457">
          <cell r="C1457" t="str">
            <v>PE</v>
          </cell>
          <cell r="D1457" t="str">
            <v>Canhotinho</v>
          </cell>
        </row>
        <row r="1458">
          <cell r="C1458" t="str">
            <v>AL</v>
          </cell>
          <cell r="D1458" t="str">
            <v>Junqueiro</v>
          </cell>
        </row>
        <row r="1459">
          <cell r="C1459" t="str">
            <v>CE</v>
          </cell>
          <cell r="D1459" t="str">
            <v>Forquilha</v>
          </cell>
        </row>
        <row r="1460">
          <cell r="C1460" t="str">
            <v>AL</v>
          </cell>
          <cell r="D1460" t="str">
            <v>Igreja Nova</v>
          </cell>
        </row>
        <row r="1461">
          <cell r="C1461" t="str">
            <v>AL</v>
          </cell>
          <cell r="D1461" t="str">
            <v>Matriz de Camaragibe</v>
          </cell>
        </row>
        <row r="1462">
          <cell r="C1462" t="str">
            <v>RS</v>
          </cell>
          <cell r="D1462" t="str">
            <v>São Jerônimo</v>
          </cell>
        </row>
        <row r="1463">
          <cell r="C1463" t="str">
            <v>CE</v>
          </cell>
          <cell r="D1463" t="str">
            <v>Aurora</v>
          </cell>
        </row>
        <row r="1464">
          <cell r="C1464" t="str">
            <v>PA</v>
          </cell>
          <cell r="D1464" t="str">
            <v>São Geraldo do Araguaia</v>
          </cell>
        </row>
        <row r="1465">
          <cell r="C1465" t="str">
            <v>GO</v>
          </cell>
          <cell r="D1465" t="str">
            <v>Piracanjuba</v>
          </cell>
        </row>
        <row r="1466">
          <cell r="C1466" t="str">
            <v>SC</v>
          </cell>
          <cell r="D1466" t="str">
            <v>São Lourenço do Oeste</v>
          </cell>
        </row>
        <row r="1467">
          <cell r="C1467" t="str">
            <v>MG</v>
          </cell>
          <cell r="D1467" t="str">
            <v>São José da Lapa</v>
          </cell>
        </row>
        <row r="1468">
          <cell r="C1468" t="str">
            <v>CE</v>
          </cell>
          <cell r="D1468" t="str">
            <v>Irauçuba</v>
          </cell>
        </row>
        <row r="1469">
          <cell r="C1469" t="str">
            <v>RN</v>
          </cell>
          <cell r="D1469" t="str">
            <v>Santo Antônio</v>
          </cell>
        </row>
        <row r="1470">
          <cell r="C1470" t="str">
            <v>AL</v>
          </cell>
          <cell r="D1470" t="str">
            <v>Craíbas</v>
          </cell>
        </row>
        <row r="1471">
          <cell r="C1471" t="str">
            <v>PA</v>
          </cell>
          <cell r="D1471" t="str">
            <v>Salvaterra</v>
          </cell>
        </row>
        <row r="1472">
          <cell r="C1472" t="str">
            <v>SC</v>
          </cell>
          <cell r="D1472" t="str">
            <v>Balneário Piçarras</v>
          </cell>
        </row>
        <row r="1473">
          <cell r="C1473" t="str">
            <v>PB</v>
          </cell>
          <cell r="D1473" t="str">
            <v>Itabaiana</v>
          </cell>
        </row>
        <row r="1474">
          <cell r="C1474" t="str">
            <v>PA</v>
          </cell>
          <cell r="D1474" t="str">
            <v>Cachoeira do Arari</v>
          </cell>
        </row>
        <row r="1475">
          <cell r="C1475" t="str">
            <v>MG</v>
          </cell>
          <cell r="D1475" t="str">
            <v>Pedra Azul</v>
          </cell>
        </row>
        <row r="1476">
          <cell r="C1476" t="str">
            <v>AL</v>
          </cell>
          <cell r="D1476" t="str">
            <v>Pão de Açúcar</v>
          </cell>
        </row>
        <row r="1477">
          <cell r="C1477" t="str">
            <v>MA</v>
          </cell>
          <cell r="D1477" t="str">
            <v>Porto Franco</v>
          </cell>
        </row>
        <row r="1478">
          <cell r="C1478" t="str">
            <v>PR</v>
          </cell>
          <cell r="D1478" t="str">
            <v>Colorado</v>
          </cell>
        </row>
        <row r="1479">
          <cell r="C1479" t="str">
            <v>PB</v>
          </cell>
          <cell r="D1479" t="str">
            <v>Rio Tinto</v>
          </cell>
        </row>
        <row r="1480">
          <cell r="C1480" t="str">
            <v>PR</v>
          </cell>
          <cell r="D1480" t="str">
            <v>Quatro Barras</v>
          </cell>
        </row>
        <row r="1481">
          <cell r="C1481" t="str">
            <v>MG</v>
          </cell>
          <cell r="D1481" t="str">
            <v>Monte Sião</v>
          </cell>
        </row>
        <row r="1482">
          <cell r="C1482" t="str">
            <v>PE</v>
          </cell>
          <cell r="D1482" t="str">
            <v>Cupira</v>
          </cell>
        </row>
        <row r="1483">
          <cell r="C1483" t="str">
            <v>PR</v>
          </cell>
          <cell r="D1483" t="str">
            <v>Carambeí</v>
          </cell>
        </row>
        <row r="1484">
          <cell r="C1484" t="str">
            <v>BA</v>
          </cell>
          <cell r="D1484" t="str">
            <v>Laje</v>
          </cell>
        </row>
        <row r="1485">
          <cell r="C1485" t="str">
            <v>RS</v>
          </cell>
          <cell r="D1485" t="str">
            <v>Tupanciretã</v>
          </cell>
        </row>
        <row r="1486">
          <cell r="C1486" t="str">
            <v>PA</v>
          </cell>
          <cell r="D1486" t="str">
            <v>Chaves</v>
          </cell>
        </row>
        <row r="1487">
          <cell r="C1487" t="str">
            <v>AL</v>
          </cell>
          <cell r="D1487" t="str">
            <v>Joaquim Gomes</v>
          </cell>
        </row>
        <row r="1488">
          <cell r="C1488" t="str">
            <v>MA</v>
          </cell>
          <cell r="D1488" t="str">
            <v>Carolina</v>
          </cell>
        </row>
        <row r="1489">
          <cell r="C1489" t="str">
            <v>AM</v>
          </cell>
          <cell r="D1489" t="str">
            <v>Urucurituba</v>
          </cell>
        </row>
        <row r="1490">
          <cell r="C1490" t="str">
            <v>MA</v>
          </cell>
          <cell r="D1490" t="str">
            <v>Carutapera</v>
          </cell>
        </row>
        <row r="1491">
          <cell r="C1491" t="str">
            <v>SP</v>
          </cell>
          <cell r="D1491" t="str">
            <v>Apiaí</v>
          </cell>
        </row>
        <row r="1492">
          <cell r="C1492" t="str">
            <v>SC</v>
          </cell>
          <cell r="D1492" t="str">
            <v>Garopaba</v>
          </cell>
        </row>
        <row r="1493">
          <cell r="C1493" t="str">
            <v>AL</v>
          </cell>
          <cell r="D1493" t="str">
            <v>São José da Laje</v>
          </cell>
        </row>
        <row r="1494">
          <cell r="C1494" t="str">
            <v>MS</v>
          </cell>
          <cell r="D1494" t="str">
            <v>Ladário</v>
          </cell>
        </row>
        <row r="1495">
          <cell r="C1495" t="str">
            <v>PE</v>
          </cell>
          <cell r="D1495" t="str">
            <v>Inajá</v>
          </cell>
        </row>
        <row r="1496">
          <cell r="C1496" t="str">
            <v>MG</v>
          </cell>
          <cell r="D1496" t="str">
            <v>Inhapim</v>
          </cell>
        </row>
        <row r="1497">
          <cell r="C1497" t="str">
            <v>SE</v>
          </cell>
          <cell r="D1497" t="str">
            <v>Poço Verde</v>
          </cell>
        </row>
        <row r="1498">
          <cell r="C1498" t="str">
            <v>MA</v>
          </cell>
          <cell r="D1498" t="str">
            <v>Buriti Bravo</v>
          </cell>
        </row>
        <row r="1499">
          <cell r="C1499" t="str">
            <v>BA</v>
          </cell>
          <cell r="D1499" t="str">
            <v>Uauá</v>
          </cell>
        </row>
        <row r="1500">
          <cell r="C1500" t="str">
            <v>PE</v>
          </cell>
          <cell r="D1500" t="str">
            <v>Orobó</v>
          </cell>
        </row>
        <row r="1501">
          <cell r="C1501" t="str">
            <v>MG</v>
          </cell>
          <cell r="D1501" t="str">
            <v>Bambuí</v>
          </cell>
        </row>
        <row r="1502">
          <cell r="C1502" t="str">
            <v>BA</v>
          </cell>
          <cell r="D1502" t="str">
            <v>Iaçu</v>
          </cell>
        </row>
        <row r="1503">
          <cell r="C1503" t="str">
            <v>PR</v>
          </cell>
          <cell r="D1503" t="str">
            <v>Santa Terezinha de Itaipu</v>
          </cell>
        </row>
        <row r="1504">
          <cell r="C1504" t="str">
            <v>SC</v>
          </cell>
          <cell r="D1504" t="str">
            <v>Santo Amaro da Imperatriz</v>
          </cell>
        </row>
        <row r="1505">
          <cell r="C1505" t="str">
            <v>MG</v>
          </cell>
          <cell r="D1505" t="str">
            <v>Caraí</v>
          </cell>
        </row>
        <row r="1506">
          <cell r="C1506" t="str">
            <v>ES</v>
          </cell>
          <cell r="D1506" t="str">
            <v>Santa Teresa</v>
          </cell>
        </row>
        <row r="1507">
          <cell r="C1507" t="str">
            <v>PE</v>
          </cell>
          <cell r="D1507" t="str">
            <v>Tamandaré</v>
          </cell>
        </row>
        <row r="1508">
          <cell r="C1508" t="str">
            <v>GO</v>
          </cell>
          <cell r="D1508" t="str">
            <v>Itapaci</v>
          </cell>
        </row>
        <row r="1509">
          <cell r="C1509" t="str">
            <v>RS</v>
          </cell>
          <cell r="D1509" t="str">
            <v>Três de Maio</v>
          </cell>
        </row>
        <row r="1510">
          <cell r="C1510" t="str">
            <v>RS</v>
          </cell>
          <cell r="D1510" t="str">
            <v>Três Passos</v>
          </cell>
        </row>
        <row r="1511">
          <cell r="C1511" t="str">
            <v>MG</v>
          </cell>
          <cell r="D1511" t="str">
            <v>São João do Paraíso</v>
          </cell>
        </row>
        <row r="1512">
          <cell r="C1512" t="str">
            <v>RN</v>
          </cell>
          <cell r="D1512" t="str">
            <v>São Miguel</v>
          </cell>
        </row>
        <row r="1513">
          <cell r="C1513" t="str">
            <v>PB</v>
          </cell>
          <cell r="D1513" t="str">
            <v>Princesa Isabel</v>
          </cell>
        </row>
        <row r="1514">
          <cell r="C1514" t="str">
            <v>SP</v>
          </cell>
          <cell r="D1514" t="str">
            <v>Santo Antônio de Posse</v>
          </cell>
        </row>
        <row r="1515">
          <cell r="C1515" t="str">
            <v>RS</v>
          </cell>
          <cell r="D1515" t="str">
            <v>Imbé</v>
          </cell>
        </row>
        <row r="1516">
          <cell r="C1516" t="str">
            <v>PE</v>
          </cell>
          <cell r="D1516" t="str">
            <v>Rio Formoso</v>
          </cell>
        </row>
        <row r="1517">
          <cell r="C1517" t="str">
            <v>MA</v>
          </cell>
          <cell r="D1517" t="str">
            <v>João Lisboa</v>
          </cell>
        </row>
        <row r="1518">
          <cell r="C1518" t="str">
            <v>MG</v>
          </cell>
          <cell r="D1518" t="str">
            <v>Raul Soares</v>
          </cell>
        </row>
        <row r="1519">
          <cell r="C1519" t="str">
            <v>MS</v>
          </cell>
          <cell r="D1519" t="str">
            <v>Bataguassu</v>
          </cell>
        </row>
        <row r="1520">
          <cell r="C1520" t="str">
            <v>MG</v>
          </cell>
          <cell r="D1520" t="str">
            <v>Corinto</v>
          </cell>
        </row>
        <row r="1521">
          <cell r="C1521" t="str">
            <v>MA</v>
          </cell>
          <cell r="D1521" t="str">
            <v>Matinha</v>
          </cell>
        </row>
        <row r="1522">
          <cell r="C1522" t="str">
            <v>RJ</v>
          </cell>
          <cell r="D1522" t="str">
            <v>Conceição de Macabu</v>
          </cell>
        </row>
        <row r="1523">
          <cell r="C1523" t="str">
            <v>BA</v>
          </cell>
          <cell r="D1523" t="str">
            <v>Belmonte</v>
          </cell>
        </row>
        <row r="1524">
          <cell r="C1524" t="str">
            <v>CE</v>
          </cell>
          <cell r="D1524" t="str">
            <v>Assaré</v>
          </cell>
        </row>
        <row r="1525">
          <cell r="C1525" t="str">
            <v>MA</v>
          </cell>
          <cell r="D1525" t="str">
            <v>Peritoró</v>
          </cell>
        </row>
        <row r="1526">
          <cell r="C1526" t="str">
            <v>RS</v>
          </cell>
          <cell r="D1526" t="str">
            <v>São Sepé</v>
          </cell>
        </row>
        <row r="1527">
          <cell r="C1527" t="str">
            <v>AC</v>
          </cell>
          <cell r="D1527" t="str">
            <v>Senador Guiomard</v>
          </cell>
        </row>
        <row r="1528">
          <cell r="C1528" t="str">
            <v>PA</v>
          </cell>
          <cell r="D1528" t="str">
            <v>São João de Pirabas</v>
          </cell>
        </row>
        <row r="1529">
          <cell r="C1529" t="str">
            <v>BA</v>
          </cell>
          <cell r="D1529" t="str">
            <v>Ibirapitanga</v>
          </cell>
        </row>
        <row r="1530">
          <cell r="C1530" t="str">
            <v>ES</v>
          </cell>
          <cell r="D1530" t="str">
            <v>Pancas</v>
          </cell>
        </row>
        <row r="1531">
          <cell r="C1531" t="str">
            <v>BA</v>
          </cell>
          <cell r="D1531" t="str">
            <v>Caculé</v>
          </cell>
        </row>
        <row r="1532">
          <cell r="C1532" t="str">
            <v>SP</v>
          </cell>
          <cell r="D1532" t="str">
            <v>Teodoro Sampaio</v>
          </cell>
        </row>
        <row r="1533">
          <cell r="C1533" t="str">
            <v>MA</v>
          </cell>
          <cell r="D1533" t="str">
            <v>Dom Pedro</v>
          </cell>
        </row>
        <row r="1534">
          <cell r="C1534" t="str">
            <v>PR</v>
          </cell>
          <cell r="D1534" t="str">
            <v>Loanda</v>
          </cell>
        </row>
        <row r="1535">
          <cell r="C1535" t="str">
            <v>PR</v>
          </cell>
          <cell r="D1535" t="str">
            <v>Mandaguaçu</v>
          </cell>
        </row>
        <row r="1536">
          <cell r="C1536" t="str">
            <v>SP</v>
          </cell>
          <cell r="D1536" t="str">
            <v>Araçariguama</v>
          </cell>
        </row>
        <row r="1537">
          <cell r="C1537" t="str">
            <v>CE</v>
          </cell>
          <cell r="D1537" t="str">
            <v>Coreaú</v>
          </cell>
        </row>
        <row r="1538">
          <cell r="C1538" t="str">
            <v>SP</v>
          </cell>
          <cell r="D1538" t="str">
            <v>Taquarituba</v>
          </cell>
        </row>
        <row r="1539">
          <cell r="C1539" t="str">
            <v>MS</v>
          </cell>
          <cell r="D1539" t="str">
            <v>Ivinhema</v>
          </cell>
        </row>
        <row r="1540">
          <cell r="C1540" t="str">
            <v>BA</v>
          </cell>
          <cell r="D1540" t="str">
            <v>Sobradinho</v>
          </cell>
        </row>
        <row r="1541">
          <cell r="C1541" t="str">
            <v>MG</v>
          </cell>
          <cell r="D1541" t="str">
            <v>Abaeté</v>
          </cell>
        </row>
        <row r="1542">
          <cell r="C1542" t="str">
            <v>SP</v>
          </cell>
          <cell r="D1542" t="str">
            <v>Tambaú</v>
          </cell>
        </row>
        <row r="1543">
          <cell r="C1543" t="str">
            <v>MT</v>
          </cell>
          <cell r="D1543" t="str">
            <v>Paranatinga</v>
          </cell>
        </row>
        <row r="1544">
          <cell r="C1544" t="str">
            <v>SC</v>
          </cell>
          <cell r="D1544" t="str">
            <v>Capinzal</v>
          </cell>
        </row>
        <row r="1545">
          <cell r="C1545" t="str">
            <v>RJ</v>
          </cell>
          <cell r="D1545" t="str">
            <v>Itaocara</v>
          </cell>
        </row>
        <row r="1546">
          <cell r="C1546" t="str">
            <v>MG</v>
          </cell>
          <cell r="D1546" t="str">
            <v>Itambacuri</v>
          </cell>
        </row>
        <row r="1547">
          <cell r="C1547" t="str">
            <v>SC</v>
          </cell>
          <cell r="D1547" t="str">
            <v>Orleans</v>
          </cell>
        </row>
        <row r="1548">
          <cell r="C1548" t="str">
            <v>RO</v>
          </cell>
          <cell r="D1548" t="str">
            <v>São Miguel do Guaporé</v>
          </cell>
        </row>
        <row r="1549">
          <cell r="C1549" t="str">
            <v>MT</v>
          </cell>
          <cell r="D1549" t="str">
            <v>Aripuanã</v>
          </cell>
        </row>
        <row r="1550">
          <cell r="C1550" t="str">
            <v>RS</v>
          </cell>
          <cell r="D1550" t="str">
            <v>Encantado</v>
          </cell>
        </row>
        <row r="1551">
          <cell r="C1551" t="str">
            <v>CE</v>
          </cell>
          <cell r="D1551" t="str">
            <v>Caridade</v>
          </cell>
        </row>
        <row r="1552">
          <cell r="C1552" t="str">
            <v>PE</v>
          </cell>
          <cell r="D1552" t="str">
            <v>São João</v>
          </cell>
        </row>
        <row r="1553">
          <cell r="C1553" t="str">
            <v>PE</v>
          </cell>
          <cell r="D1553" t="str">
            <v>Altinho</v>
          </cell>
        </row>
        <row r="1554">
          <cell r="C1554" t="str">
            <v>MG</v>
          </cell>
          <cell r="D1554" t="str">
            <v>Conselheiro Pena</v>
          </cell>
        </row>
        <row r="1555">
          <cell r="C1555" t="str">
            <v>MS</v>
          </cell>
          <cell r="D1555" t="str">
            <v>Nova Alvorada do Sul</v>
          </cell>
        </row>
        <row r="1556">
          <cell r="C1556" t="str">
            <v>BA</v>
          </cell>
          <cell r="D1556" t="str">
            <v>Conceição da Feira</v>
          </cell>
        </row>
        <row r="1557">
          <cell r="C1557" t="str">
            <v>AP</v>
          </cell>
          <cell r="D1557" t="str">
            <v>Porto Grande</v>
          </cell>
        </row>
        <row r="1558">
          <cell r="C1558" t="str">
            <v>PE</v>
          </cell>
          <cell r="D1558" t="str">
            <v>Amaraji</v>
          </cell>
        </row>
        <row r="1559">
          <cell r="C1559" t="str">
            <v>MG</v>
          </cell>
          <cell r="D1559" t="str">
            <v>Carmo do Cajuru</v>
          </cell>
        </row>
        <row r="1560">
          <cell r="C1560" t="str">
            <v>MG</v>
          </cell>
          <cell r="D1560" t="str">
            <v>Manhumirim</v>
          </cell>
        </row>
        <row r="1561">
          <cell r="C1561" t="str">
            <v>CE</v>
          </cell>
          <cell r="D1561" t="str">
            <v>Barro</v>
          </cell>
        </row>
        <row r="1562">
          <cell r="C1562" t="str">
            <v>CE</v>
          </cell>
          <cell r="D1562" t="str">
            <v>Morrinhos</v>
          </cell>
        </row>
        <row r="1563">
          <cell r="C1563" t="str">
            <v>TO</v>
          </cell>
          <cell r="D1563" t="str">
            <v>Tocantinópolis</v>
          </cell>
        </row>
        <row r="1564">
          <cell r="C1564" t="str">
            <v>SC</v>
          </cell>
          <cell r="D1564" t="str">
            <v>Herval d´Oeste</v>
          </cell>
        </row>
        <row r="1565">
          <cell r="C1565" t="str">
            <v>ES</v>
          </cell>
          <cell r="D1565" t="str">
            <v>Ecoporanga</v>
          </cell>
        </row>
        <row r="1566">
          <cell r="C1566" t="str">
            <v>BA</v>
          </cell>
          <cell r="D1566" t="str">
            <v>Medeiros Neto</v>
          </cell>
        </row>
        <row r="1567">
          <cell r="C1567" t="str">
            <v>AM</v>
          </cell>
          <cell r="D1567" t="str">
            <v>Apuí</v>
          </cell>
        </row>
        <row r="1568">
          <cell r="C1568" t="str">
            <v>MS</v>
          </cell>
          <cell r="D1568" t="str">
            <v>Terenos</v>
          </cell>
        </row>
        <row r="1569">
          <cell r="C1569" t="str">
            <v>PE</v>
          </cell>
          <cell r="D1569" t="str">
            <v>Pedra</v>
          </cell>
        </row>
        <row r="1570">
          <cell r="C1570" t="str">
            <v>CE</v>
          </cell>
          <cell r="D1570" t="str">
            <v>Barreira</v>
          </cell>
        </row>
        <row r="1571">
          <cell r="C1571" t="str">
            <v>GO</v>
          </cell>
          <cell r="D1571" t="str">
            <v>Acreúna</v>
          </cell>
        </row>
        <row r="1572">
          <cell r="C1572" t="str">
            <v>TO</v>
          </cell>
          <cell r="D1572" t="str">
            <v>Dianópolis</v>
          </cell>
        </row>
        <row r="1573">
          <cell r="C1573" t="str">
            <v>RN</v>
          </cell>
          <cell r="D1573" t="str">
            <v>Monte Alegre</v>
          </cell>
        </row>
        <row r="1574">
          <cell r="C1574" t="str">
            <v>BA</v>
          </cell>
          <cell r="D1574" t="str">
            <v>Rafael Jambeiro</v>
          </cell>
        </row>
        <row r="1575">
          <cell r="C1575" t="str">
            <v>RR</v>
          </cell>
          <cell r="D1575" t="str">
            <v>Caracaraí</v>
          </cell>
        </row>
        <row r="1576">
          <cell r="C1576" t="str">
            <v>PE</v>
          </cell>
          <cell r="D1576" t="str">
            <v>Flores</v>
          </cell>
        </row>
        <row r="1577">
          <cell r="C1577" t="str">
            <v>SC</v>
          </cell>
          <cell r="D1577" t="str">
            <v>Schroeder</v>
          </cell>
        </row>
        <row r="1578">
          <cell r="C1578" t="str">
            <v>BA</v>
          </cell>
          <cell r="D1578" t="str">
            <v>Teofilândia</v>
          </cell>
        </row>
        <row r="1579">
          <cell r="C1579" t="str">
            <v>GO</v>
          </cell>
          <cell r="D1579" t="str">
            <v>Hidrolândia</v>
          </cell>
        </row>
        <row r="1580">
          <cell r="C1580" t="str">
            <v>RS</v>
          </cell>
          <cell r="D1580" t="str">
            <v>Quaraí</v>
          </cell>
        </row>
        <row r="1581">
          <cell r="C1581" t="str">
            <v>MT</v>
          </cell>
          <cell r="D1581" t="str">
            <v>Chapada dos Guimarães</v>
          </cell>
        </row>
        <row r="1582">
          <cell r="C1582" t="str">
            <v>RO</v>
          </cell>
          <cell r="D1582" t="str">
            <v>Alta Floresta D´Oeste</v>
          </cell>
        </row>
        <row r="1583">
          <cell r="C1583" t="str">
            <v>BA</v>
          </cell>
          <cell r="D1583" t="str">
            <v>Alcobaça</v>
          </cell>
        </row>
        <row r="1584">
          <cell r="C1584" t="str">
            <v>PB</v>
          </cell>
          <cell r="D1584" t="str">
            <v>Areia</v>
          </cell>
        </row>
        <row r="1585">
          <cell r="C1585" t="str">
            <v>SP</v>
          </cell>
          <cell r="D1585" t="str">
            <v>Miguelópolis</v>
          </cell>
        </row>
        <row r="1586">
          <cell r="C1586" t="str">
            <v>BA</v>
          </cell>
          <cell r="D1586" t="str">
            <v>Itambé</v>
          </cell>
        </row>
        <row r="1587">
          <cell r="C1587" t="str">
            <v>AP</v>
          </cell>
          <cell r="D1587" t="str">
            <v>Mazagão</v>
          </cell>
        </row>
        <row r="1588">
          <cell r="C1588" t="str">
            <v>SC</v>
          </cell>
          <cell r="D1588" t="str">
            <v>Porto Belo</v>
          </cell>
        </row>
        <row r="1589">
          <cell r="C1589" t="str">
            <v>MA</v>
          </cell>
          <cell r="D1589" t="str">
            <v>São Vicente Ferrer</v>
          </cell>
        </row>
        <row r="1590">
          <cell r="C1590" t="str">
            <v>BA</v>
          </cell>
          <cell r="D1590" t="str">
            <v>Itaparica</v>
          </cell>
        </row>
        <row r="1591">
          <cell r="C1591" t="str">
            <v>CE</v>
          </cell>
          <cell r="D1591" t="str">
            <v>Quixeré</v>
          </cell>
        </row>
        <row r="1592">
          <cell r="C1592" t="str">
            <v>GO</v>
          </cell>
          <cell r="D1592" t="str">
            <v>Ceres</v>
          </cell>
        </row>
        <row r="1593">
          <cell r="C1593" t="str">
            <v>MS</v>
          </cell>
          <cell r="D1593" t="str">
            <v>Bonito</v>
          </cell>
        </row>
        <row r="1594">
          <cell r="C1594" t="str">
            <v>SE</v>
          </cell>
          <cell r="D1594" t="str">
            <v>Carira</v>
          </cell>
        </row>
        <row r="1595">
          <cell r="C1595" t="str">
            <v>BA</v>
          </cell>
          <cell r="D1595" t="str">
            <v>Coração de Maria</v>
          </cell>
        </row>
        <row r="1596">
          <cell r="C1596" t="str">
            <v>ES</v>
          </cell>
          <cell r="D1596" t="str">
            <v>Piúma</v>
          </cell>
        </row>
        <row r="1597">
          <cell r="C1597" t="str">
            <v>ES</v>
          </cell>
          <cell r="D1597" t="str">
            <v>Fundão</v>
          </cell>
        </row>
        <row r="1598">
          <cell r="C1598" t="str">
            <v>PE</v>
          </cell>
          <cell r="D1598" t="str">
            <v>Feira Nova</v>
          </cell>
        </row>
        <row r="1599">
          <cell r="C1599" t="str">
            <v>BA</v>
          </cell>
          <cell r="D1599" t="str">
            <v>Mutuípe</v>
          </cell>
        </row>
        <row r="1600">
          <cell r="C1600" t="str">
            <v>BA</v>
          </cell>
          <cell r="D1600" t="str">
            <v>Riachão das Neves</v>
          </cell>
        </row>
        <row r="1601">
          <cell r="C1601" t="str">
            <v>SP</v>
          </cell>
          <cell r="D1601" t="str">
            <v>Pompéia</v>
          </cell>
        </row>
        <row r="1602">
          <cell r="C1602" t="str">
            <v>SP</v>
          </cell>
          <cell r="D1602" t="str">
            <v>Palmital</v>
          </cell>
        </row>
        <row r="1603">
          <cell r="C1603" t="str">
            <v>MT</v>
          </cell>
          <cell r="D1603" t="str">
            <v>Diamantino</v>
          </cell>
        </row>
        <row r="1604">
          <cell r="C1604" t="str">
            <v>PR</v>
          </cell>
          <cell r="D1604" t="str">
            <v>Altônia</v>
          </cell>
        </row>
        <row r="1605">
          <cell r="C1605" t="str">
            <v>RO</v>
          </cell>
          <cell r="D1605" t="str">
            <v>Alto Paraíso</v>
          </cell>
        </row>
        <row r="1606">
          <cell r="C1606" t="str">
            <v>PA</v>
          </cell>
          <cell r="D1606" t="str">
            <v>Santa Maria das Barreiras</v>
          </cell>
        </row>
        <row r="1607">
          <cell r="C1607" t="str">
            <v>SP</v>
          </cell>
          <cell r="D1607" t="str">
            <v>Pradópolis</v>
          </cell>
        </row>
        <row r="1608">
          <cell r="C1608" t="str">
            <v>MA</v>
          </cell>
          <cell r="D1608" t="str">
            <v>Cantanhede</v>
          </cell>
        </row>
        <row r="1609">
          <cell r="C1609" t="str">
            <v>MA</v>
          </cell>
          <cell r="D1609" t="str">
            <v>Trizidela do Vale</v>
          </cell>
        </row>
        <row r="1610">
          <cell r="C1610" t="str">
            <v>CE</v>
          </cell>
          <cell r="D1610" t="str">
            <v>Uruburetama</v>
          </cell>
        </row>
        <row r="1611">
          <cell r="C1611" t="str">
            <v>PE</v>
          </cell>
          <cell r="D1611" t="str">
            <v>Parnamirim</v>
          </cell>
        </row>
        <row r="1612">
          <cell r="C1612" t="str">
            <v>AL</v>
          </cell>
          <cell r="D1612" t="str">
            <v>Feira Grande</v>
          </cell>
        </row>
        <row r="1613">
          <cell r="C1613" t="str">
            <v>BA</v>
          </cell>
          <cell r="D1613" t="str">
            <v>Caravelas</v>
          </cell>
        </row>
        <row r="1614">
          <cell r="C1614" t="str">
            <v>RJ</v>
          </cell>
          <cell r="D1614" t="str">
            <v>Cordeiro</v>
          </cell>
        </row>
        <row r="1615">
          <cell r="C1615" t="str">
            <v>RS</v>
          </cell>
          <cell r="D1615" t="str">
            <v>Nova Hartz</v>
          </cell>
        </row>
        <row r="1616">
          <cell r="C1616" t="str">
            <v>MA</v>
          </cell>
          <cell r="D1616" t="str">
            <v>Alcântara</v>
          </cell>
        </row>
        <row r="1617">
          <cell r="C1617" t="str">
            <v>GO</v>
          </cell>
          <cell r="D1617" t="str">
            <v>Goiás</v>
          </cell>
        </row>
        <row r="1618">
          <cell r="C1618" t="str">
            <v>GO</v>
          </cell>
          <cell r="D1618" t="str">
            <v>Anicuns</v>
          </cell>
        </row>
        <row r="1619">
          <cell r="C1619" t="str">
            <v>PE</v>
          </cell>
          <cell r="D1619" t="str">
            <v>Manari</v>
          </cell>
        </row>
        <row r="1620">
          <cell r="C1620" t="str">
            <v>MT</v>
          </cell>
          <cell r="D1620" t="str">
            <v>Canarana</v>
          </cell>
        </row>
        <row r="1621">
          <cell r="C1621" t="str">
            <v>SP</v>
          </cell>
          <cell r="D1621" t="str">
            <v>Guapiaçu</v>
          </cell>
        </row>
        <row r="1622">
          <cell r="C1622" t="str">
            <v>PB</v>
          </cell>
          <cell r="D1622" t="str">
            <v>Caaporã</v>
          </cell>
        </row>
        <row r="1623">
          <cell r="C1623" t="str">
            <v>MS</v>
          </cell>
          <cell r="D1623" t="str">
            <v>Cassilândia</v>
          </cell>
        </row>
        <row r="1624">
          <cell r="C1624" t="str">
            <v>MA</v>
          </cell>
          <cell r="D1624" t="str">
            <v>Centro Novo do Maranhão</v>
          </cell>
        </row>
        <row r="1625">
          <cell r="C1625" t="str">
            <v>RJ</v>
          </cell>
          <cell r="D1625" t="str">
            <v>São José do Vale do Rio Preto</v>
          </cell>
        </row>
        <row r="1626">
          <cell r="C1626" t="str">
            <v>SP</v>
          </cell>
          <cell r="D1626" t="str">
            <v>Lucélia</v>
          </cell>
        </row>
        <row r="1627">
          <cell r="C1627" t="str">
            <v>CE</v>
          </cell>
          <cell r="D1627" t="str">
            <v>Itatira</v>
          </cell>
        </row>
        <row r="1628">
          <cell r="C1628" t="str">
            <v>AM</v>
          </cell>
          <cell r="D1628" t="str">
            <v>Anori</v>
          </cell>
        </row>
        <row r="1629">
          <cell r="C1629" t="str">
            <v>AL</v>
          </cell>
          <cell r="D1629" t="str">
            <v>Colônia Leopoldina</v>
          </cell>
        </row>
        <row r="1630">
          <cell r="C1630" t="str">
            <v>PE</v>
          </cell>
          <cell r="D1630" t="str">
            <v>Chã Grande</v>
          </cell>
        </row>
        <row r="1631">
          <cell r="C1631" t="str">
            <v>PB</v>
          </cell>
          <cell r="D1631" t="str">
            <v>Mari</v>
          </cell>
        </row>
        <row r="1632">
          <cell r="C1632" t="str">
            <v>SC</v>
          </cell>
          <cell r="D1632" t="str">
            <v>Itaiópolis</v>
          </cell>
        </row>
        <row r="1633">
          <cell r="C1633" t="str">
            <v>SP</v>
          </cell>
          <cell r="D1633" t="str">
            <v>Nova Granada</v>
          </cell>
        </row>
        <row r="1634">
          <cell r="C1634" t="str">
            <v>RS</v>
          </cell>
          <cell r="D1634" t="str">
            <v>São Francisco de Paula</v>
          </cell>
        </row>
        <row r="1635">
          <cell r="C1635" t="str">
            <v>PE</v>
          </cell>
          <cell r="D1635" t="str">
            <v>São José da Coroa Grande</v>
          </cell>
        </row>
        <row r="1636">
          <cell r="C1636" t="str">
            <v>GO</v>
          </cell>
          <cell r="D1636" t="str">
            <v>São Miguel do Araguaia</v>
          </cell>
        </row>
        <row r="1637">
          <cell r="C1637" t="str">
            <v>BA</v>
          </cell>
          <cell r="D1637" t="str">
            <v>Palmas de Monte Alto</v>
          </cell>
        </row>
        <row r="1638">
          <cell r="C1638" t="str">
            <v>MG</v>
          </cell>
          <cell r="D1638" t="str">
            <v>Camanducaia</v>
          </cell>
        </row>
        <row r="1639">
          <cell r="C1639" t="str">
            <v>PA</v>
          </cell>
          <cell r="D1639" t="str">
            <v>Santa Bárbara do Pará</v>
          </cell>
        </row>
        <row r="1640">
          <cell r="C1640" t="str">
            <v>BA</v>
          </cell>
          <cell r="D1640" t="str">
            <v>Oliveira dos Brejinhos</v>
          </cell>
        </row>
        <row r="1641">
          <cell r="C1641" t="str">
            <v>SE</v>
          </cell>
          <cell r="D1641" t="str">
            <v>Aquidabã</v>
          </cell>
        </row>
        <row r="1642">
          <cell r="C1642" t="str">
            <v>PR</v>
          </cell>
          <cell r="D1642" t="str">
            <v>Ortigueira</v>
          </cell>
        </row>
        <row r="1643">
          <cell r="C1643" t="str">
            <v>ES</v>
          </cell>
          <cell r="D1643" t="str">
            <v>Vargem Alta</v>
          </cell>
        </row>
        <row r="1644">
          <cell r="C1644" t="str">
            <v>BA</v>
          </cell>
          <cell r="D1644" t="str">
            <v>Paramirim</v>
          </cell>
        </row>
        <row r="1645">
          <cell r="C1645" t="str">
            <v>RJ</v>
          </cell>
          <cell r="D1645" t="str">
            <v>Silva Jardim</v>
          </cell>
        </row>
        <row r="1646">
          <cell r="C1646" t="str">
            <v>MA</v>
          </cell>
          <cell r="D1646" t="str">
            <v>Maracaçumé</v>
          </cell>
        </row>
        <row r="1647">
          <cell r="C1647" t="str">
            <v>SC</v>
          </cell>
          <cell r="D1647" t="str">
            <v>Itapoá</v>
          </cell>
        </row>
        <row r="1648">
          <cell r="C1648" t="str">
            <v>MG</v>
          </cell>
          <cell r="D1648" t="str">
            <v>Itapecerica</v>
          </cell>
        </row>
        <row r="1649">
          <cell r="C1649" t="str">
            <v>RS</v>
          </cell>
          <cell r="D1649" t="str">
            <v>São Marcos</v>
          </cell>
        </row>
        <row r="1650">
          <cell r="C1650" t="str">
            <v>BA</v>
          </cell>
          <cell r="D1650" t="str">
            <v>Madre de Deus</v>
          </cell>
        </row>
        <row r="1651">
          <cell r="C1651" t="str">
            <v>PI</v>
          </cell>
          <cell r="D1651" t="str">
            <v>Uruçuí</v>
          </cell>
        </row>
        <row r="1652">
          <cell r="C1652" t="str">
            <v>RS</v>
          </cell>
          <cell r="D1652" t="str">
            <v>Nova Petrópolis</v>
          </cell>
        </row>
        <row r="1653">
          <cell r="C1653" t="str">
            <v>SP</v>
          </cell>
          <cell r="D1653" t="str">
            <v>Engenheiro Coelho</v>
          </cell>
        </row>
        <row r="1654">
          <cell r="C1654" t="str">
            <v>AM</v>
          </cell>
          <cell r="D1654" t="str">
            <v>Nhamundá</v>
          </cell>
        </row>
        <row r="1655">
          <cell r="C1655" t="str">
            <v>CE</v>
          </cell>
          <cell r="D1655" t="str">
            <v>Araripe</v>
          </cell>
        </row>
        <row r="1656">
          <cell r="C1656" t="str">
            <v>MT</v>
          </cell>
          <cell r="D1656" t="str">
            <v>Nova Xavantina</v>
          </cell>
        </row>
        <row r="1657">
          <cell r="C1657" t="str">
            <v>MG</v>
          </cell>
          <cell r="D1657" t="str">
            <v>Paraguaçu</v>
          </cell>
        </row>
        <row r="1658">
          <cell r="C1658" t="str">
            <v>AL</v>
          </cell>
          <cell r="D1658" t="str">
            <v>Olho d´Água das Flores</v>
          </cell>
        </row>
        <row r="1659">
          <cell r="C1659" t="str">
            <v>RN</v>
          </cell>
          <cell r="D1659" t="str">
            <v>Parelhas</v>
          </cell>
        </row>
        <row r="1660">
          <cell r="C1660" t="str">
            <v>MS</v>
          </cell>
          <cell r="D1660" t="str">
            <v>Itaquiraí</v>
          </cell>
        </row>
        <row r="1661">
          <cell r="C1661" t="str">
            <v>RS</v>
          </cell>
          <cell r="D1661" t="str">
            <v>Rolante</v>
          </cell>
        </row>
        <row r="1662">
          <cell r="C1662" t="str">
            <v>MG</v>
          </cell>
          <cell r="D1662" t="str">
            <v>Perdões</v>
          </cell>
        </row>
        <row r="1663">
          <cell r="C1663" t="str">
            <v>MA</v>
          </cell>
          <cell r="D1663" t="str">
            <v>Paraibano</v>
          </cell>
        </row>
        <row r="1664">
          <cell r="C1664" t="str">
            <v>MG</v>
          </cell>
          <cell r="D1664" t="str">
            <v>Caxambu</v>
          </cell>
        </row>
        <row r="1665">
          <cell r="C1665" t="str">
            <v>SP</v>
          </cell>
          <cell r="D1665" t="str">
            <v>Castilho</v>
          </cell>
        </row>
        <row r="1666">
          <cell r="C1666" t="str">
            <v>PA</v>
          </cell>
          <cell r="D1666" t="str">
            <v>Nova Esperança do Piriá</v>
          </cell>
        </row>
        <row r="1667">
          <cell r="C1667" t="str">
            <v>MG</v>
          </cell>
          <cell r="D1667" t="str">
            <v>Monte Santo de Minas</v>
          </cell>
        </row>
        <row r="1668">
          <cell r="C1668" t="str">
            <v>PE</v>
          </cell>
          <cell r="D1668" t="str">
            <v>Lagoa do Itaenga</v>
          </cell>
        </row>
        <row r="1669">
          <cell r="C1669" t="str">
            <v>BA</v>
          </cell>
          <cell r="D1669" t="str">
            <v>Boquira</v>
          </cell>
        </row>
        <row r="1670">
          <cell r="C1670" t="str">
            <v>PR</v>
          </cell>
          <cell r="D1670" t="str">
            <v>Siqueira Campos</v>
          </cell>
        </row>
        <row r="1671">
          <cell r="C1671" t="str">
            <v>MS</v>
          </cell>
          <cell r="D1671" t="str">
            <v>Costa Rica</v>
          </cell>
        </row>
        <row r="1672">
          <cell r="C1672" t="str">
            <v>PE</v>
          </cell>
          <cell r="D1672" t="str">
            <v>São Joaquim do Monte</v>
          </cell>
        </row>
        <row r="1673">
          <cell r="C1673" t="str">
            <v>BA</v>
          </cell>
          <cell r="D1673" t="str">
            <v>Taperoá</v>
          </cell>
        </row>
        <row r="1674">
          <cell r="C1674" t="str">
            <v>SC</v>
          </cell>
          <cell r="D1674" t="str">
            <v>Urussanga</v>
          </cell>
        </row>
        <row r="1675">
          <cell r="C1675" t="str">
            <v>AL</v>
          </cell>
          <cell r="D1675" t="str">
            <v>Cajueiro</v>
          </cell>
        </row>
        <row r="1676">
          <cell r="C1676" t="str">
            <v>SP</v>
          </cell>
          <cell r="D1676" t="str">
            <v>Guará</v>
          </cell>
        </row>
        <row r="1677">
          <cell r="C1677" t="str">
            <v>BA</v>
          </cell>
          <cell r="D1677" t="str">
            <v>Buritirama</v>
          </cell>
        </row>
        <row r="1678">
          <cell r="C1678" t="str">
            <v>SP</v>
          </cell>
          <cell r="D1678" t="str">
            <v>Cunha</v>
          </cell>
        </row>
        <row r="1679">
          <cell r="C1679" t="str">
            <v>MG</v>
          </cell>
          <cell r="D1679" t="str">
            <v>Paraisópolis</v>
          </cell>
        </row>
        <row r="1680">
          <cell r="C1680" t="str">
            <v>MT</v>
          </cell>
          <cell r="D1680" t="str">
            <v>São José do Rio Claro</v>
          </cell>
        </row>
        <row r="1681">
          <cell r="C1681" t="str">
            <v>MG</v>
          </cell>
          <cell r="D1681" t="str">
            <v>Monte Alegre de Minas</v>
          </cell>
        </row>
        <row r="1682">
          <cell r="C1682" t="str">
            <v>CE</v>
          </cell>
          <cell r="D1682" t="str">
            <v>Orós</v>
          </cell>
        </row>
        <row r="1683">
          <cell r="C1683" t="str">
            <v>PI</v>
          </cell>
          <cell r="D1683" t="str">
            <v>Canto do Buriti</v>
          </cell>
        </row>
        <row r="1684">
          <cell r="C1684" t="str">
            <v>GO</v>
          </cell>
          <cell r="D1684" t="str">
            <v>São Simão</v>
          </cell>
        </row>
        <row r="1685">
          <cell r="C1685" t="str">
            <v>MA</v>
          </cell>
          <cell r="D1685" t="str">
            <v>Bequimão</v>
          </cell>
        </row>
        <row r="1686">
          <cell r="C1686" t="str">
            <v>MG</v>
          </cell>
          <cell r="D1686" t="str">
            <v>Carmo do Rio Claro</v>
          </cell>
        </row>
        <row r="1687">
          <cell r="C1687" t="str">
            <v>PR</v>
          </cell>
          <cell r="D1687" t="str">
            <v>Jandaia do Sul</v>
          </cell>
        </row>
        <row r="1688">
          <cell r="C1688" t="str">
            <v>MA</v>
          </cell>
          <cell r="D1688" t="str">
            <v>Pio XII</v>
          </cell>
        </row>
        <row r="1689">
          <cell r="C1689" t="str">
            <v>SP</v>
          </cell>
          <cell r="D1689" t="str">
            <v>Capela do Alto</v>
          </cell>
        </row>
        <row r="1690">
          <cell r="C1690" t="str">
            <v>MT</v>
          </cell>
          <cell r="D1690" t="str">
            <v>Comodoro</v>
          </cell>
        </row>
        <row r="1691">
          <cell r="C1691" t="str">
            <v>CE</v>
          </cell>
          <cell r="D1691" t="str">
            <v>Quiterianópolis</v>
          </cell>
        </row>
        <row r="1692">
          <cell r="C1692" t="str">
            <v>BA</v>
          </cell>
          <cell r="D1692" t="str">
            <v>Anagé</v>
          </cell>
        </row>
        <row r="1693">
          <cell r="C1693" t="str">
            <v>MA</v>
          </cell>
          <cell r="D1693" t="str">
            <v>Nova Olinda do Maranhão</v>
          </cell>
        </row>
        <row r="1694">
          <cell r="C1694" t="str">
            <v>PB</v>
          </cell>
          <cell r="D1694" t="str">
            <v>Bananeiras</v>
          </cell>
        </row>
        <row r="1695">
          <cell r="C1695" t="str">
            <v>BA</v>
          </cell>
          <cell r="D1695" t="str">
            <v>Crisópolis</v>
          </cell>
        </row>
        <row r="1696">
          <cell r="C1696" t="str">
            <v>PE</v>
          </cell>
          <cell r="D1696" t="str">
            <v>Vertentes</v>
          </cell>
        </row>
        <row r="1697">
          <cell r="C1697" t="str">
            <v>SP</v>
          </cell>
          <cell r="D1697" t="str">
            <v>Itatinga</v>
          </cell>
        </row>
        <row r="1698">
          <cell r="C1698" t="str">
            <v>RS</v>
          </cell>
          <cell r="D1698" t="str">
            <v>Arroio do Meio</v>
          </cell>
        </row>
        <row r="1699">
          <cell r="C1699" t="str">
            <v>SC</v>
          </cell>
          <cell r="D1699" t="str">
            <v>Pinhalzinho</v>
          </cell>
        </row>
        <row r="1700">
          <cell r="C1700" t="str">
            <v>MA</v>
          </cell>
          <cell r="D1700" t="str">
            <v>Paulo Ramos</v>
          </cell>
        </row>
        <row r="1701">
          <cell r="C1701" t="str">
            <v>RO</v>
          </cell>
          <cell r="D1701" t="str">
            <v>São Francisco do Guaporé</v>
          </cell>
        </row>
        <row r="1702">
          <cell r="C1702" t="str">
            <v>BA</v>
          </cell>
          <cell r="D1702" t="str">
            <v>Ibicaraí</v>
          </cell>
        </row>
        <row r="1703">
          <cell r="C1703" t="str">
            <v>BA</v>
          </cell>
          <cell r="D1703" t="str">
            <v>São Felipe</v>
          </cell>
        </row>
        <row r="1704">
          <cell r="C1704" t="str">
            <v>MG</v>
          </cell>
          <cell r="D1704" t="str">
            <v>Campestre</v>
          </cell>
        </row>
        <row r="1705">
          <cell r="C1705" t="str">
            <v>MA</v>
          </cell>
          <cell r="D1705" t="str">
            <v>Mirador</v>
          </cell>
        </row>
        <row r="1706">
          <cell r="C1706" t="str">
            <v>CE</v>
          </cell>
          <cell r="D1706" t="str">
            <v>Catarina</v>
          </cell>
        </row>
        <row r="1707">
          <cell r="C1707" t="str">
            <v>MG</v>
          </cell>
          <cell r="D1707" t="str">
            <v>Itaobim</v>
          </cell>
        </row>
        <row r="1708">
          <cell r="C1708" t="str">
            <v>MG</v>
          </cell>
          <cell r="D1708" t="str">
            <v>Lambari</v>
          </cell>
        </row>
        <row r="1709">
          <cell r="C1709" t="str">
            <v>PB</v>
          </cell>
          <cell r="D1709" t="str">
            <v>Alagoa Nova</v>
          </cell>
        </row>
        <row r="1710">
          <cell r="C1710" t="str">
            <v>MG</v>
          </cell>
          <cell r="D1710" t="str">
            <v>Barroso</v>
          </cell>
        </row>
        <row r="1711">
          <cell r="C1711" t="str">
            <v>SP</v>
          </cell>
          <cell r="D1711" t="str">
            <v>Junqueirópolis</v>
          </cell>
        </row>
        <row r="1712">
          <cell r="C1712" t="str">
            <v>BA</v>
          </cell>
          <cell r="D1712" t="str">
            <v>Santa Bárbara</v>
          </cell>
        </row>
        <row r="1713">
          <cell r="C1713" t="str">
            <v>CE</v>
          </cell>
          <cell r="D1713" t="str">
            <v>Pindoretama</v>
          </cell>
        </row>
        <row r="1714">
          <cell r="C1714" t="str">
            <v>RS</v>
          </cell>
          <cell r="D1714" t="str">
            <v>Butiá</v>
          </cell>
        </row>
        <row r="1715">
          <cell r="C1715" t="str">
            <v>PR</v>
          </cell>
          <cell r="D1715" t="str">
            <v>Cruzeiro do Oeste</v>
          </cell>
        </row>
        <row r="1716">
          <cell r="C1716" t="str">
            <v>SP</v>
          </cell>
          <cell r="D1716" t="str">
            <v>Bastos</v>
          </cell>
        </row>
        <row r="1717">
          <cell r="C1717" t="str">
            <v>PI</v>
          </cell>
          <cell r="D1717" t="str">
            <v>Valença do Piauí</v>
          </cell>
        </row>
        <row r="1718">
          <cell r="C1718" t="str">
            <v>GO</v>
          </cell>
          <cell r="D1718" t="str">
            <v>Silvânia</v>
          </cell>
        </row>
        <row r="1719">
          <cell r="C1719" t="str">
            <v>PE</v>
          </cell>
          <cell r="D1719" t="str">
            <v>Araçoiaba</v>
          </cell>
        </row>
        <row r="1720">
          <cell r="C1720" t="str">
            <v>MG</v>
          </cell>
          <cell r="D1720" t="str">
            <v>Serro</v>
          </cell>
        </row>
        <row r="1721">
          <cell r="C1721" t="str">
            <v>AM</v>
          </cell>
          <cell r="D1721" t="str">
            <v>Santo Antônio do Içá</v>
          </cell>
        </row>
        <row r="1722">
          <cell r="C1722" t="str">
            <v>SC</v>
          </cell>
          <cell r="D1722" t="str">
            <v>Bombinhas</v>
          </cell>
        </row>
        <row r="1723">
          <cell r="C1723" t="str">
            <v>GO</v>
          </cell>
          <cell r="D1723" t="str">
            <v>Abadiânia</v>
          </cell>
        </row>
        <row r="1724">
          <cell r="C1724" t="str">
            <v>AM</v>
          </cell>
          <cell r="D1724" t="str">
            <v>Atalaia do Norte</v>
          </cell>
        </row>
        <row r="1725">
          <cell r="C1725" t="str">
            <v>BA</v>
          </cell>
          <cell r="D1725" t="str">
            <v>Wenceslau Guimarães</v>
          </cell>
        </row>
        <row r="1726">
          <cell r="C1726" t="str">
            <v>SP</v>
          </cell>
          <cell r="D1726" t="str">
            <v>Santo Anastácio</v>
          </cell>
        </row>
        <row r="1727">
          <cell r="C1727" t="str">
            <v>MT</v>
          </cell>
          <cell r="D1727" t="str">
            <v>Nova Olímpia</v>
          </cell>
        </row>
        <row r="1728">
          <cell r="C1728" t="str">
            <v>PR</v>
          </cell>
          <cell r="D1728" t="str">
            <v>Ubiratã</v>
          </cell>
        </row>
        <row r="1729">
          <cell r="C1729" t="str">
            <v>BA</v>
          </cell>
          <cell r="D1729" t="str">
            <v>Governador Mangabeira</v>
          </cell>
        </row>
        <row r="1730">
          <cell r="C1730" t="str">
            <v>GO</v>
          </cell>
          <cell r="D1730" t="str">
            <v>Cocalzinho de Goiás</v>
          </cell>
        </row>
        <row r="1731">
          <cell r="C1731" t="str">
            <v>AM</v>
          </cell>
          <cell r="D1731" t="str">
            <v>Envira</v>
          </cell>
        </row>
        <row r="1732">
          <cell r="C1732" t="str">
            <v>PE</v>
          </cell>
          <cell r="D1732" t="str">
            <v>Riacho das Almas</v>
          </cell>
        </row>
        <row r="1733">
          <cell r="C1733" t="str">
            <v>RS</v>
          </cell>
          <cell r="D1733" t="str">
            <v>Piratini</v>
          </cell>
        </row>
        <row r="1734">
          <cell r="C1734" t="str">
            <v>PA</v>
          </cell>
          <cell r="D1734" t="str">
            <v>Floresta do Araguaia</v>
          </cell>
        </row>
        <row r="1735">
          <cell r="C1735" t="str">
            <v>MA</v>
          </cell>
          <cell r="D1735" t="str">
            <v>São João Batista</v>
          </cell>
        </row>
        <row r="1736">
          <cell r="C1736" t="str">
            <v>PE</v>
          </cell>
          <cell r="D1736" t="str">
            <v>Belém de São Francisco</v>
          </cell>
        </row>
        <row r="1737">
          <cell r="C1737" t="str">
            <v>PI</v>
          </cell>
          <cell r="D1737" t="str">
            <v>São João do Piauí</v>
          </cell>
        </row>
        <row r="1738">
          <cell r="C1738" t="str">
            <v>MT</v>
          </cell>
          <cell r="D1738" t="str">
            <v>Cotriguaçu</v>
          </cell>
        </row>
        <row r="1739">
          <cell r="C1739" t="str">
            <v>MG</v>
          </cell>
          <cell r="D1739" t="str">
            <v>Medina</v>
          </cell>
        </row>
        <row r="1740">
          <cell r="C1740" t="str">
            <v>MG</v>
          </cell>
          <cell r="D1740" t="str">
            <v>Vazante</v>
          </cell>
        </row>
        <row r="1741">
          <cell r="C1741" t="str">
            <v>PR</v>
          </cell>
          <cell r="D1741" t="str">
            <v>Tibagi</v>
          </cell>
        </row>
        <row r="1742">
          <cell r="C1742" t="str">
            <v>MG</v>
          </cell>
          <cell r="D1742" t="str">
            <v>Jaboticatubas</v>
          </cell>
        </row>
        <row r="1743">
          <cell r="C1743" t="str">
            <v>BA</v>
          </cell>
          <cell r="D1743" t="str">
            <v>Maraú</v>
          </cell>
        </row>
        <row r="1744">
          <cell r="C1744" t="str">
            <v>CE</v>
          </cell>
          <cell r="D1744" t="str">
            <v>Itapiúna</v>
          </cell>
        </row>
        <row r="1745">
          <cell r="C1745" t="str">
            <v>PE</v>
          </cell>
          <cell r="D1745" t="str">
            <v>Cachoeirinha</v>
          </cell>
        </row>
        <row r="1746">
          <cell r="C1746" t="str">
            <v>PB</v>
          </cell>
          <cell r="D1746" t="str">
            <v>Araruna</v>
          </cell>
        </row>
        <row r="1747">
          <cell r="C1747" t="str">
            <v>BA</v>
          </cell>
          <cell r="D1747" t="str">
            <v>Abaré</v>
          </cell>
        </row>
        <row r="1748">
          <cell r="C1748" t="str">
            <v>RN</v>
          </cell>
          <cell r="D1748" t="str">
            <v>Caraúbas</v>
          </cell>
        </row>
        <row r="1749">
          <cell r="C1749" t="str">
            <v>SP</v>
          </cell>
          <cell r="D1749" t="str">
            <v>Paranapanema</v>
          </cell>
        </row>
        <row r="1750">
          <cell r="C1750" t="str">
            <v>PI</v>
          </cell>
          <cell r="D1750" t="str">
            <v>Paulistana</v>
          </cell>
        </row>
        <row r="1751">
          <cell r="C1751" t="str">
            <v>MT</v>
          </cell>
          <cell r="D1751" t="str">
            <v>Brasnorte</v>
          </cell>
        </row>
        <row r="1752">
          <cell r="C1752" t="str">
            <v>BA</v>
          </cell>
          <cell r="D1752" t="str">
            <v>Guaratinga</v>
          </cell>
        </row>
        <row r="1753">
          <cell r="C1753" t="str">
            <v>SC</v>
          </cell>
          <cell r="D1753" t="str">
            <v>Jaguaruna</v>
          </cell>
        </row>
        <row r="1754">
          <cell r="C1754" t="str">
            <v>MG</v>
          </cell>
          <cell r="D1754" t="str">
            <v>Monte Azul</v>
          </cell>
        </row>
        <row r="1755">
          <cell r="C1755" t="str">
            <v>SP</v>
          </cell>
          <cell r="D1755" t="str">
            <v>Regente Feijó</v>
          </cell>
        </row>
        <row r="1756">
          <cell r="C1756" t="str">
            <v>MG</v>
          </cell>
          <cell r="D1756" t="str">
            <v>Muzambinho</v>
          </cell>
        </row>
        <row r="1757">
          <cell r="C1757" t="str">
            <v>RO</v>
          </cell>
          <cell r="D1757" t="str">
            <v>Nova Brasilândia D´Oeste</v>
          </cell>
        </row>
        <row r="1758">
          <cell r="C1758" t="str">
            <v>AM</v>
          </cell>
          <cell r="D1758" t="str">
            <v>Beruri</v>
          </cell>
        </row>
        <row r="1759">
          <cell r="C1759" t="str">
            <v>RS</v>
          </cell>
          <cell r="D1759" t="str">
            <v>Ibirubá</v>
          </cell>
        </row>
        <row r="1760">
          <cell r="C1760" t="str">
            <v>BA</v>
          </cell>
          <cell r="D1760" t="str">
            <v>Baixa Grande</v>
          </cell>
        </row>
        <row r="1761">
          <cell r="C1761" t="str">
            <v>PR</v>
          </cell>
          <cell r="D1761" t="str">
            <v>Coronel Vivida</v>
          </cell>
        </row>
        <row r="1762">
          <cell r="C1762" t="str">
            <v>GO</v>
          </cell>
          <cell r="D1762" t="str">
            <v>Aragarças</v>
          </cell>
        </row>
        <row r="1763">
          <cell r="C1763" t="str">
            <v>PB</v>
          </cell>
          <cell r="D1763" t="str">
            <v>São José de Piranhas</v>
          </cell>
        </row>
        <row r="1764">
          <cell r="C1764" t="str">
            <v>AM</v>
          </cell>
          <cell r="D1764" t="str">
            <v>Novo Airão</v>
          </cell>
        </row>
        <row r="1765">
          <cell r="C1765" t="str">
            <v>BA</v>
          </cell>
          <cell r="D1765" t="str">
            <v>Itororó</v>
          </cell>
        </row>
        <row r="1766">
          <cell r="C1766" t="str">
            <v>SP</v>
          </cell>
          <cell r="D1766" t="str">
            <v>Cerqueira César</v>
          </cell>
        </row>
        <row r="1767">
          <cell r="C1767" t="str">
            <v>BA</v>
          </cell>
          <cell r="D1767" t="str">
            <v>Tanhaçu</v>
          </cell>
        </row>
        <row r="1768">
          <cell r="C1768" t="str">
            <v>MA</v>
          </cell>
          <cell r="D1768" t="str">
            <v>Cândido Mendes</v>
          </cell>
        </row>
        <row r="1769">
          <cell r="C1769" t="str">
            <v>PR</v>
          </cell>
          <cell r="D1769" t="str">
            <v>Santo Antônio do Sudoeste</v>
          </cell>
        </row>
        <row r="1770">
          <cell r="C1770" t="str">
            <v>CE</v>
          </cell>
          <cell r="D1770" t="str">
            <v>Jijoca de Jericoacoara</v>
          </cell>
        </row>
        <row r="1771">
          <cell r="C1771" t="str">
            <v>MG</v>
          </cell>
          <cell r="D1771" t="str">
            <v>Padre Paraíso</v>
          </cell>
        </row>
        <row r="1772">
          <cell r="C1772" t="str">
            <v>PB</v>
          </cell>
          <cell r="D1772" t="str">
            <v>Cuité</v>
          </cell>
        </row>
        <row r="1773">
          <cell r="C1773" t="str">
            <v>BA</v>
          </cell>
          <cell r="D1773" t="str">
            <v>Uruçuca</v>
          </cell>
        </row>
        <row r="1774">
          <cell r="C1774" t="str">
            <v>BA</v>
          </cell>
          <cell r="D1774" t="str">
            <v>Itajuípe</v>
          </cell>
        </row>
        <row r="1775">
          <cell r="C1775" t="str">
            <v>MA</v>
          </cell>
          <cell r="D1775" t="str">
            <v>Riachão</v>
          </cell>
        </row>
        <row r="1776">
          <cell r="C1776" t="str">
            <v>CE</v>
          </cell>
          <cell r="D1776" t="str">
            <v>Chorozinho</v>
          </cell>
        </row>
        <row r="1777">
          <cell r="C1777" t="str">
            <v>MG</v>
          </cell>
          <cell r="D1777" t="str">
            <v>Turmalina</v>
          </cell>
        </row>
        <row r="1778">
          <cell r="C1778" t="str">
            <v>AL</v>
          </cell>
          <cell r="D1778" t="str">
            <v>Água Branca</v>
          </cell>
        </row>
        <row r="1779">
          <cell r="C1779" t="str">
            <v>RJ</v>
          </cell>
          <cell r="D1779" t="str">
            <v>Porto Real</v>
          </cell>
        </row>
        <row r="1780">
          <cell r="C1780" t="str">
            <v>MA</v>
          </cell>
          <cell r="D1780" t="str">
            <v>Magalhães de Almeida</v>
          </cell>
        </row>
        <row r="1781">
          <cell r="C1781" t="str">
            <v>BA</v>
          </cell>
          <cell r="D1781" t="str">
            <v>Barra da Estiva</v>
          </cell>
        </row>
        <row r="1782">
          <cell r="C1782" t="str">
            <v>CE</v>
          </cell>
          <cell r="D1782" t="str">
            <v>Icapuí</v>
          </cell>
        </row>
        <row r="1783">
          <cell r="C1783" t="str">
            <v>RJ</v>
          </cell>
          <cell r="D1783" t="str">
            <v>Cantagalo</v>
          </cell>
        </row>
        <row r="1784">
          <cell r="C1784" t="str">
            <v>AL</v>
          </cell>
          <cell r="D1784" t="str">
            <v>Taquarana</v>
          </cell>
        </row>
        <row r="1785">
          <cell r="C1785" t="str">
            <v>AL</v>
          </cell>
          <cell r="D1785" t="str">
            <v>Porto Real do Colégio</v>
          </cell>
        </row>
        <row r="1786">
          <cell r="C1786" t="str">
            <v>MS</v>
          </cell>
          <cell r="D1786" t="str">
            <v>Sonora</v>
          </cell>
        </row>
        <row r="1787">
          <cell r="C1787" t="str">
            <v>AC</v>
          </cell>
          <cell r="D1787" t="str">
            <v>Plácido de Castro</v>
          </cell>
        </row>
        <row r="1788">
          <cell r="C1788" t="str">
            <v>MG</v>
          </cell>
          <cell r="D1788" t="str">
            <v>Ipanema</v>
          </cell>
        </row>
        <row r="1789">
          <cell r="C1789" t="str">
            <v>CE</v>
          </cell>
          <cell r="D1789" t="str">
            <v>Hidrolândia</v>
          </cell>
        </row>
        <row r="1790">
          <cell r="C1790" t="str">
            <v>GO</v>
          </cell>
          <cell r="D1790" t="str">
            <v>Campos Belos</v>
          </cell>
        </row>
        <row r="1791">
          <cell r="C1791" t="str">
            <v>RR</v>
          </cell>
          <cell r="D1791" t="str">
            <v>Pacaraima</v>
          </cell>
        </row>
        <row r="1792">
          <cell r="C1792" t="str">
            <v>MG</v>
          </cell>
          <cell r="D1792" t="str">
            <v>Alpinópolis</v>
          </cell>
        </row>
        <row r="1793">
          <cell r="C1793" t="str">
            <v>SE</v>
          </cell>
          <cell r="D1793" t="str">
            <v>Salgado</v>
          </cell>
        </row>
        <row r="1794">
          <cell r="C1794" t="str">
            <v>SP</v>
          </cell>
          <cell r="D1794" t="str">
            <v>Buri</v>
          </cell>
        </row>
        <row r="1795">
          <cell r="C1795" t="str">
            <v>PE</v>
          </cell>
          <cell r="D1795" t="str">
            <v>Capoeiras</v>
          </cell>
        </row>
        <row r="1796">
          <cell r="C1796" t="str">
            <v>BA</v>
          </cell>
          <cell r="D1796" t="str">
            <v>Pindobaçu</v>
          </cell>
        </row>
        <row r="1797">
          <cell r="C1797" t="str">
            <v>AM</v>
          </cell>
          <cell r="D1797" t="str">
            <v>Boa Vista do Ramos</v>
          </cell>
        </row>
        <row r="1798">
          <cell r="C1798" t="str">
            <v>CE</v>
          </cell>
          <cell r="D1798" t="str">
            <v>Madalena</v>
          </cell>
        </row>
        <row r="1799">
          <cell r="C1799" t="str">
            <v>MS</v>
          </cell>
          <cell r="D1799" t="str">
            <v>Rio Verde de Mato Grosso</v>
          </cell>
        </row>
        <row r="1800">
          <cell r="C1800" t="str">
            <v>MG</v>
          </cell>
          <cell r="D1800" t="str">
            <v>Divino</v>
          </cell>
        </row>
        <row r="1801">
          <cell r="C1801" t="str">
            <v>GO</v>
          </cell>
          <cell r="D1801" t="str">
            <v>Rubiataba</v>
          </cell>
        </row>
        <row r="1802">
          <cell r="C1802" t="str">
            <v>MG</v>
          </cell>
          <cell r="D1802" t="str">
            <v>Santa Vitória</v>
          </cell>
        </row>
        <row r="1803">
          <cell r="C1803" t="str">
            <v>BA</v>
          </cell>
          <cell r="D1803" t="str">
            <v>Ibicoara</v>
          </cell>
        </row>
        <row r="1804">
          <cell r="C1804" t="str">
            <v>PE</v>
          </cell>
          <cell r="D1804" t="str">
            <v>Afrânio</v>
          </cell>
        </row>
        <row r="1805">
          <cell r="C1805" t="str">
            <v>CE</v>
          </cell>
          <cell r="D1805" t="str">
            <v>Umirim</v>
          </cell>
        </row>
        <row r="1806">
          <cell r="C1806" t="str">
            <v>PB</v>
          </cell>
          <cell r="D1806" t="str">
            <v>Remígio</v>
          </cell>
        </row>
        <row r="1807">
          <cell r="C1807" t="str">
            <v>BA</v>
          </cell>
          <cell r="D1807" t="str">
            <v>Maracás</v>
          </cell>
        </row>
        <row r="1808">
          <cell r="C1808" t="str">
            <v>BA</v>
          </cell>
          <cell r="D1808" t="str">
            <v>Itarantim</v>
          </cell>
        </row>
        <row r="1809">
          <cell r="C1809" t="str">
            <v>AL</v>
          </cell>
          <cell r="D1809" t="str">
            <v>Major Isidoro</v>
          </cell>
        </row>
        <row r="1810">
          <cell r="C1810" t="str">
            <v>MG</v>
          </cell>
          <cell r="D1810" t="str">
            <v>Lajinha</v>
          </cell>
        </row>
        <row r="1811">
          <cell r="C1811" t="str">
            <v>AC</v>
          </cell>
          <cell r="D1811" t="str">
            <v>Xapuri</v>
          </cell>
        </row>
        <row r="1812">
          <cell r="C1812" t="str">
            <v>PB</v>
          </cell>
          <cell r="D1812" t="str">
            <v>Alhandra</v>
          </cell>
        </row>
        <row r="1813">
          <cell r="C1813" t="str">
            <v>BA</v>
          </cell>
          <cell r="D1813" t="str">
            <v>Ubaíra</v>
          </cell>
        </row>
        <row r="1814">
          <cell r="C1814" t="str">
            <v>MA</v>
          </cell>
          <cell r="D1814" t="str">
            <v>Palmeirândia</v>
          </cell>
        </row>
        <row r="1815">
          <cell r="C1815" t="str">
            <v>PA</v>
          </cell>
          <cell r="D1815" t="str">
            <v>Santa Luzia do Pará</v>
          </cell>
        </row>
        <row r="1816">
          <cell r="C1816" t="str">
            <v>MG</v>
          </cell>
          <cell r="D1816" t="str">
            <v>Simonésia</v>
          </cell>
        </row>
        <row r="1817">
          <cell r="C1817" t="str">
            <v>PI</v>
          </cell>
          <cell r="D1817" t="str">
            <v>Buriti dos Lopes</v>
          </cell>
        </row>
        <row r="1818">
          <cell r="C1818" t="str">
            <v>PR</v>
          </cell>
          <cell r="D1818" t="str">
            <v>Andirá</v>
          </cell>
        </row>
        <row r="1819">
          <cell r="C1819" t="str">
            <v>SE</v>
          </cell>
          <cell r="D1819" t="str">
            <v>Riachão do Dantas</v>
          </cell>
        </row>
        <row r="1820">
          <cell r="C1820" t="str">
            <v>MG</v>
          </cell>
          <cell r="D1820" t="str">
            <v>Borda da Mata</v>
          </cell>
        </row>
        <row r="1821">
          <cell r="C1821" t="str">
            <v>SP</v>
          </cell>
          <cell r="D1821" t="str">
            <v>Pariquera-Açu</v>
          </cell>
        </row>
        <row r="1822">
          <cell r="C1822" t="str">
            <v>AC</v>
          </cell>
          <cell r="D1822" t="str">
            <v>Rodrigues Alves</v>
          </cell>
        </row>
        <row r="1823">
          <cell r="C1823" t="str">
            <v>MG</v>
          </cell>
          <cell r="D1823" t="str">
            <v>Campina Verde</v>
          </cell>
        </row>
        <row r="1824">
          <cell r="C1824" t="str">
            <v>MG</v>
          </cell>
          <cell r="D1824" t="str">
            <v>Carmópolis de Minas</v>
          </cell>
        </row>
        <row r="1825">
          <cell r="C1825" t="str">
            <v>AC</v>
          </cell>
          <cell r="D1825" t="str">
            <v>Marechal Thaumaturgo</v>
          </cell>
        </row>
        <row r="1826">
          <cell r="C1826" t="str">
            <v>PI</v>
          </cell>
          <cell r="D1826" t="str">
            <v>Castelo do Piauí</v>
          </cell>
        </row>
        <row r="1827">
          <cell r="C1827" t="str">
            <v>MT</v>
          </cell>
          <cell r="D1827" t="str">
            <v>Alto Araguaia</v>
          </cell>
        </row>
        <row r="1828">
          <cell r="C1828" t="str">
            <v>MA</v>
          </cell>
          <cell r="D1828" t="str">
            <v>Morros</v>
          </cell>
        </row>
        <row r="1829">
          <cell r="C1829" t="str">
            <v>MA</v>
          </cell>
          <cell r="D1829" t="str">
            <v>Pastos Bons</v>
          </cell>
        </row>
        <row r="1830">
          <cell r="C1830" t="str">
            <v>MG</v>
          </cell>
          <cell r="D1830" t="str">
            <v>Presidente Olegário</v>
          </cell>
        </row>
        <row r="1831">
          <cell r="C1831" t="str">
            <v>PE</v>
          </cell>
          <cell r="D1831" t="str">
            <v>Carnaíba</v>
          </cell>
        </row>
        <row r="1832">
          <cell r="C1832" t="str">
            <v>BA</v>
          </cell>
          <cell r="D1832" t="str">
            <v>Antas</v>
          </cell>
        </row>
        <row r="1833">
          <cell r="C1833" t="str">
            <v>AC</v>
          </cell>
          <cell r="D1833" t="str">
            <v>Mâncio Lima</v>
          </cell>
        </row>
        <row r="1834">
          <cell r="C1834" t="str">
            <v>AM</v>
          </cell>
          <cell r="D1834" t="str">
            <v>Pauini</v>
          </cell>
        </row>
        <row r="1835">
          <cell r="C1835" t="str">
            <v>MA</v>
          </cell>
          <cell r="D1835" t="str">
            <v>Olho d´Água das Cunhãs</v>
          </cell>
        </row>
        <row r="1836">
          <cell r="C1836" t="str">
            <v>BA</v>
          </cell>
          <cell r="D1836" t="str">
            <v>Umburanas</v>
          </cell>
        </row>
        <row r="1837">
          <cell r="C1837" t="str">
            <v>CE</v>
          </cell>
          <cell r="D1837" t="str">
            <v>Tejuçuoca</v>
          </cell>
        </row>
        <row r="1838">
          <cell r="C1838" t="str">
            <v>MA</v>
          </cell>
          <cell r="D1838" t="str">
            <v>Cajari</v>
          </cell>
        </row>
        <row r="1839">
          <cell r="C1839" t="str">
            <v>SC</v>
          </cell>
          <cell r="D1839" t="str">
            <v>Papanduva</v>
          </cell>
        </row>
        <row r="1840">
          <cell r="C1840" t="str">
            <v>SP</v>
          </cell>
          <cell r="D1840" t="str">
            <v>Miracatu</v>
          </cell>
        </row>
        <row r="1841">
          <cell r="C1841" t="str">
            <v>PB</v>
          </cell>
          <cell r="D1841" t="str">
            <v>Pitimbu</v>
          </cell>
        </row>
        <row r="1842">
          <cell r="C1842" t="str">
            <v>PR</v>
          </cell>
          <cell r="D1842" t="str">
            <v>Ampére</v>
          </cell>
        </row>
        <row r="1843">
          <cell r="C1843" t="str">
            <v>SC</v>
          </cell>
          <cell r="D1843" t="str">
            <v>Três Barras</v>
          </cell>
        </row>
        <row r="1844">
          <cell r="C1844" t="str">
            <v>SP</v>
          </cell>
          <cell r="D1844" t="str">
            <v>Pirapora do Bom Jesus</v>
          </cell>
        </row>
        <row r="1845">
          <cell r="C1845" t="str">
            <v>RS</v>
          </cell>
          <cell r="D1845" t="str">
            <v>Horizontina</v>
          </cell>
        </row>
        <row r="1846">
          <cell r="C1846" t="str">
            <v>PR</v>
          </cell>
          <cell r="D1846" t="str">
            <v>Sengés</v>
          </cell>
        </row>
        <row r="1847">
          <cell r="C1847" t="str">
            <v>MA</v>
          </cell>
          <cell r="D1847" t="str">
            <v>Formosa da Serra Negra</v>
          </cell>
        </row>
        <row r="1848">
          <cell r="C1848" t="str">
            <v>ES</v>
          </cell>
          <cell r="D1848" t="str">
            <v>Rio Bananal</v>
          </cell>
        </row>
        <row r="1849">
          <cell r="C1849" t="str">
            <v>PR</v>
          </cell>
          <cell r="D1849" t="str">
            <v>Quitandinha</v>
          </cell>
        </row>
        <row r="1850">
          <cell r="C1850" t="str">
            <v>PR</v>
          </cell>
          <cell r="D1850" t="str">
            <v>Wenceslau Braz</v>
          </cell>
        </row>
        <row r="1851">
          <cell r="C1851" t="str">
            <v>PA</v>
          </cell>
          <cell r="D1851" t="str">
            <v>Trairão</v>
          </cell>
        </row>
        <row r="1852">
          <cell r="C1852" t="str">
            <v>CE</v>
          </cell>
          <cell r="D1852" t="str">
            <v>Farias Brito</v>
          </cell>
        </row>
        <row r="1853">
          <cell r="C1853" t="str">
            <v>BA</v>
          </cell>
          <cell r="D1853" t="str">
            <v>Utinga</v>
          </cell>
        </row>
        <row r="1854">
          <cell r="C1854" t="str">
            <v>GO</v>
          </cell>
          <cell r="D1854" t="str">
            <v>Caiapônia</v>
          </cell>
        </row>
        <row r="1855">
          <cell r="C1855" t="str">
            <v>MG</v>
          </cell>
          <cell r="D1855" t="str">
            <v>Varzelândia</v>
          </cell>
        </row>
        <row r="1856">
          <cell r="C1856" t="str">
            <v>MG</v>
          </cell>
          <cell r="D1856" t="str">
            <v>Águas Formosas</v>
          </cell>
        </row>
        <row r="1857">
          <cell r="C1857" t="str">
            <v>PE</v>
          </cell>
          <cell r="D1857" t="str">
            <v>Iati</v>
          </cell>
        </row>
        <row r="1858">
          <cell r="C1858" t="str">
            <v>RR</v>
          </cell>
          <cell r="D1858" t="str">
            <v>Cantá</v>
          </cell>
        </row>
        <row r="1859">
          <cell r="C1859" t="str">
            <v>RO</v>
          </cell>
          <cell r="D1859" t="str">
            <v>Costa Marques</v>
          </cell>
        </row>
        <row r="1860">
          <cell r="C1860" t="str">
            <v>MA</v>
          </cell>
          <cell r="D1860" t="str">
            <v>Passagem Franca</v>
          </cell>
        </row>
        <row r="1861">
          <cell r="C1861" t="str">
            <v>MG</v>
          </cell>
          <cell r="D1861" t="str">
            <v>Baependi</v>
          </cell>
        </row>
        <row r="1862">
          <cell r="C1862" t="str">
            <v>PE</v>
          </cell>
          <cell r="D1862" t="str">
            <v>Dormentes</v>
          </cell>
        </row>
        <row r="1863">
          <cell r="C1863" t="str">
            <v>SP</v>
          </cell>
          <cell r="D1863" t="str">
            <v>Guareí</v>
          </cell>
        </row>
        <row r="1864">
          <cell r="C1864" t="str">
            <v>SC</v>
          </cell>
          <cell r="D1864" t="str">
            <v>Ibirama</v>
          </cell>
        </row>
        <row r="1865">
          <cell r="C1865" t="str">
            <v>PI</v>
          </cell>
          <cell r="D1865" t="str">
            <v>Jaicós</v>
          </cell>
        </row>
        <row r="1866">
          <cell r="C1866" t="str">
            <v>BA</v>
          </cell>
          <cell r="D1866" t="str">
            <v>Itanhém</v>
          </cell>
        </row>
        <row r="1867">
          <cell r="C1867" t="str">
            <v>PE</v>
          </cell>
          <cell r="D1867" t="str">
            <v>Serrita</v>
          </cell>
        </row>
        <row r="1868">
          <cell r="C1868" t="str">
            <v>MA</v>
          </cell>
          <cell r="D1868" t="str">
            <v>Presidente Sarney</v>
          </cell>
        </row>
        <row r="1869">
          <cell r="C1869" t="str">
            <v>SC</v>
          </cell>
          <cell r="D1869" t="str">
            <v>Otacílio Costa</v>
          </cell>
        </row>
        <row r="1870">
          <cell r="C1870" t="str">
            <v>PR</v>
          </cell>
          <cell r="D1870" t="str">
            <v>Capanema</v>
          </cell>
        </row>
        <row r="1871">
          <cell r="C1871" t="str">
            <v>BA</v>
          </cell>
          <cell r="D1871" t="str">
            <v>Jaguaripe</v>
          </cell>
        </row>
        <row r="1872">
          <cell r="C1872" t="str">
            <v>RJ</v>
          </cell>
          <cell r="D1872" t="str">
            <v>Carmo</v>
          </cell>
        </row>
        <row r="1873">
          <cell r="C1873" t="str">
            <v>RS</v>
          </cell>
          <cell r="D1873" t="str">
            <v>Júlio de Castilhos</v>
          </cell>
        </row>
        <row r="1874">
          <cell r="C1874" t="str">
            <v>MS</v>
          </cell>
          <cell r="D1874" t="str">
            <v>Fátima do Sul</v>
          </cell>
        </row>
        <row r="1875">
          <cell r="C1875" t="str">
            <v>AC</v>
          </cell>
          <cell r="D1875" t="str">
            <v>Porto Acre</v>
          </cell>
        </row>
        <row r="1876">
          <cell r="C1876" t="str">
            <v>SP</v>
          </cell>
          <cell r="D1876" t="str">
            <v>Viradouro</v>
          </cell>
        </row>
        <row r="1877">
          <cell r="C1877" t="str">
            <v>MG</v>
          </cell>
          <cell r="D1877" t="str">
            <v>Matipó</v>
          </cell>
        </row>
        <row r="1878">
          <cell r="C1878" t="str">
            <v>BA</v>
          </cell>
          <cell r="D1878" t="str">
            <v>Ituaçu</v>
          </cell>
        </row>
        <row r="1879">
          <cell r="C1879" t="str">
            <v>MA</v>
          </cell>
          <cell r="D1879" t="str">
            <v>São Raimundo das Mangabeiras</v>
          </cell>
        </row>
        <row r="1880">
          <cell r="C1880" t="str">
            <v>PR</v>
          </cell>
          <cell r="D1880" t="str">
            <v>Chopinzinho</v>
          </cell>
        </row>
        <row r="1881">
          <cell r="C1881" t="str">
            <v>PR</v>
          </cell>
          <cell r="D1881" t="str">
            <v>Contenda</v>
          </cell>
        </row>
        <row r="1882">
          <cell r="C1882" t="str">
            <v>PB</v>
          </cell>
          <cell r="D1882" t="str">
            <v>Aroeiras</v>
          </cell>
        </row>
        <row r="1883">
          <cell r="C1883" t="str">
            <v>RJ</v>
          </cell>
          <cell r="D1883" t="str">
            <v>Porciúncula</v>
          </cell>
        </row>
        <row r="1884">
          <cell r="C1884" t="str">
            <v>SE</v>
          </cell>
          <cell r="D1884" t="str">
            <v>Japaratuba</v>
          </cell>
        </row>
        <row r="1885">
          <cell r="C1885" t="str">
            <v>PA</v>
          </cell>
          <cell r="D1885" t="str">
            <v>Terra Santa</v>
          </cell>
        </row>
        <row r="1886">
          <cell r="C1886" t="str">
            <v>BA</v>
          </cell>
          <cell r="D1886" t="str">
            <v>Macarani</v>
          </cell>
        </row>
        <row r="1887">
          <cell r="C1887" t="str">
            <v>AM</v>
          </cell>
          <cell r="D1887" t="str">
            <v>Tonantins</v>
          </cell>
        </row>
        <row r="1888">
          <cell r="C1888" t="str">
            <v>PE</v>
          </cell>
          <cell r="D1888" t="str">
            <v>Camocim de São Félix</v>
          </cell>
        </row>
        <row r="1889">
          <cell r="C1889" t="str">
            <v>SP</v>
          </cell>
          <cell r="D1889" t="str">
            <v>Caconde</v>
          </cell>
        </row>
        <row r="1890">
          <cell r="C1890" t="str">
            <v>PB</v>
          </cell>
          <cell r="D1890" t="str">
            <v>Conceição</v>
          </cell>
        </row>
        <row r="1891">
          <cell r="C1891" t="str">
            <v>MA</v>
          </cell>
          <cell r="D1891" t="str">
            <v>Barão de Grajaú</v>
          </cell>
        </row>
        <row r="1892">
          <cell r="C1892" t="str">
            <v>MG</v>
          </cell>
          <cell r="D1892" t="str">
            <v>Ervália</v>
          </cell>
        </row>
        <row r="1893">
          <cell r="C1893" t="str">
            <v>MG</v>
          </cell>
          <cell r="D1893" t="str">
            <v>Guaranésia</v>
          </cell>
        </row>
        <row r="1894">
          <cell r="C1894" t="str">
            <v>BA</v>
          </cell>
          <cell r="D1894" t="str">
            <v>Cabaceiras do Paraguaçu</v>
          </cell>
        </row>
        <row r="1895">
          <cell r="C1895" t="str">
            <v>AC</v>
          </cell>
          <cell r="D1895" t="str">
            <v>Epitaciolândia</v>
          </cell>
        </row>
        <row r="1896">
          <cell r="C1896" t="str">
            <v>PB</v>
          </cell>
          <cell r="D1896" t="str">
            <v>Itapororoca</v>
          </cell>
        </row>
        <row r="1897">
          <cell r="C1897" t="str">
            <v>ES</v>
          </cell>
          <cell r="D1897" t="str">
            <v>Montanha</v>
          </cell>
        </row>
        <row r="1898">
          <cell r="C1898" t="str">
            <v>SP</v>
          </cell>
          <cell r="D1898" t="str">
            <v>Monte Azul Paulista</v>
          </cell>
        </row>
        <row r="1899">
          <cell r="C1899" t="str">
            <v>MG</v>
          </cell>
          <cell r="D1899" t="str">
            <v>Ipaba</v>
          </cell>
        </row>
        <row r="1900">
          <cell r="C1900" t="str">
            <v>PR</v>
          </cell>
          <cell r="D1900" t="str">
            <v>Antonina</v>
          </cell>
        </row>
        <row r="1901">
          <cell r="C1901" t="str">
            <v>SP</v>
          </cell>
          <cell r="D1901" t="str">
            <v>Águas de Lindóia</v>
          </cell>
        </row>
        <row r="1902">
          <cell r="C1902" t="str">
            <v>SP</v>
          </cell>
          <cell r="D1902" t="str">
            <v>Alumínio</v>
          </cell>
        </row>
        <row r="1903">
          <cell r="C1903" t="str">
            <v>SE</v>
          </cell>
          <cell r="D1903" t="str">
            <v>Ribeirópolis</v>
          </cell>
        </row>
        <row r="1904">
          <cell r="C1904" t="str">
            <v>TO</v>
          </cell>
          <cell r="D1904" t="str">
            <v>Augustinópolis</v>
          </cell>
        </row>
        <row r="1905">
          <cell r="C1905" t="str">
            <v>MG</v>
          </cell>
          <cell r="D1905" t="str">
            <v>Fronteira</v>
          </cell>
        </row>
        <row r="1906">
          <cell r="C1906" t="str">
            <v>SP</v>
          </cell>
          <cell r="D1906" t="str">
            <v>Nazaré Paulista</v>
          </cell>
        </row>
        <row r="1907">
          <cell r="C1907" t="str">
            <v>PB</v>
          </cell>
          <cell r="D1907" t="str">
            <v>Pocinhos</v>
          </cell>
        </row>
        <row r="1908">
          <cell r="C1908" t="str">
            <v>PE</v>
          </cell>
          <cell r="D1908" t="str">
            <v>Venturosa</v>
          </cell>
        </row>
        <row r="1909">
          <cell r="C1909" t="str">
            <v>BA</v>
          </cell>
          <cell r="D1909" t="str">
            <v>Cocos</v>
          </cell>
        </row>
        <row r="1910">
          <cell r="C1910" t="str">
            <v>SE</v>
          </cell>
          <cell r="D1910" t="str">
            <v>Areia Branca</v>
          </cell>
        </row>
        <row r="1911">
          <cell r="C1911" t="str">
            <v>SC</v>
          </cell>
          <cell r="D1911" t="str">
            <v>Garuva</v>
          </cell>
        </row>
        <row r="1912">
          <cell r="C1912" t="str">
            <v>MA</v>
          </cell>
          <cell r="D1912" t="str">
            <v>Pirapemas</v>
          </cell>
        </row>
        <row r="1913">
          <cell r="C1913" t="str">
            <v>MT</v>
          </cell>
          <cell r="D1913" t="str">
            <v>São José dos Quatro Marcos</v>
          </cell>
        </row>
        <row r="1914">
          <cell r="C1914" t="str">
            <v>BA</v>
          </cell>
          <cell r="D1914" t="str">
            <v>São Gabriel</v>
          </cell>
        </row>
        <row r="1915">
          <cell r="C1915" t="str">
            <v>PR</v>
          </cell>
          <cell r="D1915" t="str">
            <v>Cafelândia</v>
          </cell>
        </row>
        <row r="1916">
          <cell r="C1916" t="str">
            <v>PR</v>
          </cell>
          <cell r="D1916" t="str">
            <v>Cruz Machado</v>
          </cell>
        </row>
        <row r="1917">
          <cell r="C1917" t="str">
            <v>MA</v>
          </cell>
          <cell r="D1917" t="str">
            <v>São Benedito do Rio Preto</v>
          </cell>
        </row>
        <row r="1918">
          <cell r="C1918" t="str">
            <v>MA</v>
          </cell>
          <cell r="D1918" t="str">
            <v>São João do Soter</v>
          </cell>
        </row>
        <row r="1919">
          <cell r="C1919" t="str">
            <v>MA</v>
          </cell>
          <cell r="D1919" t="str">
            <v>Governador Edison Lobão</v>
          </cell>
        </row>
        <row r="1920">
          <cell r="C1920" t="str">
            <v>PB</v>
          </cell>
          <cell r="D1920" t="str">
            <v>Picuí</v>
          </cell>
        </row>
        <row r="1921">
          <cell r="C1921" t="str">
            <v>MA</v>
          </cell>
          <cell r="D1921" t="str">
            <v>Bacuri</v>
          </cell>
        </row>
        <row r="1922">
          <cell r="C1922" t="str">
            <v>CE</v>
          </cell>
          <cell r="D1922" t="str">
            <v>Cariús</v>
          </cell>
        </row>
        <row r="1923">
          <cell r="C1923" t="str">
            <v>MG</v>
          </cell>
          <cell r="D1923" t="str">
            <v>Santo Antônio do Amparo</v>
          </cell>
        </row>
        <row r="1924">
          <cell r="C1924" t="str">
            <v>SE</v>
          </cell>
          <cell r="D1924" t="str">
            <v>Neópolis</v>
          </cell>
        </row>
        <row r="1925">
          <cell r="C1925" t="str">
            <v>RJ</v>
          </cell>
          <cell r="D1925" t="str">
            <v>Mendes</v>
          </cell>
        </row>
        <row r="1926">
          <cell r="C1926" t="str">
            <v>RJ</v>
          </cell>
          <cell r="D1926" t="str">
            <v>Rio Claro</v>
          </cell>
        </row>
        <row r="1927">
          <cell r="C1927" t="str">
            <v>BA</v>
          </cell>
          <cell r="D1927" t="str">
            <v>Cairu</v>
          </cell>
        </row>
        <row r="1928">
          <cell r="C1928" t="str">
            <v>BA</v>
          </cell>
          <cell r="D1928" t="str">
            <v>Ubaitaba</v>
          </cell>
        </row>
        <row r="1929">
          <cell r="C1929" t="str">
            <v>SP</v>
          </cell>
          <cell r="D1929" t="str">
            <v>Juquiá</v>
          </cell>
        </row>
        <row r="1930">
          <cell r="C1930" t="str">
            <v>SP</v>
          </cell>
          <cell r="D1930" t="str">
            <v>Itirapina</v>
          </cell>
        </row>
        <row r="1931">
          <cell r="C1931" t="str">
            <v>BA</v>
          </cell>
          <cell r="D1931" t="str">
            <v>Mirangaba</v>
          </cell>
        </row>
        <row r="1932">
          <cell r="C1932" t="str">
            <v>SP</v>
          </cell>
          <cell r="D1932" t="str">
            <v>Colina</v>
          </cell>
        </row>
        <row r="1933">
          <cell r="C1933" t="str">
            <v>MA</v>
          </cell>
          <cell r="D1933" t="str">
            <v>São Luís Gonzaga do Maranhão</v>
          </cell>
        </row>
        <row r="1934">
          <cell r="C1934" t="str">
            <v>SP</v>
          </cell>
          <cell r="D1934" t="str">
            <v>Cesário Lange</v>
          </cell>
        </row>
        <row r="1935">
          <cell r="C1935" t="str">
            <v>BA</v>
          </cell>
          <cell r="D1935" t="str">
            <v>Cafarnaum</v>
          </cell>
        </row>
        <row r="1936">
          <cell r="C1936" t="str">
            <v>MS</v>
          </cell>
          <cell r="D1936" t="str">
            <v>Mundo Novo</v>
          </cell>
        </row>
        <row r="1937">
          <cell r="C1937" t="str">
            <v>SC</v>
          </cell>
          <cell r="D1937" t="str">
            <v>Taió</v>
          </cell>
        </row>
        <row r="1938">
          <cell r="C1938" t="str">
            <v>MG</v>
          </cell>
          <cell r="D1938" t="str">
            <v>Malacacheta</v>
          </cell>
        </row>
        <row r="1939">
          <cell r="C1939" t="str">
            <v>BA</v>
          </cell>
          <cell r="D1939" t="str">
            <v>Mairi</v>
          </cell>
        </row>
        <row r="1940">
          <cell r="C1940" t="str">
            <v>CE</v>
          </cell>
          <cell r="D1940" t="str">
            <v>Varjota</v>
          </cell>
        </row>
        <row r="1941">
          <cell r="C1941" t="str">
            <v>MG</v>
          </cell>
          <cell r="D1941" t="str">
            <v>Carlos Chagas</v>
          </cell>
        </row>
        <row r="1942">
          <cell r="C1942" t="str">
            <v>PI</v>
          </cell>
          <cell r="D1942" t="str">
            <v>Pio IX</v>
          </cell>
        </row>
        <row r="1943">
          <cell r="C1943" t="str">
            <v>BA</v>
          </cell>
          <cell r="D1943" t="str">
            <v>Boa Vista do Tupim</v>
          </cell>
        </row>
        <row r="1944">
          <cell r="C1944" t="str">
            <v>RR</v>
          </cell>
          <cell r="D1944" t="str">
            <v>Mucajaí</v>
          </cell>
        </row>
        <row r="1945">
          <cell r="C1945" t="str">
            <v>CE</v>
          </cell>
          <cell r="D1945" t="str">
            <v>Cariré</v>
          </cell>
        </row>
        <row r="1946">
          <cell r="C1946" t="str">
            <v>AL</v>
          </cell>
          <cell r="D1946" t="str">
            <v>Batalha</v>
          </cell>
        </row>
        <row r="1947">
          <cell r="C1947" t="str">
            <v>PE</v>
          </cell>
          <cell r="D1947" t="str">
            <v>Lagoa do Carro</v>
          </cell>
        </row>
        <row r="1948">
          <cell r="C1948" t="str">
            <v>PB</v>
          </cell>
          <cell r="D1948" t="str">
            <v>Juazeirinho</v>
          </cell>
        </row>
        <row r="1949">
          <cell r="C1949" t="str">
            <v>BA</v>
          </cell>
          <cell r="D1949" t="str">
            <v>Ibipeba</v>
          </cell>
        </row>
        <row r="1950">
          <cell r="C1950" t="str">
            <v>SP</v>
          </cell>
          <cell r="D1950" t="str">
            <v>Mirante do Paranapanema</v>
          </cell>
        </row>
        <row r="1951">
          <cell r="C1951" t="str">
            <v>AL</v>
          </cell>
          <cell r="D1951" t="str">
            <v>Inhapi</v>
          </cell>
        </row>
        <row r="1952">
          <cell r="C1952" t="str">
            <v>CE</v>
          </cell>
          <cell r="D1952" t="str">
            <v>Solonópole</v>
          </cell>
        </row>
        <row r="1953">
          <cell r="C1953" t="str">
            <v>MT</v>
          </cell>
          <cell r="D1953" t="str">
            <v>Querência</v>
          </cell>
        </row>
        <row r="1954">
          <cell r="C1954" t="str">
            <v>TO</v>
          </cell>
          <cell r="D1954" t="str">
            <v>Formoso do Araguaia</v>
          </cell>
        </row>
        <row r="1955">
          <cell r="C1955" t="str">
            <v>SE</v>
          </cell>
          <cell r="D1955" t="str">
            <v>Indiaroba</v>
          </cell>
        </row>
        <row r="1956">
          <cell r="C1956" t="str">
            <v>RN</v>
          </cell>
          <cell r="D1956" t="str">
            <v>Jucurutu</v>
          </cell>
        </row>
        <row r="1957">
          <cell r="C1957" t="str">
            <v>PE</v>
          </cell>
          <cell r="D1957" t="str">
            <v>Correntes</v>
          </cell>
        </row>
        <row r="1958">
          <cell r="C1958" t="str">
            <v>SE</v>
          </cell>
          <cell r="D1958" t="str">
            <v>Campo do Brito</v>
          </cell>
        </row>
        <row r="1959">
          <cell r="C1959" t="str">
            <v>CE</v>
          </cell>
          <cell r="D1959" t="str">
            <v>Banabuiú</v>
          </cell>
        </row>
        <row r="1960">
          <cell r="C1960" t="str">
            <v>AL</v>
          </cell>
          <cell r="D1960" t="str">
            <v>Estrela de Alagoas</v>
          </cell>
        </row>
        <row r="1961">
          <cell r="C1961" t="str">
            <v>SP</v>
          </cell>
          <cell r="D1961" t="str">
            <v>Paraibuna</v>
          </cell>
        </row>
        <row r="1962">
          <cell r="C1962" t="str">
            <v>AM</v>
          </cell>
          <cell r="D1962" t="str">
            <v>Maraã</v>
          </cell>
        </row>
        <row r="1963">
          <cell r="C1963" t="str">
            <v>MG</v>
          </cell>
          <cell r="D1963" t="str">
            <v>Luz</v>
          </cell>
        </row>
        <row r="1964">
          <cell r="C1964" t="str">
            <v>CE</v>
          </cell>
          <cell r="D1964" t="str">
            <v>Reriutaba</v>
          </cell>
        </row>
        <row r="1965">
          <cell r="C1965" t="str">
            <v>MG</v>
          </cell>
          <cell r="D1965" t="str">
            <v>Ladainha</v>
          </cell>
        </row>
        <row r="1966">
          <cell r="C1966" t="str">
            <v>RJ</v>
          </cell>
          <cell r="D1966" t="str">
            <v>Sapucaia</v>
          </cell>
        </row>
        <row r="1967">
          <cell r="C1967" t="str">
            <v>BA</v>
          </cell>
          <cell r="D1967" t="str">
            <v>Buerarema</v>
          </cell>
        </row>
        <row r="1968">
          <cell r="C1968" t="str">
            <v>PR</v>
          </cell>
          <cell r="D1968" t="str">
            <v>Matelândia</v>
          </cell>
        </row>
        <row r="1969">
          <cell r="C1969" t="str">
            <v>GO</v>
          </cell>
          <cell r="D1969" t="str">
            <v>Jussara</v>
          </cell>
        </row>
        <row r="1970">
          <cell r="C1970" t="str">
            <v>MA</v>
          </cell>
          <cell r="D1970" t="str">
            <v>Sítio Novo</v>
          </cell>
        </row>
        <row r="1971">
          <cell r="C1971" t="str">
            <v>AP</v>
          </cell>
          <cell r="D1971" t="str">
            <v>Tartarugalzinho</v>
          </cell>
        </row>
        <row r="1972">
          <cell r="C1972" t="str">
            <v>PA</v>
          </cell>
          <cell r="D1972" t="str">
            <v>Rio Maria</v>
          </cell>
        </row>
        <row r="1973">
          <cell r="C1973" t="str">
            <v>PA</v>
          </cell>
          <cell r="D1973" t="str">
            <v>São Caetano de Odivelas</v>
          </cell>
        </row>
        <row r="1974">
          <cell r="C1974" t="str">
            <v>CE</v>
          </cell>
          <cell r="D1974" t="str">
            <v>Croatá</v>
          </cell>
        </row>
        <row r="1975">
          <cell r="C1975" t="str">
            <v>AL</v>
          </cell>
          <cell r="D1975" t="str">
            <v>Messias</v>
          </cell>
        </row>
        <row r="1976">
          <cell r="C1976" t="str">
            <v>RS</v>
          </cell>
          <cell r="D1976" t="str">
            <v>Arroio Grande</v>
          </cell>
        </row>
        <row r="1977">
          <cell r="C1977" t="str">
            <v>PB</v>
          </cell>
          <cell r="D1977" t="str">
            <v>Ingá</v>
          </cell>
        </row>
        <row r="1978">
          <cell r="C1978" t="str">
            <v>SE</v>
          </cell>
          <cell r="D1978" t="str">
            <v>Cristinápolis</v>
          </cell>
        </row>
        <row r="1979">
          <cell r="C1979" t="str">
            <v>MG</v>
          </cell>
          <cell r="D1979" t="str">
            <v>Itacarambi</v>
          </cell>
        </row>
        <row r="1980">
          <cell r="C1980" t="str">
            <v>MG</v>
          </cell>
          <cell r="D1980" t="str">
            <v>Lagoa Formosa</v>
          </cell>
        </row>
        <row r="1981">
          <cell r="C1981" t="str">
            <v>RO</v>
          </cell>
          <cell r="D1981" t="str">
            <v>Presidente Médici</v>
          </cell>
        </row>
        <row r="1982">
          <cell r="C1982" t="str">
            <v>PE</v>
          </cell>
          <cell r="D1982" t="str">
            <v>São Vicente Ferrer</v>
          </cell>
        </row>
        <row r="1983">
          <cell r="C1983" t="str">
            <v>SP</v>
          </cell>
          <cell r="D1983" t="str">
            <v>Conchas</v>
          </cell>
        </row>
        <row r="1984">
          <cell r="C1984" t="str">
            <v>CE</v>
          </cell>
          <cell r="D1984" t="str">
            <v>Jaguaretama</v>
          </cell>
        </row>
        <row r="1985">
          <cell r="C1985" t="str">
            <v>BA</v>
          </cell>
          <cell r="D1985" t="str">
            <v>Una</v>
          </cell>
        </row>
        <row r="1986">
          <cell r="C1986" t="str">
            <v>SP</v>
          </cell>
          <cell r="D1986" t="str">
            <v>Elias Fausto</v>
          </cell>
        </row>
        <row r="1987">
          <cell r="C1987" t="str">
            <v>SC</v>
          </cell>
          <cell r="D1987" t="str">
            <v>Morro da Fumaça</v>
          </cell>
        </row>
        <row r="1988">
          <cell r="C1988" t="str">
            <v>RS</v>
          </cell>
          <cell r="D1988" t="str">
            <v>São Francisco de Assis</v>
          </cell>
        </row>
        <row r="1989">
          <cell r="C1989" t="str">
            <v>PA</v>
          </cell>
          <cell r="D1989" t="str">
            <v>Ourém</v>
          </cell>
        </row>
        <row r="1990">
          <cell r="C1990" t="str">
            <v>RS</v>
          </cell>
          <cell r="D1990" t="str">
            <v>Serafina Corrêa</v>
          </cell>
        </row>
        <row r="1991">
          <cell r="C1991" t="str">
            <v>MG</v>
          </cell>
          <cell r="D1991" t="str">
            <v>Manga</v>
          </cell>
        </row>
        <row r="1992">
          <cell r="C1992" t="str">
            <v>PB</v>
          </cell>
          <cell r="D1992" t="str">
            <v>São João do Rio do Peixe</v>
          </cell>
        </row>
        <row r="1993">
          <cell r="C1993" t="str">
            <v>SC</v>
          </cell>
          <cell r="D1993" t="str">
            <v>Abelardo Luz</v>
          </cell>
        </row>
        <row r="1994">
          <cell r="C1994" t="str">
            <v>SP</v>
          </cell>
          <cell r="D1994" t="str">
            <v>Bady Bassitt</v>
          </cell>
        </row>
        <row r="1995">
          <cell r="C1995" t="str">
            <v>MG</v>
          </cell>
          <cell r="D1995" t="str">
            <v>Rio Pomba</v>
          </cell>
        </row>
        <row r="1996">
          <cell r="C1996" t="str">
            <v>PI</v>
          </cell>
          <cell r="D1996" t="str">
            <v>Regeneração</v>
          </cell>
        </row>
        <row r="1997">
          <cell r="C1997" t="str">
            <v>SC</v>
          </cell>
          <cell r="D1997" t="str">
            <v>Presidente Getúlio</v>
          </cell>
        </row>
        <row r="1998">
          <cell r="C1998" t="str">
            <v>SC</v>
          </cell>
          <cell r="D1998" t="str">
            <v>Pouso Redondo</v>
          </cell>
        </row>
        <row r="1999">
          <cell r="C1999" t="str">
            <v>MA</v>
          </cell>
          <cell r="D1999" t="str">
            <v>Gonçalves Dias</v>
          </cell>
        </row>
        <row r="2000">
          <cell r="C2000" t="str">
            <v>PA</v>
          </cell>
          <cell r="D2000" t="str">
            <v>Belterra</v>
          </cell>
        </row>
        <row r="2001">
          <cell r="C2001" t="str">
            <v>PB</v>
          </cell>
          <cell r="D2001" t="str">
            <v>Boqueirão</v>
          </cell>
        </row>
        <row r="2002">
          <cell r="C2002" t="str">
            <v>SP</v>
          </cell>
          <cell r="D2002" t="str">
            <v>Cafelândia</v>
          </cell>
        </row>
        <row r="2003">
          <cell r="C2003" t="str">
            <v>SP</v>
          </cell>
          <cell r="D2003" t="str">
            <v>Jacupiranga</v>
          </cell>
        </row>
        <row r="2004">
          <cell r="C2004" t="str">
            <v>GO</v>
          </cell>
          <cell r="D2004" t="str">
            <v>Pontalina</v>
          </cell>
        </row>
        <row r="2005">
          <cell r="C2005" t="str">
            <v>RS</v>
          </cell>
          <cell r="D2005" t="str">
            <v>Não-Me-Toque</v>
          </cell>
        </row>
        <row r="2006">
          <cell r="C2006" t="str">
            <v>PR</v>
          </cell>
          <cell r="D2006" t="str">
            <v>Cerro Azul</v>
          </cell>
        </row>
        <row r="2007">
          <cell r="C2007" t="str">
            <v>AL</v>
          </cell>
          <cell r="D2007" t="str">
            <v>Piaçabuçu</v>
          </cell>
        </row>
        <row r="2008">
          <cell r="C2008" t="str">
            <v>RN</v>
          </cell>
          <cell r="D2008" t="str">
            <v>São Paulo do Potengi</v>
          </cell>
        </row>
        <row r="2009">
          <cell r="C2009" t="str">
            <v>MG</v>
          </cell>
          <cell r="D2009" t="str">
            <v>Arinos</v>
          </cell>
        </row>
        <row r="2010">
          <cell r="C2010" t="str">
            <v>BA</v>
          </cell>
          <cell r="D2010" t="str">
            <v>Aporá</v>
          </cell>
        </row>
        <row r="2011">
          <cell r="C2011" t="str">
            <v>CE</v>
          </cell>
          <cell r="D2011" t="str">
            <v>Capistrano</v>
          </cell>
        </row>
        <row r="2012">
          <cell r="C2012" t="str">
            <v>SP</v>
          </cell>
          <cell r="D2012" t="str">
            <v>Severínia</v>
          </cell>
        </row>
        <row r="2013">
          <cell r="C2013" t="str">
            <v>MA</v>
          </cell>
          <cell r="D2013" t="str">
            <v>Fortuna</v>
          </cell>
        </row>
        <row r="2014">
          <cell r="C2014" t="str">
            <v>BA</v>
          </cell>
          <cell r="D2014" t="str">
            <v>Fátima</v>
          </cell>
        </row>
        <row r="2015">
          <cell r="C2015" t="str">
            <v>PA</v>
          </cell>
          <cell r="D2015" t="str">
            <v>Curionópolis</v>
          </cell>
        </row>
        <row r="2016">
          <cell r="C2016" t="str">
            <v>CE</v>
          </cell>
          <cell r="D2016" t="str">
            <v>Carnaubal</v>
          </cell>
        </row>
        <row r="2017">
          <cell r="C2017" t="str">
            <v>SP</v>
          </cell>
          <cell r="D2017" t="str">
            <v>Itariri</v>
          </cell>
        </row>
        <row r="2018">
          <cell r="C2018" t="str">
            <v>MG</v>
          </cell>
          <cell r="D2018" t="str">
            <v>Cássia</v>
          </cell>
        </row>
        <row r="2019">
          <cell r="C2019" t="str">
            <v>PB</v>
          </cell>
          <cell r="D2019" t="str">
            <v>Belém</v>
          </cell>
        </row>
        <row r="2020">
          <cell r="C2020" t="str">
            <v>CE</v>
          </cell>
          <cell r="D2020" t="str">
            <v>Santana do Cariri</v>
          </cell>
        </row>
        <row r="2021">
          <cell r="C2021" t="str">
            <v>AL</v>
          </cell>
          <cell r="D2021" t="str">
            <v>Canapi</v>
          </cell>
        </row>
        <row r="2022">
          <cell r="C2022" t="str">
            <v>AL</v>
          </cell>
          <cell r="D2022" t="str">
            <v>Lagoa da Canoa</v>
          </cell>
        </row>
        <row r="2023">
          <cell r="C2023" t="str">
            <v>SP</v>
          </cell>
          <cell r="D2023" t="str">
            <v>Potirendaba</v>
          </cell>
        </row>
        <row r="2024">
          <cell r="C2024" t="str">
            <v>MG</v>
          </cell>
          <cell r="D2024" t="str">
            <v>Piranga</v>
          </cell>
        </row>
        <row r="2025">
          <cell r="C2025" t="str">
            <v>TO</v>
          </cell>
          <cell r="D2025" t="str">
            <v>Miracema do Tocantins</v>
          </cell>
        </row>
        <row r="2026">
          <cell r="C2026" t="str">
            <v>AP</v>
          </cell>
          <cell r="D2026" t="str">
            <v>Pedra Branca do Amapari</v>
          </cell>
        </row>
        <row r="2027">
          <cell r="C2027" t="str">
            <v>PI</v>
          </cell>
          <cell r="D2027" t="str">
            <v>São Miguel do Tapuio</v>
          </cell>
        </row>
        <row r="2028">
          <cell r="C2028" t="str">
            <v>MG</v>
          </cell>
          <cell r="D2028" t="str">
            <v>Bom Sucesso</v>
          </cell>
        </row>
        <row r="2029">
          <cell r="C2029" t="str">
            <v>SC</v>
          </cell>
          <cell r="D2029" t="str">
            <v>Seara</v>
          </cell>
        </row>
        <row r="2030">
          <cell r="C2030" t="str">
            <v>PI</v>
          </cell>
          <cell r="D2030" t="str">
            <v>Amarante</v>
          </cell>
        </row>
        <row r="2031">
          <cell r="C2031" t="str">
            <v>PB</v>
          </cell>
          <cell r="D2031" t="str">
            <v>Cruz do Espírito Santo</v>
          </cell>
        </row>
        <row r="2032">
          <cell r="C2032" t="str">
            <v>CE</v>
          </cell>
          <cell r="D2032" t="str">
            <v>Aiuaba</v>
          </cell>
        </row>
        <row r="2033">
          <cell r="C2033" t="str">
            <v>MA</v>
          </cell>
          <cell r="D2033" t="str">
            <v>Apicum-Açu</v>
          </cell>
        </row>
        <row r="2034">
          <cell r="C2034" t="str">
            <v>BA</v>
          </cell>
          <cell r="D2034" t="str">
            <v>Ourolândia</v>
          </cell>
        </row>
        <row r="2035">
          <cell r="C2035" t="str">
            <v>PR</v>
          </cell>
          <cell r="D2035" t="str">
            <v>Terra Roxa</v>
          </cell>
        </row>
        <row r="2036">
          <cell r="C2036" t="str">
            <v>MT</v>
          </cell>
          <cell r="D2036" t="str">
            <v>Pedra Preta</v>
          </cell>
        </row>
        <row r="2037">
          <cell r="C2037" t="str">
            <v>SP</v>
          </cell>
          <cell r="D2037" t="str">
            <v>Charqueada</v>
          </cell>
        </row>
        <row r="2038">
          <cell r="C2038" t="str">
            <v>MG</v>
          </cell>
          <cell r="D2038" t="str">
            <v>Peçanha</v>
          </cell>
        </row>
        <row r="2039">
          <cell r="C2039" t="str">
            <v>PI</v>
          </cell>
          <cell r="D2039" t="str">
            <v>Água Branca</v>
          </cell>
        </row>
        <row r="2040">
          <cell r="C2040" t="str">
            <v>MG</v>
          </cell>
          <cell r="D2040" t="str">
            <v>Nova Era</v>
          </cell>
        </row>
        <row r="2041">
          <cell r="C2041" t="str">
            <v>BA</v>
          </cell>
          <cell r="D2041" t="str">
            <v>Tanque Novo</v>
          </cell>
        </row>
        <row r="2042">
          <cell r="C2042" t="str">
            <v>AL</v>
          </cell>
          <cell r="D2042" t="str">
            <v>Anadia</v>
          </cell>
        </row>
        <row r="2043">
          <cell r="C2043" t="str">
            <v>MG</v>
          </cell>
          <cell r="D2043" t="str">
            <v>Urucuia</v>
          </cell>
        </row>
        <row r="2044">
          <cell r="C2044" t="str">
            <v>MS</v>
          </cell>
          <cell r="D2044" t="str">
            <v>Porto Murtinho</v>
          </cell>
        </row>
        <row r="2045">
          <cell r="C2045" t="str">
            <v>MA</v>
          </cell>
          <cell r="D2045" t="str">
            <v>Bacabeira</v>
          </cell>
        </row>
        <row r="2046">
          <cell r="C2046" t="str">
            <v>MG</v>
          </cell>
          <cell r="D2046" t="str">
            <v>Conceição do Mato Dentro</v>
          </cell>
        </row>
        <row r="2047">
          <cell r="C2047" t="str">
            <v>BA</v>
          </cell>
          <cell r="D2047" t="str">
            <v>Sapeaçu</v>
          </cell>
        </row>
        <row r="2048">
          <cell r="C2048" t="str">
            <v>GO</v>
          </cell>
          <cell r="D2048" t="str">
            <v>Flores de Goiás</v>
          </cell>
        </row>
        <row r="2049">
          <cell r="C2049" t="str">
            <v>SP</v>
          </cell>
          <cell r="D2049" t="str">
            <v>Buritama</v>
          </cell>
        </row>
        <row r="2050">
          <cell r="C2050" t="str">
            <v>SP</v>
          </cell>
          <cell r="D2050" t="str">
            <v>Itaberá</v>
          </cell>
        </row>
        <row r="2051">
          <cell r="C2051" t="str">
            <v>BA</v>
          </cell>
          <cell r="D2051" t="str">
            <v>Cipó</v>
          </cell>
        </row>
        <row r="2052">
          <cell r="C2052" t="str">
            <v>MG</v>
          </cell>
          <cell r="D2052" t="str">
            <v>Resplendor</v>
          </cell>
        </row>
        <row r="2053">
          <cell r="C2053" t="str">
            <v>PR</v>
          </cell>
          <cell r="D2053" t="str">
            <v>Faxinal</v>
          </cell>
        </row>
        <row r="2054">
          <cell r="C2054" t="str">
            <v>SP</v>
          </cell>
          <cell r="D2054" t="str">
            <v>Pindorama</v>
          </cell>
        </row>
        <row r="2055">
          <cell r="C2055" t="str">
            <v>SP</v>
          </cell>
          <cell r="D2055" t="str">
            <v>Salesópolis</v>
          </cell>
        </row>
        <row r="2056">
          <cell r="C2056" t="str">
            <v>RS</v>
          </cell>
          <cell r="D2056" t="str">
            <v>Tapes</v>
          </cell>
        </row>
        <row r="2057">
          <cell r="C2057" t="str">
            <v>BA</v>
          </cell>
          <cell r="D2057" t="str">
            <v>Sátiro Dias</v>
          </cell>
        </row>
        <row r="2058">
          <cell r="C2058" t="str">
            <v>SC</v>
          </cell>
          <cell r="D2058" t="str">
            <v>Massaranduba</v>
          </cell>
        </row>
        <row r="2059">
          <cell r="C2059" t="str">
            <v>SE</v>
          </cell>
          <cell r="D2059" t="str">
            <v>Maruim</v>
          </cell>
        </row>
        <row r="2060">
          <cell r="C2060" t="str">
            <v>MA</v>
          </cell>
          <cell r="D2060" t="str">
            <v>Poção de Pedras</v>
          </cell>
        </row>
        <row r="2061">
          <cell r="C2061" t="str">
            <v>MA</v>
          </cell>
          <cell r="D2061" t="str">
            <v>Matões do Norte</v>
          </cell>
        </row>
        <row r="2062">
          <cell r="C2062" t="str">
            <v>PE</v>
          </cell>
          <cell r="D2062" t="str">
            <v>Jataúba</v>
          </cell>
        </row>
        <row r="2063">
          <cell r="C2063" t="str">
            <v>PR</v>
          </cell>
          <cell r="D2063" t="str">
            <v>Terra Boa</v>
          </cell>
        </row>
        <row r="2064">
          <cell r="C2064" t="str">
            <v>MG</v>
          </cell>
          <cell r="D2064" t="str">
            <v>São Domingos do Prata</v>
          </cell>
        </row>
        <row r="2065">
          <cell r="C2065" t="str">
            <v>PR</v>
          </cell>
          <cell r="D2065" t="str">
            <v>Tijucas do Sul</v>
          </cell>
        </row>
        <row r="2066">
          <cell r="C2066" t="str">
            <v>BA</v>
          </cell>
          <cell r="D2066" t="str">
            <v>Central</v>
          </cell>
        </row>
        <row r="2067">
          <cell r="C2067" t="str">
            <v>CE</v>
          </cell>
          <cell r="D2067" t="str">
            <v>Monsenhor Tabosa</v>
          </cell>
        </row>
        <row r="2068">
          <cell r="C2068" t="str">
            <v>SP</v>
          </cell>
          <cell r="D2068" t="str">
            <v>Macatuba</v>
          </cell>
        </row>
        <row r="2069">
          <cell r="C2069" t="str">
            <v>BA</v>
          </cell>
          <cell r="D2069" t="str">
            <v>Serra Dourada</v>
          </cell>
        </row>
        <row r="2070">
          <cell r="C2070" t="str">
            <v>PA</v>
          </cell>
          <cell r="D2070" t="str">
            <v>Bom Jesus do Tocantins</v>
          </cell>
        </row>
        <row r="2071">
          <cell r="C2071" t="str">
            <v>SE</v>
          </cell>
          <cell r="D2071" t="str">
            <v>Carmópolis</v>
          </cell>
        </row>
        <row r="2072">
          <cell r="C2072" t="str">
            <v>CE</v>
          </cell>
          <cell r="D2072" t="str">
            <v>Piquet Carneiro</v>
          </cell>
        </row>
        <row r="2073">
          <cell r="C2073" t="str">
            <v>BA</v>
          </cell>
          <cell r="D2073" t="str">
            <v>Adustina</v>
          </cell>
        </row>
        <row r="2074">
          <cell r="C2074" t="str">
            <v>AM</v>
          </cell>
          <cell r="D2074" t="str">
            <v>Guajará</v>
          </cell>
        </row>
        <row r="2075">
          <cell r="C2075" t="str">
            <v>MT</v>
          </cell>
          <cell r="D2075" t="str">
            <v>Santo Antônio do Leverger</v>
          </cell>
        </row>
        <row r="2076">
          <cell r="C2076" t="str">
            <v>ES</v>
          </cell>
          <cell r="D2076" t="str">
            <v>Muniz Freire</v>
          </cell>
        </row>
        <row r="2077">
          <cell r="C2077" t="str">
            <v>PB</v>
          </cell>
          <cell r="D2077" t="str">
            <v>Cacimba de Dentro</v>
          </cell>
        </row>
        <row r="2078">
          <cell r="C2078" t="str">
            <v>PR</v>
          </cell>
          <cell r="D2078" t="str">
            <v>Corbélia</v>
          </cell>
        </row>
        <row r="2079">
          <cell r="C2079" t="str">
            <v>ES</v>
          </cell>
          <cell r="D2079" t="str">
            <v>Marechal Floriano</v>
          </cell>
        </row>
        <row r="2080">
          <cell r="C2080" t="str">
            <v>SC</v>
          </cell>
          <cell r="D2080" t="str">
            <v>Itapiranga</v>
          </cell>
        </row>
        <row r="2081">
          <cell r="C2081" t="str">
            <v>GO</v>
          </cell>
          <cell r="D2081" t="str">
            <v>Crixás</v>
          </cell>
        </row>
        <row r="2082">
          <cell r="C2082" t="str">
            <v>RS</v>
          </cell>
          <cell r="D2082" t="str">
            <v>Xangri-lá</v>
          </cell>
        </row>
        <row r="2083">
          <cell r="C2083" t="str">
            <v>MA</v>
          </cell>
          <cell r="D2083" t="str">
            <v>Jenipapo dos Vieiras</v>
          </cell>
        </row>
        <row r="2084">
          <cell r="C2084" t="str">
            <v>MA</v>
          </cell>
          <cell r="D2084" t="str">
            <v>Mata Roma</v>
          </cell>
        </row>
        <row r="2085">
          <cell r="C2085" t="str">
            <v>BA</v>
          </cell>
          <cell r="D2085" t="str">
            <v>Souto Soares</v>
          </cell>
        </row>
        <row r="2086">
          <cell r="C2086" t="str">
            <v>BA</v>
          </cell>
          <cell r="D2086" t="str">
            <v>Condeúba</v>
          </cell>
        </row>
        <row r="2087">
          <cell r="C2087" t="str">
            <v>PB</v>
          </cell>
          <cell r="D2087" t="str">
            <v>Sumé</v>
          </cell>
        </row>
        <row r="2088">
          <cell r="C2088" t="str">
            <v>BA</v>
          </cell>
          <cell r="D2088" t="str">
            <v>Água Fria</v>
          </cell>
        </row>
        <row r="2089">
          <cell r="C2089" t="str">
            <v>BA</v>
          </cell>
          <cell r="D2089" t="str">
            <v>Conceição do Almeida</v>
          </cell>
        </row>
        <row r="2090">
          <cell r="C2090" t="str">
            <v>MT</v>
          </cell>
          <cell r="D2090" t="str">
            <v>Araputanga</v>
          </cell>
        </row>
        <row r="2091">
          <cell r="C2091" t="str">
            <v>PE</v>
          </cell>
          <cell r="D2091" t="str">
            <v>Itaquitinga</v>
          </cell>
        </row>
        <row r="2092">
          <cell r="C2092" t="str">
            <v>PR</v>
          </cell>
          <cell r="D2092" t="str">
            <v>Terra Rica</v>
          </cell>
        </row>
        <row r="2093">
          <cell r="C2093" t="str">
            <v>BA</v>
          </cell>
          <cell r="D2093" t="str">
            <v>Ibititá</v>
          </cell>
        </row>
        <row r="2094">
          <cell r="C2094" t="str">
            <v>PA</v>
          </cell>
          <cell r="D2094" t="str">
            <v>Nova Ipixuna</v>
          </cell>
        </row>
        <row r="2095">
          <cell r="C2095" t="str">
            <v>MT</v>
          </cell>
          <cell r="D2095" t="str">
            <v>Matupá</v>
          </cell>
        </row>
        <row r="2096">
          <cell r="C2096" t="str">
            <v>BA</v>
          </cell>
          <cell r="D2096" t="str">
            <v>Belo Campo</v>
          </cell>
        </row>
        <row r="2097">
          <cell r="C2097" t="str">
            <v>SC</v>
          </cell>
          <cell r="D2097" t="str">
            <v>Santa Cecília</v>
          </cell>
        </row>
        <row r="2098">
          <cell r="C2098" t="str">
            <v>BA</v>
          </cell>
          <cell r="D2098" t="str">
            <v>Bonito</v>
          </cell>
        </row>
        <row r="2099">
          <cell r="C2099" t="str">
            <v>MT</v>
          </cell>
          <cell r="D2099" t="str">
            <v>Rosário Oeste</v>
          </cell>
        </row>
        <row r="2100">
          <cell r="C2100" t="str">
            <v>PR</v>
          </cell>
          <cell r="D2100" t="str">
            <v>Realeza</v>
          </cell>
        </row>
        <row r="2101">
          <cell r="C2101" t="str">
            <v>MA</v>
          </cell>
          <cell r="D2101" t="str">
            <v>Esperantinópolis</v>
          </cell>
        </row>
        <row r="2102">
          <cell r="C2102" t="str">
            <v>TO</v>
          </cell>
          <cell r="D2102" t="str">
            <v>Taguatinga</v>
          </cell>
        </row>
        <row r="2103">
          <cell r="C2103" t="str">
            <v>SC</v>
          </cell>
          <cell r="D2103" t="str">
            <v>Cocal do Sul</v>
          </cell>
        </row>
        <row r="2104">
          <cell r="C2104" t="str">
            <v>MG</v>
          </cell>
          <cell r="D2104" t="str">
            <v>Brasilândia de Minas</v>
          </cell>
        </row>
        <row r="2105">
          <cell r="C2105" t="str">
            <v>BA</v>
          </cell>
          <cell r="D2105" t="str">
            <v>Tapiramutá</v>
          </cell>
        </row>
        <row r="2106">
          <cell r="C2106" t="str">
            <v>MG</v>
          </cell>
          <cell r="D2106" t="str">
            <v>Nova Resende</v>
          </cell>
        </row>
        <row r="2107">
          <cell r="C2107" t="str">
            <v>AL</v>
          </cell>
          <cell r="D2107" t="str">
            <v>Capela</v>
          </cell>
        </row>
        <row r="2108">
          <cell r="C2108" t="str">
            <v>MG</v>
          </cell>
          <cell r="D2108" t="str">
            <v>Poço Fundo</v>
          </cell>
        </row>
        <row r="2109">
          <cell r="C2109" t="str">
            <v>RS</v>
          </cell>
          <cell r="D2109" t="str">
            <v>Cidreira</v>
          </cell>
        </row>
        <row r="2110">
          <cell r="C2110" t="str">
            <v>SP</v>
          </cell>
          <cell r="D2110" t="str">
            <v>Guapiara</v>
          </cell>
        </row>
        <row r="2111">
          <cell r="C2111" t="str">
            <v>AM</v>
          </cell>
          <cell r="D2111" t="str">
            <v>Tapauá</v>
          </cell>
        </row>
        <row r="2112">
          <cell r="C2112" t="str">
            <v>SP</v>
          </cell>
          <cell r="D2112" t="str">
            <v>Pedregulho</v>
          </cell>
        </row>
        <row r="2113">
          <cell r="C2113" t="str">
            <v>BA</v>
          </cell>
          <cell r="D2113" t="str">
            <v>Malhada</v>
          </cell>
        </row>
        <row r="2114">
          <cell r="C2114" t="str">
            <v>RJ</v>
          </cell>
          <cell r="D2114" t="str">
            <v>Carapebus</v>
          </cell>
        </row>
        <row r="2115">
          <cell r="C2115" t="str">
            <v>PB</v>
          </cell>
          <cell r="D2115" t="str">
            <v>Araçagi</v>
          </cell>
        </row>
        <row r="2116">
          <cell r="C2116" t="str">
            <v>MG</v>
          </cell>
          <cell r="D2116" t="str">
            <v>Campanha</v>
          </cell>
        </row>
        <row r="2117">
          <cell r="C2117" t="str">
            <v>BA</v>
          </cell>
          <cell r="D2117" t="str">
            <v>Piatã</v>
          </cell>
        </row>
        <row r="2118">
          <cell r="C2118" t="str">
            <v>BA</v>
          </cell>
          <cell r="D2118" t="str">
            <v>Canudos</v>
          </cell>
        </row>
        <row r="2119">
          <cell r="C2119" t="str">
            <v>MT</v>
          </cell>
          <cell r="D2119" t="str">
            <v>Juruena</v>
          </cell>
        </row>
        <row r="2120">
          <cell r="C2120" t="str">
            <v>SP</v>
          </cell>
          <cell r="D2120" t="str">
            <v>Ipuã</v>
          </cell>
        </row>
        <row r="2121">
          <cell r="C2121" t="str">
            <v>SP</v>
          </cell>
          <cell r="D2121" t="str">
            <v>Tabatinga</v>
          </cell>
        </row>
        <row r="2122">
          <cell r="C2122" t="str">
            <v>CE</v>
          </cell>
          <cell r="D2122" t="str">
            <v>Fortim</v>
          </cell>
        </row>
        <row r="2123">
          <cell r="C2123" t="str">
            <v>ES</v>
          </cell>
          <cell r="D2123" t="str">
            <v>João Neiva</v>
          </cell>
        </row>
        <row r="2124">
          <cell r="C2124" t="str">
            <v>PA</v>
          </cell>
          <cell r="D2124" t="str">
            <v>Bonito</v>
          </cell>
        </row>
        <row r="2125">
          <cell r="C2125" t="str">
            <v>MG</v>
          </cell>
          <cell r="D2125" t="str">
            <v>Tocantins</v>
          </cell>
        </row>
        <row r="2126">
          <cell r="C2126" t="str">
            <v>MA</v>
          </cell>
          <cell r="D2126" t="str">
            <v>Maranhãozinho</v>
          </cell>
        </row>
        <row r="2127">
          <cell r="C2127" t="str">
            <v>MG</v>
          </cell>
          <cell r="D2127" t="str">
            <v>Lima Duarte</v>
          </cell>
        </row>
        <row r="2128">
          <cell r="C2128" t="str">
            <v>CE</v>
          </cell>
          <cell r="D2128" t="str">
            <v>Salitre</v>
          </cell>
        </row>
        <row r="2129">
          <cell r="C2129" t="str">
            <v>BA</v>
          </cell>
          <cell r="D2129" t="str">
            <v>Pedro Alexandre</v>
          </cell>
        </row>
        <row r="2130">
          <cell r="C2130" t="str">
            <v>MG</v>
          </cell>
          <cell r="D2130" t="str">
            <v>Poté</v>
          </cell>
        </row>
        <row r="2131">
          <cell r="C2131" t="str">
            <v>BA</v>
          </cell>
          <cell r="D2131" t="str">
            <v>Urandi</v>
          </cell>
        </row>
        <row r="2132">
          <cell r="C2132" t="str">
            <v>CE</v>
          </cell>
          <cell r="D2132" t="str">
            <v>Tururu</v>
          </cell>
        </row>
        <row r="2133">
          <cell r="C2133" t="str">
            <v>MA</v>
          </cell>
          <cell r="D2133" t="str">
            <v>Bom Lugar</v>
          </cell>
        </row>
        <row r="2134">
          <cell r="C2134" t="str">
            <v>AP</v>
          </cell>
          <cell r="D2134" t="str">
            <v>Vitória do Jari</v>
          </cell>
        </row>
        <row r="2135">
          <cell r="C2135" t="str">
            <v>PR</v>
          </cell>
          <cell r="D2135" t="str">
            <v>Mangueirinha</v>
          </cell>
        </row>
        <row r="2136">
          <cell r="C2136" t="str">
            <v>MA</v>
          </cell>
          <cell r="D2136" t="str">
            <v>Conceição do Lago-Açu</v>
          </cell>
        </row>
        <row r="2137">
          <cell r="C2137" t="str">
            <v>PE</v>
          </cell>
          <cell r="D2137" t="str">
            <v>Machados</v>
          </cell>
        </row>
        <row r="2138">
          <cell r="C2138" t="str">
            <v>GO</v>
          </cell>
          <cell r="D2138" t="str">
            <v>Caçu</v>
          </cell>
        </row>
        <row r="2139">
          <cell r="C2139" t="str">
            <v>MG</v>
          </cell>
          <cell r="D2139" t="str">
            <v>Raposos</v>
          </cell>
        </row>
        <row r="2140">
          <cell r="C2140" t="str">
            <v>PR</v>
          </cell>
          <cell r="D2140" t="str">
            <v>Morretes</v>
          </cell>
        </row>
        <row r="2141">
          <cell r="C2141" t="str">
            <v>BA</v>
          </cell>
          <cell r="D2141" t="str">
            <v>Nova Canaã</v>
          </cell>
        </row>
        <row r="2142">
          <cell r="C2142" t="str">
            <v>PR</v>
          </cell>
          <cell r="D2142" t="str">
            <v>Tapejara</v>
          </cell>
        </row>
        <row r="2143">
          <cell r="C2143" t="str">
            <v>MG</v>
          </cell>
          <cell r="D2143" t="str">
            <v>Perdizes</v>
          </cell>
        </row>
        <row r="2144">
          <cell r="C2144" t="str">
            <v>BA</v>
          </cell>
          <cell r="D2144" t="str">
            <v>Ibitiara</v>
          </cell>
        </row>
        <row r="2145">
          <cell r="C2145" t="str">
            <v>PR</v>
          </cell>
          <cell r="D2145" t="str">
            <v>Sertanópolis</v>
          </cell>
        </row>
        <row r="2146">
          <cell r="C2146" t="str">
            <v>MG</v>
          </cell>
          <cell r="D2146" t="str">
            <v>Passa Quatro</v>
          </cell>
        </row>
        <row r="2147">
          <cell r="C2147" t="str">
            <v>PA</v>
          </cell>
          <cell r="D2147" t="str">
            <v>Aveiro</v>
          </cell>
        </row>
        <row r="2148">
          <cell r="C2148" t="str">
            <v>MT</v>
          </cell>
          <cell r="D2148" t="str">
            <v>Vila Bela da Santíssima Trindade</v>
          </cell>
        </row>
        <row r="2149">
          <cell r="C2149" t="str">
            <v>PR</v>
          </cell>
          <cell r="D2149" t="str">
            <v>Bituruna</v>
          </cell>
        </row>
        <row r="2150">
          <cell r="C2150" t="str">
            <v>AM</v>
          </cell>
          <cell r="D2150" t="str">
            <v>Fonte Boa</v>
          </cell>
        </row>
        <row r="2151">
          <cell r="C2151" t="str">
            <v>AM</v>
          </cell>
          <cell r="D2151" t="str">
            <v>Alvarães</v>
          </cell>
        </row>
        <row r="2152">
          <cell r="C2152" t="str">
            <v>MG</v>
          </cell>
          <cell r="D2152" t="str">
            <v>Santa Margarida</v>
          </cell>
        </row>
        <row r="2153">
          <cell r="C2153" t="str">
            <v>RS</v>
          </cell>
          <cell r="D2153" t="str">
            <v>Sananduva</v>
          </cell>
        </row>
        <row r="2154">
          <cell r="C2154" t="str">
            <v>MA</v>
          </cell>
          <cell r="D2154" t="str">
            <v>Lago Verde</v>
          </cell>
        </row>
        <row r="2155">
          <cell r="C2155" t="str">
            <v>CE</v>
          </cell>
          <cell r="D2155" t="str">
            <v>Pereiro</v>
          </cell>
        </row>
        <row r="2156">
          <cell r="C2156" t="str">
            <v>PE</v>
          </cell>
          <cell r="D2156" t="str">
            <v>Lagoa dos Gatos</v>
          </cell>
        </row>
        <row r="2157">
          <cell r="C2157" t="str">
            <v>PR</v>
          </cell>
          <cell r="D2157" t="str">
            <v>Clevelândia</v>
          </cell>
        </row>
        <row r="2158">
          <cell r="C2158" t="str">
            <v>RS</v>
          </cell>
          <cell r="D2158" t="str">
            <v>Agudo</v>
          </cell>
        </row>
        <row r="2159">
          <cell r="C2159" t="str">
            <v>BA</v>
          </cell>
          <cell r="D2159" t="str">
            <v>Filadélfia</v>
          </cell>
        </row>
        <row r="2160">
          <cell r="C2160" t="str">
            <v>BA</v>
          </cell>
          <cell r="D2160" t="str">
            <v>Pindaí</v>
          </cell>
        </row>
        <row r="2161">
          <cell r="C2161" t="str">
            <v>SC</v>
          </cell>
          <cell r="D2161" t="str">
            <v>Corupá</v>
          </cell>
        </row>
        <row r="2162">
          <cell r="C2162" t="str">
            <v>MA</v>
          </cell>
          <cell r="D2162" t="str">
            <v>Paulino Neves</v>
          </cell>
        </row>
        <row r="2163">
          <cell r="C2163" t="str">
            <v>MG</v>
          </cell>
          <cell r="D2163" t="str">
            <v>Capinópolis</v>
          </cell>
        </row>
        <row r="2164">
          <cell r="C2164" t="str">
            <v>MG</v>
          </cell>
          <cell r="D2164" t="str">
            <v>Itaú de Minas</v>
          </cell>
        </row>
        <row r="2165">
          <cell r="C2165" t="str">
            <v>PA</v>
          </cell>
          <cell r="D2165" t="str">
            <v>Mojuí dos Campos</v>
          </cell>
        </row>
        <row r="2166">
          <cell r="C2166" t="str">
            <v>SP</v>
          </cell>
          <cell r="D2166" t="str">
            <v>Borborema</v>
          </cell>
        </row>
        <row r="2167">
          <cell r="C2167" t="str">
            <v>MS</v>
          </cell>
          <cell r="D2167" t="str">
            <v>Iguatemi</v>
          </cell>
        </row>
        <row r="2168">
          <cell r="C2168" t="str">
            <v>BA</v>
          </cell>
          <cell r="D2168" t="str">
            <v>Ibicuí</v>
          </cell>
        </row>
        <row r="2169">
          <cell r="C2169" t="str">
            <v>RN</v>
          </cell>
          <cell r="D2169" t="str">
            <v>Guamaré</v>
          </cell>
        </row>
        <row r="2170">
          <cell r="C2170" t="str">
            <v>PE</v>
          </cell>
          <cell r="D2170" t="str">
            <v>São Benedito do Sul</v>
          </cell>
        </row>
        <row r="2171">
          <cell r="C2171" t="str">
            <v>MA</v>
          </cell>
          <cell r="D2171" t="str">
            <v>Joselândia</v>
          </cell>
        </row>
        <row r="2172">
          <cell r="C2172" t="str">
            <v>BA</v>
          </cell>
          <cell r="D2172" t="str">
            <v>Barrocas</v>
          </cell>
        </row>
        <row r="2173">
          <cell r="C2173" t="str">
            <v>MT</v>
          </cell>
          <cell r="D2173" t="str">
            <v>Campinápolis</v>
          </cell>
        </row>
        <row r="2174">
          <cell r="C2174" t="str">
            <v>SP</v>
          </cell>
          <cell r="D2174" t="str">
            <v>Altinópolis</v>
          </cell>
        </row>
        <row r="2175">
          <cell r="C2175" t="str">
            <v>MA</v>
          </cell>
          <cell r="D2175" t="str">
            <v>Santo Amaro do Maranhão</v>
          </cell>
        </row>
        <row r="2176">
          <cell r="C2176" t="str">
            <v>AL</v>
          </cell>
          <cell r="D2176" t="str">
            <v>Barra de Santo Antônio</v>
          </cell>
        </row>
        <row r="2177">
          <cell r="C2177" t="str">
            <v>BA</v>
          </cell>
          <cell r="D2177" t="str">
            <v>Itaeté</v>
          </cell>
        </row>
        <row r="2178">
          <cell r="C2178" t="str">
            <v>RO</v>
          </cell>
          <cell r="D2178" t="str">
            <v>Monte Negro</v>
          </cell>
        </row>
        <row r="2179">
          <cell r="C2179" t="str">
            <v>MA</v>
          </cell>
          <cell r="D2179" t="str">
            <v>Itaipava do Grajaú</v>
          </cell>
        </row>
        <row r="2180">
          <cell r="C2180" t="str">
            <v>RS</v>
          </cell>
          <cell r="D2180" t="str">
            <v>Getúlio Vargas</v>
          </cell>
        </row>
        <row r="2181">
          <cell r="C2181" t="str">
            <v>PB</v>
          </cell>
          <cell r="D2181" t="str">
            <v>Piancó</v>
          </cell>
        </row>
        <row r="2182">
          <cell r="C2182" t="str">
            <v>SC</v>
          </cell>
          <cell r="D2182" t="str">
            <v>Palmitos</v>
          </cell>
        </row>
        <row r="2183">
          <cell r="C2183" t="str">
            <v>BA</v>
          </cell>
          <cell r="D2183" t="str">
            <v>Coaraci</v>
          </cell>
        </row>
        <row r="2184">
          <cell r="C2184" t="str">
            <v>SP</v>
          </cell>
          <cell r="D2184" t="str">
            <v>São Lourenço da Serra</v>
          </cell>
        </row>
        <row r="2185">
          <cell r="C2185" t="str">
            <v>PR</v>
          </cell>
          <cell r="D2185" t="str">
            <v>Candói</v>
          </cell>
        </row>
        <row r="2186">
          <cell r="C2186" t="str">
            <v>CE</v>
          </cell>
          <cell r="D2186" t="str">
            <v>Quixelô</v>
          </cell>
        </row>
        <row r="2187">
          <cell r="C2187" t="str">
            <v>SP</v>
          </cell>
          <cell r="D2187" t="str">
            <v>Fartura</v>
          </cell>
        </row>
        <row r="2188">
          <cell r="C2188" t="str">
            <v>RS</v>
          </cell>
          <cell r="D2188" t="str">
            <v>São Pedro do Sul</v>
          </cell>
        </row>
        <row r="2189">
          <cell r="C2189" t="str">
            <v>RO</v>
          </cell>
          <cell r="D2189" t="str">
            <v>Cerejeiras</v>
          </cell>
        </row>
        <row r="2190">
          <cell r="C2190" t="str">
            <v>BA</v>
          </cell>
          <cell r="D2190" t="str">
            <v>América Dourada</v>
          </cell>
        </row>
        <row r="2191">
          <cell r="C2191" t="str">
            <v>CE</v>
          </cell>
          <cell r="D2191" t="str">
            <v>Alto Santo</v>
          </cell>
        </row>
        <row r="2192">
          <cell r="C2192" t="str">
            <v>GO</v>
          </cell>
          <cell r="D2192" t="str">
            <v>Mozarlândia</v>
          </cell>
        </row>
        <row r="2193">
          <cell r="C2193" t="str">
            <v>MA</v>
          </cell>
          <cell r="D2193" t="str">
            <v>Anapurus</v>
          </cell>
        </row>
        <row r="2194">
          <cell r="C2194" t="str">
            <v>MT</v>
          </cell>
          <cell r="D2194" t="str">
            <v>Nova Bandeirantes</v>
          </cell>
        </row>
        <row r="2195">
          <cell r="C2195" t="str">
            <v>BA</v>
          </cell>
          <cell r="D2195" t="str">
            <v>Salinas da Margarida</v>
          </cell>
        </row>
        <row r="2196">
          <cell r="C2196" t="str">
            <v>MG</v>
          </cell>
          <cell r="D2196" t="str">
            <v>Nova Ponte</v>
          </cell>
        </row>
        <row r="2197">
          <cell r="C2197" t="str">
            <v>MS</v>
          </cell>
          <cell r="D2197" t="str">
            <v>Água Clara</v>
          </cell>
        </row>
        <row r="2198">
          <cell r="C2198" t="str">
            <v>RN</v>
          </cell>
          <cell r="D2198" t="str">
            <v>Tangará</v>
          </cell>
        </row>
        <row r="2199">
          <cell r="C2199" t="str">
            <v>AM</v>
          </cell>
          <cell r="D2199" t="str">
            <v>Urucará</v>
          </cell>
        </row>
        <row r="2200">
          <cell r="C2200" t="str">
            <v>PE</v>
          </cell>
          <cell r="D2200" t="str">
            <v>Joaquim Nabuco</v>
          </cell>
        </row>
        <row r="2201">
          <cell r="C2201" t="str">
            <v>BA</v>
          </cell>
          <cell r="D2201" t="str">
            <v>Tremedal</v>
          </cell>
        </row>
        <row r="2202">
          <cell r="C2202" t="str">
            <v>BA</v>
          </cell>
          <cell r="D2202" t="str">
            <v>Biritinga</v>
          </cell>
        </row>
        <row r="2203">
          <cell r="C2203" t="str">
            <v>SP</v>
          </cell>
          <cell r="D2203" t="str">
            <v>Ribeirão Branco</v>
          </cell>
        </row>
        <row r="2204">
          <cell r="C2204" t="str">
            <v>AM</v>
          </cell>
          <cell r="D2204" t="str">
            <v>Canutama</v>
          </cell>
        </row>
        <row r="2205">
          <cell r="C2205" t="str">
            <v>PA</v>
          </cell>
          <cell r="D2205" t="str">
            <v>São Francisco do Pará</v>
          </cell>
        </row>
        <row r="2206">
          <cell r="C2206" t="str">
            <v>GO</v>
          </cell>
          <cell r="D2206" t="str">
            <v>Indiara</v>
          </cell>
        </row>
        <row r="2207">
          <cell r="C2207" t="str">
            <v>SP</v>
          </cell>
          <cell r="D2207" t="str">
            <v>Panorama</v>
          </cell>
        </row>
        <row r="2208">
          <cell r="C2208" t="str">
            <v>MG</v>
          </cell>
          <cell r="D2208" t="str">
            <v>Grão Mogol</v>
          </cell>
        </row>
        <row r="2209">
          <cell r="C2209" t="str">
            <v>MT</v>
          </cell>
          <cell r="D2209" t="str">
            <v>Poxoréo</v>
          </cell>
        </row>
        <row r="2210">
          <cell r="C2210" t="str">
            <v>SP</v>
          </cell>
          <cell r="D2210" t="str">
            <v>Rosana</v>
          </cell>
        </row>
        <row r="2211">
          <cell r="C2211" t="str">
            <v>MG</v>
          </cell>
          <cell r="D2211" t="str">
            <v>Papagaios</v>
          </cell>
        </row>
        <row r="2212">
          <cell r="C2212" t="str">
            <v>BA</v>
          </cell>
          <cell r="D2212" t="str">
            <v>Encruzilhada</v>
          </cell>
        </row>
        <row r="2213">
          <cell r="C2213" t="str">
            <v>PR</v>
          </cell>
          <cell r="D2213" t="str">
            <v>Capitão Leônidas Marques</v>
          </cell>
        </row>
        <row r="2214">
          <cell r="C2214" t="str">
            <v>RN</v>
          </cell>
          <cell r="D2214" t="str">
            <v>Lagoa Nova</v>
          </cell>
        </row>
        <row r="2215">
          <cell r="C2215" t="str">
            <v>PE</v>
          </cell>
          <cell r="D2215" t="str">
            <v>Saloá</v>
          </cell>
        </row>
        <row r="2216">
          <cell r="C2216" t="str">
            <v>BA</v>
          </cell>
          <cell r="D2216" t="str">
            <v>Lagoa Real</v>
          </cell>
        </row>
        <row r="2217">
          <cell r="C2217" t="str">
            <v>MG</v>
          </cell>
          <cell r="D2217" t="str">
            <v>Itamonte</v>
          </cell>
        </row>
        <row r="2218">
          <cell r="C2218" t="str">
            <v>GO</v>
          </cell>
          <cell r="D2218" t="str">
            <v>Orizona</v>
          </cell>
        </row>
        <row r="2219">
          <cell r="C2219" t="str">
            <v>MG</v>
          </cell>
          <cell r="D2219" t="str">
            <v>Mário Campos</v>
          </cell>
        </row>
        <row r="2220">
          <cell r="C2220" t="str">
            <v>CE</v>
          </cell>
          <cell r="D2220" t="str">
            <v>Nova Olinda</v>
          </cell>
        </row>
        <row r="2221">
          <cell r="C2221" t="str">
            <v>MA</v>
          </cell>
          <cell r="D2221" t="str">
            <v>São João do Carú</v>
          </cell>
        </row>
        <row r="2222">
          <cell r="C2222" t="str">
            <v>MG</v>
          </cell>
          <cell r="D2222" t="str">
            <v>São João Evangelista</v>
          </cell>
        </row>
        <row r="2223">
          <cell r="C2223" t="str">
            <v>RN</v>
          </cell>
          <cell r="D2223" t="str">
            <v>Ipanguaçu</v>
          </cell>
        </row>
        <row r="2224">
          <cell r="C2224" t="str">
            <v>CE</v>
          </cell>
          <cell r="D2224" t="str">
            <v>Saboeiro</v>
          </cell>
        </row>
        <row r="2225">
          <cell r="C2225" t="str">
            <v>MT</v>
          </cell>
          <cell r="D2225" t="str">
            <v>Guiratinga</v>
          </cell>
        </row>
        <row r="2226">
          <cell r="C2226" t="str">
            <v>RS</v>
          </cell>
          <cell r="D2226" t="str">
            <v>Giruá</v>
          </cell>
        </row>
        <row r="2227">
          <cell r="C2227" t="str">
            <v>AC</v>
          </cell>
          <cell r="D2227" t="str">
            <v>Acrelândia</v>
          </cell>
        </row>
        <row r="2228">
          <cell r="C2228" t="str">
            <v>PE</v>
          </cell>
          <cell r="D2228" t="str">
            <v>Santa Cruz</v>
          </cell>
        </row>
        <row r="2229">
          <cell r="C2229" t="str">
            <v>RJ</v>
          </cell>
          <cell r="D2229" t="str">
            <v>Sumidouro</v>
          </cell>
        </row>
        <row r="2230">
          <cell r="C2230" t="str">
            <v>RS</v>
          </cell>
          <cell r="D2230" t="str">
            <v>Restinga Seca</v>
          </cell>
        </row>
        <row r="2231">
          <cell r="C2231" t="str">
            <v>SE</v>
          </cell>
          <cell r="D2231" t="str">
            <v>Frei Paulo</v>
          </cell>
        </row>
        <row r="2232">
          <cell r="C2232" t="str">
            <v>MA</v>
          </cell>
          <cell r="D2232" t="str">
            <v>Araguanã</v>
          </cell>
        </row>
        <row r="2233">
          <cell r="C2233" t="str">
            <v>SP</v>
          </cell>
          <cell r="D2233" t="str">
            <v>Tupi Paulista</v>
          </cell>
        </row>
        <row r="2234">
          <cell r="C2234" t="str">
            <v>BA</v>
          </cell>
          <cell r="D2234" t="str">
            <v>Igaporã</v>
          </cell>
        </row>
        <row r="2235">
          <cell r="C2235" t="str">
            <v>MG</v>
          </cell>
          <cell r="D2235" t="str">
            <v>Campos Altos</v>
          </cell>
        </row>
        <row r="2236">
          <cell r="C2236" t="str">
            <v>ES</v>
          </cell>
          <cell r="D2236" t="str">
            <v>Mantenópolis</v>
          </cell>
        </row>
        <row r="2237">
          <cell r="C2237" t="str">
            <v>PA</v>
          </cell>
          <cell r="D2237" t="str">
            <v>Nova Timboteua</v>
          </cell>
        </row>
        <row r="2238">
          <cell r="C2238" t="str">
            <v>RN</v>
          </cell>
          <cell r="D2238" t="str">
            <v>Poço Branco</v>
          </cell>
        </row>
        <row r="2239">
          <cell r="C2239" t="str">
            <v>SP</v>
          </cell>
          <cell r="D2239" t="str">
            <v>Santa Adélia</v>
          </cell>
        </row>
        <row r="2240">
          <cell r="C2240" t="str">
            <v>AL</v>
          </cell>
          <cell r="D2240" t="str">
            <v>Ibateguara</v>
          </cell>
        </row>
        <row r="2241">
          <cell r="C2241" t="str">
            <v>PE</v>
          </cell>
          <cell r="D2241" t="str">
            <v>Frei Miguelinho</v>
          </cell>
        </row>
        <row r="2242">
          <cell r="C2242" t="str">
            <v>SP</v>
          </cell>
          <cell r="D2242" t="str">
            <v>Luís Antônio</v>
          </cell>
        </row>
        <row r="2243">
          <cell r="C2243" t="str">
            <v>PB</v>
          </cell>
          <cell r="D2243" t="str">
            <v>Barra de Santa Rosa</v>
          </cell>
        </row>
        <row r="2244">
          <cell r="C2244" t="str">
            <v>SP</v>
          </cell>
          <cell r="D2244" t="str">
            <v>Holambra</v>
          </cell>
        </row>
        <row r="2245">
          <cell r="C2245" t="str">
            <v>ES</v>
          </cell>
          <cell r="D2245" t="str">
            <v>Muqui</v>
          </cell>
        </row>
        <row r="2246">
          <cell r="C2246" t="str">
            <v>RS</v>
          </cell>
          <cell r="D2246" t="str">
            <v>Espumoso</v>
          </cell>
        </row>
        <row r="2247">
          <cell r="C2247" t="str">
            <v>SP</v>
          </cell>
          <cell r="D2247" t="str">
            <v>Eldorado</v>
          </cell>
        </row>
        <row r="2248">
          <cell r="C2248" t="str">
            <v>SC</v>
          </cell>
          <cell r="D2248" t="str">
            <v>Dionísio Cerqueira</v>
          </cell>
        </row>
        <row r="2249">
          <cell r="C2249" t="str">
            <v>SP</v>
          </cell>
          <cell r="D2249" t="str">
            <v>Pinhalzinho</v>
          </cell>
        </row>
        <row r="2250">
          <cell r="C2250" t="str">
            <v>RS</v>
          </cell>
          <cell r="D2250" t="str">
            <v>Dom Feliciano</v>
          </cell>
        </row>
        <row r="2251">
          <cell r="C2251" t="str">
            <v>BA</v>
          </cell>
          <cell r="D2251" t="str">
            <v>Coronel João Sá</v>
          </cell>
        </row>
        <row r="2252">
          <cell r="C2252" t="str">
            <v>PE</v>
          </cell>
          <cell r="D2252" t="str">
            <v>Mirandiba</v>
          </cell>
        </row>
        <row r="2253">
          <cell r="C2253" t="str">
            <v>MA</v>
          </cell>
          <cell r="D2253" t="str">
            <v>Primeira Cruz</v>
          </cell>
        </row>
        <row r="2254">
          <cell r="C2254" t="str">
            <v>BA</v>
          </cell>
          <cell r="D2254" t="str">
            <v>São Félix do Coribe</v>
          </cell>
        </row>
        <row r="2255">
          <cell r="C2255" t="str">
            <v>MG</v>
          </cell>
          <cell r="D2255" t="str">
            <v>Cruzília</v>
          </cell>
        </row>
        <row r="2256">
          <cell r="C2256" t="str">
            <v>MG</v>
          </cell>
          <cell r="D2256" t="str">
            <v>Felixlândia</v>
          </cell>
        </row>
        <row r="2257">
          <cell r="C2257" t="str">
            <v>BA</v>
          </cell>
          <cell r="D2257" t="str">
            <v>Rio do Antônio</v>
          </cell>
        </row>
        <row r="2258">
          <cell r="C2258" t="str">
            <v>RJ</v>
          </cell>
          <cell r="D2258" t="str">
            <v>Cambuci</v>
          </cell>
        </row>
        <row r="2259">
          <cell r="C2259" t="str">
            <v>SC</v>
          </cell>
          <cell r="D2259" t="str">
            <v>Nova Veneza</v>
          </cell>
        </row>
        <row r="2260">
          <cell r="C2260" t="str">
            <v>MG</v>
          </cell>
          <cell r="D2260" t="str">
            <v>Itanhandu</v>
          </cell>
        </row>
        <row r="2261">
          <cell r="C2261" t="str">
            <v>MG</v>
          </cell>
          <cell r="D2261" t="str">
            <v>Itapagipe</v>
          </cell>
        </row>
        <row r="2262">
          <cell r="C2262" t="str">
            <v>PB</v>
          </cell>
          <cell r="D2262" t="str">
            <v>Taperoá</v>
          </cell>
        </row>
        <row r="2263">
          <cell r="C2263" t="str">
            <v>MA</v>
          </cell>
          <cell r="D2263" t="str">
            <v>Buritirana</v>
          </cell>
        </row>
        <row r="2264">
          <cell r="C2264" t="str">
            <v>AM</v>
          </cell>
          <cell r="D2264" t="str">
            <v>Juruá</v>
          </cell>
        </row>
        <row r="2265">
          <cell r="C2265" t="str">
            <v>PE</v>
          </cell>
          <cell r="D2265" t="str">
            <v>Jurema</v>
          </cell>
        </row>
        <row r="2266">
          <cell r="C2266" t="str">
            <v>MG</v>
          </cell>
          <cell r="D2266" t="str">
            <v>Joaíma</v>
          </cell>
        </row>
        <row r="2267">
          <cell r="C2267" t="str">
            <v>PB</v>
          </cell>
          <cell r="D2267" t="str">
            <v>Santa Luzia</v>
          </cell>
        </row>
        <row r="2268">
          <cell r="C2268" t="str">
            <v>MG</v>
          </cell>
          <cell r="D2268" t="str">
            <v>Entre Rios de Minas</v>
          </cell>
        </row>
        <row r="2269">
          <cell r="C2269" t="str">
            <v>MS</v>
          </cell>
          <cell r="D2269" t="str">
            <v>Coronel Sapucaia</v>
          </cell>
        </row>
        <row r="2270">
          <cell r="C2270" t="str">
            <v>SP</v>
          </cell>
          <cell r="D2270" t="str">
            <v>São Simão</v>
          </cell>
        </row>
        <row r="2271">
          <cell r="C2271" t="str">
            <v>BA</v>
          </cell>
          <cell r="D2271" t="str">
            <v>Novo Triunfo</v>
          </cell>
        </row>
        <row r="2272">
          <cell r="C2272" t="str">
            <v>PB</v>
          </cell>
          <cell r="D2272" t="str">
            <v>Coremas</v>
          </cell>
        </row>
        <row r="2273">
          <cell r="C2273" t="str">
            <v>PR</v>
          </cell>
          <cell r="D2273" t="str">
            <v>Rio Azul</v>
          </cell>
        </row>
        <row r="2274">
          <cell r="C2274" t="str">
            <v>PA</v>
          </cell>
          <cell r="D2274" t="str">
            <v>Vitória do Xingu</v>
          </cell>
        </row>
        <row r="2275">
          <cell r="C2275" t="str">
            <v>RN</v>
          </cell>
          <cell r="D2275" t="str">
            <v>Pendências</v>
          </cell>
        </row>
        <row r="2276">
          <cell r="C2276" t="str">
            <v>PR</v>
          </cell>
          <cell r="D2276" t="str">
            <v>Bela Vista do Paraíso</v>
          </cell>
        </row>
        <row r="2277">
          <cell r="C2277" t="str">
            <v>MG</v>
          </cell>
          <cell r="D2277" t="str">
            <v>Capitão Enéas</v>
          </cell>
        </row>
        <row r="2278">
          <cell r="C2278" t="str">
            <v>RJ</v>
          </cell>
          <cell r="D2278" t="str">
            <v>Italva</v>
          </cell>
        </row>
        <row r="2279">
          <cell r="C2279" t="str">
            <v>SC</v>
          </cell>
          <cell r="D2279" t="str">
            <v>Lauro Muller</v>
          </cell>
        </row>
        <row r="2280">
          <cell r="C2280" t="str">
            <v>MG</v>
          </cell>
          <cell r="D2280" t="str">
            <v>Sabinópolis</v>
          </cell>
        </row>
        <row r="2281">
          <cell r="C2281" t="str">
            <v>SP</v>
          </cell>
          <cell r="D2281" t="str">
            <v>Tarumã</v>
          </cell>
        </row>
        <row r="2282">
          <cell r="C2282" t="str">
            <v>PR</v>
          </cell>
          <cell r="D2282" t="str">
            <v>São João do Triunfo</v>
          </cell>
        </row>
        <row r="2283">
          <cell r="C2283" t="str">
            <v>PB</v>
          </cell>
          <cell r="D2283" t="str">
            <v>Uiraúna</v>
          </cell>
        </row>
        <row r="2284">
          <cell r="C2284" t="str">
            <v>MG</v>
          </cell>
          <cell r="D2284" t="str">
            <v>Chapada do Norte</v>
          </cell>
        </row>
        <row r="2285">
          <cell r="C2285" t="str">
            <v>PB</v>
          </cell>
          <cell r="D2285" t="str">
            <v>Teixeira</v>
          </cell>
        </row>
        <row r="2286">
          <cell r="C2286" t="str">
            <v>MT</v>
          </cell>
          <cell r="D2286" t="str">
            <v>Nobres</v>
          </cell>
        </row>
        <row r="2287">
          <cell r="C2287" t="str">
            <v>SP</v>
          </cell>
          <cell r="D2287" t="str">
            <v>Itajobi</v>
          </cell>
        </row>
        <row r="2288">
          <cell r="C2288" t="str">
            <v>PI</v>
          </cell>
          <cell r="D2288" t="str">
            <v>Inhuma</v>
          </cell>
        </row>
        <row r="2289">
          <cell r="C2289" t="str">
            <v>PR</v>
          </cell>
          <cell r="D2289" t="str">
            <v>Ipiranga</v>
          </cell>
        </row>
        <row r="2290">
          <cell r="C2290" t="str">
            <v>SP</v>
          </cell>
          <cell r="D2290" t="str">
            <v>Auriflama</v>
          </cell>
        </row>
        <row r="2291">
          <cell r="C2291" t="str">
            <v>SE</v>
          </cell>
          <cell r="D2291" t="str">
            <v>Monte Alegre de Sergipe</v>
          </cell>
        </row>
        <row r="2292">
          <cell r="C2292" t="str">
            <v>CE</v>
          </cell>
          <cell r="D2292" t="str">
            <v>Meruoca</v>
          </cell>
        </row>
        <row r="2293">
          <cell r="C2293" t="str">
            <v>PE</v>
          </cell>
          <cell r="D2293" t="str">
            <v>Orocó</v>
          </cell>
        </row>
        <row r="2294">
          <cell r="C2294" t="str">
            <v>RJ</v>
          </cell>
          <cell r="D2294" t="str">
            <v>Natividade</v>
          </cell>
        </row>
        <row r="2295">
          <cell r="C2295" t="str">
            <v>SP</v>
          </cell>
          <cell r="D2295" t="str">
            <v>Serra Azul</v>
          </cell>
        </row>
        <row r="2296">
          <cell r="C2296" t="str">
            <v>PR</v>
          </cell>
          <cell r="D2296" t="str">
            <v>Curiúva</v>
          </cell>
        </row>
        <row r="2297">
          <cell r="C2297" t="str">
            <v>MG</v>
          </cell>
          <cell r="D2297" t="str">
            <v>Areado</v>
          </cell>
        </row>
        <row r="2298">
          <cell r="C2298" t="str">
            <v>PR</v>
          </cell>
          <cell r="D2298" t="str">
            <v>Tamarana</v>
          </cell>
        </row>
        <row r="2299">
          <cell r="C2299" t="str">
            <v>AL</v>
          </cell>
          <cell r="D2299" t="str">
            <v>Passo de Camaragibe</v>
          </cell>
        </row>
        <row r="2300">
          <cell r="C2300" t="str">
            <v>RR</v>
          </cell>
          <cell r="D2300" t="str">
            <v>Alto Alegre</v>
          </cell>
        </row>
        <row r="2301">
          <cell r="C2301" t="str">
            <v>BA</v>
          </cell>
          <cell r="D2301" t="str">
            <v>Glória</v>
          </cell>
        </row>
        <row r="2302">
          <cell r="C2302" t="str">
            <v>BA</v>
          </cell>
          <cell r="D2302" t="str">
            <v>Jussara</v>
          </cell>
        </row>
        <row r="2303">
          <cell r="C2303" t="str">
            <v>PE</v>
          </cell>
          <cell r="D2303" t="str">
            <v>Triunfo</v>
          </cell>
        </row>
        <row r="2304">
          <cell r="C2304" t="str">
            <v>PE</v>
          </cell>
          <cell r="D2304" t="str">
            <v>Primavera</v>
          </cell>
        </row>
        <row r="2305">
          <cell r="C2305" t="str">
            <v>BA</v>
          </cell>
          <cell r="D2305" t="str">
            <v>Acajutiba</v>
          </cell>
        </row>
        <row r="2306">
          <cell r="C2306" t="str">
            <v>RO</v>
          </cell>
          <cell r="D2306" t="str">
            <v>Colorado do Oeste</v>
          </cell>
        </row>
        <row r="2307">
          <cell r="C2307" t="str">
            <v>PB</v>
          </cell>
          <cell r="D2307" t="str">
            <v>Soledade</v>
          </cell>
        </row>
        <row r="2308">
          <cell r="C2308" t="str">
            <v>MG</v>
          </cell>
          <cell r="D2308" t="str">
            <v>Miraí</v>
          </cell>
        </row>
        <row r="2309">
          <cell r="C2309" t="str">
            <v>SP</v>
          </cell>
          <cell r="D2309" t="str">
            <v>Itaporanga</v>
          </cell>
        </row>
        <row r="2310">
          <cell r="C2310" t="str">
            <v>BA</v>
          </cell>
          <cell r="D2310" t="str">
            <v>Presidente Dutra</v>
          </cell>
        </row>
        <row r="2311">
          <cell r="C2311" t="str">
            <v>BA</v>
          </cell>
          <cell r="D2311" t="str">
            <v>Barro Alto</v>
          </cell>
        </row>
        <row r="2312">
          <cell r="C2312" t="str">
            <v>SP</v>
          </cell>
          <cell r="D2312" t="str">
            <v>Ipaussu</v>
          </cell>
        </row>
        <row r="2313">
          <cell r="C2313" t="str">
            <v>ES</v>
          </cell>
          <cell r="D2313" t="str">
            <v>Boa Esperança</v>
          </cell>
        </row>
        <row r="2314">
          <cell r="C2314" t="str">
            <v>CE</v>
          </cell>
          <cell r="D2314" t="str">
            <v>Acarapé</v>
          </cell>
        </row>
        <row r="2315">
          <cell r="C2315" t="str">
            <v>MG</v>
          </cell>
          <cell r="D2315" t="str">
            <v>Alvinópolis</v>
          </cell>
        </row>
        <row r="2316">
          <cell r="C2316" t="str">
            <v>SP</v>
          </cell>
          <cell r="D2316" t="str">
            <v>Boa Esperança do Sul</v>
          </cell>
        </row>
        <row r="2317">
          <cell r="C2317" t="str">
            <v>BA</v>
          </cell>
          <cell r="D2317" t="str">
            <v>Teolândia</v>
          </cell>
        </row>
        <row r="2318">
          <cell r="C2318" t="str">
            <v>CE</v>
          </cell>
          <cell r="D2318" t="str">
            <v>Barroquinha</v>
          </cell>
        </row>
        <row r="2319">
          <cell r="C2319" t="str">
            <v>MA</v>
          </cell>
          <cell r="D2319" t="str">
            <v>Mirinzal</v>
          </cell>
        </row>
        <row r="2320">
          <cell r="C2320" t="str">
            <v>MG</v>
          </cell>
          <cell r="D2320" t="str">
            <v>Itinga</v>
          </cell>
        </row>
        <row r="2321">
          <cell r="C2321" t="str">
            <v>RN</v>
          </cell>
          <cell r="D2321" t="str">
            <v>Jardim de Piranhas</v>
          </cell>
        </row>
        <row r="2322">
          <cell r="C2322" t="str">
            <v>RS</v>
          </cell>
          <cell r="D2322" t="str">
            <v>Sobradinho</v>
          </cell>
        </row>
        <row r="2323">
          <cell r="C2323" t="str">
            <v>MG</v>
          </cell>
          <cell r="D2323" t="str">
            <v>Carmo de Minas</v>
          </cell>
        </row>
        <row r="2324">
          <cell r="C2324" t="str">
            <v>SC</v>
          </cell>
          <cell r="D2324" t="str">
            <v>Nova Trento</v>
          </cell>
        </row>
        <row r="2325">
          <cell r="C2325" t="str">
            <v>PE</v>
          </cell>
          <cell r="D2325" t="str">
            <v>Jupi</v>
          </cell>
        </row>
        <row r="2326">
          <cell r="C2326" t="str">
            <v>PR</v>
          </cell>
          <cell r="D2326" t="str">
            <v>Rebouças</v>
          </cell>
        </row>
        <row r="2327">
          <cell r="C2327" t="str">
            <v>BA</v>
          </cell>
          <cell r="D2327" t="str">
            <v>Ibipitanga</v>
          </cell>
        </row>
        <row r="2328">
          <cell r="C2328" t="str">
            <v>MA</v>
          </cell>
          <cell r="D2328" t="str">
            <v>Olinda Nova do Maranhão</v>
          </cell>
        </row>
        <row r="2329">
          <cell r="C2329" t="str">
            <v>PR</v>
          </cell>
          <cell r="D2329" t="str">
            <v>Salto do Lontra</v>
          </cell>
        </row>
        <row r="2330">
          <cell r="C2330" t="str">
            <v>PR</v>
          </cell>
          <cell r="D2330" t="str">
            <v>Alto Paraná</v>
          </cell>
        </row>
        <row r="2331">
          <cell r="C2331" t="str">
            <v>SP</v>
          </cell>
          <cell r="D2331" t="str">
            <v>Patrocínio Paulista</v>
          </cell>
        </row>
        <row r="2332">
          <cell r="C2332" t="str">
            <v>RN</v>
          </cell>
          <cell r="D2332" t="str">
            <v>Upanema</v>
          </cell>
        </row>
        <row r="2333">
          <cell r="C2333" t="str">
            <v>SP</v>
          </cell>
          <cell r="D2333" t="str">
            <v>Flórida Paulista</v>
          </cell>
        </row>
        <row r="2334">
          <cell r="C2334" t="str">
            <v>MG</v>
          </cell>
          <cell r="D2334" t="str">
            <v>Botelhos</v>
          </cell>
        </row>
        <row r="2335">
          <cell r="C2335" t="str">
            <v>SP</v>
          </cell>
          <cell r="D2335" t="str">
            <v>Santa Branca</v>
          </cell>
        </row>
        <row r="2336">
          <cell r="C2336" t="str">
            <v>PR</v>
          </cell>
          <cell r="D2336" t="str">
            <v>Santa Izabel do Oeste</v>
          </cell>
        </row>
        <row r="2337">
          <cell r="C2337" t="str">
            <v>RN</v>
          </cell>
          <cell r="D2337" t="str">
            <v>Alto do Rodrigues</v>
          </cell>
        </row>
        <row r="2338">
          <cell r="C2338" t="str">
            <v>CE</v>
          </cell>
          <cell r="D2338" t="str">
            <v>Porteiras</v>
          </cell>
        </row>
        <row r="2339">
          <cell r="C2339" t="str">
            <v>PE</v>
          </cell>
          <cell r="D2339" t="str">
            <v>Jatobá</v>
          </cell>
        </row>
        <row r="2340">
          <cell r="C2340" t="str">
            <v>MG</v>
          </cell>
          <cell r="D2340" t="str">
            <v>Candeias</v>
          </cell>
        </row>
        <row r="2341">
          <cell r="C2341" t="str">
            <v>PA</v>
          </cell>
          <cell r="D2341" t="str">
            <v>Brasil Novo</v>
          </cell>
        </row>
        <row r="2342">
          <cell r="C2342" t="str">
            <v>RN</v>
          </cell>
          <cell r="D2342" t="str">
            <v>Pedro Velho</v>
          </cell>
        </row>
        <row r="2343">
          <cell r="C2343" t="str">
            <v>MA</v>
          </cell>
          <cell r="D2343" t="str">
            <v>Cidelândia</v>
          </cell>
        </row>
        <row r="2344">
          <cell r="C2344" t="str">
            <v>BA</v>
          </cell>
          <cell r="D2344" t="str">
            <v>Jacaraci</v>
          </cell>
        </row>
        <row r="2345">
          <cell r="C2345" t="str">
            <v>MT</v>
          </cell>
          <cell r="D2345" t="str">
            <v>Feliz Natal</v>
          </cell>
        </row>
        <row r="2346">
          <cell r="C2346" t="str">
            <v>MA</v>
          </cell>
          <cell r="D2346" t="str">
            <v>Nina Rodrigues</v>
          </cell>
        </row>
        <row r="2347">
          <cell r="C2347" t="str">
            <v>PE</v>
          </cell>
          <cell r="D2347" t="str">
            <v>Alagoinha</v>
          </cell>
        </row>
        <row r="2348">
          <cell r="C2348" t="str">
            <v>MG</v>
          </cell>
          <cell r="D2348" t="str">
            <v>Bom Jesus do Galho</v>
          </cell>
        </row>
        <row r="2349">
          <cell r="C2349" t="str">
            <v>PR</v>
          </cell>
          <cell r="D2349" t="str">
            <v>Assaí</v>
          </cell>
        </row>
        <row r="2350">
          <cell r="C2350" t="str">
            <v>PB</v>
          </cell>
          <cell r="D2350" t="str">
            <v>Tavares</v>
          </cell>
        </row>
        <row r="2351">
          <cell r="C2351" t="str">
            <v>PE</v>
          </cell>
          <cell r="D2351" t="str">
            <v>Xexéu</v>
          </cell>
        </row>
        <row r="2352">
          <cell r="C2352" t="str">
            <v>BA</v>
          </cell>
          <cell r="D2352" t="str">
            <v>São Félix</v>
          </cell>
        </row>
        <row r="2353">
          <cell r="C2353" t="str">
            <v>PA</v>
          </cell>
          <cell r="D2353" t="str">
            <v>Curuá</v>
          </cell>
        </row>
        <row r="2354">
          <cell r="C2354" t="str">
            <v>CE</v>
          </cell>
          <cell r="D2354" t="str">
            <v>Apuiarés</v>
          </cell>
        </row>
        <row r="2355">
          <cell r="C2355" t="str">
            <v>SC</v>
          </cell>
          <cell r="D2355" t="str">
            <v>Governador Celso Ramos</v>
          </cell>
        </row>
        <row r="2356">
          <cell r="C2356" t="str">
            <v>BA</v>
          </cell>
          <cell r="D2356" t="str">
            <v>Ponto Novo</v>
          </cell>
        </row>
        <row r="2357">
          <cell r="C2357" t="str">
            <v>MA</v>
          </cell>
          <cell r="D2357" t="str">
            <v>Governador Eugênio Barros</v>
          </cell>
        </row>
        <row r="2358">
          <cell r="C2358" t="str">
            <v>RN</v>
          </cell>
          <cell r="D2358" t="str">
            <v>Tibau do Sul</v>
          </cell>
        </row>
        <row r="2359">
          <cell r="C2359" t="str">
            <v>AM</v>
          </cell>
          <cell r="D2359" t="str">
            <v>São Sebastião do Uatumã</v>
          </cell>
        </row>
        <row r="2360">
          <cell r="C2360" t="str">
            <v>BA</v>
          </cell>
          <cell r="D2360" t="str">
            <v>Caetanos</v>
          </cell>
        </row>
        <row r="2361">
          <cell r="C2361" t="str">
            <v>ES</v>
          </cell>
          <cell r="D2361" t="str">
            <v>Alfredo Chaves</v>
          </cell>
        </row>
        <row r="2362">
          <cell r="C2362" t="str">
            <v>PI</v>
          </cell>
          <cell r="D2362" t="str">
            <v>Simões</v>
          </cell>
        </row>
        <row r="2363">
          <cell r="C2363" t="str">
            <v>SE</v>
          </cell>
          <cell r="D2363" t="str">
            <v>Pacatuba</v>
          </cell>
        </row>
        <row r="2364">
          <cell r="C2364" t="str">
            <v>BA</v>
          </cell>
          <cell r="D2364" t="str">
            <v>Itaguaçu da Bahia</v>
          </cell>
        </row>
        <row r="2365">
          <cell r="C2365" t="str">
            <v>PE</v>
          </cell>
          <cell r="D2365" t="str">
            <v>Santa Filomena</v>
          </cell>
        </row>
        <row r="2366">
          <cell r="C2366" t="str">
            <v>RS</v>
          </cell>
          <cell r="D2366" t="str">
            <v>Balneário Pinhal</v>
          </cell>
        </row>
        <row r="2367">
          <cell r="C2367" t="str">
            <v>PI</v>
          </cell>
          <cell r="D2367" t="str">
            <v>Palmeirais</v>
          </cell>
        </row>
        <row r="2368">
          <cell r="C2368" t="str">
            <v>PE</v>
          </cell>
          <cell r="D2368" t="str">
            <v>Barra de Guabiraba</v>
          </cell>
        </row>
        <row r="2369">
          <cell r="C2369" t="str">
            <v>BA</v>
          </cell>
          <cell r="D2369" t="str">
            <v>Ribeira do Amparo</v>
          </cell>
        </row>
        <row r="2370">
          <cell r="C2370" t="str">
            <v>PB</v>
          </cell>
          <cell r="D2370" t="str">
            <v>Alagoinha</v>
          </cell>
        </row>
        <row r="2371">
          <cell r="C2371" t="str">
            <v>MG</v>
          </cell>
          <cell r="D2371" t="str">
            <v>Matias Barbosa</v>
          </cell>
        </row>
        <row r="2372">
          <cell r="C2372" t="str">
            <v>MG</v>
          </cell>
          <cell r="D2372" t="str">
            <v>Montalvânia</v>
          </cell>
        </row>
        <row r="2373">
          <cell r="C2373" t="str">
            <v>MG</v>
          </cell>
          <cell r="D2373" t="str">
            <v>Bicas</v>
          </cell>
        </row>
        <row r="2374">
          <cell r="C2374" t="str">
            <v>MG</v>
          </cell>
          <cell r="D2374" t="str">
            <v>Santa Maria do Suaçuí</v>
          </cell>
        </row>
        <row r="2375">
          <cell r="C2375" t="str">
            <v>PR</v>
          </cell>
          <cell r="D2375" t="str">
            <v>Cândido de Abreu</v>
          </cell>
        </row>
        <row r="2376">
          <cell r="C2376" t="str">
            <v>MG</v>
          </cell>
          <cell r="D2376" t="str">
            <v>Caldas</v>
          </cell>
        </row>
        <row r="2377">
          <cell r="C2377" t="str">
            <v>BA</v>
          </cell>
          <cell r="D2377" t="str">
            <v>Itatim</v>
          </cell>
        </row>
        <row r="2378">
          <cell r="C2378" t="str">
            <v>BA</v>
          </cell>
          <cell r="D2378" t="str">
            <v>Retirolândia</v>
          </cell>
        </row>
        <row r="2379">
          <cell r="C2379" t="str">
            <v>BA</v>
          </cell>
          <cell r="D2379" t="str">
            <v>Jiquiriçá</v>
          </cell>
        </row>
        <row r="2380">
          <cell r="C2380" t="str">
            <v>MS</v>
          </cell>
          <cell r="D2380" t="str">
            <v>Paranhos</v>
          </cell>
        </row>
        <row r="2381">
          <cell r="C2381" t="str">
            <v>GO</v>
          </cell>
          <cell r="D2381" t="str">
            <v>Maurilândia</v>
          </cell>
        </row>
        <row r="2382">
          <cell r="C2382" t="str">
            <v>MG</v>
          </cell>
          <cell r="D2382" t="str">
            <v>Alterosa</v>
          </cell>
        </row>
        <row r="2383">
          <cell r="C2383" t="str">
            <v>RJ</v>
          </cell>
          <cell r="D2383" t="str">
            <v>Quatis</v>
          </cell>
        </row>
        <row r="2384">
          <cell r="C2384" t="str">
            <v>CE</v>
          </cell>
          <cell r="D2384" t="str">
            <v>Mucambo</v>
          </cell>
        </row>
        <row r="2385">
          <cell r="C2385" t="str">
            <v>PI</v>
          </cell>
          <cell r="D2385" t="str">
            <v>Elesbão Veloso</v>
          </cell>
        </row>
        <row r="2386">
          <cell r="C2386" t="str">
            <v>BA</v>
          </cell>
          <cell r="D2386" t="str">
            <v>Serra Preta</v>
          </cell>
        </row>
        <row r="2387">
          <cell r="C2387" t="str">
            <v>SC</v>
          </cell>
          <cell r="D2387" t="str">
            <v>Ilhota</v>
          </cell>
        </row>
        <row r="2388">
          <cell r="C2388" t="str">
            <v>MA</v>
          </cell>
          <cell r="D2388" t="str">
            <v>Campestre do Maranhão</v>
          </cell>
        </row>
        <row r="2389">
          <cell r="C2389" t="str">
            <v>RN</v>
          </cell>
          <cell r="D2389" t="str">
            <v>Arês</v>
          </cell>
        </row>
        <row r="2390">
          <cell r="C2390" t="str">
            <v>BA</v>
          </cell>
          <cell r="D2390" t="str">
            <v>Boninal</v>
          </cell>
        </row>
        <row r="2391">
          <cell r="C2391" t="str">
            <v>MA</v>
          </cell>
          <cell r="D2391" t="str">
            <v>Santo Antônio dos Lopes</v>
          </cell>
        </row>
        <row r="2392">
          <cell r="C2392" t="str">
            <v>MG</v>
          </cell>
          <cell r="D2392" t="str">
            <v>Santa Juliana</v>
          </cell>
        </row>
        <row r="2393">
          <cell r="C2393" t="str">
            <v>BA</v>
          </cell>
          <cell r="D2393" t="str">
            <v>Ibirataia</v>
          </cell>
        </row>
        <row r="2394">
          <cell r="C2394" t="str">
            <v>MA</v>
          </cell>
          <cell r="D2394" t="str">
            <v>Igarapé do Meio</v>
          </cell>
        </row>
        <row r="2395">
          <cell r="C2395" t="str">
            <v>PB</v>
          </cell>
          <cell r="D2395" t="str">
            <v>Jacaraú</v>
          </cell>
        </row>
        <row r="2396">
          <cell r="C2396" t="str">
            <v>AL</v>
          </cell>
          <cell r="D2396" t="str">
            <v>Poço das Trincheiras</v>
          </cell>
        </row>
        <row r="2397">
          <cell r="C2397" t="str">
            <v>RS</v>
          </cell>
          <cell r="D2397" t="str">
            <v>Bom Princípio</v>
          </cell>
        </row>
        <row r="2398">
          <cell r="C2398" t="str">
            <v>GO</v>
          </cell>
          <cell r="D2398" t="str">
            <v>São João d´Aliança</v>
          </cell>
        </row>
        <row r="2399">
          <cell r="C2399" t="str">
            <v>BA</v>
          </cell>
          <cell r="D2399" t="str">
            <v>Andorinha</v>
          </cell>
        </row>
        <row r="2400">
          <cell r="C2400" t="str">
            <v>CE</v>
          </cell>
          <cell r="D2400" t="str">
            <v>Graça</v>
          </cell>
        </row>
        <row r="2401">
          <cell r="C2401" t="str">
            <v>BA</v>
          </cell>
          <cell r="D2401" t="str">
            <v>Candiba</v>
          </cell>
        </row>
        <row r="2402">
          <cell r="C2402" t="str">
            <v>SP</v>
          </cell>
          <cell r="D2402" t="str">
            <v>Taguaí</v>
          </cell>
        </row>
        <row r="2403">
          <cell r="C2403" t="str">
            <v>PR</v>
          </cell>
          <cell r="D2403" t="str">
            <v>Marmeleiro</v>
          </cell>
        </row>
        <row r="2404">
          <cell r="C2404" t="str">
            <v>PI</v>
          </cell>
          <cell r="D2404" t="str">
            <v>Joaquim Pires</v>
          </cell>
        </row>
        <row r="2405">
          <cell r="C2405" t="str">
            <v>PE</v>
          </cell>
          <cell r="D2405" t="str">
            <v>Casinhas</v>
          </cell>
        </row>
        <row r="2406">
          <cell r="C2406" t="str">
            <v>RO</v>
          </cell>
          <cell r="D2406" t="str">
            <v>Campo Novo de Rondônia</v>
          </cell>
        </row>
        <row r="2407">
          <cell r="C2407" t="str">
            <v>PR</v>
          </cell>
          <cell r="D2407" t="str">
            <v>Carlópolis</v>
          </cell>
        </row>
        <row r="2408">
          <cell r="C2408" t="str">
            <v>MT</v>
          </cell>
          <cell r="D2408" t="str">
            <v>Tapurah</v>
          </cell>
        </row>
        <row r="2409">
          <cell r="C2409" t="str">
            <v>MA</v>
          </cell>
          <cell r="D2409" t="str">
            <v>Peri Mirim</v>
          </cell>
        </row>
        <row r="2410">
          <cell r="C2410" t="str">
            <v>PI</v>
          </cell>
          <cell r="D2410" t="str">
            <v>Alto Longá</v>
          </cell>
        </row>
        <row r="2411">
          <cell r="C2411" t="str">
            <v>MG</v>
          </cell>
          <cell r="D2411" t="str">
            <v>Brasópolis</v>
          </cell>
        </row>
        <row r="2412">
          <cell r="C2412" t="str">
            <v>MG</v>
          </cell>
          <cell r="D2412" t="str">
            <v>Astolfo Dutra</v>
          </cell>
        </row>
        <row r="2413">
          <cell r="C2413" t="str">
            <v>PI</v>
          </cell>
          <cell r="D2413" t="str">
            <v>São Pedro do Piauí</v>
          </cell>
        </row>
        <row r="2414">
          <cell r="C2414" t="str">
            <v>CE</v>
          </cell>
          <cell r="D2414" t="str">
            <v>Iracema</v>
          </cell>
        </row>
        <row r="2415">
          <cell r="C2415" t="str">
            <v>BA</v>
          </cell>
          <cell r="D2415" t="str">
            <v>Itagibá</v>
          </cell>
        </row>
        <row r="2416">
          <cell r="C2416" t="str">
            <v>SP</v>
          </cell>
          <cell r="D2416" t="str">
            <v>Pacaembu</v>
          </cell>
        </row>
        <row r="2417">
          <cell r="C2417" t="str">
            <v>MG</v>
          </cell>
          <cell r="D2417" t="str">
            <v>Rio Piracicaba</v>
          </cell>
        </row>
        <row r="2418">
          <cell r="C2418" t="str">
            <v>SP</v>
          </cell>
          <cell r="D2418" t="str">
            <v>Quatá</v>
          </cell>
        </row>
        <row r="2419">
          <cell r="C2419" t="str">
            <v>PE</v>
          </cell>
          <cell r="D2419" t="str">
            <v>Santa Maria do Cambucá</v>
          </cell>
        </row>
        <row r="2420">
          <cell r="C2420" t="str">
            <v>SP</v>
          </cell>
          <cell r="D2420" t="str">
            <v>Itapuí</v>
          </cell>
        </row>
        <row r="2421">
          <cell r="C2421" t="str">
            <v>AM</v>
          </cell>
          <cell r="D2421" t="str">
            <v>Anamã</v>
          </cell>
        </row>
        <row r="2422">
          <cell r="C2422" t="str">
            <v>PB</v>
          </cell>
          <cell r="D2422" t="str">
            <v>Brejo do Cruz</v>
          </cell>
        </row>
        <row r="2423">
          <cell r="C2423" t="str">
            <v>MG</v>
          </cell>
          <cell r="D2423" t="str">
            <v>Tarumirim</v>
          </cell>
        </row>
        <row r="2424">
          <cell r="C2424" t="str">
            <v>MA</v>
          </cell>
          <cell r="D2424" t="str">
            <v>Satubinha</v>
          </cell>
        </row>
        <row r="2425">
          <cell r="C2425" t="str">
            <v>MG</v>
          </cell>
          <cell r="D2425" t="str">
            <v>Guapé</v>
          </cell>
        </row>
        <row r="2426">
          <cell r="C2426" t="str">
            <v>RS</v>
          </cell>
          <cell r="D2426" t="str">
            <v>Cerro Largo</v>
          </cell>
        </row>
        <row r="2427">
          <cell r="C2427" t="str">
            <v>BA</v>
          </cell>
          <cell r="D2427" t="str">
            <v>Ipecaetá</v>
          </cell>
        </row>
        <row r="2428">
          <cell r="C2428" t="str">
            <v>MG</v>
          </cell>
          <cell r="D2428" t="str">
            <v>Chapada Gaúcha</v>
          </cell>
        </row>
        <row r="2429">
          <cell r="C2429" t="str">
            <v>GO</v>
          </cell>
          <cell r="D2429" t="str">
            <v>Iaciara</v>
          </cell>
        </row>
        <row r="2430">
          <cell r="C2430" t="str">
            <v>PR</v>
          </cell>
          <cell r="D2430" t="str">
            <v>Paraíso do Norte</v>
          </cell>
        </row>
        <row r="2431">
          <cell r="C2431" t="str">
            <v>GO</v>
          </cell>
          <cell r="D2431" t="str">
            <v>Guapó</v>
          </cell>
        </row>
        <row r="2432">
          <cell r="C2432" t="str">
            <v>SE</v>
          </cell>
          <cell r="D2432" t="str">
            <v>Santa Luzia do Itanhy</v>
          </cell>
        </row>
        <row r="2433">
          <cell r="C2433" t="str">
            <v>RS</v>
          </cell>
          <cell r="D2433" t="str">
            <v>Arroio dos Ratos</v>
          </cell>
        </row>
        <row r="2434">
          <cell r="C2434" t="str">
            <v>CE</v>
          </cell>
          <cell r="D2434" t="str">
            <v>Frecheirinha</v>
          </cell>
        </row>
        <row r="2435">
          <cell r="C2435" t="str">
            <v>RS</v>
          </cell>
          <cell r="D2435" t="str">
            <v>Santo Cristo</v>
          </cell>
        </row>
        <row r="2436">
          <cell r="C2436" t="str">
            <v>SC</v>
          </cell>
          <cell r="D2436" t="str">
            <v>Siderópolis</v>
          </cell>
        </row>
        <row r="2437">
          <cell r="C2437" t="str">
            <v>BA</v>
          </cell>
          <cell r="D2437" t="str">
            <v>Nilo Peçanha</v>
          </cell>
        </row>
        <row r="2438">
          <cell r="C2438" t="str">
            <v>BA</v>
          </cell>
          <cell r="D2438" t="str">
            <v>Brejões</v>
          </cell>
        </row>
        <row r="2439">
          <cell r="C2439" t="str">
            <v>RJ</v>
          </cell>
          <cell r="D2439" t="str">
            <v>Engenheiro Paulo de Frontin</v>
          </cell>
        </row>
        <row r="2440">
          <cell r="C2440" t="str">
            <v>BA</v>
          </cell>
          <cell r="D2440" t="str">
            <v>Várzea da Roça</v>
          </cell>
        </row>
        <row r="2441">
          <cell r="C2441" t="str">
            <v>MG</v>
          </cell>
          <cell r="D2441" t="str">
            <v>Ibiraci</v>
          </cell>
        </row>
        <row r="2442">
          <cell r="C2442" t="str">
            <v>PB</v>
          </cell>
          <cell r="D2442" t="str">
            <v>Gurinhém</v>
          </cell>
        </row>
        <row r="2443">
          <cell r="C2443" t="str">
            <v>BA</v>
          </cell>
          <cell r="D2443" t="str">
            <v>Coribe</v>
          </cell>
        </row>
        <row r="2444">
          <cell r="C2444" t="str">
            <v>PA</v>
          </cell>
          <cell r="D2444" t="str">
            <v>São João do Araguaia</v>
          </cell>
        </row>
        <row r="2445">
          <cell r="C2445" t="str">
            <v>GO</v>
          </cell>
          <cell r="D2445" t="str">
            <v>Vianópolis</v>
          </cell>
        </row>
        <row r="2446">
          <cell r="C2446" t="str">
            <v>ES</v>
          </cell>
          <cell r="D2446" t="str">
            <v>Iconha</v>
          </cell>
        </row>
        <row r="2447">
          <cell r="C2447" t="str">
            <v>PB</v>
          </cell>
          <cell r="D2447" t="str">
            <v>Massaranduba</v>
          </cell>
        </row>
        <row r="2448">
          <cell r="C2448" t="str">
            <v>MG</v>
          </cell>
          <cell r="D2448" t="str">
            <v>Cabo Verde</v>
          </cell>
        </row>
        <row r="2449">
          <cell r="C2449" t="str">
            <v>SP</v>
          </cell>
          <cell r="D2449" t="str">
            <v>Maracaí</v>
          </cell>
        </row>
        <row r="2450">
          <cell r="C2450" t="str">
            <v>ES</v>
          </cell>
          <cell r="D2450" t="str">
            <v>Vila Valério</v>
          </cell>
        </row>
        <row r="2451">
          <cell r="C2451" t="str">
            <v>SP</v>
          </cell>
          <cell r="D2451" t="str">
            <v>Avanhandava</v>
          </cell>
        </row>
        <row r="2452">
          <cell r="C2452" t="str">
            <v>PR</v>
          </cell>
          <cell r="D2452" t="str">
            <v>Ivaí</v>
          </cell>
        </row>
        <row r="2453">
          <cell r="C2453" t="str">
            <v>PA</v>
          </cell>
          <cell r="D2453" t="str">
            <v>Cumaru do Norte</v>
          </cell>
        </row>
        <row r="2454">
          <cell r="C2454" t="str">
            <v>AL</v>
          </cell>
          <cell r="D2454" t="str">
            <v>Satuba</v>
          </cell>
        </row>
        <row r="2455">
          <cell r="C2455" t="str">
            <v>RN</v>
          </cell>
          <cell r="D2455" t="str">
            <v>Ielmo Marinho</v>
          </cell>
        </row>
        <row r="2456">
          <cell r="C2456" t="str">
            <v>PR</v>
          </cell>
          <cell r="D2456" t="str">
            <v>Araruna</v>
          </cell>
        </row>
        <row r="2457">
          <cell r="C2457" t="str">
            <v>MG</v>
          </cell>
          <cell r="D2457" t="str">
            <v>Maria da Fé</v>
          </cell>
        </row>
        <row r="2458">
          <cell r="C2458" t="str">
            <v>PR</v>
          </cell>
          <cell r="D2458" t="str">
            <v>Peabiru</v>
          </cell>
        </row>
        <row r="2459">
          <cell r="C2459" t="str">
            <v>TO</v>
          </cell>
          <cell r="D2459" t="str">
            <v>Lagoa da Confusão</v>
          </cell>
        </row>
        <row r="2460">
          <cell r="C2460" t="str">
            <v>CE</v>
          </cell>
          <cell r="D2460" t="str">
            <v>Uruoca</v>
          </cell>
        </row>
        <row r="2461">
          <cell r="C2461" t="str">
            <v>ES</v>
          </cell>
          <cell r="D2461" t="str">
            <v>Itaguaçu</v>
          </cell>
        </row>
        <row r="2462">
          <cell r="C2462" t="str">
            <v>MA</v>
          </cell>
          <cell r="D2462" t="str">
            <v>Senador La Rocque</v>
          </cell>
        </row>
        <row r="2463">
          <cell r="C2463" t="str">
            <v>BA</v>
          </cell>
          <cell r="D2463" t="str">
            <v>Cristópolis</v>
          </cell>
        </row>
        <row r="2464">
          <cell r="C2464" t="str">
            <v>BA</v>
          </cell>
          <cell r="D2464" t="str">
            <v>Baianópolis</v>
          </cell>
        </row>
        <row r="2465">
          <cell r="C2465" t="str">
            <v>CE</v>
          </cell>
          <cell r="D2465" t="str">
            <v>Miraíma</v>
          </cell>
        </row>
        <row r="2466">
          <cell r="C2466" t="str">
            <v>SP</v>
          </cell>
          <cell r="D2466" t="str">
            <v>Urupês</v>
          </cell>
        </row>
        <row r="2467">
          <cell r="C2467" t="str">
            <v>TO</v>
          </cell>
          <cell r="D2467" t="str">
            <v>Pedro Afonso</v>
          </cell>
        </row>
        <row r="2468">
          <cell r="C2468" t="str">
            <v>PR</v>
          </cell>
          <cell r="D2468" t="str">
            <v>Engenheiro Beltrão</v>
          </cell>
        </row>
        <row r="2469">
          <cell r="C2469" t="str">
            <v>SP</v>
          </cell>
          <cell r="D2469" t="str">
            <v>Morungaba</v>
          </cell>
        </row>
        <row r="2470">
          <cell r="C2470" t="str">
            <v>GO</v>
          </cell>
          <cell r="D2470" t="str">
            <v>Montividiu</v>
          </cell>
        </row>
        <row r="2471">
          <cell r="C2471" t="str">
            <v>BA</v>
          </cell>
          <cell r="D2471" t="str">
            <v>Santa Brígida</v>
          </cell>
        </row>
        <row r="2472">
          <cell r="C2472" t="str">
            <v>BA</v>
          </cell>
          <cell r="D2472" t="str">
            <v>Angical</v>
          </cell>
        </row>
        <row r="2473">
          <cell r="C2473" t="str">
            <v>BA</v>
          </cell>
          <cell r="D2473" t="str">
            <v>Uibaí</v>
          </cell>
        </row>
        <row r="2474">
          <cell r="C2474" t="str">
            <v>AL</v>
          </cell>
          <cell r="D2474" t="str">
            <v>Senador Rui Palmeira</v>
          </cell>
        </row>
        <row r="2475">
          <cell r="C2475" t="str">
            <v>SP</v>
          </cell>
          <cell r="D2475" t="str">
            <v>Piratininga</v>
          </cell>
        </row>
        <row r="2476">
          <cell r="C2476" t="str">
            <v>PR</v>
          </cell>
          <cell r="D2476" t="str">
            <v>Campina da Lagoa</v>
          </cell>
        </row>
        <row r="2477">
          <cell r="C2477" t="str">
            <v>SC</v>
          </cell>
          <cell r="D2477" t="str">
            <v>São Ludgero</v>
          </cell>
        </row>
        <row r="2478">
          <cell r="C2478" t="str">
            <v>MA</v>
          </cell>
          <cell r="D2478" t="str">
            <v>Centro do Guilherme</v>
          </cell>
        </row>
        <row r="2479">
          <cell r="C2479" t="str">
            <v>PI</v>
          </cell>
          <cell r="D2479" t="str">
            <v>Demerval Lobão</v>
          </cell>
        </row>
        <row r="2480">
          <cell r="C2480" t="str">
            <v>PR</v>
          </cell>
          <cell r="D2480" t="str">
            <v>Jaguapitã</v>
          </cell>
        </row>
        <row r="2481">
          <cell r="C2481" t="str">
            <v>PE</v>
          </cell>
          <cell r="D2481" t="str">
            <v>Tracunhaém</v>
          </cell>
        </row>
        <row r="2482">
          <cell r="C2482" t="str">
            <v>AM</v>
          </cell>
          <cell r="D2482" t="str">
            <v>Uarini</v>
          </cell>
        </row>
        <row r="2483">
          <cell r="C2483" t="str">
            <v>BA</v>
          </cell>
          <cell r="D2483" t="str">
            <v>Mansidão</v>
          </cell>
        </row>
        <row r="2484">
          <cell r="C2484" t="str">
            <v>RS</v>
          </cell>
          <cell r="D2484" t="str">
            <v>Santo Augusto</v>
          </cell>
        </row>
        <row r="2485">
          <cell r="C2485" t="str">
            <v>SC</v>
          </cell>
          <cell r="D2485" t="str">
            <v>São José do Cedro</v>
          </cell>
        </row>
        <row r="2486">
          <cell r="C2486" t="str">
            <v>RO</v>
          </cell>
          <cell r="D2486" t="str">
            <v>Alvorada D´Oeste</v>
          </cell>
        </row>
        <row r="2487">
          <cell r="C2487" t="str">
            <v>PB</v>
          </cell>
          <cell r="D2487" t="str">
            <v>Serra Branca</v>
          </cell>
        </row>
        <row r="2488">
          <cell r="C2488" t="str">
            <v>PB</v>
          </cell>
          <cell r="D2488" t="str">
            <v>Puxinanã</v>
          </cell>
        </row>
        <row r="2489">
          <cell r="C2489" t="str">
            <v>MA</v>
          </cell>
          <cell r="D2489" t="str">
            <v>Vila Nova dos Martírios</v>
          </cell>
        </row>
        <row r="2490">
          <cell r="C2490" t="str">
            <v>GO</v>
          </cell>
          <cell r="D2490" t="str">
            <v>Uruana</v>
          </cell>
        </row>
        <row r="2491">
          <cell r="C2491" t="str">
            <v>PA</v>
          </cell>
          <cell r="D2491" t="str">
            <v>Quatipuru</v>
          </cell>
        </row>
        <row r="2492">
          <cell r="C2492" t="str">
            <v>MS</v>
          </cell>
          <cell r="D2492" t="str">
            <v>Nioaque</v>
          </cell>
        </row>
        <row r="2493">
          <cell r="C2493" t="str">
            <v>SP</v>
          </cell>
          <cell r="D2493" t="str">
            <v>Queluz</v>
          </cell>
        </row>
        <row r="2494">
          <cell r="C2494" t="str">
            <v>SC</v>
          </cell>
          <cell r="D2494" t="str">
            <v>Balneário Arroio do Silva</v>
          </cell>
        </row>
        <row r="2495">
          <cell r="C2495" t="str">
            <v>BA</v>
          </cell>
          <cell r="D2495" t="str">
            <v>Cotegipe</v>
          </cell>
        </row>
        <row r="2496">
          <cell r="C2496" t="str">
            <v>SP</v>
          </cell>
          <cell r="D2496" t="str">
            <v>Valentim Gentil</v>
          </cell>
        </row>
        <row r="2497">
          <cell r="C2497" t="str">
            <v>MG</v>
          </cell>
          <cell r="D2497" t="str">
            <v>Conceição do Rio Verde</v>
          </cell>
        </row>
        <row r="2498">
          <cell r="C2498" t="str">
            <v>MG</v>
          </cell>
          <cell r="D2498" t="str">
            <v>Virgem da Lapa</v>
          </cell>
        </row>
        <row r="2499">
          <cell r="C2499" t="str">
            <v>RS</v>
          </cell>
          <cell r="D2499" t="str">
            <v>Feliz</v>
          </cell>
        </row>
        <row r="2500">
          <cell r="C2500" t="str">
            <v>MT</v>
          </cell>
          <cell r="D2500" t="str">
            <v>Itiquira</v>
          </cell>
        </row>
        <row r="2501">
          <cell r="C2501" t="str">
            <v>MA</v>
          </cell>
          <cell r="D2501" t="str">
            <v>Santana do Maranhão</v>
          </cell>
        </row>
        <row r="2502">
          <cell r="C2502" t="str">
            <v>PR</v>
          </cell>
          <cell r="D2502" t="str">
            <v>Mallet</v>
          </cell>
        </row>
        <row r="2503">
          <cell r="C2503" t="str">
            <v>SP</v>
          </cell>
          <cell r="D2503" t="str">
            <v>Palmares Paulista</v>
          </cell>
        </row>
        <row r="2504">
          <cell r="C2504" t="str">
            <v>MS</v>
          </cell>
          <cell r="D2504" t="str">
            <v>Camapuã</v>
          </cell>
        </row>
        <row r="2505">
          <cell r="C2505" t="str">
            <v>ES</v>
          </cell>
          <cell r="D2505" t="str">
            <v>Irupi</v>
          </cell>
        </row>
        <row r="2506">
          <cell r="C2506" t="str">
            <v>RN</v>
          </cell>
          <cell r="D2506" t="str">
            <v>Passa e Fica</v>
          </cell>
        </row>
        <row r="2507">
          <cell r="C2507" t="str">
            <v>PR</v>
          </cell>
          <cell r="D2507" t="str">
            <v>General Carneiro</v>
          </cell>
        </row>
        <row r="2508">
          <cell r="C2508" t="str">
            <v>MG</v>
          </cell>
          <cell r="D2508" t="str">
            <v>Águas Vermelhas</v>
          </cell>
        </row>
        <row r="2509">
          <cell r="C2509" t="str">
            <v>MG</v>
          </cell>
          <cell r="D2509" t="str">
            <v>Mirabela</v>
          </cell>
        </row>
        <row r="2510">
          <cell r="C2510" t="str">
            <v>PR</v>
          </cell>
          <cell r="D2510" t="str">
            <v>Iporã</v>
          </cell>
        </row>
        <row r="2511">
          <cell r="C2511" t="str">
            <v>PE</v>
          </cell>
          <cell r="D2511" t="str">
            <v>Chã de Alegria</v>
          </cell>
        </row>
        <row r="2512">
          <cell r="C2512" t="str">
            <v>BA</v>
          </cell>
          <cell r="D2512" t="str">
            <v>Mascote</v>
          </cell>
        </row>
        <row r="2513">
          <cell r="C2513" t="str">
            <v>RS</v>
          </cell>
          <cell r="D2513" t="str">
            <v>Barra do Ribeiro</v>
          </cell>
        </row>
        <row r="2514">
          <cell r="C2514" t="str">
            <v>PB</v>
          </cell>
          <cell r="D2514" t="str">
            <v>Arara</v>
          </cell>
        </row>
        <row r="2515">
          <cell r="C2515" t="str">
            <v>CE</v>
          </cell>
          <cell r="D2515" t="str">
            <v>Choró</v>
          </cell>
        </row>
        <row r="2516">
          <cell r="C2516" t="str">
            <v>GO</v>
          </cell>
          <cell r="D2516" t="str">
            <v>Firminópolis</v>
          </cell>
        </row>
        <row r="2517">
          <cell r="C2517" t="str">
            <v>RR</v>
          </cell>
          <cell r="D2517" t="str">
            <v>Amajari</v>
          </cell>
        </row>
        <row r="2518">
          <cell r="C2518" t="str">
            <v>CE</v>
          </cell>
          <cell r="D2518" t="str">
            <v>Palmácia</v>
          </cell>
        </row>
        <row r="2519">
          <cell r="C2519" t="str">
            <v>TO</v>
          </cell>
          <cell r="D2519" t="str">
            <v>Miranorte</v>
          </cell>
        </row>
        <row r="2520">
          <cell r="C2520" t="str">
            <v>BA</v>
          </cell>
          <cell r="D2520" t="str">
            <v>Pé de Serra</v>
          </cell>
        </row>
        <row r="2521">
          <cell r="C2521" t="str">
            <v>SE</v>
          </cell>
          <cell r="D2521" t="str">
            <v>Tomar do Geru</v>
          </cell>
        </row>
        <row r="2522">
          <cell r="C2522" t="str">
            <v>RN</v>
          </cell>
          <cell r="D2522" t="str">
            <v>Alexandria</v>
          </cell>
        </row>
        <row r="2523">
          <cell r="C2523" t="str">
            <v>PR</v>
          </cell>
          <cell r="D2523" t="str">
            <v>Manoel Ribas</v>
          </cell>
        </row>
        <row r="2524">
          <cell r="C2524" t="str">
            <v>MG</v>
          </cell>
          <cell r="D2524" t="str">
            <v>Itaguara</v>
          </cell>
        </row>
        <row r="2525">
          <cell r="C2525" t="str">
            <v>MG</v>
          </cell>
          <cell r="D2525" t="str">
            <v>Martinho Campos</v>
          </cell>
        </row>
        <row r="2526">
          <cell r="C2526" t="str">
            <v>SP</v>
          </cell>
          <cell r="D2526" t="str">
            <v>Piquete</v>
          </cell>
        </row>
        <row r="2527">
          <cell r="C2527" t="str">
            <v>PE</v>
          </cell>
          <cell r="D2527" t="str">
            <v>Itapetim</v>
          </cell>
        </row>
        <row r="2528">
          <cell r="C2528" t="str">
            <v>BA</v>
          </cell>
          <cell r="D2528" t="str">
            <v>Serrolândia</v>
          </cell>
        </row>
        <row r="2529">
          <cell r="C2529" t="str">
            <v>AL</v>
          </cell>
          <cell r="D2529" t="str">
            <v>Paripueira</v>
          </cell>
        </row>
        <row r="2530">
          <cell r="C2530" t="str">
            <v>AM</v>
          </cell>
          <cell r="D2530" t="str">
            <v>Caapiranga</v>
          </cell>
        </row>
        <row r="2531">
          <cell r="C2531" t="str">
            <v>AM</v>
          </cell>
          <cell r="D2531" t="str">
            <v>Jutaí</v>
          </cell>
        </row>
        <row r="2532">
          <cell r="C2532" t="str">
            <v>SP</v>
          </cell>
          <cell r="D2532" t="str">
            <v>Joanópolis</v>
          </cell>
        </row>
        <row r="2533">
          <cell r="C2533" t="str">
            <v>BA</v>
          </cell>
          <cell r="D2533" t="str">
            <v>Caldeirão Grande</v>
          </cell>
        </row>
        <row r="2534">
          <cell r="C2534" t="str">
            <v>RS</v>
          </cell>
          <cell r="D2534" t="str">
            <v>Arroio do Tigre</v>
          </cell>
        </row>
        <row r="2535">
          <cell r="C2535" t="str">
            <v>PR</v>
          </cell>
          <cell r="D2535" t="str">
            <v>Imbaú</v>
          </cell>
        </row>
        <row r="2536">
          <cell r="C2536" t="str">
            <v>MG</v>
          </cell>
          <cell r="D2536" t="str">
            <v>Abre Campo</v>
          </cell>
        </row>
        <row r="2537">
          <cell r="C2537" t="str">
            <v>SE</v>
          </cell>
          <cell r="D2537" t="str">
            <v>Japoatã</v>
          </cell>
        </row>
        <row r="2538">
          <cell r="C2538" t="str">
            <v>CE</v>
          </cell>
          <cell r="D2538" t="str">
            <v>Ibaretama</v>
          </cell>
        </row>
        <row r="2539">
          <cell r="C2539" t="str">
            <v>PR</v>
          </cell>
          <cell r="D2539" t="str">
            <v>Planalto</v>
          </cell>
        </row>
        <row r="2540">
          <cell r="C2540" t="str">
            <v>RS</v>
          </cell>
          <cell r="D2540" t="str">
            <v>Tenente Portela</v>
          </cell>
        </row>
        <row r="2541">
          <cell r="C2541" t="str">
            <v>MG</v>
          </cell>
          <cell r="D2541" t="str">
            <v>Rio Casca</v>
          </cell>
        </row>
        <row r="2542">
          <cell r="C2542" t="str">
            <v>SP</v>
          </cell>
          <cell r="D2542" t="str">
            <v>Ribeirão Bonito</v>
          </cell>
        </row>
        <row r="2543">
          <cell r="C2543" t="str">
            <v>MG</v>
          </cell>
          <cell r="D2543" t="str">
            <v>Dores do Indaiá</v>
          </cell>
        </row>
        <row r="2544">
          <cell r="C2544" t="str">
            <v>SC</v>
          </cell>
          <cell r="D2544" t="str">
            <v>Luiz Alves</v>
          </cell>
        </row>
        <row r="2545">
          <cell r="C2545" t="str">
            <v>PB</v>
          </cell>
          <cell r="D2545" t="str">
            <v>Lucena</v>
          </cell>
        </row>
        <row r="2546">
          <cell r="C2546" t="str">
            <v>PR</v>
          </cell>
          <cell r="D2546" t="str">
            <v>Cantagalo</v>
          </cell>
        </row>
        <row r="2547">
          <cell r="C2547" t="str">
            <v>MG</v>
          </cell>
          <cell r="D2547" t="str">
            <v>Água Boa</v>
          </cell>
        </row>
        <row r="2548">
          <cell r="C2548" t="str">
            <v>PR</v>
          </cell>
          <cell r="D2548" t="str">
            <v>Bocaiúva do Sul</v>
          </cell>
        </row>
        <row r="2549">
          <cell r="C2549" t="str">
            <v>GO</v>
          </cell>
          <cell r="D2549" t="str">
            <v>São Domingos</v>
          </cell>
        </row>
        <row r="2550">
          <cell r="C2550" t="str">
            <v>PE</v>
          </cell>
          <cell r="D2550" t="str">
            <v>Lagoa do Ouro</v>
          </cell>
        </row>
        <row r="2551">
          <cell r="C2551" t="str">
            <v>SP</v>
          </cell>
          <cell r="D2551" t="str">
            <v>Palestina</v>
          </cell>
        </row>
        <row r="2552">
          <cell r="C2552" t="str">
            <v>RS</v>
          </cell>
          <cell r="D2552" t="str">
            <v>Crissiumal</v>
          </cell>
        </row>
        <row r="2553">
          <cell r="C2553" t="str">
            <v>RO</v>
          </cell>
          <cell r="D2553" t="str">
            <v>Alto Alegre dos Parecis</v>
          </cell>
        </row>
        <row r="2554">
          <cell r="C2554" t="str">
            <v>BA</v>
          </cell>
          <cell r="D2554" t="str">
            <v>Banzaê</v>
          </cell>
        </row>
        <row r="2555">
          <cell r="C2555" t="str">
            <v>PR</v>
          </cell>
          <cell r="D2555" t="str">
            <v>Rio Bonito do Iguaçu</v>
          </cell>
        </row>
        <row r="2556">
          <cell r="C2556" t="str">
            <v>PB</v>
          </cell>
          <cell r="D2556" t="str">
            <v>Mogeiro</v>
          </cell>
        </row>
        <row r="2557">
          <cell r="C2557" t="str">
            <v>PR</v>
          </cell>
          <cell r="D2557" t="str">
            <v>Balsa Nova</v>
          </cell>
        </row>
        <row r="2558">
          <cell r="C2558" t="str">
            <v>MG</v>
          </cell>
          <cell r="D2558" t="str">
            <v>São João das Missões</v>
          </cell>
        </row>
        <row r="2559">
          <cell r="C2559" t="str">
            <v>PE</v>
          </cell>
          <cell r="D2559" t="str">
            <v>Buenos Aires</v>
          </cell>
        </row>
        <row r="2560">
          <cell r="C2560" t="str">
            <v>BA</v>
          </cell>
          <cell r="D2560" t="str">
            <v>Nordestina</v>
          </cell>
        </row>
        <row r="2561">
          <cell r="C2561" t="str">
            <v>PR</v>
          </cell>
          <cell r="D2561" t="str">
            <v>Nova Londrina</v>
          </cell>
        </row>
        <row r="2562">
          <cell r="C2562" t="str">
            <v>TO</v>
          </cell>
          <cell r="D2562" t="str">
            <v>Goiatins</v>
          </cell>
        </row>
        <row r="2563">
          <cell r="C2563" t="str">
            <v>MG</v>
          </cell>
          <cell r="D2563" t="str">
            <v>Monte Belo</v>
          </cell>
        </row>
        <row r="2564">
          <cell r="C2564" t="str">
            <v>CE</v>
          </cell>
          <cell r="D2564" t="str">
            <v>Milhã</v>
          </cell>
        </row>
        <row r="2565">
          <cell r="C2565" t="str">
            <v>SC</v>
          </cell>
          <cell r="D2565" t="str">
            <v>Balneário Rincão</v>
          </cell>
        </row>
        <row r="2566">
          <cell r="C2566" t="str">
            <v>BA</v>
          </cell>
          <cell r="D2566" t="str">
            <v>Barra do Mendes</v>
          </cell>
        </row>
        <row r="2567">
          <cell r="C2567" t="str">
            <v>SC</v>
          </cell>
          <cell r="D2567" t="str">
            <v>Sangão</v>
          </cell>
        </row>
        <row r="2568">
          <cell r="C2568" t="str">
            <v>AL</v>
          </cell>
          <cell r="D2568" t="str">
            <v>Maribondo</v>
          </cell>
        </row>
        <row r="2569">
          <cell r="C2569" t="str">
            <v>BA</v>
          </cell>
          <cell r="D2569" t="str">
            <v>Andaraí</v>
          </cell>
        </row>
        <row r="2570">
          <cell r="C2570" t="str">
            <v>PE</v>
          </cell>
          <cell r="D2570" t="str">
            <v>Carnaubeira da Penha</v>
          </cell>
        </row>
        <row r="2571">
          <cell r="C2571" t="str">
            <v>RN</v>
          </cell>
          <cell r="D2571" t="str">
            <v>Governador Dix-Sept Rosado</v>
          </cell>
        </row>
        <row r="2572">
          <cell r="C2572" t="str">
            <v>MG</v>
          </cell>
          <cell r="D2572" t="str">
            <v>Lagoa Dourada</v>
          </cell>
        </row>
        <row r="2573">
          <cell r="C2573" t="str">
            <v>CE</v>
          </cell>
          <cell r="D2573" t="str">
            <v>Chaval</v>
          </cell>
        </row>
        <row r="2574">
          <cell r="C2574" t="str">
            <v>BA</v>
          </cell>
          <cell r="D2574" t="str">
            <v>Sítio do Mato</v>
          </cell>
        </row>
        <row r="2575">
          <cell r="C2575" t="str">
            <v>MT</v>
          </cell>
          <cell r="D2575" t="str">
            <v>Nossa Senhora do Livramento</v>
          </cell>
        </row>
        <row r="2576">
          <cell r="C2576" t="str">
            <v>ES</v>
          </cell>
          <cell r="D2576" t="str">
            <v>Marilândia</v>
          </cell>
        </row>
        <row r="2577">
          <cell r="C2577" t="str">
            <v>CE</v>
          </cell>
          <cell r="D2577" t="str">
            <v>São Luís do Curu</v>
          </cell>
        </row>
        <row r="2578">
          <cell r="C2578" t="str">
            <v>SC</v>
          </cell>
          <cell r="D2578" t="str">
            <v>Turvo</v>
          </cell>
        </row>
        <row r="2579">
          <cell r="C2579" t="str">
            <v>MG</v>
          </cell>
          <cell r="D2579" t="str">
            <v>Cristais</v>
          </cell>
        </row>
        <row r="2580">
          <cell r="C2580" t="str">
            <v>ES</v>
          </cell>
          <cell r="D2580" t="str">
            <v>Governador Lindenberg</v>
          </cell>
        </row>
        <row r="2581">
          <cell r="C2581" t="str">
            <v>MS</v>
          </cell>
          <cell r="D2581" t="str">
            <v>Deodápolis</v>
          </cell>
        </row>
        <row r="2582">
          <cell r="C2582" t="str">
            <v>RS</v>
          </cell>
          <cell r="D2582" t="str">
            <v>Antônio Prado</v>
          </cell>
        </row>
        <row r="2583">
          <cell r="C2583" t="str">
            <v>SP</v>
          </cell>
          <cell r="D2583" t="str">
            <v>Mineiros do Tietê</v>
          </cell>
        </row>
        <row r="2584">
          <cell r="C2584" t="str">
            <v>GO</v>
          </cell>
          <cell r="D2584" t="str">
            <v>Nova Crixás</v>
          </cell>
        </row>
        <row r="2585">
          <cell r="C2585" t="str">
            <v>BA</v>
          </cell>
          <cell r="D2585" t="str">
            <v>Terra Nova</v>
          </cell>
        </row>
        <row r="2586">
          <cell r="C2586" t="str">
            <v>PR</v>
          </cell>
          <cell r="D2586" t="str">
            <v>Piên</v>
          </cell>
        </row>
        <row r="2587">
          <cell r="C2587" t="str">
            <v>MG</v>
          </cell>
          <cell r="D2587" t="str">
            <v>Mar de Espanha</v>
          </cell>
        </row>
        <row r="2588">
          <cell r="C2588" t="str">
            <v>PR</v>
          </cell>
          <cell r="D2588" t="str">
            <v>Turvo</v>
          </cell>
        </row>
        <row r="2589">
          <cell r="C2589" t="str">
            <v>PA</v>
          </cell>
          <cell r="D2589" t="str">
            <v>Piçarra</v>
          </cell>
        </row>
        <row r="2590">
          <cell r="C2590" t="str">
            <v>BA</v>
          </cell>
          <cell r="D2590" t="str">
            <v>Saúde</v>
          </cell>
        </row>
        <row r="2591">
          <cell r="C2591" t="str">
            <v>BA</v>
          </cell>
          <cell r="D2591" t="str">
            <v>Igrapiúna</v>
          </cell>
        </row>
        <row r="2592">
          <cell r="C2592" t="str">
            <v>BA</v>
          </cell>
          <cell r="D2592" t="str">
            <v>Aracatu</v>
          </cell>
        </row>
        <row r="2593">
          <cell r="C2593" t="str">
            <v>BA</v>
          </cell>
          <cell r="D2593" t="str">
            <v>Heliópolis</v>
          </cell>
        </row>
        <row r="2594">
          <cell r="C2594" t="str">
            <v>BA</v>
          </cell>
          <cell r="D2594" t="str">
            <v>Manoel Vitorino</v>
          </cell>
        </row>
        <row r="2595">
          <cell r="C2595" t="str">
            <v>SP</v>
          </cell>
          <cell r="D2595" t="str">
            <v>Presidente Bernardes</v>
          </cell>
        </row>
        <row r="2596">
          <cell r="C2596" t="str">
            <v>SP</v>
          </cell>
          <cell r="D2596" t="str">
            <v>Tapiratiba</v>
          </cell>
        </row>
        <row r="2597">
          <cell r="C2597" t="str">
            <v>MA</v>
          </cell>
          <cell r="D2597" t="str">
            <v>Presidente Juscelino</v>
          </cell>
        </row>
        <row r="2598">
          <cell r="C2598" t="str">
            <v>PR</v>
          </cell>
          <cell r="D2598" t="str">
            <v>Cidade Gaúcha</v>
          </cell>
        </row>
        <row r="2599">
          <cell r="C2599" t="str">
            <v>MA</v>
          </cell>
          <cell r="D2599" t="str">
            <v>Davinópolis</v>
          </cell>
        </row>
        <row r="2600">
          <cell r="C2600" t="str">
            <v>MG</v>
          </cell>
          <cell r="D2600" t="str">
            <v>Itaipé</v>
          </cell>
        </row>
        <row r="2601">
          <cell r="C2601" t="str">
            <v>RN</v>
          </cell>
          <cell r="D2601" t="str">
            <v>São José do Campestre</v>
          </cell>
        </row>
        <row r="2602">
          <cell r="C2602" t="str">
            <v>PR</v>
          </cell>
          <cell r="D2602" t="str">
            <v>Mamborê</v>
          </cell>
        </row>
        <row r="2603">
          <cell r="C2603" t="str">
            <v>RS</v>
          </cell>
          <cell r="D2603" t="str">
            <v>Mostardas</v>
          </cell>
        </row>
        <row r="2604">
          <cell r="C2604" t="str">
            <v>ES</v>
          </cell>
          <cell r="D2604" t="str">
            <v>Conceição do Castelo</v>
          </cell>
        </row>
        <row r="2605">
          <cell r="C2605" t="str">
            <v>GO</v>
          </cell>
          <cell r="D2605" t="str">
            <v>Campinorte</v>
          </cell>
        </row>
        <row r="2606">
          <cell r="C2606" t="str">
            <v>BA</v>
          </cell>
          <cell r="D2606" t="str">
            <v>Rio de Contas</v>
          </cell>
        </row>
        <row r="2607">
          <cell r="C2607" t="str">
            <v>MT</v>
          </cell>
          <cell r="D2607" t="str">
            <v>Nova Canaã do Norte</v>
          </cell>
        </row>
        <row r="2608">
          <cell r="C2608" t="str">
            <v>RN</v>
          </cell>
          <cell r="D2608" t="str">
            <v>Brejinho</v>
          </cell>
        </row>
        <row r="2609">
          <cell r="C2609" t="str">
            <v>PR</v>
          </cell>
          <cell r="D2609" t="str">
            <v>Ribeirão do Pinhal</v>
          </cell>
        </row>
        <row r="2610">
          <cell r="C2610" t="str">
            <v>RN</v>
          </cell>
          <cell r="D2610" t="str">
            <v>Patu</v>
          </cell>
        </row>
        <row r="2611">
          <cell r="C2611" t="str">
            <v>SP</v>
          </cell>
          <cell r="D2611" t="str">
            <v>Riolândia</v>
          </cell>
        </row>
        <row r="2612">
          <cell r="C2612" t="str">
            <v>MT</v>
          </cell>
          <cell r="D2612" t="str">
            <v>Porto Alegre do Norte</v>
          </cell>
        </row>
        <row r="2613">
          <cell r="C2613" t="str">
            <v>PE</v>
          </cell>
          <cell r="D2613" t="str">
            <v>Tacaimbó</v>
          </cell>
        </row>
        <row r="2614">
          <cell r="C2614" t="str">
            <v>GO</v>
          </cell>
          <cell r="D2614" t="str">
            <v>Cachoeira Alta</v>
          </cell>
        </row>
        <row r="2615">
          <cell r="C2615" t="str">
            <v>AL</v>
          </cell>
          <cell r="D2615" t="str">
            <v>Novo Lino</v>
          </cell>
        </row>
        <row r="2616">
          <cell r="C2616" t="str">
            <v>AL</v>
          </cell>
          <cell r="D2616" t="str">
            <v>Flexeiras</v>
          </cell>
        </row>
        <row r="2617">
          <cell r="C2617" t="str">
            <v>RJ</v>
          </cell>
          <cell r="D2617" t="str">
            <v>Cardoso Moreira</v>
          </cell>
        </row>
        <row r="2618">
          <cell r="C2618" t="str">
            <v>PE</v>
          </cell>
          <cell r="D2618" t="str">
            <v>Betânia</v>
          </cell>
        </row>
        <row r="2619">
          <cell r="C2619" t="str">
            <v>MG</v>
          </cell>
          <cell r="D2619" t="str">
            <v>Cambuquira</v>
          </cell>
        </row>
        <row r="2620">
          <cell r="C2620" t="str">
            <v>RN</v>
          </cell>
          <cell r="D2620" t="str">
            <v>Vera Cruz</v>
          </cell>
        </row>
        <row r="2621">
          <cell r="C2621" t="str">
            <v>MA</v>
          </cell>
          <cell r="D2621" t="str">
            <v>São Pedro da Água Branca</v>
          </cell>
        </row>
        <row r="2622">
          <cell r="C2622" t="str">
            <v>PI</v>
          </cell>
          <cell r="D2622" t="str">
            <v>Simplício Mendes</v>
          </cell>
        </row>
        <row r="2623">
          <cell r="C2623" t="str">
            <v>MG</v>
          </cell>
          <cell r="D2623" t="str">
            <v>São Gonçalo do Pará</v>
          </cell>
        </row>
        <row r="2624">
          <cell r="C2624" t="str">
            <v>RJ</v>
          </cell>
          <cell r="D2624" t="str">
            <v>Areal</v>
          </cell>
        </row>
        <row r="2625">
          <cell r="C2625" t="str">
            <v>PR</v>
          </cell>
          <cell r="D2625" t="str">
            <v>Teixeira Soares</v>
          </cell>
        </row>
        <row r="2626">
          <cell r="C2626" t="str">
            <v>PR</v>
          </cell>
          <cell r="D2626" t="str">
            <v>Palmital</v>
          </cell>
        </row>
        <row r="2627">
          <cell r="C2627" t="str">
            <v>MG</v>
          </cell>
          <cell r="D2627" t="str">
            <v>São Geraldo</v>
          </cell>
        </row>
        <row r="2628">
          <cell r="C2628" t="str">
            <v>MA</v>
          </cell>
          <cell r="D2628" t="str">
            <v>Água Doce do Maranhão</v>
          </cell>
        </row>
        <row r="2629">
          <cell r="C2629" t="str">
            <v>SP</v>
          </cell>
          <cell r="D2629" t="str">
            <v>Sete Barras</v>
          </cell>
        </row>
        <row r="2630">
          <cell r="C2630" t="str">
            <v>CE</v>
          </cell>
          <cell r="D2630" t="str">
            <v>Ibicuitinga</v>
          </cell>
        </row>
        <row r="2631">
          <cell r="C2631" t="str">
            <v>RN</v>
          </cell>
          <cell r="D2631" t="str">
            <v>Maxaranguape</v>
          </cell>
        </row>
        <row r="2632">
          <cell r="C2632" t="str">
            <v>MG</v>
          </cell>
          <cell r="D2632" t="str">
            <v>São Romão</v>
          </cell>
        </row>
        <row r="2633">
          <cell r="C2633" t="str">
            <v>PE</v>
          </cell>
          <cell r="D2633" t="str">
            <v>Santa Cruz da Baixa Verde</v>
          </cell>
        </row>
        <row r="2634">
          <cell r="C2634" t="str">
            <v>RR</v>
          </cell>
          <cell r="D2634" t="str">
            <v>Bonfim</v>
          </cell>
        </row>
        <row r="2635">
          <cell r="C2635" t="str">
            <v>ES</v>
          </cell>
          <cell r="D2635" t="str">
            <v>Ibiraçu</v>
          </cell>
        </row>
        <row r="2636">
          <cell r="C2636" t="str">
            <v>SE</v>
          </cell>
          <cell r="D2636" t="str">
            <v>Malhador</v>
          </cell>
        </row>
        <row r="2637">
          <cell r="C2637" t="str">
            <v>PR</v>
          </cell>
          <cell r="D2637" t="str">
            <v>Jataizinho</v>
          </cell>
        </row>
        <row r="2638">
          <cell r="C2638" t="str">
            <v>MA</v>
          </cell>
          <cell r="D2638" t="str">
            <v>Fortaleza dos Nogueiras</v>
          </cell>
        </row>
        <row r="2639">
          <cell r="C2639" t="str">
            <v>MG</v>
          </cell>
          <cell r="D2639" t="str">
            <v>Ubaí</v>
          </cell>
        </row>
        <row r="2640">
          <cell r="C2640" t="str">
            <v>BA</v>
          </cell>
          <cell r="D2640" t="str">
            <v>Novo Horizonte</v>
          </cell>
        </row>
        <row r="2641">
          <cell r="C2641" t="str">
            <v>PI</v>
          </cell>
          <cell r="D2641" t="str">
            <v>Porto</v>
          </cell>
        </row>
        <row r="2642">
          <cell r="C2642" t="str">
            <v>SP</v>
          </cell>
          <cell r="D2642" t="str">
            <v>Ibirá</v>
          </cell>
        </row>
        <row r="2643">
          <cell r="C2643" t="str">
            <v>RR</v>
          </cell>
          <cell r="D2643" t="str">
            <v>Iracema</v>
          </cell>
        </row>
        <row r="2644">
          <cell r="C2644" t="str">
            <v>MG</v>
          </cell>
          <cell r="D2644" t="str">
            <v>Rio Vermelho</v>
          </cell>
        </row>
        <row r="2645">
          <cell r="C2645" t="str">
            <v>ES</v>
          </cell>
          <cell r="D2645" t="str">
            <v>São Roque do Canaã</v>
          </cell>
        </row>
        <row r="2646">
          <cell r="C2646" t="str">
            <v>PR</v>
          </cell>
          <cell r="D2646" t="str">
            <v>Porecatu</v>
          </cell>
        </row>
        <row r="2647">
          <cell r="C2647" t="str">
            <v>SP</v>
          </cell>
          <cell r="D2647" t="str">
            <v>Lavínia</v>
          </cell>
        </row>
        <row r="2648">
          <cell r="C2648" t="str">
            <v>RS</v>
          </cell>
          <cell r="D2648" t="str">
            <v>Cerro Grande do Sul</v>
          </cell>
        </row>
        <row r="2649">
          <cell r="C2649" t="str">
            <v>SP</v>
          </cell>
          <cell r="D2649" t="str">
            <v>Bocaina</v>
          </cell>
        </row>
        <row r="2650">
          <cell r="C2650" t="str">
            <v>SP</v>
          </cell>
          <cell r="D2650" t="str">
            <v>Tabapuã</v>
          </cell>
        </row>
        <row r="2651">
          <cell r="C2651" t="str">
            <v>GO</v>
          </cell>
          <cell r="D2651" t="str">
            <v>Edéia</v>
          </cell>
        </row>
        <row r="2652">
          <cell r="C2652" t="str">
            <v>BA</v>
          </cell>
          <cell r="D2652" t="str">
            <v>Várzea Nova</v>
          </cell>
        </row>
        <row r="2653">
          <cell r="C2653" t="str">
            <v>SC</v>
          </cell>
          <cell r="D2653" t="str">
            <v>Canelinha</v>
          </cell>
        </row>
        <row r="2654">
          <cell r="C2654" t="str">
            <v>PE</v>
          </cell>
          <cell r="D2654" t="str">
            <v>Cortês</v>
          </cell>
        </row>
        <row r="2655">
          <cell r="C2655" t="str">
            <v>SP</v>
          </cell>
          <cell r="D2655" t="str">
            <v>Cananéia</v>
          </cell>
        </row>
        <row r="2656">
          <cell r="C2656" t="str">
            <v>BA</v>
          </cell>
          <cell r="D2656" t="str">
            <v>Tabocas do Brejo Velho</v>
          </cell>
        </row>
        <row r="2657">
          <cell r="C2657" t="str">
            <v>MG</v>
          </cell>
          <cell r="D2657" t="str">
            <v>Ubaporanga</v>
          </cell>
        </row>
        <row r="2658">
          <cell r="C2658" t="str">
            <v>RS</v>
          </cell>
          <cell r="D2658" t="str">
            <v>Salto do Jacuí</v>
          </cell>
        </row>
        <row r="2659">
          <cell r="C2659" t="str">
            <v>MG</v>
          </cell>
          <cell r="D2659" t="str">
            <v>Ilicínea</v>
          </cell>
        </row>
        <row r="2660">
          <cell r="C2660" t="str">
            <v>MS</v>
          </cell>
          <cell r="D2660" t="str">
            <v>Aral Moreira</v>
          </cell>
        </row>
        <row r="2661">
          <cell r="C2661" t="str">
            <v>CE</v>
          </cell>
          <cell r="D2661" t="str">
            <v>Ipaumirim</v>
          </cell>
        </row>
        <row r="2662">
          <cell r="C2662" t="str">
            <v>AC</v>
          </cell>
          <cell r="D2662" t="str">
            <v>Porto Walter</v>
          </cell>
        </row>
        <row r="2663">
          <cell r="C2663" t="str">
            <v>SC</v>
          </cell>
          <cell r="D2663" t="str">
            <v>Lontras</v>
          </cell>
        </row>
        <row r="2664">
          <cell r="C2664" t="str">
            <v>MG</v>
          </cell>
          <cell r="D2664" t="str">
            <v>Ataléia</v>
          </cell>
        </row>
        <row r="2665">
          <cell r="C2665" t="str">
            <v>MG</v>
          </cell>
          <cell r="D2665" t="str">
            <v>Setubinha</v>
          </cell>
        </row>
        <row r="2666">
          <cell r="C2666" t="str">
            <v>MT</v>
          </cell>
          <cell r="D2666" t="str">
            <v>Nova Ubiratã</v>
          </cell>
        </row>
        <row r="2667">
          <cell r="C2667" t="str">
            <v>BA</v>
          </cell>
          <cell r="D2667" t="str">
            <v>Itiruçu</v>
          </cell>
        </row>
        <row r="2668">
          <cell r="C2668" t="str">
            <v>RS</v>
          </cell>
          <cell r="D2668" t="str">
            <v>Cruzeiro do Sul</v>
          </cell>
        </row>
        <row r="2669">
          <cell r="C2669" t="str">
            <v>ES</v>
          </cell>
          <cell r="D2669" t="str">
            <v>Brejetuba</v>
          </cell>
        </row>
        <row r="2670">
          <cell r="C2670" t="str">
            <v>RS</v>
          </cell>
          <cell r="D2670" t="str">
            <v>Bom Retiro do Sul</v>
          </cell>
        </row>
        <row r="2671">
          <cell r="C2671" t="str">
            <v>MS</v>
          </cell>
          <cell r="D2671" t="str">
            <v>Eldorado</v>
          </cell>
        </row>
        <row r="2672">
          <cell r="C2672" t="str">
            <v>TO</v>
          </cell>
          <cell r="D2672" t="str">
            <v>São Miguel do Tocantins</v>
          </cell>
        </row>
        <row r="2673">
          <cell r="C2673" t="str">
            <v>MG</v>
          </cell>
          <cell r="D2673" t="str">
            <v>Planura</v>
          </cell>
        </row>
        <row r="2674">
          <cell r="C2674" t="str">
            <v>SP</v>
          </cell>
          <cell r="D2674" t="str">
            <v>Duartina</v>
          </cell>
        </row>
        <row r="2675">
          <cell r="C2675" t="str">
            <v>SP</v>
          </cell>
          <cell r="D2675" t="str">
            <v>Chavantes</v>
          </cell>
        </row>
        <row r="2676">
          <cell r="C2676" t="str">
            <v>SP</v>
          </cell>
          <cell r="D2676" t="str">
            <v>Guaiçara</v>
          </cell>
        </row>
        <row r="2677">
          <cell r="C2677" t="str">
            <v>PB</v>
          </cell>
          <cell r="D2677" t="str">
            <v>Paulista</v>
          </cell>
        </row>
        <row r="2678">
          <cell r="C2678" t="str">
            <v>RN</v>
          </cell>
          <cell r="D2678" t="str">
            <v>Jardim do Seridó</v>
          </cell>
        </row>
        <row r="2679">
          <cell r="C2679" t="str">
            <v>SP</v>
          </cell>
          <cell r="D2679" t="str">
            <v>Cardoso</v>
          </cell>
        </row>
        <row r="2680">
          <cell r="C2680" t="str">
            <v>MG</v>
          </cell>
          <cell r="D2680" t="str">
            <v>Mato Verde</v>
          </cell>
        </row>
        <row r="2681">
          <cell r="C2681" t="str">
            <v>BA</v>
          </cell>
          <cell r="D2681" t="str">
            <v>Matina</v>
          </cell>
        </row>
        <row r="2682">
          <cell r="C2682" t="str">
            <v>CE</v>
          </cell>
          <cell r="D2682" t="str">
            <v>Poranga</v>
          </cell>
        </row>
        <row r="2683">
          <cell r="C2683" t="str">
            <v>BA</v>
          </cell>
          <cell r="D2683" t="str">
            <v>Licínio de Almeida</v>
          </cell>
        </row>
        <row r="2684">
          <cell r="C2684" t="str">
            <v>MG</v>
          </cell>
          <cell r="D2684" t="str">
            <v>Rio Paranaíba</v>
          </cell>
        </row>
        <row r="2685">
          <cell r="C2685" t="str">
            <v>MT</v>
          </cell>
          <cell r="D2685" t="str">
            <v>Cláudia</v>
          </cell>
        </row>
        <row r="2686">
          <cell r="C2686" t="str">
            <v>ES</v>
          </cell>
          <cell r="D2686" t="str">
            <v>Jerônimo Monteiro</v>
          </cell>
        </row>
        <row r="2687">
          <cell r="C2687" t="str">
            <v>PR</v>
          </cell>
          <cell r="D2687" t="str">
            <v>Santa Fé</v>
          </cell>
        </row>
        <row r="2688">
          <cell r="C2688" t="str">
            <v>MT</v>
          </cell>
          <cell r="D2688" t="str">
            <v>Alto Garças</v>
          </cell>
        </row>
        <row r="2689">
          <cell r="C2689" t="str">
            <v>MG</v>
          </cell>
          <cell r="D2689" t="str">
            <v>Jacinto</v>
          </cell>
        </row>
        <row r="2690">
          <cell r="C2690" t="str">
            <v>SC</v>
          </cell>
          <cell r="D2690" t="str">
            <v>Correia Pinto</v>
          </cell>
        </row>
        <row r="2691">
          <cell r="C2691" t="str">
            <v>RN</v>
          </cell>
          <cell r="D2691" t="str">
            <v>Taipu</v>
          </cell>
        </row>
        <row r="2692">
          <cell r="C2692" t="str">
            <v>CE</v>
          </cell>
          <cell r="D2692" t="str">
            <v>Pacoti</v>
          </cell>
        </row>
        <row r="2693">
          <cell r="C2693" t="str">
            <v>MG</v>
          </cell>
          <cell r="D2693" t="str">
            <v>Pedras de Maria da Cruz</v>
          </cell>
        </row>
        <row r="2694">
          <cell r="C2694" t="str">
            <v>BA</v>
          </cell>
          <cell r="D2694" t="str">
            <v>Santa Luzia</v>
          </cell>
        </row>
        <row r="2695">
          <cell r="C2695" t="str">
            <v>RS</v>
          </cell>
          <cell r="D2695" t="str">
            <v>Cacequi</v>
          </cell>
        </row>
        <row r="2696">
          <cell r="C2696" t="str">
            <v>BA</v>
          </cell>
          <cell r="D2696" t="str">
            <v>Dom Basílio</v>
          </cell>
        </row>
        <row r="2697">
          <cell r="C2697" t="str">
            <v>AC</v>
          </cell>
          <cell r="D2697" t="str">
            <v>Capixaba</v>
          </cell>
        </row>
        <row r="2698">
          <cell r="C2698" t="str">
            <v>CE</v>
          </cell>
          <cell r="D2698" t="str">
            <v>Paramoti</v>
          </cell>
        </row>
        <row r="2699">
          <cell r="C2699" t="str">
            <v>MA</v>
          </cell>
          <cell r="D2699" t="str">
            <v>Loreto</v>
          </cell>
        </row>
        <row r="2700">
          <cell r="C2700" t="str">
            <v>ES</v>
          </cell>
          <cell r="D2700" t="str">
            <v>Atilio Vivacqua</v>
          </cell>
        </row>
        <row r="2701">
          <cell r="C2701" t="str">
            <v>PR</v>
          </cell>
          <cell r="D2701" t="str">
            <v>Ventania</v>
          </cell>
        </row>
        <row r="2702">
          <cell r="C2702" t="str">
            <v>PE</v>
          </cell>
          <cell r="D2702" t="str">
            <v>Iguaraci</v>
          </cell>
        </row>
        <row r="2703">
          <cell r="C2703" t="str">
            <v>MG</v>
          </cell>
          <cell r="D2703" t="str">
            <v>Itanhomi</v>
          </cell>
        </row>
        <row r="2704">
          <cell r="C2704" t="str">
            <v>PR</v>
          </cell>
          <cell r="D2704" t="str">
            <v>Querência do Norte</v>
          </cell>
        </row>
        <row r="2705">
          <cell r="C2705" t="str">
            <v>MG</v>
          </cell>
          <cell r="D2705" t="str">
            <v>Canápolis</v>
          </cell>
        </row>
        <row r="2706">
          <cell r="C2706" t="str">
            <v>MG</v>
          </cell>
          <cell r="D2706" t="str">
            <v>Jequeri</v>
          </cell>
        </row>
        <row r="2707">
          <cell r="C2707" t="str">
            <v>BA</v>
          </cell>
          <cell r="D2707" t="str">
            <v>Araças</v>
          </cell>
        </row>
        <row r="2708">
          <cell r="C2708" t="str">
            <v>MG</v>
          </cell>
          <cell r="D2708" t="str">
            <v>Ponto dos Volantes</v>
          </cell>
        </row>
        <row r="2709">
          <cell r="C2709" t="str">
            <v>MA</v>
          </cell>
          <cell r="D2709" t="str">
            <v>Axixá</v>
          </cell>
        </row>
        <row r="2710">
          <cell r="C2710" t="str">
            <v>MA</v>
          </cell>
          <cell r="D2710" t="str">
            <v>São Francisco do Maranhão</v>
          </cell>
        </row>
        <row r="2711">
          <cell r="C2711" t="str">
            <v>RN</v>
          </cell>
          <cell r="D2711" t="str">
            <v>Serra do Mel</v>
          </cell>
        </row>
        <row r="2712">
          <cell r="C2712" t="str">
            <v>PR</v>
          </cell>
          <cell r="D2712" t="str">
            <v>Itapejara d´Oeste</v>
          </cell>
        </row>
        <row r="2713">
          <cell r="C2713" t="str">
            <v>PE</v>
          </cell>
          <cell r="D2713" t="str">
            <v>Ferreiros</v>
          </cell>
        </row>
        <row r="2714">
          <cell r="C2714" t="str">
            <v>MG</v>
          </cell>
          <cell r="D2714" t="str">
            <v>Congonhal</v>
          </cell>
        </row>
        <row r="2715">
          <cell r="C2715" t="str">
            <v>SE</v>
          </cell>
          <cell r="D2715" t="str">
            <v>Santo Amaro das Brotas</v>
          </cell>
        </row>
        <row r="2716">
          <cell r="C2716" t="str">
            <v>MG</v>
          </cell>
          <cell r="D2716" t="str">
            <v>Icaraí de Minas</v>
          </cell>
        </row>
        <row r="2717">
          <cell r="C2717" t="str">
            <v>MG</v>
          </cell>
          <cell r="D2717" t="str">
            <v>Carmo da Cachoeira</v>
          </cell>
        </row>
        <row r="2718">
          <cell r="C2718" t="str">
            <v>MG</v>
          </cell>
          <cell r="D2718" t="str">
            <v>Andrelândia</v>
          </cell>
        </row>
        <row r="2719">
          <cell r="C2719" t="str">
            <v>RS</v>
          </cell>
          <cell r="D2719" t="str">
            <v>Capela de Santana</v>
          </cell>
        </row>
        <row r="2720">
          <cell r="C2720" t="str">
            <v>MT</v>
          </cell>
          <cell r="D2720" t="str">
            <v>Porto Esperidião</v>
          </cell>
        </row>
        <row r="2721">
          <cell r="C2721" t="str">
            <v>PA</v>
          </cell>
          <cell r="D2721" t="str">
            <v>Colares</v>
          </cell>
        </row>
        <row r="2722">
          <cell r="C2722" t="str">
            <v>ES</v>
          </cell>
          <cell r="D2722" t="str">
            <v>Santa Leopoldina</v>
          </cell>
        </row>
        <row r="2723">
          <cell r="C2723" t="str">
            <v>PE</v>
          </cell>
          <cell r="D2723" t="str">
            <v>Belém de Maria</v>
          </cell>
        </row>
        <row r="2724">
          <cell r="C2724" t="str">
            <v>BA</v>
          </cell>
          <cell r="D2724" t="str">
            <v>Saubara</v>
          </cell>
        </row>
        <row r="2725">
          <cell r="C2725" t="str">
            <v>PI</v>
          </cell>
          <cell r="D2725" t="str">
            <v>Pimenteiras</v>
          </cell>
        </row>
        <row r="2726">
          <cell r="C2726" t="str">
            <v>BA</v>
          </cell>
          <cell r="D2726" t="str">
            <v>Itagi</v>
          </cell>
        </row>
        <row r="2727">
          <cell r="C2727" t="str">
            <v>SP</v>
          </cell>
          <cell r="D2727" t="str">
            <v>São Sebastião da Grama</v>
          </cell>
        </row>
        <row r="2728">
          <cell r="C2728" t="str">
            <v>PB</v>
          </cell>
          <cell r="D2728" t="str">
            <v>Bonito de Santa Fé</v>
          </cell>
        </row>
        <row r="2729">
          <cell r="C2729" t="str">
            <v>BA</v>
          </cell>
          <cell r="D2729" t="str">
            <v>Wanderley</v>
          </cell>
        </row>
        <row r="2730">
          <cell r="C2730" t="str">
            <v>PB</v>
          </cell>
          <cell r="D2730" t="str">
            <v>Salgado de São Félix</v>
          </cell>
        </row>
        <row r="2731">
          <cell r="C2731" t="str">
            <v>SC</v>
          </cell>
          <cell r="D2731" t="str">
            <v>Lebon Régis</v>
          </cell>
        </row>
        <row r="2732">
          <cell r="C2732" t="str">
            <v>RS</v>
          </cell>
          <cell r="D2732" t="str">
            <v>Pinheiro Machado</v>
          </cell>
        </row>
        <row r="2733">
          <cell r="C2733" t="str">
            <v>PR</v>
          </cell>
          <cell r="D2733" t="str">
            <v>Joaquim Távora</v>
          </cell>
        </row>
        <row r="2734">
          <cell r="C2734" t="str">
            <v>SP</v>
          </cell>
          <cell r="D2734" t="str">
            <v>Bofete</v>
          </cell>
        </row>
        <row r="2735">
          <cell r="C2735" t="str">
            <v>MA</v>
          </cell>
          <cell r="D2735" t="str">
            <v>Godofredo Viana</v>
          </cell>
        </row>
        <row r="2736">
          <cell r="C2736" t="str">
            <v>SP</v>
          </cell>
          <cell r="D2736" t="str">
            <v>Sales Oliveira</v>
          </cell>
        </row>
        <row r="2737">
          <cell r="C2737" t="str">
            <v>MA</v>
          </cell>
          <cell r="D2737" t="str">
            <v>São Francisco do Brejão</v>
          </cell>
        </row>
        <row r="2738">
          <cell r="C2738" t="str">
            <v>BA</v>
          </cell>
          <cell r="D2738" t="str">
            <v>Mortugaba</v>
          </cell>
        </row>
        <row r="2739">
          <cell r="C2739" t="str">
            <v>BA</v>
          </cell>
          <cell r="D2739" t="str">
            <v>Boa Nova</v>
          </cell>
        </row>
        <row r="2740">
          <cell r="C2740" t="str">
            <v>PB</v>
          </cell>
          <cell r="D2740" t="str">
            <v>Pilar</v>
          </cell>
        </row>
        <row r="2741">
          <cell r="C2741" t="str">
            <v>RJ</v>
          </cell>
          <cell r="D2741" t="str">
            <v>Aperibé</v>
          </cell>
        </row>
        <row r="2742">
          <cell r="C2742" t="str">
            <v>PR</v>
          </cell>
          <cell r="D2742" t="str">
            <v>Três Barras do Paraná</v>
          </cell>
        </row>
        <row r="2743">
          <cell r="C2743" t="str">
            <v>SC</v>
          </cell>
          <cell r="D2743" t="str">
            <v>Mondaí</v>
          </cell>
        </row>
        <row r="2744">
          <cell r="C2744" t="str">
            <v>BA</v>
          </cell>
          <cell r="D2744" t="str">
            <v>Presidente Jânio Quadros</v>
          </cell>
        </row>
        <row r="2745">
          <cell r="C2745" t="str">
            <v>TO</v>
          </cell>
          <cell r="D2745" t="str">
            <v>Nova Olinda</v>
          </cell>
        </row>
        <row r="2746">
          <cell r="C2746" t="str">
            <v>PA</v>
          </cell>
          <cell r="D2746" t="str">
            <v>Inhangapi</v>
          </cell>
        </row>
        <row r="2747">
          <cell r="C2747" t="str">
            <v>SP</v>
          </cell>
          <cell r="D2747" t="str">
            <v>Iacanga</v>
          </cell>
        </row>
        <row r="2748">
          <cell r="C2748" t="str">
            <v>TO</v>
          </cell>
          <cell r="D2748" t="str">
            <v>Peixe</v>
          </cell>
        </row>
        <row r="2749">
          <cell r="C2749" t="str">
            <v>MG</v>
          </cell>
          <cell r="D2749" t="str">
            <v>Perdigão</v>
          </cell>
        </row>
        <row r="2750">
          <cell r="C2750" t="str">
            <v>SC</v>
          </cell>
          <cell r="D2750" t="str">
            <v>Campo Alegre</v>
          </cell>
        </row>
        <row r="2751">
          <cell r="C2751" t="str">
            <v>PE</v>
          </cell>
          <cell r="D2751" t="str">
            <v>Cedro</v>
          </cell>
        </row>
        <row r="2752">
          <cell r="C2752" t="str">
            <v>PA</v>
          </cell>
          <cell r="D2752" t="str">
            <v>Terra Alta</v>
          </cell>
        </row>
        <row r="2753">
          <cell r="C2753" t="str">
            <v>PR</v>
          </cell>
          <cell r="D2753" t="str">
            <v>Guaraniaçu</v>
          </cell>
        </row>
        <row r="2754">
          <cell r="C2754" t="str">
            <v>MA</v>
          </cell>
          <cell r="D2754" t="str">
            <v>Guimarães</v>
          </cell>
        </row>
        <row r="2755">
          <cell r="C2755" t="str">
            <v>PR</v>
          </cell>
          <cell r="D2755" t="str">
            <v>Moreira Sales</v>
          </cell>
        </row>
        <row r="2756">
          <cell r="C2756" t="str">
            <v>CE</v>
          </cell>
          <cell r="D2756" t="str">
            <v>Abaiara</v>
          </cell>
        </row>
        <row r="2757">
          <cell r="C2757" t="str">
            <v>BA</v>
          </cell>
          <cell r="D2757" t="str">
            <v>Antônio Gonçalves</v>
          </cell>
        </row>
        <row r="2758">
          <cell r="C2758" t="str">
            <v>MA</v>
          </cell>
          <cell r="D2758" t="str">
            <v>Lima Campos</v>
          </cell>
        </row>
        <row r="2759">
          <cell r="C2759" t="str">
            <v>SC</v>
          </cell>
          <cell r="D2759" t="str">
            <v>Rio dos Cedros</v>
          </cell>
        </row>
        <row r="2760">
          <cell r="C2760" t="str">
            <v>AM</v>
          </cell>
          <cell r="D2760" t="str">
            <v>Amaturá</v>
          </cell>
        </row>
        <row r="2761">
          <cell r="C2761" t="str">
            <v>MT</v>
          </cell>
          <cell r="D2761" t="str">
            <v>São Félix do Araguaia</v>
          </cell>
        </row>
        <row r="2762">
          <cell r="C2762" t="str">
            <v>PE</v>
          </cell>
          <cell r="D2762" t="str">
            <v>Santa Terezinha</v>
          </cell>
        </row>
        <row r="2763">
          <cell r="C2763" t="str">
            <v>SC</v>
          </cell>
          <cell r="D2763" t="str">
            <v>Benedito Novo</v>
          </cell>
        </row>
        <row r="2764">
          <cell r="C2764" t="str">
            <v>PB</v>
          </cell>
          <cell r="D2764" t="str">
            <v>Imaculada</v>
          </cell>
        </row>
        <row r="2765">
          <cell r="C2765" t="str">
            <v>RS</v>
          </cell>
          <cell r="D2765" t="str">
            <v>Vale do Sol</v>
          </cell>
        </row>
        <row r="2766">
          <cell r="C2766" t="str">
            <v>PR</v>
          </cell>
          <cell r="D2766" t="str">
            <v>Céu Azul</v>
          </cell>
        </row>
        <row r="2767">
          <cell r="C2767" t="str">
            <v>MG</v>
          </cell>
          <cell r="D2767" t="str">
            <v>Caetanópolis</v>
          </cell>
        </row>
        <row r="2768">
          <cell r="C2768" t="str">
            <v>MG</v>
          </cell>
          <cell r="D2768" t="str">
            <v>Conceição dos Ouros</v>
          </cell>
        </row>
        <row r="2769">
          <cell r="C2769" t="str">
            <v>RO</v>
          </cell>
          <cell r="D2769" t="str">
            <v>Seringueiras</v>
          </cell>
        </row>
        <row r="2770">
          <cell r="C2770" t="str">
            <v>CE</v>
          </cell>
          <cell r="D2770" t="str">
            <v>Alcântaras</v>
          </cell>
        </row>
        <row r="2771">
          <cell r="C2771" t="str">
            <v>MS</v>
          </cell>
          <cell r="D2771" t="str">
            <v>Brasilândia</v>
          </cell>
        </row>
        <row r="2772">
          <cell r="C2772" t="str">
            <v>MG</v>
          </cell>
          <cell r="D2772" t="str">
            <v>Berilo</v>
          </cell>
        </row>
        <row r="2773">
          <cell r="C2773" t="str">
            <v>MG</v>
          </cell>
          <cell r="D2773" t="str">
            <v>Gouveia</v>
          </cell>
        </row>
        <row r="2774">
          <cell r="C2774" t="str">
            <v>RN</v>
          </cell>
          <cell r="D2774" t="str">
            <v>Santana do Matos</v>
          </cell>
        </row>
        <row r="2775">
          <cell r="C2775" t="str">
            <v>MS</v>
          </cell>
          <cell r="D2775" t="str">
            <v>Tacuru</v>
          </cell>
        </row>
        <row r="2776">
          <cell r="C2776" t="str">
            <v>PB</v>
          </cell>
          <cell r="D2776" t="str">
            <v>São Sebastião de Lagoa de Roça</v>
          </cell>
        </row>
        <row r="2777">
          <cell r="C2777" t="str">
            <v>MG</v>
          </cell>
          <cell r="D2777" t="str">
            <v>São João do Manhuaçu</v>
          </cell>
        </row>
        <row r="2778">
          <cell r="C2778" t="str">
            <v>TO</v>
          </cell>
          <cell r="D2778" t="str">
            <v>Wanderlândia</v>
          </cell>
        </row>
        <row r="2779">
          <cell r="C2779" t="str">
            <v>RS</v>
          </cell>
          <cell r="D2779" t="str">
            <v>Redentora</v>
          </cell>
        </row>
        <row r="2780">
          <cell r="C2780" t="str">
            <v>RR</v>
          </cell>
          <cell r="D2780" t="str">
            <v>Normandia</v>
          </cell>
        </row>
        <row r="2781">
          <cell r="C2781" t="str">
            <v>CE</v>
          </cell>
          <cell r="D2781" t="str">
            <v>Aratuba</v>
          </cell>
        </row>
        <row r="2782">
          <cell r="C2782" t="str">
            <v>RO</v>
          </cell>
          <cell r="D2782" t="str">
            <v>Chupinguaia</v>
          </cell>
        </row>
        <row r="2783">
          <cell r="C2783" t="str">
            <v>PI</v>
          </cell>
          <cell r="D2783" t="str">
            <v>Baixa Grande do Ribeiro</v>
          </cell>
        </row>
        <row r="2784">
          <cell r="C2784" t="str">
            <v>MG</v>
          </cell>
          <cell r="D2784" t="str">
            <v>Serra do Salitre</v>
          </cell>
        </row>
        <row r="2785">
          <cell r="C2785" t="str">
            <v>ES</v>
          </cell>
          <cell r="D2785" t="str">
            <v>Presidente Kennedy</v>
          </cell>
        </row>
        <row r="2786">
          <cell r="C2786" t="str">
            <v>BA</v>
          </cell>
          <cell r="D2786" t="str">
            <v>São Miguel das Matas</v>
          </cell>
        </row>
        <row r="2787">
          <cell r="C2787" t="str">
            <v>MT</v>
          </cell>
          <cell r="D2787" t="str">
            <v>Vera</v>
          </cell>
        </row>
        <row r="2788">
          <cell r="C2788" t="str">
            <v>RN</v>
          </cell>
          <cell r="D2788" t="str">
            <v>Angicos</v>
          </cell>
        </row>
        <row r="2789">
          <cell r="C2789" t="str">
            <v>PI</v>
          </cell>
          <cell r="D2789" t="str">
            <v>Fronteiras</v>
          </cell>
        </row>
        <row r="2790">
          <cell r="C2790" t="str">
            <v>PR</v>
          </cell>
          <cell r="D2790" t="str">
            <v>Paranacity</v>
          </cell>
        </row>
        <row r="2791">
          <cell r="C2791" t="str">
            <v>AL</v>
          </cell>
          <cell r="D2791" t="str">
            <v>Olivença</v>
          </cell>
        </row>
        <row r="2792">
          <cell r="C2792" t="str">
            <v>MG</v>
          </cell>
          <cell r="D2792" t="str">
            <v>Teixeiras</v>
          </cell>
        </row>
        <row r="2793">
          <cell r="C2793" t="str">
            <v>SC</v>
          </cell>
          <cell r="D2793" t="str">
            <v>Ponte Serrada</v>
          </cell>
        </row>
        <row r="2794">
          <cell r="C2794" t="str">
            <v>BA</v>
          </cell>
          <cell r="D2794" t="str">
            <v>Rio do Pires</v>
          </cell>
        </row>
        <row r="2795">
          <cell r="C2795" t="str">
            <v>BA</v>
          </cell>
          <cell r="D2795" t="str">
            <v>Antônio Cardoso</v>
          </cell>
        </row>
        <row r="2796">
          <cell r="C2796" t="str">
            <v>SC</v>
          </cell>
          <cell r="D2796" t="str">
            <v>Gravatal</v>
          </cell>
        </row>
        <row r="2797">
          <cell r="C2797" t="str">
            <v>MG</v>
          </cell>
          <cell r="D2797" t="str">
            <v>Campo do Meio</v>
          </cell>
        </row>
        <row r="2798">
          <cell r="C2798" t="str">
            <v>SC</v>
          </cell>
          <cell r="D2798" t="str">
            <v>Rodeio</v>
          </cell>
        </row>
        <row r="2799">
          <cell r="C2799" t="str">
            <v>TO</v>
          </cell>
          <cell r="D2799" t="str">
            <v>Buriti do Tocantins</v>
          </cell>
        </row>
        <row r="2800">
          <cell r="C2800" t="str">
            <v>GO</v>
          </cell>
          <cell r="D2800" t="str">
            <v>Barro Alto</v>
          </cell>
        </row>
        <row r="2801">
          <cell r="C2801" t="str">
            <v>MG</v>
          </cell>
          <cell r="D2801" t="str">
            <v>Itabirinha</v>
          </cell>
        </row>
        <row r="2802">
          <cell r="C2802" t="str">
            <v>PE</v>
          </cell>
          <cell r="D2802" t="str">
            <v>Jaqueira</v>
          </cell>
        </row>
        <row r="2803">
          <cell r="C2803" t="str">
            <v>ES</v>
          </cell>
          <cell r="D2803" t="str">
            <v>Rio Novo do Sul</v>
          </cell>
        </row>
        <row r="2804">
          <cell r="C2804" t="str">
            <v>MG</v>
          </cell>
          <cell r="D2804" t="str">
            <v>Cachoeira de Minas</v>
          </cell>
        </row>
        <row r="2805">
          <cell r="C2805" t="str">
            <v>PE</v>
          </cell>
          <cell r="D2805" t="str">
            <v>Paranatama</v>
          </cell>
        </row>
        <row r="2806">
          <cell r="C2806" t="str">
            <v>SE</v>
          </cell>
          <cell r="D2806" t="str">
            <v>Gararu</v>
          </cell>
        </row>
        <row r="2807">
          <cell r="C2807" t="str">
            <v>PR</v>
          </cell>
          <cell r="D2807" t="str">
            <v>Alvorada do Sul</v>
          </cell>
        </row>
        <row r="2808">
          <cell r="C2808" t="str">
            <v>CE</v>
          </cell>
          <cell r="D2808" t="str">
            <v>Ipaporanga</v>
          </cell>
        </row>
        <row r="2809">
          <cell r="C2809" t="str">
            <v>BA</v>
          </cell>
          <cell r="D2809" t="str">
            <v>Capela do Alto Alegre</v>
          </cell>
        </row>
        <row r="2810">
          <cell r="C2810" t="str">
            <v>PR</v>
          </cell>
          <cell r="D2810" t="str">
            <v>Itaipulândia</v>
          </cell>
        </row>
        <row r="2811">
          <cell r="C2811" t="str">
            <v>MT</v>
          </cell>
          <cell r="D2811" t="str">
            <v>Alto Paraguai</v>
          </cell>
        </row>
        <row r="2812">
          <cell r="C2812" t="str">
            <v>BA</v>
          </cell>
          <cell r="D2812" t="str">
            <v>Lençóis</v>
          </cell>
        </row>
        <row r="2813">
          <cell r="C2813" t="str">
            <v>BA</v>
          </cell>
          <cell r="D2813" t="str">
            <v>Sebastião Laranjeiras</v>
          </cell>
        </row>
        <row r="2814">
          <cell r="C2814" t="str">
            <v>CE</v>
          </cell>
          <cell r="D2814" t="str">
            <v>Jaguaribara</v>
          </cell>
        </row>
        <row r="2815">
          <cell r="C2815" t="str">
            <v>MG</v>
          </cell>
          <cell r="D2815" t="str">
            <v>Resende Costa</v>
          </cell>
        </row>
        <row r="2816">
          <cell r="C2816" t="str">
            <v>SP</v>
          </cell>
          <cell r="D2816" t="str">
            <v>Nhandeara</v>
          </cell>
        </row>
        <row r="2817">
          <cell r="C2817" t="str">
            <v>RS</v>
          </cell>
          <cell r="D2817" t="str">
            <v>Nonoai</v>
          </cell>
        </row>
        <row r="2818">
          <cell r="C2818" t="str">
            <v>AL</v>
          </cell>
          <cell r="D2818" t="str">
            <v>Ouro Branco</v>
          </cell>
        </row>
        <row r="2819">
          <cell r="C2819" t="str">
            <v>PI</v>
          </cell>
          <cell r="D2819" t="str">
            <v>Itainópolis</v>
          </cell>
        </row>
        <row r="2820">
          <cell r="C2820" t="str">
            <v>MG</v>
          </cell>
          <cell r="D2820" t="str">
            <v>Santo Antônio do Jacinto</v>
          </cell>
        </row>
        <row r="2821">
          <cell r="C2821" t="str">
            <v>RJ</v>
          </cell>
          <cell r="D2821" t="str">
            <v>Duas Barras</v>
          </cell>
        </row>
        <row r="2822">
          <cell r="C2822" t="str">
            <v>RS</v>
          </cell>
          <cell r="D2822" t="str">
            <v>Roca Sales</v>
          </cell>
        </row>
        <row r="2823">
          <cell r="C2823" t="str">
            <v>SP</v>
          </cell>
          <cell r="D2823" t="str">
            <v>Ilha Comprida</v>
          </cell>
        </row>
        <row r="2824">
          <cell r="C2824" t="str">
            <v>MS</v>
          </cell>
          <cell r="D2824" t="str">
            <v>Dois Irmãos do Buriti</v>
          </cell>
        </row>
        <row r="2825">
          <cell r="C2825" t="str">
            <v>MG</v>
          </cell>
          <cell r="D2825" t="str">
            <v>Carmo da Mata</v>
          </cell>
        </row>
        <row r="2826">
          <cell r="C2826" t="str">
            <v>RO</v>
          </cell>
          <cell r="D2826" t="str">
            <v>Vale do Anari</v>
          </cell>
        </row>
        <row r="2827">
          <cell r="C2827" t="str">
            <v>PE</v>
          </cell>
          <cell r="D2827" t="str">
            <v>Jucati</v>
          </cell>
        </row>
        <row r="2828">
          <cell r="C2828" t="str">
            <v>SC</v>
          </cell>
          <cell r="D2828" t="str">
            <v>Balneário Gaivota</v>
          </cell>
        </row>
        <row r="2829">
          <cell r="C2829" t="str">
            <v>MA</v>
          </cell>
          <cell r="D2829" t="str">
            <v>Lagoa Grande do Maranhão</v>
          </cell>
        </row>
        <row r="2830">
          <cell r="C2830" t="str">
            <v>SP</v>
          </cell>
          <cell r="D2830" t="str">
            <v>Pirangi</v>
          </cell>
        </row>
        <row r="2831">
          <cell r="C2831" t="str">
            <v>PR</v>
          </cell>
          <cell r="D2831" t="str">
            <v>Santa Mariana</v>
          </cell>
        </row>
        <row r="2832">
          <cell r="C2832" t="str">
            <v>BA</v>
          </cell>
          <cell r="D2832" t="str">
            <v>Aramari</v>
          </cell>
        </row>
        <row r="2833">
          <cell r="C2833" t="str">
            <v>SP</v>
          </cell>
          <cell r="D2833" t="str">
            <v>Nova Europa</v>
          </cell>
        </row>
        <row r="2834">
          <cell r="C2834" t="str">
            <v>SP</v>
          </cell>
          <cell r="D2834" t="str">
            <v>Pedro de Toledo</v>
          </cell>
        </row>
        <row r="2835">
          <cell r="C2835" t="str">
            <v>SP</v>
          </cell>
          <cell r="D2835" t="str">
            <v>Estiva Gerbi</v>
          </cell>
        </row>
        <row r="2836">
          <cell r="C2836" t="str">
            <v>MG</v>
          </cell>
          <cell r="D2836" t="str">
            <v>Bonito de Minas</v>
          </cell>
        </row>
        <row r="2837">
          <cell r="C2837" t="str">
            <v>TO</v>
          </cell>
          <cell r="D2837" t="str">
            <v>Xambioá</v>
          </cell>
        </row>
        <row r="2838">
          <cell r="C2838" t="str">
            <v>AL</v>
          </cell>
          <cell r="D2838" t="str">
            <v>Jequiá da Praia</v>
          </cell>
        </row>
        <row r="2839">
          <cell r="C2839" t="str">
            <v>AP</v>
          </cell>
          <cell r="D2839" t="str">
            <v>Calçoene</v>
          </cell>
        </row>
        <row r="2840">
          <cell r="C2840" t="str">
            <v>SP</v>
          </cell>
          <cell r="D2840" t="str">
            <v>Getulina</v>
          </cell>
        </row>
        <row r="2841">
          <cell r="C2841" t="str">
            <v>BA</v>
          </cell>
          <cell r="D2841" t="str">
            <v>Muquém de São Francisco</v>
          </cell>
        </row>
        <row r="2842">
          <cell r="C2842" t="str">
            <v>PI</v>
          </cell>
          <cell r="D2842" t="str">
            <v>Capitão de Campos</v>
          </cell>
        </row>
        <row r="2843">
          <cell r="C2843" t="str">
            <v>MG</v>
          </cell>
          <cell r="D2843" t="str">
            <v>Antônio Carlos</v>
          </cell>
        </row>
        <row r="2844">
          <cell r="C2844" t="str">
            <v>PR</v>
          </cell>
          <cell r="D2844" t="str">
            <v>Nova Laranjeiras</v>
          </cell>
        </row>
        <row r="2845">
          <cell r="C2845" t="str">
            <v>PI</v>
          </cell>
          <cell r="D2845" t="str">
            <v>Curimatá</v>
          </cell>
        </row>
        <row r="2846">
          <cell r="C2846" t="str">
            <v>SC</v>
          </cell>
          <cell r="D2846" t="str">
            <v>São Carlos</v>
          </cell>
        </row>
        <row r="2847">
          <cell r="C2847" t="str">
            <v>MA</v>
          </cell>
          <cell r="D2847" t="str">
            <v>Igarapé Grande</v>
          </cell>
        </row>
        <row r="2848">
          <cell r="C2848" t="str">
            <v>MA</v>
          </cell>
          <cell r="D2848" t="str">
            <v>Duque Bacelar</v>
          </cell>
        </row>
        <row r="2849">
          <cell r="C2849" t="str">
            <v>MG</v>
          </cell>
          <cell r="D2849" t="str">
            <v>Estiva</v>
          </cell>
        </row>
        <row r="2850">
          <cell r="C2850" t="str">
            <v>MG</v>
          </cell>
          <cell r="D2850" t="str">
            <v>Porto Firme</v>
          </cell>
        </row>
        <row r="2851">
          <cell r="C2851" t="str">
            <v>MT</v>
          </cell>
          <cell r="D2851" t="str">
            <v>Alto Taquari</v>
          </cell>
        </row>
        <row r="2852">
          <cell r="C2852" t="str">
            <v>RN</v>
          </cell>
          <cell r="D2852" t="str">
            <v>Lajes</v>
          </cell>
        </row>
        <row r="2853">
          <cell r="C2853" t="str">
            <v>CE</v>
          </cell>
          <cell r="D2853" t="str">
            <v>Martinópole</v>
          </cell>
        </row>
        <row r="2854">
          <cell r="C2854" t="str">
            <v>PR</v>
          </cell>
          <cell r="D2854" t="str">
            <v>Pérola</v>
          </cell>
        </row>
        <row r="2855">
          <cell r="C2855" t="str">
            <v>MG</v>
          </cell>
          <cell r="D2855" t="str">
            <v>Divisópolis</v>
          </cell>
        </row>
        <row r="2856">
          <cell r="C2856" t="str">
            <v>MG</v>
          </cell>
          <cell r="D2856" t="str">
            <v>Eugenópolis</v>
          </cell>
        </row>
        <row r="2857">
          <cell r="C2857" t="str">
            <v>SP</v>
          </cell>
          <cell r="D2857" t="str">
            <v>Guaraci</v>
          </cell>
        </row>
        <row r="2858">
          <cell r="C2858" t="str">
            <v>BA</v>
          </cell>
          <cell r="D2858" t="str">
            <v>Anguera</v>
          </cell>
        </row>
        <row r="2859">
          <cell r="C2859" t="str">
            <v>MS</v>
          </cell>
          <cell r="D2859" t="str">
            <v>Batayporã</v>
          </cell>
        </row>
        <row r="2860">
          <cell r="C2860" t="str">
            <v>RN</v>
          </cell>
          <cell r="D2860" t="str">
            <v>Campo Redondo</v>
          </cell>
        </row>
        <row r="2861">
          <cell r="C2861" t="str">
            <v>PI</v>
          </cell>
          <cell r="D2861" t="str">
            <v>Avelino Lopes</v>
          </cell>
        </row>
        <row r="2862">
          <cell r="C2862" t="str">
            <v>SE</v>
          </cell>
          <cell r="D2862" t="str">
            <v>Moita Bonita</v>
          </cell>
        </row>
        <row r="2863">
          <cell r="C2863" t="str">
            <v>MG</v>
          </cell>
          <cell r="D2863" t="str">
            <v>Matias Cardoso</v>
          </cell>
        </row>
        <row r="2864">
          <cell r="C2864" t="str">
            <v>MG</v>
          </cell>
          <cell r="D2864" t="str">
            <v>Itatiaiuçu</v>
          </cell>
        </row>
        <row r="2865">
          <cell r="C2865" t="str">
            <v>SC</v>
          </cell>
          <cell r="D2865" t="str">
            <v>Irineópolis</v>
          </cell>
        </row>
        <row r="2866">
          <cell r="C2866" t="str">
            <v>MA</v>
          </cell>
          <cell r="D2866" t="str">
            <v>Bela Vista do Maranhão</v>
          </cell>
        </row>
        <row r="2867">
          <cell r="C2867" t="str">
            <v>RS</v>
          </cell>
          <cell r="D2867" t="str">
            <v>Palmares do Sul</v>
          </cell>
        </row>
        <row r="2868">
          <cell r="C2868" t="str">
            <v>MA</v>
          </cell>
          <cell r="D2868" t="str">
            <v>Presidente Vargas</v>
          </cell>
        </row>
        <row r="2869">
          <cell r="C2869" t="str">
            <v>RS</v>
          </cell>
          <cell r="D2869" t="str">
            <v>Terra de Areia</v>
          </cell>
        </row>
        <row r="2870">
          <cell r="C2870" t="str">
            <v>BA</v>
          </cell>
          <cell r="D2870" t="str">
            <v>Macajuba</v>
          </cell>
        </row>
        <row r="2871">
          <cell r="C2871" t="str">
            <v>SC</v>
          </cell>
          <cell r="D2871" t="str">
            <v>Urubici</v>
          </cell>
        </row>
        <row r="2872">
          <cell r="C2872" t="str">
            <v>PE</v>
          </cell>
          <cell r="D2872" t="str">
            <v>Poção</v>
          </cell>
        </row>
        <row r="2873">
          <cell r="C2873" t="str">
            <v>PA</v>
          </cell>
          <cell r="D2873" t="str">
            <v>Senador José Porfírio</v>
          </cell>
        </row>
        <row r="2874">
          <cell r="C2874" t="str">
            <v>PE</v>
          </cell>
          <cell r="D2874" t="str">
            <v>Angelim</v>
          </cell>
        </row>
        <row r="2875">
          <cell r="C2875" t="str">
            <v>MT</v>
          </cell>
          <cell r="D2875" t="str">
            <v>Paranaíta</v>
          </cell>
        </row>
        <row r="2876">
          <cell r="C2876" t="str">
            <v>PR</v>
          </cell>
          <cell r="D2876" t="str">
            <v>Barbosa Ferraz</v>
          </cell>
        </row>
        <row r="2877">
          <cell r="C2877" t="str">
            <v>MA</v>
          </cell>
          <cell r="D2877" t="str">
            <v>Senador Alexandre Costa</v>
          </cell>
        </row>
        <row r="2878">
          <cell r="C2878" t="str">
            <v>BA</v>
          </cell>
          <cell r="D2878" t="str">
            <v>Gentio do Ouro</v>
          </cell>
        </row>
        <row r="2879">
          <cell r="C2879" t="str">
            <v>TO</v>
          </cell>
          <cell r="D2879" t="str">
            <v>Esperantina</v>
          </cell>
        </row>
        <row r="2880">
          <cell r="C2880" t="str">
            <v>MA</v>
          </cell>
          <cell r="D2880" t="str">
            <v>Lagoa do Mato</v>
          </cell>
        </row>
        <row r="2881">
          <cell r="C2881" t="str">
            <v>SE</v>
          </cell>
          <cell r="D2881" t="str">
            <v>São Domingos</v>
          </cell>
        </row>
        <row r="2882">
          <cell r="C2882" t="str">
            <v>SC</v>
          </cell>
          <cell r="D2882" t="str">
            <v>Balneário Barra do Sul</v>
          </cell>
        </row>
        <row r="2883">
          <cell r="C2883" t="str">
            <v>RS</v>
          </cell>
          <cell r="D2883" t="str">
            <v>Bom Jesus</v>
          </cell>
        </row>
        <row r="2884">
          <cell r="C2884" t="str">
            <v>PE</v>
          </cell>
          <cell r="D2884" t="str">
            <v>Moreilândia</v>
          </cell>
        </row>
        <row r="2885">
          <cell r="C2885" t="str">
            <v>MG</v>
          </cell>
          <cell r="D2885" t="str">
            <v>Engenheiro Caldas</v>
          </cell>
        </row>
        <row r="2886">
          <cell r="C2886" t="str">
            <v>MA</v>
          </cell>
          <cell r="D2886" t="str">
            <v>Cajapió</v>
          </cell>
        </row>
        <row r="2887">
          <cell r="C2887" t="str">
            <v>MA</v>
          </cell>
          <cell r="D2887" t="str">
            <v>Alto Parnaíba</v>
          </cell>
        </row>
        <row r="2888">
          <cell r="C2888" t="str">
            <v>PR</v>
          </cell>
          <cell r="D2888" t="str">
            <v>Uraí</v>
          </cell>
        </row>
        <row r="2889">
          <cell r="C2889" t="str">
            <v>GO</v>
          </cell>
          <cell r="D2889" t="str">
            <v>Corumbá de Goiás</v>
          </cell>
        </row>
        <row r="2890">
          <cell r="C2890" t="str">
            <v>BA</v>
          </cell>
          <cell r="D2890" t="str">
            <v>Chorrochó</v>
          </cell>
        </row>
        <row r="2891">
          <cell r="C2891" t="str">
            <v>CE</v>
          </cell>
          <cell r="D2891" t="str">
            <v>Groaíras</v>
          </cell>
        </row>
        <row r="2892">
          <cell r="C2892" t="str">
            <v>GO</v>
          </cell>
          <cell r="D2892" t="str">
            <v>Goianápolis</v>
          </cell>
        </row>
        <row r="2893">
          <cell r="C2893" t="str">
            <v>PE</v>
          </cell>
          <cell r="D2893" t="str">
            <v>Salgadinho</v>
          </cell>
        </row>
        <row r="2894">
          <cell r="C2894" t="str">
            <v>RJ</v>
          </cell>
          <cell r="D2894" t="str">
            <v>Varre-Sai</v>
          </cell>
        </row>
        <row r="2895">
          <cell r="C2895" t="str">
            <v>MA</v>
          </cell>
          <cell r="D2895" t="str">
            <v>São João do Paraíso</v>
          </cell>
        </row>
        <row r="2896">
          <cell r="C2896" t="str">
            <v>AL</v>
          </cell>
          <cell r="D2896" t="str">
            <v>Quebrangulo</v>
          </cell>
        </row>
        <row r="2897">
          <cell r="C2897" t="str">
            <v>SP</v>
          </cell>
          <cell r="D2897" t="str">
            <v>Areiópolis</v>
          </cell>
        </row>
        <row r="2898">
          <cell r="C2898" t="str">
            <v>RN</v>
          </cell>
          <cell r="D2898" t="str">
            <v>Cerro Corá</v>
          </cell>
        </row>
        <row r="2899">
          <cell r="C2899" t="str">
            <v>PB</v>
          </cell>
          <cell r="D2899" t="str">
            <v>Fagundes</v>
          </cell>
        </row>
        <row r="2900">
          <cell r="C2900" t="str">
            <v>RS</v>
          </cell>
          <cell r="D2900" t="str">
            <v>Três Cachoeiras</v>
          </cell>
        </row>
        <row r="2901">
          <cell r="C2901" t="str">
            <v>SP</v>
          </cell>
          <cell r="D2901" t="str">
            <v>Bernardino de Campos</v>
          </cell>
        </row>
        <row r="2902">
          <cell r="C2902" t="str">
            <v>RS</v>
          </cell>
          <cell r="D2902" t="str">
            <v>Barros Cassal</v>
          </cell>
        </row>
        <row r="2903">
          <cell r="C2903" t="str">
            <v>RN</v>
          </cell>
          <cell r="D2903" t="str">
            <v>Montanhas</v>
          </cell>
        </row>
        <row r="2904">
          <cell r="C2904" t="str">
            <v>CE</v>
          </cell>
          <cell r="D2904" t="str">
            <v>Potengi</v>
          </cell>
        </row>
        <row r="2905">
          <cell r="C2905" t="str">
            <v>SC</v>
          </cell>
          <cell r="D2905" t="str">
            <v>Agrolândia</v>
          </cell>
        </row>
        <row r="2906">
          <cell r="C2906" t="str">
            <v>SE</v>
          </cell>
          <cell r="D2906" t="str">
            <v>Rosário do Catete</v>
          </cell>
        </row>
        <row r="2907">
          <cell r="C2907" t="str">
            <v>SC</v>
          </cell>
          <cell r="D2907" t="str">
            <v>Cunha Porã</v>
          </cell>
        </row>
        <row r="2908">
          <cell r="C2908" t="str">
            <v>MG</v>
          </cell>
          <cell r="D2908" t="str">
            <v>Igaratinga</v>
          </cell>
        </row>
        <row r="2909">
          <cell r="C2909" t="str">
            <v>PR</v>
          </cell>
          <cell r="D2909" t="str">
            <v>Primeiro de Maio</v>
          </cell>
        </row>
        <row r="2910">
          <cell r="C2910" t="str">
            <v>MT</v>
          </cell>
          <cell r="D2910" t="str">
            <v>Juscimeira</v>
          </cell>
        </row>
        <row r="2911">
          <cell r="C2911" t="str">
            <v>PR</v>
          </cell>
          <cell r="D2911" t="str">
            <v>Inácio Martins</v>
          </cell>
        </row>
        <row r="2912">
          <cell r="C2912" t="str">
            <v>MG</v>
          </cell>
          <cell r="D2912" t="str">
            <v>São Gonçalo do Rio Abaixo</v>
          </cell>
        </row>
        <row r="2913">
          <cell r="C2913" t="str">
            <v>PR</v>
          </cell>
          <cell r="D2913" t="str">
            <v>São Pedro do Ivaí</v>
          </cell>
        </row>
        <row r="2914">
          <cell r="C2914" t="str">
            <v>RN</v>
          </cell>
          <cell r="D2914" t="str">
            <v>Acari</v>
          </cell>
        </row>
        <row r="2915">
          <cell r="C2915" t="str">
            <v>SC</v>
          </cell>
          <cell r="D2915" t="str">
            <v>Catanduvas</v>
          </cell>
        </row>
        <row r="2916">
          <cell r="C2916" t="str">
            <v>MG</v>
          </cell>
          <cell r="D2916" t="str">
            <v>Fervedouro</v>
          </cell>
        </row>
        <row r="2917">
          <cell r="C2917" t="str">
            <v>PE</v>
          </cell>
          <cell r="D2917" t="str">
            <v>Maraial</v>
          </cell>
        </row>
        <row r="2918">
          <cell r="C2918" t="str">
            <v>MG</v>
          </cell>
          <cell r="D2918" t="str">
            <v>Pedralva</v>
          </cell>
        </row>
        <row r="2919">
          <cell r="C2919" t="str">
            <v>PR</v>
          </cell>
          <cell r="D2919" t="str">
            <v>São Jerônimo da Serra</v>
          </cell>
        </row>
        <row r="2920">
          <cell r="C2920" t="str">
            <v>MG</v>
          </cell>
          <cell r="D2920" t="str">
            <v>Iapu</v>
          </cell>
        </row>
        <row r="2921">
          <cell r="C2921" t="str">
            <v>RO</v>
          </cell>
          <cell r="D2921" t="str">
            <v>Urupá</v>
          </cell>
        </row>
        <row r="2922">
          <cell r="C2922" t="str">
            <v>MS</v>
          </cell>
          <cell r="D2922" t="str">
            <v>Angélica</v>
          </cell>
        </row>
        <row r="2923">
          <cell r="C2923" t="str">
            <v>BA</v>
          </cell>
          <cell r="D2923" t="str">
            <v>Aurelino Leal</v>
          </cell>
        </row>
        <row r="2924">
          <cell r="C2924" t="str">
            <v>PB</v>
          </cell>
          <cell r="D2924" t="str">
            <v>Itatuba</v>
          </cell>
        </row>
        <row r="2925">
          <cell r="C2925" t="str">
            <v>PR</v>
          </cell>
          <cell r="D2925" t="str">
            <v>Jardim Alegre</v>
          </cell>
        </row>
        <row r="2926">
          <cell r="C2926" t="str">
            <v>AL</v>
          </cell>
          <cell r="D2926" t="str">
            <v>Dois Riachos</v>
          </cell>
        </row>
        <row r="2927">
          <cell r="C2927" t="str">
            <v>CE</v>
          </cell>
          <cell r="D2927" t="str">
            <v>Mulungu</v>
          </cell>
        </row>
        <row r="2928">
          <cell r="C2928" t="str">
            <v>CE</v>
          </cell>
          <cell r="D2928" t="str">
            <v>Pires Ferreira</v>
          </cell>
        </row>
        <row r="2929">
          <cell r="C2929" t="str">
            <v>RN</v>
          </cell>
          <cell r="D2929" t="str">
            <v>São Tomé</v>
          </cell>
        </row>
        <row r="2930">
          <cell r="C2930" t="str">
            <v>SP</v>
          </cell>
          <cell r="D2930" t="str">
            <v>Bananal</v>
          </cell>
        </row>
        <row r="2931">
          <cell r="C2931" t="str">
            <v>BA</v>
          </cell>
          <cell r="D2931" t="str">
            <v>Iuiú</v>
          </cell>
        </row>
        <row r="2932">
          <cell r="C2932" t="str">
            <v>PI</v>
          </cell>
          <cell r="D2932" t="str">
            <v>Itaueira</v>
          </cell>
        </row>
        <row r="2933">
          <cell r="C2933" t="str">
            <v>SP</v>
          </cell>
          <cell r="D2933" t="str">
            <v>Divinolândia</v>
          </cell>
        </row>
        <row r="2934">
          <cell r="C2934" t="str">
            <v>RN</v>
          </cell>
          <cell r="D2934" t="str">
            <v>Afonso Bezerra</v>
          </cell>
        </row>
        <row r="2935">
          <cell r="C2935" t="str">
            <v>PB</v>
          </cell>
          <cell r="D2935" t="str">
            <v>Tacima</v>
          </cell>
        </row>
        <row r="2936">
          <cell r="C2936" t="str">
            <v>RR</v>
          </cell>
          <cell r="D2936" t="str">
            <v>Uiramutã</v>
          </cell>
        </row>
        <row r="2937">
          <cell r="C2937" t="str">
            <v>PI</v>
          </cell>
          <cell r="D2937" t="str">
            <v>Caracol</v>
          </cell>
        </row>
        <row r="2938">
          <cell r="C2938" t="str">
            <v>MG</v>
          </cell>
          <cell r="D2938" t="str">
            <v>Delta</v>
          </cell>
        </row>
        <row r="2939">
          <cell r="C2939" t="str">
            <v>PR</v>
          </cell>
          <cell r="D2939" t="str">
            <v>Mauá da Serra</v>
          </cell>
        </row>
        <row r="2940">
          <cell r="C2940" t="str">
            <v>MG</v>
          </cell>
          <cell r="D2940" t="str">
            <v>Arceburgo</v>
          </cell>
        </row>
        <row r="2941">
          <cell r="C2941" t="str">
            <v>PB</v>
          </cell>
          <cell r="D2941" t="str">
            <v>Manaíra</v>
          </cell>
        </row>
        <row r="2942">
          <cell r="C2942" t="str">
            <v>GO</v>
          </cell>
          <cell r="D2942" t="str">
            <v>Paraúna</v>
          </cell>
        </row>
        <row r="2943">
          <cell r="C2943" t="str">
            <v>CE</v>
          </cell>
          <cell r="D2943" t="str">
            <v>Ararendá</v>
          </cell>
        </row>
        <row r="2944">
          <cell r="C2944" t="str">
            <v>PE</v>
          </cell>
          <cell r="D2944" t="str">
            <v>Calçado</v>
          </cell>
        </row>
        <row r="2945">
          <cell r="C2945" t="str">
            <v>MG</v>
          </cell>
          <cell r="D2945" t="str">
            <v>Bueno Brandão</v>
          </cell>
        </row>
        <row r="2946">
          <cell r="C2946" t="str">
            <v>PI</v>
          </cell>
          <cell r="D2946" t="str">
            <v>Matias Olímpio</v>
          </cell>
        </row>
        <row r="2947">
          <cell r="C2947" t="str">
            <v>MG</v>
          </cell>
          <cell r="D2947" t="str">
            <v>São Tiago</v>
          </cell>
        </row>
        <row r="2948">
          <cell r="C2948" t="str">
            <v>RN</v>
          </cell>
          <cell r="D2948" t="str">
            <v>Carnaubais</v>
          </cell>
        </row>
        <row r="2949">
          <cell r="C2949" t="str">
            <v>RN</v>
          </cell>
          <cell r="D2949" t="str">
            <v>Rio do Fogo</v>
          </cell>
        </row>
        <row r="2950">
          <cell r="C2950" t="str">
            <v>GO</v>
          </cell>
          <cell r="D2950" t="str">
            <v>Rialma</v>
          </cell>
        </row>
        <row r="2951">
          <cell r="C2951" t="str">
            <v>SC</v>
          </cell>
          <cell r="D2951" t="str">
            <v>Apiúna</v>
          </cell>
        </row>
        <row r="2952">
          <cell r="C2952" t="str">
            <v>MA</v>
          </cell>
          <cell r="D2952" t="str">
            <v>Capinzal do Norte</v>
          </cell>
        </row>
        <row r="2953">
          <cell r="C2953" t="str">
            <v>SP</v>
          </cell>
          <cell r="D2953" t="str">
            <v>Parapuã</v>
          </cell>
        </row>
        <row r="2954">
          <cell r="C2954" t="str">
            <v>MA</v>
          </cell>
          <cell r="D2954" t="str">
            <v>Governador Archer</v>
          </cell>
        </row>
        <row r="2955">
          <cell r="C2955" t="str">
            <v>MG</v>
          </cell>
          <cell r="D2955" t="str">
            <v>Prudente de Morais</v>
          </cell>
        </row>
        <row r="2956">
          <cell r="C2956" t="str">
            <v>RN</v>
          </cell>
          <cell r="D2956" t="str">
            <v>Tenente Ananias</v>
          </cell>
        </row>
        <row r="2957">
          <cell r="C2957" t="str">
            <v>AL</v>
          </cell>
          <cell r="D2957" t="str">
            <v>Cacimbinhas</v>
          </cell>
        </row>
        <row r="2958">
          <cell r="C2958" t="str">
            <v>PB</v>
          </cell>
          <cell r="D2958" t="str">
            <v>São Vicente do Seridó</v>
          </cell>
        </row>
        <row r="2959">
          <cell r="C2959" t="str">
            <v>ES</v>
          </cell>
          <cell r="D2959" t="str">
            <v>Laranja da Terra</v>
          </cell>
        </row>
        <row r="2960">
          <cell r="C2960" t="str">
            <v>SP</v>
          </cell>
          <cell r="D2960" t="str">
            <v>São Bento do Sapucaí</v>
          </cell>
        </row>
        <row r="2961">
          <cell r="C2961" t="str">
            <v>BA</v>
          </cell>
          <cell r="D2961" t="str">
            <v>Arataca</v>
          </cell>
        </row>
        <row r="2962">
          <cell r="C2962" t="str">
            <v>MA</v>
          </cell>
          <cell r="D2962" t="str">
            <v>Lago do Junco</v>
          </cell>
        </row>
        <row r="2963">
          <cell r="C2963" t="str">
            <v>PA</v>
          </cell>
          <cell r="D2963" t="str">
            <v>Primavera</v>
          </cell>
        </row>
        <row r="2964">
          <cell r="C2964" t="str">
            <v>SP</v>
          </cell>
          <cell r="D2964" t="str">
            <v>Roseira</v>
          </cell>
        </row>
        <row r="2965">
          <cell r="C2965" t="str">
            <v>MG</v>
          </cell>
          <cell r="D2965" t="str">
            <v>Jordânia</v>
          </cell>
        </row>
        <row r="2966">
          <cell r="C2966" t="str">
            <v>MG</v>
          </cell>
          <cell r="D2966" t="str">
            <v>Santa Maria de Itabira</v>
          </cell>
        </row>
        <row r="2967">
          <cell r="C2967" t="str">
            <v>SP</v>
          </cell>
          <cell r="D2967" t="str">
            <v>General Salgado</v>
          </cell>
        </row>
        <row r="2968">
          <cell r="C2968" t="str">
            <v>PI</v>
          </cell>
          <cell r="D2968" t="str">
            <v>Parnaguá</v>
          </cell>
        </row>
        <row r="2969">
          <cell r="C2969" t="str">
            <v>SP</v>
          </cell>
          <cell r="D2969" t="str">
            <v>Vargem</v>
          </cell>
        </row>
        <row r="2970">
          <cell r="C2970" t="str">
            <v>BA</v>
          </cell>
          <cell r="D2970" t="str">
            <v>Milagres</v>
          </cell>
        </row>
        <row r="2971">
          <cell r="C2971" t="str">
            <v>PB</v>
          </cell>
          <cell r="D2971" t="str">
            <v>Juripiranga</v>
          </cell>
        </row>
        <row r="2972">
          <cell r="C2972" t="str">
            <v>SP</v>
          </cell>
          <cell r="D2972" t="str">
            <v>Rincão</v>
          </cell>
        </row>
        <row r="2973">
          <cell r="C2973" t="str">
            <v>RO</v>
          </cell>
          <cell r="D2973" t="str">
            <v>Itapuã do Oeste</v>
          </cell>
        </row>
        <row r="2974">
          <cell r="C2974" t="str">
            <v>MG</v>
          </cell>
          <cell r="D2974" t="str">
            <v>Miradouro</v>
          </cell>
        </row>
        <row r="2975">
          <cell r="C2975" t="str">
            <v>SP</v>
          </cell>
          <cell r="D2975" t="str">
            <v>Vera Cruz</v>
          </cell>
        </row>
        <row r="2976">
          <cell r="C2976" t="str">
            <v>ES</v>
          </cell>
          <cell r="D2976" t="str">
            <v>Água Doce do Norte</v>
          </cell>
        </row>
        <row r="2977">
          <cell r="C2977" t="str">
            <v>MG</v>
          </cell>
          <cell r="D2977" t="str">
            <v>Novo Oriente de Minas</v>
          </cell>
        </row>
        <row r="2978">
          <cell r="C2978" t="str">
            <v>GO</v>
          </cell>
          <cell r="D2978" t="str">
            <v>Chapadão do Céu</v>
          </cell>
        </row>
        <row r="2979">
          <cell r="C2979" t="str">
            <v>MG</v>
          </cell>
          <cell r="D2979" t="str">
            <v>Juruaia</v>
          </cell>
        </row>
        <row r="2980">
          <cell r="C2980" t="str">
            <v>MG</v>
          </cell>
          <cell r="D2980" t="str">
            <v>Pirapetinga</v>
          </cell>
        </row>
        <row r="2981">
          <cell r="C2981" t="str">
            <v>MG</v>
          </cell>
          <cell r="D2981" t="str">
            <v>Mercês</v>
          </cell>
        </row>
        <row r="2982">
          <cell r="C2982" t="str">
            <v>MS</v>
          </cell>
          <cell r="D2982" t="str">
            <v>Sete Quedas</v>
          </cell>
        </row>
        <row r="2983">
          <cell r="C2983" t="str">
            <v>BA</v>
          </cell>
          <cell r="D2983" t="str">
            <v>Jandaíra</v>
          </cell>
        </row>
        <row r="2984">
          <cell r="C2984" t="str">
            <v>MG</v>
          </cell>
          <cell r="D2984" t="str">
            <v>Piraúba</v>
          </cell>
        </row>
        <row r="2985">
          <cell r="C2985" t="str">
            <v>MG</v>
          </cell>
          <cell r="D2985" t="str">
            <v>Alto Rio Doce</v>
          </cell>
        </row>
        <row r="2986">
          <cell r="C2986" t="str">
            <v>SP</v>
          </cell>
          <cell r="D2986" t="str">
            <v>Ouroeste</v>
          </cell>
        </row>
        <row r="2987">
          <cell r="C2987" t="str">
            <v>MA</v>
          </cell>
          <cell r="D2987" t="str">
            <v>Cedral</v>
          </cell>
        </row>
        <row r="2988">
          <cell r="C2988" t="str">
            <v>PR</v>
          </cell>
          <cell r="D2988" t="str">
            <v>Missal</v>
          </cell>
        </row>
        <row r="2989">
          <cell r="C2989" t="str">
            <v>BA</v>
          </cell>
          <cell r="D2989" t="str">
            <v>Brotas de Macaúbas</v>
          </cell>
        </row>
        <row r="2990">
          <cell r="C2990" t="str">
            <v>PR</v>
          </cell>
          <cell r="D2990" t="str">
            <v>Centenário do Sul</v>
          </cell>
        </row>
        <row r="2991">
          <cell r="C2991" t="str">
            <v>PI</v>
          </cell>
          <cell r="D2991" t="str">
            <v>Gilbués</v>
          </cell>
        </row>
        <row r="2992">
          <cell r="C2992" t="str">
            <v>SP</v>
          </cell>
          <cell r="D2992" t="str">
            <v>São Luís do Paraitinga</v>
          </cell>
        </row>
        <row r="2993">
          <cell r="C2993" t="str">
            <v>RO</v>
          </cell>
          <cell r="D2993" t="str">
            <v>Mirante da Serra</v>
          </cell>
        </row>
        <row r="2994">
          <cell r="C2994" t="str">
            <v>RS</v>
          </cell>
          <cell r="D2994" t="str">
            <v>Jaguari</v>
          </cell>
        </row>
        <row r="2995">
          <cell r="C2995" t="str">
            <v>GO</v>
          </cell>
          <cell r="D2995" t="str">
            <v>Aragoiânia</v>
          </cell>
        </row>
        <row r="2996">
          <cell r="C2996" t="str">
            <v>RS</v>
          </cell>
          <cell r="D2996" t="str">
            <v>Seberi</v>
          </cell>
        </row>
        <row r="2997">
          <cell r="C2997" t="str">
            <v>BA</v>
          </cell>
          <cell r="D2997" t="str">
            <v>Brejolândia</v>
          </cell>
        </row>
        <row r="2998">
          <cell r="C2998" t="str">
            <v>PI</v>
          </cell>
          <cell r="D2998" t="str">
            <v>Cabeceiras do Piauí</v>
          </cell>
        </row>
        <row r="2999">
          <cell r="C2999" t="str">
            <v>TO</v>
          </cell>
          <cell r="D2999" t="str">
            <v>Babaçulândia</v>
          </cell>
        </row>
        <row r="3000">
          <cell r="C3000" t="str">
            <v>RJ</v>
          </cell>
          <cell r="D3000" t="str">
            <v>Trajano de Morais</v>
          </cell>
        </row>
        <row r="3001">
          <cell r="C3001" t="str">
            <v>SP</v>
          </cell>
          <cell r="D3001" t="str">
            <v>Cajobi</v>
          </cell>
        </row>
        <row r="3002">
          <cell r="C3002" t="str">
            <v>RN</v>
          </cell>
          <cell r="D3002" t="str">
            <v>Serra Caiada</v>
          </cell>
        </row>
        <row r="3003">
          <cell r="C3003" t="str">
            <v>AL</v>
          </cell>
          <cell r="D3003" t="str">
            <v>Santana do Mundaú</v>
          </cell>
        </row>
        <row r="3004">
          <cell r="C3004" t="str">
            <v>RS</v>
          </cell>
          <cell r="D3004" t="str">
            <v>Ronda Alta</v>
          </cell>
        </row>
        <row r="3005">
          <cell r="C3005" t="str">
            <v>MA</v>
          </cell>
          <cell r="D3005" t="str">
            <v>Sucupira do Norte</v>
          </cell>
        </row>
        <row r="3006">
          <cell r="C3006" t="str">
            <v>SC</v>
          </cell>
          <cell r="D3006" t="str">
            <v>Faxinal dos Guedes</v>
          </cell>
        </row>
        <row r="3007">
          <cell r="C3007" t="str">
            <v>PR</v>
          </cell>
          <cell r="D3007" t="str">
            <v>Ribeirão Claro</v>
          </cell>
        </row>
        <row r="3008">
          <cell r="C3008" t="str">
            <v>PI</v>
          </cell>
          <cell r="D3008" t="str">
            <v>Monte Alegre do Piauí</v>
          </cell>
        </row>
        <row r="3009">
          <cell r="C3009" t="str">
            <v>PB</v>
          </cell>
          <cell r="D3009" t="str">
            <v>Nova Floresta</v>
          </cell>
        </row>
        <row r="3010">
          <cell r="C3010" t="str">
            <v>RR</v>
          </cell>
          <cell r="D3010" t="str">
            <v>Caroebe</v>
          </cell>
        </row>
        <row r="3011">
          <cell r="C3011" t="str">
            <v>AL</v>
          </cell>
          <cell r="D3011" t="str">
            <v>Coité do Nóia</v>
          </cell>
        </row>
        <row r="3012">
          <cell r="C3012" t="str">
            <v>PB</v>
          </cell>
          <cell r="D3012" t="str">
            <v>Pirpirituba</v>
          </cell>
        </row>
        <row r="3013">
          <cell r="C3013" t="str">
            <v>BA</v>
          </cell>
          <cell r="D3013" t="str">
            <v>Santa Inês</v>
          </cell>
        </row>
        <row r="3014">
          <cell r="C3014" t="str">
            <v>SC</v>
          </cell>
          <cell r="D3014" t="str">
            <v>Irani</v>
          </cell>
        </row>
        <row r="3015">
          <cell r="C3015" t="str">
            <v>AC</v>
          </cell>
          <cell r="D3015" t="str">
            <v>Bujari</v>
          </cell>
        </row>
        <row r="3016">
          <cell r="C3016" t="str">
            <v>RS</v>
          </cell>
          <cell r="D3016" t="str">
            <v>Tapera</v>
          </cell>
        </row>
        <row r="3017">
          <cell r="C3017" t="str">
            <v>PI</v>
          </cell>
          <cell r="D3017" t="str">
            <v>Monsenhor Gil</v>
          </cell>
        </row>
        <row r="3018">
          <cell r="C3018" t="str">
            <v>MA</v>
          </cell>
          <cell r="D3018" t="str">
            <v>Fernando Falcão</v>
          </cell>
        </row>
        <row r="3019">
          <cell r="C3019" t="str">
            <v>AL</v>
          </cell>
          <cell r="D3019" t="str">
            <v>Pariconha</v>
          </cell>
        </row>
        <row r="3020">
          <cell r="C3020" t="str">
            <v>BA</v>
          </cell>
          <cell r="D3020" t="str">
            <v>São José do Jacuípe</v>
          </cell>
        </row>
        <row r="3021">
          <cell r="C3021" t="str">
            <v>RN</v>
          </cell>
          <cell r="D3021" t="str">
            <v>Grossos</v>
          </cell>
        </row>
        <row r="3022">
          <cell r="C3022" t="str">
            <v>PR</v>
          </cell>
          <cell r="D3022" t="str">
            <v>Nova Prata do Iguaçu</v>
          </cell>
        </row>
        <row r="3023">
          <cell r="C3023" t="str">
            <v>ES</v>
          </cell>
          <cell r="D3023" t="str">
            <v>São José do Calçado</v>
          </cell>
        </row>
        <row r="3024">
          <cell r="C3024" t="str">
            <v>MG</v>
          </cell>
          <cell r="D3024" t="str">
            <v>Bom Repouso</v>
          </cell>
        </row>
        <row r="3025">
          <cell r="C3025" t="str">
            <v>BA</v>
          </cell>
          <cell r="D3025" t="str">
            <v>Floresta Azul</v>
          </cell>
        </row>
        <row r="3026">
          <cell r="C3026" t="str">
            <v>MG</v>
          </cell>
          <cell r="D3026" t="str">
            <v>Rio Acima</v>
          </cell>
        </row>
        <row r="3027">
          <cell r="C3027" t="str">
            <v>MG</v>
          </cell>
          <cell r="D3027" t="str">
            <v>Recreio</v>
          </cell>
        </row>
        <row r="3028">
          <cell r="C3028" t="str">
            <v>BA</v>
          </cell>
          <cell r="D3028" t="str">
            <v>Santa Teresinha</v>
          </cell>
        </row>
        <row r="3029">
          <cell r="C3029" t="str">
            <v>BA</v>
          </cell>
          <cell r="D3029" t="str">
            <v>Érico Cardoso</v>
          </cell>
        </row>
        <row r="3030">
          <cell r="C3030" t="str">
            <v>TO</v>
          </cell>
          <cell r="D3030" t="str">
            <v>Campos Lindos</v>
          </cell>
        </row>
        <row r="3031">
          <cell r="C3031" t="str">
            <v>TO</v>
          </cell>
          <cell r="D3031" t="str">
            <v>Arraias</v>
          </cell>
        </row>
        <row r="3032">
          <cell r="C3032" t="str">
            <v>PA</v>
          </cell>
          <cell r="D3032" t="str">
            <v>Santa Cruz do Arari</v>
          </cell>
        </row>
        <row r="3033">
          <cell r="C3033" t="str">
            <v>PI</v>
          </cell>
          <cell r="D3033" t="str">
            <v>Guadalupe</v>
          </cell>
        </row>
        <row r="3034">
          <cell r="C3034" t="str">
            <v>SP</v>
          </cell>
          <cell r="D3034" t="str">
            <v>Sarapuí</v>
          </cell>
        </row>
        <row r="3035">
          <cell r="C3035" t="str">
            <v>RN</v>
          </cell>
          <cell r="D3035" t="str">
            <v>Umarizal</v>
          </cell>
        </row>
        <row r="3036">
          <cell r="C3036" t="str">
            <v>RS</v>
          </cell>
          <cell r="D3036" t="str">
            <v>Arroio do Sal</v>
          </cell>
        </row>
        <row r="3037">
          <cell r="C3037" t="str">
            <v>PI</v>
          </cell>
          <cell r="D3037" t="str">
            <v>Beneditinos</v>
          </cell>
        </row>
        <row r="3038">
          <cell r="C3038" t="str">
            <v>MG</v>
          </cell>
          <cell r="D3038" t="str">
            <v>Senhora dos Remédios</v>
          </cell>
        </row>
        <row r="3039">
          <cell r="C3039" t="str">
            <v>BA</v>
          </cell>
          <cell r="D3039" t="str">
            <v>Jitaúna</v>
          </cell>
        </row>
        <row r="3040">
          <cell r="C3040" t="str">
            <v>BA</v>
          </cell>
          <cell r="D3040" t="str">
            <v>Mulungu do Morro</v>
          </cell>
        </row>
        <row r="3041">
          <cell r="C3041" t="str">
            <v>MA</v>
          </cell>
          <cell r="D3041" t="str">
            <v>Jatobá</v>
          </cell>
        </row>
        <row r="3042">
          <cell r="C3042" t="str">
            <v>PI</v>
          </cell>
          <cell r="D3042" t="str">
            <v>Cristino Castro</v>
          </cell>
        </row>
        <row r="3043">
          <cell r="C3043" t="str">
            <v>RN</v>
          </cell>
          <cell r="D3043" t="str">
            <v>Espírito Santo</v>
          </cell>
        </row>
        <row r="3044">
          <cell r="C3044" t="str">
            <v>MG</v>
          </cell>
          <cell r="D3044" t="str">
            <v>Virginópolis</v>
          </cell>
        </row>
        <row r="3045">
          <cell r="C3045" t="str">
            <v>MT</v>
          </cell>
          <cell r="D3045" t="str">
            <v>Ribeirão Cascalheira</v>
          </cell>
        </row>
        <row r="3046">
          <cell r="C3046" t="str">
            <v>PB</v>
          </cell>
          <cell r="D3046" t="str">
            <v>Natuba</v>
          </cell>
        </row>
        <row r="3047">
          <cell r="C3047" t="str">
            <v>RN</v>
          </cell>
          <cell r="D3047" t="str">
            <v>São Miguel do Gostoso</v>
          </cell>
        </row>
        <row r="3048">
          <cell r="C3048" t="str">
            <v>ES</v>
          </cell>
          <cell r="D3048" t="str">
            <v>Itarana</v>
          </cell>
        </row>
        <row r="3049">
          <cell r="C3049" t="str">
            <v>MT</v>
          </cell>
          <cell r="D3049" t="str">
            <v>Apiacás</v>
          </cell>
        </row>
        <row r="3050">
          <cell r="C3050" t="str">
            <v>TO</v>
          </cell>
          <cell r="D3050" t="str">
            <v>Paranã</v>
          </cell>
        </row>
        <row r="3051">
          <cell r="C3051" t="str">
            <v>AL</v>
          </cell>
          <cell r="D3051" t="str">
            <v>Branquinha</v>
          </cell>
        </row>
        <row r="3052">
          <cell r="C3052" t="str">
            <v>RS</v>
          </cell>
          <cell r="D3052" t="str">
            <v>Arvorezinha</v>
          </cell>
        </row>
        <row r="3053">
          <cell r="C3053" t="str">
            <v>CE</v>
          </cell>
          <cell r="D3053" t="str">
            <v>Catunda</v>
          </cell>
        </row>
        <row r="3054">
          <cell r="C3054" t="str">
            <v>RJ</v>
          </cell>
          <cell r="D3054" t="str">
            <v>Santa Maria Madalena</v>
          </cell>
        </row>
        <row r="3055">
          <cell r="C3055" t="str">
            <v>PB</v>
          </cell>
          <cell r="D3055" t="str">
            <v>Água Branca</v>
          </cell>
        </row>
        <row r="3056">
          <cell r="C3056" t="str">
            <v>PB</v>
          </cell>
          <cell r="D3056" t="str">
            <v>Dona Inês</v>
          </cell>
        </row>
        <row r="3057">
          <cell r="C3057" t="str">
            <v>RN</v>
          </cell>
          <cell r="D3057" t="str">
            <v>Boa Saúde</v>
          </cell>
        </row>
        <row r="3058">
          <cell r="C3058" t="str">
            <v>PB</v>
          </cell>
          <cell r="D3058" t="str">
            <v>Cachoeira dos Índios</v>
          </cell>
        </row>
        <row r="3059">
          <cell r="C3059" t="str">
            <v>PR</v>
          </cell>
          <cell r="D3059" t="str">
            <v>Florestópolis</v>
          </cell>
        </row>
        <row r="3060">
          <cell r="C3060" t="str">
            <v>BA</v>
          </cell>
          <cell r="D3060" t="str">
            <v>Marcionílio Souza</v>
          </cell>
        </row>
        <row r="3061">
          <cell r="C3061" t="str">
            <v>MG</v>
          </cell>
          <cell r="D3061" t="str">
            <v>Ninheira</v>
          </cell>
        </row>
        <row r="3062">
          <cell r="C3062" t="str">
            <v>SE</v>
          </cell>
          <cell r="D3062" t="str">
            <v>Riachuelo</v>
          </cell>
        </row>
        <row r="3063">
          <cell r="C3063" t="str">
            <v>BA</v>
          </cell>
          <cell r="D3063" t="str">
            <v>Pintadas</v>
          </cell>
        </row>
        <row r="3064">
          <cell r="C3064" t="str">
            <v>MG</v>
          </cell>
          <cell r="D3064" t="str">
            <v>Conceição da Aparecida</v>
          </cell>
        </row>
        <row r="3065">
          <cell r="C3065" t="str">
            <v>RO</v>
          </cell>
          <cell r="D3065" t="str">
            <v>Theobroma</v>
          </cell>
        </row>
        <row r="3066">
          <cell r="C3066" t="str">
            <v>BA</v>
          </cell>
          <cell r="D3066" t="str">
            <v>Dário Meira</v>
          </cell>
        </row>
        <row r="3067">
          <cell r="C3067" t="str">
            <v>PR</v>
          </cell>
          <cell r="D3067" t="str">
            <v>Barracão</v>
          </cell>
        </row>
        <row r="3068">
          <cell r="C3068" t="str">
            <v>MA</v>
          </cell>
          <cell r="D3068" t="str">
            <v>Serrano do Maranhão</v>
          </cell>
        </row>
        <row r="3069">
          <cell r="C3069" t="str">
            <v>MG</v>
          </cell>
          <cell r="D3069" t="str">
            <v>Centralina</v>
          </cell>
        </row>
        <row r="3070">
          <cell r="C3070" t="str">
            <v>MG</v>
          </cell>
          <cell r="D3070" t="str">
            <v>Buenópolis</v>
          </cell>
        </row>
        <row r="3071">
          <cell r="C3071" t="str">
            <v>GO</v>
          </cell>
          <cell r="D3071" t="str">
            <v>Aruanã</v>
          </cell>
        </row>
        <row r="3072">
          <cell r="C3072" t="str">
            <v>SC</v>
          </cell>
          <cell r="D3072" t="str">
            <v>Jacinto Machado</v>
          </cell>
        </row>
        <row r="3073">
          <cell r="C3073" t="str">
            <v>MG</v>
          </cell>
          <cell r="D3073" t="str">
            <v>Urucânia</v>
          </cell>
        </row>
        <row r="3074">
          <cell r="C3074" t="str">
            <v>PR</v>
          </cell>
          <cell r="D3074" t="str">
            <v>Mariluz</v>
          </cell>
        </row>
        <row r="3075">
          <cell r="C3075" t="str">
            <v>RN</v>
          </cell>
          <cell r="D3075" t="str">
            <v>Bom Jesus</v>
          </cell>
        </row>
        <row r="3076">
          <cell r="C3076" t="str">
            <v>PE</v>
          </cell>
          <cell r="D3076" t="str">
            <v>Terra Nova</v>
          </cell>
        </row>
        <row r="3077">
          <cell r="C3077" t="str">
            <v>MG</v>
          </cell>
          <cell r="D3077" t="str">
            <v>Francisco Badaró</v>
          </cell>
        </row>
        <row r="3078">
          <cell r="C3078" t="str">
            <v>MG</v>
          </cell>
          <cell r="D3078" t="str">
            <v>Guaraciaba</v>
          </cell>
        </row>
        <row r="3079">
          <cell r="C3079" t="str">
            <v>GO</v>
          </cell>
          <cell r="D3079" t="str">
            <v>Carmo do Rio Verde</v>
          </cell>
        </row>
        <row r="3080">
          <cell r="C3080" t="str">
            <v>BA</v>
          </cell>
          <cell r="D3080" t="str">
            <v>Maiquinique</v>
          </cell>
        </row>
        <row r="3081">
          <cell r="C3081" t="str">
            <v>MG</v>
          </cell>
          <cell r="D3081" t="str">
            <v>Dores de Campos</v>
          </cell>
        </row>
        <row r="3082">
          <cell r="C3082" t="str">
            <v>BA</v>
          </cell>
          <cell r="D3082" t="str">
            <v>Itapitanga</v>
          </cell>
        </row>
        <row r="3083">
          <cell r="C3083" t="str">
            <v>MG</v>
          </cell>
          <cell r="D3083" t="str">
            <v>Bela Vista de Minas</v>
          </cell>
        </row>
        <row r="3084">
          <cell r="C3084" t="str">
            <v>MG</v>
          </cell>
          <cell r="D3084" t="str">
            <v>Rubim</v>
          </cell>
        </row>
        <row r="3085">
          <cell r="C3085" t="str">
            <v>BA</v>
          </cell>
          <cell r="D3085" t="str">
            <v>Piripá</v>
          </cell>
        </row>
        <row r="3086">
          <cell r="C3086" t="str">
            <v>GO</v>
          </cell>
          <cell r="D3086" t="str">
            <v>Petrolina de Goiás</v>
          </cell>
        </row>
        <row r="3087">
          <cell r="C3087" t="str">
            <v>SC</v>
          </cell>
          <cell r="D3087" t="str">
            <v>Pescaria Brava</v>
          </cell>
        </row>
        <row r="3088">
          <cell r="C3088" t="str">
            <v>GO</v>
          </cell>
          <cell r="D3088" t="str">
            <v>Paranaiguara</v>
          </cell>
        </row>
        <row r="3089">
          <cell r="C3089" t="str">
            <v>MG</v>
          </cell>
          <cell r="D3089" t="str">
            <v>Cristina</v>
          </cell>
        </row>
        <row r="3090">
          <cell r="C3090" t="str">
            <v>SP</v>
          </cell>
          <cell r="D3090" t="str">
            <v>Porangaba</v>
          </cell>
        </row>
        <row r="3091">
          <cell r="C3091" t="str">
            <v>GO</v>
          </cell>
          <cell r="D3091" t="str">
            <v>Nova Veneza</v>
          </cell>
        </row>
        <row r="3092">
          <cell r="C3092" t="str">
            <v>SP</v>
          </cell>
          <cell r="D3092" t="str">
            <v>Uchoa</v>
          </cell>
        </row>
        <row r="3093">
          <cell r="C3093" t="str">
            <v>RS</v>
          </cell>
          <cell r="D3093" t="str">
            <v>Fontoura Xavier</v>
          </cell>
        </row>
        <row r="3094">
          <cell r="C3094" t="str">
            <v>RN</v>
          </cell>
          <cell r="D3094" t="str">
            <v>Luís Gomes</v>
          </cell>
        </row>
        <row r="3095">
          <cell r="C3095" t="str">
            <v>SP</v>
          </cell>
          <cell r="D3095" t="str">
            <v>Dumont</v>
          </cell>
        </row>
        <row r="3096">
          <cell r="C3096" t="str">
            <v>BA</v>
          </cell>
          <cell r="D3096" t="str">
            <v>Itapebi</v>
          </cell>
        </row>
        <row r="3097">
          <cell r="C3097" t="str">
            <v>GO</v>
          </cell>
          <cell r="D3097" t="str">
            <v>Piranhas</v>
          </cell>
        </row>
        <row r="3098">
          <cell r="C3098" t="str">
            <v>MG</v>
          </cell>
          <cell r="D3098" t="str">
            <v>Ipuiúna</v>
          </cell>
        </row>
        <row r="3099">
          <cell r="C3099" t="str">
            <v>SC</v>
          </cell>
          <cell r="D3099" t="str">
            <v>Bom Retiro</v>
          </cell>
        </row>
        <row r="3100">
          <cell r="C3100" t="str">
            <v>RS</v>
          </cell>
          <cell r="D3100" t="str">
            <v>Sinimbu</v>
          </cell>
        </row>
        <row r="3101">
          <cell r="C3101" t="str">
            <v>PR</v>
          </cell>
          <cell r="D3101" t="str">
            <v>Catanduvas</v>
          </cell>
        </row>
        <row r="3102">
          <cell r="C3102" t="str">
            <v>RS</v>
          </cell>
          <cell r="D3102" t="str">
            <v>Porto Xavier</v>
          </cell>
        </row>
        <row r="3103">
          <cell r="C3103" t="str">
            <v>SC</v>
          </cell>
          <cell r="D3103" t="str">
            <v>Alfredo Wagner</v>
          </cell>
        </row>
        <row r="3104">
          <cell r="C3104" t="str">
            <v>PR</v>
          </cell>
          <cell r="D3104" t="str">
            <v>Nova Aurora</v>
          </cell>
        </row>
        <row r="3105">
          <cell r="C3105" t="str">
            <v>MG</v>
          </cell>
          <cell r="D3105" t="str">
            <v>Itamogi</v>
          </cell>
        </row>
        <row r="3106">
          <cell r="C3106" t="str">
            <v>PR</v>
          </cell>
          <cell r="D3106" t="str">
            <v>São João</v>
          </cell>
        </row>
        <row r="3107">
          <cell r="C3107" t="str">
            <v>MA</v>
          </cell>
          <cell r="D3107" t="str">
            <v>Governador Newton Bello</v>
          </cell>
        </row>
        <row r="3108">
          <cell r="C3108" t="str">
            <v>GO</v>
          </cell>
          <cell r="D3108" t="str">
            <v>Bonfinópolis</v>
          </cell>
        </row>
        <row r="3109">
          <cell r="C3109" t="str">
            <v>MT</v>
          </cell>
          <cell r="D3109" t="str">
            <v>Marcelândia</v>
          </cell>
        </row>
        <row r="3110">
          <cell r="C3110" t="str">
            <v>MG</v>
          </cell>
          <cell r="D3110" t="str">
            <v>Carneirinho</v>
          </cell>
        </row>
        <row r="3111">
          <cell r="C3111" t="str">
            <v>SP</v>
          </cell>
          <cell r="D3111" t="str">
            <v>Torrinha</v>
          </cell>
        </row>
        <row r="3112">
          <cell r="C3112" t="str">
            <v>MT</v>
          </cell>
          <cell r="D3112" t="str">
            <v>Carlinda</v>
          </cell>
        </row>
        <row r="3113">
          <cell r="C3113" t="str">
            <v>RS</v>
          </cell>
          <cell r="D3113" t="str">
            <v>Nova Bassano</v>
          </cell>
        </row>
        <row r="3114">
          <cell r="C3114" t="str">
            <v>PI</v>
          </cell>
          <cell r="D3114" t="str">
            <v>Sigefredo Pacheco</v>
          </cell>
        </row>
        <row r="3115">
          <cell r="C3115" t="str">
            <v>PR</v>
          </cell>
          <cell r="D3115" t="str">
            <v>Santa Tereza do Oeste</v>
          </cell>
        </row>
        <row r="3116">
          <cell r="C3116" t="str">
            <v>BA</v>
          </cell>
          <cell r="D3116" t="str">
            <v>Botuporã</v>
          </cell>
        </row>
        <row r="3117">
          <cell r="C3117" t="str">
            <v>BA</v>
          </cell>
          <cell r="D3117" t="str">
            <v>Piraí do Norte</v>
          </cell>
        </row>
        <row r="3118">
          <cell r="C3118" t="str">
            <v>SP</v>
          </cell>
          <cell r="D3118" t="str">
            <v>Reginópolis</v>
          </cell>
        </row>
        <row r="3119">
          <cell r="C3119" t="str">
            <v>PR</v>
          </cell>
          <cell r="D3119" t="str">
            <v>Iretama</v>
          </cell>
        </row>
        <row r="3120">
          <cell r="C3120" t="str">
            <v>GO</v>
          </cell>
          <cell r="D3120" t="str">
            <v>Corumbaíba</v>
          </cell>
        </row>
        <row r="3121">
          <cell r="C3121" t="str">
            <v>PI</v>
          </cell>
          <cell r="D3121" t="str">
            <v>Anísio de Abreu</v>
          </cell>
        </row>
        <row r="3122">
          <cell r="C3122" t="str">
            <v>ES</v>
          </cell>
          <cell r="D3122" t="str">
            <v>Bom Jesus do Norte</v>
          </cell>
        </row>
        <row r="3123">
          <cell r="C3123" t="str">
            <v>MG</v>
          </cell>
          <cell r="D3123" t="str">
            <v>Itapeva</v>
          </cell>
        </row>
        <row r="3124">
          <cell r="C3124" t="str">
            <v>SP</v>
          </cell>
          <cell r="D3124" t="str">
            <v>Manduri</v>
          </cell>
        </row>
        <row r="3125">
          <cell r="C3125" t="str">
            <v>SC</v>
          </cell>
          <cell r="D3125" t="str">
            <v>Guaraciaba</v>
          </cell>
        </row>
        <row r="3126">
          <cell r="C3126" t="str">
            <v>PB</v>
          </cell>
          <cell r="D3126" t="str">
            <v>Mulungu</v>
          </cell>
        </row>
        <row r="3127">
          <cell r="C3127" t="str">
            <v>SP</v>
          </cell>
          <cell r="D3127" t="str">
            <v>Nova Campina</v>
          </cell>
        </row>
        <row r="3128">
          <cell r="C3128" t="str">
            <v>RS</v>
          </cell>
          <cell r="D3128" t="str">
            <v>Planalto</v>
          </cell>
        </row>
        <row r="3129">
          <cell r="C3129" t="str">
            <v>BA</v>
          </cell>
          <cell r="D3129" t="str">
            <v>Ipupiara</v>
          </cell>
        </row>
        <row r="3130">
          <cell r="C3130" t="str">
            <v>SC</v>
          </cell>
          <cell r="D3130" t="str">
            <v>Monte Carlo</v>
          </cell>
        </row>
        <row r="3131">
          <cell r="C3131" t="str">
            <v>SP</v>
          </cell>
          <cell r="D3131" t="str">
            <v>Rinópolis</v>
          </cell>
        </row>
        <row r="3132">
          <cell r="C3132" t="str">
            <v>MS</v>
          </cell>
          <cell r="D3132" t="str">
            <v>Glória de Dourados</v>
          </cell>
        </row>
        <row r="3133">
          <cell r="C3133" t="str">
            <v>RS</v>
          </cell>
          <cell r="D3133" t="str">
            <v>Santo Antônio das Missões</v>
          </cell>
        </row>
        <row r="3134">
          <cell r="C3134" t="str">
            <v>PB</v>
          </cell>
          <cell r="D3134" t="str">
            <v>Umbuzeiro</v>
          </cell>
        </row>
        <row r="3135">
          <cell r="C3135" t="str">
            <v>RS</v>
          </cell>
          <cell r="D3135" t="str">
            <v>Constantina</v>
          </cell>
        </row>
        <row r="3136">
          <cell r="C3136" t="str">
            <v>SC</v>
          </cell>
          <cell r="D3136" t="str">
            <v>Coronel Freitas</v>
          </cell>
        </row>
        <row r="3137">
          <cell r="C3137" t="str">
            <v>MG</v>
          </cell>
          <cell r="D3137" t="str">
            <v>Coroaci</v>
          </cell>
        </row>
        <row r="3138">
          <cell r="C3138" t="str">
            <v>PR</v>
          </cell>
          <cell r="D3138" t="str">
            <v>São João do Ivaí</v>
          </cell>
        </row>
        <row r="3139">
          <cell r="C3139" t="str">
            <v>MG</v>
          </cell>
          <cell r="D3139" t="str">
            <v>Capim Branco</v>
          </cell>
        </row>
        <row r="3140">
          <cell r="C3140" t="str">
            <v>MG</v>
          </cell>
          <cell r="D3140" t="str">
            <v>São Sebastião do Maranhão</v>
          </cell>
        </row>
        <row r="3141">
          <cell r="C3141" t="str">
            <v>SC</v>
          </cell>
          <cell r="D3141" t="str">
            <v>Saudades</v>
          </cell>
        </row>
        <row r="3142">
          <cell r="C3142" t="str">
            <v>PI</v>
          </cell>
          <cell r="D3142" t="str">
            <v>Ipiranga do Piauí</v>
          </cell>
        </row>
        <row r="3143">
          <cell r="C3143" t="str">
            <v>SP</v>
          </cell>
          <cell r="D3143" t="str">
            <v>Ariranha</v>
          </cell>
        </row>
        <row r="3144">
          <cell r="C3144" t="str">
            <v>SE</v>
          </cell>
          <cell r="D3144" t="str">
            <v>Arauá</v>
          </cell>
        </row>
        <row r="3145">
          <cell r="C3145" t="str">
            <v>PB</v>
          </cell>
          <cell r="D3145" t="str">
            <v>Juru</v>
          </cell>
        </row>
        <row r="3146">
          <cell r="C3146" t="str">
            <v>RN</v>
          </cell>
          <cell r="D3146" t="str">
            <v>Pureza</v>
          </cell>
        </row>
        <row r="3147">
          <cell r="C3147" t="str">
            <v>TO</v>
          </cell>
          <cell r="D3147" t="str">
            <v>Axixá do Tocantins</v>
          </cell>
        </row>
        <row r="3148">
          <cell r="C3148" t="str">
            <v>MG</v>
          </cell>
          <cell r="D3148" t="str">
            <v>Formoso</v>
          </cell>
        </row>
        <row r="3149">
          <cell r="C3149" t="str">
            <v>SP</v>
          </cell>
          <cell r="D3149" t="str">
            <v>Iaras</v>
          </cell>
        </row>
        <row r="3150">
          <cell r="C3150" t="str">
            <v>SC</v>
          </cell>
          <cell r="D3150" t="str">
            <v>Quilombo</v>
          </cell>
        </row>
        <row r="3151">
          <cell r="C3151" t="str">
            <v>RN</v>
          </cell>
          <cell r="D3151" t="str">
            <v>Florânia</v>
          </cell>
        </row>
        <row r="3152">
          <cell r="C3152" t="str">
            <v>BA</v>
          </cell>
          <cell r="D3152" t="str">
            <v>Bom Jesus da Serra</v>
          </cell>
        </row>
        <row r="3153">
          <cell r="C3153" t="str">
            <v>MG</v>
          </cell>
          <cell r="D3153" t="str">
            <v>Lontra</v>
          </cell>
        </row>
        <row r="3154">
          <cell r="C3154" t="str">
            <v>SC</v>
          </cell>
          <cell r="D3154" t="str">
            <v>Imaruí</v>
          </cell>
        </row>
        <row r="3155">
          <cell r="C3155" t="str">
            <v>MS</v>
          </cell>
          <cell r="D3155" t="str">
            <v>Guia Lopes da Laguna</v>
          </cell>
        </row>
        <row r="3156">
          <cell r="C3156" t="str">
            <v>GO</v>
          </cell>
          <cell r="D3156" t="str">
            <v>Cavalcante</v>
          </cell>
        </row>
        <row r="3157">
          <cell r="C3157" t="str">
            <v>SE</v>
          </cell>
          <cell r="D3157" t="str">
            <v>Pedrinhas</v>
          </cell>
        </row>
        <row r="3158">
          <cell r="C3158" t="str">
            <v>PR</v>
          </cell>
          <cell r="D3158" t="str">
            <v>Alto Piquiri</v>
          </cell>
        </row>
        <row r="3159">
          <cell r="C3159" t="str">
            <v>MG</v>
          </cell>
          <cell r="D3159" t="str">
            <v>Frei Inocêncio</v>
          </cell>
        </row>
        <row r="3160">
          <cell r="C3160" t="str">
            <v>RS</v>
          </cell>
          <cell r="D3160" t="str">
            <v>Candiota</v>
          </cell>
        </row>
        <row r="3161">
          <cell r="C3161" t="str">
            <v>AC</v>
          </cell>
          <cell r="D3161" t="str">
            <v>Manoel Urbano</v>
          </cell>
        </row>
        <row r="3162">
          <cell r="C3162" t="str">
            <v>CE</v>
          </cell>
          <cell r="D3162" t="str">
            <v>Deputado Irapuan Pinheiro</v>
          </cell>
        </row>
        <row r="3163">
          <cell r="C3163" t="str">
            <v>BA</v>
          </cell>
          <cell r="D3163" t="str">
            <v>Canápolis</v>
          </cell>
        </row>
        <row r="3164">
          <cell r="C3164" t="str">
            <v>RN</v>
          </cell>
          <cell r="D3164" t="str">
            <v>Campo Grande</v>
          </cell>
        </row>
        <row r="3165">
          <cell r="C3165" t="str">
            <v>MG</v>
          </cell>
          <cell r="D3165" t="str">
            <v>Lagoa Grande</v>
          </cell>
        </row>
        <row r="3166">
          <cell r="C3166" t="str">
            <v>PR</v>
          </cell>
          <cell r="D3166" t="str">
            <v>Rondon</v>
          </cell>
        </row>
        <row r="3167">
          <cell r="C3167" t="str">
            <v>SP</v>
          </cell>
          <cell r="D3167" t="str">
            <v>Herculândia</v>
          </cell>
        </row>
        <row r="3168">
          <cell r="C3168" t="str">
            <v>SP</v>
          </cell>
          <cell r="D3168" t="str">
            <v>Igaratá</v>
          </cell>
        </row>
        <row r="3169">
          <cell r="C3169" t="str">
            <v>MT</v>
          </cell>
          <cell r="D3169" t="str">
            <v>Denise</v>
          </cell>
        </row>
        <row r="3170">
          <cell r="C3170" t="str">
            <v>ES</v>
          </cell>
          <cell r="D3170" t="str">
            <v>Águia Branca</v>
          </cell>
        </row>
        <row r="3171">
          <cell r="C3171" t="str">
            <v>PE</v>
          </cell>
          <cell r="D3171" t="str">
            <v>Sairé</v>
          </cell>
        </row>
        <row r="3172">
          <cell r="C3172" t="str">
            <v>MG</v>
          </cell>
          <cell r="D3172" t="str">
            <v>Paula Cândido</v>
          </cell>
        </row>
        <row r="3173">
          <cell r="C3173" t="str">
            <v>AL</v>
          </cell>
          <cell r="D3173" t="str">
            <v>Campo Grande</v>
          </cell>
        </row>
        <row r="3174">
          <cell r="C3174" t="str">
            <v>MG</v>
          </cell>
          <cell r="D3174" t="str">
            <v>Ferros</v>
          </cell>
        </row>
        <row r="3175">
          <cell r="C3175" t="str">
            <v>PI</v>
          </cell>
          <cell r="D3175" t="str">
            <v>Dom Inocêncio</v>
          </cell>
        </row>
        <row r="3176">
          <cell r="C3176" t="str">
            <v>PR</v>
          </cell>
          <cell r="D3176" t="str">
            <v>Japurá</v>
          </cell>
        </row>
        <row r="3177">
          <cell r="C3177" t="str">
            <v>PE</v>
          </cell>
          <cell r="D3177" t="str">
            <v>Verdejante</v>
          </cell>
        </row>
        <row r="3178">
          <cell r="C3178" t="str">
            <v>AL</v>
          </cell>
          <cell r="D3178" t="str">
            <v>Carneiros</v>
          </cell>
        </row>
        <row r="3179">
          <cell r="C3179" t="str">
            <v>PR</v>
          </cell>
          <cell r="D3179" t="str">
            <v>Agudos do Sul</v>
          </cell>
        </row>
        <row r="3180">
          <cell r="C3180" t="str">
            <v>BA</v>
          </cell>
          <cell r="D3180" t="str">
            <v>Pau Brasil</v>
          </cell>
        </row>
        <row r="3181">
          <cell r="C3181" t="str">
            <v>BA</v>
          </cell>
          <cell r="D3181" t="str">
            <v>Rodelas</v>
          </cell>
        </row>
        <row r="3182">
          <cell r="C3182" t="str">
            <v>MT</v>
          </cell>
          <cell r="D3182" t="str">
            <v>Novo Mundo</v>
          </cell>
        </row>
        <row r="3183">
          <cell r="C3183" t="str">
            <v>MG</v>
          </cell>
          <cell r="D3183" t="str">
            <v>Verdelândia</v>
          </cell>
        </row>
        <row r="3184">
          <cell r="C3184" t="str">
            <v>MA</v>
          </cell>
          <cell r="D3184" t="str">
            <v>Cachoeira Grande</v>
          </cell>
        </row>
        <row r="3185">
          <cell r="C3185" t="str">
            <v>MG</v>
          </cell>
          <cell r="D3185" t="str">
            <v>Araújos</v>
          </cell>
        </row>
        <row r="3186">
          <cell r="C3186" t="str">
            <v>GO</v>
          </cell>
          <cell r="D3186" t="str">
            <v>Buriti Alegre</v>
          </cell>
        </row>
        <row r="3187">
          <cell r="C3187" t="str">
            <v>AL</v>
          </cell>
          <cell r="D3187" t="str">
            <v>Olho d´Água do Casado</v>
          </cell>
        </row>
        <row r="3188">
          <cell r="C3188" t="str">
            <v>SP</v>
          </cell>
          <cell r="D3188" t="str">
            <v>Terra Roxa</v>
          </cell>
        </row>
        <row r="3189">
          <cell r="C3189" t="str">
            <v>PE</v>
          </cell>
          <cell r="D3189" t="str">
            <v>Cumaru</v>
          </cell>
        </row>
        <row r="3190">
          <cell r="C3190" t="str">
            <v>PI</v>
          </cell>
          <cell r="D3190" t="str">
            <v>Ilha Grande</v>
          </cell>
        </row>
        <row r="3191">
          <cell r="C3191" t="str">
            <v>PB</v>
          </cell>
          <cell r="D3191" t="str">
            <v>Triunfo</v>
          </cell>
        </row>
        <row r="3192">
          <cell r="C3192" t="str">
            <v>MG</v>
          </cell>
          <cell r="D3192" t="str">
            <v>Riacho dos Machados</v>
          </cell>
        </row>
        <row r="3193">
          <cell r="C3193" t="str">
            <v>MG</v>
          </cell>
          <cell r="D3193" t="str">
            <v>Cachoeira de Pajeú</v>
          </cell>
        </row>
        <row r="3194">
          <cell r="C3194" t="str">
            <v>RO</v>
          </cell>
          <cell r="D3194" t="str">
            <v>Ministro Andreazza</v>
          </cell>
        </row>
        <row r="3195">
          <cell r="C3195" t="str">
            <v>CE</v>
          </cell>
          <cell r="D3195" t="str">
            <v>Palhano</v>
          </cell>
        </row>
        <row r="3196">
          <cell r="C3196" t="str">
            <v>SP</v>
          </cell>
          <cell r="D3196" t="str">
            <v>Cedral</v>
          </cell>
        </row>
        <row r="3197">
          <cell r="C3197" t="str">
            <v>PR</v>
          </cell>
          <cell r="D3197" t="str">
            <v>Roncador</v>
          </cell>
        </row>
        <row r="3198">
          <cell r="C3198" t="str">
            <v>SE</v>
          </cell>
          <cell r="D3198" t="str">
            <v>Pirambu</v>
          </cell>
        </row>
        <row r="3199">
          <cell r="C3199" t="str">
            <v>TO</v>
          </cell>
          <cell r="D3199" t="str">
            <v>Ananás</v>
          </cell>
        </row>
        <row r="3200">
          <cell r="C3200" t="str">
            <v>BA</v>
          </cell>
          <cell r="D3200" t="str">
            <v>Sítio do Quinto</v>
          </cell>
        </row>
        <row r="3201">
          <cell r="C3201" t="str">
            <v>PI</v>
          </cell>
          <cell r="D3201" t="str">
            <v>Francisco Santos</v>
          </cell>
        </row>
        <row r="3202">
          <cell r="C3202" t="str">
            <v>MG</v>
          </cell>
          <cell r="D3202" t="str">
            <v>Carbonita</v>
          </cell>
        </row>
        <row r="3203">
          <cell r="C3203" t="str">
            <v>SC</v>
          </cell>
          <cell r="D3203" t="str">
            <v>São Domingos</v>
          </cell>
        </row>
        <row r="3204">
          <cell r="C3204" t="str">
            <v>RJ</v>
          </cell>
          <cell r="D3204" t="str">
            <v>São Sebastião do Alto</v>
          </cell>
        </row>
        <row r="3205">
          <cell r="C3205" t="str">
            <v>BA</v>
          </cell>
          <cell r="D3205" t="str">
            <v>Planaltino</v>
          </cell>
        </row>
        <row r="3206">
          <cell r="C3206" t="str">
            <v>RJ</v>
          </cell>
          <cell r="D3206" t="str">
            <v>Rio das Flores</v>
          </cell>
        </row>
        <row r="3207">
          <cell r="C3207" t="str">
            <v>MT</v>
          </cell>
          <cell r="D3207" t="str">
            <v>Arenápolis</v>
          </cell>
        </row>
        <row r="3208">
          <cell r="C3208" t="str">
            <v>SP</v>
          </cell>
          <cell r="D3208" t="str">
            <v>Salto Grande</v>
          </cell>
        </row>
        <row r="3209">
          <cell r="C3209" t="str">
            <v>BA</v>
          </cell>
          <cell r="D3209" t="str">
            <v>Cardeal da Silva</v>
          </cell>
        </row>
        <row r="3210">
          <cell r="C3210" t="str">
            <v>MT</v>
          </cell>
          <cell r="D3210" t="str">
            <v>Nova Monte Verde</v>
          </cell>
        </row>
        <row r="3211">
          <cell r="C3211" t="str">
            <v>GO</v>
          </cell>
          <cell r="D3211" t="str">
            <v>Nazário</v>
          </cell>
        </row>
        <row r="3212">
          <cell r="C3212" t="str">
            <v>RN</v>
          </cell>
          <cell r="D3212" t="str">
            <v>Baía Formosa</v>
          </cell>
        </row>
        <row r="3213">
          <cell r="C3213" t="str">
            <v>MS</v>
          </cell>
          <cell r="D3213" t="str">
            <v>Japorã</v>
          </cell>
        </row>
        <row r="3214">
          <cell r="C3214" t="str">
            <v>MT</v>
          </cell>
          <cell r="D3214" t="str">
            <v>Tabaporã</v>
          </cell>
        </row>
        <row r="3215">
          <cell r="C3215" t="str">
            <v>BA</v>
          </cell>
          <cell r="D3215" t="str">
            <v>Wagner</v>
          </cell>
        </row>
        <row r="3216">
          <cell r="C3216" t="str">
            <v>RN</v>
          </cell>
          <cell r="D3216" t="str">
            <v>Jaçanã</v>
          </cell>
        </row>
        <row r="3217">
          <cell r="C3217" t="str">
            <v>MG</v>
          </cell>
          <cell r="D3217" t="str">
            <v>Caputira</v>
          </cell>
        </row>
        <row r="3218">
          <cell r="C3218" t="str">
            <v>AM</v>
          </cell>
          <cell r="D3218" t="str">
            <v>Itapiranga</v>
          </cell>
        </row>
        <row r="3219">
          <cell r="C3219" t="str">
            <v>BA</v>
          </cell>
          <cell r="D3219" t="str">
            <v>Caturama</v>
          </cell>
        </row>
        <row r="3220">
          <cell r="C3220" t="str">
            <v>AM</v>
          </cell>
          <cell r="D3220" t="str">
            <v>Silves</v>
          </cell>
        </row>
        <row r="3221">
          <cell r="C3221" t="str">
            <v>MT</v>
          </cell>
          <cell r="D3221" t="str">
            <v>Terra Nova do Norte</v>
          </cell>
        </row>
        <row r="3222">
          <cell r="C3222" t="str">
            <v>ES</v>
          </cell>
          <cell r="D3222" t="str">
            <v>Vila Pavão</v>
          </cell>
        </row>
        <row r="3223">
          <cell r="C3223" t="str">
            <v>SP</v>
          </cell>
          <cell r="D3223" t="str">
            <v>Euclides da Cunha Paulista</v>
          </cell>
        </row>
        <row r="3224">
          <cell r="C3224" t="str">
            <v>GO</v>
          </cell>
          <cell r="D3224" t="str">
            <v>Mambaí</v>
          </cell>
        </row>
        <row r="3225">
          <cell r="C3225" t="str">
            <v>MG</v>
          </cell>
          <cell r="D3225" t="str">
            <v>Açucena</v>
          </cell>
        </row>
        <row r="3226">
          <cell r="C3226" t="str">
            <v>PR</v>
          </cell>
          <cell r="D3226" t="str">
            <v>Tunas do Paraná</v>
          </cell>
        </row>
        <row r="3227">
          <cell r="C3227" t="str">
            <v>SC</v>
          </cell>
          <cell r="D3227" t="str">
            <v>Passo de Torres</v>
          </cell>
        </row>
        <row r="3228">
          <cell r="C3228" t="str">
            <v>AP</v>
          </cell>
          <cell r="D3228" t="str">
            <v>Amapá</v>
          </cell>
        </row>
        <row r="3229">
          <cell r="C3229" t="str">
            <v>PI</v>
          </cell>
          <cell r="D3229" t="str">
            <v>Murici dos Portelas</v>
          </cell>
        </row>
        <row r="3230">
          <cell r="C3230" t="str">
            <v>TO</v>
          </cell>
          <cell r="D3230" t="str">
            <v>Natividade</v>
          </cell>
        </row>
        <row r="3231">
          <cell r="C3231" t="str">
            <v>BA</v>
          </cell>
          <cell r="D3231" t="str">
            <v>Várzea do Poço</v>
          </cell>
        </row>
        <row r="3232">
          <cell r="C3232" t="str">
            <v>GO</v>
          </cell>
          <cell r="D3232" t="str">
            <v>Mara Rosa</v>
          </cell>
        </row>
        <row r="3233">
          <cell r="C3233" t="str">
            <v>MG</v>
          </cell>
          <cell r="D3233" t="str">
            <v>Antônio Dias</v>
          </cell>
        </row>
        <row r="3234">
          <cell r="C3234" t="str">
            <v>RS</v>
          </cell>
          <cell r="D3234" t="str">
            <v>Chapada</v>
          </cell>
        </row>
        <row r="3235">
          <cell r="C3235" t="str">
            <v>PR</v>
          </cell>
          <cell r="D3235" t="str">
            <v>Santa Maria do Oeste</v>
          </cell>
        </row>
        <row r="3236">
          <cell r="C3236" t="str">
            <v>MG</v>
          </cell>
          <cell r="D3236" t="str">
            <v>Coronel Murta</v>
          </cell>
        </row>
        <row r="3237">
          <cell r="C3237" t="str">
            <v>SP</v>
          </cell>
          <cell r="D3237" t="str">
            <v>Bálsamo</v>
          </cell>
        </row>
        <row r="3238">
          <cell r="C3238" t="str">
            <v>CE</v>
          </cell>
          <cell r="D3238" t="str">
            <v>Penaforte</v>
          </cell>
        </row>
        <row r="3239">
          <cell r="C3239" t="str">
            <v>PB</v>
          </cell>
          <cell r="D3239" t="str">
            <v>Baía da Traição</v>
          </cell>
        </row>
        <row r="3240">
          <cell r="C3240" t="str">
            <v>SP</v>
          </cell>
          <cell r="D3240" t="str">
            <v>Palmeira d´Oeste</v>
          </cell>
        </row>
        <row r="3241">
          <cell r="C3241" t="str">
            <v>SP</v>
          </cell>
          <cell r="D3241" t="str">
            <v>Vista Alegre do Alto</v>
          </cell>
        </row>
        <row r="3242">
          <cell r="C3242" t="str">
            <v>GO</v>
          </cell>
          <cell r="D3242" t="str">
            <v>Abadia de Goiás</v>
          </cell>
        </row>
        <row r="3243">
          <cell r="C3243" t="str">
            <v>MG</v>
          </cell>
          <cell r="D3243" t="str">
            <v>Prados</v>
          </cell>
        </row>
        <row r="3244">
          <cell r="C3244" t="str">
            <v>BA</v>
          </cell>
          <cell r="D3244" t="str">
            <v>Nova Redenção</v>
          </cell>
        </row>
        <row r="3245">
          <cell r="C3245" t="str">
            <v>SP</v>
          </cell>
          <cell r="D3245" t="str">
            <v>Rafard</v>
          </cell>
        </row>
        <row r="3246">
          <cell r="C3246" t="str">
            <v>SP</v>
          </cell>
          <cell r="D3246" t="str">
            <v>Urânia</v>
          </cell>
        </row>
        <row r="3247">
          <cell r="C3247" t="str">
            <v>BA</v>
          </cell>
          <cell r="D3247" t="str">
            <v>Palmeiras</v>
          </cell>
        </row>
        <row r="3248">
          <cell r="C3248" t="str">
            <v>MS</v>
          </cell>
          <cell r="D3248" t="str">
            <v>Anaurilândia</v>
          </cell>
        </row>
        <row r="3249">
          <cell r="C3249" t="str">
            <v>GO</v>
          </cell>
          <cell r="D3249" t="str">
            <v>Santa Rita do Araguaia</v>
          </cell>
        </row>
        <row r="3250">
          <cell r="C3250" t="str">
            <v>MG</v>
          </cell>
          <cell r="D3250" t="str">
            <v>Coqueiral</v>
          </cell>
        </row>
        <row r="3251">
          <cell r="C3251" t="str">
            <v>SC</v>
          </cell>
          <cell r="D3251" t="str">
            <v>Iporã do Oeste</v>
          </cell>
        </row>
        <row r="3252">
          <cell r="C3252" t="str">
            <v>SP</v>
          </cell>
          <cell r="D3252" t="str">
            <v>Dobrada</v>
          </cell>
        </row>
        <row r="3253">
          <cell r="C3253" t="str">
            <v>BA</v>
          </cell>
          <cell r="D3253" t="str">
            <v>São Domingos</v>
          </cell>
        </row>
        <row r="3254">
          <cell r="C3254" t="str">
            <v>MS</v>
          </cell>
          <cell r="D3254" t="str">
            <v>Antônio João</v>
          </cell>
        </row>
        <row r="3255">
          <cell r="C3255" t="str">
            <v>RS</v>
          </cell>
          <cell r="D3255" t="str">
            <v>Casca</v>
          </cell>
        </row>
        <row r="3256">
          <cell r="C3256" t="str">
            <v>MA</v>
          </cell>
          <cell r="D3256" t="str">
            <v>Montes Altos</v>
          </cell>
        </row>
        <row r="3257">
          <cell r="C3257" t="str">
            <v>MT</v>
          </cell>
          <cell r="D3257" t="str">
            <v>Nova Maringá</v>
          </cell>
        </row>
        <row r="3258">
          <cell r="C3258" t="str">
            <v>SE</v>
          </cell>
          <cell r="D3258" t="str">
            <v>Siriri</v>
          </cell>
        </row>
        <row r="3259">
          <cell r="C3259" t="str">
            <v>PI</v>
          </cell>
          <cell r="D3259" t="str">
            <v>Queimada Nova</v>
          </cell>
        </row>
        <row r="3260">
          <cell r="C3260" t="str">
            <v>PR</v>
          </cell>
          <cell r="D3260" t="str">
            <v>São Jorge d´Oeste</v>
          </cell>
        </row>
        <row r="3261">
          <cell r="C3261" t="str">
            <v>GO</v>
          </cell>
          <cell r="D3261" t="str">
            <v>Vicentinópolis</v>
          </cell>
        </row>
        <row r="3262">
          <cell r="C3262" t="str">
            <v>RS</v>
          </cell>
          <cell r="D3262" t="str">
            <v>Pantano Grande</v>
          </cell>
        </row>
        <row r="3263">
          <cell r="C3263" t="str">
            <v>SP</v>
          </cell>
          <cell r="D3263" t="str">
            <v>São José da Bela Vista</v>
          </cell>
        </row>
        <row r="3264">
          <cell r="C3264" t="str">
            <v>PR</v>
          </cell>
          <cell r="D3264" t="str">
            <v>Douradina</v>
          </cell>
        </row>
        <row r="3265">
          <cell r="C3265" t="str">
            <v>BA</v>
          </cell>
          <cell r="D3265" t="str">
            <v>Santanópolis</v>
          </cell>
        </row>
        <row r="3266">
          <cell r="C3266" t="str">
            <v>PE</v>
          </cell>
          <cell r="D3266" t="str">
            <v>Brejão</v>
          </cell>
        </row>
        <row r="3267">
          <cell r="C3267" t="str">
            <v>SP</v>
          </cell>
          <cell r="D3267" t="str">
            <v>Paulo de Faria</v>
          </cell>
        </row>
        <row r="3268">
          <cell r="C3268" t="str">
            <v>GO</v>
          </cell>
          <cell r="D3268" t="str">
            <v>Itauçu</v>
          </cell>
        </row>
        <row r="3269">
          <cell r="C3269" t="str">
            <v>TO</v>
          </cell>
          <cell r="D3269" t="str">
            <v>Sítio Novo do Tocantins</v>
          </cell>
        </row>
        <row r="3270">
          <cell r="C3270" t="str">
            <v>MG</v>
          </cell>
          <cell r="D3270" t="str">
            <v>Rio Novo</v>
          </cell>
        </row>
        <row r="3271">
          <cell r="C3271" t="str">
            <v>MG</v>
          </cell>
          <cell r="D3271" t="str">
            <v>Morada Nova de Minas</v>
          </cell>
        </row>
        <row r="3272">
          <cell r="C3272" t="str">
            <v>BA</v>
          </cell>
          <cell r="D3272" t="str">
            <v>Quixabeira</v>
          </cell>
        </row>
        <row r="3273">
          <cell r="C3273" t="str">
            <v>MG</v>
          </cell>
          <cell r="D3273" t="str">
            <v>Guarani</v>
          </cell>
        </row>
        <row r="3274">
          <cell r="C3274" t="str">
            <v>SP</v>
          </cell>
          <cell r="D3274" t="str">
            <v>Neves Paulista</v>
          </cell>
        </row>
        <row r="3275">
          <cell r="C3275" t="str">
            <v>BA</v>
          </cell>
          <cell r="D3275" t="str">
            <v>Caém</v>
          </cell>
        </row>
        <row r="3276">
          <cell r="C3276" t="str">
            <v>GO</v>
          </cell>
          <cell r="D3276" t="str">
            <v>Bom Jardim de Goiás</v>
          </cell>
        </row>
        <row r="3277">
          <cell r="C3277" t="str">
            <v>MG</v>
          </cell>
          <cell r="D3277" t="str">
            <v>Cordisburgo</v>
          </cell>
        </row>
        <row r="3278">
          <cell r="C3278" t="str">
            <v>MG</v>
          </cell>
          <cell r="D3278" t="str">
            <v>Santa Rita de Caldas</v>
          </cell>
        </row>
        <row r="3279">
          <cell r="C3279" t="str">
            <v>PR</v>
          </cell>
          <cell r="D3279" t="str">
            <v>Congonhinhas</v>
          </cell>
        </row>
        <row r="3280">
          <cell r="C3280" t="str">
            <v>SP</v>
          </cell>
          <cell r="D3280" t="str">
            <v>Clementina</v>
          </cell>
        </row>
        <row r="3281">
          <cell r="C3281" t="str">
            <v>TO</v>
          </cell>
          <cell r="D3281" t="str">
            <v>Filadélfia</v>
          </cell>
        </row>
        <row r="3282">
          <cell r="C3282" t="str">
            <v>SP</v>
          </cell>
          <cell r="D3282" t="str">
            <v>Santa Lúcia</v>
          </cell>
        </row>
        <row r="3283">
          <cell r="C3283" t="str">
            <v>SP</v>
          </cell>
          <cell r="D3283" t="str">
            <v>Dourado</v>
          </cell>
        </row>
        <row r="3284">
          <cell r="C3284" t="str">
            <v>PR</v>
          </cell>
          <cell r="D3284" t="str">
            <v>Guamiranga</v>
          </cell>
        </row>
        <row r="3285">
          <cell r="C3285" t="str">
            <v>SP</v>
          </cell>
          <cell r="D3285" t="str">
            <v>Pereiras</v>
          </cell>
        </row>
        <row r="3286">
          <cell r="C3286" t="str">
            <v>PR</v>
          </cell>
          <cell r="D3286" t="str">
            <v>São Sebastião da Amoreira</v>
          </cell>
        </row>
        <row r="3287">
          <cell r="C3287" t="str">
            <v>BA</v>
          </cell>
          <cell r="D3287" t="str">
            <v>Jucuruçu</v>
          </cell>
        </row>
        <row r="3288">
          <cell r="C3288" t="str">
            <v>AL</v>
          </cell>
          <cell r="D3288" t="str">
            <v>Maravilha</v>
          </cell>
        </row>
        <row r="3289">
          <cell r="C3289" t="str">
            <v>BA</v>
          </cell>
          <cell r="D3289" t="str">
            <v>Ibiassucê</v>
          </cell>
        </row>
        <row r="3290">
          <cell r="C3290" t="str">
            <v>BA</v>
          </cell>
          <cell r="D3290" t="str">
            <v>Aratuípe</v>
          </cell>
        </row>
        <row r="3291">
          <cell r="C3291" t="str">
            <v>SC</v>
          </cell>
          <cell r="D3291" t="str">
            <v>Armazém</v>
          </cell>
        </row>
        <row r="3292">
          <cell r="C3292" t="str">
            <v>MA</v>
          </cell>
          <cell r="D3292" t="str">
            <v>Brejo de Areia</v>
          </cell>
        </row>
        <row r="3293">
          <cell r="C3293" t="str">
            <v>MA</v>
          </cell>
          <cell r="D3293" t="str">
            <v>Lago dos Rodrigues</v>
          </cell>
        </row>
        <row r="3294">
          <cell r="C3294" t="str">
            <v>CE</v>
          </cell>
          <cell r="D3294" t="str">
            <v>Moraújo</v>
          </cell>
        </row>
        <row r="3295">
          <cell r="C3295" t="str">
            <v>MG</v>
          </cell>
          <cell r="D3295" t="str">
            <v>Piedade de Caratinga</v>
          </cell>
        </row>
        <row r="3296">
          <cell r="C3296" t="str">
            <v>ES</v>
          </cell>
          <cell r="D3296" t="str">
            <v>Ibitirama</v>
          </cell>
        </row>
        <row r="3297">
          <cell r="C3297" t="str">
            <v>SE</v>
          </cell>
          <cell r="D3297" t="str">
            <v>Nossa Senhora Aparecida</v>
          </cell>
        </row>
        <row r="3298">
          <cell r="C3298" t="str">
            <v>PI</v>
          </cell>
          <cell r="D3298" t="str">
            <v>Redenção do Gurguéia</v>
          </cell>
        </row>
        <row r="3299">
          <cell r="C3299" t="str">
            <v>MG</v>
          </cell>
          <cell r="D3299" t="str">
            <v>Coluna</v>
          </cell>
        </row>
        <row r="3300">
          <cell r="C3300" t="str">
            <v>MA</v>
          </cell>
          <cell r="D3300" t="str">
            <v>Central do Maranhão</v>
          </cell>
        </row>
        <row r="3301">
          <cell r="C3301" t="str">
            <v>SP</v>
          </cell>
          <cell r="D3301" t="str">
            <v>Cristais Paulista</v>
          </cell>
        </row>
        <row r="3302">
          <cell r="C3302" t="str">
            <v>GO</v>
          </cell>
          <cell r="D3302" t="str">
            <v>Cezarina</v>
          </cell>
        </row>
        <row r="3303">
          <cell r="C3303" t="str">
            <v>PR</v>
          </cell>
          <cell r="D3303" t="str">
            <v>Marilândia do Sul</v>
          </cell>
        </row>
        <row r="3304">
          <cell r="C3304" t="str">
            <v>RN</v>
          </cell>
          <cell r="D3304" t="str">
            <v>Martins</v>
          </cell>
        </row>
        <row r="3305">
          <cell r="C3305" t="str">
            <v>MT</v>
          </cell>
          <cell r="D3305" t="str">
            <v>Castanheira</v>
          </cell>
        </row>
        <row r="3306">
          <cell r="C3306" t="str">
            <v>MG</v>
          </cell>
          <cell r="D3306" t="str">
            <v>Monsenhor Paulo</v>
          </cell>
        </row>
        <row r="3307">
          <cell r="C3307" t="str">
            <v>SC</v>
          </cell>
          <cell r="D3307" t="str">
            <v>Santa Terezinha</v>
          </cell>
        </row>
        <row r="3308">
          <cell r="C3308" t="str">
            <v>GO</v>
          </cell>
          <cell r="D3308" t="str">
            <v>Monte Alegre de Goiás</v>
          </cell>
        </row>
        <row r="3309">
          <cell r="C3309" t="str">
            <v>PI</v>
          </cell>
          <cell r="D3309" t="str">
            <v>Nossa Senhora dos Remédios</v>
          </cell>
        </row>
        <row r="3310">
          <cell r="C3310" t="str">
            <v>GO</v>
          </cell>
          <cell r="D3310" t="str">
            <v>Alvorada do Norte</v>
          </cell>
        </row>
        <row r="3311">
          <cell r="C3311" t="str">
            <v>PB</v>
          </cell>
          <cell r="D3311" t="str">
            <v>Marcação</v>
          </cell>
        </row>
        <row r="3312">
          <cell r="C3312" t="str">
            <v>RS</v>
          </cell>
          <cell r="D3312" t="str">
            <v>São Vicente do Sul</v>
          </cell>
        </row>
        <row r="3313">
          <cell r="C3313" t="str">
            <v>BA</v>
          </cell>
          <cell r="D3313" t="str">
            <v>Ibirapuã</v>
          </cell>
        </row>
        <row r="3314">
          <cell r="C3314" t="str">
            <v>GO</v>
          </cell>
          <cell r="D3314" t="str">
            <v>Serranópolis</v>
          </cell>
        </row>
        <row r="3315">
          <cell r="C3315" t="str">
            <v>ES</v>
          </cell>
          <cell r="D3315" t="str">
            <v>São Domingos do Norte</v>
          </cell>
        </row>
        <row r="3316">
          <cell r="C3316" t="str">
            <v>BA</v>
          </cell>
          <cell r="D3316" t="str">
            <v>Varzedo</v>
          </cell>
        </row>
        <row r="3317">
          <cell r="C3317" t="str">
            <v>BA</v>
          </cell>
          <cell r="D3317" t="str">
            <v>Mucugê</v>
          </cell>
        </row>
        <row r="3318">
          <cell r="C3318" t="str">
            <v>MG</v>
          </cell>
          <cell r="D3318" t="str">
            <v>Serra dos Aimorés</v>
          </cell>
        </row>
        <row r="3319">
          <cell r="C3319" t="str">
            <v>MG</v>
          </cell>
          <cell r="D3319" t="str">
            <v>Santa Cruz de Minas</v>
          </cell>
        </row>
        <row r="3320">
          <cell r="C3320" t="str">
            <v>MG</v>
          </cell>
          <cell r="D3320" t="str">
            <v>Pimenta</v>
          </cell>
        </row>
        <row r="3321">
          <cell r="C3321" t="str">
            <v>SC</v>
          </cell>
          <cell r="D3321" t="str">
            <v>Antônio Carlos</v>
          </cell>
        </row>
        <row r="3322">
          <cell r="C3322" t="str">
            <v>MG</v>
          </cell>
          <cell r="D3322" t="str">
            <v>Nazareno</v>
          </cell>
        </row>
        <row r="3323">
          <cell r="C3323" t="str">
            <v>MG</v>
          </cell>
          <cell r="D3323" t="str">
            <v>Mata Verde</v>
          </cell>
        </row>
        <row r="3324">
          <cell r="C3324" t="str">
            <v>MG</v>
          </cell>
          <cell r="D3324" t="str">
            <v>Capitólio</v>
          </cell>
        </row>
        <row r="3325">
          <cell r="C3325" t="str">
            <v>MG</v>
          </cell>
          <cell r="D3325" t="str">
            <v>Piranguinho</v>
          </cell>
        </row>
        <row r="3326">
          <cell r="C3326" t="str">
            <v>BA</v>
          </cell>
          <cell r="D3326" t="str">
            <v>Abaíra</v>
          </cell>
        </row>
        <row r="3327">
          <cell r="C3327" t="str">
            <v>SP</v>
          </cell>
          <cell r="D3327" t="str">
            <v>Ouro Verde</v>
          </cell>
        </row>
        <row r="3328">
          <cell r="C3328" t="str">
            <v>BA</v>
          </cell>
          <cell r="D3328" t="str">
            <v>Cordeiros</v>
          </cell>
        </row>
        <row r="3329">
          <cell r="C3329" t="str">
            <v>SP</v>
          </cell>
          <cell r="D3329" t="str">
            <v>Arealva</v>
          </cell>
        </row>
        <row r="3330">
          <cell r="C3330" t="str">
            <v>MG</v>
          </cell>
          <cell r="D3330" t="str">
            <v>Santana do Manhuaçu</v>
          </cell>
        </row>
        <row r="3331">
          <cell r="C3331" t="str">
            <v>BA</v>
          </cell>
          <cell r="D3331" t="str">
            <v>Caraíbas</v>
          </cell>
        </row>
        <row r="3332">
          <cell r="C3332" t="str">
            <v>MG</v>
          </cell>
          <cell r="D3332" t="str">
            <v>Virgínia</v>
          </cell>
        </row>
        <row r="3333">
          <cell r="C3333" t="str">
            <v>SC</v>
          </cell>
          <cell r="D3333" t="str">
            <v>Tangará</v>
          </cell>
        </row>
        <row r="3334">
          <cell r="C3334" t="str">
            <v>MA</v>
          </cell>
          <cell r="D3334" t="str">
            <v>Tasso Fragoso</v>
          </cell>
        </row>
        <row r="3335">
          <cell r="C3335" t="str">
            <v>PB</v>
          </cell>
          <cell r="D3335" t="str">
            <v>Mataraca</v>
          </cell>
        </row>
        <row r="3336">
          <cell r="C3336" t="str">
            <v>PR</v>
          </cell>
          <cell r="D3336" t="str">
            <v>Califórnia</v>
          </cell>
        </row>
        <row r="3337">
          <cell r="C3337" t="str">
            <v>MG</v>
          </cell>
          <cell r="D3337" t="str">
            <v>Martins Soares</v>
          </cell>
        </row>
        <row r="3338">
          <cell r="C3338" t="str">
            <v>PI</v>
          </cell>
          <cell r="D3338" t="str">
            <v>Nazária</v>
          </cell>
        </row>
        <row r="3339">
          <cell r="C3339" t="str">
            <v>RS</v>
          </cell>
          <cell r="D3339" t="str">
            <v>Catuípe</v>
          </cell>
        </row>
        <row r="3340">
          <cell r="C3340" t="str">
            <v>AC</v>
          </cell>
          <cell r="D3340" t="str">
            <v>Jordão</v>
          </cell>
        </row>
        <row r="3341">
          <cell r="C3341" t="str">
            <v>PI</v>
          </cell>
          <cell r="D3341" t="str">
            <v>Lagoa Alegre</v>
          </cell>
        </row>
        <row r="3342">
          <cell r="C3342" t="str">
            <v>PA</v>
          </cell>
          <cell r="D3342" t="str">
            <v>Magalhães Barata</v>
          </cell>
        </row>
        <row r="3343">
          <cell r="C3343" t="str">
            <v>MG</v>
          </cell>
          <cell r="D3343" t="str">
            <v>Angelândia</v>
          </cell>
        </row>
        <row r="3344">
          <cell r="C3344" t="str">
            <v>PE</v>
          </cell>
          <cell r="D3344" t="str">
            <v>Camutanga</v>
          </cell>
        </row>
        <row r="3345">
          <cell r="C3345" t="str">
            <v>BA</v>
          </cell>
          <cell r="D3345" t="str">
            <v>Lajedo do Tabocal</v>
          </cell>
        </row>
        <row r="3346">
          <cell r="C3346" t="str">
            <v>PI</v>
          </cell>
          <cell r="D3346" t="str">
            <v>Marcolândia</v>
          </cell>
        </row>
        <row r="3347">
          <cell r="C3347" t="str">
            <v>RJ</v>
          </cell>
          <cell r="D3347" t="str">
            <v>Comendador Levy Gasparian</v>
          </cell>
        </row>
        <row r="3348">
          <cell r="C3348" t="str">
            <v>PI</v>
          </cell>
          <cell r="D3348" t="str">
            <v>Isaías Coelho</v>
          </cell>
        </row>
        <row r="3349">
          <cell r="C3349" t="str">
            <v>BA</v>
          </cell>
          <cell r="D3349" t="str">
            <v>Ouriçangas</v>
          </cell>
        </row>
        <row r="3350">
          <cell r="C3350" t="str">
            <v>RS</v>
          </cell>
          <cell r="D3350" t="str">
            <v>Jóia</v>
          </cell>
        </row>
        <row r="3351">
          <cell r="C3351" t="str">
            <v>TO</v>
          </cell>
          <cell r="D3351" t="str">
            <v>Praia Norte</v>
          </cell>
        </row>
        <row r="3352">
          <cell r="C3352" t="str">
            <v>CE</v>
          </cell>
          <cell r="D3352" t="str">
            <v>Tarrafas</v>
          </cell>
        </row>
        <row r="3353">
          <cell r="C3353" t="str">
            <v>PB</v>
          </cell>
          <cell r="D3353" t="str">
            <v>Riacho dos Cavalos</v>
          </cell>
        </row>
        <row r="3354">
          <cell r="C3354" t="str">
            <v>MT</v>
          </cell>
          <cell r="D3354" t="str">
            <v>Santa Terezinha</v>
          </cell>
        </row>
        <row r="3355">
          <cell r="C3355" t="str">
            <v>SP</v>
          </cell>
          <cell r="D3355" t="str">
            <v>Santo Antônio do Aracanguá</v>
          </cell>
        </row>
        <row r="3356">
          <cell r="C3356" t="str">
            <v>RS</v>
          </cell>
          <cell r="D3356" t="str">
            <v>Paverama</v>
          </cell>
        </row>
        <row r="3357">
          <cell r="C3357" t="str">
            <v>MG</v>
          </cell>
          <cell r="D3357" t="str">
            <v>Pratápolis</v>
          </cell>
        </row>
        <row r="3358">
          <cell r="C3358" t="str">
            <v>MG</v>
          </cell>
          <cell r="D3358" t="str">
            <v>São Gonçalo do Abaeté</v>
          </cell>
        </row>
        <row r="3359">
          <cell r="C3359" t="str">
            <v>SE</v>
          </cell>
          <cell r="D3359" t="str">
            <v>Ilha das Flores</v>
          </cell>
        </row>
        <row r="3360">
          <cell r="C3360" t="str">
            <v>MA</v>
          </cell>
          <cell r="D3360" t="str">
            <v>Feira Nova do Maranhão</v>
          </cell>
        </row>
        <row r="3361">
          <cell r="C3361" t="str">
            <v>MA</v>
          </cell>
          <cell r="D3361" t="str">
            <v>Milagres do Maranhão</v>
          </cell>
        </row>
        <row r="3362">
          <cell r="C3362" t="str">
            <v>PR</v>
          </cell>
          <cell r="D3362" t="str">
            <v>Tuneiras do Oeste</v>
          </cell>
        </row>
        <row r="3363">
          <cell r="C3363" t="str">
            <v>SP</v>
          </cell>
          <cell r="D3363" t="str">
            <v>Saltinho</v>
          </cell>
        </row>
        <row r="3364">
          <cell r="C3364" t="str">
            <v>MA</v>
          </cell>
          <cell r="D3364" t="str">
            <v>Boa Vista do Gurupi</v>
          </cell>
        </row>
        <row r="3365">
          <cell r="C3365" t="str">
            <v>RR</v>
          </cell>
          <cell r="D3365" t="str">
            <v>São João da Baliza</v>
          </cell>
        </row>
        <row r="3366">
          <cell r="C3366" t="str">
            <v>PR</v>
          </cell>
          <cell r="D3366" t="str">
            <v>Santa Isabel do Ivaí</v>
          </cell>
        </row>
        <row r="3367">
          <cell r="C3367" t="str">
            <v>PB</v>
          </cell>
          <cell r="D3367" t="str">
            <v>Aparecida</v>
          </cell>
        </row>
        <row r="3368">
          <cell r="C3368" t="str">
            <v>MG</v>
          </cell>
          <cell r="D3368" t="str">
            <v>Ibiaí</v>
          </cell>
        </row>
        <row r="3369">
          <cell r="C3369" t="str">
            <v>BA</v>
          </cell>
          <cell r="D3369" t="str">
            <v>Morpará</v>
          </cell>
        </row>
        <row r="3370">
          <cell r="C3370" t="str">
            <v>MG</v>
          </cell>
          <cell r="D3370" t="str">
            <v>Araponga</v>
          </cell>
        </row>
        <row r="3371">
          <cell r="C3371" t="str">
            <v>AL</v>
          </cell>
          <cell r="D3371" t="str">
            <v>Japaratinga</v>
          </cell>
        </row>
        <row r="3372">
          <cell r="C3372" t="str">
            <v>AL</v>
          </cell>
          <cell r="D3372" t="str">
            <v>Barra de São Miguel</v>
          </cell>
        </row>
        <row r="3373">
          <cell r="C3373" t="str">
            <v>RS</v>
          </cell>
          <cell r="D3373" t="str">
            <v>Caraá</v>
          </cell>
        </row>
        <row r="3374">
          <cell r="C3374" t="str">
            <v>SP</v>
          </cell>
          <cell r="D3374" t="str">
            <v>Estrela d´Oeste</v>
          </cell>
        </row>
        <row r="3375">
          <cell r="C3375" t="str">
            <v>MT</v>
          </cell>
          <cell r="D3375" t="str">
            <v>Jangada</v>
          </cell>
        </row>
        <row r="3376">
          <cell r="C3376" t="str">
            <v>TO</v>
          </cell>
          <cell r="D3376" t="str">
            <v>Araguaçu</v>
          </cell>
        </row>
        <row r="3377">
          <cell r="C3377" t="str">
            <v>SC</v>
          </cell>
          <cell r="D3377" t="str">
            <v>Santa Rosa do Sul</v>
          </cell>
        </row>
        <row r="3378">
          <cell r="C3378" t="str">
            <v>SE</v>
          </cell>
          <cell r="D3378" t="str">
            <v>Brejo Grande</v>
          </cell>
        </row>
        <row r="3379">
          <cell r="C3379" t="str">
            <v>MG</v>
          </cell>
          <cell r="D3379" t="str">
            <v>Pavão</v>
          </cell>
        </row>
        <row r="3380">
          <cell r="C3380" t="str">
            <v>PR</v>
          </cell>
          <cell r="D3380" t="str">
            <v>Vera Cruz do Oeste</v>
          </cell>
        </row>
        <row r="3381">
          <cell r="C3381" t="str">
            <v>GO</v>
          </cell>
          <cell r="D3381" t="str">
            <v>Santa Terezinha de Goiás</v>
          </cell>
        </row>
        <row r="3382">
          <cell r="C3382" t="str">
            <v>MG</v>
          </cell>
          <cell r="D3382" t="str">
            <v>Campo Florido</v>
          </cell>
        </row>
        <row r="3383">
          <cell r="C3383" t="str">
            <v>TO</v>
          </cell>
          <cell r="D3383" t="str">
            <v>Alvorada</v>
          </cell>
        </row>
        <row r="3384">
          <cell r="C3384" t="str">
            <v>MG</v>
          </cell>
          <cell r="D3384" t="str">
            <v>Montezuma</v>
          </cell>
        </row>
        <row r="3385">
          <cell r="C3385" t="str">
            <v>MT</v>
          </cell>
          <cell r="D3385" t="str">
            <v>Jauru</v>
          </cell>
        </row>
        <row r="3386">
          <cell r="C3386" t="str">
            <v>BA</v>
          </cell>
          <cell r="D3386" t="str">
            <v>Itaquara</v>
          </cell>
        </row>
        <row r="3387">
          <cell r="C3387" t="str">
            <v>PI</v>
          </cell>
          <cell r="D3387" t="str">
            <v>Madeiro</v>
          </cell>
        </row>
        <row r="3388">
          <cell r="C3388" t="str">
            <v>PI</v>
          </cell>
          <cell r="D3388" t="str">
            <v>Brasileira</v>
          </cell>
        </row>
        <row r="3389">
          <cell r="C3389" t="str">
            <v>SP</v>
          </cell>
          <cell r="D3389" t="str">
            <v>Icém</v>
          </cell>
        </row>
        <row r="3390">
          <cell r="C3390" t="str">
            <v>SP</v>
          </cell>
          <cell r="D3390" t="str">
            <v>Irapuru</v>
          </cell>
        </row>
        <row r="3391">
          <cell r="C3391" t="str">
            <v>PI</v>
          </cell>
          <cell r="D3391" t="str">
            <v>Cristalândia do Piauí</v>
          </cell>
        </row>
        <row r="3392">
          <cell r="C3392" t="str">
            <v>RS</v>
          </cell>
          <cell r="D3392" t="str">
            <v>Entre-Ijuís</v>
          </cell>
        </row>
        <row r="3393">
          <cell r="C3393" t="str">
            <v>RN</v>
          </cell>
          <cell r="D3393" t="str">
            <v>Lagoa Salgada</v>
          </cell>
        </row>
        <row r="3394">
          <cell r="C3394" t="str">
            <v>RS</v>
          </cell>
          <cell r="D3394" t="str">
            <v>General Câmara</v>
          </cell>
        </row>
        <row r="3395">
          <cell r="C3395" t="str">
            <v>PB</v>
          </cell>
          <cell r="D3395" t="str">
            <v>Barra de Santana</v>
          </cell>
        </row>
        <row r="3396">
          <cell r="C3396" t="str">
            <v>MG</v>
          </cell>
          <cell r="D3396" t="str">
            <v>Rodeiro</v>
          </cell>
        </row>
        <row r="3397">
          <cell r="C3397" t="str">
            <v>PB</v>
          </cell>
          <cell r="D3397" t="str">
            <v>Desterro</v>
          </cell>
        </row>
        <row r="3398">
          <cell r="C3398" t="str">
            <v>BA</v>
          </cell>
          <cell r="D3398" t="str">
            <v>Nova Itarana</v>
          </cell>
        </row>
        <row r="3399">
          <cell r="C3399" t="str">
            <v>BA</v>
          </cell>
          <cell r="D3399" t="str">
            <v>Malhada de Pedras</v>
          </cell>
        </row>
        <row r="3400">
          <cell r="C3400" t="str">
            <v>GO</v>
          </cell>
          <cell r="D3400" t="str">
            <v>Terezópolis de Goiás</v>
          </cell>
        </row>
        <row r="3401">
          <cell r="C3401" t="str">
            <v>RN</v>
          </cell>
          <cell r="D3401" t="str">
            <v>Marcelino Vieira</v>
          </cell>
        </row>
        <row r="3402">
          <cell r="C3402" t="str">
            <v>SC</v>
          </cell>
          <cell r="D3402" t="str">
            <v>Campo Erê</v>
          </cell>
        </row>
        <row r="3403">
          <cell r="C3403" t="str">
            <v>PR</v>
          </cell>
          <cell r="D3403" t="str">
            <v>Nova Santa Rosa</v>
          </cell>
        </row>
        <row r="3404">
          <cell r="C3404" t="str">
            <v>RN</v>
          </cell>
          <cell r="D3404" t="str">
            <v>Riachuelo</v>
          </cell>
        </row>
        <row r="3405">
          <cell r="C3405" t="str">
            <v>MG</v>
          </cell>
          <cell r="D3405" t="str">
            <v>Pains</v>
          </cell>
        </row>
        <row r="3406">
          <cell r="C3406" t="str">
            <v>RS</v>
          </cell>
          <cell r="D3406" t="str">
            <v>Glorinha</v>
          </cell>
        </row>
        <row r="3407">
          <cell r="C3407" t="str">
            <v>BA</v>
          </cell>
          <cell r="D3407" t="str">
            <v>Itapé</v>
          </cell>
        </row>
        <row r="3408">
          <cell r="C3408" t="str">
            <v>RN</v>
          </cell>
          <cell r="D3408" t="str">
            <v>Carnaúba dos Dantas</v>
          </cell>
        </row>
        <row r="3409">
          <cell r="C3409" t="str">
            <v>MG</v>
          </cell>
          <cell r="D3409" t="str">
            <v>Guiricema</v>
          </cell>
        </row>
        <row r="3410">
          <cell r="C3410" t="str">
            <v>PR</v>
          </cell>
          <cell r="D3410" t="str">
            <v>Ivaté</v>
          </cell>
        </row>
        <row r="3411">
          <cell r="C3411" t="str">
            <v>PB</v>
          </cell>
          <cell r="D3411" t="str">
            <v>Gado Bravo</v>
          </cell>
        </row>
        <row r="3412">
          <cell r="C3412" t="str">
            <v>MG</v>
          </cell>
          <cell r="D3412" t="str">
            <v>Pocrane</v>
          </cell>
        </row>
        <row r="3413">
          <cell r="C3413" t="str">
            <v>MG</v>
          </cell>
          <cell r="D3413" t="str">
            <v>Alto Jequitibá</v>
          </cell>
        </row>
        <row r="3414">
          <cell r="C3414" t="str">
            <v>PI</v>
          </cell>
          <cell r="D3414" t="str">
            <v>Buriti dos Montes</v>
          </cell>
        </row>
        <row r="3415">
          <cell r="C3415" t="str">
            <v>PE</v>
          </cell>
          <cell r="D3415" t="str">
            <v>Tuparetama</v>
          </cell>
        </row>
        <row r="3416">
          <cell r="C3416" t="str">
            <v>BA</v>
          </cell>
          <cell r="D3416" t="str">
            <v>Mirante</v>
          </cell>
        </row>
        <row r="3417">
          <cell r="C3417" t="str">
            <v>SC</v>
          </cell>
          <cell r="D3417" t="str">
            <v>Monte Castelo</v>
          </cell>
        </row>
        <row r="3418">
          <cell r="C3418" t="str">
            <v>SP</v>
          </cell>
          <cell r="D3418" t="str">
            <v>Águas da Prata</v>
          </cell>
        </row>
        <row r="3419">
          <cell r="C3419" t="str">
            <v>SP</v>
          </cell>
          <cell r="D3419" t="str">
            <v>Guaraçaí</v>
          </cell>
        </row>
        <row r="3420">
          <cell r="C3420" t="str">
            <v>PR</v>
          </cell>
          <cell r="D3420" t="str">
            <v>Jesuítas</v>
          </cell>
        </row>
        <row r="3421">
          <cell r="C3421" t="str">
            <v>MA</v>
          </cell>
          <cell r="D3421" t="str">
            <v>Altamira do Maranhão</v>
          </cell>
        </row>
        <row r="3422">
          <cell r="C3422" t="str">
            <v>RR</v>
          </cell>
          <cell r="D3422" t="str">
            <v>São Luiz</v>
          </cell>
        </row>
        <row r="3423">
          <cell r="C3423" t="str">
            <v>SP</v>
          </cell>
          <cell r="D3423" t="str">
            <v>Iepê</v>
          </cell>
        </row>
        <row r="3424">
          <cell r="C3424" t="str">
            <v>MG</v>
          </cell>
          <cell r="D3424" t="str">
            <v>Santa Bárbara do Leste</v>
          </cell>
        </row>
        <row r="3425">
          <cell r="C3425" t="str">
            <v>SC</v>
          </cell>
          <cell r="D3425" t="str">
            <v>Major Vieira</v>
          </cell>
        </row>
        <row r="3426">
          <cell r="C3426" t="str">
            <v>SP</v>
          </cell>
          <cell r="D3426" t="str">
            <v>Lindóia</v>
          </cell>
        </row>
        <row r="3427">
          <cell r="C3427" t="str">
            <v>SP</v>
          </cell>
          <cell r="D3427" t="str">
            <v>Bilac</v>
          </cell>
        </row>
        <row r="3428">
          <cell r="C3428" t="str">
            <v>TO</v>
          </cell>
          <cell r="D3428" t="str">
            <v>Ponte Alta do Tocantins</v>
          </cell>
        </row>
        <row r="3429">
          <cell r="C3429" t="str">
            <v>RN</v>
          </cell>
          <cell r="D3429" t="str">
            <v>São Rafael</v>
          </cell>
        </row>
        <row r="3430">
          <cell r="C3430" t="str">
            <v>TO</v>
          </cell>
          <cell r="D3430" t="str">
            <v>Monte do Carmo</v>
          </cell>
        </row>
        <row r="3431">
          <cell r="C3431" t="str">
            <v>MT</v>
          </cell>
          <cell r="D3431" t="str">
            <v>Ipiranga do Norte</v>
          </cell>
        </row>
        <row r="3432">
          <cell r="C3432" t="str">
            <v>SP</v>
          </cell>
          <cell r="D3432" t="str">
            <v>Monte Alegre do Sul</v>
          </cell>
        </row>
        <row r="3433">
          <cell r="C3433" t="str">
            <v>BA</v>
          </cell>
          <cell r="D3433" t="str">
            <v>Jaborandi</v>
          </cell>
        </row>
        <row r="3434">
          <cell r="C3434" t="str">
            <v>SP</v>
          </cell>
          <cell r="D3434" t="str">
            <v>Macaubal</v>
          </cell>
        </row>
        <row r="3435">
          <cell r="C3435" t="str">
            <v>MG</v>
          </cell>
          <cell r="D3435" t="str">
            <v>Guimarânia</v>
          </cell>
        </row>
        <row r="3436">
          <cell r="C3436" t="str">
            <v>MT</v>
          </cell>
          <cell r="D3436" t="str">
            <v>Barão de Melgaço</v>
          </cell>
        </row>
        <row r="3437">
          <cell r="C3437" t="str">
            <v>MG</v>
          </cell>
          <cell r="D3437" t="str">
            <v>Tiradentes</v>
          </cell>
        </row>
        <row r="3438">
          <cell r="C3438" t="str">
            <v>AP</v>
          </cell>
          <cell r="D3438" t="str">
            <v>Ferreira Gomes</v>
          </cell>
        </row>
        <row r="3439">
          <cell r="C3439" t="str">
            <v>CE</v>
          </cell>
          <cell r="D3439" t="str">
            <v>Jati</v>
          </cell>
        </row>
        <row r="3440">
          <cell r="C3440" t="str">
            <v>MG</v>
          </cell>
          <cell r="D3440" t="str">
            <v>Orizânia</v>
          </cell>
        </row>
        <row r="3441">
          <cell r="C3441" t="str">
            <v>SC</v>
          </cell>
          <cell r="D3441" t="str">
            <v>Treze Tílias</v>
          </cell>
        </row>
        <row r="3442">
          <cell r="C3442" t="str">
            <v>SC</v>
          </cell>
          <cell r="D3442" t="str">
            <v>Descanso</v>
          </cell>
        </row>
        <row r="3443">
          <cell r="C3443" t="str">
            <v>MG</v>
          </cell>
          <cell r="D3443" t="str">
            <v>Riachinho</v>
          </cell>
        </row>
        <row r="3444">
          <cell r="C3444" t="str">
            <v>RS</v>
          </cell>
          <cell r="D3444" t="str">
            <v>Minas do Leão</v>
          </cell>
        </row>
        <row r="3445">
          <cell r="C3445" t="str">
            <v>BA</v>
          </cell>
          <cell r="D3445" t="str">
            <v>Elísio Medrado</v>
          </cell>
        </row>
        <row r="3446">
          <cell r="C3446" t="str">
            <v>PR</v>
          </cell>
          <cell r="D3446" t="str">
            <v>Reserva do Iguaçu</v>
          </cell>
        </row>
        <row r="3447">
          <cell r="C3447" t="str">
            <v>RO</v>
          </cell>
          <cell r="D3447" t="str">
            <v>Novo Horizonte do Oeste</v>
          </cell>
        </row>
        <row r="3448">
          <cell r="C3448" t="str">
            <v>RS</v>
          </cell>
          <cell r="D3448" t="str">
            <v>Cristal</v>
          </cell>
        </row>
        <row r="3449">
          <cell r="C3449" t="str">
            <v>PR</v>
          </cell>
          <cell r="D3449" t="str">
            <v>Nova Fátima</v>
          </cell>
        </row>
        <row r="3450">
          <cell r="C3450" t="str">
            <v>PR</v>
          </cell>
          <cell r="D3450" t="str">
            <v>Campo do Tenente</v>
          </cell>
        </row>
        <row r="3451">
          <cell r="C3451" t="str">
            <v>MG</v>
          </cell>
          <cell r="D3451" t="str">
            <v>Maravilhas</v>
          </cell>
        </row>
        <row r="3452">
          <cell r="C3452" t="str">
            <v>BA</v>
          </cell>
          <cell r="D3452" t="str">
            <v>Candeal</v>
          </cell>
        </row>
        <row r="3453">
          <cell r="C3453" t="str">
            <v>RN</v>
          </cell>
          <cell r="D3453" t="str">
            <v>Serra Negra do Norte</v>
          </cell>
        </row>
        <row r="3454">
          <cell r="C3454" t="str">
            <v>PR</v>
          </cell>
          <cell r="D3454" t="str">
            <v>Tupãssi</v>
          </cell>
        </row>
        <row r="3455">
          <cell r="C3455" t="str">
            <v>SP</v>
          </cell>
          <cell r="D3455" t="str">
            <v>Irapuã</v>
          </cell>
        </row>
        <row r="3456">
          <cell r="C3456" t="str">
            <v>GO</v>
          </cell>
          <cell r="D3456" t="str">
            <v>Cabeceiras</v>
          </cell>
        </row>
        <row r="3457">
          <cell r="C3457" t="str">
            <v>MT</v>
          </cell>
          <cell r="D3457" t="str">
            <v>Dom Aquino</v>
          </cell>
        </row>
        <row r="3458">
          <cell r="C3458" t="str">
            <v>GO</v>
          </cell>
          <cell r="D3458" t="str">
            <v>Campo Limpo de Goiás</v>
          </cell>
        </row>
        <row r="3459">
          <cell r="C3459" t="str">
            <v>PI</v>
          </cell>
          <cell r="D3459" t="str">
            <v>São João do Arraial</v>
          </cell>
        </row>
        <row r="3460">
          <cell r="C3460" t="str">
            <v>PA</v>
          </cell>
          <cell r="D3460" t="str">
            <v>Peixe-Boi</v>
          </cell>
        </row>
        <row r="3461">
          <cell r="C3461" t="str">
            <v>TO</v>
          </cell>
          <cell r="D3461" t="str">
            <v>Colméia</v>
          </cell>
        </row>
        <row r="3462">
          <cell r="C3462" t="str">
            <v>BA</v>
          </cell>
          <cell r="D3462" t="str">
            <v>Lamarão</v>
          </cell>
        </row>
        <row r="3463">
          <cell r="C3463" t="str">
            <v>AL</v>
          </cell>
          <cell r="D3463" t="str">
            <v>São Miguel dos Milagres</v>
          </cell>
        </row>
        <row r="3464">
          <cell r="C3464" t="str">
            <v>GO</v>
          </cell>
          <cell r="D3464" t="str">
            <v>Nova Glória</v>
          </cell>
        </row>
        <row r="3465">
          <cell r="C3465" t="str">
            <v>MG</v>
          </cell>
          <cell r="D3465" t="str">
            <v>Estrela do Sul</v>
          </cell>
        </row>
        <row r="3466">
          <cell r="C3466" t="str">
            <v>SC</v>
          </cell>
          <cell r="D3466" t="str">
            <v>São José do Cerrito</v>
          </cell>
        </row>
        <row r="3467">
          <cell r="C3467" t="str">
            <v>RS</v>
          </cell>
          <cell r="D3467" t="str">
            <v>Santana da Boa Vista</v>
          </cell>
        </row>
        <row r="3468">
          <cell r="C3468" t="str">
            <v>GO</v>
          </cell>
          <cell r="D3468" t="str">
            <v>Montes Claros de Goiás</v>
          </cell>
        </row>
        <row r="3469">
          <cell r="C3469" t="str">
            <v>MG</v>
          </cell>
          <cell r="D3469" t="str">
            <v>Passa Tempo</v>
          </cell>
        </row>
        <row r="3470">
          <cell r="C3470" t="str">
            <v>SC</v>
          </cell>
          <cell r="D3470" t="str">
            <v>Ascurra</v>
          </cell>
        </row>
        <row r="3471">
          <cell r="C3471" t="str">
            <v>ES</v>
          </cell>
          <cell r="D3471" t="str">
            <v>Ponto Belo</v>
          </cell>
        </row>
        <row r="3472">
          <cell r="C3472" t="str">
            <v>PB</v>
          </cell>
          <cell r="D3472" t="str">
            <v>Juarez Távora</v>
          </cell>
        </row>
        <row r="3473">
          <cell r="C3473" t="str">
            <v>MG</v>
          </cell>
          <cell r="D3473" t="str">
            <v>Delfim Moreira</v>
          </cell>
        </row>
        <row r="3474">
          <cell r="C3474" t="str">
            <v>SC</v>
          </cell>
          <cell r="D3474" t="str">
            <v>Timbó Grande</v>
          </cell>
        </row>
        <row r="3475">
          <cell r="C3475" t="str">
            <v>GO</v>
          </cell>
          <cell r="D3475" t="str">
            <v>Cachoeira Dourada</v>
          </cell>
        </row>
        <row r="3476">
          <cell r="C3476" t="str">
            <v>MG</v>
          </cell>
          <cell r="D3476" t="str">
            <v>Japonvar</v>
          </cell>
        </row>
        <row r="3477">
          <cell r="C3477" t="str">
            <v>RS</v>
          </cell>
          <cell r="D3477" t="str">
            <v>Salvador do Sul</v>
          </cell>
        </row>
        <row r="3478">
          <cell r="C3478" t="str">
            <v>BA</v>
          </cell>
          <cell r="D3478" t="str">
            <v>Itamari</v>
          </cell>
        </row>
        <row r="3479">
          <cell r="C3479" t="str">
            <v>RN</v>
          </cell>
          <cell r="D3479" t="str">
            <v>Cruzeta</v>
          </cell>
        </row>
        <row r="3480">
          <cell r="C3480" t="str">
            <v>PR</v>
          </cell>
          <cell r="D3480" t="str">
            <v>Cambira</v>
          </cell>
        </row>
        <row r="3481">
          <cell r="C3481" t="str">
            <v>PB</v>
          </cell>
          <cell r="D3481" t="str">
            <v>Pedra Lavrada</v>
          </cell>
        </row>
        <row r="3482">
          <cell r="C3482" t="str">
            <v>MS</v>
          </cell>
          <cell r="D3482" t="str">
            <v>Santa Rita do Pardo</v>
          </cell>
        </row>
        <row r="3483">
          <cell r="C3483" t="str">
            <v>RN</v>
          </cell>
          <cell r="D3483" t="str">
            <v>Portalegre</v>
          </cell>
        </row>
        <row r="3484">
          <cell r="C3484" t="str">
            <v>BA</v>
          </cell>
          <cell r="D3484" t="str">
            <v>Tanquinho</v>
          </cell>
        </row>
        <row r="3485">
          <cell r="C3485" t="str">
            <v>SP</v>
          </cell>
          <cell r="D3485" t="str">
            <v>Ibirarema</v>
          </cell>
        </row>
        <row r="3486">
          <cell r="C3486" t="str">
            <v>MT</v>
          </cell>
          <cell r="D3486" t="str">
            <v>Gaúcha do Norte</v>
          </cell>
        </row>
        <row r="3487">
          <cell r="C3487" t="str">
            <v>ES</v>
          </cell>
          <cell r="D3487" t="str">
            <v>Alto Rio Novo</v>
          </cell>
        </row>
        <row r="3488">
          <cell r="C3488" t="str">
            <v>SE</v>
          </cell>
          <cell r="D3488" t="str">
            <v>Santana do São Francisco</v>
          </cell>
        </row>
        <row r="3489">
          <cell r="C3489" t="str">
            <v>SP</v>
          </cell>
          <cell r="D3489" t="str">
            <v>Catiguá</v>
          </cell>
        </row>
        <row r="3490">
          <cell r="C3490" t="str">
            <v>CE</v>
          </cell>
          <cell r="D3490" t="str">
            <v>Itaiçaba</v>
          </cell>
        </row>
        <row r="3491">
          <cell r="C3491" t="str">
            <v>MG</v>
          </cell>
          <cell r="D3491" t="str">
            <v>Senador Firmino</v>
          </cell>
        </row>
        <row r="3492">
          <cell r="C3492" t="str">
            <v>MG</v>
          </cell>
          <cell r="D3492" t="str">
            <v>Iguatama</v>
          </cell>
        </row>
        <row r="3493">
          <cell r="C3493" t="str">
            <v>MG</v>
          </cell>
          <cell r="D3493" t="str">
            <v>Durandé</v>
          </cell>
        </row>
        <row r="3494">
          <cell r="C3494" t="str">
            <v>GO</v>
          </cell>
          <cell r="D3494" t="str">
            <v>Campo Alegre de Goiás</v>
          </cell>
        </row>
        <row r="3495">
          <cell r="C3495" t="str">
            <v>PI</v>
          </cell>
          <cell r="D3495" t="str">
            <v>Assunção do Piauí</v>
          </cell>
        </row>
        <row r="3496">
          <cell r="C3496" t="str">
            <v>MA</v>
          </cell>
          <cell r="D3496" t="str">
            <v>Governador Luiz Rocha</v>
          </cell>
        </row>
        <row r="3497">
          <cell r="C3497" t="str">
            <v>MA</v>
          </cell>
          <cell r="D3497" t="str">
            <v>Santa Filomena do Maranhão</v>
          </cell>
        </row>
        <row r="3498">
          <cell r="C3498" t="str">
            <v>MG</v>
          </cell>
          <cell r="D3498" t="str">
            <v>São Vicente de Minas</v>
          </cell>
        </row>
        <row r="3499">
          <cell r="C3499" t="str">
            <v>BA</v>
          </cell>
          <cell r="D3499" t="str">
            <v>Iramaia</v>
          </cell>
        </row>
        <row r="3500">
          <cell r="C3500" t="str">
            <v>MG</v>
          </cell>
          <cell r="D3500" t="str">
            <v>Curral de Dentro</v>
          </cell>
        </row>
        <row r="3501">
          <cell r="C3501" t="str">
            <v>PB</v>
          </cell>
          <cell r="D3501" t="str">
            <v>Cubati</v>
          </cell>
        </row>
        <row r="3502">
          <cell r="C3502" t="str">
            <v>SP</v>
          </cell>
          <cell r="D3502" t="str">
            <v>Itobi</v>
          </cell>
        </row>
        <row r="3503">
          <cell r="C3503" t="str">
            <v>MA</v>
          </cell>
          <cell r="D3503" t="str">
            <v>Ribamar Fiquene</v>
          </cell>
        </row>
        <row r="3504">
          <cell r="C3504" t="str">
            <v>CE</v>
          </cell>
          <cell r="D3504" t="str">
            <v>Arneiroz</v>
          </cell>
        </row>
        <row r="3505">
          <cell r="C3505" t="str">
            <v>PB</v>
          </cell>
          <cell r="D3505" t="str">
            <v>Sobrado</v>
          </cell>
        </row>
        <row r="3506">
          <cell r="C3506" t="str">
            <v>TO</v>
          </cell>
          <cell r="D3506" t="str">
            <v>Pium</v>
          </cell>
        </row>
        <row r="3507">
          <cell r="C3507" t="str">
            <v>BA</v>
          </cell>
          <cell r="D3507" t="str">
            <v>Nova Fátima</v>
          </cell>
        </row>
        <row r="3508">
          <cell r="C3508" t="str">
            <v>SP</v>
          </cell>
          <cell r="D3508" t="str">
            <v>Ipeúna</v>
          </cell>
        </row>
        <row r="3509">
          <cell r="C3509" t="str">
            <v>RS</v>
          </cell>
          <cell r="D3509" t="str">
            <v>Santa Bárbara do Sul</v>
          </cell>
        </row>
        <row r="3510">
          <cell r="C3510" t="str">
            <v>MS</v>
          </cell>
          <cell r="D3510" t="str">
            <v>Bodoquena</v>
          </cell>
        </row>
        <row r="3511">
          <cell r="C3511" t="str">
            <v>GO</v>
          </cell>
          <cell r="D3511" t="str">
            <v>Araguapaz</v>
          </cell>
        </row>
        <row r="3512">
          <cell r="C3512" t="str">
            <v>RS</v>
          </cell>
          <cell r="D3512" t="str">
            <v>Paraí</v>
          </cell>
        </row>
        <row r="3513">
          <cell r="C3513" t="str">
            <v>PI</v>
          </cell>
          <cell r="D3513" t="str">
            <v>Monsenhor Hipólito</v>
          </cell>
        </row>
        <row r="3514">
          <cell r="C3514" t="str">
            <v>MG</v>
          </cell>
          <cell r="D3514" t="str">
            <v>Jenipapo de Minas</v>
          </cell>
        </row>
        <row r="3515">
          <cell r="C3515" t="str">
            <v>MG</v>
          </cell>
          <cell r="D3515" t="str">
            <v>Baldim</v>
          </cell>
        </row>
        <row r="3516">
          <cell r="C3516" t="str">
            <v>AM</v>
          </cell>
          <cell r="D3516" t="str">
            <v>Itamarati</v>
          </cell>
        </row>
        <row r="3517">
          <cell r="C3517" t="str">
            <v>PE</v>
          </cell>
          <cell r="D3517" t="str">
            <v>Ibirajuba</v>
          </cell>
        </row>
        <row r="3518">
          <cell r="C3518" t="str">
            <v>CE</v>
          </cell>
          <cell r="D3518" t="str">
            <v>General Sampaio</v>
          </cell>
        </row>
        <row r="3519">
          <cell r="C3519" t="str">
            <v>SP</v>
          </cell>
          <cell r="D3519" t="str">
            <v>Restinga</v>
          </cell>
        </row>
        <row r="3520">
          <cell r="C3520" t="str">
            <v>SP</v>
          </cell>
          <cell r="D3520" t="str">
            <v>Guatapará</v>
          </cell>
        </row>
        <row r="3521">
          <cell r="C3521" t="str">
            <v>CE</v>
          </cell>
          <cell r="D3521" t="str">
            <v>Senador Sá</v>
          </cell>
        </row>
        <row r="3522">
          <cell r="C3522" t="str">
            <v>MA</v>
          </cell>
          <cell r="D3522" t="str">
            <v>Marajá do Sena</v>
          </cell>
        </row>
        <row r="3523">
          <cell r="C3523" t="str">
            <v>PB</v>
          </cell>
          <cell r="D3523" t="str">
            <v>Lagoa de Dentro</v>
          </cell>
        </row>
        <row r="3524">
          <cell r="C3524" t="str">
            <v>BA</v>
          </cell>
          <cell r="D3524" t="str">
            <v>Macururé</v>
          </cell>
        </row>
        <row r="3525">
          <cell r="C3525" t="str">
            <v>PB</v>
          </cell>
          <cell r="D3525" t="str">
            <v>Jericó</v>
          </cell>
        </row>
        <row r="3526">
          <cell r="C3526" t="str">
            <v>GO</v>
          </cell>
          <cell r="D3526" t="str">
            <v>Alto Paraíso de Goiás</v>
          </cell>
        </row>
        <row r="3527">
          <cell r="C3527" t="str">
            <v>CE</v>
          </cell>
          <cell r="D3527" t="str">
            <v>Umari</v>
          </cell>
        </row>
        <row r="3528">
          <cell r="C3528" t="str">
            <v>SP</v>
          </cell>
          <cell r="D3528" t="str">
            <v>Sud Mennucci</v>
          </cell>
        </row>
        <row r="3529">
          <cell r="C3529" t="str">
            <v>MG</v>
          </cell>
          <cell r="D3529" t="str">
            <v>Cônego Marinho</v>
          </cell>
        </row>
        <row r="3530">
          <cell r="C3530" t="str">
            <v>RS</v>
          </cell>
          <cell r="D3530" t="str">
            <v>Tuparendi</v>
          </cell>
        </row>
        <row r="3531">
          <cell r="C3531" t="str">
            <v>SP</v>
          </cell>
          <cell r="D3531" t="str">
            <v>Tapiraí</v>
          </cell>
        </row>
        <row r="3532">
          <cell r="C3532" t="str">
            <v>SP</v>
          </cell>
          <cell r="D3532" t="str">
            <v>São Pedro do Turvo</v>
          </cell>
        </row>
        <row r="3533">
          <cell r="C3533" t="str">
            <v>MG</v>
          </cell>
          <cell r="D3533" t="str">
            <v>Belo Vale</v>
          </cell>
        </row>
        <row r="3534">
          <cell r="C3534" t="str">
            <v>CE</v>
          </cell>
          <cell r="D3534" t="str">
            <v>Altaneira</v>
          </cell>
        </row>
        <row r="3535">
          <cell r="C3535" t="str">
            <v>PR</v>
          </cell>
          <cell r="D3535" t="str">
            <v>Santa Cruz de Monte Castelo</v>
          </cell>
        </row>
        <row r="3536">
          <cell r="C3536" t="str">
            <v>PI</v>
          </cell>
          <cell r="D3536" t="str">
            <v>Cajueiro da Praia</v>
          </cell>
        </row>
        <row r="3537">
          <cell r="C3537" t="str">
            <v>PR</v>
          </cell>
          <cell r="D3537" t="str">
            <v>Tomazina</v>
          </cell>
        </row>
        <row r="3538">
          <cell r="C3538" t="str">
            <v>MG</v>
          </cell>
          <cell r="D3538" t="str">
            <v>Jacuí</v>
          </cell>
        </row>
        <row r="3539">
          <cell r="C3539" t="str">
            <v>TO</v>
          </cell>
          <cell r="D3539" t="str">
            <v>Palmeirópolis</v>
          </cell>
        </row>
        <row r="3540">
          <cell r="C3540" t="str">
            <v>RS</v>
          </cell>
          <cell r="D3540" t="str">
            <v>São Miguel das Missões</v>
          </cell>
        </row>
        <row r="3541">
          <cell r="C3541" t="str">
            <v>RS</v>
          </cell>
          <cell r="D3541" t="str">
            <v>Boqueirão do Leão</v>
          </cell>
        </row>
        <row r="3542">
          <cell r="C3542" t="str">
            <v>TO</v>
          </cell>
          <cell r="D3542" t="str">
            <v>Tocantínia</v>
          </cell>
        </row>
        <row r="3543">
          <cell r="C3543" t="str">
            <v>SP</v>
          </cell>
          <cell r="D3543" t="str">
            <v>Ribeirão Grande</v>
          </cell>
        </row>
        <row r="3544">
          <cell r="C3544" t="str">
            <v>MG</v>
          </cell>
          <cell r="D3544" t="str">
            <v>Tombos</v>
          </cell>
        </row>
        <row r="3545">
          <cell r="C3545" t="str">
            <v>RS</v>
          </cell>
          <cell r="D3545" t="str">
            <v>Pedro Osório</v>
          </cell>
        </row>
        <row r="3546">
          <cell r="C3546" t="str">
            <v>PB</v>
          </cell>
          <cell r="D3546" t="str">
            <v>São Mamede</v>
          </cell>
        </row>
        <row r="3547">
          <cell r="C3547" t="str">
            <v>TO</v>
          </cell>
          <cell r="D3547" t="str">
            <v>Santa Fé do Araguaia</v>
          </cell>
        </row>
        <row r="3548">
          <cell r="C3548" t="str">
            <v>PI</v>
          </cell>
          <cell r="D3548" t="str">
            <v>Alagoinha do Piauí</v>
          </cell>
        </row>
        <row r="3549">
          <cell r="C3549" t="str">
            <v>SC</v>
          </cell>
          <cell r="D3549" t="str">
            <v>Salete</v>
          </cell>
        </row>
        <row r="3550">
          <cell r="C3550" t="str">
            <v>PR</v>
          </cell>
          <cell r="D3550" t="str">
            <v>Icaraíma</v>
          </cell>
        </row>
        <row r="3551">
          <cell r="C3551" t="str">
            <v>MG</v>
          </cell>
          <cell r="D3551" t="str">
            <v>Serrania</v>
          </cell>
        </row>
        <row r="3552">
          <cell r="C3552" t="str">
            <v>PI</v>
          </cell>
          <cell r="D3552" t="str">
            <v>Colônia do Piauí</v>
          </cell>
        </row>
        <row r="3553">
          <cell r="C3553" t="str">
            <v>GO</v>
          </cell>
          <cell r="D3553" t="str">
            <v>Leopoldo de Bulhões</v>
          </cell>
        </row>
        <row r="3554">
          <cell r="C3554" t="str">
            <v>MG</v>
          </cell>
          <cell r="D3554" t="str">
            <v>Divinolândia de Minas</v>
          </cell>
        </row>
        <row r="3555">
          <cell r="C3555" t="str">
            <v>MA</v>
          </cell>
          <cell r="D3555" t="str">
            <v>Lajeado Novo</v>
          </cell>
        </row>
        <row r="3556">
          <cell r="C3556" t="str">
            <v>SE</v>
          </cell>
          <cell r="D3556" t="str">
            <v>Muribeca</v>
          </cell>
        </row>
        <row r="3557">
          <cell r="C3557" t="str">
            <v>AC</v>
          </cell>
          <cell r="D3557" t="str">
            <v>Assis Brasil</v>
          </cell>
        </row>
        <row r="3558">
          <cell r="C3558" t="str">
            <v>SC</v>
          </cell>
          <cell r="D3558" t="str">
            <v>Ipumirim</v>
          </cell>
        </row>
        <row r="3559">
          <cell r="C3559" t="str">
            <v>SC</v>
          </cell>
          <cell r="D3559" t="str">
            <v>Ipuaçu</v>
          </cell>
        </row>
        <row r="3560">
          <cell r="C3560" t="str">
            <v>SC</v>
          </cell>
          <cell r="D3560" t="str">
            <v>Paulo Lopes</v>
          </cell>
        </row>
        <row r="3561">
          <cell r="C3561" t="str">
            <v>RN</v>
          </cell>
          <cell r="D3561" t="str">
            <v>Itajá</v>
          </cell>
        </row>
        <row r="3562">
          <cell r="C3562" t="str">
            <v>MG</v>
          </cell>
          <cell r="D3562" t="str">
            <v>Limeira do Oeste</v>
          </cell>
        </row>
        <row r="3563">
          <cell r="C3563" t="str">
            <v>MA</v>
          </cell>
          <cell r="D3563" t="str">
            <v>São José dos Basílios</v>
          </cell>
        </row>
        <row r="3564">
          <cell r="C3564" t="str">
            <v>RS</v>
          </cell>
          <cell r="D3564" t="str">
            <v>Paraíso do Sul</v>
          </cell>
        </row>
        <row r="3565">
          <cell r="C3565" t="str">
            <v>MG</v>
          </cell>
          <cell r="D3565" t="str">
            <v>São Pedro dos Ferros</v>
          </cell>
        </row>
        <row r="3566">
          <cell r="C3566" t="str">
            <v>MG</v>
          </cell>
          <cell r="D3566" t="str">
            <v>Coimbra</v>
          </cell>
        </row>
        <row r="3567">
          <cell r="C3567" t="str">
            <v>GO</v>
          </cell>
          <cell r="D3567" t="str">
            <v>Sanclerlândia</v>
          </cell>
        </row>
        <row r="3568">
          <cell r="C3568" t="str">
            <v>PR</v>
          </cell>
          <cell r="D3568" t="str">
            <v>Figueira</v>
          </cell>
        </row>
        <row r="3569">
          <cell r="C3569" t="str">
            <v>RN</v>
          </cell>
          <cell r="D3569" t="str">
            <v>Lagoa de Pedras</v>
          </cell>
        </row>
        <row r="3570">
          <cell r="C3570" t="str">
            <v>PB</v>
          </cell>
          <cell r="D3570" t="str">
            <v>São José da Lagoa Tapada</v>
          </cell>
        </row>
        <row r="3571">
          <cell r="C3571" t="str">
            <v>AL</v>
          </cell>
          <cell r="D3571" t="str">
            <v>Porto de Pedras</v>
          </cell>
        </row>
        <row r="3572">
          <cell r="C3572" t="str">
            <v>SP</v>
          </cell>
          <cell r="D3572" t="str">
            <v>Tarabai</v>
          </cell>
        </row>
        <row r="3573">
          <cell r="C3573" t="str">
            <v>SP</v>
          </cell>
          <cell r="D3573" t="str">
            <v>Barra do Turvo</v>
          </cell>
        </row>
        <row r="3574">
          <cell r="C3574" t="str">
            <v>MG</v>
          </cell>
          <cell r="D3574" t="str">
            <v>Inimutaba</v>
          </cell>
        </row>
        <row r="3575">
          <cell r="C3575" t="str">
            <v>MG</v>
          </cell>
          <cell r="D3575" t="str">
            <v>Florestal</v>
          </cell>
        </row>
        <row r="3576">
          <cell r="C3576" t="str">
            <v>MG</v>
          </cell>
          <cell r="D3576" t="str">
            <v>Moema</v>
          </cell>
        </row>
        <row r="3577">
          <cell r="C3577" t="str">
            <v>MG</v>
          </cell>
          <cell r="D3577" t="str">
            <v>Lagamar</v>
          </cell>
        </row>
        <row r="3578">
          <cell r="C3578" t="str">
            <v>MA</v>
          </cell>
          <cell r="D3578" t="str">
            <v>Belágua</v>
          </cell>
        </row>
        <row r="3579">
          <cell r="C3579" t="str">
            <v>PE</v>
          </cell>
          <cell r="D3579" t="str">
            <v>Granito</v>
          </cell>
        </row>
        <row r="3580">
          <cell r="C3580" t="str">
            <v>PA</v>
          </cell>
          <cell r="D3580" t="str">
            <v>Palestina do Pará</v>
          </cell>
        </row>
        <row r="3581">
          <cell r="C3581" t="str">
            <v>MS</v>
          </cell>
          <cell r="D3581" t="str">
            <v>Pedro Gomes</v>
          </cell>
        </row>
        <row r="3582">
          <cell r="C3582" t="str">
            <v>MS</v>
          </cell>
          <cell r="D3582" t="str">
            <v>Inocência</v>
          </cell>
        </row>
        <row r="3583">
          <cell r="C3583" t="str">
            <v>CE</v>
          </cell>
          <cell r="D3583" t="str">
            <v>São João do Jaguaribe</v>
          </cell>
        </row>
        <row r="3584">
          <cell r="C3584" t="str">
            <v>AL</v>
          </cell>
          <cell r="D3584" t="str">
            <v>Paulo Jacinto</v>
          </cell>
        </row>
        <row r="3585">
          <cell r="C3585" t="str">
            <v>PR</v>
          </cell>
          <cell r="D3585" t="str">
            <v>Guaraqueçaba</v>
          </cell>
        </row>
        <row r="3586">
          <cell r="C3586" t="str">
            <v>SC</v>
          </cell>
          <cell r="D3586" t="str">
            <v>Rio do Oeste</v>
          </cell>
        </row>
        <row r="3587">
          <cell r="C3587" t="str">
            <v>RS</v>
          </cell>
          <cell r="D3587" t="str">
            <v>Barão do Triunfo</v>
          </cell>
        </row>
        <row r="3588">
          <cell r="C3588" t="str">
            <v>MG</v>
          </cell>
          <cell r="D3588" t="str">
            <v>Felisburgo</v>
          </cell>
        </row>
        <row r="3589">
          <cell r="C3589" t="str">
            <v>ES</v>
          </cell>
          <cell r="D3589" t="str">
            <v>Apiacá</v>
          </cell>
        </row>
        <row r="3590">
          <cell r="C3590" t="str">
            <v>MG</v>
          </cell>
          <cell r="D3590" t="str">
            <v>São João Batista do Glória</v>
          </cell>
        </row>
        <row r="3591">
          <cell r="C3591" t="str">
            <v>MG</v>
          </cell>
          <cell r="D3591" t="str">
            <v>Pintópolis</v>
          </cell>
        </row>
        <row r="3592">
          <cell r="C3592" t="str">
            <v>SP</v>
          </cell>
          <cell r="D3592" t="str">
            <v>Paulicéia</v>
          </cell>
        </row>
        <row r="3593">
          <cell r="C3593" t="str">
            <v>MG</v>
          </cell>
          <cell r="D3593" t="str">
            <v>Santana de Pirapama</v>
          </cell>
        </row>
        <row r="3594">
          <cell r="C3594" t="str">
            <v>PR</v>
          </cell>
          <cell r="D3594" t="str">
            <v>Coronel Domingos Soares</v>
          </cell>
        </row>
        <row r="3595">
          <cell r="C3595" t="str">
            <v>PA</v>
          </cell>
          <cell r="D3595" t="str">
            <v>Abel Figueiredo</v>
          </cell>
        </row>
        <row r="3596">
          <cell r="C3596" t="str">
            <v>MG</v>
          </cell>
          <cell r="D3596" t="str">
            <v>São José da Barra</v>
          </cell>
        </row>
        <row r="3597">
          <cell r="C3597" t="str">
            <v>SP</v>
          </cell>
          <cell r="D3597" t="str">
            <v>Barbosa</v>
          </cell>
        </row>
        <row r="3598">
          <cell r="C3598" t="str">
            <v>PB</v>
          </cell>
          <cell r="D3598" t="str">
            <v>Casserengue</v>
          </cell>
        </row>
        <row r="3599">
          <cell r="C3599" t="str">
            <v>PE</v>
          </cell>
          <cell r="D3599" t="str">
            <v>Vertente do Lério</v>
          </cell>
        </row>
        <row r="3600">
          <cell r="C3600" t="str">
            <v>PR</v>
          </cell>
          <cell r="D3600" t="str">
            <v>Boa Vista da Aparecida</v>
          </cell>
        </row>
        <row r="3601">
          <cell r="C3601" t="str">
            <v>SP</v>
          </cell>
          <cell r="D3601" t="str">
            <v>Nuporanga</v>
          </cell>
        </row>
        <row r="3602">
          <cell r="C3602" t="str">
            <v>PE</v>
          </cell>
          <cell r="D3602" t="str">
            <v>Palmeirina</v>
          </cell>
        </row>
        <row r="3603">
          <cell r="C3603" t="str">
            <v>SC</v>
          </cell>
          <cell r="D3603" t="str">
            <v>Trombudo Central</v>
          </cell>
        </row>
        <row r="3604">
          <cell r="C3604" t="str">
            <v>PR</v>
          </cell>
          <cell r="D3604" t="str">
            <v>Quatiguá</v>
          </cell>
        </row>
        <row r="3605">
          <cell r="C3605" t="str">
            <v>MS</v>
          </cell>
          <cell r="D3605" t="str">
            <v>Laguna Carapã</v>
          </cell>
        </row>
        <row r="3606">
          <cell r="C3606" t="str">
            <v>MG</v>
          </cell>
          <cell r="D3606" t="str">
            <v>Dionísio</v>
          </cell>
        </row>
        <row r="3607">
          <cell r="C3607" t="str">
            <v>MG</v>
          </cell>
          <cell r="D3607" t="str">
            <v>Nova Porteirinha</v>
          </cell>
        </row>
        <row r="3608">
          <cell r="C3608" t="str">
            <v>PE</v>
          </cell>
          <cell r="D3608" t="str">
            <v>Brejinho</v>
          </cell>
        </row>
        <row r="3609">
          <cell r="C3609" t="str">
            <v>MG</v>
          </cell>
          <cell r="D3609" t="str">
            <v>Claro dos Poções</v>
          </cell>
        </row>
        <row r="3610">
          <cell r="C3610" t="str">
            <v>TO</v>
          </cell>
          <cell r="D3610" t="str">
            <v>Itacajá</v>
          </cell>
        </row>
        <row r="3611">
          <cell r="C3611" t="str">
            <v>RS</v>
          </cell>
          <cell r="D3611" t="str">
            <v>Segredo</v>
          </cell>
        </row>
        <row r="3612">
          <cell r="C3612" t="str">
            <v>BA</v>
          </cell>
          <cell r="D3612" t="str">
            <v>Muniz Ferreira</v>
          </cell>
        </row>
        <row r="3613">
          <cell r="C3613" t="str">
            <v>SC</v>
          </cell>
          <cell r="D3613" t="str">
            <v>Maracajá</v>
          </cell>
        </row>
        <row r="3614">
          <cell r="C3614" t="str">
            <v>PB</v>
          </cell>
          <cell r="D3614" t="str">
            <v>São Miguel de Taipu</v>
          </cell>
        </row>
        <row r="3615">
          <cell r="C3615" t="str">
            <v>MA</v>
          </cell>
          <cell r="D3615" t="str">
            <v>São Domingos do Azeitão</v>
          </cell>
        </row>
        <row r="3616">
          <cell r="C3616" t="str">
            <v>MG</v>
          </cell>
          <cell r="D3616" t="str">
            <v>Alpercata</v>
          </cell>
        </row>
        <row r="3617">
          <cell r="C3617" t="str">
            <v>BA</v>
          </cell>
          <cell r="D3617" t="str">
            <v>Pedrão</v>
          </cell>
        </row>
        <row r="3618">
          <cell r="C3618" t="str">
            <v>PR</v>
          </cell>
          <cell r="D3618" t="str">
            <v>Antônio Olinto</v>
          </cell>
        </row>
        <row r="3619">
          <cell r="C3619" t="str">
            <v>PR</v>
          </cell>
          <cell r="D3619" t="str">
            <v>Paulo Frontin</v>
          </cell>
        </row>
        <row r="3620">
          <cell r="C3620" t="str">
            <v>GO</v>
          </cell>
          <cell r="D3620" t="str">
            <v>Joviânia</v>
          </cell>
        </row>
        <row r="3621">
          <cell r="C3621" t="str">
            <v>RS</v>
          </cell>
          <cell r="D3621" t="str">
            <v>Lavras do Sul</v>
          </cell>
        </row>
        <row r="3622">
          <cell r="C3622" t="str">
            <v>PI</v>
          </cell>
          <cell r="D3622" t="str">
            <v>Ribeiro Gonçalves</v>
          </cell>
        </row>
        <row r="3623">
          <cell r="C3623" t="str">
            <v>MG</v>
          </cell>
          <cell r="D3623" t="str">
            <v>Jequitaí</v>
          </cell>
        </row>
        <row r="3624">
          <cell r="C3624" t="str">
            <v>CE</v>
          </cell>
          <cell r="D3624" t="str">
            <v>Antonina do Norte</v>
          </cell>
        </row>
        <row r="3625">
          <cell r="C3625" t="str">
            <v>RS</v>
          </cell>
          <cell r="D3625" t="str">
            <v>Ametista do Sul</v>
          </cell>
        </row>
        <row r="3626">
          <cell r="C3626" t="str">
            <v>MG</v>
          </cell>
          <cell r="D3626" t="str">
            <v>São João do Oriente</v>
          </cell>
        </row>
        <row r="3627">
          <cell r="C3627" t="str">
            <v>RS</v>
          </cell>
          <cell r="D3627" t="str">
            <v>Guarani das Missões</v>
          </cell>
        </row>
        <row r="3628">
          <cell r="C3628" t="str">
            <v>MG</v>
          </cell>
          <cell r="D3628" t="str">
            <v>Inconfidentes</v>
          </cell>
        </row>
        <row r="3629">
          <cell r="C3629" t="str">
            <v>SP</v>
          </cell>
          <cell r="D3629" t="str">
            <v>Lavrinhas</v>
          </cell>
        </row>
        <row r="3630">
          <cell r="C3630" t="str">
            <v>PR</v>
          </cell>
          <cell r="D3630" t="str">
            <v>Abatiá</v>
          </cell>
        </row>
        <row r="3631">
          <cell r="C3631" t="str">
            <v>PA</v>
          </cell>
          <cell r="D3631" t="str">
            <v>Brejo Grande do Araguaia</v>
          </cell>
        </row>
        <row r="3632">
          <cell r="C3632" t="str">
            <v>PB</v>
          </cell>
          <cell r="D3632" t="str">
            <v>Belém do Brejo do Cruz</v>
          </cell>
        </row>
        <row r="3633">
          <cell r="C3633" t="str">
            <v>AL</v>
          </cell>
          <cell r="D3633" t="str">
            <v>Santa Luzia do Norte</v>
          </cell>
        </row>
        <row r="3634">
          <cell r="C3634" t="str">
            <v>PI</v>
          </cell>
          <cell r="D3634" t="str">
            <v>Campo Largo do Piauí</v>
          </cell>
        </row>
        <row r="3635">
          <cell r="C3635" t="str">
            <v>MS</v>
          </cell>
          <cell r="D3635" t="str">
            <v>Jaraguari</v>
          </cell>
        </row>
        <row r="3636">
          <cell r="C3636" t="str">
            <v>MG</v>
          </cell>
          <cell r="D3636" t="str">
            <v>Sericita</v>
          </cell>
        </row>
        <row r="3637">
          <cell r="C3637" t="str">
            <v>GO</v>
          </cell>
          <cell r="D3637" t="str">
            <v>Itarumã</v>
          </cell>
        </row>
        <row r="3638">
          <cell r="C3638" t="str">
            <v>SC</v>
          </cell>
          <cell r="D3638" t="str">
            <v>São João do Sul</v>
          </cell>
        </row>
        <row r="3639">
          <cell r="C3639" t="str">
            <v>MG</v>
          </cell>
          <cell r="D3639" t="str">
            <v>Indaiabira</v>
          </cell>
        </row>
        <row r="3640">
          <cell r="C3640" t="str">
            <v>MG</v>
          </cell>
          <cell r="D3640" t="str">
            <v>Santa Rita de Minas</v>
          </cell>
        </row>
        <row r="3641">
          <cell r="C3641" t="str">
            <v>SP</v>
          </cell>
          <cell r="D3641" t="str">
            <v>Jaci</v>
          </cell>
        </row>
        <row r="3642">
          <cell r="C3642" t="str">
            <v>SC</v>
          </cell>
          <cell r="D3642" t="str">
            <v>Palma Sola</v>
          </cell>
        </row>
        <row r="3643">
          <cell r="C3643" t="str">
            <v>SP</v>
          </cell>
          <cell r="D3643" t="str">
            <v>Orindiúva</v>
          </cell>
        </row>
        <row r="3644">
          <cell r="C3644" t="str">
            <v>MG</v>
          </cell>
          <cell r="D3644" t="str">
            <v>Santo Antônio do Retiro</v>
          </cell>
        </row>
        <row r="3645">
          <cell r="C3645" t="str">
            <v>RS</v>
          </cell>
          <cell r="D3645" t="str">
            <v>Manoel Viana</v>
          </cell>
        </row>
        <row r="3646">
          <cell r="C3646" t="str">
            <v>AL</v>
          </cell>
          <cell r="D3646" t="str">
            <v>Chã Preta</v>
          </cell>
        </row>
        <row r="3647">
          <cell r="C3647" t="str">
            <v>PI</v>
          </cell>
          <cell r="D3647" t="str">
            <v>Nazaré do Piauí</v>
          </cell>
        </row>
        <row r="3648">
          <cell r="C3648" t="str">
            <v>SC</v>
          </cell>
          <cell r="D3648" t="str">
            <v>Praia Grande</v>
          </cell>
        </row>
        <row r="3649">
          <cell r="C3649" t="str">
            <v>RJ</v>
          </cell>
          <cell r="D3649" t="str">
            <v>Laje do Muriaé</v>
          </cell>
        </row>
        <row r="3650">
          <cell r="C3650" t="str">
            <v>BA</v>
          </cell>
          <cell r="D3650" t="str">
            <v>Teodoro Sampaio</v>
          </cell>
        </row>
        <row r="3651">
          <cell r="C3651" t="str">
            <v>BA</v>
          </cell>
          <cell r="D3651" t="str">
            <v>Irajuba</v>
          </cell>
        </row>
        <row r="3652">
          <cell r="C3652" t="str">
            <v>SP</v>
          </cell>
          <cell r="D3652" t="str">
            <v>Cosmorama</v>
          </cell>
        </row>
        <row r="3653">
          <cell r="C3653" t="str">
            <v>MS</v>
          </cell>
          <cell r="D3653" t="str">
            <v>Bandeirantes</v>
          </cell>
        </row>
        <row r="3654">
          <cell r="C3654" t="str">
            <v>PB</v>
          </cell>
          <cell r="D3654" t="str">
            <v>Livramento</v>
          </cell>
        </row>
        <row r="3655">
          <cell r="C3655" t="str">
            <v>BA</v>
          </cell>
          <cell r="D3655" t="str">
            <v>Apuarema</v>
          </cell>
        </row>
        <row r="3656">
          <cell r="C3656" t="str">
            <v>PB</v>
          </cell>
          <cell r="D3656" t="str">
            <v>Nazarezinho</v>
          </cell>
        </row>
        <row r="3657">
          <cell r="C3657" t="str">
            <v>TO</v>
          </cell>
          <cell r="D3657" t="str">
            <v>Cristalândia</v>
          </cell>
        </row>
        <row r="3658">
          <cell r="C3658" t="str">
            <v>RS</v>
          </cell>
          <cell r="D3658" t="str">
            <v>Ibiraiaras</v>
          </cell>
        </row>
        <row r="3659">
          <cell r="C3659" t="str">
            <v>MG</v>
          </cell>
          <cell r="D3659" t="str">
            <v>Desterro de Entre Rios</v>
          </cell>
        </row>
        <row r="3660">
          <cell r="C3660" t="str">
            <v>CE</v>
          </cell>
          <cell r="D3660" t="str">
            <v>Ererê</v>
          </cell>
        </row>
        <row r="3661">
          <cell r="C3661" t="str">
            <v>SC</v>
          </cell>
          <cell r="D3661" t="str">
            <v>Ouro</v>
          </cell>
        </row>
        <row r="3662">
          <cell r="C3662" t="str">
            <v>MG</v>
          </cell>
          <cell r="D3662" t="str">
            <v>Reduto</v>
          </cell>
        </row>
        <row r="3663">
          <cell r="C3663" t="str">
            <v>MT</v>
          </cell>
          <cell r="D3663" t="str">
            <v>Campos de Júlio</v>
          </cell>
        </row>
        <row r="3664">
          <cell r="C3664" t="str">
            <v>PR</v>
          </cell>
          <cell r="D3664" t="str">
            <v>Juranda</v>
          </cell>
        </row>
        <row r="3665">
          <cell r="C3665" t="str">
            <v>MG</v>
          </cell>
          <cell r="D3665" t="str">
            <v>Engenheiro Navarro</v>
          </cell>
        </row>
        <row r="3666">
          <cell r="C3666" t="str">
            <v>RJ</v>
          </cell>
          <cell r="D3666" t="str">
            <v>São José de Ubá</v>
          </cell>
        </row>
        <row r="3667">
          <cell r="C3667" t="str">
            <v>PB</v>
          </cell>
          <cell r="D3667" t="str">
            <v>Junco do Seridó</v>
          </cell>
        </row>
        <row r="3668">
          <cell r="C3668" t="str">
            <v>MG</v>
          </cell>
          <cell r="D3668" t="str">
            <v>Varjão de Minas</v>
          </cell>
        </row>
        <row r="3669">
          <cell r="C3669" t="str">
            <v>PE</v>
          </cell>
          <cell r="D3669" t="str">
            <v>Terezinha</v>
          </cell>
        </row>
        <row r="3670">
          <cell r="C3670" t="str">
            <v>PB</v>
          </cell>
          <cell r="D3670" t="str">
            <v>Cacimbas</v>
          </cell>
        </row>
        <row r="3671">
          <cell r="C3671" t="str">
            <v>TO</v>
          </cell>
          <cell r="D3671" t="str">
            <v>Araguacema</v>
          </cell>
        </row>
        <row r="3672">
          <cell r="C3672" t="str">
            <v>PB</v>
          </cell>
          <cell r="D3672" t="str">
            <v>Boa Vista</v>
          </cell>
        </row>
        <row r="3673">
          <cell r="C3673" t="str">
            <v>PR</v>
          </cell>
          <cell r="D3673" t="str">
            <v>Luiziana</v>
          </cell>
        </row>
        <row r="3674">
          <cell r="C3674" t="str">
            <v>RS</v>
          </cell>
          <cell r="D3674" t="str">
            <v>Coronel Bicaco</v>
          </cell>
        </row>
        <row r="3675">
          <cell r="C3675" t="str">
            <v>PB</v>
          </cell>
          <cell r="D3675" t="str">
            <v>Caiçara</v>
          </cell>
        </row>
        <row r="3676">
          <cell r="C3676" t="str">
            <v>GO</v>
          </cell>
          <cell r="D3676" t="str">
            <v>Doverlândia</v>
          </cell>
        </row>
        <row r="3677">
          <cell r="C3677" t="str">
            <v>TO</v>
          </cell>
          <cell r="D3677" t="str">
            <v>Dois Irmãos do Tocantins</v>
          </cell>
        </row>
        <row r="3678">
          <cell r="C3678" t="str">
            <v>AL</v>
          </cell>
          <cell r="D3678" t="str">
            <v>Monteirópolis</v>
          </cell>
        </row>
        <row r="3679">
          <cell r="C3679" t="str">
            <v>RN</v>
          </cell>
          <cell r="D3679" t="str">
            <v>Antônio Martins</v>
          </cell>
        </row>
        <row r="3680">
          <cell r="C3680" t="str">
            <v>SP</v>
          </cell>
          <cell r="D3680" t="str">
            <v>Nova Aliança</v>
          </cell>
        </row>
        <row r="3681">
          <cell r="C3681" t="str">
            <v>SC</v>
          </cell>
          <cell r="D3681" t="str">
            <v>Água Doce</v>
          </cell>
        </row>
        <row r="3682">
          <cell r="C3682" t="str">
            <v>MG</v>
          </cell>
          <cell r="D3682" t="str">
            <v>Pedra Bonita</v>
          </cell>
        </row>
        <row r="3683">
          <cell r="C3683" t="str">
            <v>SC</v>
          </cell>
          <cell r="D3683" t="str">
            <v>Laurentino</v>
          </cell>
        </row>
        <row r="3684">
          <cell r="C3684" t="str">
            <v>MG</v>
          </cell>
          <cell r="D3684" t="str">
            <v>São Thomé das Letras</v>
          </cell>
        </row>
        <row r="3685">
          <cell r="C3685" t="str">
            <v>MG</v>
          </cell>
          <cell r="D3685" t="str">
            <v>Delfinópolis</v>
          </cell>
        </row>
        <row r="3686">
          <cell r="C3686" t="str">
            <v>RS</v>
          </cell>
          <cell r="D3686" t="str">
            <v>Amaral Ferrador</v>
          </cell>
        </row>
        <row r="3687">
          <cell r="C3687" t="str">
            <v>RO</v>
          </cell>
          <cell r="D3687" t="str">
            <v>Governador Jorge Teixeira</v>
          </cell>
        </row>
        <row r="3688">
          <cell r="C3688" t="str">
            <v>MA</v>
          </cell>
          <cell r="D3688" t="str">
            <v>Presidente Médici</v>
          </cell>
        </row>
        <row r="3689">
          <cell r="C3689" t="str">
            <v>PI</v>
          </cell>
          <cell r="D3689" t="str">
            <v>Acauã</v>
          </cell>
        </row>
        <row r="3690">
          <cell r="C3690" t="str">
            <v>MG</v>
          </cell>
          <cell r="D3690" t="str">
            <v>Machacalis</v>
          </cell>
        </row>
        <row r="3691">
          <cell r="C3691" t="str">
            <v>MG</v>
          </cell>
          <cell r="D3691" t="str">
            <v>Naque</v>
          </cell>
        </row>
        <row r="3692">
          <cell r="C3692" t="str">
            <v>SC</v>
          </cell>
          <cell r="D3692" t="str">
            <v>Treze de Maio</v>
          </cell>
        </row>
        <row r="3693">
          <cell r="C3693" t="str">
            <v>PR</v>
          </cell>
          <cell r="D3693" t="str">
            <v>Bom Sucesso</v>
          </cell>
        </row>
        <row r="3694">
          <cell r="C3694" t="str">
            <v>MG</v>
          </cell>
          <cell r="D3694" t="str">
            <v>São Roque de Minas</v>
          </cell>
        </row>
        <row r="3695">
          <cell r="C3695" t="str">
            <v>PR</v>
          </cell>
          <cell r="D3695" t="str">
            <v>Verê</v>
          </cell>
        </row>
        <row r="3696">
          <cell r="C3696" t="str">
            <v>PR</v>
          </cell>
          <cell r="D3696" t="str">
            <v>Marilena</v>
          </cell>
        </row>
        <row r="3697">
          <cell r="C3697" t="str">
            <v>MT</v>
          </cell>
          <cell r="D3697" t="str">
            <v>Alto Boa Vista</v>
          </cell>
        </row>
        <row r="3698">
          <cell r="C3698" t="str">
            <v>PR</v>
          </cell>
          <cell r="D3698" t="str">
            <v>Jussara</v>
          </cell>
        </row>
        <row r="3699">
          <cell r="C3699" t="str">
            <v>RN</v>
          </cell>
          <cell r="D3699" t="str">
            <v>Doutor Severiano</v>
          </cell>
        </row>
        <row r="3700">
          <cell r="C3700" t="str">
            <v>MG</v>
          </cell>
          <cell r="D3700" t="str">
            <v>Iraí de Minas</v>
          </cell>
        </row>
        <row r="3701">
          <cell r="C3701" t="str">
            <v>MG</v>
          </cell>
          <cell r="D3701" t="str">
            <v>Central de Minas</v>
          </cell>
        </row>
        <row r="3702">
          <cell r="C3702" t="str">
            <v>SP</v>
          </cell>
          <cell r="D3702" t="str">
            <v>Tuiuti</v>
          </cell>
        </row>
        <row r="3703">
          <cell r="C3703" t="str">
            <v>RS</v>
          </cell>
          <cell r="D3703" t="str">
            <v>Palmitinho</v>
          </cell>
        </row>
        <row r="3704">
          <cell r="C3704" t="str">
            <v>PB</v>
          </cell>
          <cell r="D3704" t="str">
            <v>Areial</v>
          </cell>
        </row>
        <row r="3705">
          <cell r="C3705" t="str">
            <v>RO</v>
          </cell>
          <cell r="D3705" t="str">
            <v>Corumbiara</v>
          </cell>
        </row>
        <row r="3706">
          <cell r="C3706" t="str">
            <v>MG</v>
          </cell>
          <cell r="D3706" t="str">
            <v>Alfredo Vasconcelos</v>
          </cell>
        </row>
        <row r="3707">
          <cell r="C3707" t="str">
            <v>TO</v>
          </cell>
          <cell r="D3707" t="str">
            <v>Aguiarnópolis</v>
          </cell>
        </row>
        <row r="3708">
          <cell r="C3708" t="str">
            <v>MA</v>
          </cell>
          <cell r="D3708" t="str">
            <v>Amapá do Maranhão</v>
          </cell>
        </row>
        <row r="3709">
          <cell r="C3709" t="str">
            <v>MG</v>
          </cell>
          <cell r="D3709" t="str">
            <v>Santana da Vargem</v>
          </cell>
        </row>
        <row r="3710">
          <cell r="C3710" t="str">
            <v>PI</v>
          </cell>
          <cell r="D3710" t="str">
            <v>Dirceu Arcoverde</v>
          </cell>
        </row>
        <row r="3711">
          <cell r="C3711" t="str">
            <v>RS</v>
          </cell>
          <cell r="D3711" t="str">
            <v>Iraí</v>
          </cell>
        </row>
        <row r="3712">
          <cell r="C3712" t="str">
            <v>MG</v>
          </cell>
          <cell r="D3712" t="str">
            <v>Sapucaí-Mirim</v>
          </cell>
        </row>
        <row r="3713">
          <cell r="C3713" t="str">
            <v>MT</v>
          </cell>
          <cell r="D3713" t="str">
            <v>Itanhangá</v>
          </cell>
        </row>
        <row r="3714">
          <cell r="C3714" t="str">
            <v>MG</v>
          </cell>
          <cell r="D3714" t="str">
            <v>Guidoval</v>
          </cell>
        </row>
        <row r="3715">
          <cell r="C3715" t="str">
            <v>MG</v>
          </cell>
          <cell r="D3715" t="str">
            <v>Cabeceira Grande</v>
          </cell>
        </row>
        <row r="3716">
          <cell r="C3716" t="str">
            <v>SP</v>
          </cell>
          <cell r="D3716" t="str">
            <v>Santo Antônio da Alegria</v>
          </cell>
        </row>
        <row r="3717">
          <cell r="C3717" t="str">
            <v>PI</v>
          </cell>
          <cell r="D3717" t="str">
            <v>Barro Duro</v>
          </cell>
        </row>
        <row r="3718">
          <cell r="C3718" t="str">
            <v>MG</v>
          </cell>
          <cell r="D3718" t="str">
            <v>Abadia dos Dourados</v>
          </cell>
        </row>
        <row r="3719">
          <cell r="C3719" t="str">
            <v>MA</v>
          </cell>
          <cell r="D3719" t="str">
            <v>Luís Domingues</v>
          </cell>
        </row>
        <row r="3720">
          <cell r="C3720" t="str">
            <v>MG</v>
          </cell>
          <cell r="D3720" t="str">
            <v>Salto da Divisa</v>
          </cell>
        </row>
        <row r="3721">
          <cell r="C3721" t="str">
            <v>MG</v>
          </cell>
          <cell r="D3721" t="str">
            <v>Indianópolis</v>
          </cell>
        </row>
        <row r="3722">
          <cell r="C3722" t="str">
            <v>SE</v>
          </cell>
          <cell r="D3722" t="str">
            <v>Macambira</v>
          </cell>
        </row>
        <row r="3723">
          <cell r="C3723" t="str">
            <v>PB</v>
          </cell>
          <cell r="D3723" t="str">
            <v>Serra Redonda</v>
          </cell>
        </row>
        <row r="3724">
          <cell r="C3724" t="str">
            <v>MG</v>
          </cell>
          <cell r="D3724" t="str">
            <v>Conquista</v>
          </cell>
        </row>
        <row r="3725">
          <cell r="C3725" t="str">
            <v>PR</v>
          </cell>
          <cell r="D3725" t="str">
            <v>Goioxim</v>
          </cell>
        </row>
        <row r="3726">
          <cell r="C3726" t="str">
            <v>AL</v>
          </cell>
          <cell r="D3726" t="str">
            <v>Jacuípe</v>
          </cell>
        </row>
        <row r="3727">
          <cell r="C3727" t="str">
            <v>MG</v>
          </cell>
          <cell r="D3727" t="str">
            <v>Araporã</v>
          </cell>
        </row>
        <row r="3728">
          <cell r="C3728" t="str">
            <v>SC</v>
          </cell>
          <cell r="D3728" t="str">
            <v>Meleiro</v>
          </cell>
        </row>
        <row r="3729">
          <cell r="C3729" t="str">
            <v>TO</v>
          </cell>
          <cell r="D3729" t="str">
            <v>Divinópolis do Tocantins</v>
          </cell>
        </row>
        <row r="3730">
          <cell r="C3730" t="str">
            <v>MG</v>
          </cell>
          <cell r="D3730" t="str">
            <v>São Tomás de Aquino</v>
          </cell>
        </row>
        <row r="3731">
          <cell r="C3731" t="str">
            <v>AL</v>
          </cell>
          <cell r="D3731" t="str">
            <v>São Brás</v>
          </cell>
        </row>
        <row r="3732">
          <cell r="C3732" t="str">
            <v>MG</v>
          </cell>
          <cell r="D3732" t="str">
            <v>Imbé de Minas</v>
          </cell>
        </row>
        <row r="3733">
          <cell r="C3733" t="str">
            <v>AL</v>
          </cell>
          <cell r="D3733" t="str">
            <v>Campestre</v>
          </cell>
        </row>
        <row r="3734">
          <cell r="C3734" t="str">
            <v>MT</v>
          </cell>
          <cell r="D3734" t="str">
            <v>Pontal do Araguaia</v>
          </cell>
        </row>
        <row r="3735">
          <cell r="C3735" t="str">
            <v>SP</v>
          </cell>
          <cell r="D3735" t="str">
            <v>Jaborandi</v>
          </cell>
        </row>
        <row r="3736">
          <cell r="C3736" t="str">
            <v>PR</v>
          </cell>
          <cell r="D3736" t="str">
            <v>São Carlos do Ivaí</v>
          </cell>
        </row>
        <row r="3737">
          <cell r="C3737" t="str">
            <v>PR</v>
          </cell>
          <cell r="D3737" t="str">
            <v>Sabáudia</v>
          </cell>
        </row>
        <row r="3738">
          <cell r="C3738" t="str">
            <v>PA</v>
          </cell>
          <cell r="D3738" t="str">
            <v>Jacareacanga</v>
          </cell>
        </row>
        <row r="3739">
          <cell r="C3739" t="str">
            <v>RS</v>
          </cell>
          <cell r="D3739" t="str">
            <v>Ajuricaba</v>
          </cell>
        </row>
        <row r="3740">
          <cell r="C3740" t="str">
            <v>PA</v>
          </cell>
          <cell r="D3740" t="str">
            <v>Faro</v>
          </cell>
        </row>
        <row r="3741">
          <cell r="C3741" t="str">
            <v>MG</v>
          </cell>
          <cell r="D3741" t="str">
            <v>São Miguel do Anta</v>
          </cell>
        </row>
        <row r="3742">
          <cell r="C3742" t="str">
            <v>MG</v>
          </cell>
          <cell r="D3742" t="str">
            <v>São Sebastião do Oeste</v>
          </cell>
        </row>
        <row r="3743">
          <cell r="C3743" t="str">
            <v>MG</v>
          </cell>
          <cell r="D3743" t="str">
            <v>Divisa Alegre</v>
          </cell>
        </row>
        <row r="3744">
          <cell r="C3744" t="str">
            <v>PB</v>
          </cell>
          <cell r="D3744" t="str">
            <v>Santana dos Garrotes</v>
          </cell>
        </row>
        <row r="3745">
          <cell r="C3745" t="str">
            <v>PI</v>
          </cell>
          <cell r="D3745" t="str">
            <v>Dom Expedito Lopes</v>
          </cell>
        </row>
        <row r="3746">
          <cell r="C3746" t="str">
            <v>PR</v>
          </cell>
          <cell r="D3746" t="str">
            <v>Floresta</v>
          </cell>
        </row>
        <row r="3747">
          <cell r="C3747" t="str">
            <v>SP</v>
          </cell>
          <cell r="D3747" t="str">
            <v>Anhembi</v>
          </cell>
        </row>
        <row r="3748">
          <cell r="C3748" t="str">
            <v>RS</v>
          </cell>
          <cell r="D3748" t="str">
            <v>São José do Ouro</v>
          </cell>
        </row>
        <row r="3749">
          <cell r="C3749" t="str">
            <v>RN</v>
          </cell>
          <cell r="D3749" t="str">
            <v>Jandaíra</v>
          </cell>
        </row>
        <row r="3750">
          <cell r="C3750" t="str">
            <v>TO</v>
          </cell>
          <cell r="D3750" t="str">
            <v>Almas</v>
          </cell>
        </row>
        <row r="3751">
          <cell r="C3751" t="str">
            <v>GO</v>
          </cell>
          <cell r="D3751" t="str">
            <v>Ouvidor</v>
          </cell>
        </row>
        <row r="3752">
          <cell r="C3752" t="str">
            <v>GO</v>
          </cell>
          <cell r="D3752" t="str">
            <v>Simolândia</v>
          </cell>
        </row>
        <row r="3753">
          <cell r="C3753" t="str">
            <v>RS</v>
          </cell>
          <cell r="D3753" t="str">
            <v>Hulha Negra</v>
          </cell>
        </row>
        <row r="3754">
          <cell r="C3754" t="str">
            <v>AC</v>
          </cell>
          <cell r="D3754" t="str">
            <v>Santa Rosa do Purus</v>
          </cell>
        </row>
        <row r="3755">
          <cell r="C3755" t="str">
            <v>SC</v>
          </cell>
          <cell r="D3755" t="str">
            <v>Campo Belo do Sul</v>
          </cell>
        </row>
        <row r="3756">
          <cell r="C3756" t="str">
            <v>PI</v>
          </cell>
          <cell r="D3756" t="str">
            <v>Padre Marcos</v>
          </cell>
        </row>
        <row r="3757">
          <cell r="C3757" t="str">
            <v>PR</v>
          </cell>
          <cell r="D3757" t="str">
            <v>Vitorino</v>
          </cell>
        </row>
        <row r="3758">
          <cell r="C3758" t="str">
            <v>MG</v>
          </cell>
          <cell r="D3758" t="str">
            <v>Confins</v>
          </cell>
        </row>
        <row r="3759">
          <cell r="C3759" t="str">
            <v>MS</v>
          </cell>
          <cell r="D3759" t="str">
            <v>Juti</v>
          </cell>
        </row>
        <row r="3760">
          <cell r="C3760" t="str">
            <v>MT</v>
          </cell>
          <cell r="D3760" t="str">
            <v>Nova Lacerda</v>
          </cell>
        </row>
        <row r="3761">
          <cell r="C3761" t="str">
            <v>MG</v>
          </cell>
          <cell r="D3761" t="str">
            <v>Capetinga</v>
          </cell>
        </row>
        <row r="3762">
          <cell r="C3762" t="str">
            <v>MA</v>
          </cell>
          <cell r="D3762" t="str">
            <v>São Roberto</v>
          </cell>
        </row>
        <row r="3763">
          <cell r="C3763" t="str">
            <v>MG</v>
          </cell>
          <cell r="D3763" t="str">
            <v>Laranjal</v>
          </cell>
        </row>
        <row r="3764">
          <cell r="C3764" t="str">
            <v>BA</v>
          </cell>
          <cell r="D3764" t="str">
            <v>Gongogi</v>
          </cell>
        </row>
        <row r="3765">
          <cell r="C3765" t="str">
            <v>MG</v>
          </cell>
          <cell r="D3765" t="str">
            <v>Bonfim</v>
          </cell>
        </row>
        <row r="3766">
          <cell r="C3766" t="str">
            <v>RN</v>
          </cell>
          <cell r="D3766" t="str">
            <v>Lagoa d´Anta</v>
          </cell>
        </row>
        <row r="3767">
          <cell r="C3767" t="str">
            <v>PI</v>
          </cell>
          <cell r="D3767" t="str">
            <v>Boa Hora</v>
          </cell>
        </row>
        <row r="3768">
          <cell r="C3768" t="str">
            <v>SP</v>
          </cell>
          <cell r="D3768" t="str">
            <v>Santo Antônio do Pinhal</v>
          </cell>
        </row>
        <row r="3769">
          <cell r="C3769" t="str">
            <v>RS</v>
          </cell>
          <cell r="D3769" t="str">
            <v>Chuí</v>
          </cell>
        </row>
        <row r="3770">
          <cell r="C3770" t="str">
            <v>TO</v>
          </cell>
          <cell r="D3770" t="str">
            <v>Palmeiras do Tocantins</v>
          </cell>
        </row>
        <row r="3771">
          <cell r="C3771" t="str">
            <v>MT</v>
          </cell>
          <cell r="D3771" t="str">
            <v>Bom Jesus do Araguaia</v>
          </cell>
        </row>
        <row r="3772">
          <cell r="C3772" t="str">
            <v>SP</v>
          </cell>
          <cell r="D3772" t="str">
            <v>Jambeiro</v>
          </cell>
        </row>
        <row r="3773">
          <cell r="C3773" t="str">
            <v>MG</v>
          </cell>
          <cell r="D3773" t="str">
            <v>Careaçu</v>
          </cell>
        </row>
        <row r="3774">
          <cell r="C3774" t="str">
            <v>PI</v>
          </cell>
          <cell r="D3774" t="str">
            <v>Morro do Chapéu do Piauí</v>
          </cell>
        </row>
        <row r="3775">
          <cell r="C3775" t="str">
            <v>RO</v>
          </cell>
          <cell r="D3775" t="str">
            <v>Nova União</v>
          </cell>
        </row>
        <row r="3776">
          <cell r="C3776" t="str">
            <v>MG</v>
          </cell>
          <cell r="D3776" t="str">
            <v>Crisólita</v>
          </cell>
        </row>
        <row r="3777">
          <cell r="C3777" t="str">
            <v>MG</v>
          </cell>
          <cell r="D3777" t="str">
            <v>Cipotânea</v>
          </cell>
        </row>
        <row r="3778">
          <cell r="C3778" t="str">
            <v>RS</v>
          </cell>
          <cell r="D3778" t="str">
            <v>Herval</v>
          </cell>
        </row>
        <row r="3779">
          <cell r="C3779" t="str">
            <v>PI</v>
          </cell>
          <cell r="D3779" t="str">
            <v>Sussuapara</v>
          </cell>
        </row>
        <row r="3780">
          <cell r="C3780" t="str">
            <v>MG</v>
          </cell>
          <cell r="D3780" t="str">
            <v>Tumiritinga</v>
          </cell>
        </row>
        <row r="3781">
          <cell r="C3781" t="str">
            <v>PA</v>
          </cell>
          <cell r="D3781" t="str">
            <v>Santarém Novo</v>
          </cell>
        </row>
        <row r="3782">
          <cell r="C3782" t="str">
            <v>PE</v>
          </cell>
          <cell r="D3782" t="str">
            <v>Quixaba</v>
          </cell>
        </row>
        <row r="3783">
          <cell r="C3783" t="str">
            <v>GO</v>
          </cell>
          <cell r="D3783" t="str">
            <v>Alto Horizonte</v>
          </cell>
        </row>
        <row r="3784">
          <cell r="C3784" t="str">
            <v>PI</v>
          </cell>
          <cell r="D3784" t="str">
            <v>Lagoa de São Francisco</v>
          </cell>
        </row>
        <row r="3785">
          <cell r="C3785" t="str">
            <v>ES</v>
          </cell>
          <cell r="D3785" t="str">
            <v>Dores do Rio Preto</v>
          </cell>
        </row>
        <row r="3786">
          <cell r="C3786" t="str">
            <v>BA</v>
          </cell>
          <cell r="D3786" t="str">
            <v>Itagimirim</v>
          </cell>
        </row>
        <row r="3787">
          <cell r="C3787" t="str">
            <v>SC</v>
          </cell>
          <cell r="D3787" t="str">
            <v>Anita Garibaldi</v>
          </cell>
        </row>
        <row r="3788">
          <cell r="C3788" t="str">
            <v>PI</v>
          </cell>
          <cell r="D3788" t="str">
            <v>Angical do Piauí</v>
          </cell>
        </row>
        <row r="3789">
          <cell r="C3789" t="str">
            <v>PR</v>
          </cell>
          <cell r="D3789" t="str">
            <v>Renascença</v>
          </cell>
        </row>
        <row r="3790">
          <cell r="C3790" t="str">
            <v>RS</v>
          </cell>
          <cell r="D3790" t="str">
            <v>Condor</v>
          </cell>
        </row>
        <row r="3791">
          <cell r="C3791" t="str">
            <v>MG</v>
          </cell>
          <cell r="D3791" t="str">
            <v>Galiléia</v>
          </cell>
        </row>
        <row r="3792">
          <cell r="C3792" t="str">
            <v>RS</v>
          </cell>
          <cell r="D3792" t="str">
            <v>Santa Clara do Sul</v>
          </cell>
        </row>
        <row r="3793">
          <cell r="C3793" t="str">
            <v>RS</v>
          </cell>
          <cell r="D3793" t="str">
            <v>Roque Gonzales</v>
          </cell>
        </row>
        <row r="3794">
          <cell r="C3794" t="str">
            <v>PB</v>
          </cell>
          <cell r="D3794" t="str">
            <v>Cuitegi</v>
          </cell>
        </row>
        <row r="3795">
          <cell r="C3795" t="str">
            <v>RS</v>
          </cell>
          <cell r="D3795" t="str">
            <v>Maquiné</v>
          </cell>
        </row>
        <row r="3796">
          <cell r="C3796" t="str">
            <v>MG</v>
          </cell>
          <cell r="D3796" t="str">
            <v>Periquito</v>
          </cell>
        </row>
        <row r="3797">
          <cell r="C3797" t="str">
            <v>SP</v>
          </cell>
          <cell r="D3797" t="str">
            <v>Quintana</v>
          </cell>
        </row>
        <row r="3798">
          <cell r="C3798" t="str">
            <v>RS</v>
          </cell>
          <cell r="D3798" t="str">
            <v>Ipê</v>
          </cell>
        </row>
        <row r="3799">
          <cell r="C3799" t="str">
            <v>MG</v>
          </cell>
          <cell r="D3799" t="str">
            <v>Luislândia</v>
          </cell>
        </row>
        <row r="3800">
          <cell r="C3800" t="str">
            <v>AL</v>
          </cell>
          <cell r="D3800" t="str">
            <v>Belo Monte</v>
          </cell>
        </row>
        <row r="3801">
          <cell r="C3801" t="str">
            <v>PB</v>
          </cell>
          <cell r="D3801" t="str">
            <v>Capim</v>
          </cell>
        </row>
        <row r="3802">
          <cell r="C3802" t="str">
            <v>RS</v>
          </cell>
          <cell r="D3802" t="str">
            <v>Boa Vista do Buricá</v>
          </cell>
        </row>
        <row r="3803">
          <cell r="C3803" t="str">
            <v>PR</v>
          </cell>
          <cell r="D3803" t="str">
            <v>Sapopema</v>
          </cell>
        </row>
        <row r="3804">
          <cell r="C3804" t="str">
            <v>GO</v>
          </cell>
          <cell r="D3804" t="str">
            <v>Santa Bárbara de Goiás</v>
          </cell>
        </row>
        <row r="3805">
          <cell r="C3805" t="str">
            <v>MG</v>
          </cell>
          <cell r="D3805" t="str">
            <v>São Sebastião do Anta</v>
          </cell>
        </row>
        <row r="3806">
          <cell r="C3806" t="str">
            <v>RS</v>
          </cell>
          <cell r="D3806" t="str">
            <v>Erval Seco</v>
          </cell>
        </row>
        <row r="3807">
          <cell r="C3807" t="str">
            <v>PI</v>
          </cell>
          <cell r="D3807" t="str">
            <v>São José do Piauí</v>
          </cell>
        </row>
        <row r="3808">
          <cell r="C3808" t="str">
            <v>PB</v>
          </cell>
          <cell r="D3808" t="str">
            <v>Maturéia</v>
          </cell>
        </row>
        <row r="3809">
          <cell r="C3809" t="str">
            <v>PB</v>
          </cell>
          <cell r="D3809" t="str">
            <v>Marizópolis</v>
          </cell>
        </row>
        <row r="3810">
          <cell r="C3810" t="str">
            <v>SP</v>
          </cell>
          <cell r="D3810" t="str">
            <v>Guarantã</v>
          </cell>
        </row>
        <row r="3811">
          <cell r="C3811" t="str">
            <v>SE</v>
          </cell>
          <cell r="D3811" t="str">
            <v>Pinhão</v>
          </cell>
        </row>
        <row r="3812">
          <cell r="C3812" t="str">
            <v>MG</v>
          </cell>
          <cell r="D3812" t="str">
            <v>Ijaci</v>
          </cell>
        </row>
        <row r="3813">
          <cell r="C3813" t="str">
            <v>MG</v>
          </cell>
          <cell r="D3813" t="str">
            <v>Dona Eusébia</v>
          </cell>
        </row>
        <row r="3814">
          <cell r="C3814" t="str">
            <v>PB</v>
          </cell>
          <cell r="D3814" t="str">
            <v>Condado</v>
          </cell>
        </row>
        <row r="3815">
          <cell r="C3815" t="str">
            <v>PR</v>
          </cell>
          <cell r="D3815" t="str">
            <v>Mariópolis</v>
          </cell>
        </row>
        <row r="3816">
          <cell r="C3816" t="str">
            <v>RS</v>
          </cell>
          <cell r="D3816" t="str">
            <v>Faxinal do Soturno</v>
          </cell>
        </row>
        <row r="3817">
          <cell r="C3817" t="str">
            <v>SC</v>
          </cell>
          <cell r="D3817" t="str">
            <v>Águas Mornas</v>
          </cell>
        </row>
        <row r="3818">
          <cell r="C3818" t="str">
            <v>PR</v>
          </cell>
          <cell r="D3818" t="str">
            <v>Guairaçá</v>
          </cell>
        </row>
        <row r="3819">
          <cell r="C3819" t="str">
            <v>AL</v>
          </cell>
          <cell r="D3819" t="str">
            <v>Roteiro</v>
          </cell>
        </row>
        <row r="3820">
          <cell r="C3820" t="str">
            <v>MA</v>
          </cell>
          <cell r="D3820" t="str">
            <v>Afonso Cunha</v>
          </cell>
        </row>
        <row r="3821">
          <cell r="C3821" t="str">
            <v>MG</v>
          </cell>
          <cell r="D3821" t="str">
            <v>Comercinho</v>
          </cell>
        </row>
        <row r="3822">
          <cell r="C3822" t="str">
            <v>SP</v>
          </cell>
          <cell r="D3822" t="str">
            <v>Natividade da Serra</v>
          </cell>
        </row>
        <row r="3823">
          <cell r="C3823" t="str">
            <v>BA</v>
          </cell>
          <cell r="D3823" t="str">
            <v>Potiraguá</v>
          </cell>
        </row>
        <row r="3824">
          <cell r="C3824" t="str">
            <v>MG</v>
          </cell>
          <cell r="D3824" t="str">
            <v>Heliodora</v>
          </cell>
        </row>
        <row r="3825">
          <cell r="C3825" t="str">
            <v>SC</v>
          </cell>
          <cell r="D3825" t="str">
            <v>Grão Pará</v>
          </cell>
        </row>
        <row r="3826">
          <cell r="C3826" t="str">
            <v>RS</v>
          </cell>
          <cell r="D3826" t="str">
            <v>Barão de Cotegipe</v>
          </cell>
        </row>
        <row r="3827">
          <cell r="C3827" t="str">
            <v>RS</v>
          </cell>
          <cell r="D3827" t="str">
            <v>Passo do Sobrado</v>
          </cell>
        </row>
        <row r="3828">
          <cell r="C3828" t="str">
            <v>RS</v>
          </cell>
          <cell r="D3828" t="str">
            <v>Morro Redondo</v>
          </cell>
        </row>
        <row r="3829">
          <cell r="C3829" t="str">
            <v>MG</v>
          </cell>
          <cell r="D3829" t="str">
            <v>Palma</v>
          </cell>
        </row>
        <row r="3830">
          <cell r="C3830" t="str">
            <v>RN</v>
          </cell>
          <cell r="D3830" t="str">
            <v>Porto do Mangue</v>
          </cell>
        </row>
        <row r="3831">
          <cell r="C3831" t="str">
            <v>PI</v>
          </cell>
          <cell r="D3831" t="str">
            <v>Milton Brandão</v>
          </cell>
        </row>
        <row r="3832">
          <cell r="C3832" t="str">
            <v>GO</v>
          </cell>
          <cell r="D3832" t="str">
            <v>Santo Antônio de Goiás</v>
          </cell>
        </row>
        <row r="3833">
          <cell r="C3833" t="str">
            <v>RN</v>
          </cell>
          <cell r="D3833" t="str">
            <v>Pedro Avelino</v>
          </cell>
        </row>
        <row r="3834">
          <cell r="C3834" t="str">
            <v>TO</v>
          </cell>
          <cell r="D3834" t="str">
            <v>Arapoema</v>
          </cell>
        </row>
        <row r="3835">
          <cell r="C3835" t="str">
            <v>SP</v>
          </cell>
          <cell r="D3835" t="str">
            <v>Itirapuã</v>
          </cell>
        </row>
        <row r="3836">
          <cell r="C3836" t="str">
            <v>RS</v>
          </cell>
          <cell r="D3836" t="str">
            <v>Sertão Santana</v>
          </cell>
        </row>
        <row r="3837">
          <cell r="C3837" t="str">
            <v>PB</v>
          </cell>
          <cell r="D3837" t="str">
            <v>Santa Cruz</v>
          </cell>
        </row>
        <row r="3838">
          <cell r="C3838" t="str">
            <v>SP</v>
          </cell>
          <cell r="D3838" t="str">
            <v>Pardinho</v>
          </cell>
        </row>
        <row r="3839">
          <cell r="C3839" t="str">
            <v>RN</v>
          </cell>
          <cell r="D3839" t="str">
            <v>Caiçara do Norte</v>
          </cell>
        </row>
        <row r="3840">
          <cell r="C3840" t="str">
            <v>RS</v>
          </cell>
          <cell r="D3840" t="str">
            <v>Morro Reuter</v>
          </cell>
        </row>
        <row r="3841">
          <cell r="C3841" t="str">
            <v>SP</v>
          </cell>
          <cell r="D3841" t="str">
            <v>Oriente</v>
          </cell>
        </row>
        <row r="3842">
          <cell r="C3842" t="str">
            <v>RS</v>
          </cell>
          <cell r="D3842" t="str">
            <v>Formigueiro</v>
          </cell>
        </row>
        <row r="3843">
          <cell r="C3843" t="str">
            <v>CE</v>
          </cell>
          <cell r="D3843" t="str">
            <v>Pacujá</v>
          </cell>
        </row>
        <row r="3844">
          <cell r="C3844" t="str">
            <v>MG</v>
          </cell>
          <cell r="D3844" t="str">
            <v>Mamonas</v>
          </cell>
        </row>
        <row r="3845">
          <cell r="C3845" t="str">
            <v>MG</v>
          </cell>
          <cell r="D3845" t="str">
            <v>Guarda-Mor</v>
          </cell>
        </row>
        <row r="3846">
          <cell r="C3846" t="str">
            <v>MS</v>
          </cell>
          <cell r="D3846" t="str">
            <v>Selvíria</v>
          </cell>
        </row>
        <row r="3847">
          <cell r="C3847" t="str">
            <v>PI</v>
          </cell>
          <cell r="D3847" t="str">
            <v>Novo Oriente do Piauí</v>
          </cell>
        </row>
        <row r="3848">
          <cell r="C3848" t="str">
            <v>PI</v>
          </cell>
          <cell r="D3848" t="str">
            <v>Colônia do Gurguéia</v>
          </cell>
        </row>
        <row r="3849">
          <cell r="C3849" t="str">
            <v>RS</v>
          </cell>
          <cell r="D3849" t="str">
            <v>Augusto Pestana</v>
          </cell>
        </row>
        <row r="3850">
          <cell r="C3850" t="str">
            <v>SC</v>
          </cell>
          <cell r="D3850" t="str">
            <v>Águas de Chapecó</v>
          </cell>
        </row>
        <row r="3851">
          <cell r="C3851" t="str">
            <v>SP</v>
          </cell>
          <cell r="D3851" t="str">
            <v>Paraíso</v>
          </cell>
        </row>
        <row r="3852">
          <cell r="C3852" t="str">
            <v>GO</v>
          </cell>
          <cell r="D3852" t="str">
            <v>Faina</v>
          </cell>
        </row>
        <row r="3853">
          <cell r="C3853" t="str">
            <v>PB</v>
          </cell>
          <cell r="D3853" t="str">
            <v>Santa Cecília</v>
          </cell>
        </row>
        <row r="3854">
          <cell r="C3854" t="str">
            <v>RS</v>
          </cell>
          <cell r="D3854" t="str">
            <v>Nova Palma</v>
          </cell>
        </row>
        <row r="3855">
          <cell r="C3855" t="str">
            <v>PB</v>
          </cell>
          <cell r="D3855" t="str">
            <v>Pilões</v>
          </cell>
        </row>
        <row r="3856">
          <cell r="C3856" t="str">
            <v>BA</v>
          </cell>
          <cell r="D3856" t="str">
            <v>Nova Ibiá</v>
          </cell>
        </row>
        <row r="3857">
          <cell r="C3857" t="str">
            <v>PR</v>
          </cell>
          <cell r="D3857" t="str">
            <v>Itambaracá</v>
          </cell>
        </row>
        <row r="3858">
          <cell r="C3858" t="str">
            <v>BA</v>
          </cell>
          <cell r="D3858" t="str">
            <v>Itaju do Colônia</v>
          </cell>
        </row>
        <row r="3859">
          <cell r="C3859" t="str">
            <v>MG</v>
          </cell>
          <cell r="D3859" t="str">
            <v>São Francisco de Paula</v>
          </cell>
        </row>
        <row r="3860">
          <cell r="C3860" t="str">
            <v>SE</v>
          </cell>
          <cell r="D3860" t="str">
            <v>Nossa Senhora de Lourdes</v>
          </cell>
        </row>
        <row r="3861">
          <cell r="C3861" t="str">
            <v>PB</v>
          </cell>
          <cell r="D3861" t="str">
            <v>Diamante</v>
          </cell>
        </row>
        <row r="3862">
          <cell r="C3862" t="str">
            <v>TO</v>
          </cell>
          <cell r="D3862" t="str">
            <v>Rio Sono</v>
          </cell>
        </row>
        <row r="3863">
          <cell r="C3863" t="str">
            <v>MG</v>
          </cell>
          <cell r="D3863" t="str">
            <v>Lassance</v>
          </cell>
        </row>
        <row r="3864">
          <cell r="C3864" t="str">
            <v>MG</v>
          </cell>
          <cell r="D3864" t="str">
            <v>Pirajuba</v>
          </cell>
        </row>
        <row r="3865">
          <cell r="C3865" t="str">
            <v>RO</v>
          </cell>
          <cell r="D3865" t="str">
            <v>Vale do Paraíso</v>
          </cell>
        </row>
        <row r="3866">
          <cell r="C3866" t="str">
            <v>SP</v>
          </cell>
          <cell r="D3866" t="str">
            <v>Ubarana</v>
          </cell>
        </row>
        <row r="3867">
          <cell r="C3867" t="str">
            <v>SP</v>
          </cell>
          <cell r="D3867" t="str">
            <v>Sales</v>
          </cell>
        </row>
        <row r="3868">
          <cell r="C3868" t="str">
            <v>PB</v>
          </cell>
          <cell r="D3868" t="str">
            <v>Brejo dos Santos</v>
          </cell>
        </row>
        <row r="3869">
          <cell r="C3869" t="str">
            <v>RN</v>
          </cell>
          <cell r="D3869" t="str">
            <v>São Vicente</v>
          </cell>
        </row>
        <row r="3870">
          <cell r="C3870" t="str">
            <v>RS</v>
          </cell>
          <cell r="D3870" t="str">
            <v>Lagoão</v>
          </cell>
        </row>
        <row r="3871">
          <cell r="C3871" t="str">
            <v>PI</v>
          </cell>
          <cell r="D3871" t="str">
            <v>Santo Antônio de Lisboa</v>
          </cell>
        </row>
        <row r="3872">
          <cell r="C3872" t="str">
            <v>MG</v>
          </cell>
          <cell r="D3872" t="str">
            <v>Padre Carvalho</v>
          </cell>
        </row>
        <row r="3873">
          <cell r="C3873" t="str">
            <v>MG</v>
          </cell>
          <cell r="D3873" t="str">
            <v>Vargem Alegre</v>
          </cell>
        </row>
        <row r="3874">
          <cell r="C3874" t="str">
            <v>PI</v>
          </cell>
          <cell r="D3874" t="str">
            <v>Massapê do Piauí</v>
          </cell>
        </row>
        <row r="3875">
          <cell r="C3875" t="str">
            <v>CE</v>
          </cell>
          <cell r="D3875" t="str">
            <v>Potiretama</v>
          </cell>
        </row>
        <row r="3876">
          <cell r="C3876" t="str">
            <v>GO</v>
          </cell>
          <cell r="D3876" t="str">
            <v>Vila Boa</v>
          </cell>
        </row>
        <row r="3877">
          <cell r="C3877" t="str">
            <v>MG</v>
          </cell>
          <cell r="D3877" t="str">
            <v>Mendes Pimentel</v>
          </cell>
        </row>
        <row r="3878">
          <cell r="C3878" t="str">
            <v>MG</v>
          </cell>
          <cell r="D3878" t="str">
            <v>Bom Jardim de Minas</v>
          </cell>
        </row>
        <row r="3879">
          <cell r="C3879" t="str">
            <v>PI</v>
          </cell>
          <cell r="D3879" t="str">
            <v>Boqueirão do Piauí</v>
          </cell>
        </row>
        <row r="3880">
          <cell r="C3880" t="str">
            <v>PI</v>
          </cell>
          <cell r="D3880" t="str">
            <v>Rio Grande do Piauí</v>
          </cell>
        </row>
        <row r="3881">
          <cell r="C3881" t="str">
            <v>BA</v>
          </cell>
          <cell r="D3881" t="str">
            <v>Itanagra</v>
          </cell>
        </row>
        <row r="3882">
          <cell r="C3882" t="str">
            <v>MG</v>
          </cell>
          <cell r="D3882" t="str">
            <v>Córrego Fundo</v>
          </cell>
        </row>
        <row r="3883">
          <cell r="C3883" t="str">
            <v>SC</v>
          </cell>
          <cell r="D3883" t="str">
            <v>São João do Oeste</v>
          </cell>
        </row>
        <row r="3884">
          <cell r="C3884" t="str">
            <v>MG</v>
          </cell>
          <cell r="D3884" t="str">
            <v>Sardoá</v>
          </cell>
        </row>
        <row r="3885">
          <cell r="C3885" t="str">
            <v>PI</v>
          </cell>
          <cell r="D3885" t="str">
            <v>Patos do Piauí</v>
          </cell>
        </row>
        <row r="3886">
          <cell r="C3886" t="str">
            <v>SP</v>
          </cell>
          <cell r="D3886" t="str">
            <v>Gália</v>
          </cell>
        </row>
        <row r="3887">
          <cell r="C3887" t="str">
            <v>PI</v>
          </cell>
          <cell r="D3887" t="str">
            <v>São Francisco do Piauí</v>
          </cell>
        </row>
        <row r="3888">
          <cell r="C3888" t="str">
            <v>MG</v>
          </cell>
          <cell r="D3888" t="str">
            <v>São José do Jacuri</v>
          </cell>
        </row>
        <row r="3889">
          <cell r="C3889" t="str">
            <v>MG</v>
          </cell>
          <cell r="D3889" t="str">
            <v>Santa Helena de Minas</v>
          </cell>
        </row>
        <row r="3890">
          <cell r="C3890" t="str">
            <v>PR</v>
          </cell>
          <cell r="D3890" t="str">
            <v>Amaporã</v>
          </cell>
        </row>
        <row r="3891">
          <cell r="C3891" t="str">
            <v>PB</v>
          </cell>
          <cell r="D3891" t="str">
            <v>Olho d´Água</v>
          </cell>
        </row>
        <row r="3892">
          <cell r="C3892" t="str">
            <v>PB</v>
          </cell>
          <cell r="D3892" t="str">
            <v>São José de Caiana</v>
          </cell>
        </row>
        <row r="3893">
          <cell r="C3893" t="str">
            <v>PR</v>
          </cell>
          <cell r="D3893" t="str">
            <v>Ibema</v>
          </cell>
        </row>
        <row r="3894">
          <cell r="C3894" t="str">
            <v>MG</v>
          </cell>
          <cell r="D3894" t="str">
            <v>Piracema</v>
          </cell>
        </row>
        <row r="3895">
          <cell r="C3895" t="str">
            <v>SC</v>
          </cell>
          <cell r="D3895" t="str">
            <v>Bela Vista do Toldo</v>
          </cell>
        </row>
        <row r="3896">
          <cell r="C3896" t="str">
            <v>RS</v>
          </cell>
          <cell r="D3896" t="str">
            <v>Cambará do Sul</v>
          </cell>
        </row>
        <row r="3897">
          <cell r="C3897" t="str">
            <v>RS</v>
          </cell>
          <cell r="D3897" t="str">
            <v>Santa Maria do Herval</v>
          </cell>
        </row>
        <row r="3898">
          <cell r="C3898" t="str">
            <v>PI</v>
          </cell>
          <cell r="D3898" t="str">
            <v>São Julião</v>
          </cell>
        </row>
        <row r="3899">
          <cell r="C3899" t="str">
            <v>SP</v>
          </cell>
          <cell r="D3899" t="str">
            <v>Silveiras</v>
          </cell>
        </row>
        <row r="3900">
          <cell r="C3900" t="str">
            <v>SP</v>
          </cell>
          <cell r="D3900" t="str">
            <v>Arandu</v>
          </cell>
        </row>
        <row r="3901">
          <cell r="C3901" t="str">
            <v>BA</v>
          </cell>
          <cell r="D3901" t="str">
            <v>Guajeru</v>
          </cell>
        </row>
        <row r="3902">
          <cell r="C3902" t="str">
            <v>SP</v>
          </cell>
          <cell r="D3902" t="str">
            <v>Taciba</v>
          </cell>
        </row>
        <row r="3903">
          <cell r="C3903" t="str">
            <v>MG</v>
          </cell>
          <cell r="D3903" t="str">
            <v>Tiros</v>
          </cell>
        </row>
        <row r="3904">
          <cell r="C3904" t="str">
            <v>PB</v>
          </cell>
          <cell r="D3904" t="str">
            <v>Cuité de Mamanguape</v>
          </cell>
        </row>
        <row r="3905">
          <cell r="C3905" t="str">
            <v>MG</v>
          </cell>
          <cell r="D3905" t="str">
            <v>Inhaúma</v>
          </cell>
        </row>
        <row r="3906">
          <cell r="C3906" t="str">
            <v>SP</v>
          </cell>
          <cell r="D3906" t="str">
            <v>Taiaçu</v>
          </cell>
        </row>
        <row r="3907">
          <cell r="C3907" t="str">
            <v>PR</v>
          </cell>
          <cell r="D3907" t="str">
            <v>Formosa do Oeste</v>
          </cell>
        </row>
        <row r="3908">
          <cell r="C3908" t="str">
            <v>PR</v>
          </cell>
          <cell r="D3908" t="str">
            <v>Boa Ventura de São Roque</v>
          </cell>
        </row>
        <row r="3909">
          <cell r="C3909" t="str">
            <v>MG</v>
          </cell>
          <cell r="D3909" t="str">
            <v>Toledo</v>
          </cell>
        </row>
        <row r="3910">
          <cell r="C3910" t="str">
            <v>PR</v>
          </cell>
          <cell r="D3910" t="str">
            <v>Pinhalão</v>
          </cell>
        </row>
        <row r="3911">
          <cell r="C3911" t="str">
            <v>SC</v>
          </cell>
          <cell r="D3911" t="str">
            <v>Vidal Ramos</v>
          </cell>
        </row>
        <row r="3912">
          <cell r="C3912" t="str">
            <v>RO</v>
          </cell>
          <cell r="D3912" t="str">
            <v>Parecis</v>
          </cell>
        </row>
        <row r="3913">
          <cell r="C3913" t="str">
            <v>CE</v>
          </cell>
          <cell r="D3913" t="str">
            <v>Baixio</v>
          </cell>
        </row>
        <row r="3914">
          <cell r="C3914" t="str">
            <v>MG</v>
          </cell>
          <cell r="D3914" t="str">
            <v>São Francisco de Sales</v>
          </cell>
        </row>
        <row r="3915">
          <cell r="C3915" t="str">
            <v>RO</v>
          </cell>
          <cell r="D3915" t="str">
            <v>Cacaulândia</v>
          </cell>
        </row>
        <row r="3916">
          <cell r="C3916" t="str">
            <v>SP</v>
          </cell>
          <cell r="D3916" t="str">
            <v>Santa Maria da Serra</v>
          </cell>
        </row>
        <row r="3917">
          <cell r="C3917" t="str">
            <v>PA</v>
          </cell>
          <cell r="D3917" t="str">
            <v>São João da Ponta</v>
          </cell>
        </row>
        <row r="3918">
          <cell r="C3918" t="str">
            <v>PR</v>
          </cell>
          <cell r="D3918" t="str">
            <v>Borrazópolis</v>
          </cell>
        </row>
        <row r="3919">
          <cell r="C3919" t="str">
            <v>SC</v>
          </cell>
          <cell r="D3919" t="str">
            <v>Imbuia</v>
          </cell>
        </row>
        <row r="3920">
          <cell r="C3920" t="str">
            <v>GO</v>
          </cell>
          <cell r="D3920" t="str">
            <v>Inaciolândia</v>
          </cell>
        </row>
        <row r="3921">
          <cell r="C3921" t="str">
            <v>SP</v>
          </cell>
          <cell r="D3921" t="str">
            <v>Iacri</v>
          </cell>
        </row>
        <row r="3922">
          <cell r="C3922" t="str">
            <v>GO</v>
          </cell>
          <cell r="D3922" t="str">
            <v>São Francisco de Goiás</v>
          </cell>
        </row>
        <row r="3923">
          <cell r="C3923" t="str">
            <v>MA</v>
          </cell>
          <cell r="D3923" t="str">
            <v>Graça Aranha</v>
          </cell>
        </row>
        <row r="3924">
          <cell r="C3924" t="str">
            <v>MG</v>
          </cell>
          <cell r="D3924" t="str">
            <v>Botumirim</v>
          </cell>
        </row>
        <row r="3925">
          <cell r="C3925" t="str">
            <v>MG</v>
          </cell>
          <cell r="D3925" t="str">
            <v>Silvianópolis</v>
          </cell>
        </row>
        <row r="3926">
          <cell r="C3926" t="str">
            <v>PI</v>
          </cell>
          <cell r="D3926" t="str">
            <v>Santa Filomena</v>
          </cell>
        </row>
        <row r="3927">
          <cell r="C3927" t="str">
            <v>PI</v>
          </cell>
          <cell r="D3927" t="str">
            <v>Santa Cruz do Piauí</v>
          </cell>
        </row>
        <row r="3928">
          <cell r="C3928" t="str">
            <v>TO</v>
          </cell>
          <cell r="D3928" t="str">
            <v>Darcinópolis</v>
          </cell>
        </row>
        <row r="3929">
          <cell r="C3929" t="str">
            <v>MG</v>
          </cell>
          <cell r="D3929" t="str">
            <v>Luisburgo</v>
          </cell>
        </row>
        <row r="3930">
          <cell r="C3930" t="str">
            <v>MS</v>
          </cell>
          <cell r="D3930" t="str">
            <v>Caracol</v>
          </cell>
        </row>
        <row r="3931">
          <cell r="C3931" t="str">
            <v>MT</v>
          </cell>
          <cell r="D3931" t="str">
            <v>Lambari D´Oeste</v>
          </cell>
        </row>
        <row r="3932">
          <cell r="C3932" t="str">
            <v>MG</v>
          </cell>
          <cell r="D3932" t="str">
            <v>Olhos-d´Água</v>
          </cell>
        </row>
        <row r="3933">
          <cell r="C3933" t="str">
            <v>BA</v>
          </cell>
          <cell r="D3933" t="str">
            <v>Santa Cruz da Vitória</v>
          </cell>
        </row>
        <row r="3934">
          <cell r="C3934" t="str">
            <v>RS</v>
          </cell>
          <cell r="D3934" t="str">
            <v>Progresso</v>
          </cell>
        </row>
        <row r="3935">
          <cell r="C3935" t="str">
            <v>TO</v>
          </cell>
          <cell r="D3935" t="str">
            <v>Palmeirante</v>
          </cell>
        </row>
        <row r="3936">
          <cell r="C3936" t="str">
            <v>BA</v>
          </cell>
          <cell r="D3936" t="str">
            <v>Caatiba</v>
          </cell>
        </row>
        <row r="3937">
          <cell r="C3937" t="str">
            <v>BA</v>
          </cell>
          <cell r="D3937" t="str">
            <v>Ichu</v>
          </cell>
        </row>
        <row r="3938">
          <cell r="C3938" t="str">
            <v>PR</v>
          </cell>
          <cell r="D3938" t="str">
            <v>Pérola d´Oeste</v>
          </cell>
        </row>
        <row r="3939">
          <cell r="C3939" t="str">
            <v>RS</v>
          </cell>
          <cell r="D3939" t="str">
            <v>Barão</v>
          </cell>
        </row>
        <row r="3940">
          <cell r="C3940" t="str">
            <v>SP</v>
          </cell>
          <cell r="D3940" t="str">
            <v>Alambari</v>
          </cell>
        </row>
        <row r="3941">
          <cell r="C3941" t="str">
            <v>MG</v>
          </cell>
          <cell r="D3941" t="str">
            <v>Soledade de Minas</v>
          </cell>
        </row>
        <row r="3942">
          <cell r="C3942" t="str">
            <v>SP</v>
          </cell>
          <cell r="D3942" t="str">
            <v>Colômbia</v>
          </cell>
        </row>
        <row r="3943">
          <cell r="C3943" t="str">
            <v>RN</v>
          </cell>
          <cell r="D3943" t="str">
            <v>São João do Sabugi</v>
          </cell>
        </row>
        <row r="3944">
          <cell r="C3944" t="str">
            <v>GO</v>
          </cell>
          <cell r="D3944" t="str">
            <v>Americano do Brasil</v>
          </cell>
        </row>
        <row r="3945">
          <cell r="C3945" t="str">
            <v>AP</v>
          </cell>
          <cell r="D3945" t="str">
            <v>Cutias</v>
          </cell>
        </row>
        <row r="3946">
          <cell r="C3946" t="str">
            <v>PI</v>
          </cell>
          <cell r="D3946" t="str">
            <v>Betânia do Piauí</v>
          </cell>
        </row>
        <row r="3947">
          <cell r="C3947" t="str">
            <v>MG</v>
          </cell>
          <cell r="D3947" t="str">
            <v>Catuji</v>
          </cell>
        </row>
        <row r="3948">
          <cell r="C3948" t="str">
            <v>SC</v>
          </cell>
          <cell r="D3948" t="str">
            <v>Rio das Antas</v>
          </cell>
        </row>
        <row r="3949">
          <cell r="C3949" t="str">
            <v>SP</v>
          </cell>
          <cell r="D3949" t="str">
            <v>Coroados</v>
          </cell>
        </row>
        <row r="3950">
          <cell r="C3950" t="str">
            <v>PR</v>
          </cell>
          <cell r="D3950" t="str">
            <v>Perobal</v>
          </cell>
        </row>
        <row r="3951">
          <cell r="C3951" t="str">
            <v>RS</v>
          </cell>
          <cell r="D3951" t="str">
            <v>Lindolfo Collor</v>
          </cell>
        </row>
        <row r="3952">
          <cell r="C3952" t="str">
            <v>MG</v>
          </cell>
          <cell r="D3952" t="str">
            <v>Gonzaga</v>
          </cell>
        </row>
        <row r="3953">
          <cell r="C3953" t="str">
            <v>MG</v>
          </cell>
          <cell r="D3953" t="str">
            <v>Bom Jesus do Amparo</v>
          </cell>
        </row>
        <row r="3954">
          <cell r="C3954" t="str">
            <v>PI</v>
          </cell>
          <cell r="D3954" t="str">
            <v>Cocal dos Alves</v>
          </cell>
        </row>
        <row r="3955">
          <cell r="C3955" t="str">
            <v>RN</v>
          </cell>
          <cell r="D3955" t="str">
            <v>Senador Elói de Souza</v>
          </cell>
        </row>
        <row r="3956">
          <cell r="C3956" t="str">
            <v>SP</v>
          </cell>
          <cell r="D3956" t="str">
            <v>Poloni</v>
          </cell>
        </row>
        <row r="3957">
          <cell r="C3957" t="str">
            <v>MS</v>
          </cell>
          <cell r="D3957" t="str">
            <v>Corguinho</v>
          </cell>
        </row>
        <row r="3958">
          <cell r="C3958" t="str">
            <v>RS</v>
          </cell>
          <cell r="D3958" t="str">
            <v>Aratiba</v>
          </cell>
        </row>
        <row r="3959">
          <cell r="C3959" t="str">
            <v>SP</v>
          </cell>
          <cell r="D3959" t="str">
            <v>Águas de Santa Bárbara</v>
          </cell>
        </row>
        <row r="3960">
          <cell r="C3960" t="str">
            <v>PB</v>
          </cell>
          <cell r="D3960" t="str">
            <v>Pedro Régis</v>
          </cell>
        </row>
        <row r="3961">
          <cell r="C3961" t="str">
            <v>RS</v>
          </cell>
          <cell r="D3961" t="str">
            <v>Bossoroca</v>
          </cell>
        </row>
        <row r="3962">
          <cell r="C3962" t="str">
            <v>RN</v>
          </cell>
          <cell r="D3962" t="str">
            <v>Serrinha</v>
          </cell>
        </row>
        <row r="3963">
          <cell r="C3963" t="str">
            <v>SP</v>
          </cell>
          <cell r="D3963" t="str">
            <v>Balbinos</v>
          </cell>
        </row>
        <row r="3964">
          <cell r="C3964" t="str">
            <v>SP</v>
          </cell>
          <cell r="D3964" t="str">
            <v>Pedra Bela</v>
          </cell>
        </row>
        <row r="3965">
          <cell r="C3965" t="str">
            <v>AL</v>
          </cell>
          <cell r="D3965" t="str">
            <v>Tanque d´Arca</v>
          </cell>
        </row>
        <row r="3966">
          <cell r="C3966" t="str">
            <v>PR</v>
          </cell>
          <cell r="D3966" t="str">
            <v>São José da Boa Vista</v>
          </cell>
        </row>
        <row r="3967">
          <cell r="C3967" t="str">
            <v>MS</v>
          </cell>
          <cell r="D3967" t="str">
            <v>Vicentina</v>
          </cell>
        </row>
        <row r="3968">
          <cell r="C3968" t="str">
            <v>SC</v>
          </cell>
          <cell r="D3968" t="str">
            <v>Caibi</v>
          </cell>
        </row>
        <row r="3969">
          <cell r="C3969" t="str">
            <v>PR</v>
          </cell>
          <cell r="D3969" t="str">
            <v>Itambé</v>
          </cell>
        </row>
        <row r="3970">
          <cell r="C3970" t="str">
            <v>PI</v>
          </cell>
          <cell r="D3970" t="str">
            <v>São João da Serra</v>
          </cell>
        </row>
        <row r="3971">
          <cell r="C3971" t="str">
            <v>RS</v>
          </cell>
          <cell r="D3971" t="str">
            <v>Cândido Godói</v>
          </cell>
        </row>
        <row r="3972">
          <cell r="C3972" t="str">
            <v>BA</v>
          </cell>
          <cell r="D3972" t="str">
            <v>Vereda</v>
          </cell>
        </row>
        <row r="3973">
          <cell r="C3973" t="str">
            <v>MA</v>
          </cell>
          <cell r="D3973" t="str">
            <v>Bernardo do Mearim</v>
          </cell>
        </row>
        <row r="3974">
          <cell r="C3974" t="str">
            <v>MG</v>
          </cell>
          <cell r="D3974" t="str">
            <v>Pai Pedro</v>
          </cell>
        </row>
        <row r="3975">
          <cell r="C3975" t="str">
            <v>PB</v>
          </cell>
          <cell r="D3975" t="str">
            <v>Barra de São Miguel</v>
          </cell>
        </row>
        <row r="3976">
          <cell r="C3976" t="str">
            <v>SP</v>
          </cell>
          <cell r="D3976" t="str">
            <v>Piacatu</v>
          </cell>
        </row>
        <row r="3977">
          <cell r="C3977" t="str">
            <v>PB</v>
          </cell>
          <cell r="D3977" t="str">
            <v>Igaracy</v>
          </cell>
        </row>
        <row r="3978">
          <cell r="C3978" t="str">
            <v>SC</v>
          </cell>
          <cell r="D3978" t="str">
            <v>Itá</v>
          </cell>
        </row>
        <row r="3979">
          <cell r="C3979" t="str">
            <v>PA</v>
          </cell>
          <cell r="D3979" t="str">
            <v>Sapucaia</v>
          </cell>
        </row>
        <row r="3980">
          <cell r="C3980" t="str">
            <v>SP</v>
          </cell>
          <cell r="D3980" t="str">
            <v>Campina do Monte Alegre</v>
          </cell>
        </row>
        <row r="3981">
          <cell r="C3981" t="str">
            <v>RN</v>
          </cell>
          <cell r="D3981" t="str">
            <v>Tenente Laurentino Cruz</v>
          </cell>
        </row>
        <row r="3982">
          <cell r="C3982" t="str">
            <v>PI</v>
          </cell>
          <cell r="D3982" t="str">
            <v>São João da Fronteira</v>
          </cell>
        </row>
        <row r="3983">
          <cell r="C3983" t="str">
            <v>PB</v>
          </cell>
          <cell r="D3983" t="str">
            <v>Caldas Brandão</v>
          </cell>
        </row>
        <row r="3984">
          <cell r="C3984" t="str">
            <v>GO</v>
          </cell>
          <cell r="D3984" t="str">
            <v>Gouvelândia</v>
          </cell>
        </row>
        <row r="3985">
          <cell r="C3985" t="str">
            <v>MG</v>
          </cell>
          <cell r="D3985" t="str">
            <v>Itueta</v>
          </cell>
        </row>
        <row r="3986">
          <cell r="C3986" t="str">
            <v>RN</v>
          </cell>
          <cell r="D3986" t="str">
            <v>Equador</v>
          </cell>
        </row>
        <row r="3987">
          <cell r="C3987" t="str">
            <v>SP</v>
          </cell>
          <cell r="D3987" t="str">
            <v>Novais</v>
          </cell>
        </row>
        <row r="3988">
          <cell r="C3988" t="str">
            <v>RS</v>
          </cell>
          <cell r="D3988" t="str">
            <v>Independência</v>
          </cell>
        </row>
        <row r="3989">
          <cell r="C3989" t="str">
            <v>PB</v>
          </cell>
          <cell r="D3989" t="str">
            <v>Camalaú</v>
          </cell>
        </row>
        <row r="3990">
          <cell r="C3990" t="str">
            <v>SC</v>
          </cell>
          <cell r="D3990" t="str">
            <v>São Pedro de Alcântara</v>
          </cell>
        </row>
        <row r="3991">
          <cell r="C3991" t="str">
            <v>RS</v>
          </cell>
          <cell r="D3991" t="str">
            <v>Vale Real</v>
          </cell>
        </row>
        <row r="3992">
          <cell r="C3992" t="str">
            <v>MG</v>
          </cell>
          <cell r="D3992" t="str">
            <v>Divisa Nova</v>
          </cell>
        </row>
        <row r="3993">
          <cell r="C3993" t="str">
            <v>SP</v>
          </cell>
          <cell r="D3993" t="str">
            <v>Marabá Paulista</v>
          </cell>
        </row>
        <row r="3994">
          <cell r="C3994" t="str">
            <v>PB</v>
          </cell>
          <cell r="D3994" t="str">
            <v>São José dos Ramos</v>
          </cell>
        </row>
        <row r="3995">
          <cell r="C3995" t="str">
            <v>PB</v>
          </cell>
          <cell r="D3995" t="str">
            <v>Serraria</v>
          </cell>
        </row>
        <row r="3996">
          <cell r="C3996" t="str">
            <v>SP</v>
          </cell>
          <cell r="D3996" t="str">
            <v>Santa Albertina</v>
          </cell>
        </row>
        <row r="3997">
          <cell r="C3997" t="str">
            <v>PR</v>
          </cell>
          <cell r="D3997" t="str">
            <v>Ouro Verde do Oeste</v>
          </cell>
        </row>
        <row r="3998">
          <cell r="C3998" t="str">
            <v>PE</v>
          </cell>
          <cell r="D3998" t="str">
            <v>Solidão</v>
          </cell>
        </row>
        <row r="3999">
          <cell r="C3999" t="str">
            <v>MG</v>
          </cell>
          <cell r="D3999" t="str">
            <v>Patis</v>
          </cell>
        </row>
        <row r="4000">
          <cell r="C4000" t="str">
            <v>SP</v>
          </cell>
          <cell r="D4000" t="str">
            <v>Echaporã</v>
          </cell>
        </row>
        <row r="4001">
          <cell r="C4001" t="str">
            <v>MS</v>
          </cell>
          <cell r="D4001" t="str">
            <v>Douradina</v>
          </cell>
        </row>
        <row r="4002">
          <cell r="C4002" t="str">
            <v>SP</v>
          </cell>
          <cell r="D4002" t="str">
            <v>Caiuá</v>
          </cell>
        </row>
        <row r="4003">
          <cell r="C4003" t="str">
            <v>RN</v>
          </cell>
          <cell r="D4003" t="str">
            <v>Felipe Guerra</v>
          </cell>
        </row>
        <row r="4004">
          <cell r="C4004" t="str">
            <v>RS</v>
          </cell>
          <cell r="D4004" t="str">
            <v>Cerrito</v>
          </cell>
        </row>
        <row r="4005">
          <cell r="C4005" t="str">
            <v>GO</v>
          </cell>
          <cell r="D4005" t="str">
            <v>Jandaia</v>
          </cell>
        </row>
        <row r="4006">
          <cell r="C4006" t="str">
            <v>SP</v>
          </cell>
          <cell r="D4006" t="str">
            <v>Américo de Campos</v>
          </cell>
        </row>
        <row r="4007">
          <cell r="C4007" t="str">
            <v>MG</v>
          </cell>
          <cell r="D4007" t="str">
            <v>Cristália</v>
          </cell>
        </row>
        <row r="4008">
          <cell r="C4008" t="str">
            <v>PI</v>
          </cell>
          <cell r="D4008" t="str">
            <v>Campo Grande do Piauí</v>
          </cell>
        </row>
        <row r="4009">
          <cell r="C4009" t="str">
            <v>PR</v>
          </cell>
          <cell r="D4009" t="str">
            <v>Doutor Camargo</v>
          </cell>
        </row>
        <row r="4010">
          <cell r="C4010" t="str">
            <v>MG</v>
          </cell>
          <cell r="D4010" t="str">
            <v>Itumirim</v>
          </cell>
        </row>
        <row r="4011">
          <cell r="C4011" t="str">
            <v>MG</v>
          </cell>
          <cell r="D4011" t="str">
            <v>São João do Manteninha</v>
          </cell>
        </row>
        <row r="4012">
          <cell r="C4012" t="str">
            <v>SP</v>
          </cell>
          <cell r="D4012" t="str">
            <v>Taquarivaí</v>
          </cell>
        </row>
        <row r="4013">
          <cell r="C4013" t="str">
            <v>MG</v>
          </cell>
          <cell r="D4013" t="str">
            <v>Munhoz</v>
          </cell>
        </row>
        <row r="4014">
          <cell r="C4014" t="str">
            <v>MG</v>
          </cell>
          <cell r="D4014" t="str">
            <v>Aiuruoca</v>
          </cell>
        </row>
        <row r="4015">
          <cell r="C4015" t="str">
            <v>RO</v>
          </cell>
          <cell r="D4015" t="str">
            <v>Santa Luzia D´Oeste</v>
          </cell>
        </row>
        <row r="4016">
          <cell r="C4016" t="str">
            <v>PR</v>
          </cell>
          <cell r="D4016" t="str">
            <v>Francisco Alves</v>
          </cell>
        </row>
        <row r="4017">
          <cell r="C4017" t="str">
            <v>PR</v>
          </cell>
          <cell r="D4017" t="str">
            <v>Paula Freitas</v>
          </cell>
        </row>
        <row r="4018">
          <cell r="C4018" t="str">
            <v>RN</v>
          </cell>
          <cell r="D4018" t="str">
            <v>José da Penha</v>
          </cell>
        </row>
        <row r="4019">
          <cell r="C4019" t="str">
            <v>RS</v>
          </cell>
          <cell r="D4019" t="str">
            <v>Anta Gorda</v>
          </cell>
        </row>
        <row r="4020">
          <cell r="C4020" t="str">
            <v>GO</v>
          </cell>
          <cell r="D4020" t="str">
            <v>Vila Propício</v>
          </cell>
        </row>
        <row r="4021">
          <cell r="C4021" t="str">
            <v>MG</v>
          </cell>
          <cell r="D4021" t="str">
            <v>Alto Caparaó</v>
          </cell>
        </row>
        <row r="4022">
          <cell r="C4022" t="str">
            <v>MA</v>
          </cell>
          <cell r="D4022" t="str">
            <v>Porto Rico do Maranhão</v>
          </cell>
        </row>
        <row r="4023">
          <cell r="C4023" t="str">
            <v>SE</v>
          </cell>
          <cell r="D4023" t="str">
            <v>Cedro de São João</v>
          </cell>
        </row>
        <row r="4024">
          <cell r="C4024" t="str">
            <v>SP</v>
          </cell>
          <cell r="D4024" t="str">
            <v>Santo Antônio do Jardim</v>
          </cell>
        </row>
        <row r="4025">
          <cell r="C4025" t="str">
            <v>MG</v>
          </cell>
          <cell r="D4025" t="str">
            <v>Rio Manso</v>
          </cell>
        </row>
        <row r="4026">
          <cell r="C4026" t="str">
            <v>RS</v>
          </cell>
          <cell r="D4026" t="str">
            <v>Estação</v>
          </cell>
        </row>
        <row r="4027">
          <cell r="C4027" t="str">
            <v>SP</v>
          </cell>
          <cell r="D4027" t="str">
            <v>Luiziânia</v>
          </cell>
        </row>
        <row r="4028">
          <cell r="C4028" t="str">
            <v>RN</v>
          </cell>
          <cell r="D4028" t="str">
            <v>Itaú</v>
          </cell>
        </row>
        <row r="4029">
          <cell r="C4029" t="str">
            <v>PI</v>
          </cell>
          <cell r="D4029" t="str">
            <v>Caraúbas do Piauí</v>
          </cell>
        </row>
        <row r="4030">
          <cell r="C4030" t="str">
            <v>PR</v>
          </cell>
          <cell r="D4030" t="str">
            <v>Enéas Marques</v>
          </cell>
        </row>
        <row r="4031">
          <cell r="C4031" t="str">
            <v>PI</v>
          </cell>
          <cell r="D4031" t="str">
            <v>Santa Luz</v>
          </cell>
        </row>
        <row r="4032">
          <cell r="C4032" t="str">
            <v>MG</v>
          </cell>
          <cell r="D4032" t="str">
            <v>Ouro Verde de Minas</v>
          </cell>
        </row>
        <row r="4033">
          <cell r="C4033" t="str">
            <v>PB</v>
          </cell>
          <cell r="D4033" t="str">
            <v>Nova Olinda</v>
          </cell>
        </row>
        <row r="4034">
          <cell r="C4034" t="str">
            <v>RN</v>
          </cell>
          <cell r="D4034" t="str">
            <v>São Pedro</v>
          </cell>
        </row>
        <row r="4035">
          <cell r="C4035" t="str">
            <v>RS</v>
          </cell>
          <cell r="D4035" t="str">
            <v>Alpestre</v>
          </cell>
        </row>
        <row r="4036">
          <cell r="C4036" t="str">
            <v>AL</v>
          </cell>
          <cell r="D4036" t="str">
            <v>Coqueiro Seco</v>
          </cell>
        </row>
        <row r="4037">
          <cell r="C4037" t="str">
            <v>PB</v>
          </cell>
          <cell r="D4037" t="str">
            <v>Ibiara</v>
          </cell>
        </row>
        <row r="4038">
          <cell r="C4038" t="str">
            <v>SC</v>
          </cell>
          <cell r="D4038" t="str">
            <v>Petrolândia</v>
          </cell>
        </row>
        <row r="4039">
          <cell r="C4039" t="str">
            <v>MA</v>
          </cell>
          <cell r="D4039" t="str">
            <v>Tufilândia</v>
          </cell>
        </row>
        <row r="4040">
          <cell r="C4040" t="str">
            <v>RS</v>
          </cell>
          <cell r="D4040" t="str">
            <v>Rodeio Bonito</v>
          </cell>
        </row>
        <row r="4041">
          <cell r="C4041" t="str">
            <v>SC</v>
          </cell>
          <cell r="D4041" t="str">
            <v>Rio do Campo</v>
          </cell>
        </row>
        <row r="4042">
          <cell r="C4042" t="str">
            <v>MG</v>
          </cell>
          <cell r="D4042" t="str">
            <v>Pouso Alto</v>
          </cell>
        </row>
        <row r="4043">
          <cell r="C4043" t="str">
            <v>MG</v>
          </cell>
          <cell r="D4043" t="str">
            <v>Frei Gaspar</v>
          </cell>
        </row>
        <row r="4044">
          <cell r="C4044" t="str">
            <v>MT</v>
          </cell>
          <cell r="D4044" t="str">
            <v>Nortelândia</v>
          </cell>
        </row>
        <row r="4045">
          <cell r="C4045" t="str">
            <v>TO</v>
          </cell>
          <cell r="D4045" t="str">
            <v>Araguanã</v>
          </cell>
        </row>
        <row r="4046">
          <cell r="C4046" t="str">
            <v>SP</v>
          </cell>
          <cell r="D4046" t="str">
            <v>Três Fronteiras</v>
          </cell>
        </row>
        <row r="4047">
          <cell r="C4047" t="str">
            <v>PB</v>
          </cell>
          <cell r="D4047" t="str">
            <v>Santa Helena</v>
          </cell>
        </row>
        <row r="4048">
          <cell r="C4048" t="str">
            <v>PR</v>
          </cell>
          <cell r="D4048" t="str">
            <v>Nova Olímpia</v>
          </cell>
        </row>
        <row r="4049">
          <cell r="C4049" t="str">
            <v>GO</v>
          </cell>
          <cell r="D4049" t="str">
            <v>Água Fria de Goiás</v>
          </cell>
        </row>
        <row r="4050">
          <cell r="C4050" t="str">
            <v>RS</v>
          </cell>
          <cell r="D4050" t="str">
            <v>Araricá</v>
          </cell>
        </row>
        <row r="4051">
          <cell r="C4051" t="str">
            <v>SE</v>
          </cell>
          <cell r="D4051" t="str">
            <v>Gracho Cardoso</v>
          </cell>
        </row>
        <row r="4052">
          <cell r="C4052" t="str">
            <v>PI</v>
          </cell>
          <cell r="D4052" t="str">
            <v>Aroazes</v>
          </cell>
        </row>
        <row r="4053">
          <cell r="C4053" t="str">
            <v>PR</v>
          </cell>
          <cell r="D4053" t="str">
            <v>São João do Caiuá</v>
          </cell>
        </row>
        <row r="4054">
          <cell r="C4054" t="str">
            <v>GO</v>
          </cell>
          <cell r="D4054" t="str">
            <v>Britânia</v>
          </cell>
        </row>
        <row r="4055">
          <cell r="C4055" t="str">
            <v>MG</v>
          </cell>
          <cell r="D4055" t="str">
            <v>Bandeira do Sul</v>
          </cell>
        </row>
        <row r="4056">
          <cell r="C4056" t="str">
            <v>PB</v>
          </cell>
          <cell r="D4056" t="str">
            <v>Montadas</v>
          </cell>
        </row>
        <row r="4057">
          <cell r="C4057" t="str">
            <v>SP</v>
          </cell>
          <cell r="D4057" t="str">
            <v>Guaimbê</v>
          </cell>
        </row>
        <row r="4058">
          <cell r="C4058" t="str">
            <v>SP</v>
          </cell>
          <cell r="D4058" t="str">
            <v>Fernando Prestes</v>
          </cell>
        </row>
        <row r="4059">
          <cell r="C4059" t="str">
            <v>TO</v>
          </cell>
          <cell r="D4059" t="str">
            <v>Itaguatins</v>
          </cell>
        </row>
        <row r="4060">
          <cell r="C4060" t="str">
            <v>PI</v>
          </cell>
          <cell r="D4060" t="str">
            <v>São Francisco de Assis do Piauí</v>
          </cell>
        </row>
        <row r="4061">
          <cell r="C4061" t="str">
            <v>PR</v>
          </cell>
          <cell r="D4061" t="str">
            <v>Adrianópolis</v>
          </cell>
        </row>
        <row r="4062">
          <cell r="C4062" t="str">
            <v>SP</v>
          </cell>
          <cell r="D4062" t="str">
            <v>Braúna</v>
          </cell>
        </row>
        <row r="4063">
          <cell r="C4063" t="str">
            <v>SP</v>
          </cell>
          <cell r="D4063" t="str">
            <v>Barra do Chapéu</v>
          </cell>
        </row>
        <row r="4064">
          <cell r="C4064" t="str">
            <v>RS</v>
          </cell>
          <cell r="D4064" t="str">
            <v>Passa Sete</v>
          </cell>
        </row>
        <row r="4065">
          <cell r="C4065" t="str">
            <v>PI</v>
          </cell>
          <cell r="D4065" t="str">
            <v>Caldeirão Grande do Piauí</v>
          </cell>
        </row>
        <row r="4066">
          <cell r="C4066" t="str">
            <v>MG</v>
          </cell>
          <cell r="D4066" t="str">
            <v>Senhora de Oliveira</v>
          </cell>
        </row>
        <row r="4067">
          <cell r="C4067" t="str">
            <v>RS</v>
          </cell>
          <cell r="D4067" t="str">
            <v>Trindade do Sul</v>
          </cell>
        </row>
        <row r="4068">
          <cell r="C4068" t="str">
            <v>RS</v>
          </cell>
          <cell r="D4068" t="str">
            <v>Picada Café</v>
          </cell>
        </row>
        <row r="4069">
          <cell r="C4069" t="str">
            <v>PR</v>
          </cell>
          <cell r="D4069" t="str">
            <v>São Tomé</v>
          </cell>
        </row>
        <row r="4070">
          <cell r="C4070" t="str">
            <v>BA</v>
          </cell>
          <cell r="D4070" t="str">
            <v>Jussiape</v>
          </cell>
        </row>
        <row r="4071">
          <cell r="C4071" t="str">
            <v>PR</v>
          </cell>
          <cell r="D4071" t="str">
            <v>Pato Bragado</v>
          </cell>
        </row>
        <row r="4072">
          <cell r="C4072" t="str">
            <v>AL</v>
          </cell>
          <cell r="D4072" t="str">
            <v>Jaramataia</v>
          </cell>
        </row>
        <row r="4073">
          <cell r="C4073" t="str">
            <v>MS</v>
          </cell>
          <cell r="D4073" t="str">
            <v>Paraíso das Águas</v>
          </cell>
        </row>
        <row r="4074">
          <cell r="C4074" t="str">
            <v>PB</v>
          </cell>
          <cell r="D4074" t="str">
            <v>Malta</v>
          </cell>
        </row>
        <row r="4075">
          <cell r="C4075" t="str">
            <v>PR</v>
          </cell>
          <cell r="D4075" t="str">
            <v>São Pedro do Iguaçu</v>
          </cell>
        </row>
        <row r="4076">
          <cell r="C4076" t="str">
            <v>PE</v>
          </cell>
          <cell r="D4076" t="str">
            <v>Calumbi</v>
          </cell>
        </row>
        <row r="4077">
          <cell r="C4077" t="str">
            <v>MG</v>
          </cell>
          <cell r="D4077" t="str">
            <v>Patrocínio do Muriaé</v>
          </cell>
        </row>
        <row r="4078">
          <cell r="C4078" t="str">
            <v>RN</v>
          </cell>
          <cell r="D4078" t="str">
            <v>Serra de São Bento</v>
          </cell>
        </row>
        <row r="4079">
          <cell r="C4079" t="str">
            <v>MG</v>
          </cell>
          <cell r="D4079" t="str">
            <v>Nova União</v>
          </cell>
        </row>
        <row r="4080">
          <cell r="C4080" t="str">
            <v>MG</v>
          </cell>
          <cell r="D4080" t="str">
            <v>Veredinha</v>
          </cell>
        </row>
        <row r="4081">
          <cell r="C4081" t="str">
            <v>AP</v>
          </cell>
          <cell r="D4081" t="str">
            <v>Itaubal</v>
          </cell>
        </row>
        <row r="4082">
          <cell r="C4082" t="str">
            <v>MT</v>
          </cell>
          <cell r="D4082" t="str">
            <v>General Carneiro</v>
          </cell>
        </row>
        <row r="4083">
          <cell r="C4083" t="str">
            <v>PR</v>
          </cell>
          <cell r="D4083" t="str">
            <v>Laranjal</v>
          </cell>
        </row>
        <row r="4084">
          <cell r="C4084" t="str">
            <v>PI</v>
          </cell>
          <cell r="D4084" t="str">
            <v>Jacobina do Piauí</v>
          </cell>
        </row>
        <row r="4085">
          <cell r="C4085" t="str">
            <v>MT</v>
          </cell>
          <cell r="D4085" t="str">
            <v>Cocalinho</v>
          </cell>
        </row>
        <row r="4086">
          <cell r="C4086" t="str">
            <v>PB</v>
          </cell>
          <cell r="D4086" t="str">
            <v>Cabaceiras</v>
          </cell>
        </row>
        <row r="4087">
          <cell r="C4087" t="str">
            <v>RS</v>
          </cell>
          <cell r="D4087" t="str">
            <v>Alecrim</v>
          </cell>
        </row>
        <row r="4088">
          <cell r="C4088" t="str">
            <v>BA</v>
          </cell>
          <cell r="D4088" t="str">
            <v>Jussari</v>
          </cell>
        </row>
        <row r="4089">
          <cell r="C4089" t="str">
            <v>MG</v>
          </cell>
          <cell r="D4089" t="str">
            <v>Juvenília</v>
          </cell>
        </row>
        <row r="4090">
          <cell r="C4090" t="str">
            <v>TO</v>
          </cell>
          <cell r="D4090" t="str">
            <v>Aragominas</v>
          </cell>
        </row>
        <row r="4091">
          <cell r="C4091" t="str">
            <v>PI</v>
          </cell>
          <cell r="D4091" t="str">
            <v>Bonfim do Piauí</v>
          </cell>
        </row>
        <row r="4092">
          <cell r="C4092" t="str">
            <v>RN</v>
          </cell>
          <cell r="D4092" t="str">
            <v>Encanto</v>
          </cell>
        </row>
        <row r="4093">
          <cell r="C4093" t="str">
            <v>MA</v>
          </cell>
          <cell r="D4093" t="str">
            <v>Bacurituba</v>
          </cell>
        </row>
        <row r="4094">
          <cell r="C4094" t="str">
            <v>MG</v>
          </cell>
          <cell r="D4094" t="str">
            <v>Chalé</v>
          </cell>
        </row>
        <row r="4095">
          <cell r="C4095" t="str">
            <v>MA</v>
          </cell>
          <cell r="D4095" t="str">
            <v>Sucupira do Riachão</v>
          </cell>
        </row>
        <row r="4096">
          <cell r="C4096" t="str">
            <v>TO</v>
          </cell>
          <cell r="D4096" t="str">
            <v>Couto de Magalhães</v>
          </cell>
        </row>
        <row r="4097">
          <cell r="C4097" t="str">
            <v>RN</v>
          </cell>
          <cell r="D4097" t="str">
            <v>Santa Maria</v>
          </cell>
        </row>
        <row r="4098">
          <cell r="C4098" t="str">
            <v>SP</v>
          </cell>
          <cell r="D4098" t="str">
            <v>Aramina</v>
          </cell>
        </row>
        <row r="4099">
          <cell r="C4099" t="str">
            <v>SC</v>
          </cell>
          <cell r="D4099" t="str">
            <v>Aurora</v>
          </cell>
        </row>
        <row r="4100">
          <cell r="C4100" t="str">
            <v>MA</v>
          </cell>
          <cell r="D4100" t="str">
            <v>Sambaíba</v>
          </cell>
        </row>
        <row r="4101">
          <cell r="C4101" t="str">
            <v>SC</v>
          </cell>
          <cell r="D4101" t="str">
            <v>Luzerna</v>
          </cell>
        </row>
        <row r="4102">
          <cell r="C4102" t="str">
            <v>MG</v>
          </cell>
          <cell r="D4102" t="str">
            <v>São Domingos das Dores</v>
          </cell>
        </row>
        <row r="4103">
          <cell r="C4103" t="str">
            <v>PI</v>
          </cell>
          <cell r="D4103" t="str">
            <v>Bom Princípio do Piauí</v>
          </cell>
        </row>
        <row r="4104">
          <cell r="C4104" t="str">
            <v>TO</v>
          </cell>
          <cell r="D4104" t="str">
            <v>Barrolândia</v>
          </cell>
        </row>
        <row r="4105">
          <cell r="C4105" t="str">
            <v>BA</v>
          </cell>
          <cell r="D4105" t="str">
            <v>Feira da Mata</v>
          </cell>
        </row>
        <row r="4106">
          <cell r="C4106" t="str">
            <v>RS</v>
          </cell>
          <cell r="D4106" t="str">
            <v>São Paulo das Missões</v>
          </cell>
        </row>
        <row r="4107">
          <cell r="C4107" t="str">
            <v>PI</v>
          </cell>
          <cell r="D4107" t="str">
            <v>Júlio Borges</v>
          </cell>
        </row>
        <row r="4108">
          <cell r="C4108" t="str">
            <v>GO</v>
          </cell>
          <cell r="D4108" t="str">
            <v>Goiandira</v>
          </cell>
        </row>
        <row r="4109">
          <cell r="C4109" t="str">
            <v>RJ</v>
          </cell>
          <cell r="D4109" t="str">
            <v>Macuco</v>
          </cell>
        </row>
        <row r="4110">
          <cell r="C4110" t="str">
            <v>SC</v>
          </cell>
          <cell r="D4110" t="str">
            <v>São Cristovão do Sul</v>
          </cell>
        </row>
        <row r="4111">
          <cell r="C4111" t="str">
            <v>MT</v>
          </cell>
          <cell r="D4111" t="str">
            <v>São José do Xingu</v>
          </cell>
        </row>
        <row r="4112">
          <cell r="C4112" t="str">
            <v>MA</v>
          </cell>
          <cell r="D4112" t="str">
            <v>Benedito Leite</v>
          </cell>
        </row>
        <row r="4113">
          <cell r="C4113" t="str">
            <v>BA</v>
          </cell>
          <cell r="D4113" t="str">
            <v>Firmino Alves</v>
          </cell>
        </row>
        <row r="4114">
          <cell r="C4114" t="str">
            <v>SP</v>
          </cell>
          <cell r="D4114" t="str">
            <v>Mendonça</v>
          </cell>
        </row>
        <row r="4115">
          <cell r="C4115" t="str">
            <v>SP</v>
          </cell>
          <cell r="D4115" t="str">
            <v>Sabino</v>
          </cell>
        </row>
        <row r="4116">
          <cell r="C4116" t="str">
            <v>RS</v>
          </cell>
          <cell r="D4116" t="str">
            <v>Sentinela do Sul</v>
          </cell>
        </row>
        <row r="4117">
          <cell r="C4117" t="str">
            <v>PI</v>
          </cell>
          <cell r="D4117" t="str">
            <v>Campinas do Piauí</v>
          </cell>
        </row>
        <row r="4118">
          <cell r="C4118" t="str">
            <v>PB</v>
          </cell>
          <cell r="D4118" t="str">
            <v>Aguiar</v>
          </cell>
        </row>
        <row r="4119">
          <cell r="C4119" t="str">
            <v>SE</v>
          </cell>
          <cell r="D4119" t="str">
            <v>Feira Nova</v>
          </cell>
        </row>
        <row r="4120">
          <cell r="C4120" t="str">
            <v>PR</v>
          </cell>
          <cell r="D4120" t="str">
            <v>Mercedes</v>
          </cell>
        </row>
        <row r="4121">
          <cell r="C4121" t="str">
            <v>RS</v>
          </cell>
          <cell r="D4121" t="str">
            <v>Tucunduva</v>
          </cell>
        </row>
        <row r="4122">
          <cell r="C4122" t="str">
            <v>MG</v>
          </cell>
          <cell r="D4122" t="str">
            <v>Rubelita</v>
          </cell>
        </row>
        <row r="4123">
          <cell r="C4123" t="str">
            <v>RN</v>
          </cell>
          <cell r="D4123" t="str">
            <v>Sítio Novo</v>
          </cell>
        </row>
        <row r="4124">
          <cell r="C4124" t="str">
            <v>MG</v>
          </cell>
          <cell r="D4124" t="str">
            <v>São Sebastião da Bela Vista</v>
          </cell>
        </row>
        <row r="4125">
          <cell r="C4125" t="str">
            <v>PR</v>
          </cell>
          <cell r="D4125" t="str">
            <v>Maria Helena</v>
          </cell>
        </row>
        <row r="4126">
          <cell r="C4126" t="str">
            <v>MG</v>
          </cell>
          <cell r="D4126" t="str">
            <v>Cana Verde</v>
          </cell>
        </row>
        <row r="4127">
          <cell r="C4127" t="str">
            <v>GO</v>
          </cell>
          <cell r="D4127" t="str">
            <v>Santa Fé de Goiás</v>
          </cell>
        </row>
        <row r="4128">
          <cell r="C4128" t="str">
            <v>MG</v>
          </cell>
          <cell r="D4128" t="str">
            <v>Caiana</v>
          </cell>
        </row>
        <row r="4129">
          <cell r="C4129" t="str">
            <v>PR</v>
          </cell>
          <cell r="D4129" t="str">
            <v>Xambrê</v>
          </cell>
        </row>
        <row r="4130">
          <cell r="C4130" t="str">
            <v>PR</v>
          </cell>
          <cell r="D4130" t="str">
            <v>Saudade do Iguaçu</v>
          </cell>
        </row>
        <row r="4131">
          <cell r="C4131" t="str">
            <v>AP</v>
          </cell>
          <cell r="D4131" t="str">
            <v>Serra do Navio</v>
          </cell>
        </row>
        <row r="4132">
          <cell r="C4132" t="str">
            <v>SP</v>
          </cell>
          <cell r="D4132" t="str">
            <v>Santa Ernestina</v>
          </cell>
        </row>
        <row r="4133">
          <cell r="C4133" t="str">
            <v>RS</v>
          </cell>
          <cell r="D4133" t="str">
            <v>Itaara</v>
          </cell>
        </row>
        <row r="4134">
          <cell r="C4134" t="str">
            <v>SC</v>
          </cell>
          <cell r="D4134" t="str">
            <v>Agronômica</v>
          </cell>
        </row>
        <row r="4135">
          <cell r="C4135" t="str">
            <v>BA</v>
          </cell>
          <cell r="D4135" t="str">
            <v>São José da Vitória</v>
          </cell>
        </row>
        <row r="4136">
          <cell r="C4136" t="str">
            <v>SP</v>
          </cell>
          <cell r="D4136" t="str">
            <v>Taiúva</v>
          </cell>
        </row>
        <row r="4137">
          <cell r="C4137" t="str">
            <v>PR</v>
          </cell>
          <cell r="D4137" t="str">
            <v>Maripá</v>
          </cell>
        </row>
        <row r="4138">
          <cell r="C4138" t="str">
            <v>PR</v>
          </cell>
          <cell r="D4138" t="str">
            <v>Fernandes Pinheiro</v>
          </cell>
        </row>
        <row r="4139">
          <cell r="C4139" t="str">
            <v>MG</v>
          </cell>
          <cell r="D4139" t="str">
            <v>Capitão Andrade</v>
          </cell>
        </row>
        <row r="4140">
          <cell r="C4140" t="str">
            <v>MG</v>
          </cell>
          <cell r="D4140" t="str">
            <v>Conceição do Pará</v>
          </cell>
        </row>
        <row r="4141">
          <cell r="C4141" t="str">
            <v>SP</v>
          </cell>
          <cell r="D4141" t="str">
            <v>Ipiguá</v>
          </cell>
        </row>
        <row r="4142">
          <cell r="C4142" t="str">
            <v>PR</v>
          </cell>
          <cell r="D4142" t="str">
            <v>Guaraci</v>
          </cell>
        </row>
        <row r="4143">
          <cell r="C4143" t="str">
            <v>RN</v>
          </cell>
          <cell r="D4143" t="str">
            <v>Bento Fernandes</v>
          </cell>
        </row>
        <row r="4144">
          <cell r="C4144" t="str">
            <v>TO</v>
          </cell>
          <cell r="D4144" t="str">
            <v>Pequizeiro</v>
          </cell>
        </row>
        <row r="4145">
          <cell r="C4145" t="str">
            <v>TO</v>
          </cell>
          <cell r="D4145" t="str">
            <v>Brejinho de Nazaré</v>
          </cell>
        </row>
        <row r="4146">
          <cell r="C4146" t="str">
            <v>PR</v>
          </cell>
          <cell r="D4146" t="str">
            <v>São Jorge do Ivaí</v>
          </cell>
        </row>
        <row r="4147">
          <cell r="C4147" t="str">
            <v>PR</v>
          </cell>
          <cell r="D4147" t="str">
            <v>São Jorge do Patrocínio</v>
          </cell>
        </row>
        <row r="4148">
          <cell r="C4148" t="str">
            <v>RS</v>
          </cell>
          <cell r="D4148" t="str">
            <v>Tiradentes do Sul</v>
          </cell>
        </row>
        <row r="4149">
          <cell r="C4149" t="str">
            <v>RN</v>
          </cell>
          <cell r="D4149" t="str">
            <v>Várzea</v>
          </cell>
        </row>
        <row r="4150">
          <cell r="C4150" t="str">
            <v>PB</v>
          </cell>
          <cell r="D4150" t="str">
            <v>Alcantil</v>
          </cell>
        </row>
        <row r="4151">
          <cell r="C4151" t="str">
            <v>PR</v>
          </cell>
          <cell r="D4151" t="str">
            <v>Doutor Ulysses</v>
          </cell>
        </row>
        <row r="4152">
          <cell r="C4152" t="str">
            <v>RS</v>
          </cell>
          <cell r="D4152" t="str">
            <v>Chuvisca</v>
          </cell>
        </row>
        <row r="4153">
          <cell r="C4153" t="str">
            <v>MG</v>
          </cell>
          <cell r="D4153" t="str">
            <v>Gurinhatã</v>
          </cell>
        </row>
        <row r="4154">
          <cell r="C4154" t="str">
            <v>BA</v>
          </cell>
          <cell r="D4154" t="str">
            <v>Barra do Rocha</v>
          </cell>
        </row>
        <row r="4155">
          <cell r="C4155" t="str">
            <v>TO</v>
          </cell>
          <cell r="D4155" t="str">
            <v>Caseara</v>
          </cell>
        </row>
        <row r="4156">
          <cell r="C4156" t="str">
            <v>PI</v>
          </cell>
          <cell r="D4156" t="str">
            <v>Bertolínia</v>
          </cell>
        </row>
        <row r="4157">
          <cell r="C4157" t="str">
            <v>MG</v>
          </cell>
          <cell r="D4157" t="str">
            <v>Piranguçu</v>
          </cell>
        </row>
        <row r="4158">
          <cell r="C4158" t="str">
            <v>RN</v>
          </cell>
          <cell r="D4158" t="str">
            <v>Coronel Ezequiel</v>
          </cell>
        </row>
        <row r="4159">
          <cell r="C4159" t="str">
            <v>MG</v>
          </cell>
          <cell r="D4159" t="str">
            <v>Rio Preto</v>
          </cell>
        </row>
        <row r="4160">
          <cell r="C4160" t="str">
            <v>PI</v>
          </cell>
          <cell r="D4160" t="str">
            <v>Juazeiro do Piauí</v>
          </cell>
        </row>
        <row r="4161">
          <cell r="C4161" t="str">
            <v>MG</v>
          </cell>
          <cell r="D4161" t="str">
            <v>Mesquita</v>
          </cell>
        </row>
        <row r="4162">
          <cell r="C4162" t="str">
            <v>MS</v>
          </cell>
          <cell r="D4162" t="str">
            <v>Alcinópolis</v>
          </cell>
        </row>
        <row r="4163">
          <cell r="C4163" t="str">
            <v>PI</v>
          </cell>
          <cell r="D4163" t="str">
            <v>Joca Marques</v>
          </cell>
        </row>
        <row r="4164">
          <cell r="C4164" t="str">
            <v>RS</v>
          </cell>
          <cell r="D4164" t="str">
            <v>Tavares</v>
          </cell>
        </row>
        <row r="4165">
          <cell r="C4165" t="str">
            <v>PI</v>
          </cell>
          <cell r="D4165" t="str">
            <v>Caxingó</v>
          </cell>
        </row>
        <row r="4166">
          <cell r="C4166" t="str">
            <v>PI</v>
          </cell>
          <cell r="D4166" t="str">
            <v>Geminiano</v>
          </cell>
        </row>
        <row r="4167">
          <cell r="C4167" t="str">
            <v>SC</v>
          </cell>
          <cell r="D4167" t="str">
            <v>Anchieta</v>
          </cell>
        </row>
        <row r="4168">
          <cell r="C4168" t="str">
            <v>MG</v>
          </cell>
          <cell r="D4168" t="str">
            <v>Sobrália</v>
          </cell>
        </row>
        <row r="4169">
          <cell r="C4169" t="str">
            <v>GO</v>
          </cell>
          <cell r="D4169" t="str">
            <v>Fazenda Nova</v>
          </cell>
        </row>
        <row r="4170">
          <cell r="C4170" t="str">
            <v>MA</v>
          </cell>
          <cell r="D4170" t="str">
            <v>Nova Colinas</v>
          </cell>
        </row>
        <row r="4171">
          <cell r="C4171" t="str">
            <v>PI</v>
          </cell>
          <cell r="D4171" t="str">
            <v>Alvorada do Gurguéia</v>
          </cell>
        </row>
        <row r="4172">
          <cell r="C4172" t="str">
            <v>ES</v>
          </cell>
          <cell r="D4172" t="str">
            <v>Mucurici</v>
          </cell>
        </row>
        <row r="4173">
          <cell r="C4173" t="str">
            <v>SP</v>
          </cell>
          <cell r="D4173" t="str">
            <v>Avaí</v>
          </cell>
        </row>
        <row r="4174">
          <cell r="C4174" t="str">
            <v>MG</v>
          </cell>
          <cell r="D4174" t="str">
            <v>Catas Altas</v>
          </cell>
        </row>
        <row r="4175">
          <cell r="C4175" t="str">
            <v>RS</v>
          </cell>
          <cell r="D4175" t="str">
            <v>Nova Esperança do Sul</v>
          </cell>
        </row>
        <row r="4176">
          <cell r="C4176" t="str">
            <v>MG</v>
          </cell>
          <cell r="D4176" t="str">
            <v>Caparaó</v>
          </cell>
        </row>
        <row r="4177">
          <cell r="C4177" t="str">
            <v>MT</v>
          </cell>
          <cell r="D4177" t="str">
            <v>Santo Antônio do Leste</v>
          </cell>
        </row>
        <row r="4178">
          <cell r="C4178" t="str">
            <v>TO</v>
          </cell>
          <cell r="D4178" t="str">
            <v>São Bento do Tocantins</v>
          </cell>
        </row>
        <row r="4179">
          <cell r="C4179" t="str">
            <v>MG</v>
          </cell>
          <cell r="D4179" t="str">
            <v>Jampruca</v>
          </cell>
        </row>
        <row r="4180">
          <cell r="C4180" t="str">
            <v>TO</v>
          </cell>
          <cell r="D4180" t="str">
            <v>Silvanópolis</v>
          </cell>
        </row>
        <row r="4181">
          <cell r="C4181" t="str">
            <v>PR</v>
          </cell>
          <cell r="D4181" t="str">
            <v>Tapira</v>
          </cell>
        </row>
        <row r="4182">
          <cell r="C4182" t="str">
            <v>MG</v>
          </cell>
          <cell r="D4182" t="str">
            <v>Itacambira</v>
          </cell>
        </row>
        <row r="4183">
          <cell r="C4183" t="str">
            <v>RS</v>
          </cell>
          <cell r="D4183" t="str">
            <v>Gaurama</v>
          </cell>
        </row>
        <row r="4184">
          <cell r="C4184" t="str">
            <v>GO</v>
          </cell>
          <cell r="D4184" t="str">
            <v>Turvelândia</v>
          </cell>
        </row>
        <row r="4185">
          <cell r="C4185" t="str">
            <v>MG</v>
          </cell>
          <cell r="D4185" t="str">
            <v>Datas</v>
          </cell>
        </row>
        <row r="4186">
          <cell r="C4186" t="str">
            <v>MG</v>
          </cell>
          <cell r="D4186" t="str">
            <v>Luminárias</v>
          </cell>
        </row>
        <row r="4187">
          <cell r="C4187" t="str">
            <v>MG</v>
          </cell>
          <cell r="D4187" t="str">
            <v>Santa Rita do Itueto</v>
          </cell>
        </row>
        <row r="4188">
          <cell r="C4188" t="str">
            <v>PR</v>
          </cell>
          <cell r="D4188" t="str">
            <v>Santo Inácio</v>
          </cell>
        </row>
        <row r="4189">
          <cell r="C4189" t="str">
            <v>RS</v>
          </cell>
          <cell r="D4189" t="str">
            <v>Campinas do Sul</v>
          </cell>
        </row>
        <row r="4190">
          <cell r="C4190" t="str">
            <v>GO</v>
          </cell>
          <cell r="D4190" t="str">
            <v>Baliza</v>
          </cell>
        </row>
        <row r="4191">
          <cell r="C4191" t="str">
            <v>MG</v>
          </cell>
          <cell r="D4191" t="str">
            <v>São Bento Abade</v>
          </cell>
        </row>
        <row r="4192">
          <cell r="C4192" t="str">
            <v>RS</v>
          </cell>
          <cell r="D4192" t="str">
            <v>Machadinho</v>
          </cell>
        </row>
        <row r="4193">
          <cell r="C4193" t="str">
            <v>PB</v>
          </cell>
          <cell r="D4193" t="str">
            <v>Damião</v>
          </cell>
        </row>
        <row r="4194">
          <cell r="C4194" t="str">
            <v>MG</v>
          </cell>
          <cell r="D4194" t="str">
            <v>Bonfinópolis de Minas</v>
          </cell>
        </row>
        <row r="4195">
          <cell r="C4195" t="str">
            <v>SC</v>
          </cell>
          <cell r="D4195" t="str">
            <v>Botuverá</v>
          </cell>
        </row>
        <row r="4196">
          <cell r="C4196" t="str">
            <v>PB</v>
          </cell>
          <cell r="D4196" t="str">
            <v>Vieirópolis</v>
          </cell>
        </row>
        <row r="4197">
          <cell r="C4197" t="str">
            <v>PR</v>
          </cell>
          <cell r="D4197" t="str">
            <v>Presidente Castelo Branco</v>
          </cell>
        </row>
        <row r="4198">
          <cell r="C4198" t="str">
            <v>PI</v>
          </cell>
          <cell r="D4198" t="str">
            <v>Curral Novo do Piauí</v>
          </cell>
        </row>
        <row r="4199">
          <cell r="C4199" t="str">
            <v>MG</v>
          </cell>
          <cell r="D4199" t="str">
            <v>Entre Folhas</v>
          </cell>
        </row>
        <row r="4200">
          <cell r="C4200" t="str">
            <v>SP</v>
          </cell>
          <cell r="D4200" t="str">
            <v>Nipoã</v>
          </cell>
        </row>
        <row r="4201">
          <cell r="C4201" t="str">
            <v>PR</v>
          </cell>
          <cell r="D4201" t="str">
            <v>Grandes Rios</v>
          </cell>
        </row>
        <row r="4202">
          <cell r="C4202" t="str">
            <v>SP</v>
          </cell>
          <cell r="D4202" t="str">
            <v>Salmourão</v>
          </cell>
        </row>
        <row r="4203">
          <cell r="C4203" t="str">
            <v>SP</v>
          </cell>
          <cell r="D4203" t="str">
            <v>Pratânia</v>
          </cell>
        </row>
        <row r="4204">
          <cell r="C4204" t="str">
            <v>AP</v>
          </cell>
          <cell r="D4204" t="str">
            <v>Pracuúba</v>
          </cell>
        </row>
        <row r="4205">
          <cell r="C4205" t="str">
            <v>SP</v>
          </cell>
          <cell r="D4205" t="str">
            <v>Planalto</v>
          </cell>
        </row>
        <row r="4206">
          <cell r="C4206" t="str">
            <v>MG</v>
          </cell>
          <cell r="D4206" t="str">
            <v>Senador Amaral</v>
          </cell>
        </row>
        <row r="4207">
          <cell r="C4207" t="str">
            <v>SP</v>
          </cell>
          <cell r="D4207" t="str">
            <v>Canitar</v>
          </cell>
        </row>
        <row r="4208">
          <cell r="C4208" t="str">
            <v>SP</v>
          </cell>
          <cell r="D4208" t="str">
            <v>Riversul</v>
          </cell>
        </row>
        <row r="4209">
          <cell r="C4209" t="str">
            <v>PI</v>
          </cell>
          <cell r="D4209" t="str">
            <v>São José do Divino</v>
          </cell>
        </row>
        <row r="4210">
          <cell r="C4210" t="str">
            <v>MG</v>
          </cell>
          <cell r="D4210" t="str">
            <v>São José do Goiabal</v>
          </cell>
        </row>
        <row r="4211">
          <cell r="C4211" t="str">
            <v>PI</v>
          </cell>
          <cell r="D4211" t="str">
            <v>Manoel Emídio</v>
          </cell>
        </row>
        <row r="4212">
          <cell r="C4212" t="str">
            <v>BA</v>
          </cell>
          <cell r="D4212" t="str">
            <v>Cravolândia</v>
          </cell>
        </row>
        <row r="4213">
          <cell r="C4213" t="str">
            <v>MG</v>
          </cell>
          <cell r="D4213" t="str">
            <v>Novorizonte</v>
          </cell>
        </row>
        <row r="4214">
          <cell r="C4214" t="str">
            <v>SP</v>
          </cell>
          <cell r="D4214" t="str">
            <v>Guzolândia</v>
          </cell>
        </row>
        <row r="4215">
          <cell r="C4215" t="str">
            <v>PI</v>
          </cell>
          <cell r="D4215" t="str">
            <v>Francinópolis</v>
          </cell>
        </row>
        <row r="4216">
          <cell r="C4216" t="str">
            <v>MT</v>
          </cell>
          <cell r="D4216" t="str">
            <v>Porto dos Gaúchos</v>
          </cell>
        </row>
        <row r="4217">
          <cell r="C4217" t="str">
            <v>MG</v>
          </cell>
          <cell r="D4217" t="str">
            <v>Ibiracatu</v>
          </cell>
        </row>
        <row r="4218">
          <cell r="C4218" t="str">
            <v>PA</v>
          </cell>
          <cell r="D4218" t="str">
            <v>Pau D´Arco</v>
          </cell>
        </row>
        <row r="4219">
          <cell r="C4219" t="str">
            <v>PR</v>
          </cell>
          <cell r="D4219" t="str">
            <v>Braganey</v>
          </cell>
        </row>
        <row r="4220">
          <cell r="C4220" t="str">
            <v>SC</v>
          </cell>
          <cell r="D4220" t="str">
            <v>Timbé do Sul</v>
          </cell>
        </row>
        <row r="4221">
          <cell r="C4221" t="str">
            <v>RS</v>
          </cell>
          <cell r="D4221" t="str">
            <v>São Martinho</v>
          </cell>
        </row>
        <row r="4222">
          <cell r="C4222" t="str">
            <v>TO</v>
          </cell>
          <cell r="D4222" t="str">
            <v>Marianópolis do Tocantins</v>
          </cell>
        </row>
        <row r="4223">
          <cell r="C4223" t="str">
            <v>MG</v>
          </cell>
          <cell r="D4223" t="str">
            <v>Rio Espera</v>
          </cell>
        </row>
        <row r="4224">
          <cell r="C4224" t="str">
            <v>PR</v>
          </cell>
          <cell r="D4224" t="str">
            <v>Jaboti</v>
          </cell>
        </row>
        <row r="4225">
          <cell r="C4225" t="str">
            <v>PI</v>
          </cell>
          <cell r="D4225" t="str">
            <v>Fartura do Piauí</v>
          </cell>
        </row>
        <row r="4226">
          <cell r="C4226" t="str">
            <v>RS</v>
          </cell>
          <cell r="D4226" t="str">
            <v>Campina das Missões</v>
          </cell>
        </row>
        <row r="4227">
          <cell r="C4227" t="str">
            <v>MG</v>
          </cell>
          <cell r="D4227" t="str">
            <v>Itaverava</v>
          </cell>
        </row>
        <row r="4228">
          <cell r="C4228" t="str">
            <v>SP</v>
          </cell>
          <cell r="D4228" t="str">
            <v>Álvaro de Carvalho</v>
          </cell>
        </row>
        <row r="4229">
          <cell r="C4229" t="str">
            <v>AL</v>
          </cell>
          <cell r="D4229" t="str">
            <v>Minador do Negrão</v>
          </cell>
        </row>
        <row r="4230">
          <cell r="C4230" t="str">
            <v>MG</v>
          </cell>
          <cell r="D4230" t="str">
            <v>Presidente Bernardes</v>
          </cell>
        </row>
        <row r="4231">
          <cell r="C4231" t="str">
            <v>BA</v>
          </cell>
          <cell r="D4231" t="str">
            <v>Barro Preto</v>
          </cell>
        </row>
        <row r="4232">
          <cell r="C4232" t="str">
            <v>PB</v>
          </cell>
          <cell r="D4232" t="str">
            <v>Borborema</v>
          </cell>
        </row>
        <row r="4233">
          <cell r="C4233" t="str">
            <v>MG</v>
          </cell>
          <cell r="D4233" t="str">
            <v>Barão de Monte Alto</v>
          </cell>
        </row>
        <row r="4234">
          <cell r="C4234" t="str">
            <v>MT</v>
          </cell>
          <cell r="D4234" t="str">
            <v>Acorizal</v>
          </cell>
        </row>
        <row r="4235">
          <cell r="C4235" t="str">
            <v>RN</v>
          </cell>
          <cell r="D4235" t="str">
            <v>Parazinho</v>
          </cell>
        </row>
        <row r="4236">
          <cell r="C4236" t="str">
            <v>MG</v>
          </cell>
          <cell r="D4236" t="str">
            <v>Aricanduva</v>
          </cell>
        </row>
        <row r="4237">
          <cell r="C4237" t="str">
            <v>TO</v>
          </cell>
          <cell r="D4237" t="str">
            <v>Aliança do Tocantins</v>
          </cell>
        </row>
        <row r="4238">
          <cell r="C4238" t="str">
            <v>MG</v>
          </cell>
          <cell r="D4238" t="str">
            <v>Virgolândia</v>
          </cell>
        </row>
        <row r="4239">
          <cell r="C4239" t="str">
            <v>SE</v>
          </cell>
          <cell r="D4239" t="str">
            <v>Divina Pastora</v>
          </cell>
        </row>
        <row r="4240">
          <cell r="C4240" t="str">
            <v>MG</v>
          </cell>
          <cell r="D4240" t="str">
            <v>Franciscópolis</v>
          </cell>
        </row>
        <row r="4241">
          <cell r="C4241" t="str">
            <v>PR</v>
          </cell>
          <cell r="D4241" t="str">
            <v>Diamante D´Oeste</v>
          </cell>
        </row>
        <row r="4242">
          <cell r="C4242" t="str">
            <v>BA</v>
          </cell>
          <cell r="D4242" t="str">
            <v>Almadina</v>
          </cell>
        </row>
        <row r="4243">
          <cell r="C4243" t="str">
            <v>PI</v>
          </cell>
          <cell r="D4243" t="str">
            <v>Landri Sales</v>
          </cell>
        </row>
        <row r="4244">
          <cell r="C4244" t="str">
            <v>MG</v>
          </cell>
          <cell r="D4244" t="str">
            <v>Volta Grande</v>
          </cell>
        </row>
        <row r="4245">
          <cell r="C4245" t="str">
            <v>MG</v>
          </cell>
          <cell r="D4245" t="str">
            <v>Francisco Dumont</v>
          </cell>
        </row>
        <row r="4246">
          <cell r="C4246" t="str">
            <v>SP</v>
          </cell>
          <cell r="D4246" t="str">
            <v>Canas</v>
          </cell>
        </row>
        <row r="4247">
          <cell r="C4247" t="str">
            <v>MT</v>
          </cell>
          <cell r="D4247" t="str">
            <v>Curvelândia</v>
          </cell>
        </row>
        <row r="4248">
          <cell r="C4248" t="str">
            <v>GO</v>
          </cell>
          <cell r="D4248" t="str">
            <v>São Luíz do Norte</v>
          </cell>
        </row>
        <row r="4249">
          <cell r="C4249" t="str">
            <v>PI</v>
          </cell>
          <cell r="D4249" t="str">
            <v>Santa Rosa do Piauí</v>
          </cell>
        </row>
        <row r="4250">
          <cell r="C4250" t="str">
            <v>PR</v>
          </cell>
          <cell r="D4250" t="str">
            <v>Nova Tebas</v>
          </cell>
        </row>
        <row r="4251">
          <cell r="C4251" t="str">
            <v>PB</v>
          </cell>
          <cell r="D4251" t="str">
            <v>Boa Ventura</v>
          </cell>
        </row>
        <row r="4252">
          <cell r="C4252" t="str">
            <v>RS</v>
          </cell>
          <cell r="D4252" t="str">
            <v>Barracão</v>
          </cell>
        </row>
        <row r="4253">
          <cell r="C4253" t="str">
            <v>MG</v>
          </cell>
          <cell r="D4253" t="str">
            <v>Fruta de Leite</v>
          </cell>
        </row>
        <row r="4254">
          <cell r="C4254" t="str">
            <v>RN</v>
          </cell>
          <cell r="D4254" t="str">
            <v>Janduís</v>
          </cell>
        </row>
        <row r="4255">
          <cell r="C4255" t="str">
            <v>MG</v>
          </cell>
          <cell r="D4255" t="str">
            <v>Dom Silvério</v>
          </cell>
        </row>
        <row r="4256">
          <cell r="C4256" t="str">
            <v>TO</v>
          </cell>
          <cell r="D4256" t="str">
            <v>Figueirópolis</v>
          </cell>
        </row>
        <row r="4257">
          <cell r="C4257" t="str">
            <v>RS</v>
          </cell>
          <cell r="D4257" t="str">
            <v>Sertão</v>
          </cell>
        </row>
        <row r="4258">
          <cell r="C4258" t="str">
            <v>PI</v>
          </cell>
          <cell r="D4258" t="str">
            <v>Lagoa do Sítio</v>
          </cell>
        </row>
        <row r="4259">
          <cell r="C4259" t="str">
            <v>PB</v>
          </cell>
          <cell r="D4259" t="str">
            <v>Curral de Cima</v>
          </cell>
        </row>
        <row r="4260">
          <cell r="C4260" t="str">
            <v>MG</v>
          </cell>
          <cell r="D4260" t="str">
            <v>Jequitibá</v>
          </cell>
        </row>
        <row r="4261">
          <cell r="C4261" t="str">
            <v>MG</v>
          </cell>
          <cell r="D4261" t="str">
            <v>Santa Maria do Salto</v>
          </cell>
        </row>
        <row r="4262">
          <cell r="C4262" t="str">
            <v>MG</v>
          </cell>
          <cell r="D4262" t="str">
            <v>Palmópolis</v>
          </cell>
        </row>
        <row r="4263">
          <cell r="C4263" t="str">
            <v>PR</v>
          </cell>
          <cell r="D4263" t="str">
            <v>Tamboara</v>
          </cell>
        </row>
        <row r="4264">
          <cell r="C4264" t="str">
            <v>SC</v>
          </cell>
          <cell r="D4264" t="str">
            <v>Guarujá do Sul</v>
          </cell>
        </row>
        <row r="4265">
          <cell r="C4265" t="str">
            <v>AL</v>
          </cell>
          <cell r="D4265" t="str">
            <v>Jacaré dos Homens</v>
          </cell>
        </row>
        <row r="4266">
          <cell r="C4266" t="str">
            <v>GO</v>
          </cell>
          <cell r="D4266" t="str">
            <v>Itaguaru</v>
          </cell>
        </row>
        <row r="4267">
          <cell r="C4267" t="str">
            <v>SC</v>
          </cell>
          <cell r="D4267" t="str">
            <v>Nova Erechim</v>
          </cell>
        </row>
        <row r="4268">
          <cell r="C4268" t="str">
            <v>MG</v>
          </cell>
          <cell r="D4268" t="str">
            <v>Cristiano Otoni</v>
          </cell>
        </row>
        <row r="4269">
          <cell r="C4269" t="str">
            <v>MG</v>
          </cell>
          <cell r="D4269" t="str">
            <v>São Pedro do Suaçuí</v>
          </cell>
        </row>
        <row r="4270">
          <cell r="C4270" t="str">
            <v>RN</v>
          </cell>
          <cell r="D4270" t="str">
            <v>Rafael Fernandes</v>
          </cell>
        </row>
        <row r="4271">
          <cell r="C4271" t="str">
            <v>RS</v>
          </cell>
          <cell r="D4271" t="str">
            <v>São Nicolau</v>
          </cell>
        </row>
        <row r="4272">
          <cell r="C4272" t="str">
            <v>PB</v>
          </cell>
          <cell r="D4272" t="str">
            <v>Sertãozinho</v>
          </cell>
        </row>
        <row r="4273">
          <cell r="C4273" t="str">
            <v>MG</v>
          </cell>
          <cell r="D4273" t="str">
            <v>São José da Varginha</v>
          </cell>
        </row>
        <row r="4274">
          <cell r="C4274" t="str">
            <v>PR</v>
          </cell>
          <cell r="D4274" t="str">
            <v>Sertaneja</v>
          </cell>
        </row>
        <row r="4275">
          <cell r="C4275" t="str">
            <v>MT</v>
          </cell>
          <cell r="D4275" t="str">
            <v>Rio Branco</v>
          </cell>
        </row>
        <row r="4276">
          <cell r="C4276" t="str">
            <v>MG</v>
          </cell>
          <cell r="D4276" t="str">
            <v>Dores de Guanhães</v>
          </cell>
        </row>
        <row r="4277">
          <cell r="C4277" t="str">
            <v>TO</v>
          </cell>
          <cell r="D4277" t="str">
            <v>Goianorte</v>
          </cell>
        </row>
        <row r="4278">
          <cell r="C4278" t="str">
            <v>AL</v>
          </cell>
          <cell r="D4278" t="str">
            <v>Olho d´Água Grande</v>
          </cell>
        </row>
        <row r="4279">
          <cell r="C4279" t="str">
            <v>RS</v>
          </cell>
          <cell r="D4279" t="str">
            <v>Brochier</v>
          </cell>
        </row>
        <row r="4280">
          <cell r="C4280" t="str">
            <v>GO</v>
          </cell>
          <cell r="D4280" t="str">
            <v>Caturaí</v>
          </cell>
        </row>
        <row r="4281">
          <cell r="C4281" t="str">
            <v>PI</v>
          </cell>
          <cell r="D4281" t="str">
            <v>Agricolândia</v>
          </cell>
        </row>
        <row r="4282">
          <cell r="C4282" t="str">
            <v>TO</v>
          </cell>
          <cell r="D4282" t="str">
            <v>Bom Jesus do Tocantins</v>
          </cell>
        </row>
        <row r="4283">
          <cell r="C4283" t="str">
            <v>MS</v>
          </cell>
          <cell r="D4283" t="str">
            <v>Rochedo</v>
          </cell>
        </row>
        <row r="4284">
          <cell r="C4284" t="str">
            <v>MG</v>
          </cell>
          <cell r="D4284" t="str">
            <v>Madre de Deus de Minas</v>
          </cell>
        </row>
        <row r="4285">
          <cell r="C4285" t="str">
            <v>MG</v>
          </cell>
          <cell r="D4285" t="str">
            <v>Rio do Prado</v>
          </cell>
        </row>
        <row r="4286">
          <cell r="C4286" t="str">
            <v>SP</v>
          </cell>
          <cell r="D4286" t="str">
            <v>Analândia</v>
          </cell>
        </row>
        <row r="4287">
          <cell r="C4287" t="str">
            <v>RS</v>
          </cell>
          <cell r="D4287" t="str">
            <v>Selbach</v>
          </cell>
        </row>
        <row r="4288">
          <cell r="C4288" t="str">
            <v>MG</v>
          </cell>
          <cell r="D4288" t="str">
            <v>José Raydan</v>
          </cell>
        </row>
        <row r="4289">
          <cell r="C4289" t="str">
            <v>PI</v>
          </cell>
          <cell r="D4289" t="str">
            <v>Caridade do Piauí</v>
          </cell>
        </row>
        <row r="4290">
          <cell r="C4290" t="str">
            <v>MG</v>
          </cell>
          <cell r="D4290" t="str">
            <v>Turvolândia</v>
          </cell>
        </row>
        <row r="4291">
          <cell r="C4291" t="str">
            <v>PB</v>
          </cell>
          <cell r="D4291" t="str">
            <v>Santana de Mangueira</v>
          </cell>
        </row>
        <row r="4292">
          <cell r="C4292" t="str">
            <v>PI</v>
          </cell>
          <cell r="D4292" t="str">
            <v>Campo Alegre do Fidalgo</v>
          </cell>
        </row>
        <row r="4293">
          <cell r="C4293" t="str">
            <v>MG</v>
          </cell>
          <cell r="D4293" t="str">
            <v>Bocaina de Minas</v>
          </cell>
        </row>
        <row r="4294">
          <cell r="C4294" t="str">
            <v>RS</v>
          </cell>
          <cell r="D4294" t="str">
            <v>Liberato Salzano</v>
          </cell>
        </row>
        <row r="4295">
          <cell r="C4295" t="str">
            <v>MG</v>
          </cell>
          <cell r="D4295" t="str">
            <v>Gameleiras</v>
          </cell>
        </row>
        <row r="4296">
          <cell r="C4296" t="str">
            <v>RS</v>
          </cell>
          <cell r="D4296" t="str">
            <v>Cacique Doble</v>
          </cell>
        </row>
        <row r="4297">
          <cell r="C4297" t="str">
            <v>CE</v>
          </cell>
          <cell r="D4297" t="str">
            <v>Guaramiranga</v>
          </cell>
        </row>
        <row r="4298">
          <cell r="C4298" t="str">
            <v>MG</v>
          </cell>
          <cell r="D4298" t="str">
            <v>Crucilândia</v>
          </cell>
        </row>
        <row r="4299">
          <cell r="C4299" t="str">
            <v>RO</v>
          </cell>
          <cell r="D4299" t="str">
            <v>Cabixi</v>
          </cell>
        </row>
        <row r="4300">
          <cell r="C4300" t="str">
            <v>AL</v>
          </cell>
          <cell r="D4300" t="str">
            <v>Palestina</v>
          </cell>
        </row>
        <row r="4301">
          <cell r="C4301" t="str">
            <v>MG</v>
          </cell>
          <cell r="D4301" t="str">
            <v>Congonhas do Norte</v>
          </cell>
        </row>
        <row r="4302">
          <cell r="C4302" t="str">
            <v>MG</v>
          </cell>
          <cell r="D4302" t="str">
            <v>Vargem Grande do Rio Pardo</v>
          </cell>
        </row>
        <row r="4303">
          <cell r="C4303" t="str">
            <v>PI</v>
          </cell>
          <cell r="D4303" t="str">
            <v>São Gonçalo do Piauí</v>
          </cell>
        </row>
        <row r="4304">
          <cell r="C4304" t="str">
            <v>MG</v>
          </cell>
          <cell r="D4304" t="str">
            <v>Descoberto</v>
          </cell>
        </row>
        <row r="4305">
          <cell r="C4305" t="str">
            <v>PR</v>
          </cell>
          <cell r="D4305" t="str">
            <v>Pranchita</v>
          </cell>
        </row>
        <row r="4306">
          <cell r="C4306" t="str">
            <v>MG</v>
          </cell>
          <cell r="D4306" t="str">
            <v>Piedade dos Gerais</v>
          </cell>
        </row>
        <row r="4307">
          <cell r="C4307" t="str">
            <v>PB</v>
          </cell>
          <cell r="D4307" t="str">
            <v>Baraúna</v>
          </cell>
        </row>
        <row r="4308">
          <cell r="C4308" t="str">
            <v>RS</v>
          </cell>
          <cell r="D4308" t="str">
            <v>Rondinha</v>
          </cell>
        </row>
        <row r="4309">
          <cell r="C4309" t="str">
            <v>PR</v>
          </cell>
          <cell r="D4309" t="str">
            <v>Honório Serpa</v>
          </cell>
        </row>
        <row r="4310">
          <cell r="C4310" t="str">
            <v>PI</v>
          </cell>
          <cell r="D4310" t="str">
            <v>Palmeira do Piauí</v>
          </cell>
        </row>
        <row r="4311">
          <cell r="C4311" t="str">
            <v>MG</v>
          </cell>
          <cell r="D4311" t="str">
            <v>Pingo-d´Água</v>
          </cell>
        </row>
        <row r="4312">
          <cell r="C4312" t="str">
            <v>MA</v>
          </cell>
          <cell r="D4312" t="str">
            <v>São Raimundo do Doca Bezerra</v>
          </cell>
        </row>
        <row r="4313">
          <cell r="C4313" t="str">
            <v>SP</v>
          </cell>
          <cell r="D4313" t="str">
            <v>Campos Novos Paulista</v>
          </cell>
        </row>
        <row r="4314">
          <cell r="C4314" t="str">
            <v>MG</v>
          </cell>
          <cell r="D4314" t="str">
            <v>Cuparaque</v>
          </cell>
        </row>
        <row r="4315">
          <cell r="C4315" t="str">
            <v>MG</v>
          </cell>
          <cell r="D4315" t="str">
            <v>Dom Cavati</v>
          </cell>
        </row>
        <row r="4316">
          <cell r="C4316" t="str">
            <v>SC</v>
          </cell>
          <cell r="D4316" t="str">
            <v>José Boiteux</v>
          </cell>
        </row>
        <row r="4317">
          <cell r="C4317" t="str">
            <v>RS</v>
          </cell>
          <cell r="D4317" t="str">
            <v>Tupandi</v>
          </cell>
        </row>
        <row r="4318">
          <cell r="C4318" t="str">
            <v>PR</v>
          </cell>
          <cell r="D4318" t="str">
            <v>Nova Esperança do Sudoeste</v>
          </cell>
        </row>
        <row r="4319">
          <cell r="C4319" t="str">
            <v>PE</v>
          </cell>
          <cell r="D4319" t="str">
            <v>Itacuruba</v>
          </cell>
        </row>
        <row r="4320">
          <cell r="C4320" t="str">
            <v>PB</v>
          </cell>
          <cell r="D4320" t="str">
            <v>Nova Palmeira</v>
          </cell>
        </row>
        <row r="4321">
          <cell r="C4321" t="str">
            <v>MG</v>
          </cell>
          <cell r="D4321" t="str">
            <v>Guaraciama</v>
          </cell>
        </row>
        <row r="4322">
          <cell r="C4322" t="str">
            <v>MG</v>
          </cell>
          <cell r="D4322" t="str">
            <v>Ibertioga</v>
          </cell>
        </row>
        <row r="4323">
          <cell r="C4323" t="str">
            <v>MG</v>
          </cell>
          <cell r="D4323" t="str">
            <v>Liberdade</v>
          </cell>
        </row>
        <row r="4324">
          <cell r="C4324" t="str">
            <v>SP</v>
          </cell>
          <cell r="D4324" t="str">
            <v>Itapura</v>
          </cell>
        </row>
        <row r="4325">
          <cell r="C4325" t="str">
            <v>PI</v>
          </cell>
          <cell r="D4325" t="str">
            <v>Currais</v>
          </cell>
        </row>
        <row r="4326">
          <cell r="C4326" t="str">
            <v>RS</v>
          </cell>
          <cell r="D4326" t="str">
            <v>Aceguá</v>
          </cell>
        </row>
        <row r="4327">
          <cell r="C4327" t="str">
            <v>PR</v>
          </cell>
          <cell r="D4327" t="str">
            <v>Diamante do Norte</v>
          </cell>
        </row>
        <row r="4328">
          <cell r="C4328" t="str">
            <v>MG</v>
          </cell>
          <cell r="D4328" t="str">
            <v>Divino das Laranjeiras</v>
          </cell>
        </row>
        <row r="4329">
          <cell r="C4329" t="str">
            <v>PR</v>
          </cell>
          <cell r="D4329" t="str">
            <v>Lupionópolis</v>
          </cell>
        </row>
        <row r="4330">
          <cell r="C4330" t="str">
            <v>RS</v>
          </cell>
          <cell r="D4330" t="str">
            <v>Harmonia</v>
          </cell>
        </row>
        <row r="4331">
          <cell r="C4331" t="str">
            <v>RS</v>
          </cell>
          <cell r="D4331" t="str">
            <v>Muçum</v>
          </cell>
        </row>
        <row r="4332">
          <cell r="C4332" t="str">
            <v>SP</v>
          </cell>
          <cell r="D4332" t="str">
            <v>Mirassolândia</v>
          </cell>
        </row>
        <row r="4333">
          <cell r="C4333" t="str">
            <v>RO</v>
          </cell>
          <cell r="D4333" t="str">
            <v>São Felipe D´Oeste</v>
          </cell>
        </row>
        <row r="4334">
          <cell r="C4334" t="str">
            <v>SP</v>
          </cell>
          <cell r="D4334" t="str">
            <v>Narandiba</v>
          </cell>
        </row>
        <row r="4335">
          <cell r="C4335" t="str">
            <v>MG</v>
          </cell>
          <cell r="D4335" t="str">
            <v>São João da Lagoa</v>
          </cell>
        </row>
        <row r="4336">
          <cell r="C4336" t="str">
            <v>MG</v>
          </cell>
          <cell r="D4336" t="str">
            <v>Moeda</v>
          </cell>
        </row>
        <row r="4337">
          <cell r="C4337" t="str">
            <v>PR</v>
          </cell>
          <cell r="D4337" t="str">
            <v>Janiópolis</v>
          </cell>
        </row>
        <row r="4338">
          <cell r="C4338" t="str">
            <v>MG</v>
          </cell>
          <cell r="D4338" t="str">
            <v>Catuti</v>
          </cell>
        </row>
        <row r="4339">
          <cell r="C4339" t="str">
            <v>PI</v>
          </cell>
          <cell r="D4339" t="str">
            <v>Eliseu Martins</v>
          </cell>
        </row>
        <row r="4340">
          <cell r="C4340" t="str">
            <v>MG</v>
          </cell>
          <cell r="D4340" t="str">
            <v>Miravânia</v>
          </cell>
        </row>
        <row r="4341">
          <cell r="C4341" t="str">
            <v>MG</v>
          </cell>
          <cell r="D4341" t="str">
            <v>Monte Formoso</v>
          </cell>
        </row>
        <row r="4342">
          <cell r="C4342" t="str">
            <v>PB</v>
          </cell>
          <cell r="D4342" t="str">
            <v>Catingueira</v>
          </cell>
        </row>
        <row r="4343">
          <cell r="C4343" t="str">
            <v>PB</v>
          </cell>
          <cell r="D4343" t="str">
            <v>Bom Sucesso</v>
          </cell>
        </row>
        <row r="4344">
          <cell r="C4344" t="str">
            <v>PB</v>
          </cell>
          <cell r="D4344" t="str">
            <v>Pilõezinhos</v>
          </cell>
        </row>
        <row r="4345">
          <cell r="C4345" t="str">
            <v>RN</v>
          </cell>
          <cell r="D4345" t="str">
            <v>Japi</v>
          </cell>
        </row>
        <row r="4346">
          <cell r="C4346" t="str">
            <v>PI</v>
          </cell>
          <cell r="D4346" t="str">
            <v>Várzea Branca</v>
          </cell>
        </row>
        <row r="4347">
          <cell r="C4347" t="str">
            <v>PR</v>
          </cell>
          <cell r="D4347" t="str">
            <v>Japira</v>
          </cell>
        </row>
        <row r="4348">
          <cell r="C4348" t="str">
            <v>SP</v>
          </cell>
          <cell r="D4348" t="str">
            <v>Espírito Santo do Turvo</v>
          </cell>
        </row>
        <row r="4349">
          <cell r="C4349" t="str">
            <v>RS</v>
          </cell>
          <cell r="D4349" t="str">
            <v>Pinheirinho do Vale</v>
          </cell>
        </row>
        <row r="4350">
          <cell r="C4350" t="str">
            <v>RS</v>
          </cell>
          <cell r="D4350" t="str">
            <v>São José do Hortêncio</v>
          </cell>
        </row>
        <row r="4351">
          <cell r="C4351" t="str">
            <v>MG</v>
          </cell>
          <cell r="D4351" t="str">
            <v>Leme do Prado</v>
          </cell>
        </row>
        <row r="4352">
          <cell r="C4352" t="str">
            <v>PI</v>
          </cell>
          <cell r="D4352" t="str">
            <v>Alegrete do Piauí</v>
          </cell>
        </row>
        <row r="4353">
          <cell r="C4353" t="str">
            <v>RN</v>
          </cell>
          <cell r="D4353" t="str">
            <v>Coronel João Pessoa</v>
          </cell>
        </row>
        <row r="4354">
          <cell r="C4354" t="str">
            <v>PR</v>
          </cell>
          <cell r="D4354" t="str">
            <v>Santana do Itararé</v>
          </cell>
        </row>
        <row r="4355">
          <cell r="C4355" t="str">
            <v>SP</v>
          </cell>
          <cell r="D4355" t="str">
            <v>Boracéia</v>
          </cell>
        </row>
        <row r="4356">
          <cell r="C4356" t="str">
            <v>PI</v>
          </cell>
          <cell r="D4356" t="str">
            <v>Nossa Senhora de Nazaré</v>
          </cell>
        </row>
        <row r="4357">
          <cell r="C4357" t="str">
            <v>MG</v>
          </cell>
          <cell r="D4357" t="str">
            <v>Josenópolis</v>
          </cell>
        </row>
        <row r="4358">
          <cell r="C4358" t="str">
            <v>SP</v>
          </cell>
          <cell r="D4358" t="str">
            <v>Gastão Vidigal</v>
          </cell>
        </row>
        <row r="4359">
          <cell r="C4359" t="str">
            <v>PI</v>
          </cell>
          <cell r="D4359" t="str">
            <v>Cocal de Telha</v>
          </cell>
        </row>
        <row r="4360">
          <cell r="C4360" t="str">
            <v>SC</v>
          </cell>
          <cell r="D4360" t="str">
            <v>Vitor Meireles</v>
          </cell>
        </row>
        <row r="4361">
          <cell r="C4361" t="str">
            <v>MG</v>
          </cell>
          <cell r="D4361" t="str">
            <v>Barra Longa</v>
          </cell>
        </row>
        <row r="4362">
          <cell r="C4362" t="str">
            <v>TO</v>
          </cell>
          <cell r="D4362" t="str">
            <v>Aparecida do Rio Negro</v>
          </cell>
        </row>
        <row r="4363">
          <cell r="C4363" t="str">
            <v>PR</v>
          </cell>
          <cell r="D4363" t="str">
            <v>Porto Amazonas</v>
          </cell>
        </row>
        <row r="4364">
          <cell r="C4364" t="str">
            <v>RS</v>
          </cell>
          <cell r="D4364" t="str">
            <v>Miraguaí</v>
          </cell>
        </row>
        <row r="4365">
          <cell r="C4365" t="str">
            <v>TO</v>
          </cell>
          <cell r="D4365" t="str">
            <v>São Sebastião do Tocantins</v>
          </cell>
        </row>
        <row r="4366">
          <cell r="C4366" t="str">
            <v>PB</v>
          </cell>
          <cell r="D4366" t="str">
            <v>Caturité</v>
          </cell>
        </row>
        <row r="4367">
          <cell r="C4367" t="str">
            <v>BA</v>
          </cell>
          <cell r="D4367" t="str">
            <v>Ribeirão do Largo</v>
          </cell>
        </row>
        <row r="4368">
          <cell r="C4368" t="str">
            <v>MG</v>
          </cell>
          <cell r="D4368" t="str">
            <v>Tapira</v>
          </cell>
        </row>
        <row r="4369">
          <cell r="C4369" t="str">
            <v>RS</v>
          </cell>
          <cell r="D4369" t="str">
            <v>Nova Araçá</v>
          </cell>
        </row>
        <row r="4370">
          <cell r="C4370" t="str">
            <v>GO</v>
          </cell>
          <cell r="D4370" t="str">
            <v>Santo Antônio da Barra</v>
          </cell>
        </row>
        <row r="4371">
          <cell r="C4371" t="str">
            <v>TO</v>
          </cell>
          <cell r="D4371" t="str">
            <v>Pau D´Arco</v>
          </cell>
        </row>
        <row r="4372">
          <cell r="C4372" t="str">
            <v>PI</v>
          </cell>
          <cell r="D4372" t="str">
            <v>Jatobá do Piauí</v>
          </cell>
        </row>
        <row r="4373">
          <cell r="C4373" t="str">
            <v>PR</v>
          </cell>
          <cell r="D4373" t="str">
            <v>Floraí</v>
          </cell>
        </row>
        <row r="4374">
          <cell r="C4374" t="str">
            <v>SP</v>
          </cell>
          <cell r="D4374" t="str">
            <v>Lagoinha</v>
          </cell>
        </row>
        <row r="4375">
          <cell r="C4375" t="str">
            <v>TO</v>
          </cell>
          <cell r="D4375" t="str">
            <v>Sampaio</v>
          </cell>
        </row>
        <row r="4376">
          <cell r="C4376" t="str">
            <v>MG</v>
          </cell>
          <cell r="D4376" t="str">
            <v>Claraval</v>
          </cell>
        </row>
        <row r="4377">
          <cell r="C4377" t="str">
            <v>SP</v>
          </cell>
          <cell r="D4377" t="str">
            <v>Indiana</v>
          </cell>
        </row>
        <row r="4378">
          <cell r="C4378" t="str">
            <v>TO</v>
          </cell>
          <cell r="D4378" t="str">
            <v>Combinado</v>
          </cell>
        </row>
        <row r="4379">
          <cell r="C4379" t="str">
            <v>SE</v>
          </cell>
          <cell r="D4379" t="str">
            <v>Itabi</v>
          </cell>
        </row>
        <row r="4380">
          <cell r="C4380" t="str">
            <v>PB</v>
          </cell>
          <cell r="D4380" t="str">
            <v>Monte Horebe</v>
          </cell>
        </row>
        <row r="4381">
          <cell r="C4381" t="str">
            <v>TO</v>
          </cell>
          <cell r="D4381" t="str">
            <v>Santa Rosa do Tocantins</v>
          </cell>
        </row>
        <row r="4382">
          <cell r="C4382" t="str">
            <v>PR</v>
          </cell>
          <cell r="D4382" t="str">
            <v>Salto do Itararé</v>
          </cell>
        </row>
        <row r="4383">
          <cell r="C4383" t="str">
            <v>PI</v>
          </cell>
          <cell r="D4383" t="str">
            <v>São João da Varjota</v>
          </cell>
        </row>
        <row r="4384">
          <cell r="C4384" t="str">
            <v>SP</v>
          </cell>
          <cell r="D4384" t="str">
            <v>Santópolis do Aguapeí</v>
          </cell>
        </row>
        <row r="4385">
          <cell r="C4385" t="str">
            <v>MG</v>
          </cell>
          <cell r="D4385" t="str">
            <v>Vermelho Novo</v>
          </cell>
        </row>
        <row r="4386">
          <cell r="C4386" t="str">
            <v>PR</v>
          </cell>
          <cell r="D4386" t="str">
            <v>Lobato</v>
          </cell>
        </row>
        <row r="4387">
          <cell r="C4387" t="str">
            <v>MG</v>
          </cell>
          <cell r="D4387" t="str">
            <v>Santana do Jacaré</v>
          </cell>
        </row>
        <row r="4388">
          <cell r="C4388" t="str">
            <v>MG</v>
          </cell>
          <cell r="D4388" t="str">
            <v>Santa Rita de Jacutinga</v>
          </cell>
        </row>
        <row r="4389">
          <cell r="C4389" t="str">
            <v>SP</v>
          </cell>
          <cell r="D4389" t="str">
            <v>Glicério</v>
          </cell>
        </row>
        <row r="4390">
          <cell r="C4390" t="str">
            <v>SP</v>
          </cell>
          <cell r="D4390" t="str">
            <v>Gavião Peixoto</v>
          </cell>
        </row>
        <row r="4391">
          <cell r="C4391" t="str">
            <v>MT</v>
          </cell>
          <cell r="D4391" t="str">
            <v>Novo São Joaquim</v>
          </cell>
        </row>
        <row r="4392">
          <cell r="C4392" t="str">
            <v>MG</v>
          </cell>
          <cell r="D4392" t="str">
            <v>Serranópolis de Minas</v>
          </cell>
        </row>
        <row r="4393">
          <cell r="C4393" t="str">
            <v>MG</v>
          </cell>
          <cell r="D4393" t="str">
            <v>Augusto de Lima</v>
          </cell>
        </row>
        <row r="4394">
          <cell r="C4394" t="str">
            <v>RN</v>
          </cell>
          <cell r="D4394" t="str">
            <v>Serrinha dos Pintos</v>
          </cell>
        </row>
        <row r="4395">
          <cell r="C4395" t="str">
            <v>GO</v>
          </cell>
          <cell r="D4395" t="str">
            <v>Rianápolis</v>
          </cell>
        </row>
        <row r="4396">
          <cell r="C4396" t="str">
            <v>SP</v>
          </cell>
          <cell r="D4396" t="str">
            <v>Motuca</v>
          </cell>
        </row>
        <row r="4397">
          <cell r="C4397" t="str">
            <v>SP</v>
          </cell>
          <cell r="D4397" t="str">
            <v>Ubirajara</v>
          </cell>
        </row>
        <row r="4398">
          <cell r="C4398" t="str">
            <v>PR</v>
          </cell>
          <cell r="D4398" t="str">
            <v>Nova Cantu</v>
          </cell>
        </row>
        <row r="4399">
          <cell r="C4399" t="str">
            <v>MG</v>
          </cell>
          <cell r="D4399" t="str">
            <v>Ressaquinha</v>
          </cell>
        </row>
        <row r="4400">
          <cell r="C4400" t="str">
            <v>SP</v>
          </cell>
          <cell r="D4400" t="str">
            <v>Júlio Mesquita</v>
          </cell>
        </row>
        <row r="4401">
          <cell r="C4401" t="str">
            <v>MT</v>
          </cell>
          <cell r="D4401" t="str">
            <v>São Pedro da Cipa</v>
          </cell>
        </row>
        <row r="4402">
          <cell r="C4402" t="str">
            <v>RS</v>
          </cell>
          <cell r="D4402" t="str">
            <v>Tabaí</v>
          </cell>
        </row>
        <row r="4403">
          <cell r="C4403" t="str">
            <v>RN</v>
          </cell>
          <cell r="D4403" t="str">
            <v>Ouro Branco</v>
          </cell>
        </row>
        <row r="4404">
          <cell r="C4404" t="str">
            <v>PI</v>
          </cell>
          <cell r="D4404" t="str">
            <v>Conceição do Canindé</v>
          </cell>
        </row>
        <row r="4405">
          <cell r="C4405" t="str">
            <v>AL</v>
          </cell>
          <cell r="D4405" t="str">
            <v>Feliz Deserto</v>
          </cell>
        </row>
        <row r="4406">
          <cell r="C4406" t="str">
            <v>RS</v>
          </cell>
          <cell r="D4406" t="str">
            <v>Caibaté</v>
          </cell>
        </row>
        <row r="4407">
          <cell r="C4407" t="str">
            <v>SC</v>
          </cell>
          <cell r="D4407" t="str">
            <v>Bom Jardim da Serra</v>
          </cell>
        </row>
        <row r="4408">
          <cell r="C4408" t="str">
            <v>MG</v>
          </cell>
          <cell r="D4408" t="str">
            <v>Jeceaba</v>
          </cell>
        </row>
        <row r="4409">
          <cell r="C4409" t="str">
            <v>MG</v>
          </cell>
          <cell r="D4409" t="str">
            <v>Paulistas</v>
          </cell>
        </row>
        <row r="4410">
          <cell r="C4410" t="str">
            <v>RS</v>
          </cell>
          <cell r="D4410" t="str">
            <v>Capivari do Sul</v>
          </cell>
        </row>
        <row r="4411">
          <cell r="C4411" t="str">
            <v>MG</v>
          </cell>
          <cell r="D4411" t="str">
            <v>Berizal</v>
          </cell>
        </row>
        <row r="4412">
          <cell r="C4412" t="str">
            <v>SC</v>
          </cell>
          <cell r="D4412" t="str">
            <v>Salto Veloso</v>
          </cell>
        </row>
        <row r="4413">
          <cell r="C4413" t="str">
            <v>PI</v>
          </cell>
          <cell r="D4413" t="str">
            <v>Jurema</v>
          </cell>
        </row>
        <row r="4414">
          <cell r="C4414" t="str">
            <v>PB</v>
          </cell>
          <cell r="D4414" t="str">
            <v>Congo</v>
          </cell>
        </row>
        <row r="4415">
          <cell r="C4415" t="str">
            <v>SP</v>
          </cell>
          <cell r="D4415" t="str">
            <v>Ribeirão Corrente</v>
          </cell>
        </row>
        <row r="4416">
          <cell r="C4416" t="str">
            <v>CE</v>
          </cell>
          <cell r="D4416" t="str">
            <v>Granjeiro</v>
          </cell>
        </row>
        <row r="4417">
          <cell r="C4417" t="str">
            <v>RS</v>
          </cell>
          <cell r="D4417" t="str">
            <v>Erval Grande</v>
          </cell>
        </row>
        <row r="4418">
          <cell r="C4418" t="str">
            <v>MG</v>
          </cell>
          <cell r="D4418" t="str">
            <v>Jesuânia</v>
          </cell>
        </row>
        <row r="4419">
          <cell r="C4419" t="str">
            <v>RN</v>
          </cell>
          <cell r="D4419" t="str">
            <v>Lajes Pintadas</v>
          </cell>
        </row>
        <row r="4420">
          <cell r="C4420" t="str">
            <v>RS</v>
          </cell>
          <cell r="D4420" t="str">
            <v>Mata</v>
          </cell>
        </row>
        <row r="4421">
          <cell r="C4421" t="str">
            <v>MG</v>
          </cell>
          <cell r="D4421" t="str">
            <v>São Francisco do Glória</v>
          </cell>
        </row>
        <row r="4422">
          <cell r="C4422" t="str">
            <v>MS</v>
          </cell>
          <cell r="D4422" t="str">
            <v>Rio Negro</v>
          </cell>
        </row>
        <row r="4423">
          <cell r="C4423" t="str">
            <v>MG</v>
          </cell>
          <cell r="D4423" t="str">
            <v>Joaquim Felício</v>
          </cell>
        </row>
        <row r="4424">
          <cell r="C4424" t="str">
            <v>SP</v>
          </cell>
          <cell r="D4424" t="str">
            <v>Monteiro Lobato</v>
          </cell>
        </row>
        <row r="4425">
          <cell r="C4425" t="str">
            <v>MG</v>
          </cell>
          <cell r="D4425" t="str">
            <v>Bandeira</v>
          </cell>
        </row>
        <row r="4426">
          <cell r="C4426" t="str">
            <v>MG</v>
          </cell>
          <cell r="D4426" t="str">
            <v>Braúnas</v>
          </cell>
        </row>
        <row r="4427">
          <cell r="C4427" t="str">
            <v>PR</v>
          </cell>
          <cell r="D4427" t="str">
            <v>Fênix</v>
          </cell>
        </row>
        <row r="4428">
          <cell r="C4428" t="str">
            <v>RS</v>
          </cell>
          <cell r="D4428" t="str">
            <v>David Canabarro</v>
          </cell>
        </row>
        <row r="4429">
          <cell r="C4429" t="str">
            <v>MG</v>
          </cell>
          <cell r="D4429" t="str">
            <v>Espírito Santo do Dourado</v>
          </cell>
        </row>
        <row r="4430">
          <cell r="C4430" t="str">
            <v>GO</v>
          </cell>
          <cell r="D4430" t="str">
            <v>Rio Quente</v>
          </cell>
        </row>
        <row r="4431">
          <cell r="C4431" t="str">
            <v>MG</v>
          </cell>
          <cell r="D4431" t="str">
            <v>Natércia</v>
          </cell>
        </row>
        <row r="4432">
          <cell r="C4432" t="str">
            <v>TO</v>
          </cell>
          <cell r="D4432" t="str">
            <v>Riachinho</v>
          </cell>
        </row>
        <row r="4433">
          <cell r="C4433" t="str">
            <v>RS</v>
          </cell>
          <cell r="D4433" t="str">
            <v>Cerro Branco</v>
          </cell>
        </row>
        <row r="4434">
          <cell r="C4434" t="str">
            <v>SP</v>
          </cell>
          <cell r="D4434" t="str">
            <v>Pontalinda</v>
          </cell>
        </row>
        <row r="4435">
          <cell r="C4435" t="str">
            <v>PI</v>
          </cell>
          <cell r="D4435" t="str">
            <v>Arraial</v>
          </cell>
        </row>
        <row r="4436">
          <cell r="C4436" t="str">
            <v>RS</v>
          </cell>
          <cell r="D4436" t="str">
            <v>Humaitá</v>
          </cell>
        </row>
        <row r="4437">
          <cell r="C4437" t="str">
            <v>MT</v>
          </cell>
          <cell r="D4437" t="str">
            <v>Canabrava do Norte</v>
          </cell>
        </row>
        <row r="4438">
          <cell r="C4438" t="str">
            <v>GO</v>
          </cell>
          <cell r="D4438" t="str">
            <v>Divinópolis de Goiás</v>
          </cell>
        </row>
        <row r="4439">
          <cell r="C4439" t="str">
            <v>MA</v>
          </cell>
          <cell r="D4439" t="str">
            <v>São Pedro dos Crentes</v>
          </cell>
        </row>
        <row r="4440">
          <cell r="C4440" t="str">
            <v>RS</v>
          </cell>
          <cell r="D4440" t="str">
            <v>Riozinho</v>
          </cell>
        </row>
        <row r="4441">
          <cell r="C4441" t="str">
            <v>RN</v>
          </cell>
          <cell r="D4441" t="str">
            <v>São José do Seridó</v>
          </cell>
        </row>
        <row r="4442">
          <cell r="C4442" t="str">
            <v>PR</v>
          </cell>
          <cell r="D4442" t="str">
            <v>Lunardelli</v>
          </cell>
        </row>
        <row r="4443">
          <cell r="C4443" t="str">
            <v>MG</v>
          </cell>
          <cell r="D4443" t="str">
            <v>Santa Cruz do Escalvado</v>
          </cell>
        </row>
        <row r="4444">
          <cell r="C4444" t="str">
            <v>RS</v>
          </cell>
          <cell r="D4444" t="str">
            <v>Ciríaco</v>
          </cell>
        </row>
        <row r="4445">
          <cell r="C4445" t="str">
            <v>SC</v>
          </cell>
          <cell r="D4445" t="str">
            <v>Guatambú</v>
          </cell>
        </row>
        <row r="4446">
          <cell r="C4446" t="str">
            <v>RS</v>
          </cell>
          <cell r="D4446" t="str">
            <v>Ibiaçá</v>
          </cell>
        </row>
        <row r="4447">
          <cell r="C4447" t="str">
            <v>PI</v>
          </cell>
          <cell r="D4447" t="str">
            <v>Coronel José Dias</v>
          </cell>
        </row>
        <row r="4448">
          <cell r="C4448" t="str">
            <v>TO</v>
          </cell>
          <cell r="D4448" t="str">
            <v>Dueré</v>
          </cell>
        </row>
        <row r="4449">
          <cell r="C4449" t="str">
            <v>SC</v>
          </cell>
          <cell r="D4449" t="str">
            <v>Angelina</v>
          </cell>
        </row>
        <row r="4450">
          <cell r="C4450" t="str">
            <v>RN</v>
          </cell>
          <cell r="D4450" t="str">
            <v>Almino Afonso</v>
          </cell>
        </row>
        <row r="4451">
          <cell r="C4451" t="str">
            <v>GO</v>
          </cell>
          <cell r="D4451" t="str">
            <v>Itaguari</v>
          </cell>
        </row>
        <row r="4452">
          <cell r="C4452" t="str">
            <v>MA</v>
          </cell>
          <cell r="D4452" t="str">
            <v>Nova Iorque</v>
          </cell>
        </row>
        <row r="4453">
          <cell r="C4453" t="str">
            <v>RS</v>
          </cell>
          <cell r="D4453" t="str">
            <v>Fazenda Vilanova</v>
          </cell>
        </row>
        <row r="4454">
          <cell r="C4454" t="str">
            <v>PR</v>
          </cell>
          <cell r="D4454" t="str">
            <v>Marumbi</v>
          </cell>
        </row>
        <row r="4455">
          <cell r="C4455" t="str">
            <v>TO</v>
          </cell>
          <cell r="D4455" t="str">
            <v>Barra do Ouro</v>
          </cell>
        </row>
        <row r="4456">
          <cell r="C4456" t="str">
            <v>MG</v>
          </cell>
          <cell r="D4456" t="str">
            <v>Oratórios</v>
          </cell>
        </row>
        <row r="4457">
          <cell r="C4457" t="str">
            <v>RN</v>
          </cell>
          <cell r="D4457" t="str">
            <v>Messias Targino</v>
          </cell>
        </row>
        <row r="4458">
          <cell r="C4458" t="str">
            <v>RS</v>
          </cell>
          <cell r="D4458" t="str">
            <v>Caiçara</v>
          </cell>
        </row>
        <row r="4459">
          <cell r="C4459" t="str">
            <v>PI</v>
          </cell>
          <cell r="D4459" t="str">
            <v>Lagoa do Barro do Piauí</v>
          </cell>
        </row>
        <row r="4460">
          <cell r="C4460" t="str">
            <v>MG</v>
          </cell>
          <cell r="D4460" t="str">
            <v>Felício dos Santos</v>
          </cell>
        </row>
        <row r="4461">
          <cell r="C4461" t="str">
            <v>PR</v>
          </cell>
          <cell r="D4461" t="str">
            <v>Entre Rios do Oeste</v>
          </cell>
        </row>
        <row r="4462">
          <cell r="C4462" t="str">
            <v>PI</v>
          </cell>
          <cell r="D4462" t="str">
            <v>Santana do Piauí</v>
          </cell>
        </row>
        <row r="4463">
          <cell r="C4463" t="str">
            <v>MG</v>
          </cell>
          <cell r="D4463" t="str">
            <v>Rosário da Limeira</v>
          </cell>
        </row>
        <row r="4464">
          <cell r="C4464" t="str">
            <v>MG</v>
          </cell>
          <cell r="D4464" t="str">
            <v>Amparo do Serra</v>
          </cell>
        </row>
        <row r="4465">
          <cell r="C4465" t="str">
            <v>PB</v>
          </cell>
          <cell r="D4465" t="str">
            <v>Lagoa</v>
          </cell>
        </row>
        <row r="4466">
          <cell r="C4466" t="str">
            <v>PB</v>
          </cell>
          <cell r="D4466" t="str">
            <v>São José de Espinharas</v>
          </cell>
        </row>
        <row r="4467">
          <cell r="C4467" t="str">
            <v>SC</v>
          </cell>
          <cell r="D4467" t="str">
            <v>Rio Fortuna</v>
          </cell>
        </row>
        <row r="4468">
          <cell r="C4468" t="str">
            <v>RS</v>
          </cell>
          <cell r="D4468" t="str">
            <v>Viadutos</v>
          </cell>
        </row>
        <row r="4469">
          <cell r="C4469" t="str">
            <v>RS</v>
          </cell>
          <cell r="D4469" t="str">
            <v>Mato Leitão</v>
          </cell>
        </row>
        <row r="4470">
          <cell r="C4470" t="str">
            <v>RS</v>
          </cell>
          <cell r="D4470" t="str">
            <v>São João da Urtiga</v>
          </cell>
        </row>
        <row r="4471">
          <cell r="C4471" t="str">
            <v>PI</v>
          </cell>
          <cell r="D4471" t="str">
            <v>São João da Canabrava</v>
          </cell>
        </row>
        <row r="4472">
          <cell r="C4472" t="str">
            <v>SC</v>
          </cell>
          <cell r="D4472" t="str">
            <v>Ponte Alta</v>
          </cell>
        </row>
        <row r="4473">
          <cell r="C4473" t="str">
            <v>MG</v>
          </cell>
          <cell r="D4473" t="str">
            <v>Capela Nova</v>
          </cell>
        </row>
        <row r="4474">
          <cell r="C4474" t="str">
            <v>MG</v>
          </cell>
          <cell r="D4474" t="str">
            <v>Bertópolis</v>
          </cell>
        </row>
        <row r="4475">
          <cell r="C4475" t="str">
            <v>SP</v>
          </cell>
          <cell r="D4475" t="str">
            <v>Lupércio</v>
          </cell>
        </row>
        <row r="4476">
          <cell r="C4476" t="str">
            <v>PB</v>
          </cell>
          <cell r="D4476" t="str">
            <v>São Bentinho</v>
          </cell>
        </row>
        <row r="4477">
          <cell r="C4477" t="str">
            <v>MT</v>
          </cell>
          <cell r="D4477" t="str">
            <v>Santa Carmem</v>
          </cell>
        </row>
        <row r="4478">
          <cell r="C4478" t="str">
            <v>PR</v>
          </cell>
          <cell r="D4478" t="str">
            <v>Rosário do Ivaí</v>
          </cell>
        </row>
        <row r="4479">
          <cell r="C4479" t="str">
            <v>GO</v>
          </cell>
          <cell r="D4479" t="str">
            <v>Novo Planalto</v>
          </cell>
        </row>
        <row r="4480">
          <cell r="C4480" t="str">
            <v>SP</v>
          </cell>
          <cell r="D4480" t="str">
            <v>Coronel Macedo</v>
          </cell>
        </row>
        <row r="4481">
          <cell r="C4481" t="str">
            <v>TO</v>
          </cell>
          <cell r="D4481" t="str">
            <v>Ponte Alta do Bom Jesus</v>
          </cell>
        </row>
        <row r="4482">
          <cell r="C4482" t="str">
            <v>SC</v>
          </cell>
          <cell r="D4482" t="str">
            <v>Cordilheira Alta</v>
          </cell>
        </row>
        <row r="4483">
          <cell r="C4483" t="str">
            <v>RS</v>
          </cell>
          <cell r="D4483" t="str">
            <v>Tunas</v>
          </cell>
        </row>
        <row r="4484">
          <cell r="C4484" t="str">
            <v>SP</v>
          </cell>
          <cell r="D4484" t="str">
            <v>Santa Cruz da Conceição</v>
          </cell>
        </row>
        <row r="4485">
          <cell r="C4485" t="str">
            <v>SC</v>
          </cell>
          <cell r="D4485" t="str">
            <v>Romelândia</v>
          </cell>
        </row>
        <row r="4486">
          <cell r="C4486" t="str">
            <v>PR</v>
          </cell>
          <cell r="D4486" t="str">
            <v>Flor da Serra do Sul</v>
          </cell>
        </row>
        <row r="4487">
          <cell r="C4487" t="str">
            <v>PI</v>
          </cell>
          <cell r="D4487" t="str">
            <v>São Lourenço do Piauí</v>
          </cell>
        </row>
        <row r="4488">
          <cell r="C4488" t="str">
            <v>MG</v>
          </cell>
          <cell r="D4488" t="str">
            <v>Conceição de Ipanema</v>
          </cell>
        </row>
        <row r="4489">
          <cell r="C4489" t="str">
            <v>GO</v>
          </cell>
          <cell r="D4489" t="str">
            <v>Bonópolis</v>
          </cell>
        </row>
        <row r="4490">
          <cell r="C4490" t="str">
            <v>SP</v>
          </cell>
          <cell r="D4490" t="str">
            <v>João Ramalho</v>
          </cell>
        </row>
        <row r="4491">
          <cell r="C4491" t="str">
            <v>MG</v>
          </cell>
          <cell r="D4491" t="str">
            <v>Cantagalo</v>
          </cell>
        </row>
        <row r="4492">
          <cell r="C4492" t="str">
            <v>PI</v>
          </cell>
          <cell r="D4492" t="str">
            <v>Guaribas</v>
          </cell>
        </row>
        <row r="4493">
          <cell r="C4493" t="str">
            <v>PB</v>
          </cell>
          <cell r="D4493" t="str">
            <v>Riachão do Poço</v>
          </cell>
        </row>
        <row r="4494">
          <cell r="C4494" t="str">
            <v>MG</v>
          </cell>
          <cell r="D4494" t="str">
            <v>São Pedro da União</v>
          </cell>
        </row>
        <row r="4495">
          <cell r="C4495" t="str">
            <v>PB</v>
          </cell>
          <cell r="D4495" t="str">
            <v>Riachão do Bacamarte</v>
          </cell>
        </row>
        <row r="4496">
          <cell r="C4496" t="str">
            <v>PI</v>
          </cell>
          <cell r="D4496" t="str">
            <v>Socorro do Piauí</v>
          </cell>
        </row>
        <row r="4497">
          <cell r="C4497" t="str">
            <v>MG</v>
          </cell>
          <cell r="D4497" t="str">
            <v>Aguanil</v>
          </cell>
        </row>
        <row r="4498">
          <cell r="C4498" t="str">
            <v>PB</v>
          </cell>
          <cell r="D4498" t="str">
            <v>Santa Teresinha</v>
          </cell>
        </row>
        <row r="4499">
          <cell r="C4499" t="str">
            <v>SP</v>
          </cell>
          <cell r="D4499" t="str">
            <v>Buritizal</v>
          </cell>
        </row>
        <row r="4500">
          <cell r="C4500" t="str">
            <v>PI</v>
          </cell>
          <cell r="D4500" t="str">
            <v>Marcos Parente</v>
          </cell>
        </row>
        <row r="4501">
          <cell r="C4501" t="str">
            <v>MG</v>
          </cell>
          <cell r="D4501" t="str">
            <v>Fronteira dos Vales</v>
          </cell>
        </row>
        <row r="4502">
          <cell r="C4502" t="str">
            <v>RN</v>
          </cell>
          <cell r="D4502" t="str">
            <v>São Bento do Trairí</v>
          </cell>
        </row>
        <row r="4503">
          <cell r="C4503" t="str">
            <v>MA</v>
          </cell>
          <cell r="D4503" t="str">
            <v>São Félix de Balsas</v>
          </cell>
        </row>
        <row r="4504">
          <cell r="C4504" t="str">
            <v>GO</v>
          </cell>
          <cell r="D4504" t="str">
            <v>Mundo Novo</v>
          </cell>
        </row>
        <row r="4505">
          <cell r="C4505" t="str">
            <v>RS</v>
          </cell>
          <cell r="D4505" t="str">
            <v>Maçambara</v>
          </cell>
        </row>
        <row r="4506">
          <cell r="C4506" t="str">
            <v>GO</v>
          </cell>
          <cell r="D4506" t="str">
            <v>Montividiu do Norte</v>
          </cell>
        </row>
        <row r="4507">
          <cell r="C4507" t="str">
            <v>PE</v>
          </cell>
          <cell r="D4507" t="str">
            <v>Ingazeira</v>
          </cell>
        </row>
        <row r="4508">
          <cell r="C4508" t="str">
            <v>SP</v>
          </cell>
          <cell r="D4508" t="str">
            <v>Ribeirão do Sul</v>
          </cell>
        </row>
        <row r="4509">
          <cell r="C4509" t="str">
            <v>MG</v>
          </cell>
          <cell r="D4509" t="str">
            <v>Canaã</v>
          </cell>
        </row>
        <row r="4510">
          <cell r="C4510" t="str">
            <v>SC</v>
          </cell>
          <cell r="D4510" t="str">
            <v>Lindóia do Sul</v>
          </cell>
        </row>
        <row r="4511">
          <cell r="C4511" t="str">
            <v>RS</v>
          </cell>
          <cell r="D4511" t="str">
            <v>Vicente Dutra</v>
          </cell>
        </row>
        <row r="4512">
          <cell r="C4512" t="str">
            <v>PB</v>
          </cell>
          <cell r="D4512" t="str">
            <v>Matinhas</v>
          </cell>
        </row>
        <row r="4513">
          <cell r="C4513" t="str">
            <v>PI</v>
          </cell>
          <cell r="D4513" t="str">
            <v>Morro Cabeça no Tempo</v>
          </cell>
        </row>
        <row r="4514">
          <cell r="C4514" t="str">
            <v>RN</v>
          </cell>
          <cell r="D4514" t="str">
            <v>Senador Georgino Avelino</v>
          </cell>
        </row>
        <row r="4515">
          <cell r="C4515" t="str">
            <v>GO</v>
          </cell>
          <cell r="D4515" t="str">
            <v>Turvânia</v>
          </cell>
        </row>
        <row r="4516">
          <cell r="C4516" t="str">
            <v>SP</v>
          </cell>
          <cell r="D4516" t="str">
            <v>Murutinga do Sul</v>
          </cell>
        </row>
        <row r="4517">
          <cell r="C4517" t="str">
            <v>SC</v>
          </cell>
          <cell r="D4517" t="str">
            <v>Riqueza</v>
          </cell>
        </row>
        <row r="4518">
          <cell r="C4518" t="str">
            <v>PI</v>
          </cell>
          <cell r="D4518" t="str">
            <v>Jardim do Mulato</v>
          </cell>
        </row>
        <row r="4519">
          <cell r="C4519" t="str">
            <v>MG</v>
          </cell>
          <cell r="D4519" t="str">
            <v>Ritápolis</v>
          </cell>
        </row>
        <row r="4520">
          <cell r="C4520" t="str">
            <v>RS</v>
          </cell>
          <cell r="D4520" t="str">
            <v>Porto Lucena</v>
          </cell>
        </row>
        <row r="4521">
          <cell r="C4521" t="str">
            <v>PI</v>
          </cell>
          <cell r="D4521" t="str">
            <v>Bocaina</v>
          </cell>
        </row>
        <row r="4522">
          <cell r="C4522" t="str">
            <v>SC</v>
          </cell>
          <cell r="D4522" t="str">
            <v>Tunápolis</v>
          </cell>
        </row>
        <row r="4523">
          <cell r="C4523" t="str">
            <v>PR</v>
          </cell>
          <cell r="D4523" t="str">
            <v>Ramilândia</v>
          </cell>
        </row>
        <row r="4524">
          <cell r="C4524" t="str">
            <v>TO</v>
          </cell>
          <cell r="D4524" t="str">
            <v>Cariri do Tocantins</v>
          </cell>
        </row>
        <row r="4525">
          <cell r="C4525" t="str">
            <v>PI</v>
          </cell>
          <cell r="D4525" t="str">
            <v>Ribeira do Piauí</v>
          </cell>
        </row>
        <row r="4526">
          <cell r="C4526" t="str">
            <v>PR</v>
          </cell>
          <cell r="D4526" t="str">
            <v>Lindoeste</v>
          </cell>
        </row>
        <row r="4527">
          <cell r="C4527" t="str">
            <v>PI</v>
          </cell>
          <cell r="D4527" t="str">
            <v>Wall Ferraz</v>
          </cell>
        </row>
        <row r="4528">
          <cell r="C4528" t="str">
            <v>MG</v>
          </cell>
          <cell r="D4528" t="str">
            <v>São João do Pacuí</v>
          </cell>
        </row>
        <row r="4529">
          <cell r="C4529" t="str">
            <v>PI</v>
          </cell>
          <cell r="D4529" t="str">
            <v>Curralinhos</v>
          </cell>
        </row>
        <row r="4530">
          <cell r="C4530" t="str">
            <v>PR</v>
          </cell>
          <cell r="D4530" t="str">
            <v>Iguaraçu</v>
          </cell>
        </row>
        <row r="4531">
          <cell r="C4531" t="str">
            <v>MG</v>
          </cell>
          <cell r="D4531" t="str">
            <v>José Gonçalves de Minas</v>
          </cell>
        </row>
        <row r="4532">
          <cell r="C4532" t="str">
            <v>PR</v>
          </cell>
          <cell r="D4532" t="str">
            <v>Indianópolis</v>
          </cell>
        </row>
        <row r="4533">
          <cell r="C4533" t="str">
            <v>TO</v>
          </cell>
          <cell r="D4533" t="str">
            <v>Lagoa do Tocantins</v>
          </cell>
        </row>
        <row r="4534">
          <cell r="C4534" t="str">
            <v>PR</v>
          </cell>
          <cell r="D4534" t="str">
            <v>Foz do Jordão</v>
          </cell>
        </row>
        <row r="4535">
          <cell r="C4535" t="str">
            <v>SP</v>
          </cell>
          <cell r="D4535" t="str">
            <v>Onda Verde</v>
          </cell>
        </row>
        <row r="4536">
          <cell r="C4536" t="str">
            <v>PI</v>
          </cell>
          <cell r="D4536" t="str">
            <v>Flores do Piauí</v>
          </cell>
        </row>
        <row r="4537">
          <cell r="C4537" t="str">
            <v>MG</v>
          </cell>
          <cell r="D4537" t="str">
            <v>Fortaleza de Minas</v>
          </cell>
        </row>
        <row r="4538">
          <cell r="C4538" t="str">
            <v>PR</v>
          </cell>
          <cell r="D4538" t="str">
            <v>Serranópolis do Iguaçu</v>
          </cell>
        </row>
        <row r="4539">
          <cell r="C4539" t="str">
            <v>RN</v>
          </cell>
          <cell r="D4539" t="str">
            <v>Rodolfo Fernandes</v>
          </cell>
        </row>
        <row r="4540">
          <cell r="C4540" t="str">
            <v>MG</v>
          </cell>
          <cell r="D4540" t="str">
            <v>Pequi</v>
          </cell>
        </row>
        <row r="4541">
          <cell r="C4541" t="str">
            <v>PI</v>
          </cell>
          <cell r="D4541" t="str">
            <v>São Braz do Piauí</v>
          </cell>
        </row>
        <row r="4542">
          <cell r="C4542" t="str">
            <v>SP</v>
          </cell>
          <cell r="D4542" t="str">
            <v>Tejupá</v>
          </cell>
        </row>
        <row r="4543">
          <cell r="C4543" t="str">
            <v>TO</v>
          </cell>
          <cell r="D4543" t="str">
            <v>Novo Acordo</v>
          </cell>
        </row>
        <row r="4544">
          <cell r="C4544" t="str">
            <v>MG</v>
          </cell>
          <cell r="D4544" t="str">
            <v>Carvalhos</v>
          </cell>
        </row>
        <row r="4545">
          <cell r="C4545" t="str">
            <v>PR</v>
          </cell>
          <cell r="D4545" t="str">
            <v>Quinta do Sol</v>
          </cell>
        </row>
        <row r="4546">
          <cell r="C4546" t="str">
            <v>PI</v>
          </cell>
          <cell r="D4546" t="str">
            <v>Jerumenha</v>
          </cell>
        </row>
        <row r="4547">
          <cell r="C4547" t="str">
            <v>MG</v>
          </cell>
          <cell r="D4547" t="str">
            <v>Paineiras</v>
          </cell>
        </row>
        <row r="4548">
          <cell r="C4548" t="str">
            <v>TO</v>
          </cell>
          <cell r="D4548" t="str">
            <v>Bernardo Sayão</v>
          </cell>
        </row>
        <row r="4549">
          <cell r="C4549" t="str">
            <v>MG</v>
          </cell>
          <cell r="D4549" t="str">
            <v>Couto de Magalhães de Minas</v>
          </cell>
        </row>
        <row r="4550">
          <cell r="C4550" t="str">
            <v>MG</v>
          </cell>
          <cell r="D4550" t="str">
            <v>Dom Joaquim</v>
          </cell>
        </row>
        <row r="4551">
          <cell r="C4551" t="str">
            <v>MG</v>
          </cell>
          <cell r="D4551" t="str">
            <v>Piedade do Rio Grande</v>
          </cell>
        </row>
        <row r="4552">
          <cell r="C4552" t="str">
            <v>MG</v>
          </cell>
          <cell r="D4552" t="str">
            <v>Funilândia</v>
          </cell>
        </row>
        <row r="4553">
          <cell r="C4553" t="str">
            <v>PR</v>
          </cell>
          <cell r="D4553" t="str">
            <v>Cruzeiro do Sul</v>
          </cell>
        </row>
        <row r="4554">
          <cell r="C4554" t="str">
            <v>PR</v>
          </cell>
          <cell r="D4554" t="str">
            <v>Itaguajé</v>
          </cell>
        </row>
        <row r="4555">
          <cell r="C4555" t="str">
            <v>SC</v>
          </cell>
          <cell r="D4555" t="str">
            <v>Erval Velho</v>
          </cell>
        </row>
        <row r="4556">
          <cell r="C4556" t="str">
            <v>PR</v>
          </cell>
          <cell r="D4556" t="str">
            <v>Quarto Centenário</v>
          </cell>
        </row>
        <row r="4557">
          <cell r="C4557" t="str">
            <v>MG</v>
          </cell>
          <cell r="D4557" t="str">
            <v>Japaraíba</v>
          </cell>
        </row>
        <row r="4558">
          <cell r="C4558" t="str">
            <v>BA</v>
          </cell>
          <cell r="D4558" t="str">
            <v>Gavião</v>
          </cell>
        </row>
        <row r="4559">
          <cell r="C4559" t="str">
            <v>MG</v>
          </cell>
          <cell r="D4559" t="str">
            <v>Materlândia</v>
          </cell>
        </row>
        <row r="4560">
          <cell r="C4560" t="str">
            <v>TO</v>
          </cell>
          <cell r="D4560" t="str">
            <v>Pindorama do Tocantins</v>
          </cell>
        </row>
        <row r="4561">
          <cell r="C4561" t="str">
            <v>GO</v>
          </cell>
          <cell r="D4561" t="str">
            <v>Itajá</v>
          </cell>
        </row>
        <row r="4562">
          <cell r="C4562" t="str">
            <v>SC</v>
          </cell>
          <cell r="D4562" t="str">
            <v>Vargem Bonita</v>
          </cell>
        </row>
        <row r="4563">
          <cell r="C4563" t="str">
            <v>PB</v>
          </cell>
          <cell r="D4563" t="str">
            <v>São João do Tigre</v>
          </cell>
        </row>
        <row r="4564">
          <cell r="C4564" t="str">
            <v>MT</v>
          </cell>
          <cell r="D4564" t="str">
            <v>Nova Guarita</v>
          </cell>
        </row>
        <row r="4565">
          <cell r="C4565" t="str">
            <v>PB</v>
          </cell>
          <cell r="D4565" t="str">
            <v>Logradouro</v>
          </cell>
        </row>
        <row r="4566">
          <cell r="C4566" t="str">
            <v>SP</v>
          </cell>
          <cell r="D4566" t="str">
            <v>Sandovalina</v>
          </cell>
        </row>
        <row r="4567">
          <cell r="C4567" t="str">
            <v>MG</v>
          </cell>
          <cell r="D4567" t="str">
            <v>Itamarati de Minas</v>
          </cell>
        </row>
        <row r="4568">
          <cell r="C4568" t="str">
            <v>RS</v>
          </cell>
          <cell r="D4568" t="str">
            <v>Ibarama</v>
          </cell>
        </row>
        <row r="4569">
          <cell r="C4569" t="str">
            <v>PI</v>
          </cell>
          <cell r="D4569" t="str">
            <v>Nova Santa Rita</v>
          </cell>
        </row>
        <row r="4570">
          <cell r="C4570" t="str">
            <v>TO</v>
          </cell>
          <cell r="D4570" t="str">
            <v>Recursolândia</v>
          </cell>
        </row>
        <row r="4571">
          <cell r="C4571" t="str">
            <v>BA</v>
          </cell>
          <cell r="D4571" t="str">
            <v>Aiquara</v>
          </cell>
        </row>
        <row r="4572">
          <cell r="C4572" t="str">
            <v>MG</v>
          </cell>
          <cell r="D4572" t="str">
            <v>Santa Bárbara do Tugúrio</v>
          </cell>
        </row>
        <row r="4573">
          <cell r="C4573" t="str">
            <v>PI</v>
          </cell>
          <cell r="D4573" t="str">
            <v>Várzea Grande</v>
          </cell>
        </row>
        <row r="4574">
          <cell r="C4574" t="str">
            <v>MG</v>
          </cell>
          <cell r="D4574" t="str">
            <v>Joanésia</v>
          </cell>
        </row>
        <row r="4575">
          <cell r="C4575" t="str">
            <v>RS</v>
          </cell>
          <cell r="D4575" t="str">
            <v>Doutor Maurício Cardoso</v>
          </cell>
        </row>
        <row r="4576">
          <cell r="C4576" t="str">
            <v>GO</v>
          </cell>
          <cell r="D4576" t="str">
            <v>Itapirapuã</v>
          </cell>
        </row>
        <row r="4577">
          <cell r="C4577" t="str">
            <v>RS</v>
          </cell>
          <cell r="D4577" t="str">
            <v>Gramado Xavier</v>
          </cell>
        </row>
        <row r="4578">
          <cell r="C4578" t="str">
            <v>RS</v>
          </cell>
          <cell r="D4578" t="str">
            <v>Vila Maria</v>
          </cell>
        </row>
        <row r="4579">
          <cell r="C4579" t="str">
            <v>SC</v>
          </cell>
          <cell r="D4579" t="str">
            <v>Ipira</v>
          </cell>
        </row>
        <row r="4580">
          <cell r="C4580" t="str">
            <v>PB</v>
          </cell>
          <cell r="D4580" t="str">
            <v>Poço de José de Moura</v>
          </cell>
        </row>
        <row r="4581">
          <cell r="C4581" t="str">
            <v>MG</v>
          </cell>
          <cell r="D4581" t="str">
            <v>Gonçalves</v>
          </cell>
        </row>
        <row r="4582">
          <cell r="C4582" t="str">
            <v>MG</v>
          </cell>
          <cell r="D4582" t="str">
            <v>Juramento</v>
          </cell>
        </row>
        <row r="4583">
          <cell r="C4583" t="str">
            <v>MG</v>
          </cell>
          <cell r="D4583" t="str">
            <v>Santa Efigênia de Minas</v>
          </cell>
        </row>
        <row r="4584">
          <cell r="C4584" t="str">
            <v>PI</v>
          </cell>
          <cell r="D4584" t="str">
            <v>Domingos Mourão</v>
          </cell>
        </row>
        <row r="4585">
          <cell r="C4585" t="str">
            <v>TO</v>
          </cell>
          <cell r="D4585" t="str">
            <v>Nova Rosalândia</v>
          </cell>
        </row>
        <row r="4586">
          <cell r="C4586" t="str">
            <v>MA</v>
          </cell>
          <cell r="D4586" t="str">
            <v>Junco do Maranhão</v>
          </cell>
        </row>
        <row r="4587">
          <cell r="C4587" t="str">
            <v>MG</v>
          </cell>
          <cell r="D4587" t="str">
            <v>Santana do Riacho</v>
          </cell>
        </row>
        <row r="4588">
          <cell r="C4588" t="str">
            <v>PI</v>
          </cell>
          <cell r="D4588" t="str">
            <v>Passagem Franca do Piauí</v>
          </cell>
        </row>
        <row r="4589">
          <cell r="C4589" t="str">
            <v>SP</v>
          </cell>
          <cell r="D4589" t="str">
            <v>Pracinha</v>
          </cell>
        </row>
        <row r="4590">
          <cell r="C4590" t="str">
            <v>SC</v>
          </cell>
          <cell r="D4590" t="str">
            <v>Nova Itaberaba</v>
          </cell>
        </row>
        <row r="4591">
          <cell r="C4591" t="str">
            <v>GO</v>
          </cell>
          <cell r="D4591" t="str">
            <v>Matrinchã</v>
          </cell>
        </row>
        <row r="4592">
          <cell r="C4592" t="str">
            <v>PI</v>
          </cell>
          <cell r="D4592" t="str">
            <v>Sebastião Leal</v>
          </cell>
        </row>
        <row r="4593">
          <cell r="C4593" t="str">
            <v>RS</v>
          </cell>
          <cell r="D4593" t="str">
            <v>Pinhal Grande</v>
          </cell>
        </row>
        <row r="4594">
          <cell r="C4594" t="str">
            <v>PI</v>
          </cell>
          <cell r="D4594" t="str">
            <v>Riacho Frio</v>
          </cell>
        </row>
        <row r="4595">
          <cell r="C4595" t="str">
            <v>MG</v>
          </cell>
          <cell r="D4595" t="str">
            <v>Ponto Chique</v>
          </cell>
        </row>
        <row r="4596">
          <cell r="C4596" t="str">
            <v>PR</v>
          </cell>
          <cell r="D4596" t="str">
            <v>Nova Santa Bárbara</v>
          </cell>
        </row>
        <row r="4597">
          <cell r="C4597" t="str">
            <v>PI</v>
          </cell>
          <cell r="D4597" t="str">
            <v>Francisco Ayres</v>
          </cell>
        </row>
        <row r="4598">
          <cell r="C4598" t="str">
            <v>RN</v>
          </cell>
          <cell r="D4598" t="str">
            <v>Paraná</v>
          </cell>
        </row>
        <row r="4599">
          <cell r="C4599" t="str">
            <v>SP</v>
          </cell>
          <cell r="D4599" t="str">
            <v>Itapirapuã Paulista</v>
          </cell>
        </row>
        <row r="4600">
          <cell r="C4600" t="str">
            <v>SP</v>
          </cell>
          <cell r="D4600" t="str">
            <v>Ocauçu</v>
          </cell>
        </row>
        <row r="4601">
          <cell r="C4601" t="str">
            <v>MG</v>
          </cell>
          <cell r="D4601" t="str">
            <v>Serra Azul de Minas</v>
          </cell>
        </row>
        <row r="4602">
          <cell r="C4602" t="str">
            <v>MG</v>
          </cell>
          <cell r="D4602" t="str">
            <v>São José da Safira</v>
          </cell>
        </row>
        <row r="4603">
          <cell r="C4603" t="str">
            <v>PR</v>
          </cell>
          <cell r="D4603" t="str">
            <v>Marquinho</v>
          </cell>
        </row>
        <row r="4604">
          <cell r="C4604" t="str">
            <v>RN</v>
          </cell>
          <cell r="D4604" t="str">
            <v>São Francisco do Oeste</v>
          </cell>
        </row>
        <row r="4605">
          <cell r="C4605" t="str">
            <v>PR</v>
          </cell>
          <cell r="D4605" t="str">
            <v>Planaltina do Paraná</v>
          </cell>
        </row>
        <row r="4606">
          <cell r="C4606" t="str">
            <v>RS</v>
          </cell>
          <cell r="D4606" t="str">
            <v>Vila Nova do Sul</v>
          </cell>
        </row>
        <row r="4607">
          <cell r="C4607" t="str">
            <v>RS</v>
          </cell>
          <cell r="D4607" t="str">
            <v>Campo Novo</v>
          </cell>
        </row>
        <row r="4608">
          <cell r="C4608" t="str">
            <v>MG</v>
          </cell>
          <cell r="D4608" t="str">
            <v>Bom Jesus da Penha</v>
          </cell>
        </row>
        <row r="4609">
          <cell r="C4609" t="str">
            <v>SC</v>
          </cell>
          <cell r="D4609" t="str">
            <v>Arabutã</v>
          </cell>
        </row>
        <row r="4610">
          <cell r="C4610" t="str">
            <v>GO</v>
          </cell>
          <cell r="D4610" t="str">
            <v>Aporé</v>
          </cell>
        </row>
        <row r="4611">
          <cell r="C4611" t="str">
            <v>PB</v>
          </cell>
          <cell r="D4611" t="str">
            <v>Prata</v>
          </cell>
        </row>
        <row r="4612">
          <cell r="C4612" t="str">
            <v>MG</v>
          </cell>
          <cell r="D4612" t="str">
            <v>União de Minas</v>
          </cell>
        </row>
        <row r="4613">
          <cell r="C4613" t="str">
            <v>MG</v>
          </cell>
          <cell r="D4613" t="str">
            <v>Pescador</v>
          </cell>
        </row>
        <row r="4614">
          <cell r="C4614" t="str">
            <v>MG</v>
          </cell>
          <cell r="D4614" t="str">
            <v>Brás Pires</v>
          </cell>
        </row>
        <row r="4615">
          <cell r="C4615" t="str">
            <v>RS</v>
          </cell>
          <cell r="D4615" t="str">
            <v>Maximiliano de Almeida</v>
          </cell>
        </row>
        <row r="4616">
          <cell r="C4616" t="str">
            <v>RS</v>
          </cell>
          <cell r="D4616" t="str">
            <v>Fortaleza dos Valos</v>
          </cell>
        </row>
        <row r="4617">
          <cell r="C4617" t="str">
            <v>RS</v>
          </cell>
          <cell r="D4617" t="str">
            <v>Novo Cabrais</v>
          </cell>
        </row>
        <row r="4618">
          <cell r="C4618" t="str">
            <v>RS</v>
          </cell>
          <cell r="D4618" t="str">
            <v>Marcelino Ramos</v>
          </cell>
        </row>
        <row r="4619">
          <cell r="C4619" t="str">
            <v>RS</v>
          </cell>
          <cell r="D4619" t="str">
            <v>Barra do Quaraí</v>
          </cell>
        </row>
        <row r="4620">
          <cell r="C4620" t="str">
            <v>ES</v>
          </cell>
          <cell r="D4620" t="str">
            <v>Divino de São Lourenço</v>
          </cell>
        </row>
        <row r="4621">
          <cell r="C4621" t="str">
            <v>RN</v>
          </cell>
          <cell r="D4621" t="str">
            <v>Venha-Ver</v>
          </cell>
        </row>
        <row r="4622">
          <cell r="C4622" t="str">
            <v>RS</v>
          </cell>
          <cell r="D4622" t="str">
            <v>Três Palmeiras</v>
          </cell>
        </row>
        <row r="4623">
          <cell r="C4623" t="str">
            <v>RN</v>
          </cell>
          <cell r="D4623" t="str">
            <v>Olho-d´Água do Borges</v>
          </cell>
        </row>
        <row r="4624">
          <cell r="C4624" t="str">
            <v>MG</v>
          </cell>
          <cell r="D4624" t="str">
            <v>Ipiaçu</v>
          </cell>
        </row>
        <row r="4625">
          <cell r="C4625" t="str">
            <v>PR</v>
          </cell>
          <cell r="D4625" t="str">
            <v>Cruzeiro do Iguaçu</v>
          </cell>
        </row>
        <row r="4626">
          <cell r="C4626" t="str">
            <v>SC</v>
          </cell>
          <cell r="D4626" t="str">
            <v>Modelo</v>
          </cell>
        </row>
        <row r="4627">
          <cell r="C4627" t="str">
            <v>AL</v>
          </cell>
          <cell r="D4627" t="str">
            <v>Belém</v>
          </cell>
        </row>
        <row r="4628">
          <cell r="C4628" t="str">
            <v>SC</v>
          </cell>
          <cell r="D4628" t="str">
            <v>Dona Emma</v>
          </cell>
        </row>
        <row r="4629">
          <cell r="C4629" t="str">
            <v>MG</v>
          </cell>
          <cell r="D4629" t="str">
            <v>São José do Alegre</v>
          </cell>
        </row>
        <row r="4630">
          <cell r="C4630" t="str">
            <v>SP</v>
          </cell>
          <cell r="D4630" t="str">
            <v>Cabrália Paulista</v>
          </cell>
        </row>
        <row r="4631">
          <cell r="C4631" t="str">
            <v>SP</v>
          </cell>
          <cell r="D4631" t="str">
            <v>Nova Luzitânia</v>
          </cell>
        </row>
        <row r="4632">
          <cell r="C4632" t="str">
            <v>SP</v>
          </cell>
          <cell r="D4632" t="str">
            <v>Altair</v>
          </cell>
        </row>
        <row r="4633">
          <cell r="C4633" t="str">
            <v>PB</v>
          </cell>
          <cell r="D4633" t="str">
            <v>Caraúbas</v>
          </cell>
        </row>
        <row r="4634">
          <cell r="C4634" t="str">
            <v>MG</v>
          </cell>
          <cell r="D4634" t="str">
            <v>Dores do Turvo</v>
          </cell>
        </row>
        <row r="4635">
          <cell r="C4635" t="str">
            <v>SP</v>
          </cell>
          <cell r="D4635" t="str">
            <v>Alfredo Marcondes</v>
          </cell>
        </row>
        <row r="4636">
          <cell r="C4636" t="str">
            <v>SP</v>
          </cell>
          <cell r="D4636" t="str">
            <v>Caiabu</v>
          </cell>
        </row>
        <row r="4637">
          <cell r="C4637" t="str">
            <v>RN</v>
          </cell>
          <cell r="D4637" t="str">
            <v>Riacho de Santana</v>
          </cell>
        </row>
        <row r="4638">
          <cell r="C4638" t="str">
            <v>RS</v>
          </cell>
          <cell r="D4638" t="str">
            <v>Novo Barreiro</v>
          </cell>
        </row>
        <row r="4639">
          <cell r="C4639" t="str">
            <v>SP</v>
          </cell>
          <cell r="D4639" t="str">
            <v>Iporanga</v>
          </cell>
        </row>
        <row r="4640">
          <cell r="C4640" t="str">
            <v>RN</v>
          </cell>
          <cell r="D4640" t="str">
            <v>Tibau</v>
          </cell>
        </row>
        <row r="4641">
          <cell r="C4641" t="str">
            <v>SP</v>
          </cell>
          <cell r="D4641" t="str">
            <v>Anhumas</v>
          </cell>
        </row>
        <row r="4642">
          <cell r="C4642" t="str">
            <v>PB</v>
          </cell>
          <cell r="D4642" t="str">
            <v>São João do Cariri</v>
          </cell>
        </row>
        <row r="4643">
          <cell r="C4643" t="str">
            <v>SP</v>
          </cell>
          <cell r="D4643" t="str">
            <v>Monte Castelo</v>
          </cell>
        </row>
        <row r="4644">
          <cell r="C4644" t="str">
            <v>TO</v>
          </cell>
          <cell r="D4644" t="str">
            <v>Carrasco Bonito</v>
          </cell>
        </row>
        <row r="4645">
          <cell r="C4645" t="str">
            <v>SC</v>
          </cell>
          <cell r="D4645" t="str">
            <v>Doutor Pedrinho</v>
          </cell>
        </row>
        <row r="4646">
          <cell r="C4646" t="str">
            <v>MT</v>
          </cell>
          <cell r="D4646" t="str">
            <v>Conquista D´Oeste</v>
          </cell>
        </row>
        <row r="4647">
          <cell r="C4647" t="str">
            <v>RO</v>
          </cell>
          <cell r="D4647" t="str">
            <v>Teixeirópolis</v>
          </cell>
        </row>
        <row r="4648">
          <cell r="C4648" t="str">
            <v>PB</v>
          </cell>
          <cell r="D4648" t="str">
            <v>São José do Sabugi</v>
          </cell>
        </row>
        <row r="4649">
          <cell r="C4649" t="str">
            <v>MG</v>
          </cell>
          <cell r="D4649" t="str">
            <v>Piedade de Ponte Nova</v>
          </cell>
        </row>
        <row r="4650">
          <cell r="C4650" t="str">
            <v>SP</v>
          </cell>
          <cell r="D4650" t="str">
            <v>São José do Barreiro</v>
          </cell>
        </row>
        <row r="4651">
          <cell r="C4651" t="str">
            <v>SP</v>
          </cell>
          <cell r="D4651" t="str">
            <v>Populina</v>
          </cell>
        </row>
        <row r="4652">
          <cell r="C4652" t="str">
            <v>SP</v>
          </cell>
          <cell r="D4652" t="str">
            <v>Nova Independência</v>
          </cell>
        </row>
        <row r="4653">
          <cell r="C4653" t="str">
            <v>PI</v>
          </cell>
          <cell r="D4653" t="str">
            <v>Capitão Gervásio Oliveira</v>
          </cell>
        </row>
        <row r="4654">
          <cell r="C4654" t="str">
            <v>PI</v>
          </cell>
          <cell r="D4654" t="str">
            <v>Paes Landim</v>
          </cell>
        </row>
        <row r="4655">
          <cell r="C4655" t="str">
            <v>SP</v>
          </cell>
          <cell r="D4655" t="str">
            <v>Aparecida d´Oeste</v>
          </cell>
        </row>
        <row r="4656">
          <cell r="C4656" t="str">
            <v>PR</v>
          </cell>
          <cell r="D4656" t="str">
            <v>Rio Branco do Ivaí</v>
          </cell>
        </row>
        <row r="4657">
          <cell r="C4657" t="str">
            <v>MG</v>
          </cell>
          <cell r="D4657" t="str">
            <v>Taquaraçu de Minas</v>
          </cell>
        </row>
        <row r="4658">
          <cell r="C4658" t="str">
            <v>GO</v>
          </cell>
          <cell r="D4658" t="str">
            <v>Mossâmedes</v>
          </cell>
        </row>
        <row r="4659">
          <cell r="C4659" t="str">
            <v>AL</v>
          </cell>
          <cell r="D4659" t="str">
            <v>Jundiá</v>
          </cell>
        </row>
        <row r="4660">
          <cell r="C4660" t="str">
            <v>MG</v>
          </cell>
          <cell r="D4660" t="str">
            <v>Tocos do Moji</v>
          </cell>
        </row>
        <row r="4661">
          <cell r="C4661" t="str">
            <v>SP</v>
          </cell>
          <cell r="D4661" t="str">
            <v>Paranapuã</v>
          </cell>
        </row>
        <row r="4662">
          <cell r="C4662" t="str">
            <v>GO</v>
          </cell>
          <cell r="D4662" t="str">
            <v>São Miguel do Passa Quatro</v>
          </cell>
        </row>
        <row r="4663">
          <cell r="C4663" t="str">
            <v>MG</v>
          </cell>
          <cell r="D4663" t="str">
            <v>São Geraldo do Baixio</v>
          </cell>
        </row>
        <row r="4664">
          <cell r="C4664" t="str">
            <v>RN</v>
          </cell>
          <cell r="D4664" t="str">
            <v>Major Sales</v>
          </cell>
        </row>
        <row r="4665">
          <cell r="C4665" t="str">
            <v>MT</v>
          </cell>
          <cell r="D4665" t="str">
            <v>São José do Povo</v>
          </cell>
        </row>
        <row r="4666">
          <cell r="C4666" t="str">
            <v>SP</v>
          </cell>
          <cell r="D4666" t="str">
            <v>Mariápolis</v>
          </cell>
        </row>
        <row r="4667">
          <cell r="C4667" t="str">
            <v>GO</v>
          </cell>
          <cell r="D4667" t="str">
            <v>Formoso</v>
          </cell>
        </row>
        <row r="4668">
          <cell r="C4668" t="str">
            <v>MG</v>
          </cell>
          <cell r="D4668" t="str">
            <v>Veríssimo</v>
          </cell>
        </row>
        <row r="4669">
          <cell r="C4669" t="str">
            <v>PI</v>
          </cell>
          <cell r="D4669" t="str">
            <v>Lagoa do Piauí</v>
          </cell>
        </row>
        <row r="4670">
          <cell r="C4670" t="str">
            <v>PI</v>
          </cell>
          <cell r="D4670" t="str">
            <v>Pau D´Arco do Piauí</v>
          </cell>
        </row>
        <row r="4671">
          <cell r="C4671" t="str">
            <v>MG</v>
          </cell>
          <cell r="D4671" t="str">
            <v>Marilac</v>
          </cell>
        </row>
        <row r="4672">
          <cell r="C4672" t="str">
            <v>SP</v>
          </cell>
          <cell r="D4672" t="str">
            <v>Alto Alegre</v>
          </cell>
        </row>
        <row r="4673">
          <cell r="C4673" t="str">
            <v>MG</v>
          </cell>
          <cell r="D4673" t="str">
            <v>Santa Cruz de Salinas</v>
          </cell>
        </row>
        <row r="4674">
          <cell r="C4674" t="str">
            <v>BA</v>
          </cell>
          <cell r="D4674" t="str">
            <v>Dom Macedo Costa</v>
          </cell>
        </row>
        <row r="4675">
          <cell r="C4675" t="str">
            <v>SP</v>
          </cell>
          <cell r="D4675" t="str">
            <v>Corumbataí</v>
          </cell>
        </row>
        <row r="4676">
          <cell r="C4676" t="str">
            <v>SC</v>
          </cell>
          <cell r="D4676" t="str">
            <v>Passos Maia</v>
          </cell>
        </row>
        <row r="4677">
          <cell r="C4677" t="str">
            <v>TO</v>
          </cell>
          <cell r="D4677" t="str">
            <v>Conceição do Tocantins</v>
          </cell>
        </row>
        <row r="4678">
          <cell r="C4678" t="str">
            <v>MT</v>
          </cell>
          <cell r="D4678" t="str">
            <v>Novo Horizonte do Norte</v>
          </cell>
        </row>
        <row r="4679">
          <cell r="C4679" t="str">
            <v>MT</v>
          </cell>
          <cell r="D4679" t="str">
            <v>Rondolândia</v>
          </cell>
        </row>
        <row r="4680">
          <cell r="C4680" t="str">
            <v>PB</v>
          </cell>
          <cell r="D4680" t="str">
            <v>Assunção</v>
          </cell>
        </row>
        <row r="4681">
          <cell r="C4681" t="str">
            <v>SP</v>
          </cell>
          <cell r="D4681" t="str">
            <v>Presidente Alves</v>
          </cell>
        </row>
        <row r="4682">
          <cell r="C4682" t="str">
            <v>SP</v>
          </cell>
          <cell r="D4682" t="str">
            <v>Suzanápolis</v>
          </cell>
        </row>
        <row r="4683">
          <cell r="C4683" t="str">
            <v>MG</v>
          </cell>
          <cell r="D4683" t="str">
            <v>Lagoa dos Patos</v>
          </cell>
        </row>
        <row r="4684">
          <cell r="C4684" t="str">
            <v>MG</v>
          </cell>
          <cell r="D4684" t="str">
            <v>Ribeirão Vermelho</v>
          </cell>
        </row>
        <row r="4685">
          <cell r="C4685" t="str">
            <v>PR</v>
          </cell>
          <cell r="D4685" t="str">
            <v>Porto Vitória</v>
          </cell>
        </row>
        <row r="4686">
          <cell r="C4686" t="str">
            <v>MG</v>
          </cell>
          <cell r="D4686" t="str">
            <v>Senador Modestino Gonçalves</v>
          </cell>
        </row>
        <row r="4687">
          <cell r="C4687" t="str">
            <v>RS</v>
          </cell>
          <cell r="D4687" t="str">
            <v>Ilópolis</v>
          </cell>
        </row>
        <row r="4688">
          <cell r="C4688" t="str">
            <v>RN</v>
          </cell>
          <cell r="D4688" t="str">
            <v>Lucrécia</v>
          </cell>
        </row>
        <row r="4689">
          <cell r="C4689" t="str">
            <v>MG</v>
          </cell>
          <cell r="D4689" t="str">
            <v>Carrancas</v>
          </cell>
        </row>
        <row r="4690">
          <cell r="C4690" t="str">
            <v>PR</v>
          </cell>
          <cell r="D4690" t="str">
            <v>Santa Mônica</v>
          </cell>
        </row>
        <row r="4691">
          <cell r="C4691" t="str">
            <v>PR</v>
          </cell>
          <cell r="D4691" t="str">
            <v>Virmond</v>
          </cell>
        </row>
        <row r="4692">
          <cell r="C4692" t="str">
            <v>BA</v>
          </cell>
          <cell r="D4692" t="str">
            <v>Ibiquera</v>
          </cell>
        </row>
        <row r="4693">
          <cell r="C4693" t="str">
            <v>PI</v>
          </cell>
          <cell r="D4693" t="str">
            <v>Santa Cruz dos Milagres</v>
          </cell>
        </row>
        <row r="4694">
          <cell r="C4694" t="str">
            <v>SP</v>
          </cell>
          <cell r="D4694" t="str">
            <v>Inúbia Paulista</v>
          </cell>
        </row>
        <row r="4695">
          <cell r="C4695" t="str">
            <v>PI</v>
          </cell>
          <cell r="D4695" t="str">
            <v>Bela Vista do Piauí</v>
          </cell>
        </row>
        <row r="4696">
          <cell r="C4696" t="str">
            <v>PI</v>
          </cell>
          <cell r="D4696" t="str">
            <v>Coivaras</v>
          </cell>
        </row>
        <row r="4697">
          <cell r="C4697" t="str">
            <v>PR</v>
          </cell>
          <cell r="D4697" t="str">
            <v>Quatro Pontes</v>
          </cell>
        </row>
        <row r="4698">
          <cell r="C4698" t="str">
            <v>PR</v>
          </cell>
          <cell r="D4698" t="str">
            <v>Munhoz de Melo</v>
          </cell>
        </row>
        <row r="4699">
          <cell r="C4699" t="str">
            <v>SC</v>
          </cell>
          <cell r="D4699" t="str">
            <v>Witmarsum</v>
          </cell>
        </row>
        <row r="4700">
          <cell r="C4700" t="str">
            <v>GO</v>
          </cell>
          <cell r="D4700" t="str">
            <v>Portelândia</v>
          </cell>
        </row>
        <row r="4701">
          <cell r="C4701" t="str">
            <v>MG</v>
          </cell>
          <cell r="D4701" t="str">
            <v>Marliéria</v>
          </cell>
        </row>
        <row r="4702">
          <cell r="C4702" t="str">
            <v>BA</v>
          </cell>
          <cell r="D4702" t="str">
            <v>Contendas do Sincorá</v>
          </cell>
        </row>
        <row r="4703">
          <cell r="C4703" t="str">
            <v>RN</v>
          </cell>
          <cell r="D4703" t="str">
            <v>Frutuoso Gomes</v>
          </cell>
        </row>
        <row r="4704">
          <cell r="C4704" t="str">
            <v>MS</v>
          </cell>
          <cell r="D4704" t="str">
            <v>Jateí</v>
          </cell>
        </row>
        <row r="4705">
          <cell r="C4705" t="str">
            <v>MG</v>
          </cell>
          <cell r="D4705" t="str">
            <v>Goianá</v>
          </cell>
        </row>
        <row r="4706">
          <cell r="C4706" t="str">
            <v>SP</v>
          </cell>
          <cell r="D4706" t="str">
            <v>Bom Sucesso de Itararé</v>
          </cell>
        </row>
        <row r="4707">
          <cell r="C4707" t="str">
            <v>MT</v>
          </cell>
          <cell r="D4707" t="str">
            <v>Nova Nazaré</v>
          </cell>
        </row>
        <row r="4708">
          <cell r="C4708" t="str">
            <v>PR</v>
          </cell>
          <cell r="D4708" t="str">
            <v>Nossa Senhora das Graças</v>
          </cell>
        </row>
        <row r="4709">
          <cell r="C4709" t="str">
            <v>SE</v>
          </cell>
          <cell r="D4709" t="str">
            <v>Cumbe</v>
          </cell>
        </row>
        <row r="4710">
          <cell r="C4710" t="str">
            <v>SE</v>
          </cell>
          <cell r="D4710" t="str">
            <v>Canhoba</v>
          </cell>
        </row>
        <row r="4711">
          <cell r="C4711" t="str">
            <v>SC</v>
          </cell>
          <cell r="D4711" t="str">
            <v>Treviso</v>
          </cell>
        </row>
        <row r="4712">
          <cell r="C4712" t="str">
            <v>PR</v>
          </cell>
          <cell r="D4712" t="str">
            <v>Kaloré</v>
          </cell>
        </row>
        <row r="4713">
          <cell r="C4713" t="str">
            <v>MG</v>
          </cell>
          <cell r="D4713" t="str">
            <v>Acaiaca</v>
          </cell>
        </row>
        <row r="4714">
          <cell r="C4714" t="str">
            <v>BA</v>
          </cell>
          <cell r="D4714" t="str">
            <v>Lajedão</v>
          </cell>
        </row>
        <row r="4715">
          <cell r="C4715" t="str">
            <v>PR</v>
          </cell>
          <cell r="D4715" t="str">
            <v>Boa Esperança</v>
          </cell>
        </row>
        <row r="4716">
          <cell r="C4716" t="str">
            <v>RN</v>
          </cell>
          <cell r="D4716" t="str">
            <v>Barcelona</v>
          </cell>
        </row>
        <row r="4717">
          <cell r="C4717" t="str">
            <v>PB</v>
          </cell>
          <cell r="D4717" t="str">
            <v>Olivedos</v>
          </cell>
        </row>
        <row r="4718">
          <cell r="C4718" t="str">
            <v>PB</v>
          </cell>
          <cell r="D4718" t="str">
            <v>Mãe d´Água</v>
          </cell>
        </row>
        <row r="4719">
          <cell r="C4719" t="str">
            <v>RS</v>
          </cell>
          <cell r="D4719" t="str">
            <v>Ibirapuitã</v>
          </cell>
        </row>
        <row r="4720">
          <cell r="C4720" t="str">
            <v>MG</v>
          </cell>
          <cell r="D4720" t="str">
            <v>Santana do Deserto</v>
          </cell>
        </row>
        <row r="4721">
          <cell r="C4721" t="str">
            <v>MG</v>
          </cell>
          <cell r="D4721" t="str">
            <v>Bugre</v>
          </cell>
        </row>
        <row r="4722">
          <cell r="C4722" t="str">
            <v>RS</v>
          </cell>
          <cell r="D4722" t="str">
            <v>Marques de Souza</v>
          </cell>
        </row>
        <row r="4723">
          <cell r="C4723" t="str">
            <v>PR</v>
          </cell>
          <cell r="D4723" t="str">
            <v>Espigão Alto do Iguaçu</v>
          </cell>
        </row>
        <row r="4724">
          <cell r="C4724" t="str">
            <v>GO</v>
          </cell>
          <cell r="D4724" t="str">
            <v>Porteirão</v>
          </cell>
        </row>
        <row r="4725">
          <cell r="C4725" t="str">
            <v>MG</v>
          </cell>
          <cell r="D4725" t="str">
            <v>Pedra do Indaiá</v>
          </cell>
        </row>
        <row r="4726">
          <cell r="C4726" t="str">
            <v>PB</v>
          </cell>
          <cell r="D4726" t="str">
            <v>Salgadinho</v>
          </cell>
        </row>
        <row r="4727">
          <cell r="C4727" t="str">
            <v>PR</v>
          </cell>
          <cell r="D4727" t="str">
            <v>Cafezal do Sul</v>
          </cell>
        </row>
        <row r="4728">
          <cell r="C4728" t="str">
            <v>SE</v>
          </cell>
          <cell r="D4728" t="str">
            <v>São Miguel do Aleixo</v>
          </cell>
        </row>
        <row r="4729">
          <cell r="C4729" t="str">
            <v>MG</v>
          </cell>
          <cell r="D4729" t="str">
            <v>Cajuri</v>
          </cell>
        </row>
        <row r="4730">
          <cell r="C4730" t="str">
            <v>PI</v>
          </cell>
          <cell r="D4730" t="str">
            <v>Barra D´Alcântara</v>
          </cell>
        </row>
        <row r="4731">
          <cell r="C4731" t="str">
            <v>RN</v>
          </cell>
          <cell r="D4731" t="str">
            <v>Jundiá</v>
          </cell>
        </row>
        <row r="4732">
          <cell r="C4732" t="str">
            <v>MG</v>
          </cell>
          <cell r="D4732" t="str">
            <v>Conceição da Barra de Minas</v>
          </cell>
        </row>
        <row r="4733">
          <cell r="C4733" t="str">
            <v>PI</v>
          </cell>
          <cell r="D4733" t="str">
            <v>Canavieira</v>
          </cell>
        </row>
        <row r="4734">
          <cell r="C4734" t="str">
            <v>SP</v>
          </cell>
          <cell r="D4734" t="str">
            <v>Itaju</v>
          </cell>
        </row>
        <row r="4735">
          <cell r="C4735" t="str">
            <v>SE</v>
          </cell>
          <cell r="D4735" t="str">
            <v>Santa Rosa de Lima</v>
          </cell>
        </row>
        <row r="4736">
          <cell r="C4736" t="str">
            <v>MG</v>
          </cell>
          <cell r="D4736" t="str">
            <v>Ewbank da Câmara</v>
          </cell>
        </row>
        <row r="4737">
          <cell r="C4737" t="str">
            <v>PI</v>
          </cell>
          <cell r="D4737" t="str">
            <v>Paquetá</v>
          </cell>
        </row>
        <row r="4738">
          <cell r="C4738" t="str">
            <v>SC</v>
          </cell>
          <cell r="D4738" t="str">
            <v>Pedras Grandes</v>
          </cell>
        </row>
        <row r="4739">
          <cell r="C4739" t="str">
            <v>GO</v>
          </cell>
          <cell r="D4739" t="str">
            <v>Gameleira de Goiás</v>
          </cell>
        </row>
        <row r="4740">
          <cell r="C4740" t="str">
            <v>MG</v>
          </cell>
          <cell r="D4740" t="str">
            <v>Santana de Cataguases</v>
          </cell>
        </row>
        <row r="4741">
          <cell r="C4741" t="str">
            <v>TO</v>
          </cell>
          <cell r="D4741" t="str">
            <v>Jaú do Tocantins</v>
          </cell>
        </row>
        <row r="4742">
          <cell r="C4742" t="str">
            <v>SP</v>
          </cell>
          <cell r="D4742" t="str">
            <v>Areias</v>
          </cell>
        </row>
        <row r="4743">
          <cell r="C4743" t="str">
            <v>SP</v>
          </cell>
          <cell r="D4743" t="str">
            <v>Quadra</v>
          </cell>
        </row>
        <row r="4744">
          <cell r="C4744" t="str">
            <v>SC</v>
          </cell>
          <cell r="D4744" t="str">
            <v>Iraceminha</v>
          </cell>
        </row>
        <row r="4745">
          <cell r="C4745" t="str">
            <v>RN</v>
          </cell>
          <cell r="D4745" t="str">
            <v>Pilões</v>
          </cell>
        </row>
        <row r="4746">
          <cell r="C4746" t="str">
            <v>GO</v>
          </cell>
          <cell r="D4746" t="str">
            <v>Caldazinha</v>
          </cell>
        </row>
        <row r="4747">
          <cell r="C4747" t="str">
            <v>SC</v>
          </cell>
          <cell r="D4747" t="str">
            <v>Jaborá</v>
          </cell>
        </row>
        <row r="4748">
          <cell r="C4748" t="str">
            <v>PB</v>
          </cell>
          <cell r="D4748" t="str">
            <v>São José de Princesa</v>
          </cell>
        </row>
        <row r="4749">
          <cell r="C4749" t="str">
            <v>RS</v>
          </cell>
          <cell r="D4749" t="str">
            <v>Pontão</v>
          </cell>
        </row>
        <row r="4750">
          <cell r="C4750" t="str">
            <v>PR</v>
          </cell>
          <cell r="D4750" t="str">
            <v>Leópolis</v>
          </cell>
        </row>
        <row r="4751">
          <cell r="C4751" t="str">
            <v>RS</v>
          </cell>
          <cell r="D4751" t="str">
            <v>Mariana Pimentel</v>
          </cell>
        </row>
        <row r="4752">
          <cell r="C4752" t="str">
            <v>MG</v>
          </cell>
          <cell r="D4752" t="str">
            <v>Minduri</v>
          </cell>
        </row>
        <row r="4753">
          <cell r="C4753" t="str">
            <v>PR</v>
          </cell>
          <cell r="D4753" t="str">
            <v>Conselheiro Mairinck</v>
          </cell>
        </row>
        <row r="4754">
          <cell r="C4754" t="str">
            <v>RS</v>
          </cell>
          <cell r="D4754" t="str">
            <v>Pareci Novo</v>
          </cell>
        </row>
        <row r="4755">
          <cell r="C4755" t="str">
            <v>RS</v>
          </cell>
          <cell r="D4755" t="str">
            <v>São Pedro da Serra</v>
          </cell>
        </row>
        <row r="4756">
          <cell r="C4756" t="str">
            <v>PI</v>
          </cell>
          <cell r="D4756" t="str">
            <v>Hugo Napoleão</v>
          </cell>
        </row>
        <row r="4757">
          <cell r="C4757" t="str">
            <v>PB</v>
          </cell>
          <cell r="D4757" t="str">
            <v>Poço Dantas</v>
          </cell>
        </row>
        <row r="4758">
          <cell r="C4758" t="str">
            <v>SP</v>
          </cell>
          <cell r="D4758" t="str">
            <v>Indiaporã</v>
          </cell>
        </row>
        <row r="4759">
          <cell r="C4759" t="str">
            <v>GO</v>
          </cell>
          <cell r="D4759" t="str">
            <v>Amaralina</v>
          </cell>
        </row>
        <row r="4760">
          <cell r="C4760" t="str">
            <v>SC</v>
          </cell>
          <cell r="D4760" t="str">
            <v>Xavantina</v>
          </cell>
        </row>
        <row r="4761">
          <cell r="C4761" t="str">
            <v>PR</v>
          </cell>
          <cell r="D4761" t="str">
            <v>Atalaia</v>
          </cell>
        </row>
        <row r="4762">
          <cell r="C4762" t="str">
            <v>MG</v>
          </cell>
          <cell r="D4762" t="str">
            <v>Medeiros</v>
          </cell>
        </row>
        <row r="4763">
          <cell r="C4763" t="str">
            <v>MG</v>
          </cell>
          <cell r="D4763" t="str">
            <v>Santo Antônio do Grama</v>
          </cell>
        </row>
        <row r="4764">
          <cell r="C4764" t="str">
            <v>RS</v>
          </cell>
          <cell r="D4764" t="str">
            <v>Putinga</v>
          </cell>
        </row>
        <row r="4765">
          <cell r="C4765" t="str">
            <v>MG</v>
          </cell>
          <cell r="D4765" t="str">
            <v>São Geraldo da Piedade</v>
          </cell>
        </row>
        <row r="4766">
          <cell r="C4766" t="str">
            <v>MG</v>
          </cell>
          <cell r="D4766" t="str">
            <v>São José do Divino</v>
          </cell>
        </row>
        <row r="4767">
          <cell r="C4767" t="str">
            <v>PB</v>
          </cell>
          <cell r="D4767" t="str">
            <v>Vista Serrana</v>
          </cell>
        </row>
        <row r="4768">
          <cell r="C4768" t="str">
            <v>TO</v>
          </cell>
          <cell r="D4768" t="str">
            <v>São Valério da Natividade</v>
          </cell>
        </row>
        <row r="4769">
          <cell r="C4769" t="str">
            <v>GO</v>
          </cell>
          <cell r="D4769" t="str">
            <v>Varjão</v>
          </cell>
        </row>
        <row r="4770">
          <cell r="C4770" t="str">
            <v>RO</v>
          </cell>
          <cell r="D4770" t="str">
            <v>Rio Crespo</v>
          </cell>
        </row>
        <row r="4771">
          <cell r="C4771" t="str">
            <v>RS</v>
          </cell>
          <cell r="D4771" t="str">
            <v>Pejuçara</v>
          </cell>
        </row>
        <row r="4772">
          <cell r="C4772" t="str">
            <v>SE</v>
          </cell>
          <cell r="D4772" t="str">
            <v>São Francisco</v>
          </cell>
        </row>
        <row r="4773">
          <cell r="C4773" t="str">
            <v>PR</v>
          </cell>
          <cell r="D4773" t="str">
            <v>Campina do Simão</v>
          </cell>
        </row>
        <row r="4774">
          <cell r="C4774" t="str">
            <v>MG</v>
          </cell>
          <cell r="D4774" t="str">
            <v>Campo Azul</v>
          </cell>
        </row>
        <row r="4775">
          <cell r="C4775" t="str">
            <v>SP</v>
          </cell>
          <cell r="D4775" t="str">
            <v>Redenção da Serra</v>
          </cell>
        </row>
        <row r="4776">
          <cell r="C4776" t="str">
            <v>TO</v>
          </cell>
          <cell r="D4776" t="str">
            <v>Fátima</v>
          </cell>
        </row>
        <row r="4777">
          <cell r="C4777" t="str">
            <v>PI</v>
          </cell>
          <cell r="D4777" t="str">
            <v>Brejo do Piauí</v>
          </cell>
        </row>
        <row r="4778">
          <cell r="C4778" t="str">
            <v>RS</v>
          </cell>
          <cell r="D4778" t="str">
            <v>Cotiporã</v>
          </cell>
        </row>
        <row r="4779">
          <cell r="C4779" t="str">
            <v>GO</v>
          </cell>
          <cell r="D4779" t="str">
            <v>Santa Isabel</v>
          </cell>
        </row>
        <row r="4780">
          <cell r="C4780" t="str">
            <v>TO</v>
          </cell>
          <cell r="D4780" t="str">
            <v>Itapiratins</v>
          </cell>
        </row>
        <row r="4781">
          <cell r="C4781" t="str">
            <v>SP</v>
          </cell>
          <cell r="D4781" t="str">
            <v>Meridiano</v>
          </cell>
        </row>
        <row r="4782">
          <cell r="C4782" t="str">
            <v>GO</v>
          </cell>
          <cell r="D4782" t="str">
            <v>Brazabrantes</v>
          </cell>
        </row>
        <row r="4783">
          <cell r="C4783" t="str">
            <v>RS</v>
          </cell>
          <cell r="D4783" t="str">
            <v>Quinze de Novembro</v>
          </cell>
        </row>
        <row r="4784">
          <cell r="C4784" t="str">
            <v>TO</v>
          </cell>
          <cell r="D4784" t="str">
            <v>Aurora do Tocantins</v>
          </cell>
        </row>
        <row r="4785">
          <cell r="C4785" t="str">
            <v>PI</v>
          </cell>
          <cell r="D4785" t="str">
            <v>Santo Inácio do Piauí</v>
          </cell>
        </row>
        <row r="4786">
          <cell r="C4786" t="str">
            <v>MG</v>
          </cell>
          <cell r="D4786" t="str">
            <v>Santa Fé de Minas</v>
          </cell>
        </row>
        <row r="4787">
          <cell r="C4787" t="str">
            <v>PR</v>
          </cell>
          <cell r="D4787" t="str">
            <v>Prado Ferreira</v>
          </cell>
        </row>
        <row r="4788">
          <cell r="C4788" t="str">
            <v>PB</v>
          </cell>
          <cell r="D4788" t="str">
            <v>Pedra Branca</v>
          </cell>
        </row>
        <row r="4789">
          <cell r="C4789" t="str">
            <v>GO</v>
          </cell>
          <cell r="D4789" t="str">
            <v>Guarani de Goiás</v>
          </cell>
        </row>
        <row r="4790">
          <cell r="C4790" t="str">
            <v>PR</v>
          </cell>
          <cell r="D4790" t="str">
            <v>Santa Lúcia</v>
          </cell>
        </row>
        <row r="4791">
          <cell r="C4791" t="str">
            <v>SC</v>
          </cell>
          <cell r="D4791" t="str">
            <v>Braço do Trombudo</v>
          </cell>
        </row>
        <row r="4792">
          <cell r="C4792" t="str">
            <v>SC</v>
          </cell>
          <cell r="D4792" t="str">
            <v>São João do Itaperiú</v>
          </cell>
        </row>
        <row r="4793">
          <cell r="C4793" t="str">
            <v>MG</v>
          </cell>
          <cell r="D4793" t="str">
            <v>Alvarenga</v>
          </cell>
        </row>
        <row r="4794">
          <cell r="C4794" t="str">
            <v>MG</v>
          </cell>
          <cell r="D4794" t="str">
            <v>Diogo de Vasconcelos</v>
          </cell>
        </row>
        <row r="4795">
          <cell r="C4795" t="str">
            <v>TO</v>
          </cell>
          <cell r="D4795" t="str">
            <v>Nazaré</v>
          </cell>
        </row>
        <row r="4796">
          <cell r="C4796" t="str">
            <v>MG</v>
          </cell>
          <cell r="D4796" t="str">
            <v>São Brás do Suaçuí</v>
          </cell>
        </row>
        <row r="4797">
          <cell r="C4797" t="str">
            <v>PR</v>
          </cell>
          <cell r="D4797" t="str">
            <v>Guapirama</v>
          </cell>
        </row>
        <row r="4798">
          <cell r="C4798" t="str">
            <v>MG</v>
          </cell>
          <cell r="D4798" t="str">
            <v>Santo Antônio do Itambé</v>
          </cell>
        </row>
        <row r="4799">
          <cell r="C4799" t="str">
            <v>MT</v>
          </cell>
          <cell r="D4799" t="str">
            <v>Tesouro</v>
          </cell>
        </row>
        <row r="4800">
          <cell r="C4800" t="str">
            <v>PR</v>
          </cell>
          <cell r="D4800" t="str">
            <v>Rancho Alegre</v>
          </cell>
        </row>
        <row r="4801">
          <cell r="C4801" t="str">
            <v>MG</v>
          </cell>
          <cell r="D4801" t="str">
            <v>Guarará</v>
          </cell>
        </row>
        <row r="4802">
          <cell r="C4802" t="str">
            <v>MT</v>
          </cell>
          <cell r="D4802" t="str">
            <v>Nova Santa Helena</v>
          </cell>
        </row>
        <row r="4803">
          <cell r="C4803" t="str">
            <v>MG</v>
          </cell>
          <cell r="D4803" t="str">
            <v>Santana dos Montes</v>
          </cell>
        </row>
        <row r="4804">
          <cell r="C4804" t="str">
            <v>MG</v>
          </cell>
          <cell r="D4804" t="str">
            <v>Itutinga</v>
          </cell>
        </row>
        <row r="4805">
          <cell r="C4805" t="str">
            <v>GO</v>
          </cell>
          <cell r="D4805" t="str">
            <v>Mutunópolis</v>
          </cell>
        </row>
        <row r="4806">
          <cell r="C4806" t="str">
            <v>RN</v>
          </cell>
          <cell r="D4806" t="str">
            <v>Caiçara do Rio do Vento</v>
          </cell>
        </row>
        <row r="4807">
          <cell r="C4807" t="str">
            <v>RS</v>
          </cell>
          <cell r="D4807" t="str">
            <v>Capão do Cipó</v>
          </cell>
        </row>
        <row r="4808">
          <cell r="C4808" t="str">
            <v>RS</v>
          </cell>
          <cell r="D4808" t="str">
            <v>Nova Roma do Sul</v>
          </cell>
        </row>
        <row r="4809">
          <cell r="C4809" t="str">
            <v>SP</v>
          </cell>
          <cell r="D4809" t="str">
            <v>Elisiário</v>
          </cell>
        </row>
        <row r="4810">
          <cell r="C4810" t="str">
            <v>GO</v>
          </cell>
          <cell r="D4810" t="str">
            <v>Heitoraí</v>
          </cell>
        </row>
        <row r="4811">
          <cell r="C4811" t="str">
            <v>MG</v>
          </cell>
          <cell r="D4811" t="str">
            <v>Campanário</v>
          </cell>
        </row>
        <row r="4812">
          <cell r="C4812" t="str">
            <v>RS</v>
          </cell>
          <cell r="D4812" t="str">
            <v>Água Santa</v>
          </cell>
        </row>
        <row r="4813">
          <cell r="C4813" t="str">
            <v>RS</v>
          </cell>
          <cell r="D4813" t="str">
            <v>Jaboticaba</v>
          </cell>
        </row>
        <row r="4814">
          <cell r="C4814" t="str">
            <v>PI</v>
          </cell>
          <cell r="D4814" t="str">
            <v>São José do Peixe</v>
          </cell>
        </row>
        <row r="4815">
          <cell r="C4815" t="str">
            <v>BA</v>
          </cell>
          <cell r="D4815" t="str">
            <v>Lajedinho</v>
          </cell>
        </row>
        <row r="4816">
          <cell r="C4816" t="str">
            <v>MG</v>
          </cell>
          <cell r="D4816" t="str">
            <v>Matutina</v>
          </cell>
        </row>
        <row r="4817">
          <cell r="C4817" t="str">
            <v>RN</v>
          </cell>
          <cell r="D4817" t="str">
            <v>Paraú</v>
          </cell>
        </row>
        <row r="4818">
          <cell r="C4818" t="str">
            <v>RS</v>
          </cell>
          <cell r="D4818" t="str">
            <v>Paim Filho</v>
          </cell>
        </row>
        <row r="4819">
          <cell r="C4819" t="str">
            <v>TO</v>
          </cell>
          <cell r="D4819" t="str">
            <v>Lizarda</v>
          </cell>
        </row>
        <row r="4820">
          <cell r="C4820" t="str">
            <v>SC</v>
          </cell>
          <cell r="D4820" t="str">
            <v>Saltinho</v>
          </cell>
        </row>
        <row r="4821">
          <cell r="C4821" t="str">
            <v>SE</v>
          </cell>
          <cell r="D4821" t="str">
            <v>Malhada dos Bois</v>
          </cell>
        </row>
        <row r="4822">
          <cell r="C4822" t="str">
            <v>PB</v>
          </cell>
          <cell r="D4822" t="str">
            <v>Cacimba de Areia</v>
          </cell>
        </row>
        <row r="4823">
          <cell r="C4823" t="str">
            <v>SP</v>
          </cell>
          <cell r="D4823" t="str">
            <v>Piquerobi</v>
          </cell>
        </row>
        <row r="4824">
          <cell r="C4824" t="str">
            <v>RS</v>
          </cell>
          <cell r="D4824" t="str">
            <v>Nova Alvorada</v>
          </cell>
        </row>
        <row r="4825">
          <cell r="C4825" t="str">
            <v>PR</v>
          </cell>
          <cell r="D4825" t="str">
            <v>Campo Bonito</v>
          </cell>
        </row>
        <row r="4826">
          <cell r="C4826" t="str">
            <v>SP</v>
          </cell>
          <cell r="D4826" t="str">
            <v>Macedônia</v>
          </cell>
        </row>
        <row r="4827">
          <cell r="C4827" t="str">
            <v>MG</v>
          </cell>
          <cell r="D4827" t="str">
            <v>Córrego do Bom Jesus</v>
          </cell>
        </row>
        <row r="4828">
          <cell r="C4828" t="str">
            <v>RS</v>
          </cell>
          <cell r="D4828" t="str">
            <v>Chiapetta</v>
          </cell>
        </row>
        <row r="4829">
          <cell r="C4829" t="str">
            <v>GO</v>
          </cell>
          <cell r="D4829" t="str">
            <v>Ouro Verde de Goiás</v>
          </cell>
        </row>
        <row r="4830">
          <cell r="C4830" t="str">
            <v>GO</v>
          </cell>
          <cell r="D4830" t="str">
            <v>Edealina</v>
          </cell>
        </row>
        <row r="4831">
          <cell r="C4831" t="str">
            <v>MG</v>
          </cell>
          <cell r="D4831" t="str">
            <v>Tabuleiro</v>
          </cell>
        </row>
        <row r="4832">
          <cell r="C4832" t="str">
            <v>TO</v>
          </cell>
          <cell r="D4832" t="str">
            <v>Presidente Kennedy</v>
          </cell>
        </row>
        <row r="4833">
          <cell r="C4833" t="str">
            <v>MG</v>
          </cell>
          <cell r="D4833" t="str">
            <v>Catas Altas da Noruega</v>
          </cell>
        </row>
        <row r="4834">
          <cell r="C4834" t="str">
            <v>BA</v>
          </cell>
          <cell r="D4834" t="str">
            <v>Lafaiete Coutinho</v>
          </cell>
        </row>
        <row r="4835">
          <cell r="C4835" t="str">
            <v>PI</v>
          </cell>
          <cell r="D4835" t="str">
            <v>Pavussu</v>
          </cell>
        </row>
        <row r="4836">
          <cell r="C4836" t="str">
            <v>GO</v>
          </cell>
          <cell r="D4836" t="str">
            <v>Campestre de Goiás</v>
          </cell>
        </row>
        <row r="4837">
          <cell r="C4837" t="str">
            <v>MG</v>
          </cell>
          <cell r="D4837" t="str">
            <v>Pratinha</v>
          </cell>
        </row>
        <row r="4838">
          <cell r="C4838" t="str">
            <v>MT</v>
          </cell>
          <cell r="D4838" t="str">
            <v>Nova Brasilândia</v>
          </cell>
        </row>
        <row r="4839">
          <cell r="C4839" t="str">
            <v>MG</v>
          </cell>
          <cell r="D4839" t="str">
            <v>Cruzeiro da Fortaleza</v>
          </cell>
        </row>
        <row r="4840">
          <cell r="C4840" t="str">
            <v>MG</v>
          </cell>
          <cell r="D4840" t="str">
            <v>Pedrinópolis</v>
          </cell>
        </row>
        <row r="4841">
          <cell r="C4841" t="str">
            <v>SP</v>
          </cell>
          <cell r="D4841" t="str">
            <v>Rifaina</v>
          </cell>
        </row>
        <row r="4842">
          <cell r="C4842" t="str">
            <v>PB</v>
          </cell>
          <cell r="D4842" t="str">
            <v>Riachão</v>
          </cell>
        </row>
        <row r="4843">
          <cell r="C4843" t="str">
            <v>RN</v>
          </cell>
          <cell r="D4843" t="str">
            <v>Riacho da Cruz</v>
          </cell>
        </row>
        <row r="4844">
          <cell r="C4844" t="str">
            <v>RS</v>
          </cell>
          <cell r="D4844" t="str">
            <v>Estrela Velha</v>
          </cell>
        </row>
        <row r="4845">
          <cell r="C4845" t="str">
            <v>SC</v>
          </cell>
          <cell r="D4845" t="str">
            <v>Piratuba</v>
          </cell>
        </row>
        <row r="4846">
          <cell r="C4846" t="str">
            <v>MG</v>
          </cell>
          <cell r="D4846" t="str">
            <v>Dom Bosco</v>
          </cell>
        </row>
        <row r="4847">
          <cell r="C4847" t="str">
            <v>SC</v>
          </cell>
          <cell r="D4847" t="str">
            <v>Pinheiro Preto</v>
          </cell>
        </row>
        <row r="4848">
          <cell r="C4848" t="str">
            <v>TO</v>
          </cell>
          <cell r="D4848" t="str">
            <v>Bandeirantes do Tocantins</v>
          </cell>
        </row>
        <row r="4849">
          <cell r="C4849" t="str">
            <v>PB</v>
          </cell>
          <cell r="D4849" t="str">
            <v>Sossêgo</v>
          </cell>
        </row>
        <row r="4850">
          <cell r="C4850" t="str">
            <v>GO</v>
          </cell>
          <cell r="D4850" t="str">
            <v>Campinaçu</v>
          </cell>
        </row>
        <row r="4851">
          <cell r="C4851" t="str">
            <v>TO</v>
          </cell>
          <cell r="D4851" t="str">
            <v>Muricilândia</v>
          </cell>
        </row>
        <row r="4852">
          <cell r="C4852" t="str">
            <v>SP</v>
          </cell>
          <cell r="D4852" t="str">
            <v>Sarutaiá</v>
          </cell>
        </row>
        <row r="4853">
          <cell r="C4853" t="str">
            <v>PB</v>
          </cell>
          <cell r="D4853" t="str">
            <v>São José do Bonfim</v>
          </cell>
        </row>
        <row r="4854">
          <cell r="C4854" t="str">
            <v>BA</v>
          </cell>
          <cell r="D4854" t="str">
            <v>Catolândia</v>
          </cell>
        </row>
        <row r="4855">
          <cell r="C4855" t="str">
            <v>SP</v>
          </cell>
          <cell r="D4855" t="str">
            <v>Álvares Florence</v>
          </cell>
        </row>
        <row r="4856">
          <cell r="C4856" t="str">
            <v>MG</v>
          </cell>
          <cell r="D4856" t="str">
            <v>Carvalhópolis</v>
          </cell>
        </row>
        <row r="4857">
          <cell r="C4857" t="str">
            <v>RS</v>
          </cell>
          <cell r="D4857" t="str">
            <v>Jaquirana</v>
          </cell>
        </row>
        <row r="4858">
          <cell r="C4858" t="str">
            <v>MT</v>
          </cell>
          <cell r="D4858" t="str">
            <v>Itaúba</v>
          </cell>
        </row>
        <row r="4859">
          <cell r="C4859" t="str">
            <v>PI</v>
          </cell>
          <cell r="D4859" t="str">
            <v>Belém do Piauí</v>
          </cell>
        </row>
        <row r="4860">
          <cell r="C4860" t="str">
            <v>PB</v>
          </cell>
          <cell r="D4860" t="str">
            <v>São José dos Cordeiros</v>
          </cell>
        </row>
        <row r="4861">
          <cell r="C4861" t="str">
            <v>RS</v>
          </cell>
          <cell r="D4861" t="str">
            <v>Severiano de Almeida</v>
          </cell>
        </row>
        <row r="4862">
          <cell r="C4862" t="str">
            <v>RN</v>
          </cell>
          <cell r="D4862" t="str">
            <v>São Fernando</v>
          </cell>
        </row>
        <row r="4863">
          <cell r="C4863" t="str">
            <v>SP</v>
          </cell>
          <cell r="D4863" t="str">
            <v>Platina</v>
          </cell>
        </row>
        <row r="4864">
          <cell r="C4864" t="str">
            <v>MG</v>
          </cell>
          <cell r="D4864" t="str">
            <v>Alvorada de Minas</v>
          </cell>
        </row>
        <row r="4865">
          <cell r="C4865" t="str">
            <v>MG</v>
          </cell>
          <cell r="D4865" t="str">
            <v>Quartel Geral</v>
          </cell>
        </row>
        <row r="4866">
          <cell r="C4866" t="str">
            <v>MG</v>
          </cell>
          <cell r="D4866" t="str">
            <v>Santo Antônio do Aventureiro</v>
          </cell>
        </row>
        <row r="4867">
          <cell r="C4867" t="str">
            <v>MT</v>
          </cell>
          <cell r="D4867" t="str">
            <v>Santa Rita do Trivelato</v>
          </cell>
        </row>
        <row r="4868">
          <cell r="C4868" t="str">
            <v>PR</v>
          </cell>
          <cell r="D4868" t="str">
            <v>São José das Palmeiras</v>
          </cell>
        </row>
        <row r="4869">
          <cell r="C4869" t="str">
            <v>SP</v>
          </cell>
          <cell r="D4869" t="str">
            <v>Sebastianópolis do Sul</v>
          </cell>
        </row>
        <row r="4870">
          <cell r="C4870" t="str">
            <v>PB</v>
          </cell>
          <cell r="D4870" t="str">
            <v>Santa Inês</v>
          </cell>
        </row>
        <row r="4871">
          <cell r="C4871" t="str">
            <v>SP</v>
          </cell>
          <cell r="D4871" t="str">
            <v>Águas de São Pedro</v>
          </cell>
        </row>
        <row r="4872">
          <cell r="C4872" t="str">
            <v>MS</v>
          </cell>
          <cell r="D4872" t="str">
            <v>Taquarussu</v>
          </cell>
        </row>
        <row r="4873">
          <cell r="C4873" t="str">
            <v>PI</v>
          </cell>
          <cell r="D4873" t="str">
            <v>Cajazeiras do Piauí</v>
          </cell>
        </row>
        <row r="4874">
          <cell r="C4874" t="str">
            <v>RN</v>
          </cell>
          <cell r="D4874" t="str">
            <v>Ruy Barbosa</v>
          </cell>
        </row>
        <row r="4875">
          <cell r="C4875" t="str">
            <v>MG</v>
          </cell>
          <cell r="D4875" t="str">
            <v>Cachoeira da Prata</v>
          </cell>
        </row>
        <row r="4876">
          <cell r="C4876" t="str">
            <v>GO</v>
          </cell>
          <cell r="D4876" t="str">
            <v>Palminópolis</v>
          </cell>
        </row>
        <row r="4877">
          <cell r="C4877" t="str">
            <v>MG</v>
          </cell>
          <cell r="D4877" t="str">
            <v>Presidente Juscelino</v>
          </cell>
        </row>
        <row r="4878">
          <cell r="C4878" t="str">
            <v>PB</v>
          </cell>
          <cell r="D4878" t="str">
            <v>Bernardino Batista</v>
          </cell>
        </row>
        <row r="4879">
          <cell r="C4879" t="str">
            <v>MG</v>
          </cell>
          <cell r="D4879" t="str">
            <v>Vieiras</v>
          </cell>
        </row>
        <row r="4880">
          <cell r="C4880" t="str">
            <v>PB</v>
          </cell>
          <cell r="D4880" t="str">
            <v>Duas Estradas</v>
          </cell>
        </row>
        <row r="4881">
          <cell r="C4881" t="str">
            <v>SC</v>
          </cell>
          <cell r="D4881" t="str">
            <v>Vargeão</v>
          </cell>
        </row>
        <row r="4882">
          <cell r="C4882" t="str">
            <v>RS</v>
          </cell>
          <cell r="D4882" t="str">
            <v>São José dos Ausentes</v>
          </cell>
        </row>
        <row r="4883">
          <cell r="C4883" t="str">
            <v>PB</v>
          </cell>
          <cell r="D4883" t="str">
            <v>Emas</v>
          </cell>
        </row>
        <row r="4884">
          <cell r="C4884" t="str">
            <v>MS</v>
          </cell>
          <cell r="D4884" t="str">
            <v>Novo Horizonte do Sul</v>
          </cell>
        </row>
        <row r="4885">
          <cell r="C4885" t="str">
            <v>MG</v>
          </cell>
          <cell r="D4885" t="str">
            <v>Nova Módica</v>
          </cell>
        </row>
        <row r="4886">
          <cell r="C4886" t="str">
            <v>SC</v>
          </cell>
          <cell r="D4886" t="str">
            <v>Arroio Trinta</v>
          </cell>
        </row>
        <row r="4887">
          <cell r="C4887" t="str">
            <v>MG</v>
          </cell>
          <cell r="D4887" t="str">
            <v>Cordislândia</v>
          </cell>
        </row>
        <row r="4888">
          <cell r="C4888" t="str">
            <v>SP</v>
          </cell>
          <cell r="D4888" t="str">
            <v>Adolfo</v>
          </cell>
        </row>
        <row r="4889">
          <cell r="C4889" t="str">
            <v>RS</v>
          </cell>
          <cell r="D4889" t="str">
            <v>Arambaré</v>
          </cell>
        </row>
        <row r="4890">
          <cell r="C4890" t="str">
            <v>GO</v>
          </cell>
          <cell r="D4890" t="str">
            <v>Teresina de Goiás</v>
          </cell>
        </row>
        <row r="4891">
          <cell r="C4891" t="str">
            <v>TO</v>
          </cell>
          <cell r="D4891" t="str">
            <v>Santa Maria do Tocantins</v>
          </cell>
        </row>
        <row r="4892">
          <cell r="C4892" t="str">
            <v>PB</v>
          </cell>
          <cell r="D4892" t="str">
            <v>São Sebastião do Umbuzeiro</v>
          </cell>
        </row>
        <row r="4893">
          <cell r="C4893" t="str">
            <v>RS</v>
          </cell>
          <cell r="D4893" t="str">
            <v>Jacutinga</v>
          </cell>
        </row>
        <row r="4894">
          <cell r="C4894" t="str">
            <v>RS</v>
          </cell>
          <cell r="D4894" t="str">
            <v>Vale Verde</v>
          </cell>
        </row>
        <row r="4895">
          <cell r="C4895" t="str">
            <v>SP</v>
          </cell>
          <cell r="D4895" t="str">
            <v>Barão de Antonina</v>
          </cell>
        </row>
        <row r="4896">
          <cell r="C4896" t="str">
            <v>SP</v>
          </cell>
          <cell r="D4896" t="str">
            <v>Mombuca</v>
          </cell>
        </row>
        <row r="4897">
          <cell r="C4897" t="str">
            <v>RS</v>
          </cell>
          <cell r="D4897" t="str">
            <v>Áurea</v>
          </cell>
        </row>
        <row r="4898">
          <cell r="C4898" t="str">
            <v>MG</v>
          </cell>
          <cell r="D4898" t="str">
            <v>Senhora do Porto</v>
          </cell>
        </row>
        <row r="4899">
          <cell r="C4899" t="str">
            <v>SP</v>
          </cell>
          <cell r="D4899" t="str">
            <v>Queiroz</v>
          </cell>
        </row>
        <row r="4900">
          <cell r="C4900" t="str">
            <v>MG</v>
          </cell>
          <cell r="D4900" t="str">
            <v>Romaria</v>
          </cell>
        </row>
        <row r="4901">
          <cell r="C4901" t="str">
            <v>GO</v>
          </cell>
          <cell r="D4901" t="str">
            <v>Taquaral de Goiás</v>
          </cell>
        </row>
        <row r="4902">
          <cell r="C4902" t="str">
            <v>SC</v>
          </cell>
          <cell r="D4902" t="str">
            <v>Bocaina do Sul</v>
          </cell>
        </row>
        <row r="4903">
          <cell r="C4903" t="str">
            <v>MG</v>
          </cell>
          <cell r="D4903" t="str">
            <v>Fernandes Tourinho</v>
          </cell>
        </row>
        <row r="4904">
          <cell r="C4904" t="str">
            <v>MG</v>
          </cell>
          <cell r="D4904" t="str">
            <v>Ibitiúra de Minas</v>
          </cell>
        </row>
        <row r="4905">
          <cell r="C4905" t="str">
            <v>GO</v>
          </cell>
          <cell r="D4905" t="str">
            <v>Trombas</v>
          </cell>
        </row>
        <row r="4906">
          <cell r="C4906" t="str">
            <v>MG</v>
          </cell>
          <cell r="D4906" t="str">
            <v>Frei Lagonegro</v>
          </cell>
        </row>
        <row r="4907">
          <cell r="C4907" t="str">
            <v>MT</v>
          </cell>
          <cell r="D4907" t="str">
            <v>Torixoréu</v>
          </cell>
        </row>
        <row r="4908">
          <cell r="C4908" t="str">
            <v>MG</v>
          </cell>
          <cell r="D4908" t="str">
            <v>Estrela do Indaiá</v>
          </cell>
        </row>
        <row r="4909">
          <cell r="C4909" t="str">
            <v>PB</v>
          </cell>
          <cell r="D4909" t="str">
            <v>Gurjão</v>
          </cell>
        </row>
        <row r="4910">
          <cell r="C4910" t="str">
            <v>TO</v>
          </cell>
          <cell r="D4910" t="str">
            <v>Angico</v>
          </cell>
        </row>
        <row r="4911">
          <cell r="C4911" t="str">
            <v>AL</v>
          </cell>
          <cell r="D4911" t="str">
            <v>Mar Vermelho</v>
          </cell>
        </row>
        <row r="4912">
          <cell r="C4912" t="str">
            <v>PR</v>
          </cell>
          <cell r="D4912" t="str">
            <v>Bom Jesus do Sul</v>
          </cell>
        </row>
        <row r="4913">
          <cell r="C4913" t="str">
            <v>RS</v>
          </cell>
          <cell r="D4913" t="str">
            <v>Jari</v>
          </cell>
        </row>
        <row r="4914">
          <cell r="C4914" t="str">
            <v>TO</v>
          </cell>
          <cell r="D4914" t="str">
            <v>Maurilândia do Tocantins</v>
          </cell>
        </row>
        <row r="4915">
          <cell r="C4915" t="str">
            <v>GO</v>
          </cell>
          <cell r="D4915" t="str">
            <v>Palestina de Goiás</v>
          </cell>
        </row>
        <row r="4916">
          <cell r="C4916" t="str">
            <v>SP</v>
          </cell>
          <cell r="D4916" t="str">
            <v>Jumirim</v>
          </cell>
        </row>
        <row r="4917">
          <cell r="C4917" t="str">
            <v>SC</v>
          </cell>
          <cell r="D4917" t="str">
            <v>Major Gercino</v>
          </cell>
        </row>
        <row r="4918">
          <cell r="C4918" t="str">
            <v>SC</v>
          </cell>
          <cell r="D4918" t="str">
            <v>Caxambu do Sul</v>
          </cell>
        </row>
        <row r="4919">
          <cell r="C4919" t="str">
            <v>GO</v>
          </cell>
          <cell r="D4919" t="str">
            <v>Cromínia</v>
          </cell>
        </row>
        <row r="4920">
          <cell r="C4920" t="str">
            <v>RS</v>
          </cell>
          <cell r="D4920" t="str">
            <v>Itacurubi</v>
          </cell>
        </row>
        <row r="4921">
          <cell r="C4921" t="str">
            <v>MT</v>
          </cell>
          <cell r="D4921" t="str">
            <v>União do Sul</v>
          </cell>
        </row>
        <row r="4922">
          <cell r="C4922" t="str">
            <v>GO</v>
          </cell>
          <cell r="D4922" t="str">
            <v>Araçu</v>
          </cell>
        </row>
        <row r="4923">
          <cell r="C4923" t="str">
            <v>GO</v>
          </cell>
          <cell r="D4923" t="str">
            <v>Hidrolina</v>
          </cell>
        </row>
        <row r="4924">
          <cell r="C4924" t="str">
            <v>MG</v>
          </cell>
          <cell r="D4924" t="str">
            <v>Coronel Xavier Chaves</v>
          </cell>
        </row>
        <row r="4925">
          <cell r="C4925" t="str">
            <v>PI</v>
          </cell>
          <cell r="D4925" t="str">
            <v>Sebastião Barros</v>
          </cell>
        </row>
        <row r="4926">
          <cell r="C4926" t="str">
            <v>SC</v>
          </cell>
          <cell r="D4926" t="str">
            <v>Zortéa</v>
          </cell>
        </row>
        <row r="4927">
          <cell r="C4927" t="str">
            <v>MG</v>
          </cell>
          <cell r="D4927" t="str">
            <v>Divinésia</v>
          </cell>
        </row>
        <row r="4928">
          <cell r="C4928" t="str">
            <v>SC</v>
          </cell>
          <cell r="D4928" t="str">
            <v>Ponte Alta do Norte</v>
          </cell>
        </row>
        <row r="4929">
          <cell r="C4929" t="str">
            <v>PR</v>
          </cell>
          <cell r="D4929" t="str">
            <v>Nova América da Colina</v>
          </cell>
        </row>
        <row r="4930">
          <cell r="C4930" t="str">
            <v>PR</v>
          </cell>
          <cell r="D4930" t="str">
            <v>Ourizona</v>
          </cell>
        </row>
        <row r="4931">
          <cell r="C4931" t="str">
            <v>MG</v>
          </cell>
          <cell r="D4931" t="str">
            <v>Belmiro Braga</v>
          </cell>
        </row>
        <row r="4932">
          <cell r="C4932" t="str">
            <v>SE</v>
          </cell>
          <cell r="D4932" t="str">
            <v>General Maynard</v>
          </cell>
        </row>
        <row r="4933">
          <cell r="C4933" t="str">
            <v>PI</v>
          </cell>
          <cell r="D4933" t="str">
            <v>Pajeú do Piauí</v>
          </cell>
        </row>
        <row r="4934">
          <cell r="C4934" t="str">
            <v>MT</v>
          </cell>
          <cell r="D4934" t="str">
            <v>Figueirópolis D´Oeste</v>
          </cell>
        </row>
        <row r="4935">
          <cell r="C4935" t="str">
            <v>RS</v>
          </cell>
          <cell r="D4935" t="str">
            <v>Dois Lajeados</v>
          </cell>
        </row>
        <row r="4936">
          <cell r="C4936" t="str">
            <v>PR</v>
          </cell>
          <cell r="D4936" t="str">
            <v>Diamante do Sul</v>
          </cell>
        </row>
        <row r="4937">
          <cell r="C4937" t="str">
            <v>RS</v>
          </cell>
          <cell r="D4937" t="str">
            <v>Turuçu</v>
          </cell>
        </row>
        <row r="4938">
          <cell r="C4938" t="str">
            <v>RS</v>
          </cell>
          <cell r="D4938" t="str">
            <v>Vila Flores</v>
          </cell>
        </row>
        <row r="4939">
          <cell r="C4939" t="str">
            <v>PR</v>
          </cell>
          <cell r="D4939" t="str">
            <v>Bela Vista da Caroba</v>
          </cell>
        </row>
        <row r="4940">
          <cell r="C4940" t="str">
            <v>MG</v>
          </cell>
          <cell r="D4940" t="str">
            <v>Goiabeira</v>
          </cell>
        </row>
        <row r="4941">
          <cell r="C4941" t="str">
            <v>RS</v>
          </cell>
          <cell r="D4941" t="str">
            <v>Campestre da Serra</v>
          </cell>
        </row>
        <row r="4942">
          <cell r="C4942" t="str">
            <v>PR</v>
          </cell>
          <cell r="D4942" t="str">
            <v>Salgado Filho</v>
          </cell>
        </row>
        <row r="4943">
          <cell r="C4943" t="str">
            <v>SP</v>
          </cell>
          <cell r="D4943" t="str">
            <v>Pongaí</v>
          </cell>
        </row>
        <row r="4944">
          <cell r="C4944" t="str">
            <v>MG</v>
          </cell>
          <cell r="D4944" t="str">
            <v>Santa Rita de Ibitipoca</v>
          </cell>
        </row>
        <row r="4945">
          <cell r="C4945" t="str">
            <v>GO</v>
          </cell>
          <cell r="D4945" t="str">
            <v>Castelândia</v>
          </cell>
        </row>
        <row r="4946">
          <cell r="C4946" t="str">
            <v>PB</v>
          </cell>
          <cell r="D4946" t="str">
            <v>São Francisco</v>
          </cell>
        </row>
        <row r="4947">
          <cell r="C4947" t="str">
            <v>TO</v>
          </cell>
          <cell r="D4947" t="str">
            <v>Sandolândia</v>
          </cell>
        </row>
        <row r="4948">
          <cell r="C4948" t="str">
            <v>GO</v>
          </cell>
          <cell r="D4948" t="str">
            <v>Santa Rita do Novo Destino</v>
          </cell>
        </row>
        <row r="4949">
          <cell r="C4949" t="str">
            <v>MG</v>
          </cell>
          <cell r="D4949" t="str">
            <v>Lamim</v>
          </cell>
        </row>
        <row r="4950">
          <cell r="C4950" t="str">
            <v>MG</v>
          </cell>
          <cell r="D4950" t="str">
            <v>Santa Rosa da Serra</v>
          </cell>
        </row>
        <row r="4951">
          <cell r="C4951" t="str">
            <v>PI</v>
          </cell>
          <cell r="D4951" t="str">
            <v>Barreiras do Piauí</v>
          </cell>
        </row>
        <row r="4952">
          <cell r="C4952" t="str">
            <v>MG</v>
          </cell>
          <cell r="D4952" t="str">
            <v>São Félix de Minas</v>
          </cell>
        </row>
        <row r="4953">
          <cell r="C4953" t="str">
            <v>RS</v>
          </cell>
          <cell r="D4953" t="str">
            <v>Nova Bréscia</v>
          </cell>
        </row>
        <row r="4954">
          <cell r="C4954" t="str">
            <v>MG</v>
          </cell>
          <cell r="D4954" t="str">
            <v>Pequeri</v>
          </cell>
        </row>
        <row r="4955">
          <cell r="C4955" t="str">
            <v>GO</v>
          </cell>
          <cell r="D4955" t="str">
            <v>Colinas do Sul</v>
          </cell>
        </row>
        <row r="4956">
          <cell r="C4956" t="str">
            <v>SP</v>
          </cell>
          <cell r="D4956" t="str">
            <v>Itaóca</v>
          </cell>
        </row>
        <row r="4957">
          <cell r="C4957" t="str">
            <v>MT</v>
          </cell>
          <cell r="D4957" t="str">
            <v>Nova Marilândia</v>
          </cell>
        </row>
        <row r="4958">
          <cell r="C4958" t="str">
            <v>TO</v>
          </cell>
          <cell r="D4958" t="str">
            <v>Chapada da Natividade</v>
          </cell>
        </row>
        <row r="4959">
          <cell r="C4959" t="str">
            <v>SC</v>
          </cell>
          <cell r="D4959" t="str">
            <v>Calmon</v>
          </cell>
        </row>
        <row r="4960">
          <cell r="C4960" t="str">
            <v>SP</v>
          </cell>
          <cell r="D4960" t="str">
            <v>Ribeira</v>
          </cell>
        </row>
        <row r="4961">
          <cell r="C4961" t="str">
            <v>SE</v>
          </cell>
          <cell r="D4961" t="str">
            <v>Pedra Mole</v>
          </cell>
        </row>
        <row r="4962">
          <cell r="C4962" t="str">
            <v>MG</v>
          </cell>
          <cell r="D4962" t="str">
            <v>Natalândia</v>
          </cell>
        </row>
        <row r="4963">
          <cell r="C4963" t="str">
            <v>GO</v>
          </cell>
          <cell r="D4963" t="str">
            <v>Damianópolis</v>
          </cell>
        </row>
        <row r="4964">
          <cell r="C4964" t="str">
            <v>PR</v>
          </cell>
          <cell r="D4964" t="str">
            <v>Ivatuba</v>
          </cell>
        </row>
        <row r="4965">
          <cell r="C4965" t="str">
            <v>PR</v>
          </cell>
          <cell r="D4965" t="str">
            <v>Pitangueiras</v>
          </cell>
        </row>
        <row r="4966">
          <cell r="C4966" t="str">
            <v>RN</v>
          </cell>
          <cell r="D4966" t="str">
            <v>Água Nova</v>
          </cell>
        </row>
        <row r="4967">
          <cell r="C4967" t="str">
            <v>RS</v>
          </cell>
          <cell r="D4967" t="str">
            <v>Esmeralda</v>
          </cell>
        </row>
        <row r="4968">
          <cell r="C4968" t="str">
            <v>RS</v>
          </cell>
          <cell r="D4968" t="str">
            <v>Alegria</v>
          </cell>
        </row>
        <row r="4969">
          <cell r="C4969" t="str">
            <v>SC</v>
          </cell>
          <cell r="D4969" t="str">
            <v>Paraíso</v>
          </cell>
        </row>
        <row r="4970">
          <cell r="C4970" t="str">
            <v>MG</v>
          </cell>
          <cell r="D4970" t="str">
            <v>Bias Fortes</v>
          </cell>
        </row>
        <row r="4971">
          <cell r="C4971" t="str">
            <v>PR</v>
          </cell>
          <cell r="D4971" t="str">
            <v>Paranapoema</v>
          </cell>
        </row>
        <row r="4972">
          <cell r="C4972" t="str">
            <v>RS</v>
          </cell>
          <cell r="D4972" t="str">
            <v>Campos Borges</v>
          </cell>
        </row>
        <row r="4973">
          <cell r="C4973" t="str">
            <v>GO</v>
          </cell>
          <cell r="D4973" t="str">
            <v>Buritinópolis</v>
          </cell>
        </row>
        <row r="4974">
          <cell r="C4974" t="str">
            <v>SE</v>
          </cell>
          <cell r="D4974" t="str">
            <v>Telha</v>
          </cell>
        </row>
        <row r="4975">
          <cell r="C4975" t="str">
            <v>RS</v>
          </cell>
          <cell r="D4975" t="str">
            <v>Braga</v>
          </cell>
        </row>
        <row r="4976">
          <cell r="C4976" t="str">
            <v>RS</v>
          </cell>
          <cell r="D4976" t="str">
            <v>Barra do Guarita</v>
          </cell>
        </row>
        <row r="4977">
          <cell r="C4977" t="str">
            <v>MG</v>
          </cell>
          <cell r="D4977" t="str">
            <v>Uruana de Minas</v>
          </cell>
        </row>
        <row r="4978">
          <cell r="C4978" t="str">
            <v>PR</v>
          </cell>
          <cell r="D4978" t="str">
            <v>Santa Cecília do Pavão</v>
          </cell>
        </row>
        <row r="4979">
          <cell r="C4979" t="str">
            <v>GO</v>
          </cell>
          <cell r="D4979" t="str">
            <v>Estrela do Norte</v>
          </cell>
        </row>
        <row r="4980">
          <cell r="C4980" t="str">
            <v>SP</v>
          </cell>
          <cell r="D4980" t="str">
            <v>Alvinlândia</v>
          </cell>
        </row>
        <row r="4981">
          <cell r="C4981" t="str">
            <v>SC</v>
          </cell>
          <cell r="D4981" t="str">
            <v>Serra Alta</v>
          </cell>
        </row>
        <row r="4982">
          <cell r="C4982" t="str">
            <v>PR</v>
          </cell>
          <cell r="D4982" t="str">
            <v>Jundiaí do Sul</v>
          </cell>
        </row>
        <row r="4983">
          <cell r="C4983" t="str">
            <v>PR</v>
          </cell>
          <cell r="D4983" t="str">
            <v>Bom Sucesso do Sul</v>
          </cell>
        </row>
        <row r="4984">
          <cell r="C4984" t="str">
            <v>PA</v>
          </cell>
          <cell r="D4984" t="str">
            <v>Bannach</v>
          </cell>
        </row>
        <row r="4985">
          <cell r="C4985" t="str">
            <v>SP</v>
          </cell>
          <cell r="D4985" t="str">
            <v>Emilianópolis</v>
          </cell>
        </row>
        <row r="4986">
          <cell r="C4986" t="str">
            <v>RS</v>
          </cell>
          <cell r="D4986" t="str">
            <v>Monte Alegre dos Campos</v>
          </cell>
        </row>
        <row r="4987">
          <cell r="C4987" t="str">
            <v>SC</v>
          </cell>
          <cell r="D4987" t="str">
            <v>Entre Rios</v>
          </cell>
        </row>
        <row r="4988">
          <cell r="C4988" t="str">
            <v>RS</v>
          </cell>
          <cell r="D4988" t="str">
            <v>Caseiros</v>
          </cell>
        </row>
        <row r="4989">
          <cell r="C4989" t="str">
            <v>RS</v>
          </cell>
          <cell r="D4989" t="str">
            <v>Charrua</v>
          </cell>
        </row>
        <row r="4990">
          <cell r="C4990" t="str">
            <v>RS</v>
          </cell>
          <cell r="D4990" t="str">
            <v>São Martinho da Serra</v>
          </cell>
        </row>
        <row r="4991">
          <cell r="C4991" t="str">
            <v>MT</v>
          </cell>
          <cell r="D4991" t="str">
            <v>Salto do Céu</v>
          </cell>
        </row>
        <row r="4992">
          <cell r="C4992" t="str">
            <v>SC</v>
          </cell>
          <cell r="D4992" t="str">
            <v>Anitápolis</v>
          </cell>
        </row>
        <row r="4993">
          <cell r="C4993" t="str">
            <v>MG</v>
          </cell>
          <cell r="D4993" t="str">
            <v>Leandro Ferreira</v>
          </cell>
        </row>
        <row r="4994">
          <cell r="C4994" t="str">
            <v>MG</v>
          </cell>
          <cell r="D4994" t="str">
            <v>Nacip Raydan</v>
          </cell>
        </row>
        <row r="4995">
          <cell r="C4995" t="str">
            <v>RS</v>
          </cell>
          <cell r="D4995" t="str">
            <v>São Valentim</v>
          </cell>
        </row>
        <row r="4996">
          <cell r="C4996" t="str">
            <v>RN</v>
          </cell>
          <cell r="D4996" t="str">
            <v>Vila Flor</v>
          </cell>
        </row>
        <row r="4997">
          <cell r="C4997" t="str">
            <v>PB</v>
          </cell>
          <cell r="D4997" t="str">
            <v>Cajazeirinhas</v>
          </cell>
        </row>
        <row r="4998">
          <cell r="C4998" t="str">
            <v>PI</v>
          </cell>
          <cell r="D4998" t="str">
            <v>Francisco Macedo</v>
          </cell>
        </row>
        <row r="4999">
          <cell r="C4999" t="str">
            <v>MG</v>
          </cell>
          <cell r="D4999" t="str">
            <v>Chácara</v>
          </cell>
        </row>
        <row r="5000">
          <cell r="C5000" t="str">
            <v>SP</v>
          </cell>
          <cell r="D5000" t="str">
            <v>Nantes</v>
          </cell>
        </row>
        <row r="5001">
          <cell r="C5001" t="str">
            <v>RN</v>
          </cell>
          <cell r="D5001" t="str">
            <v>Rafael Godeiro</v>
          </cell>
        </row>
        <row r="5002">
          <cell r="C5002" t="str">
            <v>MG</v>
          </cell>
          <cell r="D5002" t="str">
            <v>Santa Bárbara do Monte Verde</v>
          </cell>
        </row>
        <row r="5003">
          <cell r="C5003" t="str">
            <v>GO</v>
          </cell>
          <cell r="D5003" t="str">
            <v>Professor Jamil</v>
          </cell>
        </row>
        <row r="5004">
          <cell r="C5004" t="str">
            <v>PR</v>
          </cell>
          <cell r="D5004" t="str">
            <v>Santa Amélia</v>
          </cell>
        </row>
        <row r="5005">
          <cell r="C5005" t="str">
            <v>GO</v>
          </cell>
          <cell r="D5005" t="str">
            <v>Nova Roma</v>
          </cell>
        </row>
        <row r="5006">
          <cell r="C5006" t="str">
            <v>GO</v>
          </cell>
          <cell r="D5006" t="str">
            <v>Santa Tereza de Goiás</v>
          </cell>
        </row>
        <row r="5007">
          <cell r="C5007" t="str">
            <v>MG</v>
          </cell>
          <cell r="D5007" t="str">
            <v>Faria Lemos</v>
          </cell>
        </row>
        <row r="5008">
          <cell r="C5008" t="str">
            <v>TO</v>
          </cell>
          <cell r="D5008" t="str">
            <v>Luzinópolis</v>
          </cell>
        </row>
        <row r="5009">
          <cell r="C5009" t="str">
            <v>TO</v>
          </cell>
          <cell r="D5009" t="str">
            <v>Porto Alegre do Tocantins</v>
          </cell>
        </row>
        <row r="5010">
          <cell r="C5010" t="str">
            <v>TO</v>
          </cell>
          <cell r="D5010" t="str">
            <v>Lajeado</v>
          </cell>
        </row>
        <row r="5011">
          <cell r="C5011" t="str">
            <v>RN</v>
          </cell>
          <cell r="D5011" t="str">
            <v>Triunfo Potiguar</v>
          </cell>
        </row>
        <row r="5012">
          <cell r="C5012" t="str">
            <v>SP</v>
          </cell>
          <cell r="D5012" t="str">
            <v>Rubiácea</v>
          </cell>
        </row>
        <row r="5013">
          <cell r="C5013" t="str">
            <v>SP</v>
          </cell>
          <cell r="D5013" t="str">
            <v>Rubinéia</v>
          </cell>
        </row>
        <row r="5014">
          <cell r="C5014" t="str">
            <v>RS</v>
          </cell>
          <cell r="D5014" t="str">
            <v>Novo Machado</v>
          </cell>
        </row>
        <row r="5015">
          <cell r="C5015" t="str">
            <v>RS</v>
          </cell>
          <cell r="D5015" t="str">
            <v>Muitos Capões</v>
          </cell>
        </row>
        <row r="5016">
          <cell r="C5016" t="str">
            <v>SC</v>
          </cell>
          <cell r="D5016" t="str">
            <v>Atalanta</v>
          </cell>
        </row>
        <row r="5017">
          <cell r="C5017" t="str">
            <v>MG</v>
          </cell>
          <cell r="D5017" t="str">
            <v>São Gonçalo do Rio Preto</v>
          </cell>
        </row>
        <row r="5018">
          <cell r="C5018" t="str">
            <v>MG</v>
          </cell>
          <cell r="D5018" t="str">
            <v>Glaucilândia</v>
          </cell>
        </row>
        <row r="5019">
          <cell r="C5019" t="str">
            <v>PI</v>
          </cell>
          <cell r="D5019" t="str">
            <v>Antônio Almeida</v>
          </cell>
        </row>
        <row r="5020">
          <cell r="C5020" t="str">
            <v>RS</v>
          </cell>
          <cell r="D5020" t="str">
            <v>Ernestina</v>
          </cell>
        </row>
        <row r="5021">
          <cell r="C5021" t="str">
            <v>MG</v>
          </cell>
          <cell r="D5021" t="str">
            <v>Córrego Danta</v>
          </cell>
        </row>
        <row r="5022">
          <cell r="C5022" t="str">
            <v>MT</v>
          </cell>
          <cell r="D5022" t="str">
            <v>Santo Afonso</v>
          </cell>
        </row>
        <row r="5023">
          <cell r="C5023" t="str">
            <v>RN</v>
          </cell>
          <cell r="D5023" t="str">
            <v>Pedra Grande</v>
          </cell>
        </row>
        <row r="5024">
          <cell r="C5024" t="str">
            <v>PR</v>
          </cell>
          <cell r="D5024" t="str">
            <v>Rio Bom</v>
          </cell>
        </row>
        <row r="5025">
          <cell r="C5025" t="str">
            <v>SC</v>
          </cell>
          <cell r="D5025" t="str">
            <v>São Martinho</v>
          </cell>
        </row>
        <row r="5026">
          <cell r="C5026" t="str">
            <v>SP</v>
          </cell>
          <cell r="D5026" t="str">
            <v>Santo Expedito</v>
          </cell>
        </row>
        <row r="5027">
          <cell r="C5027" t="str">
            <v>MG</v>
          </cell>
          <cell r="D5027" t="str">
            <v>Mathias Lobato</v>
          </cell>
        </row>
        <row r="5028">
          <cell r="C5028" t="str">
            <v>GO</v>
          </cell>
          <cell r="D5028" t="str">
            <v>Perolândia</v>
          </cell>
        </row>
        <row r="5029">
          <cell r="C5029" t="str">
            <v>MG</v>
          </cell>
          <cell r="D5029" t="str">
            <v>Onça de Pitangui</v>
          </cell>
        </row>
        <row r="5030">
          <cell r="C5030" t="str">
            <v>PR</v>
          </cell>
          <cell r="D5030" t="str">
            <v>Lidianópolis</v>
          </cell>
        </row>
        <row r="5031">
          <cell r="C5031" t="str">
            <v>SC</v>
          </cell>
          <cell r="D5031" t="str">
            <v>Ibicaré</v>
          </cell>
        </row>
        <row r="5032">
          <cell r="C5032" t="str">
            <v>MG</v>
          </cell>
          <cell r="D5032" t="str">
            <v>Jaguaraçu</v>
          </cell>
        </row>
        <row r="5033">
          <cell r="C5033" t="str">
            <v>MG</v>
          </cell>
          <cell r="D5033" t="str">
            <v>Caranaíba</v>
          </cell>
        </row>
        <row r="5034">
          <cell r="C5034" t="str">
            <v>PI</v>
          </cell>
          <cell r="D5034" t="str">
            <v>Prata do Piauí</v>
          </cell>
        </row>
        <row r="5035">
          <cell r="C5035" t="str">
            <v>SP</v>
          </cell>
          <cell r="D5035" t="str">
            <v>Jeriquara</v>
          </cell>
        </row>
        <row r="5036">
          <cell r="C5036" t="str">
            <v>RS</v>
          </cell>
          <cell r="D5036" t="str">
            <v>Itatiba do Sul</v>
          </cell>
        </row>
        <row r="5037">
          <cell r="C5037" t="str">
            <v>PR</v>
          </cell>
          <cell r="D5037" t="str">
            <v>Mato Rico</v>
          </cell>
        </row>
        <row r="5038">
          <cell r="C5038" t="str">
            <v>PE</v>
          </cell>
          <cell r="D5038" t="str">
            <v>Fernando de Noronha</v>
          </cell>
        </row>
        <row r="5039">
          <cell r="C5039" t="str">
            <v>RS</v>
          </cell>
          <cell r="D5039" t="str">
            <v>Mormaço</v>
          </cell>
        </row>
        <row r="5040">
          <cell r="C5040" t="str">
            <v>PR</v>
          </cell>
          <cell r="D5040" t="str">
            <v>Porto Barreiro</v>
          </cell>
        </row>
        <row r="5041">
          <cell r="C5041" t="str">
            <v>MG</v>
          </cell>
          <cell r="D5041" t="str">
            <v>Comendador Gomes</v>
          </cell>
        </row>
        <row r="5042">
          <cell r="C5042" t="str">
            <v>MG</v>
          </cell>
          <cell r="D5042" t="str">
            <v>Morro do Pilar</v>
          </cell>
        </row>
        <row r="5043">
          <cell r="C5043" t="str">
            <v>SP</v>
          </cell>
          <cell r="D5043" t="str">
            <v>Mira Estrela</v>
          </cell>
        </row>
        <row r="5044">
          <cell r="C5044" t="str">
            <v>MT</v>
          </cell>
          <cell r="D5044" t="str">
            <v>Vale de São Domingos</v>
          </cell>
        </row>
        <row r="5045">
          <cell r="C5045" t="str">
            <v>PR</v>
          </cell>
          <cell r="D5045" t="str">
            <v>Inajá</v>
          </cell>
        </row>
        <row r="5046">
          <cell r="C5046" t="str">
            <v>PB</v>
          </cell>
          <cell r="D5046" t="str">
            <v>São Domingos de Pombal</v>
          </cell>
        </row>
        <row r="5047">
          <cell r="C5047" t="str">
            <v>RN</v>
          </cell>
          <cell r="D5047" t="str">
            <v>Passagem</v>
          </cell>
        </row>
        <row r="5048">
          <cell r="C5048" t="str">
            <v>PB</v>
          </cell>
          <cell r="D5048" t="str">
            <v>Serra da Raiz</v>
          </cell>
        </row>
        <row r="5049">
          <cell r="C5049" t="str">
            <v>SP</v>
          </cell>
          <cell r="D5049" t="str">
            <v>Pedrinhas Paulista</v>
          </cell>
        </row>
        <row r="5050">
          <cell r="C5050" t="str">
            <v>MG</v>
          </cell>
          <cell r="D5050" t="str">
            <v>Cascalho Rico</v>
          </cell>
        </row>
        <row r="5051">
          <cell r="C5051" t="str">
            <v>TO</v>
          </cell>
          <cell r="D5051" t="str">
            <v>São Salvador do Tocantins</v>
          </cell>
        </row>
        <row r="5052">
          <cell r="C5052" t="str">
            <v>SC</v>
          </cell>
          <cell r="D5052" t="str">
            <v>Bom Jesus</v>
          </cell>
        </row>
        <row r="5053">
          <cell r="C5053" t="str">
            <v>PB</v>
          </cell>
          <cell r="D5053" t="str">
            <v>Tenório</v>
          </cell>
        </row>
        <row r="5054">
          <cell r="C5054" t="str">
            <v>RS</v>
          </cell>
          <cell r="D5054" t="str">
            <v>Imigrante</v>
          </cell>
        </row>
        <row r="5055">
          <cell r="C5055" t="str">
            <v>SP</v>
          </cell>
          <cell r="D5055" t="str">
            <v>Marapoama</v>
          </cell>
        </row>
        <row r="5056">
          <cell r="C5056" t="str">
            <v>MG</v>
          </cell>
          <cell r="D5056" t="str">
            <v>Coronel Pacheco</v>
          </cell>
        </row>
        <row r="5057">
          <cell r="C5057" t="str">
            <v>MG</v>
          </cell>
          <cell r="D5057" t="str">
            <v>Taparuba</v>
          </cell>
        </row>
        <row r="5058">
          <cell r="C5058" t="str">
            <v>RS</v>
          </cell>
          <cell r="D5058" t="str">
            <v>São Domingos do Sul</v>
          </cell>
        </row>
        <row r="5059">
          <cell r="C5059" t="str">
            <v>RS</v>
          </cell>
          <cell r="D5059" t="str">
            <v>Colorado</v>
          </cell>
        </row>
        <row r="5060">
          <cell r="C5060" t="str">
            <v>SP</v>
          </cell>
          <cell r="D5060" t="str">
            <v>Magda</v>
          </cell>
        </row>
        <row r="5061">
          <cell r="C5061" t="str">
            <v>PI</v>
          </cell>
          <cell r="D5061" t="str">
            <v>Vera Mendes</v>
          </cell>
        </row>
        <row r="5062">
          <cell r="C5062" t="str">
            <v>RN</v>
          </cell>
          <cell r="D5062" t="str">
            <v>Fernando Pedroza</v>
          </cell>
        </row>
        <row r="5063">
          <cell r="C5063" t="str">
            <v>RS</v>
          </cell>
          <cell r="D5063" t="str">
            <v>Taquaruçu do Sul</v>
          </cell>
        </row>
        <row r="5064">
          <cell r="C5064" t="str">
            <v>RS</v>
          </cell>
          <cell r="D5064" t="str">
            <v>Tio Hugo</v>
          </cell>
        </row>
        <row r="5065">
          <cell r="C5065" t="str">
            <v>PI</v>
          </cell>
          <cell r="D5065" t="str">
            <v>São Gonçalo do Gurguéia</v>
          </cell>
        </row>
        <row r="5066">
          <cell r="C5066" t="str">
            <v>RS</v>
          </cell>
          <cell r="D5066" t="str">
            <v>Pinto Bandeira</v>
          </cell>
        </row>
        <row r="5067">
          <cell r="C5067" t="str">
            <v>MG</v>
          </cell>
          <cell r="D5067" t="str">
            <v>Nova Belém</v>
          </cell>
        </row>
        <row r="5068">
          <cell r="C5068" t="str">
            <v>MS</v>
          </cell>
          <cell r="D5068" t="str">
            <v>Figueirão</v>
          </cell>
        </row>
        <row r="5069">
          <cell r="C5069" t="str">
            <v>MT</v>
          </cell>
          <cell r="D5069" t="str">
            <v>Araguaiana</v>
          </cell>
        </row>
        <row r="5070">
          <cell r="C5070" t="str">
            <v>GO</v>
          </cell>
          <cell r="D5070" t="str">
            <v>Urutaí</v>
          </cell>
        </row>
        <row r="5071">
          <cell r="C5071" t="str">
            <v>PB</v>
          </cell>
          <cell r="D5071" t="str">
            <v>Ouro Velho</v>
          </cell>
        </row>
        <row r="5072">
          <cell r="C5072" t="str">
            <v>RS</v>
          </cell>
          <cell r="D5072" t="str">
            <v>Vitória das Missões</v>
          </cell>
        </row>
        <row r="5073">
          <cell r="C5073" t="str">
            <v>RS</v>
          </cell>
          <cell r="D5073" t="str">
            <v>Westfalia</v>
          </cell>
        </row>
        <row r="5074">
          <cell r="C5074" t="str">
            <v>MG</v>
          </cell>
          <cell r="D5074" t="str">
            <v>Santo Hipólito</v>
          </cell>
        </row>
        <row r="5075">
          <cell r="C5075" t="str">
            <v>RS</v>
          </cell>
          <cell r="D5075" t="str">
            <v>Alto Feliz</v>
          </cell>
        </row>
        <row r="5076">
          <cell r="C5076" t="str">
            <v>GO</v>
          </cell>
          <cell r="D5076" t="str">
            <v>Sítio d´Abadia</v>
          </cell>
        </row>
        <row r="5077">
          <cell r="C5077" t="str">
            <v>MG</v>
          </cell>
          <cell r="D5077" t="str">
            <v>São Sebastião da Vargem Alegre</v>
          </cell>
        </row>
        <row r="5078">
          <cell r="C5078" t="str">
            <v>TO</v>
          </cell>
          <cell r="D5078" t="str">
            <v>Piraquê</v>
          </cell>
        </row>
        <row r="5079">
          <cell r="C5079" t="str">
            <v>PR</v>
          </cell>
          <cell r="D5079" t="str">
            <v>Corumbataí do Sul</v>
          </cell>
        </row>
        <row r="5080">
          <cell r="C5080" t="str">
            <v>PI</v>
          </cell>
          <cell r="D5080" t="str">
            <v>São Miguel do Fidalgo</v>
          </cell>
        </row>
        <row r="5081">
          <cell r="C5081" t="str">
            <v>SP</v>
          </cell>
          <cell r="D5081" t="str">
            <v>Bento de Abreu</v>
          </cell>
        </row>
        <row r="5082">
          <cell r="C5082" t="str">
            <v>SC</v>
          </cell>
          <cell r="D5082" t="str">
            <v>Chapadão do Lageado</v>
          </cell>
        </row>
        <row r="5083">
          <cell r="C5083" t="str">
            <v>RS</v>
          </cell>
          <cell r="D5083" t="str">
            <v>Herveiras</v>
          </cell>
        </row>
        <row r="5084">
          <cell r="C5084" t="str">
            <v>MG</v>
          </cell>
          <cell r="D5084" t="str">
            <v>Albertina</v>
          </cell>
        </row>
        <row r="5085">
          <cell r="C5085" t="str">
            <v>PI</v>
          </cell>
          <cell r="D5085" t="str">
            <v>Novo Santo Antônio</v>
          </cell>
        </row>
        <row r="5086">
          <cell r="C5086" t="str">
            <v>SC</v>
          </cell>
          <cell r="D5086" t="str">
            <v>Cerro Negro</v>
          </cell>
        </row>
        <row r="5087">
          <cell r="C5087" t="str">
            <v>GO</v>
          </cell>
          <cell r="D5087" t="str">
            <v>Amorinópolis</v>
          </cell>
        </row>
        <row r="5088">
          <cell r="C5088" t="str">
            <v>PI</v>
          </cell>
          <cell r="D5088" t="str">
            <v>João Costa</v>
          </cell>
        </row>
        <row r="5089">
          <cell r="C5089" t="str">
            <v>MG</v>
          </cell>
          <cell r="D5089" t="str">
            <v>Ibituruna</v>
          </cell>
        </row>
        <row r="5090">
          <cell r="C5090" t="str">
            <v>MG</v>
          </cell>
          <cell r="D5090" t="str">
            <v>Maripá de Minas</v>
          </cell>
        </row>
        <row r="5091">
          <cell r="C5091" t="str">
            <v>MG</v>
          </cell>
          <cell r="D5091" t="str">
            <v>Presidente Kubitschek</v>
          </cell>
        </row>
        <row r="5092">
          <cell r="C5092" t="str">
            <v>GO</v>
          </cell>
          <cell r="D5092" t="str">
            <v>Aurilândia</v>
          </cell>
        </row>
        <row r="5093">
          <cell r="C5093" t="str">
            <v>PR</v>
          </cell>
          <cell r="D5093" t="str">
            <v>Farol</v>
          </cell>
        </row>
        <row r="5094">
          <cell r="C5094" t="str">
            <v>MG</v>
          </cell>
          <cell r="D5094" t="str">
            <v>Dom Viçoso</v>
          </cell>
        </row>
        <row r="5095">
          <cell r="C5095" t="str">
            <v>RS</v>
          </cell>
          <cell r="D5095" t="str">
            <v>Dilermando de Aguiar</v>
          </cell>
        </row>
        <row r="5096">
          <cell r="C5096" t="str">
            <v>MT</v>
          </cell>
          <cell r="D5096" t="str">
            <v>Glória D´Oeste</v>
          </cell>
        </row>
        <row r="5097">
          <cell r="C5097" t="str">
            <v>PB</v>
          </cell>
          <cell r="D5097" t="str">
            <v>Frei Martinho</v>
          </cell>
        </row>
        <row r="5098">
          <cell r="C5098" t="str">
            <v>MG</v>
          </cell>
          <cell r="D5098" t="str">
            <v>Fortuna de Minas</v>
          </cell>
        </row>
        <row r="5099">
          <cell r="C5099" t="str">
            <v>SC</v>
          </cell>
          <cell r="D5099" t="str">
            <v>Iomerê</v>
          </cell>
        </row>
        <row r="5100">
          <cell r="C5100" t="str">
            <v>RS</v>
          </cell>
          <cell r="D5100" t="str">
            <v>Erebango</v>
          </cell>
        </row>
        <row r="5101">
          <cell r="C5101" t="str">
            <v>PR</v>
          </cell>
          <cell r="D5101" t="str">
            <v>Cafeara</v>
          </cell>
        </row>
        <row r="5102">
          <cell r="C5102" t="str">
            <v>RS</v>
          </cell>
          <cell r="D5102" t="str">
            <v>Presidente Lucena</v>
          </cell>
        </row>
        <row r="5103">
          <cell r="C5103" t="str">
            <v>TO</v>
          </cell>
          <cell r="D5103" t="str">
            <v>Centenário</v>
          </cell>
        </row>
        <row r="5104">
          <cell r="C5104" t="str">
            <v>RS</v>
          </cell>
          <cell r="D5104" t="str">
            <v>Arroio do Padre</v>
          </cell>
        </row>
        <row r="5105">
          <cell r="C5105" t="str">
            <v>RS</v>
          </cell>
          <cell r="D5105" t="str">
            <v>Mampituba</v>
          </cell>
        </row>
        <row r="5106">
          <cell r="C5106" t="str">
            <v>GO</v>
          </cell>
          <cell r="D5106" t="str">
            <v>Cristianópolis</v>
          </cell>
        </row>
        <row r="5107">
          <cell r="C5107" t="str">
            <v>MG</v>
          </cell>
          <cell r="D5107" t="str">
            <v>Pedra do Anta</v>
          </cell>
        </row>
        <row r="5108">
          <cell r="C5108" t="str">
            <v>SC</v>
          </cell>
          <cell r="D5108" t="str">
            <v>Leoberto Leal</v>
          </cell>
        </row>
        <row r="5109">
          <cell r="C5109" t="str">
            <v>RS</v>
          </cell>
          <cell r="D5109" t="str">
            <v>Dona Francisca</v>
          </cell>
        </row>
        <row r="5110">
          <cell r="C5110" t="str">
            <v>PR</v>
          </cell>
          <cell r="D5110" t="str">
            <v>Arapuã</v>
          </cell>
        </row>
        <row r="5111">
          <cell r="C5111" t="str">
            <v>SC</v>
          </cell>
          <cell r="D5111" t="str">
            <v>Princesa</v>
          </cell>
        </row>
        <row r="5112">
          <cell r="C5112" t="str">
            <v>RS</v>
          </cell>
          <cell r="D5112" t="str">
            <v>São Pedro do Butiá</v>
          </cell>
        </row>
        <row r="5113">
          <cell r="C5113" t="str">
            <v>SP</v>
          </cell>
          <cell r="D5113" t="str">
            <v>Santa Mercedes</v>
          </cell>
        </row>
        <row r="5114">
          <cell r="C5114" t="str">
            <v>PB</v>
          </cell>
          <cell r="D5114" t="str">
            <v>Mato Grosso</v>
          </cell>
        </row>
        <row r="5115">
          <cell r="C5115" t="str">
            <v>GO</v>
          </cell>
          <cell r="D5115" t="str">
            <v>Damolândia</v>
          </cell>
        </row>
        <row r="5116">
          <cell r="C5116" t="str">
            <v>PI</v>
          </cell>
          <cell r="D5116" t="str">
            <v>Tamboril do Piauí</v>
          </cell>
        </row>
        <row r="5117">
          <cell r="C5117" t="str">
            <v>RS</v>
          </cell>
          <cell r="D5117" t="str">
            <v>Lagoa Bonita do Sul</v>
          </cell>
        </row>
        <row r="5118">
          <cell r="C5118" t="str">
            <v>GO</v>
          </cell>
          <cell r="D5118" t="str">
            <v>Nova Iguaçu de Goiás</v>
          </cell>
        </row>
        <row r="5119">
          <cell r="C5119" t="str">
            <v>PI</v>
          </cell>
          <cell r="D5119" t="str">
            <v>Vila Nova do Piauí</v>
          </cell>
        </row>
        <row r="5120">
          <cell r="C5120" t="str">
            <v>PR</v>
          </cell>
          <cell r="D5120" t="str">
            <v>Ângulo</v>
          </cell>
        </row>
        <row r="5121">
          <cell r="C5121" t="str">
            <v>TO</v>
          </cell>
          <cell r="D5121" t="str">
            <v>Santa Tereza do Tocantins</v>
          </cell>
        </row>
        <row r="5122">
          <cell r="C5122" t="str">
            <v>RO</v>
          </cell>
          <cell r="D5122" t="str">
            <v>Castanheiras</v>
          </cell>
        </row>
        <row r="5123">
          <cell r="C5123" t="str">
            <v>PI</v>
          </cell>
          <cell r="D5123" t="str">
            <v>São Félix do Piauí</v>
          </cell>
        </row>
        <row r="5124">
          <cell r="C5124" t="str">
            <v>PB</v>
          </cell>
          <cell r="D5124" t="str">
            <v>Serra Grande</v>
          </cell>
        </row>
        <row r="5125">
          <cell r="C5125" t="str">
            <v>SP</v>
          </cell>
          <cell r="D5125" t="str">
            <v>Brejo Alegre</v>
          </cell>
        </row>
        <row r="5126">
          <cell r="C5126" t="str">
            <v>SC</v>
          </cell>
          <cell r="D5126" t="str">
            <v>Planalto Alegre</v>
          </cell>
        </row>
        <row r="5127">
          <cell r="C5127" t="str">
            <v>RN</v>
          </cell>
          <cell r="D5127" t="str">
            <v>Galinhos</v>
          </cell>
        </row>
        <row r="5128">
          <cell r="C5128" t="str">
            <v>AL</v>
          </cell>
          <cell r="D5128" t="str">
            <v>Pindoba</v>
          </cell>
        </row>
        <row r="5129">
          <cell r="C5129" t="str">
            <v>SC</v>
          </cell>
          <cell r="D5129" t="str">
            <v>Rancho Queimado</v>
          </cell>
        </row>
        <row r="5130">
          <cell r="C5130" t="str">
            <v>PR</v>
          </cell>
          <cell r="D5130" t="str">
            <v>Cruzmaltina</v>
          </cell>
        </row>
        <row r="5131">
          <cell r="C5131" t="str">
            <v>GO</v>
          </cell>
          <cell r="D5131" t="str">
            <v>Ipiranga de Goiás</v>
          </cell>
        </row>
        <row r="5132">
          <cell r="C5132" t="str">
            <v>RS</v>
          </cell>
          <cell r="D5132" t="str">
            <v>Morrinhos do Sul</v>
          </cell>
        </row>
        <row r="5133">
          <cell r="C5133" t="str">
            <v>SP</v>
          </cell>
          <cell r="D5133" t="str">
            <v>Floreal</v>
          </cell>
        </row>
        <row r="5134">
          <cell r="C5134" t="str">
            <v>SC</v>
          </cell>
          <cell r="D5134" t="str">
            <v>Morro Grande</v>
          </cell>
        </row>
        <row r="5135">
          <cell r="C5135" t="str">
            <v>PR</v>
          </cell>
          <cell r="D5135" t="str">
            <v>Sulina</v>
          </cell>
        </row>
        <row r="5136">
          <cell r="C5136" t="str">
            <v>TO</v>
          </cell>
          <cell r="D5136" t="str">
            <v>Rio dos Bois</v>
          </cell>
        </row>
        <row r="5137">
          <cell r="C5137" t="str">
            <v>RS</v>
          </cell>
          <cell r="D5137" t="str">
            <v>Sede Nova</v>
          </cell>
        </row>
        <row r="5138">
          <cell r="C5138" t="str">
            <v>PI</v>
          </cell>
          <cell r="D5138" t="str">
            <v>Lagoinha do Piauí</v>
          </cell>
        </row>
        <row r="5139">
          <cell r="C5139" t="str">
            <v>PB</v>
          </cell>
          <cell r="D5139" t="str">
            <v>Várzea</v>
          </cell>
        </row>
        <row r="5140">
          <cell r="C5140" t="str">
            <v>MG</v>
          </cell>
          <cell r="D5140" t="str">
            <v>Desterro do Melo</v>
          </cell>
        </row>
        <row r="5141">
          <cell r="C5141" t="str">
            <v>RS</v>
          </cell>
          <cell r="D5141" t="str">
            <v>Centenário</v>
          </cell>
        </row>
        <row r="5142">
          <cell r="C5142" t="str">
            <v>RS</v>
          </cell>
          <cell r="D5142" t="str">
            <v>Vista Gaúcha</v>
          </cell>
        </row>
        <row r="5143">
          <cell r="C5143" t="str">
            <v>RS</v>
          </cell>
          <cell r="D5143" t="str">
            <v>Garruchos</v>
          </cell>
        </row>
        <row r="5144">
          <cell r="C5144" t="str">
            <v>PR</v>
          </cell>
          <cell r="D5144" t="str">
            <v>Godoy Moreira</v>
          </cell>
        </row>
        <row r="5145">
          <cell r="C5145" t="str">
            <v>RS</v>
          </cell>
          <cell r="D5145" t="str">
            <v>Esperança do Sul</v>
          </cell>
        </row>
        <row r="5146">
          <cell r="C5146" t="str">
            <v>GO</v>
          </cell>
          <cell r="D5146" t="str">
            <v>Jaupaci</v>
          </cell>
        </row>
        <row r="5147">
          <cell r="C5147" t="str">
            <v>RS</v>
          </cell>
          <cell r="D5147" t="str">
            <v>Cristal do Sul</v>
          </cell>
        </row>
        <row r="5148">
          <cell r="C5148" t="str">
            <v>RS</v>
          </cell>
          <cell r="D5148" t="str">
            <v>Victor Graeff</v>
          </cell>
        </row>
        <row r="5149">
          <cell r="C5149" t="str">
            <v>MG</v>
          </cell>
          <cell r="D5149" t="str">
            <v>Camacho</v>
          </cell>
        </row>
        <row r="5150">
          <cell r="C5150" t="str">
            <v>MG</v>
          </cell>
          <cell r="D5150" t="str">
            <v>Arapuá</v>
          </cell>
        </row>
        <row r="5151">
          <cell r="C5151" t="str">
            <v>PR</v>
          </cell>
          <cell r="D5151" t="str">
            <v>Novo Itacolomi</v>
          </cell>
        </row>
        <row r="5152">
          <cell r="C5152" t="str">
            <v>TO</v>
          </cell>
          <cell r="D5152" t="str">
            <v>Talismã</v>
          </cell>
        </row>
        <row r="5153">
          <cell r="C5153" t="str">
            <v>GO</v>
          </cell>
          <cell r="D5153" t="str">
            <v>Três Ranchos</v>
          </cell>
        </row>
        <row r="5154">
          <cell r="C5154" t="str">
            <v>MG</v>
          </cell>
          <cell r="D5154" t="str">
            <v>Olímpio Noronha</v>
          </cell>
        </row>
        <row r="5155">
          <cell r="C5155" t="str">
            <v>GO</v>
          </cell>
          <cell r="D5155" t="str">
            <v>Uirapuru</v>
          </cell>
        </row>
        <row r="5156">
          <cell r="C5156" t="str">
            <v>MG</v>
          </cell>
          <cell r="D5156" t="str">
            <v>São José do Mantimento</v>
          </cell>
        </row>
        <row r="5157">
          <cell r="C5157" t="str">
            <v>GO</v>
          </cell>
          <cell r="D5157" t="str">
            <v>Cumari</v>
          </cell>
        </row>
        <row r="5158">
          <cell r="C5158" t="str">
            <v>SP</v>
          </cell>
          <cell r="D5158" t="str">
            <v>Taquaral</v>
          </cell>
        </row>
        <row r="5159">
          <cell r="C5159" t="str">
            <v>MG</v>
          </cell>
          <cell r="D5159" t="str">
            <v>Conceição das Pedras</v>
          </cell>
        </row>
        <row r="5160">
          <cell r="C5160" t="str">
            <v>SP</v>
          </cell>
          <cell r="D5160" t="str">
            <v>São Francisco</v>
          </cell>
        </row>
        <row r="5161">
          <cell r="C5161" t="str">
            <v>RS</v>
          </cell>
          <cell r="D5161" t="str">
            <v>São Jorge</v>
          </cell>
        </row>
        <row r="5162">
          <cell r="C5162" t="str">
            <v>MT</v>
          </cell>
          <cell r="D5162" t="str">
            <v>Indiavaí</v>
          </cell>
        </row>
        <row r="5163">
          <cell r="C5163" t="str">
            <v>SP</v>
          </cell>
          <cell r="D5163" t="str">
            <v>Cândido Rodrigues</v>
          </cell>
        </row>
        <row r="5164">
          <cell r="C5164" t="str">
            <v>RN</v>
          </cell>
          <cell r="D5164" t="str">
            <v>Francisco Dantas</v>
          </cell>
        </row>
        <row r="5165">
          <cell r="C5165" t="str">
            <v>MT</v>
          </cell>
          <cell r="D5165" t="str">
            <v>Porto Estrela</v>
          </cell>
        </row>
        <row r="5166">
          <cell r="C5166" t="str">
            <v>RS</v>
          </cell>
          <cell r="D5166" t="str">
            <v>Quevedos</v>
          </cell>
        </row>
        <row r="5167">
          <cell r="C5167" t="str">
            <v>SC</v>
          </cell>
          <cell r="D5167" t="str">
            <v>São Bonifácio</v>
          </cell>
        </row>
        <row r="5168">
          <cell r="C5168" t="str">
            <v>TO</v>
          </cell>
          <cell r="D5168" t="str">
            <v>Tupiratins</v>
          </cell>
        </row>
        <row r="5169">
          <cell r="C5169" t="str">
            <v>MG</v>
          </cell>
          <cell r="D5169" t="str">
            <v>Ingaí</v>
          </cell>
        </row>
        <row r="5170">
          <cell r="C5170" t="str">
            <v>SP</v>
          </cell>
          <cell r="D5170" t="str">
            <v>Zacarias</v>
          </cell>
        </row>
        <row r="5171">
          <cell r="C5171" t="str">
            <v>GO</v>
          </cell>
          <cell r="D5171" t="str">
            <v>Santa Cruz de Goiás</v>
          </cell>
        </row>
        <row r="5172">
          <cell r="C5172" t="str">
            <v>PI</v>
          </cell>
          <cell r="D5172" t="str">
            <v>Tanque do Piauí</v>
          </cell>
        </row>
        <row r="5173">
          <cell r="C5173" t="str">
            <v>PR</v>
          </cell>
          <cell r="D5173" t="str">
            <v>Barra do Jacaré</v>
          </cell>
        </row>
        <row r="5174">
          <cell r="C5174" t="str">
            <v>MG</v>
          </cell>
          <cell r="D5174" t="str">
            <v>Arantina</v>
          </cell>
        </row>
        <row r="5175">
          <cell r="C5175" t="str">
            <v>SP</v>
          </cell>
          <cell r="D5175" t="str">
            <v>Gabriel Monteiro</v>
          </cell>
        </row>
        <row r="5176">
          <cell r="C5176" t="str">
            <v>GO</v>
          </cell>
          <cell r="D5176" t="str">
            <v>Novo Brasil</v>
          </cell>
        </row>
        <row r="5177">
          <cell r="C5177" t="str">
            <v>SP</v>
          </cell>
          <cell r="D5177" t="str">
            <v>Estrela do Norte</v>
          </cell>
        </row>
        <row r="5178">
          <cell r="C5178" t="str">
            <v>PR</v>
          </cell>
          <cell r="D5178" t="str">
            <v>Anahy</v>
          </cell>
        </row>
        <row r="5179">
          <cell r="C5179" t="str">
            <v>TO</v>
          </cell>
          <cell r="D5179" t="str">
            <v>Mateiros</v>
          </cell>
        </row>
        <row r="5180">
          <cell r="C5180" t="str">
            <v>RS</v>
          </cell>
          <cell r="D5180" t="str">
            <v>Boa Vista do Sul</v>
          </cell>
        </row>
        <row r="5181">
          <cell r="C5181" t="str">
            <v>GO</v>
          </cell>
          <cell r="D5181" t="str">
            <v>Israelândia</v>
          </cell>
        </row>
        <row r="5182">
          <cell r="C5182" t="str">
            <v>RS</v>
          </cell>
          <cell r="D5182" t="str">
            <v>Capitão</v>
          </cell>
        </row>
        <row r="5183">
          <cell r="C5183" t="str">
            <v>MT</v>
          </cell>
          <cell r="D5183" t="str">
            <v>Novo Santo Antônio</v>
          </cell>
        </row>
        <row r="5184">
          <cell r="C5184" t="str">
            <v>TO</v>
          </cell>
          <cell r="D5184" t="str">
            <v>Novo Jardim</v>
          </cell>
        </row>
        <row r="5185">
          <cell r="C5185" t="str">
            <v>RS</v>
          </cell>
          <cell r="D5185" t="str">
            <v>Senador Salgado Filho</v>
          </cell>
        </row>
        <row r="5186">
          <cell r="C5186" t="str">
            <v>MT</v>
          </cell>
          <cell r="D5186" t="str">
            <v>Reserva do Cabaçal</v>
          </cell>
        </row>
        <row r="5187">
          <cell r="C5187" t="str">
            <v>RS</v>
          </cell>
          <cell r="D5187" t="str">
            <v>Toropi</v>
          </cell>
        </row>
        <row r="5188">
          <cell r="C5188" t="str">
            <v>RS</v>
          </cell>
          <cell r="D5188" t="str">
            <v>Camargo</v>
          </cell>
        </row>
        <row r="5189">
          <cell r="C5189" t="str">
            <v>RS</v>
          </cell>
          <cell r="D5189" t="str">
            <v>Fagundes Varela</v>
          </cell>
        </row>
        <row r="5190">
          <cell r="C5190" t="str">
            <v>TO</v>
          </cell>
          <cell r="D5190" t="str">
            <v>Pugmil</v>
          </cell>
        </row>
        <row r="5191">
          <cell r="C5191" t="str">
            <v>MG</v>
          </cell>
          <cell r="D5191" t="str">
            <v>São João da Mata</v>
          </cell>
        </row>
        <row r="5192">
          <cell r="C5192" t="str">
            <v>PR</v>
          </cell>
          <cell r="D5192" t="str">
            <v>Pinhal de São Bento</v>
          </cell>
        </row>
        <row r="5193">
          <cell r="C5193" t="str">
            <v>RS</v>
          </cell>
          <cell r="D5193" t="str">
            <v>Salvador das Missões</v>
          </cell>
        </row>
        <row r="5194">
          <cell r="C5194" t="str">
            <v>SC</v>
          </cell>
          <cell r="D5194" t="str">
            <v>Peritiba</v>
          </cell>
        </row>
        <row r="5195">
          <cell r="C5195" t="str">
            <v>RN</v>
          </cell>
          <cell r="D5195" t="str">
            <v>Lagoa de Velhos</v>
          </cell>
        </row>
        <row r="5196">
          <cell r="C5196" t="str">
            <v>RS</v>
          </cell>
          <cell r="D5196" t="str">
            <v>São Valério do Sul</v>
          </cell>
        </row>
        <row r="5197">
          <cell r="C5197" t="str">
            <v>RS</v>
          </cell>
          <cell r="D5197" t="str">
            <v>Coxilha</v>
          </cell>
        </row>
        <row r="5198">
          <cell r="C5198" t="str">
            <v>PI</v>
          </cell>
          <cell r="D5198" t="str">
            <v>Porto Alegre do Piauí</v>
          </cell>
        </row>
        <row r="5199">
          <cell r="C5199" t="str">
            <v>RS</v>
          </cell>
          <cell r="D5199" t="str">
            <v>Vista Alegre</v>
          </cell>
        </row>
        <row r="5200">
          <cell r="C5200" t="str">
            <v>RS</v>
          </cell>
          <cell r="D5200" t="str">
            <v>Entre Rios do Sul</v>
          </cell>
        </row>
        <row r="5201">
          <cell r="C5201" t="str">
            <v>MG</v>
          </cell>
          <cell r="D5201" t="str">
            <v>Cachoeira Dourada</v>
          </cell>
        </row>
        <row r="5202">
          <cell r="C5202" t="str">
            <v>MG</v>
          </cell>
          <cell r="D5202" t="str">
            <v>Piau</v>
          </cell>
        </row>
        <row r="5203">
          <cell r="C5203" t="str">
            <v>RS</v>
          </cell>
          <cell r="D5203" t="str">
            <v>Derrubadas</v>
          </cell>
        </row>
        <row r="5204">
          <cell r="C5204" t="str">
            <v>RS</v>
          </cell>
          <cell r="D5204" t="str">
            <v>Jacuizinho</v>
          </cell>
        </row>
        <row r="5205">
          <cell r="C5205" t="str">
            <v>PB</v>
          </cell>
          <cell r="D5205" t="str">
            <v>Carrapateira</v>
          </cell>
        </row>
        <row r="5206">
          <cell r="C5206" t="str">
            <v>SP</v>
          </cell>
          <cell r="D5206" t="str">
            <v>Borebi</v>
          </cell>
        </row>
        <row r="5207">
          <cell r="C5207" t="str">
            <v>RS</v>
          </cell>
          <cell r="D5207" t="str">
            <v>Maratá</v>
          </cell>
        </row>
        <row r="5208">
          <cell r="C5208" t="str">
            <v>SC</v>
          </cell>
          <cell r="D5208" t="str">
            <v>Belmonte</v>
          </cell>
        </row>
        <row r="5209">
          <cell r="C5209" t="str">
            <v>SC</v>
          </cell>
          <cell r="D5209" t="str">
            <v>Galvão</v>
          </cell>
        </row>
        <row r="5210">
          <cell r="C5210" t="str">
            <v>PR</v>
          </cell>
          <cell r="D5210" t="str">
            <v>Flórida</v>
          </cell>
        </row>
        <row r="5211">
          <cell r="C5211" t="str">
            <v>SC</v>
          </cell>
          <cell r="D5211" t="str">
            <v>Celso Ramos</v>
          </cell>
        </row>
        <row r="5212">
          <cell r="C5212" t="str">
            <v>MG</v>
          </cell>
          <cell r="D5212" t="str">
            <v>Marmelópolis</v>
          </cell>
        </row>
        <row r="5213">
          <cell r="C5213" t="str">
            <v>PR</v>
          </cell>
          <cell r="D5213" t="str">
            <v>Itaúna do Sul</v>
          </cell>
        </row>
        <row r="5214">
          <cell r="C5214" t="str">
            <v>MT</v>
          </cell>
          <cell r="D5214" t="str">
            <v>Santa Cruz do Xingu</v>
          </cell>
        </row>
        <row r="5215">
          <cell r="C5215" t="str">
            <v>RN</v>
          </cell>
          <cell r="D5215" t="str">
            <v>Santana do Seridó</v>
          </cell>
        </row>
        <row r="5216">
          <cell r="C5216" t="str">
            <v>PB</v>
          </cell>
          <cell r="D5216" t="str">
            <v>Lastro</v>
          </cell>
        </row>
        <row r="5217">
          <cell r="C5217" t="str">
            <v>RO</v>
          </cell>
          <cell r="D5217" t="str">
            <v>Primavera de Rondônia</v>
          </cell>
        </row>
        <row r="5218">
          <cell r="C5218" t="str">
            <v>MG</v>
          </cell>
          <cell r="D5218" t="str">
            <v>Córrego Novo</v>
          </cell>
        </row>
        <row r="5219">
          <cell r="C5219" t="str">
            <v>RN</v>
          </cell>
          <cell r="D5219" t="str">
            <v>São Bento do Norte</v>
          </cell>
        </row>
        <row r="5220">
          <cell r="C5220" t="str">
            <v>MG</v>
          </cell>
          <cell r="D5220" t="str">
            <v>Argirita</v>
          </cell>
        </row>
        <row r="5221">
          <cell r="C5221" t="str">
            <v>RS</v>
          </cell>
          <cell r="D5221" t="str">
            <v>Nova Candelária</v>
          </cell>
        </row>
        <row r="5222">
          <cell r="C5222" t="str">
            <v>SC</v>
          </cell>
          <cell r="D5222" t="str">
            <v>Palmeira</v>
          </cell>
        </row>
        <row r="5223">
          <cell r="C5223" t="str">
            <v>MG</v>
          </cell>
          <cell r="D5223" t="str">
            <v>Carmésia</v>
          </cell>
        </row>
        <row r="5224">
          <cell r="C5224" t="str">
            <v>MG</v>
          </cell>
          <cell r="D5224" t="str">
            <v>Alagoa</v>
          </cell>
        </row>
        <row r="5225">
          <cell r="C5225" t="str">
            <v>MG</v>
          </cell>
          <cell r="D5225" t="str">
            <v>Chiador</v>
          </cell>
        </row>
        <row r="5226">
          <cell r="C5226" t="str">
            <v>RN</v>
          </cell>
          <cell r="D5226" t="str">
            <v>João Dias</v>
          </cell>
        </row>
        <row r="5227">
          <cell r="C5227" t="str">
            <v>PI</v>
          </cell>
          <cell r="D5227" t="str">
            <v>São Luis do Piauí</v>
          </cell>
        </row>
        <row r="5228">
          <cell r="C5228" t="str">
            <v>SP</v>
          </cell>
          <cell r="D5228" t="str">
            <v>Timburi</v>
          </cell>
        </row>
        <row r="5229">
          <cell r="C5229" t="str">
            <v>PB</v>
          </cell>
          <cell r="D5229" t="str">
            <v>São Domingos do Cariri</v>
          </cell>
        </row>
        <row r="5230">
          <cell r="C5230" t="str">
            <v>RS</v>
          </cell>
          <cell r="D5230" t="str">
            <v>Três Forquilhas</v>
          </cell>
        </row>
        <row r="5231">
          <cell r="C5231" t="str">
            <v>PB</v>
          </cell>
          <cell r="D5231" t="str">
            <v>Joca Claudino</v>
          </cell>
        </row>
        <row r="5232">
          <cell r="C5232" t="str">
            <v>MT</v>
          </cell>
          <cell r="D5232" t="str">
            <v>Planalto da Serra</v>
          </cell>
        </row>
        <row r="5233">
          <cell r="C5233" t="str">
            <v>SP</v>
          </cell>
          <cell r="D5233" t="str">
            <v>Florínia</v>
          </cell>
        </row>
        <row r="5234">
          <cell r="C5234" t="str">
            <v>MG</v>
          </cell>
          <cell r="D5234" t="str">
            <v>Rio Doce</v>
          </cell>
        </row>
        <row r="5235">
          <cell r="C5235" t="str">
            <v>PR</v>
          </cell>
          <cell r="D5235" t="str">
            <v>Alto Paraíso</v>
          </cell>
        </row>
        <row r="5236">
          <cell r="C5236" t="str">
            <v>RS</v>
          </cell>
          <cell r="D5236" t="str">
            <v>Boa Vista do Incra</v>
          </cell>
        </row>
        <row r="5237">
          <cell r="C5237" t="str">
            <v>TO</v>
          </cell>
          <cell r="D5237" t="str">
            <v>Carmolândia</v>
          </cell>
        </row>
        <row r="5238">
          <cell r="C5238" t="str">
            <v>SP</v>
          </cell>
          <cell r="D5238" t="str">
            <v>Lutécia</v>
          </cell>
        </row>
        <row r="5239">
          <cell r="C5239" t="str">
            <v>PR</v>
          </cell>
          <cell r="D5239" t="str">
            <v>Uniflor</v>
          </cell>
        </row>
        <row r="5240">
          <cell r="C5240" t="str">
            <v>MG</v>
          </cell>
          <cell r="D5240" t="str">
            <v>Simão Pereira</v>
          </cell>
        </row>
        <row r="5241">
          <cell r="C5241" t="str">
            <v>RS</v>
          </cell>
          <cell r="D5241" t="str">
            <v>Três Arroios</v>
          </cell>
        </row>
        <row r="5242">
          <cell r="C5242" t="str">
            <v>SC</v>
          </cell>
          <cell r="D5242" t="str">
            <v>Bandeirante</v>
          </cell>
        </row>
        <row r="5243">
          <cell r="C5243" t="str">
            <v>TO</v>
          </cell>
          <cell r="D5243" t="str">
            <v>Fortaleza do Tabocão</v>
          </cell>
        </row>
        <row r="5244">
          <cell r="C5244" t="str">
            <v>PR</v>
          </cell>
          <cell r="D5244" t="str">
            <v>Santo Antônio do Caiuá</v>
          </cell>
        </row>
        <row r="5245">
          <cell r="C5245" t="str">
            <v>TO</v>
          </cell>
          <cell r="D5245" t="str">
            <v>Abreulândia</v>
          </cell>
        </row>
        <row r="5246">
          <cell r="C5246" t="str">
            <v>RN</v>
          </cell>
          <cell r="D5246" t="str">
            <v>Taboleiro Grande</v>
          </cell>
        </row>
        <row r="5247">
          <cell r="C5247" t="str">
            <v>SP</v>
          </cell>
          <cell r="D5247" t="str">
            <v>Oscar Bressane</v>
          </cell>
        </row>
        <row r="5248">
          <cell r="C5248" t="str">
            <v>PR</v>
          </cell>
          <cell r="D5248" t="str">
            <v>Rancho Alegre D´Oeste</v>
          </cell>
        </row>
        <row r="5249">
          <cell r="C5249" t="str">
            <v>RS</v>
          </cell>
          <cell r="D5249" t="str">
            <v>Sagrada Família</v>
          </cell>
        </row>
        <row r="5250">
          <cell r="C5250" t="str">
            <v>RN</v>
          </cell>
          <cell r="D5250" t="str">
            <v>Jardim de Angicos</v>
          </cell>
        </row>
        <row r="5251">
          <cell r="C5251" t="str">
            <v>RS</v>
          </cell>
          <cell r="D5251" t="str">
            <v>Saldanha Marinho</v>
          </cell>
        </row>
        <row r="5252">
          <cell r="C5252" t="str">
            <v>RS</v>
          </cell>
          <cell r="D5252" t="str">
            <v>Santa Margarida do Sul</v>
          </cell>
        </row>
        <row r="5253">
          <cell r="C5253" t="str">
            <v>GO</v>
          </cell>
          <cell r="D5253" t="str">
            <v>Panamá</v>
          </cell>
        </row>
        <row r="5254">
          <cell r="C5254" t="str">
            <v>PB</v>
          </cell>
          <cell r="D5254" t="str">
            <v>Algodão de Jandaíra</v>
          </cell>
        </row>
        <row r="5255">
          <cell r="C5255" t="str">
            <v>PB</v>
          </cell>
          <cell r="D5255" t="str">
            <v>Bom Jesus</v>
          </cell>
        </row>
        <row r="5256">
          <cell r="C5256" t="str">
            <v>MG</v>
          </cell>
          <cell r="D5256" t="str">
            <v>Umburatiba</v>
          </cell>
        </row>
        <row r="5257">
          <cell r="C5257" t="str">
            <v>RS</v>
          </cell>
          <cell r="D5257" t="str">
            <v>Pinhal</v>
          </cell>
        </row>
        <row r="5258">
          <cell r="C5258" t="str">
            <v>MG</v>
          </cell>
          <cell r="D5258" t="str">
            <v>Sem-Peixe</v>
          </cell>
        </row>
        <row r="5259">
          <cell r="C5259" t="str">
            <v>SP</v>
          </cell>
          <cell r="D5259" t="str">
            <v>Pontes Gestal</v>
          </cell>
        </row>
        <row r="5260">
          <cell r="C5260" t="str">
            <v>GO</v>
          </cell>
          <cell r="D5260" t="str">
            <v>Mimoso de Goiás</v>
          </cell>
        </row>
        <row r="5261">
          <cell r="C5261" t="str">
            <v>RS</v>
          </cell>
          <cell r="D5261" t="str">
            <v>Rio dos Índios</v>
          </cell>
        </row>
        <row r="5262">
          <cell r="C5262" t="str">
            <v>RS</v>
          </cell>
          <cell r="D5262" t="str">
            <v>Lajeado do Bugre</v>
          </cell>
        </row>
        <row r="5263">
          <cell r="C5263" t="str">
            <v>RS</v>
          </cell>
          <cell r="D5263" t="str">
            <v>Barra Funda</v>
          </cell>
        </row>
        <row r="5264">
          <cell r="C5264" t="str">
            <v>RS</v>
          </cell>
          <cell r="D5264" t="str">
            <v>Nova Pádua</v>
          </cell>
        </row>
        <row r="5265">
          <cell r="C5265" t="str">
            <v>PI</v>
          </cell>
          <cell r="D5265" t="str">
            <v>Floresta do Piauí</v>
          </cell>
        </row>
        <row r="5266">
          <cell r="C5266" t="str">
            <v>SC</v>
          </cell>
          <cell r="D5266" t="str">
            <v>Coronel Martins</v>
          </cell>
        </row>
        <row r="5267">
          <cell r="C5267" t="str">
            <v>MG</v>
          </cell>
          <cell r="D5267" t="str">
            <v>Pedra Dourada</v>
          </cell>
        </row>
        <row r="5268">
          <cell r="C5268" t="str">
            <v>SP</v>
          </cell>
          <cell r="D5268" t="str">
            <v>São João das Duas Pontes</v>
          </cell>
        </row>
        <row r="5269">
          <cell r="C5269" t="str">
            <v>PR</v>
          </cell>
          <cell r="D5269" t="str">
            <v>Porto Rico</v>
          </cell>
        </row>
        <row r="5270">
          <cell r="C5270" t="str">
            <v>PI</v>
          </cell>
          <cell r="D5270" t="str">
            <v>Aroeiras do Itaim</v>
          </cell>
        </row>
        <row r="5271">
          <cell r="C5271" t="str">
            <v>PI</v>
          </cell>
          <cell r="D5271" t="str">
            <v>Pedro Laurentino</v>
          </cell>
        </row>
        <row r="5272">
          <cell r="C5272" t="str">
            <v>MG</v>
          </cell>
          <cell r="D5272" t="str">
            <v>Wenceslau Braz</v>
          </cell>
        </row>
        <row r="5273">
          <cell r="C5273" t="str">
            <v>RS</v>
          </cell>
          <cell r="D5273" t="str">
            <v>Mato Castelhano</v>
          </cell>
        </row>
        <row r="5274">
          <cell r="C5274" t="str">
            <v>RS</v>
          </cell>
          <cell r="D5274" t="str">
            <v>São João do Polêsine</v>
          </cell>
        </row>
        <row r="5275">
          <cell r="C5275" t="str">
            <v>SC</v>
          </cell>
          <cell r="D5275" t="str">
            <v>Abdon Batista</v>
          </cell>
        </row>
        <row r="5276">
          <cell r="C5276" t="str">
            <v>TO</v>
          </cell>
          <cell r="D5276" t="str">
            <v>Santa Terezinha do Tocantins</v>
          </cell>
        </row>
        <row r="5277">
          <cell r="C5277" t="str">
            <v>PR</v>
          </cell>
          <cell r="D5277" t="str">
            <v>Brasilândia do Sul</v>
          </cell>
        </row>
        <row r="5278">
          <cell r="C5278" t="str">
            <v>RS</v>
          </cell>
          <cell r="D5278" t="str">
            <v>Coronel Barros</v>
          </cell>
        </row>
        <row r="5279">
          <cell r="C5279" t="str">
            <v>RS</v>
          </cell>
          <cell r="D5279" t="str">
            <v>Dom Pedro de Alcântara</v>
          </cell>
        </row>
        <row r="5280">
          <cell r="C5280" t="str">
            <v>GO</v>
          </cell>
          <cell r="D5280" t="str">
            <v>Adelândia</v>
          </cell>
        </row>
        <row r="5281">
          <cell r="C5281" t="str">
            <v>RS</v>
          </cell>
          <cell r="D5281" t="str">
            <v>Monte Belo do Sul</v>
          </cell>
        </row>
        <row r="5282">
          <cell r="C5282" t="str">
            <v>PB</v>
          </cell>
          <cell r="D5282" t="str">
            <v>Curral Velho</v>
          </cell>
        </row>
        <row r="5283">
          <cell r="C5283" t="str">
            <v>GO</v>
          </cell>
          <cell r="D5283" t="str">
            <v>Jesúpolis</v>
          </cell>
        </row>
        <row r="5284">
          <cell r="C5284" t="str">
            <v>PB</v>
          </cell>
          <cell r="D5284" t="str">
            <v>Santo André</v>
          </cell>
        </row>
        <row r="5285">
          <cell r="C5285" t="str">
            <v>MG</v>
          </cell>
          <cell r="D5285" t="str">
            <v>Santana do Garambéu</v>
          </cell>
        </row>
        <row r="5286">
          <cell r="C5286" t="str">
            <v>RS</v>
          </cell>
          <cell r="D5286" t="str">
            <v>São José das Missões</v>
          </cell>
        </row>
        <row r="5287">
          <cell r="C5287" t="str">
            <v>SP</v>
          </cell>
          <cell r="D5287" t="str">
            <v>Cássia dos Coqueiros</v>
          </cell>
        </row>
        <row r="5288">
          <cell r="C5288" t="str">
            <v>SC</v>
          </cell>
          <cell r="D5288" t="str">
            <v>Rio Rufino</v>
          </cell>
        </row>
        <row r="5289">
          <cell r="C5289" t="str">
            <v>MG</v>
          </cell>
          <cell r="D5289" t="str">
            <v>Biquinhas</v>
          </cell>
        </row>
        <row r="5290">
          <cell r="C5290" t="str">
            <v>SC</v>
          </cell>
          <cell r="D5290" t="str">
            <v>Formosa do Sul</v>
          </cell>
        </row>
        <row r="5291">
          <cell r="C5291" t="str">
            <v>PI</v>
          </cell>
          <cell r="D5291" t="str">
            <v>Olho D´Água do Piauí</v>
          </cell>
        </row>
        <row r="5292">
          <cell r="C5292" t="str">
            <v>GO</v>
          </cell>
          <cell r="D5292" t="str">
            <v>Diorama</v>
          </cell>
        </row>
        <row r="5293">
          <cell r="C5293" t="str">
            <v>SP</v>
          </cell>
          <cell r="D5293" t="str">
            <v>Santa Rita d´Oeste</v>
          </cell>
        </row>
        <row r="5294">
          <cell r="C5294" t="str">
            <v>GO</v>
          </cell>
          <cell r="D5294" t="str">
            <v>Aparecida do Rio Doce</v>
          </cell>
        </row>
        <row r="5295">
          <cell r="C5295" t="str">
            <v>SP</v>
          </cell>
          <cell r="D5295" t="str">
            <v>Pedranópolis</v>
          </cell>
        </row>
        <row r="5296">
          <cell r="C5296" t="str">
            <v>SC</v>
          </cell>
          <cell r="D5296" t="str">
            <v>Capão Alto</v>
          </cell>
        </row>
        <row r="5297">
          <cell r="C5297" t="str">
            <v>RS</v>
          </cell>
          <cell r="D5297" t="str">
            <v>Boa Vista do Cadeado</v>
          </cell>
        </row>
        <row r="5298">
          <cell r="C5298" t="str">
            <v>RS</v>
          </cell>
          <cell r="D5298" t="str">
            <v>Colinas</v>
          </cell>
        </row>
        <row r="5299">
          <cell r="C5299" t="str">
            <v>RS</v>
          </cell>
          <cell r="D5299" t="str">
            <v>São José do Sul</v>
          </cell>
        </row>
        <row r="5300">
          <cell r="C5300" t="str">
            <v>GO</v>
          </cell>
          <cell r="D5300" t="str">
            <v>Buriti de Goiás</v>
          </cell>
        </row>
        <row r="5301">
          <cell r="C5301" t="str">
            <v>GO</v>
          </cell>
          <cell r="D5301" t="str">
            <v>Arenópolis</v>
          </cell>
        </row>
        <row r="5302">
          <cell r="C5302" t="str">
            <v>PI</v>
          </cell>
          <cell r="D5302" t="str">
            <v>São Miguel da Baixa Grande</v>
          </cell>
        </row>
        <row r="5303">
          <cell r="C5303" t="str">
            <v>PB</v>
          </cell>
          <cell r="D5303" t="str">
            <v>Passagem</v>
          </cell>
        </row>
        <row r="5304">
          <cell r="C5304" t="str">
            <v>SC</v>
          </cell>
          <cell r="D5304" t="str">
            <v>Urupema</v>
          </cell>
        </row>
        <row r="5305">
          <cell r="C5305" t="str">
            <v>SP</v>
          </cell>
          <cell r="D5305" t="str">
            <v>Arapeí</v>
          </cell>
        </row>
        <row r="5306">
          <cell r="C5306" t="str">
            <v>SP</v>
          </cell>
          <cell r="D5306" t="str">
            <v>Óleo</v>
          </cell>
        </row>
        <row r="5307">
          <cell r="C5307" t="str">
            <v>SP</v>
          </cell>
          <cell r="D5307" t="str">
            <v>Embaúba</v>
          </cell>
        </row>
        <row r="5308">
          <cell r="C5308" t="str">
            <v>PR</v>
          </cell>
          <cell r="D5308" t="str">
            <v>Manfrinópolis</v>
          </cell>
        </row>
        <row r="5309">
          <cell r="C5309" t="str">
            <v>SC</v>
          </cell>
          <cell r="D5309" t="str">
            <v>Matos Costa</v>
          </cell>
        </row>
        <row r="5310">
          <cell r="C5310" t="str">
            <v>MT</v>
          </cell>
          <cell r="D5310" t="str">
            <v>Ribeirãozinho</v>
          </cell>
        </row>
        <row r="5311">
          <cell r="C5311" t="str">
            <v>PR</v>
          </cell>
          <cell r="D5311" t="str">
            <v>Boa Esperança do Iguaçu</v>
          </cell>
        </row>
        <row r="5312">
          <cell r="C5312" t="str">
            <v>SP</v>
          </cell>
          <cell r="D5312" t="str">
            <v>Torre de Pedra</v>
          </cell>
        </row>
        <row r="5313">
          <cell r="C5313" t="str">
            <v>RN</v>
          </cell>
          <cell r="D5313" t="str">
            <v>Timbaúba dos Batistas</v>
          </cell>
        </row>
        <row r="5314">
          <cell r="C5314" t="str">
            <v>SP</v>
          </cell>
          <cell r="D5314" t="str">
            <v>Sagres</v>
          </cell>
        </row>
        <row r="5315">
          <cell r="C5315" t="str">
            <v>RN</v>
          </cell>
          <cell r="D5315" t="str">
            <v>Pedra Preta</v>
          </cell>
        </row>
        <row r="5316">
          <cell r="C5316" t="str">
            <v>MG</v>
          </cell>
          <cell r="D5316" t="str">
            <v>Morro da Garça</v>
          </cell>
        </row>
        <row r="5317">
          <cell r="C5317" t="str">
            <v>TO</v>
          </cell>
          <cell r="D5317" t="str">
            <v>Itaporã do Tocantins</v>
          </cell>
        </row>
        <row r="5318">
          <cell r="C5318" t="str">
            <v>SP</v>
          </cell>
          <cell r="D5318" t="str">
            <v>Lucianópolis</v>
          </cell>
        </row>
        <row r="5319">
          <cell r="C5319" t="str">
            <v>TO</v>
          </cell>
          <cell r="D5319" t="str">
            <v>Santa Rita do Tocantins</v>
          </cell>
        </row>
        <row r="5320">
          <cell r="C5320" t="str">
            <v>GO</v>
          </cell>
          <cell r="D5320" t="str">
            <v>Avelinópolis</v>
          </cell>
        </row>
        <row r="5321">
          <cell r="C5321" t="str">
            <v>RS</v>
          </cell>
          <cell r="D5321" t="str">
            <v>Forquetinha</v>
          </cell>
        </row>
        <row r="5322">
          <cell r="C5322" t="str">
            <v>SC</v>
          </cell>
          <cell r="D5322" t="str">
            <v>Vargem</v>
          </cell>
        </row>
        <row r="5323">
          <cell r="C5323" t="str">
            <v>SE</v>
          </cell>
          <cell r="D5323" t="str">
            <v>Amparo de São Francisco</v>
          </cell>
        </row>
        <row r="5324">
          <cell r="C5324" t="str">
            <v>BA</v>
          </cell>
          <cell r="D5324" t="str">
            <v>Maetinga</v>
          </cell>
        </row>
        <row r="5325">
          <cell r="C5325" t="str">
            <v>SC</v>
          </cell>
          <cell r="D5325" t="str">
            <v>Sul Brasil</v>
          </cell>
        </row>
        <row r="5326">
          <cell r="C5326" t="str">
            <v>GO</v>
          </cell>
          <cell r="D5326" t="str">
            <v>Palmelo</v>
          </cell>
        </row>
        <row r="5327">
          <cell r="C5327" t="str">
            <v>RS</v>
          </cell>
          <cell r="D5327" t="str">
            <v>Itati</v>
          </cell>
        </row>
        <row r="5328">
          <cell r="C5328" t="str">
            <v>MG</v>
          </cell>
          <cell r="D5328" t="str">
            <v>Fama</v>
          </cell>
        </row>
        <row r="5329">
          <cell r="C5329" t="str">
            <v>SC</v>
          </cell>
          <cell r="D5329" t="str">
            <v>Novo Horizonte</v>
          </cell>
        </row>
        <row r="5330">
          <cell r="C5330" t="str">
            <v>RS</v>
          </cell>
          <cell r="D5330" t="str">
            <v>Silveira Martins</v>
          </cell>
        </row>
        <row r="5331">
          <cell r="C5331" t="str">
            <v>SC</v>
          </cell>
          <cell r="D5331" t="str">
            <v>União do Oeste</v>
          </cell>
        </row>
        <row r="5332">
          <cell r="C5332" t="str">
            <v>GO</v>
          </cell>
          <cell r="D5332" t="str">
            <v>Nova América</v>
          </cell>
        </row>
        <row r="5333">
          <cell r="C5333" t="str">
            <v>MG</v>
          </cell>
          <cell r="D5333" t="str">
            <v>Araçaí</v>
          </cell>
        </row>
        <row r="5334">
          <cell r="C5334" t="str">
            <v>GO</v>
          </cell>
          <cell r="D5334" t="str">
            <v>Mairipotaba</v>
          </cell>
        </row>
        <row r="5335">
          <cell r="C5335" t="str">
            <v>SC</v>
          </cell>
          <cell r="D5335" t="str">
            <v>Painel</v>
          </cell>
        </row>
        <row r="5336">
          <cell r="C5336" t="str">
            <v>SC</v>
          </cell>
          <cell r="D5336" t="str">
            <v>Águas Frias</v>
          </cell>
        </row>
        <row r="5337">
          <cell r="C5337" t="str">
            <v>MG</v>
          </cell>
          <cell r="D5337" t="str">
            <v>Rochedo de Minas</v>
          </cell>
        </row>
        <row r="5338">
          <cell r="C5338" t="str">
            <v>SP</v>
          </cell>
          <cell r="D5338" t="str">
            <v>Nova Guataporanga</v>
          </cell>
        </row>
        <row r="5339">
          <cell r="C5339" t="str">
            <v>TO</v>
          </cell>
          <cell r="D5339" t="str">
            <v>Novo Alegre</v>
          </cell>
        </row>
        <row r="5340">
          <cell r="C5340" t="str">
            <v>RS</v>
          </cell>
          <cell r="D5340" t="str">
            <v>Porto Mauá</v>
          </cell>
        </row>
        <row r="5341">
          <cell r="C5341" t="str">
            <v>RS</v>
          </cell>
          <cell r="D5341" t="str">
            <v>Dezesseis de Novembro</v>
          </cell>
        </row>
        <row r="5342">
          <cell r="C5342" t="str">
            <v>RS</v>
          </cell>
          <cell r="D5342" t="str">
            <v>Travesseiro</v>
          </cell>
        </row>
        <row r="5343">
          <cell r="C5343" t="str">
            <v>SC</v>
          </cell>
          <cell r="D5343" t="str">
            <v>Brunópolis</v>
          </cell>
        </row>
        <row r="5344">
          <cell r="C5344" t="str">
            <v>SC</v>
          </cell>
          <cell r="D5344" t="str">
            <v>Santa Terezinha do Progresso</v>
          </cell>
        </row>
        <row r="5345">
          <cell r="C5345" t="str">
            <v>TO</v>
          </cell>
          <cell r="D5345" t="str">
            <v>Monte Santo do Tocantins</v>
          </cell>
        </row>
        <row r="5346">
          <cell r="C5346" t="str">
            <v>SP</v>
          </cell>
          <cell r="D5346" t="str">
            <v>Lourdes</v>
          </cell>
        </row>
        <row r="5347">
          <cell r="C5347" t="str">
            <v>RS</v>
          </cell>
          <cell r="D5347" t="str">
            <v>Eugênio de Castro</v>
          </cell>
        </row>
        <row r="5348">
          <cell r="C5348" t="str">
            <v>MG</v>
          </cell>
          <cell r="D5348" t="str">
            <v>Estrela Dalva</v>
          </cell>
        </row>
        <row r="5349">
          <cell r="C5349" t="str">
            <v>RS</v>
          </cell>
          <cell r="D5349" t="str">
            <v>Unistalda</v>
          </cell>
        </row>
        <row r="5350">
          <cell r="C5350" t="str">
            <v>RS</v>
          </cell>
          <cell r="D5350" t="str">
            <v>Paulo Bento</v>
          </cell>
        </row>
        <row r="5351">
          <cell r="C5351" t="str">
            <v>GO</v>
          </cell>
          <cell r="D5351" t="str">
            <v>Ivolândia</v>
          </cell>
        </row>
        <row r="5352">
          <cell r="C5352" t="str">
            <v>TO</v>
          </cell>
          <cell r="D5352" t="str">
            <v>Cachoeirinha</v>
          </cell>
        </row>
        <row r="5353">
          <cell r="C5353" t="str">
            <v>RS</v>
          </cell>
          <cell r="D5353" t="str">
            <v>São Vendelino</v>
          </cell>
        </row>
        <row r="5354">
          <cell r="C5354" t="str">
            <v>RS</v>
          </cell>
          <cell r="D5354" t="str">
            <v>Santo Expedito do Sul</v>
          </cell>
        </row>
        <row r="5355">
          <cell r="C5355" t="str">
            <v>RS</v>
          </cell>
          <cell r="D5355" t="str">
            <v>Cerro Grande</v>
          </cell>
        </row>
        <row r="5356">
          <cell r="C5356" t="str">
            <v>SC</v>
          </cell>
          <cell r="D5356" t="str">
            <v>Presidente Nereu</v>
          </cell>
        </row>
        <row r="5357">
          <cell r="C5357" t="str">
            <v>SP</v>
          </cell>
          <cell r="D5357" t="str">
            <v>Monções</v>
          </cell>
        </row>
        <row r="5358">
          <cell r="C5358" t="str">
            <v>RS</v>
          </cell>
          <cell r="D5358" t="str">
            <v>Rolador</v>
          </cell>
        </row>
        <row r="5359">
          <cell r="C5359" t="str">
            <v>PB</v>
          </cell>
          <cell r="D5359" t="str">
            <v>Zabelê</v>
          </cell>
        </row>
        <row r="5360">
          <cell r="C5360" t="str">
            <v>MG</v>
          </cell>
          <cell r="D5360" t="str">
            <v>Silveirânia</v>
          </cell>
        </row>
        <row r="5361">
          <cell r="C5361" t="str">
            <v>RS</v>
          </cell>
          <cell r="D5361" t="str">
            <v>Coqueiros do Sul</v>
          </cell>
        </row>
        <row r="5362">
          <cell r="C5362" t="str">
            <v>PR</v>
          </cell>
          <cell r="D5362" t="str">
            <v>São Pedro do Paraná</v>
          </cell>
        </row>
        <row r="5363">
          <cell r="C5363" t="str">
            <v>RN</v>
          </cell>
          <cell r="D5363" t="str">
            <v>Ipueira</v>
          </cell>
        </row>
        <row r="5364">
          <cell r="C5364" t="str">
            <v>PB</v>
          </cell>
          <cell r="D5364" t="str">
            <v>Amparo</v>
          </cell>
        </row>
        <row r="5365">
          <cell r="C5365" t="str">
            <v>GO</v>
          </cell>
          <cell r="D5365" t="str">
            <v>Marzagão</v>
          </cell>
        </row>
        <row r="5366">
          <cell r="C5366" t="str">
            <v>MG</v>
          </cell>
          <cell r="D5366" t="str">
            <v>São Sebastião do Rio Verde</v>
          </cell>
        </row>
        <row r="5367">
          <cell r="C5367" t="str">
            <v>SC</v>
          </cell>
          <cell r="D5367" t="str">
            <v>Mirim Doce</v>
          </cell>
        </row>
        <row r="5368">
          <cell r="C5368" t="str">
            <v>RS</v>
          </cell>
          <cell r="D5368" t="str">
            <v>Faxinalzinho</v>
          </cell>
        </row>
        <row r="5369">
          <cell r="C5369" t="str">
            <v>GO</v>
          </cell>
          <cell r="D5369" t="str">
            <v>Córrego do Ouro</v>
          </cell>
        </row>
        <row r="5370">
          <cell r="C5370" t="str">
            <v>MG</v>
          </cell>
          <cell r="D5370" t="str">
            <v>Casa Grande</v>
          </cell>
        </row>
        <row r="5371">
          <cell r="C5371" t="str">
            <v>PR</v>
          </cell>
          <cell r="D5371" t="str">
            <v>Iguatu</v>
          </cell>
        </row>
        <row r="5372">
          <cell r="C5372" t="str">
            <v>SC</v>
          </cell>
          <cell r="D5372" t="str">
            <v>Lacerdópolis</v>
          </cell>
        </row>
        <row r="5373">
          <cell r="C5373" t="str">
            <v>RS</v>
          </cell>
          <cell r="D5373" t="str">
            <v>São Valentim do Sul</v>
          </cell>
        </row>
        <row r="5374">
          <cell r="C5374" t="str">
            <v>PR</v>
          </cell>
          <cell r="D5374" t="str">
            <v>Guaporema</v>
          </cell>
        </row>
        <row r="5375">
          <cell r="C5375" t="str">
            <v>SC</v>
          </cell>
          <cell r="D5375" t="str">
            <v>São Bernardino</v>
          </cell>
        </row>
        <row r="5376">
          <cell r="C5376" t="str">
            <v>GO</v>
          </cell>
          <cell r="D5376" t="str">
            <v>Nova Aurora</v>
          </cell>
        </row>
        <row r="5377">
          <cell r="C5377" t="str">
            <v>SC</v>
          </cell>
          <cell r="D5377" t="str">
            <v>Arvoredo</v>
          </cell>
        </row>
        <row r="5378">
          <cell r="C5378" t="str">
            <v>SP</v>
          </cell>
          <cell r="D5378" t="str">
            <v>Ribeirão dos Índios</v>
          </cell>
        </row>
        <row r="5379">
          <cell r="C5379" t="str">
            <v>TO</v>
          </cell>
          <cell r="D5379" t="str">
            <v>Brasilândia do Tocantins</v>
          </cell>
        </row>
        <row r="5380">
          <cell r="C5380" t="str">
            <v>GO</v>
          </cell>
          <cell r="D5380" t="str">
            <v>Morro Agudo de Goiás</v>
          </cell>
        </row>
        <row r="5381">
          <cell r="C5381" t="str">
            <v>PR</v>
          </cell>
          <cell r="D5381" t="str">
            <v>Iracema do Oeste</v>
          </cell>
        </row>
        <row r="5382">
          <cell r="C5382" t="str">
            <v>TO</v>
          </cell>
          <cell r="D5382" t="str">
            <v>Rio da Conceição</v>
          </cell>
        </row>
        <row r="5383">
          <cell r="C5383" t="str">
            <v>RS</v>
          </cell>
          <cell r="D5383" t="str">
            <v>Inhacorá</v>
          </cell>
        </row>
        <row r="5384">
          <cell r="C5384" t="str">
            <v>RS</v>
          </cell>
          <cell r="D5384" t="str">
            <v>Pirapó</v>
          </cell>
        </row>
        <row r="5385">
          <cell r="C5385" t="str">
            <v>GO</v>
          </cell>
          <cell r="D5385" t="str">
            <v>Santa Rosa de Goiás</v>
          </cell>
        </row>
        <row r="5386">
          <cell r="C5386" t="str">
            <v>SC</v>
          </cell>
          <cell r="D5386" t="str">
            <v>Ouro Verde</v>
          </cell>
        </row>
        <row r="5387">
          <cell r="C5387" t="str">
            <v>RS</v>
          </cell>
          <cell r="D5387" t="str">
            <v>Nova Ramada</v>
          </cell>
        </row>
        <row r="5388">
          <cell r="C5388" t="str">
            <v>RS</v>
          </cell>
          <cell r="D5388" t="str">
            <v>Novo Tiradentes</v>
          </cell>
        </row>
        <row r="5389">
          <cell r="C5389" t="str">
            <v>MG</v>
          </cell>
          <cell r="D5389" t="str">
            <v>Monjolos</v>
          </cell>
        </row>
        <row r="5390">
          <cell r="C5390" t="str">
            <v>TO</v>
          </cell>
          <cell r="D5390" t="str">
            <v>Taipas do Tocantins</v>
          </cell>
        </row>
        <row r="5391">
          <cell r="C5391" t="str">
            <v>PR</v>
          </cell>
          <cell r="D5391" t="str">
            <v>Mirador</v>
          </cell>
        </row>
        <row r="5392">
          <cell r="C5392" t="str">
            <v>SC</v>
          </cell>
          <cell r="D5392" t="str">
            <v>Santa Helena</v>
          </cell>
        </row>
        <row r="5393">
          <cell r="C5393" t="str">
            <v>SP</v>
          </cell>
          <cell r="D5393" t="str">
            <v>Parisi</v>
          </cell>
        </row>
        <row r="5394">
          <cell r="C5394" t="str">
            <v>TO</v>
          </cell>
          <cell r="D5394" t="str">
            <v>Juarina</v>
          </cell>
        </row>
        <row r="5395">
          <cell r="C5395" t="str">
            <v>PI</v>
          </cell>
          <cell r="D5395" t="str">
            <v>Santo Antônio dos Milagres</v>
          </cell>
        </row>
        <row r="5396">
          <cell r="C5396" t="str">
            <v>RN</v>
          </cell>
          <cell r="D5396" t="str">
            <v>Bodó</v>
          </cell>
        </row>
        <row r="5397">
          <cell r="C5397" t="str">
            <v>SP</v>
          </cell>
          <cell r="D5397" t="str">
            <v>Santa Cruz da Esperança</v>
          </cell>
        </row>
        <row r="5398">
          <cell r="C5398" t="str">
            <v>PR</v>
          </cell>
          <cell r="D5398" t="str">
            <v>São Manoel do Paraná</v>
          </cell>
        </row>
        <row r="5399">
          <cell r="C5399" t="str">
            <v>SC</v>
          </cell>
          <cell r="D5399" t="str">
            <v>Santa Rosa de Lima</v>
          </cell>
        </row>
        <row r="5400">
          <cell r="C5400" t="str">
            <v>MG</v>
          </cell>
          <cell r="D5400" t="str">
            <v>Vargem Bonita</v>
          </cell>
        </row>
        <row r="5401">
          <cell r="C5401" t="str">
            <v>SC</v>
          </cell>
          <cell r="D5401" t="str">
            <v>Bom Jesus do Oeste</v>
          </cell>
        </row>
        <row r="5402">
          <cell r="C5402" t="str">
            <v>GO</v>
          </cell>
          <cell r="D5402" t="str">
            <v>Pilar de Goiás</v>
          </cell>
        </row>
        <row r="5403">
          <cell r="C5403" t="str">
            <v>RS</v>
          </cell>
          <cell r="D5403" t="str">
            <v>Vanini</v>
          </cell>
        </row>
        <row r="5404">
          <cell r="C5404" t="str">
            <v>MG</v>
          </cell>
          <cell r="D5404" t="str">
            <v>Oliveira Fortes</v>
          </cell>
        </row>
        <row r="5405">
          <cell r="C5405" t="str">
            <v>RO</v>
          </cell>
          <cell r="D5405" t="str">
            <v>Pimenteiras do Oeste</v>
          </cell>
        </row>
        <row r="5406">
          <cell r="C5406" t="str">
            <v>RS</v>
          </cell>
          <cell r="D5406" t="str">
            <v>Santo Antônio do Palma</v>
          </cell>
        </row>
        <row r="5407">
          <cell r="C5407" t="str">
            <v>SP</v>
          </cell>
          <cell r="D5407" t="str">
            <v>Santa Clara d´Oeste</v>
          </cell>
        </row>
        <row r="5408">
          <cell r="C5408" t="str">
            <v>SP</v>
          </cell>
          <cell r="D5408" t="str">
            <v>Dolcinópolis</v>
          </cell>
        </row>
        <row r="5409">
          <cell r="C5409" t="str">
            <v>PB</v>
          </cell>
          <cell r="D5409" t="str">
            <v>Areia de Baraúnas</v>
          </cell>
        </row>
        <row r="5410">
          <cell r="C5410" t="str">
            <v>RS</v>
          </cell>
          <cell r="D5410" t="str">
            <v>Poço das Antas</v>
          </cell>
        </row>
        <row r="5411">
          <cell r="C5411" t="str">
            <v>SP</v>
          </cell>
          <cell r="D5411" t="str">
            <v>Marinópolis</v>
          </cell>
        </row>
        <row r="5412">
          <cell r="C5412" t="str">
            <v>RS</v>
          </cell>
          <cell r="D5412" t="str">
            <v>Bozano</v>
          </cell>
        </row>
        <row r="5413">
          <cell r="C5413" t="str">
            <v>SP</v>
          </cell>
          <cell r="D5413" t="str">
            <v>São João do Pau d´Alho</v>
          </cell>
        </row>
        <row r="5414">
          <cell r="C5414" t="str">
            <v>GO</v>
          </cell>
          <cell r="D5414" t="str">
            <v>Davinópolis</v>
          </cell>
        </row>
        <row r="5415">
          <cell r="C5415" t="str">
            <v>TO</v>
          </cell>
          <cell r="D5415" t="str">
            <v>Ipueiras</v>
          </cell>
        </row>
        <row r="5416">
          <cell r="C5416" t="str">
            <v>RS</v>
          </cell>
          <cell r="D5416" t="str">
            <v>Boa Vista das Missões</v>
          </cell>
        </row>
        <row r="5417">
          <cell r="C5417" t="str">
            <v>SC</v>
          </cell>
          <cell r="D5417" t="str">
            <v>Jupiá</v>
          </cell>
        </row>
        <row r="5418">
          <cell r="C5418" t="str">
            <v>RS</v>
          </cell>
          <cell r="D5418" t="str">
            <v>Vila Lângaro</v>
          </cell>
        </row>
        <row r="5419">
          <cell r="C5419" t="str">
            <v>RS</v>
          </cell>
          <cell r="D5419" t="str">
            <v>Relvado</v>
          </cell>
        </row>
        <row r="5420">
          <cell r="C5420" t="str">
            <v>RN</v>
          </cell>
          <cell r="D5420" t="str">
            <v>Monte das Gameleiras</v>
          </cell>
        </row>
        <row r="5421">
          <cell r="C5421" t="str">
            <v>SC</v>
          </cell>
          <cell r="D5421" t="str">
            <v>Ermo</v>
          </cell>
        </row>
        <row r="5422">
          <cell r="C5422" t="str">
            <v>MG</v>
          </cell>
          <cell r="D5422" t="str">
            <v>Aracitaba</v>
          </cell>
        </row>
        <row r="5423">
          <cell r="C5423" t="str">
            <v>RS</v>
          </cell>
          <cell r="D5423" t="str">
            <v>São José do Inhacorá</v>
          </cell>
        </row>
        <row r="5424">
          <cell r="C5424" t="str">
            <v>GO</v>
          </cell>
          <cell r="D5424" t="str">
            <v>São Patrício</v>
          </cell>
        </row>
        <row r="5425">
          <cell r="C5425" t="str">
            <v>RS</v>
          </cell>
          <cell r="D5425" t="str">
            <v>Itapuca</v>
          </cell>
        </row>
        <row r="5426">
          <cell r="C5426" t="str">
            <v>RS</v>
          </cell>
          <cell r="D5426" t="str">
            <v>Gramado dos Loureiros</v>
          </cell>
        </row>
        <row r="5427">
          <cell r="C5427" t="str">
            <v>MT</v>
          </cell>
          <cell r="D5427" t="str">
            <v>Luciára</v>
          </cell>
        </row>
        <row r="5428">
          <cell r="C5428" t="str">
            <v>MG</v>
          </cell>
          <cell r="D5428" t="str">
            <v>Itambé do Mato Dentro</v>
          </cell>
        </row>
        <row r="5429">
          <cell r="C5429" t="str">
            <v>PR</v>
          </cell>
          <cell r="D5429" t="str">
            <v>Santo Antônio do Paraíso</v>
          </cell>
        </row>
        <row r="5430">
          <cell r="C5430" t="str">
            <v>PR</v>
          </cell>
          <cell r="D5430" t="str">
            <v>Ariranha do Ivaí</v>
          </cell>
        </row>
        <row r="5431">
          <cell r="C5431" t="str">
            <v>RS</v>
          </cell>
          <cell r="D5431" t="str">
            <v>São Pedro das Missões</v>
          </cell>
        </row>
        <row r="5432">
          <cell r="C5432" t="str">
            <v>MG</v>
          </cell>
          <cell r="D5432" t="str">
            <v>Passa-Vinte</v>
          </cell>
        </row>
        <row r="5433">
          <cell r="C5433" t="str">
            <v>SP</v>
          </cell>
          <cell r="D5433" t="str">
            <v>Turiúba</v>
          </cell>
        </row>
        <row r="5434">
          <cell r="C5434" t="str">
            <v>SP</v>
          </cell>
          <cell r="D5434" t="str">
            <v>Cruzália</v>
          </cell>
        </row>
        <row r="5435">
          <cell r="C5435" t="str">
            <v>RS</v>
          </cell>
          <cell r="D5435" t="str">
            <v>Santo Antônio do Planalto</v>
          </cell>
        </row>
        <row r="5436">
          <cell r="C5436" t="str">
            <v>PB</v>
          </cell>
          <cell r="D5436" t="str">
            <v>Quixabá</v>
          </cell>
        </row>
        <row r="5437">
          <cell r="C5437" t="str">
            <v>TO</v>
          </cell>
          <cell r="D5437" t="str">
            <v>Sucupira</v>
          </cell>
        </row>
        <row r="5438">
          <cell r="C5438" t="str">
            <v>MG</v>
          </cell>
          <cell r="D5438" t="str">
            <v>Senador Cortes</v>
          </cell>
        </row>
        <row r="5439">
          <cell r="C5439" t="str">
            <v>PB</v>
          </cell>
          <cell r="D5439" t="str">
            <v>Riacho de Santo Antônio</v>
          </cell>
        </row>
        <row r="5440">
          <cell r="C5440" t="str">
            <v>SP</v>
          </cell>
          <cell r="D5440" t="str">
            <v>Guarani d´Oeste</v>
          </cell>
        </row>
        <row r="5441">
          <cell r="C5441" t="str">
            <v>RS</v>
          </cell>
          <cell r="D5441" t="str">
            <v>Dois Irmãos das Missões</v>
          </cell>
        </row>
        <row r="5442">
          <cell r="C5442" t="str">
            <v>RS</v>
          </cell>
          <cell r="D5442" t="str">
            <v>Mariano Moro</v>
          </cell>
        </row>
        <row r="5443">
          <cell r="C5443" t="str">
            <v>MG</v>
          </cell>
          <cell r="D5443" t="str">
            <v>Água Comprida</v>
          </cell>
        </row>
        <row r="5444">
          <cell r="C5444" t="str">
            <v>TO</v>
          </cell>
          <cell r="D5444" t="str">
            <v>Lavandeira</v>
          </cell>
        </row>
        <row r="5445">
          <cell r="C5445" t="str">
            <v>GO</v>
          </cell>
          <cell r="D5445" t="str">
            <v>Aloândia</v>
          </cell>
        </row>
        <row r="5446">
          <cell r="C5446" t="str">
            <v>SC</v>
          </cell>
          <cell r="D5446" t="str">
            <v>Cunhataí</v>
          </cell>
        </row>
        <row r="5447">
          <cell r="C5447" t="str">
            <v>RS</v>
          </cell>
          <cell r="D5447" t="str">
            <v>Doutor Ricardo</v>
          </cell>
        </row>
        <row r="5448">
          <cell r="C5448" t="str">
            <v>TO</v>
          </cell>
          <cell r="D5448" t="str">
            <v>Tupirama</v>
          </cell>
        </row>
        <row r="5449">
          <cell r="C5449" t="str">
            <v>SC</v>
          </cell>
          <cell r="D5449" t="str">
            <v>Ibiam</v>
          </cell>
        </row>
        <row r="5450">
          <cell r="C5450" t="str">
            <v>RS</v>
          </cell>
          <cell r="D5450" t="str">
            <v>Ubiretama</v>
          </cell>
        </row>
        <row r="5451">
          <cell r="C5451" t="str">
            <v>MG</v>
          </cell>
          <cell r="D5451" t="str">
            <v>Serranos</v>
          </cell>
        </row>
        <row r="5452">
          <cell r="C5452" t="str">
            <v>PB</v>
          </cell>
          <cell r="D5452" t="str">
            <v>Coxixola</v>
          </cell>
        </row>
        <row r="5453">
          <cell r="C5453" t="str">
            <v>MG</v>
          </cell>
          <cell r="D5453" t="str">
            <v>Queluzito</v>
          </cell>
        </row>
        <row r="5454">
          <cell r="C5454" t="str">
            <v>SP</v>
          </cell>
          <cell r="D5454" t="str">
            <v>São João de Iracema</v>
          </cell>
        </row>
        <row r="5455">
          <cell r="C5455" t="str">
            <v>RS</v>
          </cell>
          <cell r="D5455" t="str">
            <v>Almirante Tamandaré do Sul</v>
          </cell>
        </row>
        <row r="5456">
          <cell r="C5456" t="str">
            <v>RS</v>
          </cell>
          <cell r="D5456" t="str">
            <v>Sete de Setembro</v>
          </cell>
        </row>
        <row r="5457">
          <cell r="C5457" t="str">
            <v>RS</v>
          </cell>
          <cell r="D5457" t="str">
            <v>Protásio Alves</v>
          </cell>
        </row>
        <row r="5458">
          <cell r="C5458" t="str">
            <v>RS</v>
          </cell>
          <cell r="D5458" t="str">
            <v>Pedras Altas</v>
          </cell>
        </row>
        <row r="5459">
          <cell r="C5459" t="str">
            <v>RS</v>
          </cell>
          <cell r="D5459" t="str">
            <v>Benjamin Constant do Sul</v>
          </cell>
        </row>
        <row r="5460">
          <cell r="C5460" t="str">
            <v>SC</v>
          </cell>
          <cell r="D5460" t="str">
            <v>Frei Rogério</v>
          </cell>
        </row>
        <row r="5461">
          <cell r="C5461" t="str">
            <v>RS</v>
          </cell>
          <cell r="D5461" t="str">
            <v>São José do Herval</v>
          </cell>
        </row>
        <row r="5462">
          <cell r="C5462" t="str">
            <v>MG</v>
          </cell>
          <cell r="D5462" t="str">
            <v>Douradoquara</v>
          </cell>
        </row>
        <row r="5463">
          <cell r="C5463" t="str">
            <v>SC</v>
          </cell>
          <cell r="D5463" t="str">
            <v>Alto Bela Vista</v>
          </cell>
        </row>
        <row r="5464">
          <cell r="C5464" t="str">
            <v>GO</v>
          </cell>
          <cell r="D5464" t="str">
            <v>Guaraíta</v>
          </cell>
        </row>
        <row r="5465">
          <cell r="C5465" t="str">
            <v>SP</v>
          </cell>
          <cell r="D5465" t="str">
            <v>Mesópolis</v>
          </cell>
        </row>
        <row r="5466">
          <cell r="C5466" t="str">
            <v>RS</v>
          </cell>
          <cell r="D5466" t="str">
            <v>Muliterno</v>
          </cell>
        </row>
        <row r="5467">
          <cell r="C5467" t="str">
            <v>RS</v>
          </cell>
          <cell r="D5467" t="str">
            <v>Pinhal da Serra</v>
          </cell>
        </row>
        <row r="5468">
          <cell r="C5468" t="str">
            <v>RS</v>
          </cell>
          <cell r="D5468" t="str">
            <v>Sério</v>
          </cell>
        </row>
        <row r="5469">
          <cell r="C5469" t="str">
            <v>SC</v>
          </cell>
          <cell r="D5469" t="str">
            <v>Irati</v>
          </cell>
        </row>
        <row r="5470">
          <cell r="C5470" t="str">
            <v>SP</v>
          </cell>
          <cell r="D5470" t="str">
            <v>União Paulista</v>
          </cell>
        </row>
        <row r="5471">
          <cell r="C5471" t="str">
            <v>RS</v>
          </cell>
          <cell r="D5471" t="str">
            <v>Ipiranga do Sul</v>
          </cell>
        </row>
        <row r="5472">
          <cell r="C5472" t="str">
            <v>MG</v>
          </cell>
          <cell r="D5472" t="str">
            <v>Tapiraí</v>
          </cell>
        </row>
        <row r="5473">
          <cell r="C5473" t="str">
            <v>RS</v>
          </cell>
          <cell r="D5473" t="str">
            <v>Quatro Irmãos</v>
          </cell>
        </row>
        <row r="5474">
          <cell r="C5474" t="str">
            <v>RS</v>
          </cell>
          <cell r="D5474" t="str">
            <v>Bom Progresso</v>
          </cell>
        </row>
        <row r="5475">
          <cell r="C5475" t="str">
            <v>MG</v>
          </cell>
          <cell r="D5475" t="str">
            <v>Seritinga</v>
          </cell>
        </row>
        <row r="5476">
          <cell r="C5476" t="str">
            <v>RS</v>
          </cell>
          <cell r="D5476" t="str">
            <v>Ivorá</v>
          </cell>
        </row>
        <row r="5477">
          <cell r="C5477" t="str">
            <v>SP</v>
          </cell>
          <cell r="D5477" t="str">
            <v>Vitória Brasil</v>
          </cell>
        </row>
        <row r="5478">
          <cell r="C5478" t="str">
            <v>SP</v>
          </cell>
          <cell r="D5478" t="str">
            <v>Paulistânia</v>
          </cell>
        </row>
        <row r="5479">
          <cell r="C5479" t="str">
            <v>SP</v>
          </cell>
          <cell r="D5479" t="str">
            <v>Nova Canaã Paulista</v>
          </cell>
        </row>
        <row r="5480">
          <cell r="C5480" t="str">
            <v>PB</v>
          </cell>
          <cell r="D5480" t="str">
            <v>São José do Brejo do Cruz</v>
          </cell>
        </row>
        <row r="5481">
          <cell r="C5481" t="str">
            <v>SP</v>
          </cell>
          <cell r="D5481" t="str">
            <v>Aspásia</v>
          </cell>
        </row>
        <row r="5482">
          <cell r="C5482" t="str">
            <v>GO</v>
          </cell>
          <cell r="D5482" t="str">
            <v>Água Limpa</v>
          </cell>
        </row>
        <row r="5483">
          <cell r="C5483" t="str">
            <v>SP</v>
          </cell>
          <cell r="D5483" t="str">
            <v>Dirce Reis</v>
          </cell>
        </row>
        <row r="5484">
          <cell r="C5484" t="str">
            <v>MG</v>
          </cell>
          <cell r="D5484" t="str">
            <v>Pedro Teixeira</v>
          </cell>
        </row>
        <row r="5485">
          <cell r="C5485" t="str">
            <v>SC</v>
          </cell>
          <cell r="D5485" t="str">
            <v>São Miguel da Boa Vista</v>
          </cell>
        </row>
        <row r="5486">
          <cell r="C5486" t="str">
            <v>MG</v>
          </cell>
          <cell r="D5486" t="str">
            <v>Consolação</v>
          </cell>
        </row>
        <row r="5487">
          <cell r="C5487" t="str">
            <v>PR</v>
          </cell>
          <cell r="D5487" t="str">
            <v>Miraselva</v>
          </cell>
        </row>
        <row r="5488">
          <cell r="C5488" t="str">
            <v>RS</v>
          </cell>
          <cell r="D5488" t="str">
            <v>Vespasiano Correa</v>
          </cell>
        </row>
        <row r="5489">
          <cell r="C5489" t="str">
            <v>RS</v>
          </cell>
          <cell r="D5489" t="str">
            <v>Cruzaltense</v>
          </cell>
        </row>
        <row r="5490">
          <cell r="C5490" t="str">
            <v>SC</v>
          </cell>
          <cell r="D5490" t="str">
            <v>Macieira</v>
          </cell>
        </row>
        <row r="5491">
          <cell r="C5491" t="str">
            <v>MG</v>
          </cell>
          <cell r="D5491" t="str">
            <v>Santo Antônio do Rio Abaixo</v>
          </cell>
        </row>
        <row r="5492">
          <cell r="C5492" t="str">
            <v>AM</v>
          </cell>
          <cell r="D5492" t="str">
            <v>Japurá</v>
          </cell>
        </row>
        <row r="5493">
          <cell r="C5493" t="str">
            <v>SP</v>
          </cell>
          <cell r="D5493" t="str">
            <v>Arco-Íris</v>
          </cell>
        </row>
        <row r="5494">
          <cell r="C5494" t="str">
            <v>SP</v>
          </cell>
          <cell r="D5494" t="str">
            <v>Trabiju</v>
          </cell>
        </row>
        <row r="5495">
          <cell r="C5495" t="str">
            <v>TO</v>
          </cell>
          <cell r="D5495" t="str">
            <v>Crixás do Tocantins</v>
          </cell>
        </row>
        <row r="5496">
          <cell r="C5496" t="str">
            <v>PB</v>
          </cell>
          <cell r="D5496" t="str">
            <v>Parari</v>
          </cell>
        </row>
        <row r="5497">
          <cell r="C5497" t="str">
            <v>RN</v>
          </cell>
          <cell r="D5497" t="str">
            <v>Severiano Melo</v>
          </cell>
        </row>
        <row r="5498">
          <cell r="C5498" t="str">
            <v>SP</v>
          </cell>
          <cell r="D5498" t="str">
            <v>Fernão</v>
          </cell>
        </row>
        <row r="5499">
          <cell r="C5499" t="str">
            <v>RN</v>
          </cell>
          <cell r="D5499" t="str">
            <v>Viçosa</v>
          </cell>
        </row>
        <row r="5500">
          <cell r="C5500" t="str">
            <v>RS</v>
          </cell>
          <cell r="D5500" t="str">
            <v>Nova Boa Vista</v>
          </cell>
        </row>
        <row r="5501">
          <cell r="C5501" t="str">
            <v>RS</v>
          </cell>
          <cell r="D5501" t="str">
            <v>Linha Nova</v>
          </cell>
        </row>
        <row r="5502">
          <cell r="C5502" t="str">
            <v>RS</v>
          </cell>
          <cell r="D5502" t="str">
            <v>Santa Tereza</v>
          </cell>
        </row>
        <row r="5503">
          <cell r="C5503" t="str">
            <v>RS</v>
          </cell>
          <cell r="D5503" t="str">
            <v>Floriano Peixoto</v>
          </cell>
        </row>
        <row r="5504">
          <cell r="C5504" t="str">
            <v>RS</v>
          </cell>
          <cell r="D5504" t="str">
            <v>Novo Xingu</v>
          </cell>
        </row>
        <row r="5505">
          <cell r="C5505" t="str">
            <v>MT</v>
          </cell>
          <cell r="D5505" t="str">
            <v>Serra Nova Dourada</v>
          </cell>
        </row>
        <row r="5506">
          <cell r="C5506" t="str">
            <v>SC</v>
          </cell>
          <cell r="D5506" t="str">
            <v>Marema</v>
          </cell>
        </row>
        <row r="5507">
          <cell r="C5507" t="str">
            <v>MG</v>
          </cell>
          <cell r="D5507" t="str">
            <v>Olaria</v>
          </cell>
        </row>
        <row r="5508">
          <cell r="C5508" t="str">
            <v>RS</v>
          </cell>
          <cell r="D5508" t="str">
            <v>Canudos do Vale</v>
          </cell>
        </row>
        <row r="5509">
          <cell r="C5509" t="str">
            <v>GO</v>
          </cell>
          <cell r="D5509" t="str">
            <v>Guarinos</v>
          </cell>
        </row>
        <row r="5510">
          <cell r="C5510" t="str">
            <v>SP</v>
          </cell>
          <cell r="D5510" t="str">
            <v>Turmalina</v>
          </cell>
        </row>
        <row r="5511">
          <cell r="C5511" t="str">
            <v>RS</v>
          </cell>
          <cell r="D5511" t="str">
            <v>Nicolau Vergueiro</v>
          </cell>
        </row>
        <row r="5512">
          <cell r="C5512" t="str">
            <v>GO</v>
          </cell>
          <cell r="D5512" t="str">
            <v>Lagoa Santa</v>
          </cell>
        </row>
        <row r="5513">
          <cell r="C5513" t="str">
            <v>PR</v>
          </cell>
          <cell r="D5513" t="str">
            <v>Esperança Nova</v>
          </cell>
        </row>
        <row r="5514">
          <cell r="C5514" t="str">
            <v>RS</v>
          </cell>
          <cell r="D5514" t="str">
            <v>Santa Cecília do Sul</v>
          </cell>
        </row>
        <row r="5515">
          <cell r="C5515" t="str">
            <v>RS</v>
          </cell>
          <cell r="D5515" t="str">
            <v>Capão Bonito do Sul</v>
          </cell>
        </row>
        <row r="5516">
          <cell r="C5516" t="str">
            <v>SC</v>
          </cell>
          <cell r="D5516" t="str">
            <v>Barra Bonita</v>
          </cell>
        </row>
        <row r="5517">
          <cell r="C5517" t="str">
            <v>RS</v>
          </cell>
          <cell r="D5517" t="str">
            <v>Barra do Rio Azul</v>
          </cell>
        </row>
        <row r="5518">
          <cell r="C5518" t="str">
            <v>MG</v>
          </cell>
          <cell r="D5518" t="str">
            <v>Passabém</v>
          </cell>
        </row>
        <row r="5519">
          <cell r="C5519" t="str">
            <v>RS</v>
          </cell>
          <cell r="D5519" t="str">
            <v>Gentil</v>
          </cell>
        </row>
        <row r="5520">
          <cell r="C5520" t="str">
            <v>RS</v>
          </cell>
          <cell r="D5520" t="str">
            <v>Mato Queimado</v>
          </cell>
        </row>
        <row r="5521">
          <cell r="C5521" t="str">
            <v>TO</v>
          </cell>
          <cell r="D5521" t="str">
            <v>São Félix do Tocantins</v>
          </cell>
        </row>
        <row r="5522">
          <cell r="C5522" t="str">
            <v>SC</v>
          </cell>
          <cell r="D5522" t="str">
            <v>Tigrinhos</v>
          </cell>
        </row>
        <row r="5523">
          <cell r="C5523" t="str">
            <v>RS</v>
          </cell>
          <cell r="D5523" t="str">
            <v>Lagoa dos Três Cantos</v>
          </cell>
        </row>
        <row r="5524">
          <cell r="C5524" t="str">
            <v>RS</v>
          </cell>
          <cell r="D5524" t="str">
            <v>Coronel Pilar</v>
          </cell>
        </row>
        <row r="5525">
          <cell r="C5525" t="str">
            <v>RS</v>
          </cell>
          <cell r="D5525" t="str">
            <v>Alto Alegre</v>
          </cell>
        </row>
        <row r="5526">
          <cell r="C5526" t="str">
            <v>RS</v>
          </cell>
          <cell r="D5526" t="str">
            <v>Pouso Novo</v>
          </cell>
        </row>
        <row r="5527">
          <cell r="C5527" t="str">
            <v>MG</v>
          </cell>
          <cell r="D5527" t="str">
            <v>Antônio Prado de Minas</v>
          </cell>
        </row>
        <row r="5528">
          <cell r="C5528" t="str">
            <v>SC</v>
          </cell>
          <cell r="D5528" t="str">
            <v>Flor do Sertão</v>
          </cell>
        </row>
        <row r="5529">
          <cell r="C5529" t="str">
            <v>PR</v>
          </cell>
          <cell r="D5529" t="str">
            <v>Santa Inês</v>
          </cell>
        </row>
        <row r="5530">
          <cell r="C5530" t="str">
            <v>PR</v>
          </cell>
          <cell r="D5530" t="str">
            <v>Nova Aliança do Ivaí</v>
          </cell>
        </row>
        <row r="5531">
          <cell r="C5531" t="str">
            <v>SP</v>
          </cell>
          <cell r="D5531" t="str">
            <v>Santa Salete</v>
          </cell>
        </row>
        <row r="5532">
          <cell r="C5532" t="str">
            <v>RS</v>
          </cell>
          <cell r="D5532" t="str">
            <v>Vista Alegre do Prata</v>
          </cell>
        </row>
        <row r="5533">
          <cell r="C5533" t="str">
            <v>MG</v>
          </cell>
          <cell r="D5533" t="str">
            <v>Doresópolis</v>
          </cell>
        </row>
        <row r="5534">
          <cell r="C5534" t="str">
            <v>SC</v>
          </cell>
          <cell r="D5534" t="str">
            <v>Presidente Castelo Branco</v>
          </cell>
        </row>
        <row r="5535">
          <cell r="C5535" t="str">
            <v>GO</v>
          </cell>
          <cell r="D5535" t="str">
            <v>Campos Verdes</v>
          </cell>
        </row>
        <row r="5536">
          <cell r="C5536" t="str">
            <v>MT</v>
          </cell>
          <cell r="D5536" t="str">
            <v>Ponte Branca</v>
          </cell>
        </row>
        <row r="5537">
          <cell r="C5537" t="str">
            <v>SC</v>
          </cell>
          <cell r="D5537" t="str">
            <v>Jardinópolis</v>
          </cell>
        </row>
        <row r="5538">
          <cell r="C5538" t="str">
            <v>MG</v>
          </cell>
          <cell r="D5538" t="str">
            <v>Paiva</v>
          </cell>
        </row>
        <row r="5539">
          <cell r="C5539" t="str">
            <v>RS</v>
          </cell>
          <cell r="D5539" t="str">
            <v>Ponte Preta</v>
          </cell>
        </row>
        <row r="5540">
          <cell r="C5540" t="str">
            <v>RS</v>
          </cell>
          <cell r="D5540" t="str">
            <v>Coqueiro Baixo</v>
          </cell>
        </row>
        <row r="5541">
          <cell r="C5541" t="str">
            <v>MG</v>
          </cell>
          <cell r="D5541" t="str">
            <v>São Sebastião do Rio Preto</v>
          </cell>
        </row>
        <row r="5542">
          <cell r="C5542" t="str">
            <v>RS</v>
          </cell>
          <cell r="D5542" t="str">
            <v>Guabiju</v>
          </cell>
        </row>
        <row r="5543">
          <cell r="C5543" t="str">
            <v>GO</v>
          </cell>
          <cell r="D5543" t="str">
            <v>Moiporá</v>
          </cell>
        </row>
        <row r="5544">
          <cell r="C5544" t="str">
            <v>SP</v>
          </cell>
          <cell r="D5544" t="str">
            <v>Santana da Ponte Pensa</v>
          </cell>
        </row>
        <row r="5545">
          <cell r="C5545" t="str">
            <v>RS</v>
          </cell>
          <cell r="D5545" t="str">
            <v>Tupanci do Sul</v>
          </cell>
        </row>
        <row r="5546">
          <cell r="C5546" t="str">
            <v>SC</v>
          </cell>
          <cell r="D5546" t="str">
            <v>Paial</v>
          </cell>
        </row>
        <row r="5547">
          <cell r="C5547" t="str">
            <v>RS</v>
          </cell>
          <cell r="D5547" t="str">
            <v>Montauri</v>
          </cell>
        </row>
        <row r="5548">
          <cell r="C5548" t="str">
            <v>PR</v>
          </cell>
          <cell r="D5548" t="str">
            <v>Altamira do Paraná</v>
          </cell>
        </row>
        <row r="5549">
          <cell r="C5549" t="str">
            <v>MG</v>
          </cell>
          <cell r="D5549" t="str">
            <v>Senador José Bento</v>
          </cell>
        </row>
        <row r="5550">
          <cell r="C5550" t="str">
            <v>TO</v>
          </cell>
          <cell r="D5550" t="str">
            <v>Chapada de Areia</v>
          </cell>
        </row>
        <row r="5551">
          <cell r="C5551" t="str">
            <v>SC</v>
          </cell>
          <cell r="D5551" t="str">
            <v>Lajeado Grande</v>
          </cell>
        </row>
        <row r="5552">
          <cell r="C5552" t="str">
            <v>SP</v>
          </cell>
          <cell r="D5552" t="str">
            <v>Flora Rica</v>
          </cell>
        </row>
        <row r="5553">
          <cell r="C5553" t="str">
            <v>MG</v>
          </cell>
          <cell r="D5553" t="str">
            <v>Grupiara</v>
          </cell>
        </row>
        <row r="5554">
          <cell r="C5554" t="str">
            <v>RS</v>
          </cell>
          <cell r="D5554" t="str">
            <v>André da Rocha</v>
          </cell>
        </row>
        <row r="5555">
          <cell r="C5555" t="str">
            <v>GO</v>
          </cell>
          <cell r="D5555" t="str">
            <v>Cachoeira de Goiás</v>
          </cell>
        </row>
        <row r="5556">
          <cell r="C5556" t="str">
            <v>RS</v>
          </cell>
          <cell r="D5556" t="str">
            <v>Carlos Gomes</v>
          </cell>
        </row>
        <row r="5557">
          <cell r="C5557" t="str">
            <v>GO</v>
          </cell>
          <cell r="D5557" t="str">
            <v>São João da Paraúna</v>
          </cell>
        </row>
        <row r="5558">
          <cell r="C5558" t="str">
            <v>PR</v>
          </cell>
          <cell r="D5558" t="str">
            <v>Jardim Olinda</v>
          </cell>
        </row>
        <row r="5559">
          <cell r="C5559" t="str">
            <v>SP</v>
          </cell>
          <cell r="D5559" t="str">
            <v>Nova Castilho</v>
          </cell>
        </row>
        <row r="5560">
          <cell r="C5560" t="str">
            <v>RS</v>
          </cell>
          <cell r="D5560" t="str">
            <v>Porto Vera Cruz</v>
          </cell>
        </row>
        <row r="5561">
          <cell r="C5561" t="str">
            <v>PI</v>
          </cell>
          <cell r="D5561" t="str">
            <v>Miguel Leão</v>
          </cell>
        </row>
        <row r="5562">
          <cell r="C5562" t="str">
            <v>SC</v>
          </cell>
          <cell r="D5562" t="str">
            <v>Santiago do Sul</v>
          </cell>
        </row>
        <row r="5563">
          <cell r="C5563" t="str">
            <v>GO</v>
          </cell>
          <cell r="D5563" t="str">
            <v>Anhanguera</v>
          </cell>
        </row>
        <row r="5564">
          <cell r="C5564" t="str">
            <v>MG</v>
          </cell>
          <cell r="D5564" t="str">
            <v>Cedro do Abaeté</v>
          </cell>
        </row>
        <row r="5565">
          <cell r="C5565" t="str">
            <v>SP</v>
          </cell>
          <cell r="D5565" t="str">
            <v>Uru</v>
          </cell>
        </row>
        <row r="5566">
          <cell r="C5566" t="str">
            <v>TO</v>
          </cell>
          <cell r="D5566" t="str">
            <v>Oliveira de Fátima</v>
          </cell>
        </row>
        <row r="5567">
          <cell r="C5567" t="str">
            <v>RS</v>
          </cell>
          <cell r="D5567" t="str">
            <v>União da Serra</v>
          </cell>
        </row>
        <row r="5568">
          <cell r="C5568" t="str">
            <v>RS</v>
          </cell>
          <cell r="D5568" t="str">
            <v>Engenho Velho</v>
          </cell>
        </row>
        <row r="5569">
          <cell r="C5569" t="str">
            <v>MT</v>
          </cell>
          <cell r="D5569" t="str">
            <v>Araguainha</v>
          </cell>
        </row>
        <row r="5570">
          <cell r="C5570" t="str">
            <v>SP</v>
          </cell>
          <cell r="D5570" t="str">
            <v>Borá</v>
          </cell>
        </row>
        <row r="5571">
          <cell r="C5571" t="str">
            <v>MG</v>
          </cell>
          <cell r="D5571" t="str">
            <v>Serra da Saudade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 Atualizações plano"/>
      <sheetName val="Parametros"/>
      <sheetName val="Capa"/>
      <sheetName val="Resumo do plano"/>
      <sheetName val="Controle Investimento_P1A"/>
      <sheetName val="Resumo_Tipo de negociação"/>
      <sheetName val="DAG"/>
      <sheetName val="OOH"/>
      <sheetName val="GEOS AMBEV"/>
      <sheetName val="Impactos GEO_Target"/>
      <sheetName val="Simulador Impactos IPV"/>
      <sheetName val="Relação AP-PI"/>
      <sheetName val="Resultados Colmeia"/>
      <sheetName val="Importar na Colmeia"/>
      <sheetName val="Apoio Colmeia"/>
      <sheetName val="POPULAÇÃO"/>
    </sheetNames>
    <sheetDataSet>
      <sheetData sheetId="0" refreshError="1"/>
      <sheetData sheetId="1" refreshError="1">
        <row r="1">
          <cell r="B1" t="str">
            <v>TIPO DE NEGOCIAÇÃO</v>
          </cell>
        </row>
        <row r="2">
          <cell r="B2" t="str">
            <v>Carta</v>
          </cell>
          <cell r="C2" t="str">
            <v>Faturável</v>
          </cell>
        </row>
        <row r="3">
          <cell r="B3" t="str">
            <v>Compromisso</v>
          </cell>
          <cell r="C3" t="str">
            <v>Faturável</v>
          </cell>
        </row>
        <row r="4">
          <cell r="B4" t="str">
            <v>Avulso</v>
          </cell>
          <cell r="C4" t="str">
            <v>Faturável</v>
          </cell>
        </row>
        <row r="5">
          <cell r="B5" t="str">
            <v>Pontos fixos</v>
          </cell>
          <cell r="C5" t="str">
            <v>Faturável</v>
          </cell>
        </row>
        <row r="6">
          <cell r="B6" t="str">
            <v>Rateio</v>
          </cell>
          <cell r="C6" t="str">
            <v>Faturável</v>
          </cell>
        </row>
        <row r="7">
          <cell r="B7" t="str">
            <v>Reaplicação pacote</v>
          </cell>
          <cell r="C7" t="str">
            <v>Não faturável</v>
          </cell>
        </row>
        <row r="8">
          <cell r="B8" t="str">
            <v>Reaplicação carta</v>
          </cell>
          <cell r="C8" t="str">
            <v>Não faturável</v>
          </cell>
        </row>
        <row r="9">
          <cell r="B9" t="str">
            <v>Reaplicação avulsa</v>
          </cell>
          <cell r="C9" t="str">
            <v>Não faturável</v>
          </cell>
        </row>
        <row r="10">
          <cell r="B10" t="str">
            <v>Reaplicação ESG</v>
          </cell>
          <cell r="C10" t="str">
            <v>Não faturável</v>
          </cell>
        </row>
        <row r="11">
          <cell r="B11" t="str">
            <v>Rebate</v>
          </cell>
          <cell r="C11" t="str">
            <v>Não faturável</v>
          </cell>
        </row>
        <row r="12">
          <cell r="B12" t="str">
            <v>Bonificação</v>
          </cell>
          <cell r="C12" t="str">
            <v>Não faturável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C1" t="str">
            <v>GEOS</v>
          </cell>
        </row>
        <row r="2">
          <cell r="B2" t="str">
            <v>SP</v>
          </cell>
          <cell r="C2" t="str">
            <v>GEO SP</v>
          </cell>
        </row>
        <row r="3">
          <cell r="B3" t="str">
            <v>RJ</v>
          </cell>
          <cell r="C3" t="str">
            <v>GEO RJ / ES</v>
          </cell>
        </row>
        <row r="4">
          <cell r="B4" t="str">
            <v>ES</v>
          </cell>
          <cell r="C4" t="str">
            <v>GEO RJ / ES</v>
          </cell>
        </row>
        <row r="5">
          <cell r="B5" t="str">
            <v>MG</v>
          </cell>
          <cell r="C5" t="str">
            <v>GEO MG</v>
          </cell>
        </row>
        <row r="6">
          <cell r="B6" t="str">
            <v>RS</v>
          </cell>
          <cell r="C6" t="str">
            <v>GEO SUL</v>
          </cell>
        </row>
        <row r="7">
          <cell r="B7" t="str">
            <v>SC</v>
          </cell>
          <cell r="C7" t="str">
            <v>GEO SUL</v>
          </cell>
        </row>
        <row r="8">
          <cell r="B8" t="str">
            <v>PR</v>
          </cell>
          <cell r="C8" t="str">
            <v>GEO SUL</v>
          </cell>
        </row>
        <row r="9">
          <cell r="B9" t="str">
            <v>AL</v>
          </cell>
          <cell r="C9" t="str">
            <v>GEO NE</v>
          </cell>
        </row>
        <row r="10">
          <cell r="B10" t="str">
            <v>BA</v>
          </cell>
          <cell r="C10" t="str">
            <v>GEO NE</v>
          </cell>
        </row>
        <row r="11">
          <cell r="B11" t="str">
            <v>PB</v>
          </cell>
          <cell r="C11" t="str">
            <v>GEO NE</v>
          </cell>
        </row>
        <row r="12">
          <cell r="B12" t="str">
            <v>PE</v>
          </cell>
          <cell r="C12" t="str">
            <v>GEO NE</v>
          </cell>
        </row>
        <row r="13">
          <cell r="B13" t="str">
            <v>SE</v>
          </cell>
          <cell r="C13" t="str">
            <v>GEO NE</v>
          </cell>
        </row>
        <row r="14">
          <cell r="B14" t="str">
            <v>AP</v>
          </cell>
          <cell r="C14" t="str">
            <v>GEO NO</v>
          </cell>
        </row>
        <row r="15">
          <cell r="B15" t="str">
            <v>CE</v>
          </cell>
          <cell r="C15" t="str">
            <v>GEO NO</v>
          </cell>
        </row>
        <row r="16">
          <cell r="B16" t="str">
            <v>MA</v>
          </cell>
          <cell r="C16" t="str">
            <v>GEO NO</v>
          </cell>
        </row>
        <row r="17">
          <cell r="B17" t="str">
            <v>PA</v>
          </cell>
          <cell r="C17" t="str">
            <v>GEO NO</v>
          </cell>
        </row>
        <row r="18">
          <cell r="B18" t="str">
            <v>PI</v>
          </cell>
          <cell r="C18" t="str">
            <v>GEO NO</v>
          </cell>
        </row>
        <row r="19">
          <cell r="B19" t="str">
            <v>RN</v>
          </cell>
          <cell r="C19" t="str">
            <v>GEO NO</v>
          </cell>
        </row>
        <row r="20">
          <cell r="B20" t="str">
            <v>TO</v>
          </cell>
          <cell r="C20" t="str">
            <v>GEO CO</v>
          </cell>
        </row>
        <row r="21">
          <cell r="B21" t="str">
            <v>AC</v>
          </cell>
          <cell r="C21" t="str">
            <v>GEO CO</v>
          </cell>
        </row>
        <row r="22">
          <cell r="B22" t="str">
            <v>AM</v>
          </cell>
          <cell r="C22" t="str">
            <v>GEO CO</v>
          </cell>
        </row>
        <row r="23">
          <cell r="B23" t="str">
            <v>DF</v>
          </cell>
          <cell r="C23" t="str">
            <v>GEO CO</v>
          </cell>
        </row>
        <row r="24">
          <cell r="B24" t="str">
            <v>GO</v>
          </cell>
          <cell r="C24" t="str">
            <v>GEO CO</v>
          </cell>
        </row>
        <row r="25">
          <cell r="B25" t="str">
            <v>MS</v>
          </cell>
          <cell r="C25" t="str">
            <v>GEO CO</v>
          </cell>
        </row>
        <row r="26">
          <cell r="B26" t="str">
            <v>MT</v>
          </cell>
          <cell r="C26" t="str">
            <v>GEO CO</v>
          </cell>
        </row>
        <row r="27">
          <cell r="B27" t="str">
            <v>RR</v>
          </cell>
          <cell r="C27" t="str">
            <v>GEO CO</v>
          </cell>
        </row>
        <row r="28">
          <cell r="B28" t="str">
            <v>RO</v>
          </cell>
          <cell r="C28" t="str">
            <v>GEO CO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os"/>
      <sheetName val="Capa"/>
      <sheetName val="RESUMO"/>
      <sheetName val="PLANO"/>
      <sheetName val="Controle Investimento_P1A"/>
      <sheetName val="Resumo_Tipo de negociação"/>
      <sheetName val="DAG"/>
      <sheetName val="GEOS AMBEV"/>
      <sheetName val="Impactos GEO_Target"/>
      <sheetName val="Simulador Impactos IPV"/>
      <sheetName val="Relação AP-PI"/>
      <sheetName val="Resultados Colmeia"/>
      <sheetName val="Importar na Colmeia"/>
      <sheetName val="POPULAÇÃO"/>
    </sheetNames>
    <sheetDataSet>
      <sheetData sheetId="0">
        <row r="1">
          <cell r="J1" t="str">
            <v>Formato</v>
          </cell>
          <cell r="K1" t="str">
            <v>Grupo</v>
          </cell>
        </row>
        <row r="2">
          <cell r="J2" t="str">
            <v>Abrigo De Ônibus Digital</v>
          </cell>
          <cell r="K2" t="str">
            <v>G5MD</v>
          </cell>
        </row>
        <row r="3">
          <cell r="J3" t="str">
            <v>Abrigo De Ônibus Estático</v>
          </cell>
          <cell r="K3" t="str">
            <v>G3ME</v>
          </cell>
        </row>
        <row r="4">
          <cell r="J4" t="str">
            <v>Abrigo De Ônibus Sequencial</v>
          </cell>
          <cell r="K4" t="str">
            <v>G3ME</v>
          </cell>
        </row>
        <row r="5">
          <cell r="J5" t="str">
            <v>Adesivação De Bloqueios</v>
          </cell>
          <cell r="K5" t="str">
            <v>G6</v>
          </cell>
        </row>
        <row r="6">
          <cell r="J6" t="str">
            <v>Adesivação De Escada Rolante</v>
          </cell>
          <cell r="K6" t="str">
            <v>G6</v>
          </cell>
        </row>
        <row r="7">
          <cell r="J7" t="str">
            <v>Adesivação Externa Fingers</v>
          </cell>
          <cell r="K7" t="str">
            <v>G6</v>
          </cell>
        </row>
        <row r="8">
          <cell r="J8" t="str">
            <v>Adesivação Interna Fingers</v>
          </cell>
          <cell r="K8" t="str">
            <v>G6</v>
          </cell>
        </row>
        <row r="9">
          <cell r="J9" t="str">
            <v>Adesivo</v>
          </cell>
          <cell r="K9" t="str">
            <v>G6</v>
          </cell>
        </row>
        <row r="10">
          <cell r="J10" t="str">
            <v>Adesivo Fundo De Esteira</v>
          </cell>
          <cell r="K10" t="str">
            <v>G6</v>
          </cell>
        </row>
        <row r="11">
          <cell r="J11" t="str">
            <v>Adesivo Lateral</v>
          </cell>
          <cell r="K11" t="str">
            <v>G6</v>
          </cell>
        </row>
        <row r="12">
          <cell r="J12" t="str">
            <v>Ambientação</v>
          </cell>
          <cell r="K12" t="str">
            <v>G6</v>
          </cell>
        </row>
        <row r="13">
          <cell r="J13" t="str">
            <v>Backbus</v>
          </cell>
          <cell r="K13" t="str">
            <v>G4</v>
          </cell>
        </row>
        <row r="14">
          <cell r="J14" t="str">
            <v>Backlight</v>
          </cell>
          <cell r="K14" t="str">
            <v>G6</v>
          </cell>
        </row>
        <row r="15">
          <cell r="J15" t="str">
            <v>Banca De Jornal Digital</v>
          </cell>
          <cell r="K15" t="str">
            <v>G5MD</v>
          </cell>
        </row>
        <row r="16">
          <cell r="J16" t="str">
            <v>Banca De Jornal Estática</v>
          </cell>
          <cell r="K16" t="str">
            <v>G3ME</v>
          </cell>
        </row>
        <row r="17">
          <cell r="J17" t="str">
            <v>Banca Estação</v>
          </cell>
          <cell r="K17" t="str">
            <v>G6</v>
          </cell>
        </row>
        <row r="18">
          <cell r="J18" t="str">
            <v>Banner</v>
          </cell>
          <cell r="K18" t="str">
            <v>G6</v>
          </cell>
        </row>
        <row r="19">
          <cell r="J19" t="str">
            <v>Banner De Led</v>
          </cell>
          <cell r="K19" t="str">
            <v>G6</v>
          </cell>
        </row>
        <row r="20">
          <cell r="J20" t="str">
            <v>Banner Digital</v>
          </cell>
          <cell r="K20" t="str">
            <v>G2D</v>
          </cell>
        </row>
        <row r="21">
          <cell r="J21" t="str">
            <v>Biciletário Estático</v>
          </cell>
          <cell r="K21" t="str">
            <v>G3ME</v>
          </cell>
        </row>
        <row r="22">
          <cell r="J22" t="str">
            <v>Big Adesivo</v>
          </cell>
          <cell r="K22" t="str">
            <v>G6</v>
          </cell>
        </row>
        <row r="23">
          <cell r="J23" t="str">
            <v>Big Led</v>
          </cell>
          <cell r="K23" t="str">
            <v>G2D</v>
          </cell>
        </row>
        <row r="24">
          <cell r="J24" t="str">
            <v>Big Mupi</v>
          </cell>
          <cell r="K24" t="str">
            <v>G2D</v>
          </cell>
        </row>
        <row r="25">
          <cell r="J25" t="str">
            <v>Big Testeira</v>
          </cell>
          <cell r="K25" t="str">
            <v>G6</v>
          </cell>
        </row>
        <row r="26">
          <cell r="J26" t="str">
            <v>Brt Envelopado</v>
          </cell>
          <cell r="K26" t="str">
            <v>G4</v>
          </cell>
        </row>
        <row r="27">
          <cell r="J27" t="str">
            <v>Busdoor</v>
          </cell>
          <cell r="K27" t="str">
            <v>G4</v>
          </cell>
        </row>
        <row r="28">
          <cell r="J28" t="str">
            <v>Caixa Dagua</v>
          </cell>
          <cell r="K28" t="str">
            <v>G1E</v>
          </cell>
        </row>
        <row r="29">
          <cell r="J29" t="str">
            <v>Caixa De Pizza</v>
          </cell>
          <cell r="K29" t="str">
            <v>G6</v>
          </cell>
        </row>
        <row r="30">
          <cell r="J30" t="str">
            <v>Cancela De Pedágio</v>
          </cell>
          <cell r="K30" t="str">
            <v>G2E</v>
          </cell>
        </row>
        <row r="31">
          <cell r="J31" t="str">
            <v>Carro De Som</v>
          </cell>
          <cell r="K31" t="str">
            <v>G4</v>
          </cell>
        </row>
        <row r="32">
          <cell r="J32" t="str">
            <v>Carrossel Esteiras De Bagagem</v>
          </cell>
          <cell r="K32" t="str">
            <v>G6</v>
          </cell>
        </row>
        <row r="33">
          <cell r="J33" t="str">
            <v>Circuito Air Mub</v>
          </cell>
          <cell r="K33" t="str">
            <v>G6</v>
          </cell>
        </row>
        <row r="34">
          <cell r="J34" t="str">
            <v>Circuito Digital</v>
          </cell>
          <cell r="K34" t="str">
            <v>G6</v>
          </cell>
        </row>
        <row r="35">
          <cell r="J35" t="str">
            <v>Circuito Digital + Icônico Circular</v>
          </cell>
          <cell r="K35" t="str">
            <v>G6</v>
          </cell>
        </row>
        <row r="36">
          <cell r="J36" t="str">
            <v>Circuito Experiência</v>
          </cell>
          <cell r="K36" t="str">
            <v>G6</v>
          </cell>
        </row>
        <row r="37">
          <cell r="J37" t="str">
            <v>Circuito Passarelas</v>
          </cell>
          <cell r="K37" t="str">
            <v>G6</v>
          </cell>
        </row>
        <row r="38">
          <cell r="J38" t="str">
            <v>Colunas</v>
          </cell>
          <cell r="K38" t="str">
            <v>G6</v>
          </cell>
        </row>
        <row r="39">
          <cell r="J39" t="str">
            <v>Conjunto De Vidro</v>
          </cell>
          <cell r="K39" t="str">
            <v>G6</v>
          </cell>
        </row>
        <row r="40">
          <cell r="J40" t="str">
            <v>Digital – Fids</v>
          </cell>
          <cell r="K40" t="str">
            <v>G6</v>
          </cell>
        </row>
        <row r="41">
          <cell r="J41" t="str">
            <v>Digital Interno De Trem</v>
          </cell>
          <cell r="K41" t="str">
            <v>G6</v>
          </cell>
        </row>
        <row r="42">
          <cell r="J42" t="str">
            <v>Display Digital</v>
          </cell>
          <cell r="K42" t="str">
            <v>G6</v>
          </cell>
        </row>
        <row r="43">
          <cell r="J43" t="str">
            <v>Dominação</v>
          </cell>
          <cell r="K43" t="str">
            <v>G6</v>
          </cell>
        </row>
        <row r="44">
          <cell r="J44" t="str">
            <v>Empena Digital</v>
          </cell>
          <cell r="K44" t="str">
            <v>G1D</v>
          </cell>
        </row>
        <row r="45">
          <cell r="J45" t="str">
            <v>Empena Dupla</v>
          </cell>
          <cell r="K45" t="str">
            <v>G1E</v>
          </cell>
        </row>
        <row r="46">
          <cell r="J46" t="str">
            <v>Empena Estática</v>
          </cell>
          <cell r="K46" t="str">
            <v>G1E</v>
          </cell>
        </row>
        <row r="47">
          <cell r="J47" t="str">
            <v>E-Truck</v>
          </cell>
          <cell r="K47" t="str">
            <v>G4</v>
          </cell>
        </row>
        <row r="48">
          <cell r="J48" t="str">
            <v>Faixa De Avião</v>
          </cell>
          <cell r="K48" t="str">
            <v>G4</v>
          </cell>
        </row>
        <row r="49">
          <cell r="J49" t="str">
            <v>Frontlight</v>
          </cell>
          <cell r="K49" t="str">
            <v>G1E</v>
          </cell>
        </row>
        <row r="50">
          <cell r="J50" t="str">
            <v>Icônico</v>
          </cell>
          <cell r="K50" t="str">
            <v>G6</v>
          </cell>
        </row>
        <row r="51">
          <cell r="J51" t="str">
            <v>Icônico Circular</v>
          </cell>
          <cell r="K51" t="str">
            <v>G6</v>
          </cell>
        </row>
        <row r="52">
          <cell r="J52" t="str">
            <v>Ivision</v>
          </cell>
          <cell r="K52" t="str">
            <v>G6</v>
          </cell>
        </row>
        <row r="53">
          <cell r="J53" t="str">
            <v>Led Truck</v>
          </cell>
          <cell r="K53" t="str">
            <v>G4</v>
          </cell>
        </row>
        <row r="54">
          <cell r="J54" t="str">
            <v>Lightbox</v>
          </cell>
          <cell r="K54" t="str">
            <v>G6</v>
          </cell>
        </row>
        <row r="55">
          <cell r="J55" t="str">
            <v>Lona Lateral</v>
          </cell>
          <cell r="K55" t="str">
            <v>G6</v>
          </cell>
        </row>
        <row r="56">
          <cell r="J56" t="str">
            <v>Mega Banner</v>
          </cell>
          <cell r="K56" t="str">
            <v>G6</v>
          </cell>
        </row>
        <row r="57">
          <cell r="J57" t="str">
            <v>Mega Banner Digital</v>
          </cell>
          <cell r="K57" t="str">
            <v>G6</v>
          </cell>
        </row>
        <row r="58">
          <cell r="J58" t="str">
            <v>Mega Led</v>
          </cell>
          <cell r="K58" t="str">
            <v>G1D</v>
          </cell>
        </row>
        <row r="59">
          <cell r="J59" t="str">
            <v>Mega Led 360°</v>
          </cell>
          <cell r="K59" t="str">
            <v>G1D</v>
          </cell>
        </row>
        <row r="60">
          <cell r="J60" t="str">
            <v>Mega Led 360º</v>
          </cell>
          <cell r="K60" t="str">
            <v>G6</v>
          </cell>
        </row>
        <row r="61">
          <cell r="J61" t="str">
            <v>Mega Painel</v>
          </cell>
          <cell r="K61" t="str">
            <v>G1E</v>
          </cell>
        </row>
        <row r="62">
          <cell r="J62" t="str">
            <v>Mega Painel Digital</v>
          </cell>
          <cell r="K62" t="str">
            <v>G1D</v>
          </cell>
        </row>
        <row r="63">
          <cell r="J63" t="str">
            <v>Mega Painel Estático</v>
          </cell>
          <cell r="K63" t="str">
            <v>G1E</v>
          </cell>
        </row>
        <row r="64">
          <cell r="J64" t="str">
            <v>Mega Testeira</v>
          </cell>
          <cell r="K64" t="str">
            <v>G6</v>
          </cell>
        </row>
        <row r="65">
          <cell r="J65" t="str">
            <v>Mega Testeira De Led</v>
          </cell>
          <cell r="K65" t="str">
            <v>G6</v>
          </cell>
        </row>
        <row r="66">
          <cell r="J66" t="str">
            <v>Mega Top</v>
          </cell>
          <cell r="K66" t="str">
            <v>G1E</v>
          </cell>
        </row>
        <row r="67">
          <cell r="J67" t="str">
            <v>Mídia Itinerante</v>
          </cell>
          <cell r="K67" t="str">
            <v>G4</v>
          </cell>
        </row>
        <row r="68">
          <cell r="J68" t="str">
            <v>Monitor De Elevador</v>
          </cell>
          <cell r="K68" t="str">
            <v>G6</v>
          </cell>
        </row>
        <row r="69">
          <cell r="J69" t="str">
            <v>Monitor Interno Trem</v>
          </cell>
          <cell r="K69" t="str">
            <v>G6</v>
          </cell>
        </row>
        <row r="70">
          <cell r="J70" t="str">
            <v>Monitores</v>
          </cell>
          <cell r="K70" t="str">
            <v>G6</v>
          </cell>
        </row>
        <row r="71">
          <cell r="J71" t="str">
            <v>Mub Digital</v>
          </cell>
          <cell r="K71" t="str">
            <v>G5MD</v>
          </cell>
        </row>
        <row r="72">
          <cell r="J72" t="str">
            <v>Mub Estático</v>
          </cell>
          <cell r="K72" t="str">
            <v>G3ME</v>
          </cell>
        </row>
        <row r="73">
          <cell r="J73" t="str">
            <v>Mub Estático Rotativo</v>
          </cell>
          <cell r="K73" t="str">
            <v>G3MR</v>
          </cell>
        </row>
        <row r="74">
          <cell r="J74" t="str">
            <v>Mub Pedágio Estático</v>
          </cell>
          <cell r="K74" t="str">
            <v>G3ME</v>
          </cell>
        </row>
        <row r="75">
          <cell r="J75" t="str">
            <v>Mub Vertical</v>
          </cell>
          <cell r="K75" t="str">
            <v>G6</v>
          </cell>
        </row>
        <row r="76">
          <cell r="J76" t="str">
            <v>Ônibus Envelopado</v>
          </cell>
          <cell r="K76" t="str">
            <v>G4</v>
          </cell>
        </row>
        <row r="77">
          <cell r="J77" t="str">
            <v>Outdoor Adesivado</v>
          </cell>
          <cell r="K77" t="str">
            <v>G2E</v>
          </cell>
        </row>
        <row r="78">
          <cell r="J78" t="str">
            <v>Outdoor Digital</v>
          </cell>
          <cell r="K78" t="str">
            <v>G2D</v>
          </cell>
        </row>
        <row r="79">
          <cell r="J79" t="str">
            <v>Outdoor Lonado Duplo</v>
          </cell>
          <cell r="K79" t="str">
            <v>G2E</v>
          </cell>
        </row>
        <row r="80">
          <cell r="J80" t="str">
            <v>Outdoor Lonado Duplo Iluminado</v>
          </cell>
          <cell r="K80" t="str">
            <v>G2E</v>
          </cell>
        </row>
        <row r="81">
          <cell r="J81" t="str">
            <v>Outdoor Lonado Iluminado</v>
          </cell>
          <cell r="K81" t="str">
            <v>G2E</v>
          </cell>
        </row>
        <row r="82">
          <cell r="J82" t="str">
            <v>Outdoor Lonado Simples</v>
          </cell>
          <cell r="K82" t="str">
            <v>G2E</v>
          </cell>
        </row>
        <row r="83">
          <cell r="J83" t="str">
            <v>Outdoor Lonado Triplo</v>
          </cell>
          <cell r="K83" t="str">
            <v>G2E</v>
          </cell>
        </row>
        <row r="84">
          <cell r="J84" t="str">
            <v>Outdoor Lonado Triplo Iluminado</v>
          </cell>
          <cell r="K84" t="str">
            <v>G2E</v>
          </cell>
        </row>
        <row r="85">
          <cell r="J85" t="str">
            <v>Outdoor Papel Duplo</v>
          </cell>
          <cell r="K85" t="str">
            <v>G2E</v>
          </cell>
        </row>
        <row r="86">
          <cell r="J86" t="str">
            <v>Outdoor Papel Duplo Iluminado</v>
          </cell>
          <cell r="K86" t="str">
            <v>G2E</v>
          </cell>
        </row>
        <row r="87">
          <cell r="J87" t="str">
            <v>Outdoor Papel Iluminado</v>
          </cell>
          <cell r="K87" t="str">
            <v>G2E</v>
          </cell>
        </row>
        <row r="88">
          <cell r="J88" t="str">
            <v>Outdoor Papel Simples</v>
          </cell>
          <cell r="K88" t="str">
            <v>G2E</v>
          </cell>
        </row>
        <row r="89">
          <cell r="J89" t="str">
            <v>Outdoor Papel Triplo</v>
          </cell>
          <cell r="K89" t="str">
            <v>G2E</v>
          </cell>
        </row>
        <row r="90">
          <cell r="J90" t="str">
            <v>Outdoor Papel Triplo Iluminado</v>
          </cell>
          <cell r="K90" t="str">
            <v>G2E</v>
          </cell>
        </row>
        <row r="91">
          <cell r="J91" t="str">
            <v>Outdoor Social</v>
          </cell>
          <cell r="K91" t="str">
            <v>G3ME</v>
          </cell>
        </row>
        <row r="92">
          <cell r="J92" t="str">
            <v>Painel De Estrada Estático</v>
          </cell>
          <cell r="K92" t="str">
            <v>G1E</v>
          </cell>
        </row>
        <row r="93">
          <cell r="J93" t="str">
            <v>Painel De Led</v>
          </cell>
          <cell r="K93" t="str">
            <v>G2D</v>
          </cell>
        </row>
        <row r="94">
          <cell r="J94" t="str">
            <v>Painel Digital</v>
          </cell>
          <cell r="K94" t="str">
            <v>G5MD</v>
          </cell>
        </row>
        <row r="95">
          <cell r="J95" t="str">
            <v>Parede</v>
          </cell>
          <cell r="K95" t="str">
            <v>G6</v>
          </cell>
        </row>
        <row r="96">
          <cell r="J96" t="str">
            <v>Passarela Premium</v>
          </cell>
          <cell r="K96" t="str">
            <v>G6</v>
          </cell>
        </row>
        <row r="97">
          <cell r="J97" t="str">
            <v>Patrocínio Bandejas De Segurança</v>
          </cell>
          <cell r="K97" t="str">
            <v>G6</v>
          </cell>
        </row>
        <row r="98">
          <cell r="J98" t="str">
            <v>Patrocínio Carrinhos</v>
          </cell>
          <cell r="K98" t="str">
            <v>G6</v>
          </cell>
        </row>
        <row r="99">
          <cell r="J99" t="str">
            <v>Patrocínio Carrinhos Elétricos</v>
          </cell>
          <cell r="K99" t="str">
            <v>G6</v>
          </cell>
        </row>
        <row r="100">
          <cell r="J100" t="str">
            <v>Patrocínio Das Unifilas</v>
          </cell>
          <cell r="K100" t="str">
            <v>G6</v>
          </cell>
        </row>
        <row r="101">
          <cell r="J101" t="str">
            <v>Patrocínio Fingers</v>
          </cell>
          <cell r="K101" t="str">
            <v>G6</v>
          </cell>
        </row>
        <row r="102">
          <cell r="J102" t="str">
            <v>Placa De Rua Digital</v>
          </cell>
          <cell r="K102" t="str">
            <v>G7D</v>
          </cell>
        </row>
        <row r="103">
          <cell r="J103" t="str">
            <v>Placa De Rua Estática</v>
          </cell>
          <cell r="K103" t="str">
            <v>G7E</v>
          </cell>
        </row>
        <row r="104">
          <cell r="J104" t="str">
            <v>Porta De Elevador</v>
          </cell>
          <cell r="K104" t="str">
            <v>G6</v>
          </cell>
        </row>
        <row r="105">
          <cell r="J105" t="str">
            <v>Porta De Plataforma</v>
          </cell>
          <cell r="K105" t="str">
            <v>G6</v>
          </cell>
        </row>
        <row r="106">
          <cell r="J106" t="str">
            <v>Porta De Saída</v>
          </cell>
          <cell r="K106" t="str">
            <v>G6</v>
          </cell>
        </row>
        <row r="107">
          <cell r="J107" t="str">
            <v>Portico</v>
          </cell>
          <cell r="K107" t="str">
            <v>G1E</v>
          </cell>
        </row>
        <row r="108">
          <cell r="J108" t="str">
            <v>Poster Digital</v>
          </cell>
          <cell r="K108" t="str">
            <v>G2D</v>
          </cell>
        </row>
        <row r="109">
          <cell r="J109" t="str">
            <v>Poster Sight</v>
          </cell>
          <cell r="K109" t="str">
            <v>G2E</v>
          </cell>
        </row>
        <row r="110">
          <cell r="J110" t="str">
            <v>Relógio Digital</v>
          </cell>
          <cell r="K110" t="str">
            <v>G5RD</v>
          </cell>
        </row>
        <row r="111">
          <cell r="J111" t="str">
            <v>Relógio Estático</v>
          </cell>
          <cell r="K111" t="str">
            <v>G3RE</v>
          </cell>
        </row>
        <row r="112">
          <cell r="J112" t="str">
            <v>Saco De Pão</v>
          </cell>
          <cell r="K112" t="str">
            <v>G6</v>
          </cell>
        </row>
        <row r="113">
          <cell r="J113" t="str">
            <v>Saco De Pastel</v>
          </cell>
          <cell r="K113" t="str">
            <v>G6</v>
          </cell>
        </row>
        <row r="114">
          <cell r="J114" t="str">
            <v>Saia Da Esteira</v>
          </cell>
          <cell r="K114" t="str">
            <v>G6</v>
          </cell>
        </row>
        <row r="115">
          <cell r="J115" t="str">
            <v>Sampling</v>
          </cell>
          <cell r="K115" t="str">
            <v>G6</v>
          </cell>
        </row>
        <row r="116">
          <cell r="J116" t="str">
            <v>Stand</v>
          </cell>
          <cell r="K116" t="str">
            <v>G6</v>
          </cell>
        </row>
        <row r="117">
          <cell r="J117" t="str">
            <v>Super Top</v>
          </cell>
          <cell r="K117" t="str">
            <v>G1E</v>
          </cell>
        </row>
        <row r="118">
          <cell r="J118" t="str">
            <v>Tembici</v>
          </cell>
          <cell r="K118" t="str">
            <v>G5MD</v>
          </cell>
        </row>
        <row r="119">
          <cell r="J119" t="str">
            <v>Testeira</v>
          </cell>
          <cell r="K119" t="str">
            <v>G6</v>
          </cell>
        </row>
        <row r="120">
          <cell r="J120" t="str">
            <v>Testeira De Led</v>
          </cell>
          <cell r="K120" t="str">
            <v>G6</v>
          </cell>
        </row>
        <row r="121">
          <cell r="J121" t="str">
            <v>Topo De Pedágio Digital</v>
          </cell>
          <cell r="K121" t="str">
            <v>G1D</v>
          </cell>
        </row>
        <row r="122">
          <cell r="J122" t="str">
            <v>Topo De Pedágio Estático</v>
          </cell>
          <cell r="K122" t="str">
            <v>G1E</v>
          </cell>
        </row>
        <row r="123">
          <cell r="J123" t="str">
            <v>Topo De Predio Digital</v>
          </cell>
          <cell r="K123" t="str">
            <v>G1D</v>
          </cell>
        </row>
        <row r="124">
          <cell r="J124" t="str">
            <v>Topo De Predio Estático</v>
          </cell>
          <cell r="K124" t="str">
            <v>G1E</v>
          </cell>
        </row>
        <row r="125">
          <cell r="J125" t="str">
            <v>Topsight</v>
          </cell>
          <cell r="K125" t="str">
            <v>G1E</v>
          </cell>
        </row>
        <row r="126">
          <cell r="J126" t="str">
            <v>Totem</v>
          </cell>
          <cell r="K126" t="str">
            <v>G6</v>
          </cell>
        </row>
        <row r="127">
          <cell r="J127" t="str">
            <v>Trem - Adesivação Externa</v>
          </cell>
          <cell r="K127" t="str">
            <v>G4</v>
          </cell>
        </row>
        <row r="128">
          <cell r="J128" t="str">
            <v>Trem - Adesivação Interna</v>
          </cell>
          <cell r="K128" t="str">
            <v>G4</v>
          </cell>
        </row>
        <row r="129">
          <cell r="J129" t="str">
            <v>Triedro</v>
          </cell>
          <cell r="K129" t="str">
            <v>G1E</v>
          </cell>
        </row>
        <row r="130">
          <cell r="J130" t="str">
            <v>Túnel</v>
          </cell>
          <cell r="K130" t="str">
            <v>G6</v>
          </cell>
        </row>
        <row r="131">
          <cell r="J131" t="str">
            <v>Túnel Digital</v>
          </cell>
          <cell r="K131" t="str">
            <v>G6</v>
          </cell>
        </row>
        <row r="132">
          <cell r="J132" t="str">
            <v>Video Wall</v>
          </cell>
          <cell r="K132" t="str">
            <v>G6</v>
          </cell>
        </row>
        <row r="133">
          <cell r="J133" t="str">
            <v>Vidro Adesivado</v>
          </cell>
          <cell r="K133" t="str">
            <v>G6</v>
          </cell>
        </row>
        <row r="134">
          <cell r="J134" t="str">
            <v>Vlt</v>
          </cell>
          <cell r="K134" t="str">
            <v>G4</v>
          </cell>
        </row>
        <row r="135">
          <cell r="J135" t="str">
            <v>Wi Fi - Customizado</v>
          </cell>
          <cell r="K135" t="str">
            <v>G6</v>
          </cell>
        </row>
        <row r="136">
          <cell r="J136" t="str">
            <v/>
          </cell>
        </row>
        <row r="137">
          <cell r="J137" t="str">
            <v/>
          </cell>
        </row>
        <row r="138">
          <cell r="J138" t="str">
            <v/>
          </cell>
        </row>
        <row r="139">
          <cell r="J139" t="str">
            <v/>
          </cell>
        </row>
        <row r="140">
          <cell r="J140" t="str">
            <v/>
          </cell>
        </row>
        <row r="141">
          <cell r="J141" t="str">
            <v/>
          </cell>
        </row>
        <row r="142">
          <cell r="J142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55C2-DD81-49CB-8E5D-514E54B2C45C}">
  <dimension ref="B2:AE125"/>
  <sheetViews>
    <sheetView showGridLines="0" workbookViewId="0">
      <selection activeCell="D9" sqref="D9"/>
    </sheetView>
  </sheetViews>
  <sheetFormatPr defaultColWidth="8.796875" defaultRowHeight="13.8" x14ac:dyDescent="0.25"/>
  <cols>
    <col min="1" max="1" width="8.796875" style="169"/>
    <col min="2" max="2" width="13.59765625" style="169" customWidth="1"/>
    <col min="3" max="3" width="14.09765625" style="169" customWidth="1"/>
    <col min="4" max="4" width="12.3984375" style="236" customWidth="1"/>
    <col min="5" max="5" width="15.796875" style="178" customWidth="1"/>
    <col min="6" max="6" width="11.3984375" style="170" bestFit="1" customWidth="1"/>
    <col min="7" max="7" width="8.796875" style="169"/>
    <col min="8" max="8" width="23.8984375" style="266" customWidth="1"/>
    <col min="9" max="9" width="12.3984375" style="170" bestFit="1" customWidth="1"/>
    <col min="10" max="10" width="12.3984375" style="236" customWidth="1"/>
    <col min="11" max="11" width="15.796875" style="178" customWidth="1"/>
    <col min="12" max="12" width="11.3984375" style="170" bestFit="1" customWidth="1"/>
    <col min="13" max="13" width="8.796875" style="169"/>
    <col min="14" max="14" width="28.19921875" style="169" customWidth="1"/>
    <col min="15" max="15" width="12.3984375" style="170" bestFit="1" customWidth="1"/>
    <col min="16" max="16" width="12.3984375" style="236" customWidth="1"/>
    <col min="17" max="17" width="15.796875" style="178" customWidth="1"/>
    <col min="18" max="18" width="11.3984375" style="170" bestFit="1" customWidth="1"/>
    <col min="19" max="19" width="11.3984375" style="170" customWidth="1"/>
    <col min="20" max="20" width="8.796875" style="245"/>
    <col min="21" max="21" width="28.19921875" style="169" customWidth="1"/>
    <col min="22" max="22" width="12.3984375" style="170" bestFit="1" customWidth="1"/>
    <col min="23" max="23" width="12.3984375" style="236" customWidth="1"/>
    <col min="24" max="24" width="15.796875" style="178" customWidth="1"/>
    <col min="25" max="25" width="11.3984375" style="170" bestFit="1" customWidth="1"/>
    <col min="26" max="26" width="8.796875" style="169"/>
    <col min="27" max="27" width="28.19921875" style="169" customWidth="1"/>
    <col min="28" max="28" width="12.3984375" style="170" bestFit="1" customWidth="1"/>
    <col min="29" max="29" width="12.3984375" style="236" customWidth="1"/>
    <col min="30" max="30" width="15.796875" style="178" customWidth="1"/>
    <col min="31" max="31" width="11.3984375" style="170" bestFit="1" customWidth="1"/>
    <col min="32" max="16384" width="8.796875" style="169"/>
  </cols>
  <sheetData>
    <row r="2" spans="2:31" ht="24.6" x14ac:dyDescent="0.4">
      <c r="B2" s="109" t="s">
        <v>7024</v>
      </c>
      <c r="H2" s="262"/>
      <c r="N2" s="168"/>
      <c r="U2" s="168"/>
      <c r="AA2" s="168"/>
    </row>
    <row r="4" spans="2:31" s="34" customFormat="1" ht="22.2" customHeight="1" x14ac:dyDescent="0.25">
      <c r="B4" s="173" t="s">
        <v>7049</v>
      </c>
      <c r="C4" s="174" t="s">
        <v>7021</v>
      </c>
      <c r="D4" s="237" t="s">
        <v>7023</v>
      </c>
      <c r="E4" s="179" t="s">
        <v>22</v>
      </c>
      <c r="F4" s="182" t="s">
        <v>7048</v>
      </c>
      <c r="H4" s="263" t="s">
        <v>7022</v>
      </c>
      <c r="I4" s="174" t="s">
        <v>7021</v>
      </c>
      <c r="J4" s="237" t="s">
        <v>7023</v>
      </c>
      <c r="K4" s="179" t="s">
        <v>22</v>
      </c>
      <c r="L4" s="182" t="s">
        <v>7048</v>
      </c>
      <c r="N4" s="173" t="s">
        <v>6900</v>
      </c>
      <c r="O4" s="174" t="s">
        <v>7021</v>
      </c>
      <c r="P4" s="237" t="s">
        <v>7023</v>
      </c>
      <c r="Q4" s="179" t="s">
        <v>22</v>
      </c>
      <c r="R4" s="182" t="s">
        <v>7048</v>
      </c>
      <c r="S4" s="243"/>
      <c r="T4" s="246"/>
      <c r="U4" s="173" t="s">
        <v>6901</v>
      </c>
      <c r="V4" s="182" t="s">
        <v>7021</v>
      </c>
      <c r="W4" s="237" t="s">
        <v>7023</v>
      </c>
      <c r="X4" s="179" t="s">
        <v>22</v>
      </c>
      <c r="Y4" s="182" t="s">
        <v>7048</v>
      </c>
      <c r="AA4" s="173" t="s">
        <v>7025</v>
      </c>
      <c r="AB4" s="182" t="s">
        <v>7021</v>
      </c>
      <c r="AC4" s="237" t="s">
        <v>7023</v>
      </c>
      <c r="AD4" s="179" t="s">
        <v>22</v>
      </c>
      <c r="AE4" s="182" t="s">
        <v>7048</v>
      </c>
    </row>
    <row r="5" spans="2:31" s="34" customFormat="1" ht="22.2" customHeight="1" x14ac:dyDescent="0.25">
      <c r="B5" s="175" t="s">
        <v>1535</v>
      </c>
      <c r="C5" s="176">
        <f>SUM(C6:C500)</f>
        <v>0</v>
      </c>
      <c r="D5" s="238" t="e">
        <f>SUM(D6:D500)</f>
        <v>#DIV/0!</v>
      </c>
      <c r="E5" s="180">
        <f>SUM(E6:E500)</f>
        <v>0</v>
      </c>
      <c r="F5" s="183" t="e">
        <f>+C5/(E5/1000)</f>
        <v>#DIV/0!</v>
      </c>
      <c r="H5" s="264" t="s">
        <v>1535</v>
      </c>
      <c r="I5" s="176">
        <f>SUM(I6:I500)</f>
        <v>0</v>
      </c>
      <c r="J5" s="238" t="e">
        <f>SUM(J6:J500)</f>
        <v>#DIV/0!</v>
      </c>
      <c r="K5" s="180">
        <f>SUM(K6:K500)</f>
        <v>0</v>
      </c>
      <c r="L5" s="183" t="e">
        <f>+I5/(K5/1000)</f>
        <v>#DIV/0!</v>
      </c>
      <c r="N5" s="175" t="s">
        <v>1535</v>
      </c>
      <c r="O5" s="176">
        <f>SUM(O6:O500)</f>
        <v>0</v>
      </c>
      <c r="P5" s="238" t="e">
        <f>SUM(P6:P500)</f>
        <v>#DIV/0!</v>
      </c>
      <c r="Q5" s="180">
        <f>SUM(Q6:Q500)</f>
        <v>0</v>
      </c>
      <c r="R5" s="183" t="e">
        <f>+O5/(Q5/1000)</f>
        <v>#DIV/0!</v>
      </c>
      <c r="S5" s="243"/>
      <c r="T5" s="246"/>
      <c r="U5" s="175" t="s">
        <v>1535</v>
      </c>
      <c r="V5" s="180">
        <f>SUM(V6:V500)</f>
        <v>0</v>
      </c>
      <c r="W5" s="238" t="e">
        <f>SUM(W6:W500)</f>
        <v>#DIV/0!</v>
      </c>
      <c r="X5" s="180">
        <f>SUM(X6:X500)</f>
        <v>0</v>
      </c>
      <c r="Y5" s="183" t="e">
        <f>+V5/(X5/1000)</f>
        <v>#DIV/0!</v>
      </c>
      <c r="AA5" s="175" t="s">
        <v>1535</v>
      </c>
      <c r="AB5" s="180">
        <f>SUM(AB6:AB500)</f>
        <v>0</v>
      </c>
      <c r="AC5" s="238" t="e">
        <f>SUM(AC6:AC500)</f>
        <v>#DIV/0!</v>
      </c>
      <c r="AD5" s="180">
        <f>SUM(AD6:AD500)</f>
        <v>0</v>
      </c>
      <c r="AE5" s="183" t="e">
        <f>+AB5/(AD5/1000)</f>
        <v>#DIV/0!</v>
      </c>
    </row>
    <row r="6" spans="2:31" s="34" customFormat="1" ht="20.399999999999999" customHeight="1" x14ac:dyDescent="0.25">
      <c r="B6" s="165" t="s">
        <v>294</v>
      </c>
      <c r="C6" s="166">
        <f>SUMIFS(OOH!CV:CV,OOH!R:R,'Resumo do plano'!B6)</f>
        <v>0</v>
      </c>
      <c r="D6" s="239" t="e">
        <f>+C6/$C$5</f>
        <v>#DIV/0!</v>
      </c>
      <c r="E6" s="177">
        <f>SUMIFS(OOH!CX:CX,OOH!R:R,'Resumo do plano'!B6)</f>
        <v>0</v>
      </c>
      <c r="F6" s="171" t="e">
        <f>+C6/(E6/1000)</f>
        <v>#DIV/0!</v>
      </c>
      <c r="H6" s="265" cm="1">
        <f t="array" ref="H6">_xlfn._xlws.SORT(_xlfn.UNIQUE(OOH!N3:N490))</f>
        <v>0</v>
      </c>
      <c r="I6" s="166">
        <f>SUMIFS(OOH!CV:CV,OOH!N:N,'Resumo do plano'!H6)</f>
        <v>0</v>
      </c>
      <c r="J6" s="239" t="e">
        <f>+I6/$C$5</f>
        <v>#DIV/0!</v>
      </c>
      <c r="K6" s="177">
        <f>SUMIFS(OOH!CX:CX,OOH!N:N,'Resumo do plano'!H6)</f>
        <v>0</v>
      </c>
      <c r="L6" s="171">
        <f>IFERROR(I6/(K6/1000),0)</f>
        <v>0</v>
      </c>
      <c r="N6" s="167" t="str" cm="1">
        <f t="array" ref="N6:N7">_xlfn._xlws.SORT(_xlfn.UNIQUE(OOH!O3:O490))</f>
        <v>Abrigo De Ônibus Estático</v>
      </c>
      <c r="O6" s="171">
        <f>SUMIFS(OOH!CV:CV,OOH!O:O,'Resumo do plano'!N6)</f>
        <v>0</v>
      </c>
      <c r="P6" s="239" t="e">
        <f>+O6/$C$5</f>
        <v>#DIV/0!</v>
      </c>
      <c r="Q6" s="177">
        <f>SUMIFS(OOH!CX:CX,OOH!O:O,'Resumo do plano'!N6)</f>
        <v>0</v>
      </c>
      <c r="R6" s="171">
        <f>IFERROR(O6/(Q6/1000),0)</f>
        <v>0</v>
      </c>
      <c r="S6" s="244"/>
      <c r="T6" s="246" t="s">
        <v>1539</v>
      </c>
      <c r="U6" s="167" cm="1">
        <f t="array" ref="U6">_xlfn._xlws.SORT(_xlfn.UNIQUE(OOH!L3:L490))</f>
        <v>0</v>
      </c>
      <c r="V6" s="171">
        <f>SUMIFS(OOH!CV:CV,OOH!L:L,'Resumo do plano'!U6)</f>
        <v>0</v>
      </c>
      <c r="W6" s="239" t="e">
        <f>+V6/$C$5</f>
        <v>#DIV/0!</v>
      </c>
      <c r="X6" s="177">
        <f>SUMIFS(OOH!CX:CX,OOH!L:L,'Resumo do plano'!U6)</f>
        <v>0</v>
      </c>
      <c r="Y6" s="171">
        <f>IFERROR(V6/(X6/1000),0)</f>
        <v>0</v>
      </c>
      <c r="AA6" s="167" cm="1">
        <f t="array" ref="AA6">_xlfn._xlws.SORT(_xlfn.UNIQUE(OOH!M3:M490))</f>
        <v>0</v>
      </c>
      <c r="AB6" s="171">
        <f>SUMIFS(OOH!CV:CV,OOH!M:M,'Resumo do plano'!AA6)</f>
        <v>0</v>
      </c>
      <c r="AC6" s="239" t="e">
        <f>+AB6/$C$5</f>
        <v>#DIV/0!</v>
      </c>
      <c r="AD6" s="177">
        <f>SUMIFS(OOH!CX:CX,OOH!M:M,'Resumo do plano'!AA6)</f>
        <v>0</v>
      </c>
      <c r="AE6" s="171">
        <f>IFERROR(AB6/(AD6/1000),0)</f>
        <v>0</v>
      </c>
    </row>
    <row r="7" spans="2:31" s="34" customFormat="1" ht="20.399999999999999" customHeight="1" x14ac:dyDescent="0.25">
      <c r="B7" s="165" t="s">
        <v>291</v>
      </c>
      <c r="C7" s="166">
        <f>SUMIFS(OOH!CV:CV,OOH!R:R,'Resumo do plano'!B7)</f>
        <v>0</v>
      </c>
      <c r="D7" s="239" t="e">
        <f>+C7/$C$5</f>
        <v>#DIV/0!</v>
      </c>
      <c r="E7" s="177">
        <f>SUMIFS(OOH!CX:CX,OOH!R:R,'Resumo do plano'!B7)</f>
        <v>0</v>
      </c>
      <c r="F7" s="171" t="e">
        <f>+C7/(E7/1000)</f>
        <v>#DIV/0!</v>
      </c>
      <c r="H7" s="265"/>
      <c r="I7" s="166">
        <f>SUMIFS(OOH!CV:CV,OOH!N:N,'Resumo do plano'!H7)</f>
        <v>0</v>
      </c>
      <c r="J7" s="239" t="e">
        <f t="shared" ref="J7:J24" si="0">+I7/$C$5</f>
        <v>#DIV/0!</v>
      </c>
      <c r="K7" s="177">
        <f>SUMIFS(OOH!CX:CX,OOH!N:N,'Resumo do plano'!H7)</f>
        <v>0</v>
      </c>
      <c r="L7" s="171">
        <f t="shared" ref="L7:L10" si="1">IFERROR(I7/(K7/1000),0)</f>
        <v>0</v>
      </c>
      <c r="N7" s="167">
        <v>0</v>
      </c>
      <c r="O7" s="171">
        <f>SUMIFS(OOH!CV:CV,OOH!O:O,'Resumo do plano'!N7)</f>
        <v>0</v>
      </c>
      <c r="P7" s="239" t="e">
        <f t="shared" ref="P7:P24" si="2">+O7/$C$5</f>
        <v>#DIV/0!</v>
      </c>
      <c r="Q7" s="177">
        <f>SUMIFS(OOH!CX:CX,OOH!O:O,'Resumo do plano'!N7)</f>
        <v>0</v>
      </c>
      <c r="R7" s="171">
        <f t="shared" ref="R7:R24" si="3">IFERROR(O7/(Q7/1000),0)</f>
        <v>0</v>
      </c>
      <c r="S7" s="244"/>
      <c r="T7" s="246" t="s">
        <v>1540</v>
      </c>
      <c r="U7" s="167"/>
      <c r="V7" s="171">
        <f>SUMIFS(OOH!CV:CV,OOH!L:L,'Resumo do plano'!U7)</f>
        <v>0</v>
      </c>
      <c r="W7" s="239" t="e">
        <f t="shared" ref="W7:W24" si="4">+V7/$C$5</f>
        <v>#DIV/0!</v>
      </c>
      <c r="X7" s="177">
        <f>SUMIFS(OOH!CX:CX,OOH!L:L,'Resumo do plano'!U7)</f>
        <v>0</v>
      </c>
      <c r="Y7" s="171">
        <f t="shared" ref="Y7:Y24" si="5">IFERROR(V7/(X7/1000),0)</f>
        <v>0</v>
      </c>
      <c r="AA7" s="167"/>
      <c r="AB7" s="171">
        <f>SUMIFS(OOH!CV:CV,OOH!M:M,'Resumo do plano'!AA7)</f>
        <v>0</v>
      </c>
      <c r="AC7" s="239" t="e">
        <f t="shared" ref="AC7:AC24" si="6">+AB7/$C$5</f>
        <v>#DIV/0!</v>
      </c>
      <c r="AD7" s="177">
        <f>SUMIFS(OOH!CX:CX,OOH!M:M,'Resumo do plano'!AA7)</f>
        <v>0</v>
      </c>
      <c r="AE7" s="171">
        <f t="shared" ref="AE7:AE24" si="7">IFERROR(AB7/(AD7/1000),0)</f>
        <v>0</v>
      </c>
    </row>
    <row r="8" spans="2:31" s="34" customFormat="1" ht="20.399999999999999" customHeight="1" x14ac:dyDescent="0.25">
      <c r="B8" s="167"/>
      <c r="C8" s="166"/>
      <c r="D8" s="239"/>
      <c r="E8" s="177"/>
      <c r="F8" s="171"/>
      <c r="H8" s="265"/>
      <c r="I8" s="166">
        <f>SUMIFS(OOH!CV:CV,OOH!N:N,'Resumo do plano'!H8)</f>
        <v>0</v>
      </c>
      <c r="J8" s="239" t="e">
        <f t="shared" si="0"/>
        <v>#DIV/0!</v>
      </c>
      <c r="K8" s="177">
        <f>SUMIFS(OOH!CX:CX,OOH!N:N,'Resumo do plano'!H8)</f>
        <v>0</v>
      </c>
      <c r="L8" s="171">
        <f t="shared" si="1"/>
        <v>0</v>
      </c>
      <c r="N8" s="167"/>
      <c r="O8" s="171">
        <f>SUMIFS(OOH!CV:CV,OOH!O:O,'Resumo do plano'!N8)</f>
        <v>0</v>
      </c>
      <c r="P8" s="239" t="e">
        <f t="shared" si="2"/>
        <v>#DIV/0!</v>
      </c>
      <c r="Q8" s="177">
        <f>SUMIFS(OOH!CX:CX,OOH!O:O,'Resumo do plano'!N8)</f>
        <v>0</v>
      </c>
      <c r="R8" s="171">
        <f t="shared" si="3"/>
        <v>0</v>
      </c>
      <c r="S8" s="244"/>
      <c r="T8" s="246" t="s">
        <v>1541</v>
      </c>
      <c r="U8" s="167"/>
      <c r="V8" s="171">
        <f>SUMIFS(OOH!CV:CV,OOH!L:L,'Resumo do plano'!U8)</f>
        <v>0</v>
      </c>
      <c r="W8" s="239" t="e">
        <f t="shared" si="4"/>
        <v>#DIV/0!</v>
      </c>
      <c r="X8" s="177">
        <f>SUMIFS(OOH!CX:CX,OOH!L:L,'Resumo do plano'!U8)</f>
        <v>0</v>
      </c>
      <c r="Y8" s="171">
        <f t="shared" si="5"/>
        <v>0</v>
      </c>
      <c r="AA8" s="167"/>
      <c r="AB8" s="171">
        <f>SUMIFS(OOH!CV:CV,OOH!M:M,'Resumo do plano'!AA8)</f>
        <v>0</v>
      </c>
      <c r="AC8" s="239" t="e">
        <f t="shared" si="6"/>
        <v>#DIV/0!</v>
      </c>
      <c r="AD8" s="177">
        <f>SUMIFS(OOH!CX:CX,OOH!M:M,'Resumo do plano'!AA8)</f>
        <v>0</v>
      </c>
      <c r="AE8" s="171">
        <f t="shared" si="7"/>
        <v>0</v>
      </c>
    </row>
    <row r="9" spans="2:31" s="34" customFormat="1" ht="20.399999999999999" customHeight="1" x14ac:dyDescent="0.25">
      <c r="B9" s="167"/>
      <c r="C9" s="171"/>
      <c r="D9" s="239"/>
      <c r="E9" s="177"/>
      <c r="F9" s="171"/>
      <c r="H9" s="265"/>
      <c r="I9" s="166">
        <f>SUMIFS(OOH!CV:CV,OOH!N:N,'Resumo do plano'!H9)</f>
        <v>0</v>
      </c>
      <c r="J9" s="239" t="e">
        <f t="shared" si="0"/>
        <v>#DIV/0!</v>
      </c>
      <c r="K9" s="177">
        <f>SUMIFS(OOH!CX:CX,OOH!N:N,'Resumo do plano'!H9)</f>
        <v>0</v>
      </c>
      <c r="L9" s="171">
        <f t="shared" si="1"/>
        <v>0</v>
      </c>
      <c r="N9" s="167"/>
      <c r="O9" s="171">
        <f>SUMIFS(OOH!CV:CV,OOH!O:O,'Resumo do plano'!N9)</f>
        <v>0</v>
      </c>
      <c r="P9" s="239" t="e">
        <f t="shared" si="2"/>
        <v>#DIV/0!</v>
      </c>
      <c r="Q9" s="177">
        <f>SUMIFS(OOH!CX:CX,OOH!O:O,'Resumo do plano'!N9)</f>
        <v>0</v>
      </c>
      <c r="R9" s="171">
        <f t="shared" si="3"/>
        <v>0</v>
      </c>
      <c r="S9" s="244"/>
      <c r="T9" s="246" t="s">
        <v>1542</v>
      </c>
      <c r="U9" s="167"/>
      <c r="V9" s="171">
        <f>SUMIFS(OOH!CV:CV,OOH!L:L,'Resumo do plano'!U9)</f>
        <v>0</v>
      </c>
      <c r="W9" s="239" t="e">
        <f t="shared" si="4"/>
        <v>#DIV/0!</v>
      </c>
      <c r="X9" s="177">
        <f>SUMIFS(OOH!CX:CX,OOH!L:L,'Resumo do plano'!U9)</f>
        <v>0</v>
      </c>
      <c r="Y9" s="171">
        <f t="shared" si="5"/>
        <v>0</v>
      </c>
      <c r="AA9" s="167"/>
      <c r="AB9" s="171">
        <f>SUMIFS(OOH!CV:CV,OOH!M:M,'Resumo do plano'!AA9)</f>
        <v>0</v>
      </c>
      <c r="AC9" s="239" t="e">
        <f t="shared" si="6"/>
        <v>#DIV/0!</v>
      </c>
      <c r="AD9" s="177">
        <f>SUMIFS(OOH!CX:CX,OOH!M:M,'Resumo do plano'!AA9)</f>
        <v>0</v>
      </c>
      <c r="AE9" s="171">
        <f t="shared" si="7"/>
        <v>0</v>
      </c>
    </row>
    <row r="10" spans="2:31" s="34" customFormat="1" ht="20.399999999999999" customHeight="1" x14ac:dyDescent="0.25">
      <c r="B10" s="167"/>
      <c r="C10" s="171"/>
      <c r="D10" s="239"/>
      <c r="E10" s="177"/>
      <c r="F10" s="171"/>
      <c r="H10" s="265"/>
      <c r="I10" s="166">
        <f>SUMIFS(OOH!CV:CV,OOH!N:N,'Resumo do plano'!H10)</f>
        <v>0</v>
      </c>
      <c r="J10" s="239" t="e">
        <f t="shared" si="0"/>
        <v>#DIV/0!</v>
      </c>
      <c r="K10" s="177">
        <f>SUMIFS(OOH!CX:CX,OOH!N:N,'Resumo do plano'!H10)</f>
        <v>0</v>
      </c>
      <c r="L10" s="171">
        <f t="shared" si="1"/>
        <v>0</v>
      </c>
      <c r="N10" s="167"/>
      <c r="O10" s="171">
        <f>SUMIFS(OOH!CV:CV,OOH!O:O,'Resumo do plano'!N10)</f>
        <v>0</v>
      </c>
      <c r="P10" s="239" t="e">
        <f t="shared" si="2"/>
        <v>#DIV/0!</v>
      </c>
      <c r="Q10" s="177">
        <f>SUMIFS(OOH!CX:CX,OOH!O:O,'Resumo do plano'!N10)</f>
        <v>0</v>
      </c>
      <c r="R10" s="171">
        <f t="shared" si="3"/>
        <v>0</v>
      </c>
      <c r="S10" s="244"/>
      <c r="T10" s="246" t="s">
        <v>6905</v>
      </c>
      <c r="U10" s="167"/>
      <c r="V10" s="171">
        <f>SUMIFS(OOH!CV:CV,OOH!L:L,'Resumo do plano'!U10)</f>
        <v>0</v>
      </c>
      <c r="W10" s="239" t="e">
        <f t="shared" si="4"/>
        <v>#DIV/0!</v>
      </c>
      <c r="X10" s="177">
        <f>SUMIFS(OOH!CX:CX,OOH!L:L,'Resumo do plano'!U10)</f>
        <v>0</v>
      </c>
      <c r="Y10" s="171">
        <f t="shared" si="5"/>
        <v>0</v>
      </c>
      <c r="AA10" s="167"/>
      <c r="AB10" s="171">
        <f>SUMIFS(OOH!CV:CV,OOH!M:M,'Resumo do plano'!AA10)</f>
        <v>0</v>
      </c>
      <c r="AC10" s="239" t="e">
        <f t="shared" si="6"/>
        <v>#DIV/0!</v>
      </c>
      <c r="AD10" s="177">
        <f>SUMIFS(OOH!CX:CX,OOH!M:M,'Resumo do plano'!AA10)</f>
        <v>0</v>
      </c>
      <c r="AE10" s="171">
        <f t="shared" si="7"/>
        <v>0</v>
      </c>
    </row>
    <row r="11" spans="2:31" s="34" customFormat="1" ht="20.399999999999999" customHeight="1" x14ac:dyDescent="0.25">
      <c r="B11" s="167"/>
      <c r="C11" s="171"/>
      <c r="D11" s="239"/>
      <c r="E11" s="177"/>
      <c r="F11" s="171"/>
      <c r="H11" s="265"/>
      <c r="I11" s="166">
        <f>SUMIFS(OOH!CV:CV,OOH!N:N,'Resumo do plano'!H11)</f>
        <v>0</v>
      </c>
      <c r="J11" s="239" t="e">
        <f t="shared" si="0"/>
        <v>#DIV/0!</v>
      </c>
      <c r="K11" s="177">
        <f>SUMIFS(OOH!CX:CX,OOH!N:N,'Resumo do plano'!H11)</f>
        <v>0</v>
      </c>
      <c r="L11" s="171">
        <f t="shared" ref="L11:L24" si="8">IFERROR(I11/(K11/1000),0)</f>
        <v>0</v>
      </c>
      <c r="N11" s="167"/>
      <c r="O11" s="171">
        <f>SUMIFS(OOH!CV:CV,OOH!O:O,'Resumo do plano'!N11)</f>
        <v>0</v>
      </c>
      <c r="P11" s="239" t="e">
        <f t="shared" si="2"/>
        <v>#DIV/0!</v>
      </c>
      <c r="Q11" s="177">
        <f>SUMIFS(OOH!CX:CX,OOH!O:O,'Resumo do plano'!N11)</f>
        <v>0</v>
      </c>
      <c r="R11" s="171">
        <f t="shared" si="3"/>
        <v>0</v>
      </c>
      <c r="S11" s="244"/>
      <c r="T11" s="246" t="s">
        <v>6906</v>
      </c>
      <c r="U11" s="167"/>
      <c r="V11" s="171">
        <f>SUMIFS(OOH!CV:CV,OOH!L:L,'Resumo do plano'!U11)</f>
        <v>0</v>
      </c>
      <c r="W11" s="239" t="e">
        <f t="shared" si="4"/>
        <v>#DIV/0!</v>
      </c>
      <c r="X11" s="177">
        <f>SUMIFS(OOH!CX:CX,OOH!L:L,'Resumo do plano'!U11)</f>
        <v>0</v>
      </c>
      <c r="Y11" s="171">
        <f t="shared" si="5"/>
        <v>0</v>
      </c>
      <c r="AA11" s="167"/>
      <c r="AB11" s="171">
        <f>SUMIFS(OOH!CV:CV,OOH!M:M,'Resumo do plano'!AA11)</f>
        <v>0</v>
      </c>
      <c r="AC11" s="239" t="e">
        <f t="shared" si="6"/>
        <v>#DIV/0!</v>
      </c>
      <c r="AD11" s="177">
        <f>SUMIFS(OOH!CX:CX,OOH!M:M,'Resumo do plano'!AA11)</f>
        <v>0</v>
      </c>
      <c r="AE11" s="171">
        <f t="shared" si="7"/>
        <v>0</v>
      </c>
    </row>
    <row r="12" spans="2:31" s="34" customFormat="1" ht="20.399999999999999" customHeight="1" x14ac:dyDescent="0.25">
      <c r="B12" s="167"/>
      <c r="C12" s="171"/>
      <c r="D12" s="239"/>
      <c r="E12" s="177"/>
      <c r="F12" s="171"/>
      <c r="H12" s="265"/>
      <c r="I12" s="166">
        <f>SUMIFS(OOH!CV:CV,OOH!N:N,'Resumo do plano'!H12)</f>
        <v>0</v>
      </c>
      <c r="J12" s="239" t="e">
        <f t="shared" si="0"/>
        <v>#DIV/0!</v>
      </c>
      <c r="K12" s="177">
        <f>SUMIFS(OOH!CX:CX,OOH!N:N,'Resumo do plano'!H12)</f>
        <v>0</v>
      </c>
      <c r="L12" s="171">
        <f t="shared" si="8"/>
        <v>0</v>
      </c>
      <c r="N12" s="167"/>
      <c r="O12" s="171">
        <f>SUMIFS(OOH!CV:CV,OOH!O:O,'Resumo do plano'!N12)</f>
        <v>0</v>
      </c>
      <c r="P12" s="239" t="e">
        <f t="shared" si="2"/>
        <v>#DIV/0!</v>
      </c>
      <c r="Q12" s="177">
        <f>SUMIFS(OOH!CX:CX,OOH!O:O,'Resumo do plano'!N12)</f>
        <v>0</v>
      </c>
      <c r="R12" s="171">
        <f t="shared" si="3"/>
        <v>0</v>
      </c>
      <c r="S12" s="244"/>
      <c r="T12" s="246" t="s">
        <v>6907</v>
      </c>
      <c r="U12" s="167"/>
      <c r="V12" s="171">
        <f>SUMIFS(OOH!CV:CV,OOH!L:L,'Resumo do plano'!U12)</f>
        <v>0</v>
      </c>
      <c r="W12" s="239" t="e">
        <f t="shared" si="4"/>
        <v>#DIV/0!</v>
      </c>
      <c r="X12" s="177">
        <f>SUMIFS(OOH!CX:CX,OOH!L:L,'Resumo do plano'!U12)</f>
        <v>0</v>
      </c>
      <c r="Y12" s="171">
        <f t="shared" si="5"/>
        <v>0</v>
      </c>
      <c r="AA12" s="167"/>
      <c r="AB12" s="171">
        <f>SUMIFS(OOH!CV:CV,OOH!M:M,'Resumo do plano'!AA12)</f>
        <v>0</v>
      </c>
      <c r="AC12" s="239" t="e">
        <f t="shared" si="6"/>
        <v>#DIV/0!</v>
      </c>
      <c r="AD12" s="177">
        <f>SUMIFS(OOH!CX:CX,OOH!M:M,'Resumo do plano'!AA12)</f>
        <v>0</v>
      </c>
      <c r="AE12" s="171">
        <f t="shared" si="7"/>
        <v>0</v>
      </c>
    </row>
    <row r="13" spans="2:31" s="34" customFormat="1" ht="20.399999999999999" customHeight="1" x14ac:dyDescent="0.25">
      <c r="B13" s="167"/>
      <c r="C13" s="171"/>
      <c r="D13" s="239"/>
      <c r="E13" s="177"/>
      <c r="F13" s="171"/>
      <c r="H13" s="265"/>
      <c r="I13" s="166">
        <f>SUMIFS(OOH!CV:CV,OOH!N:N,'Resumo do plano'!H13)</f>
        <v>0</v>
      </c>
      <c r="J13" s="239" t="e">
        <f t="shared" si="0"/>
        <v>#DIV/0!</v>
      </c>
      <c r="K13" s="177">
        <f>SUMIFS(OOH!CX:CX,OOH!N:N,'Resumo do plano'!H13)</f>
        <v>0</v>
      </c>
      <c r="L13" s="171">
        <f t="shared" si="8"/>
        <v>0</v>
      </c>
      <c r="N13" s="167"/>
      <c r="O13" s="171">
        <f>SUMIFS(OOH!CV:CV,OOH!O:O,'Resumo do plano'!N13)</f>
        <v>0</v>
      </c>
      <c r="P13" s="239" t="e">
        <f t="shared" si="2"/>
        <v>#DIV/0!</v>
      </c>
      <c r="Q13" s="177">
        <f>SUMIFS(OOH!CX:CX,OOH!O:O,'Resumo do plano'!N13)</f>
        <v>0</v>
      </c>
      <c r="R13" s="171">
        <f t="shared" si="3"/>
        <v>0</v>
      </c>
      <c r="S13" s="244"/>
      <c r="T13" s="246" t="s">
        <v>6908</v>
      </c>
      <c r="U13" s="167"/>
      <c r="V13" s="171">
        <f>SUMIFS(OOH!CV:CV,OOH!L:L,'Resumo do plano'!U13)</f>
        <v>0</v>
      </c>
      <c r="W13" s="239" t="e">
        <f t="shared" si="4"/>
        <v>#DIV/0!</v>
      </c>
      <c r="X13" s="177">
        <f>SUMIFS(OOH!CX:CX,OOH!L:L,'Resumo do plano'!U13)</f>
        <v>0</v>
      </c>
      <c r="Y13" s="171">
        <f t="shared" si="5"/>
        <v>0</v>
      </c>
      <c r="AA13" s="167"/>
      <c r="AB13" s="171">
        <f>SUMIFS(OOH!CV:CV,OOH!M:M,'Resumo do plano'!AA13)</f>
        <v>0</v>
      </c>
      <c r="AC13" s="239" t="e">
        <f t="shared" si="6"/>
        <v>#DIV/0!</v>
      </c>
      <c r="AD13" s="177">
        <f>SUMIFS(OOH!CX:CX,OOH!M:M,'Resumo do plano'!AA13)</f>
        <v>0</v>
      </c>
      <c r="AE13" s="171">
        <f t="shared" si="7"/>
        <v>0</v>
      </c>
    </row>
    <row r="14" spans="2:31" s="34" customFormat="1" ht="20.399999999999999" customHeight="1" x14ac:dyDescent="0.25">
      <c r="B14" s="167"/>
      <c r="C14" s="171"/>
      <c r="D14" s="239"/>
      <c r="E14" s="177"/>
      <c r="F14" s="171"/>
      <c r="H14" s="265"/>
      <c r="I14" s="166">
        <f>SUMIFS(OOH!CV:CV,OOH!N:N,'Resumo do plano'!H14)</f>
        <v>0</v>
      </c>
      <c r="J14" s="239" t="e">
        <f t="shared" si="0"/>
        <v>#DIV/0!</v>
      </c>
      <c r="K14" s="177">
        <f>SUMIFS(OOH!CX:CX,OOH!N:N,'Resumo do plano'!H14)</f>
        <v>0</v>
      </c>
      <c r="L14" s="171">
        <f t="shared" si="8"/>
        <v>0</v>
      </c>
      <c r="N14" s="167"/>
      <c r="O14" s="171">
        <f>SUMIFS(OOH!CV:CV,OOH!O:O,'Resumo do plano'!N14)</f>
        <v>0</v>
      </c>
      <c r="P14" s="239" t="e">
        <f t="shared" si="2"/>
        <v>#DIV/0!</v>
      </c>
      <c r="Q14" s="177">
        <f>SUMIFS(OOH!CX:CX,OOH!O:O,'Resumo do plano'!N14)</f>
        <v>0</v>
      </c>
      <c r="R14" s="171">
        <f t="shared" si="3"/>
        <v>0</v>
      </c>
      <c r="S14" s="244"/>
      <c r="T14" s="246" t="s">
        <v>6909</v>
      </c>
      <c r="U14" s="167"/>
      <c r="V14" s="171">
        <f>SUMIFS(OOH!CV:CV,OOH!L:L,'Resumo do plano'!U14)</f>
        <v>0</v>
      </c>
      <c r="W14" s="239" t="e">
        <f t="shared" si="4"/>
        <v>#DIV/0!</v>
      </c>
      <c r="X14" s="177">
        <f>SUMIFS(OOH!CX:CX,OOH!L:L,'Resumo do plano'!U14)</f>
        <v>0</v>
      </c>
      <c r="Y14" s="171">
        <f t="shared" si="5"/>
        <v>0</v>
      </c>
      <c r="AA14" s="167"/>
      <c r="AB14" s="171">
        <f>SUMIFS(OOH!CV:CV,OOH!M:M,'Resumo do plano'!AA14)</f>
        <v>0</v>
      </c>
      <c r="AC14" s="239" t="e">
        <f t="shared" si="6"/>
        <v>#DIV/0!</v>
      </c>
      <c r="AD14" s="177">
        <f>SUMIFS(OOH!CX:CX,OOH!M:M,'Resumo do plano'!AA14)</f>
        <v>0</v>
      </c>
      <c r="AE14" s="171">
        <f t="shared" si="7"/>
        <v>0</v>
      </c>
    </row>
    <row r="15" spans="2:31" s="34" customFormat="1" ht="20.399999999999999" customHeight="1" x14ac:dyDescent="0.25">
      <c r="B15" s="167"/>
      <c r="C15" s="171"/>
      <c r="D15" s="239"/>
      <c r="E15" s="177"/>
      <c r="F15" s="171"/>
      <c r="H15" s="265"/>
      <c r="I15" s="166">
        <f>SUMIFS(OOH!CV:CV,OOH!N:N,'Resumo do plano'!H15)</f>
        <v>0</v>
      </c>
      <c r="J15" s="239" t="e">
        <f t="shared" si="0"/>
        <v>#DIV/0!</v>
      </c>
      <c r="K15" s="177">
        <f>SUMIFS(OOH!CX:CX,OOH!N:N,'Resumo do plano'!H15)</f>
        <v>0</v>
      </c>
      <c r="L15" s="171">
        <f t="shared" si="8"/>
        <v>0</v>
      </c>
      <c r="N15" s="167"/>
      <c r="O15" s="171">
        <f>SUMIFS(OOH!CV:CV,OOH!O:O,'Resumo do plano'!N15)</f>
        <v>0</v>
      </c>
      <c r="P15" s="239" t="e">
        <f t="shared" si="2"/>
        <v>#DIV/0!</v>
      </c>
      <c r="Q15" s="177">
        <f>SUMIFS(OOH!CX:CX,OOH!O:O,'Resumo do plano'!N15)</f>
        <v>0</v>
      </c>
      <c r="R15" s="171">
        <f t="shared" si="3"/>
        <v>0</v>
      </c>
      <c r="S15" s="244"/>
      <c r="T15" s="246" t="s">
        <v>6910</v>
      </c>
      <c r="U15" s="167"/>
      <c r="V15" s="171">
        <f>SUMIFS(OOH!CV:CV,OOH!L:L,'Resumo do plano'!U15)</f>
        <v>0</v>
      </c>
      <c r="W15" s="239" t="e">
        <f t="shared" si="4"/>
        <v>#DIV/0!</v>
      </c>
      <c r="X15" s="177">
        <f>SUMIFS(OOH!CX:CX,OOH!L:L,'Resumo do plano'!U15)</f>
        <v>0</v>
      </c>
      <c r="Y15" s="171">
        <f t="shared" si="5"/>
        <v>0</v>
      </c>
      <c r="AA15" s="167"/>
      <c r="AB15" s="171">
        <f>SUMIFS(OOH!CV:CV,OOH!M:M,'Resumo do plano'!AA15)</f>
        <v>0</v>
      </c>
      <c r="AC15" s="239" t="e">
        <f t="shared" si="6"/>
        <v>#DIV/0!</v>
      </c>
      <c r="AD15" s="177">
        <f>SUMIFS(OOH!CX:CX,OOH!M:M,'Resumo do plano'!AA15)</f>
        <v>0</v>
      </c>
      <c r="AE15" s="171">
        <f t="shared" si="7"/>
        <v>0</v>
      </c>
    </row>
    <row r="16" spans="2:31" s="34" customFormat="1" ht="20.399999999999999" customHeight="1" x14ac:dyDescent="0.25">
      <c r="B16" s="167"/>
      <c r="C16" s="171"/>
      <c r="D16" s="239"/>
      <c r="E16" s="177"/>
      <c r="F16" s="171"/>
      <c r="H16" s="265"/>
      <c r="I16" s="166">
        <f>SUMIFS(OOH!CV:CV,OOH!N:N,'Resumo do plano'!H16)</f>
        <v>0</v>
      </c>
      <c r="J16" s="239" t="e">
        <f t="shared" si="0"/>
        <v>#DIV/0!</v>
      </c>
      <c r="K16" s="177">
        <f>SUMIFS(OOH!CX:CX,OOH!N:N,'Resumo do plano'!H16)</f>
        <v>0</v>
      </c>
      <c r="L16" s="171">
        <f t="shared" si="8"/>
        <v>0</v>
      </c>
      <c r="N16" s="167"/>
      <c r="O16" s="171">
        <f>SUMIFS(OOH!CV:CV,OOH!O:O,'Resumo do plano'!N16)</f>
        <v>0</v>
      </c>
      <c r="P16" s="239" t="e">
        <f t="shared" si="2"/>
        <v>#DIV/0!</v>
      </c>
      <c r="Q16" s="177">
        <f>SUMIFS(OOH!CX:CX,OOH!O:O,'Resumo do plano'!N16)</f>
        <v>0</v>
      </c>
      <c r="R16" s="171">
        <f t="shared" si="3"/>
        <v>0</v>
      </c>
      <c r="S16" s="244"/>
      <c r="T16" s="246" t="s">
        <v>6911</v>
      </c>
      <c r="U16" s="167"/>
      <c r="V16" s="171">
        <f>SUMIFS(OOH!CV:CV,OOH!L:L,'Resumo do plano'!U16)</f>
        <v>0</v>
      </c>
      <c r="W16" s="239" t="e">
        <f t="shared" si="4"/>
        <v>#DIV/0!</v>
      </c>
      <c r="X16" s="177">
        <f>SUMIFS(OOH!CX:CX,OOH!L:L,'Resumo do plano'!U16)</f>
        <v>0</v>
      </c>
      <c r="Y16" s="171">
        <f t="shared" si="5"/>
        <v>0</v>
      </c>
      <c r="AA16" s="167"/>
      <c r="AB16" s="171">
        <f>SUMIFS(OOH!CV:CV,OOH!M:M,'Resumo do plano'!AA16)</f>
        <v>0</v>
      </c>
      <c r="AC16" s="239" t="e">
        <f t="shared" si="6"/>
        <v>#DIV/0!</v>
      </c>
      <c r="AD16" s="177">
        <f>SUMIFS(OOH!CX:CX,OOH!M:M,'Resumo do plano'!AA16)</f>
        <v>0</v>
      </c>
      <c r="AE16" s="171">
        <f t="shared" si="7"/>
        <v>0</v>
      </c>
    </row>
    <row r="17" spans="2:31" s="34" customFormat="1" ht="20.399999999999999" customHeight="1" x14ac:dyDescent="0.25">
      <c r="B17" s="167"/>
      <c r="C17" s="171"/>
      <c r="D17" s="239"/>
      <c r="E17" s="177"/>
      <c r="F17" s="171"/>
      <c r="H17" s="265"/>
      <c r="I17" s="166">
        <f>SUMIFS(OOH!CV:CV,OOH!N:N,'Resumo do plano'!H17)</f>
        <v>0</v>
      </c>
      <c r="J17" s="239" t="e">
        <f t="shared" si="0"/>
        <v>#DIV/0!</v>
      </c>
      <c r="K17" s="177">
        <f>SUMIFS(OOH!CX:CX,OOH!N:N,'Resumo do plano'!H17)</f>
        <v>0</v>
      </c>
      <c r="L17" s="171">
        <f t="shared" si="8"/>
        <v>0</v>
      </c>
      <c r="N17" s="167"/>
      <c r="O17" s="171">
        <f>SUMIFS(OOH!CV:CV,OOH!O:O,'Resumo do plano'!N17)</f>
        <v>0</v>
      </c>
      <c r="P17" s="239" t="e">
        <f t="shared" si="2"/>
        <v>#DIV/0!</v>
      </c>
      <c r="Q17" s="177">
        <f>SUMIFS(OOH!CX:CX,OOH!O:O,'Resumo do plano'!N17)</f>
        <v>0</v>
      </c>
      <c r="R17" s="171">
        <f t="shared" si="3"/>
        <v>0</v>
      </c>
      <c r="S17" s="244"/>
      <c r="T17" s="246" t="s">
        <v>6912</v>
      </c>
      <c r="U17" s="167"/>
      <c r="V17" s="171">
        <f>SUMIFS(OOH!CV:CV,OOH!L:L,'Resumo do plano'!U17)</f>
        <v>0</v>
      </c>
      <c r="W17" s="239" t="e">
        <f t="shared" si="4"/>
        <v>#DIV/0!</v>
      </c>
      <c r="X17" s="177">
        <f>SUMIFS(OOH!CX:CX,OOH!L:L,'Resumo do plano'!U17)</f>
        <v>0</v>
      </c>
      <c r="Y17" s="171">
        <f t="shared" si="5"/>
        <v>0</v>
      </c>
      <c r="AA17" s="167"/>
      <c r="AB17" s="171">
        <f>SUMIFS(OOH!CV:CV,OOH!M:M,'Resumo do plano'!AA17)</f>
        <v>0</v>
      </c>
      <c r="AC17" s="239" t="e">
        <f t="shared" si="6"/>
        <v>#DIV/0!</v>
      </c>
      <c r="AD17" s="177">
        <f>SUMIFS(OOH!CX:CX,OOH!M:M,'Resumo do plano'!AA17)</f>
        <v>0</v>
      </c>
      <c r="AE17" s="171">
        <f t="shared" si="7"/>
        <v>0</v>
      </c>
    </row>
    <row r="18" spans="2:31" s="34" customFormat="1" ht="20.399999999999999" customHeight="1" x14ac:dyDescent="0.25">
      <c r="B18" s="167"/>
      <c r="C18" s="171"/>
      <c r="D18" s="239"/>
      <c r="E18" s="177"/>
      <c r="F18" s="171"/>
      <c r="H18" s="265"/>
      <c r="I18" s="166">
        <f>SUMIFS(OOH!CV:CV,OOH!N:N,'Resumo do plano'!H18)</f>
        <v>0</v>
      </c>
      <c r="J18" s="239" t="e">
        <f t="shared" si="0"/>
        <v>#DIV/0!</v>
      </c>
      <c r="K18" s="177">
        <f>SUMIFS(OOH!CX:CX,OOH!N:N,'Resumo do plano'!H18)</f>
        <v>0</v>
      </c>
      <c r="L18" s="171">
        <f t="shared" si="8"/>
        <v>0</v>
      </c>
      <c r="N18" s="167"/>
      <c r="O18" s="171">
        <f>SUMIFS(OOH!CV:CV,OOH!O:O,'Resumo do plano'!N18)</f>
        <v>0</v>
      </c>
      <c r="P18" s="239" t="e">
        <f t="shared" si="2"/>
        <v>#DIV/0!</v>
      </c>
      <c r="Q18" s="177">
        <f>SUMIFS(OOH!CX:CX,OOH!O:O,'Resumo do plano'!N18)</f>
        <v>0</v>
      </c>
      <c r="R18" s="171">
        <f t="shared" si="3"/>
        <v>0</v>
      </c>
      <c r="S18" s="244"/>
      <c r="T18" s="246" t="s">
        <v>6913</v>
      </c>
      <c r="U18" s="167"/>
      <c r="V18" s="171">
        <f>SUMIFS(OOH!CV:CV,OOH!L:L,'Resumo do plano'!U18)</f>
        <v>0</v>
      </c>
      <c r="W18" s="239" t="e">
        <f t="shared" si="4"/>
        <v>#DIV/0!</v>
      </c>
      <c r="X18" s="177">
        <f>SUMIFS(OOH!CX:CX,OOH!L:L,'Resumo do plano'!U18)</f>
        <v>0</v>
      </c>
      <c r="Y18" s="171">
        <f t="shared" si="5"/>
        <v>0</v>
      </c>
      <c r="AA18" s="167"/>
      <c r="AB18" s="171">
        <f>SUMIFS(OOH!CV:CV,OOH!M:M,'Resumo do plano'!AA18)</f>
        <v>0</v>
      </c>
      <c r="AC18" s="239" t="e">
        <f t="shared" si="6"/>
        <v>#DIV/0!</v>
      </c>
      <c r="AD18" s="177">
        <f>SUMIFS(OOH!CX:CX,OOH!M:M,'Resumo do plano'!AA18)</f>
        <v>0</v>
      </c>
      <c r="AE18" s="171">
        <f t="shared" si="7"/>
        <v>0</v>
      </c>
    </row>
    <row r="19" spans="2:31" s="34" customFormat="1" ht="20.399999999999999" customHeight="1" x14ac:dyDescent="0.25">
      <c r="B19" s="167"/>
      <c r="C19" s="171"/>
      <c r="D19" s="239"/>
      <c r="E19" s="177"/>
      <c r="F19" s="171"/>
      <c r="H19" s="265"/>
      <c r="I19" s="166">
        <f>SUMIFS(OOH!CV:CV,OOH!N:N,'Resumo do plano'!H19)</f>
        <v>0</v>
      </c>
      <c r="J19" s="239" t="e">
        <f t="shared" si="0"/>
        <v>#DIV/0!</v>
      </c>
      <c r="K19" s="177">
        <f>SUMIFS(OOH!CX:CX,OOH!N:N,'Resumo do plano'!H19)</f>
        <v>0</v>
      </c>
      <c r="L19" s="171">
        <f t="shared" si="8"/>
        <v>0</v>
      </c>
      <c r="N19" s="167"/>
      <c r="O19" s="171">
        <f>SUMIFS(OOH!CV:CV,OOH!O:O,'Resumo do plano'!N19)</f>
        <v>0</v>
      </c>
      <c r="P19" s="239" t="e">
        <f t="shared" si="2"/>
        <v>#DIV/0!</v>
      </c>
      <c r="Q19" s="177">
        <f>SUMIFS(OOH!CX:CX,OOH!O:O,'Resumo do plano'!N19)</f>
        <v>0</v>
      </c>
      <c r="R19" s="171">
        <f t="shared" si="3"/>
        <v>0</v>
      </c>
      <c r="S19" s="244"/>
      <c r="T19" s="246" t="s">
        <v>6914</v>
      </c>
      <c r="U19" s="167"/>
      <c r="V19" s="171">
        <f>SUMIFS(OOH!CV:CV,OOH!L:L,'Resumo do plano'!U19)</f>
        <v>0</v>
      </c>
      <c r="W19" s="239" t="e">
        <f t="shared" si="4"/>
        <v>#DIV/0!</v>
      </c>
      <c r="X19" s="177">
        <f>SUMIFS(OOH!CX:CX,OOH!L:L,'Resumo do plano'!U19)</f>
        <v>0</v>
      </c>
      <c r="Y19" s="171">
        <f t="shared" si="5"/>
        <v>0</v>
      </c>
      <c r="AA19" s="167"/>
      <c r="AB19" s="171">
        <f>SUMIFS(OOH!CV:CV,OOH!M:M,'Resumo do plano'!AA19)</f>
        <v>0</v>
      </c>
      <c r="AC19" s="239" t="e">
        <f t="shared" si="6"/>
        <v>#DIV/0!</v>
      </c>
      <c r="AD19" s="177">
        <f>SUMIFS(OOH!CX:CX,OOH!M:M,'Resumo do plano'!AA19)</f>
        <v>0</v>
      </c>
      <c r="AE19" s="171">
        <f t="shared" si="7"/>
        <v>0</v>
      </c>
    </row>
    <row r="20" spans="2:31" s="34" customFormat="1" ht="20.399999999999999" customHeight="1" x14ac:dyDescent="0.25">
      <c r="B20" s="167"/>
      <c r="C20" s="171"/>
      <c r="D20" s="239"/>
      <c r="E20" s="177"/>
      <c r="F20" s="171"/>
      <c r="H20" s="265"/>
      <c r="I20" s="166">
        <f>SUMIFS(OOH!CV:CV,OOH!N:N,'Resumo do plano'!H20)</f>
        <v>0</v>
      </c>
      <c r="J20" s="239" t="e">
        <f t="shared" si="0"/>
        <v>#DIV/0!</v>
      </c>
      <c r="K20" s="177">
        <f>SUMIFS(OOH!CX:CX,OOH!N:N,'Resumo do plano'!H20)</f>
        <v>0</v>
      </c>
      <c r="L20" s="171">
        <f t="shared" si="8"/>
        <v>0</v>
      </c>
      <c r="N20" s="167"/>
      <c r="O20" s="171">
        <f>SUMIFS(OOH!CV:CV,OOH!O:O,'Resumo do plano'!N20)</f>
        <v>0</v>
      </c>
      <c r="P20" s="239" t="e">
        <f t="shared" si="2"/>
        <v>#DIV/0!</v>
      </c>
      <c r="Q20" s="177">
        <f>SUMIFS(OOH!CX:CX,OOH!O:O,'Resumo do plano'!N20)</f>
        <v>0</v>
      </c>
      <c r="R20" s="171">
        <f t="shared" si="3"/>
        <v>0</v>
      </c>
      <c r="S20" s="244"/>
      <c r="T20" s="246" t="s">
        <v>6915</v>
      </c>
      <c r="U20" s="167"/>
      <c r="V20" s="171">
        <f>SUMIFS(OOH!CV:CV,OOH!L:L,'Resumo do plano'!U20)</f>
        <v>0</v>
      </c>
      <c r="W20" s="239" t="e">
        <f t="shared" si="4"/>
        <v>#DIV/0!</v>
      </c>
      <c r="X20" s="177">
        <f>SUMIFS(OOH!CX:CX,OOH!L:L,'Resumo do plano'!U20)</f>
        <v>0</v>
      </c>
      <c r="Y20" s="171">
        <f t="shared" si="5"/>
        <v>0</v>
      </c>
      <c r="AA20" s="167"/>
      <c r="AB20" s="171">
        <f>SUMIFS(OOH!CV:CV,OOH!M:M,'Resumo do plano'!AA20)</f>
        <v>0</v>
      </c>
      <c r="AC20" s="239" t="e">
        <f t="shared" si="6"/>
        <v>#DIV/0!</v>
      </c>
      <c r="AD20" s="177">
        <f>SUMIFS(OOH!CX:CX,OOH!M:M,'Resumo do plano'!AA20)</f>
        <v>0</v>
      </c>
      <c r="AE20" s="171">
        <f t="shared" si="7"/>
        <v>0</v>
      </c>
    </row>
    <row r="21" spans="2:31" s="34" customFormat="1" ht="20.399999999999999" customHeight="1" x14ac:dyDescent="0.25">
      <c r="B21" s="167"/>
      <c r="C21" s="171"/>
      <c r="D21" s="239"/>
      <c r="E21" s="177"/>
      <c r="F21" s="171"/>
      <c r="H21" s="265"/>
      <c r="I21" s="166">
        <f>SUMIFS(OOH!CV:CV,OOH!N:N,'Resumo do plano'!H21)</f>
        <v>0</v>
      </c>
      <c r="J21" s="239" t="e">
        <f t="shared" si="0"/>
        <v>#DIV/0!</v>
      </c>
      <c r="K21" s="177">
        <f>SUMIFS(OOH!CX:CX,OOH!N:N,'Resumo do plano'!H21)</f>
        <v>0</v>
      </c>
      <c r="L21" s="171">
        <f t="shared" si="8"/>
        <v>0</v>
      </c>
      <c r="N21" s="167"/>
      <c r="O21" s="171">
        <f>SUMIFS(OOH!CV:CV,OOH!O:O,'Resumo do plano'!N21)</f>
        <v>0</v>
      </c>
      <c r="P21" s="239" t="e">
        <f t="shared" si="2"/>
        <v>#DIV/0!</v>
      </c>
      <c r="Q21" s="177">
        <f>SUMIFS(OOH!CX:CX,OOH!O:O,'Resumo do plano'!N21)</f>
        <v>0</v>
      </c>
      <c r="R21" s="171">
        <f t="shared" si="3"/>
        <v>0</v>
      </c>
      <c r="S21" s="244"/>
      <c r="T21" s="246" t="s">
        <v>6916</v>
      </c>
      <c r="U21" s="167"/>
      <c r="V21" s="171">
        <f>SUMIFS(OOH!CV:CV,OOH!L:L,'Resumo do plano'!U21)</f>
        <v>0</v>
      </c>
      <c r="W21" s="239" t="e">
        <f t="shared" si="4"/>
        <v>#DIV/0!</v>
      </c>
      <c r="X21" s="177">
        <f>SUMIFS(OOH!CX:CX,OOH!L:L,'Resumo do plano'!U21)</f>
        <v>0</v>
      </c>
      <c r="Y21" s="171">
        <f t="shared" si="5"/>
        <v>0</v>
      </c>
      <c r="AA21" s="167"/>
      <c r="AB21" s="171">
        <f>SUMIFS(OOH!CV:CV,OOH!M:M,'Resumo do plano'!AA21)</f>
        <v>0</v>
      </c>
      <c r="AC21" s="239" t="e">
        <f t="shared" si="6"/>
        <v>#DIV/0!</v>
      </c>
      <c r="AD21" s="177">
        <f>SUMIFS(OOH!CX:CX,OOH!M:M,'Resumo do plano'!AA21)</f>
        <v>0</v>
      </c>
      <c r="AE21" s="171">
        <f t="shared" si="7"/>
        <v>0</v>
      </c>
    </row>
    <row r="22" spans="2:31" s="34" customFormat="1" ht="20.399999999999999" customHeight="1" x14ac:dyDescent="0.25">
      <c r="B22" s="167"/>
      <c r="C22" s="171"/>
      <c r="D22" s="239"/>
      <c r="E22" s="177"/>
      <c r="F22" s="171"/>
      <c r="H22" s="265"/>
      <c r="I22" s="166">
        <f>SUMIFS(OOH!CV:CV,OOH!N:N,'Resumo do plano'!H22)</f>
        <v>0</v>
      </c>
      <c r="J22" s="239" t="e">
        <f t="shared" si="0"/>
        <v>#DIV/0!</v>
      </c>
      <c r="K22" s="177">
        <f>SUMIFS(OOH!CX:CX,OOH!N:N,'Resumo do plano'!H22)</f>
        <v>0</v>
      </c>
      <c r="L22" s="171">
        <f t="shared" si="8"/>
        <v>0</v>
      </c>
      <c r="N22" s="167"/>
      <c r="O22" s="171">
        <f>SUMIFS(OOH!CV:CV,OOH!O:O,'Resumo do plano'!N22)</f>
        <v>0</v>
      </c>
      <c r="P22" s="239" t="e">
        <f t="shared" si="2"/>
        <v>#DIV/0!</v>
      </c>
      <c r="Q22" s="177">
        <f>SUMIFS(OOH!CX:CX,OOH!O:O,'Resumo do plano'!N22)</f>
        <v>0</v>
      </c>
      <c r="R22" s="171">
        <f t="shared" si="3"/>
        <v>0</v>
      </c>
      <c r="S22" s="244"/>
      <c r="T22" s="246" t="s">
        <v>6917</v>
      </c>
      <c r="U22" s="167"/>
      <c r="V22" s="171">
        <f>SUMIFS(OOH!CV:CV,OOH!L:L,'Resumo do plano'!U22)</f>
        <v>0</v>
      </c>
      <c r="W22" s="239" t="e">
        <f t="shared" si="4"/>
        <v>#DIV/0!</v>
      </c>
      <c r="X22" s="177">
        <f>SUMIFS(OOH!CX:CX,OOH!L:L,'Resumo do plano'!U22)</f>
        <v>0</v>
      </c>
      <c r="Y22" s="171">
        <f t="shared" si="5"/>
        <v>0</v>
      </c>
      <c r="AA22" s="167"/>
      <c r="AB22" s="171">
        <f>SUMIFS(OOH!CV:CV,OOH!M:M,'Resumo do plano'!AA22)</f>
        <v>0</v>
      </c>
      <c r="AC22" s="239" t="e">
        <f t="shared" si="6"/>
        <v>#DIV/0!</v>
      </c>
      <c r="AD22" s="177">
        <f>SUMIFS(OOH!CX:CX,OOH!M:M,'Resumo do plano'!AA22)</f>
        <v>0</v>
      </c>
      <c r="AE22" s="171">
        <f t="shared" si="7"/>
        <v>0</v>
      </c>
    </row>
    <row r="23" spans="2:31" s="34" customFormat="1" ht="20.399999999999999" customHeight="1" x14ac:dyDescent="0.25">
      <c r="B23" s="167"/>
      <c r="C23" s="171"/>
      <c r="D23" s="239"/>
      <c r="E23" s="177"/>
      <c r="F23" s="171"/>
      <c r="H23" s="265"/>
      <c r="I23" s="166">
        <f>SUMIFS(OOH!CV:CV,OOH!N:N,'Resumo do plano'!H23)</f>
        <v>0</v>
      </c>
      <c r="J23" s="239" t="e">
        <f t="shared" si="0"/>
        <v>#DIV/0!</v>
      </c>
      <c r="K23" s="177">
        <f>SUMIFS(OOH!CX:CX,OOH!N:N,'Resumo do plano'!H23)</f>
        <v>0</v>
      </c>
      <c r="L23" s="171">
        <f t="shared" si="8"/>
        <v>0</v>
      </c>
      <c r="N23" s="167"/>
      <c r="O23" s="171">
        <f>SUMIFS(OOH!CV:CV,OOH!O:O,'Resumo do plano'!N23)</f>
        <v>0</v>
      </c>
      <c r="P23" s="239" t="e">
        <f t="shared" si="2"/>
        <v>#DIV/0!</v>
      </c>
      <c r="Q23" s="177">
        <f>SUMIFS(OOH!CX:CX,OOH!O:O,'Resumo do plano'!N23)</f>
        <v>0</v>
      </c>
      <c r="R23" s="171">
        <f t="shared" si="3"/>
        <v>0</v>
      </c>
      <c r="S23" s="244"/>
      <c r="T23" s="246" t="s">
        <v>6918</v>
      </c>
      <c r="U23" s="167"/>
      <c r="V23" s="171">
        <f>SUMIFS(OOH!CV:CV,OOH!L:L,'Resumo do plano'!U23)</f>
        <v>0</v>
      </c>
      <c r="W23" s="239" t="e">
        <f t="shared" si="4"/>
        <v>#DIV/0!</v>
      </c>
      <c r="X23" s="177">
        <f>SUMIFS(OOH!CX:CX,OOH!L:L,'Resumo do plano'!U23)</f>
        <v>0</v>
      </c>
      <c r="Y23" s="171">
        <f t="shared" si="5"/>
        <v>0</v>
      </c>
      <c r="AA23" s="167"/>
      <c r="AB23" s="171">
        <f>SUMIFS(OOH!CV:CV,OOH!M:M,'Resumo do plano'!AA23)</f>
        <v>0</v>
      </c>
      <c r="AC23" s="239" t="e">
        <f t="shared" si="6"/>
        <v>#DIV/0!</v>
      </c>
      <c r="AD23" s="177">
        <f>SUMIFS(OOH!CX:CX,OOH!M:M,'Resumo do plano'!AA23)</f>
        <v>0</v>
      </c>
      <c r="AE23" s="171">
        <f t="shared" si="7"/>
        <v>0</v>
      </c>
    </row>
    <row r="24" spans="2:31" s="34" customFormat="1" ht="20.399999999999999" customHeight="1" x14ac:dyDescent="0.25">
      <c r="B24" s="167"/>
      <c r="C24" s="171"/>
      <c r="D24" s="239"/>
      <c r="E24" s="177"/>
      <c r="F24" s="171"/>
      <c r="H24" s="265"/>
      <c r="I24" s="166">
        <f>SUMIFS(OOH!CV:CV,OOH!N:N,'Resumo do plano'!H24)</f>
        <v>0</v>
      </c>
      <c r="J24" s="239" t="e">
        <f t="shared" si="0"/>
        <v>#DIV/0!</v>
      </c>
      <c r="K24" s="177">
        <f>SUMIFS(OOH!CX:CX,OOH!N:N,'Resumo do plano'!H24)</f>
        <v>0</v>
      </c>
      <c r="L24" s="171">
        <f t="shared" si="8"/>
        <v>0</v>
      </c>
      <c r="N24" s="167"/>
      <c r="O24" s="171">
        <f>SUMIFS(OOH!CV:CV,OOH!O:O,'Resumo do plano'!N24)</f>
        <v>0</v>
      </c>
      <c r="P24" s="239" t="e">
        <f t="shared" si="2"/>
        <v>#DIV/0!</v>
      </c>
      <c r="Q24" s="177">
        <f>SUMIFS(OOH!CX:CX,OOH!O:O,'Resumo do plano'!N24)</f>
        <v>0</v>
      </c>
      <c r="R24" s="171">
        <f t="shared" si="3"/>
        <v>0</v>
      </c>
      <c r="S24" s="244"/>
      <c r="T24" s="246" t="s">
        <v>6919</v>
      </c>
      <c r="U24" s="167"/>
      <c r="V24" s="171">
        <f>SUMIFS(OOH!CV:CV,OOH!L:L,'Resumo do plano'!U24)</f>
        <v>0</v>
      </c>
      <c r="W24" s="239" t="e">
        <f t="shared" si="4"/>
        <v>#DIV/0!</v>
      </c>
      <c r="X24" s="177">
        <f>SUMIFS(OOH!CX:CX,OOH!L:L,'Resumo do plano'!U24)</f>
        <v>0</v>
      </c>
      <c r="Y24" s="171">
        <f t="shared" si="5"/>
        <v>0</v>
      </c>
      <c r="AA24" s="167"/>
      <c r="AB24" s="171">
        <f>SUMIFS(OOH!CV:CV,OOH!M:M,'Resumo do plano'!AA24)</f>
        <v>0</v>
      </c>
      <c r="AC24" s="239" t="e">
        <f t="shared" si="6"/>
        <v>#DIV/0!</v>
      </c>
      <c r="AD24" s="177">
        <f>SUMIFS(OOH!CX:CX,OOH!M:M,'Resumo do plano'!AA24)</f>
        <v>0</v>
      </c>
      <c r="AE24" s="171">
        <f t="shared" si="7"/>
        <v>0</v>
      </c>
    </row>
    <row r="25" spans="2:31" s="34" customFormat="1" ht="20.399999999999999" customHeight="1" x14ac:dyDescent="0.25">
      <c r="B25" s="167"/>
      <c r="C25" s="171"/>
      <c r="D25" s="239"/>
      <c r="E25" s="177"/>
      <c r="F25" s="171"/>
      <c r="H25" s="265"/>
      <c r="I25" s="171"/>
      <c r="J25" s="239"/>
      <c r="K25" s="177"/>
      <c r="L25" s="171"/>
      <c r="N25" s="167"/>
      <c r="O25" s="171"/>
      <c r="P25" s="239"/>
      <c r="Q25" s="177"/>
      <c r="R25" s="171"/>
      <c r="S25" s="244"/>
      <c r="T25" s="246" t="s">
        <v>6920</v>
      </c>
      <c r="U25" s="167"/>
      <c r="V25" s="171"/>
      <c r="W25" s="239"/>
      <c r="X25" s="177"/>
      <c r="Y25" s="171"/>
      <c r="AA25" s="167"/>
      <c r="AB25" s="171"/>
      <c r="AC25" s="239"/>
      <c r="AD25" s="177"/>
      <c r="AE25" s="171"/>
    </row>
    <row r="26" spans="2:31" s="34" customFormat="1" ht="20.399999999999999" customHeight="1" x14ac:dyDescent="0.25">
      <c r="B26" s="167"/>
      <c r="C26" s="171"/>
      <c r="D26" s="239"/>
      <c r="E26" s="177"/>
      <c r="F26" s="171"/>
      <c r="H26" s="265"/>
      <c r="I26" s="171"/>
      <c r="J26" s="239"/>
      <c r="K26" s="177"/>
      <c r="L26" s="171"/>
      <c r="N26" s="167"/>
      <c r="O26" s="171"/>
      <c r="P26" s="239"/>
      <c r="Q26" s="177"/>
      <c r="R26" s="171"/>
      <c r="S26" s="244"/>
      <c r="T26" s="246" t="s">
        <v>6921</v>
      </c>
      <c r="U26" s="167"/>
      <c r="V26" s="171"/>
      <c r="W26" s="239"/>
      <c r="X26" s="177"/>
      <c r="Y26" s="171"/>
      <c r="AA26" s="167"/>
      <c r="AB26" s="171"/>
      <c r="AC26" s="239"/>
      <c r="AD26" s="177"/>
      <c r="AE26" s="171"/>
    </row>
    <row r="27" spans="2:31" s="34" customFormat="1" ht="20.399999999999999" customHeight="1" x14ac:dyDescent="0.25">
      <c r="B27" s="167"/>
      <c r="C27" s="171"/>
      <c r="D27" s="239"/>
      <c r="E27" s="177"/>
      <c r="F27" s="171"/>
      <c r="H27" s="265"/>
      <c r="I27" s="171"/>
      <c r="J27" s="239"/>
      <c r="K27" s="177"/>
      <c r="L27" s="171"/>
      <c r="N27" s="167"/>
      <c r="O27" s="171"/>
      <c r="P27" s="239"/>
      <c r="Q27" s="177"/>
      <c r="R27" s="171"/>
      <c r="S27" s="244"/>
      <c r="T27" s="246" t="s">
        <v>6922</v>
      </c>
      <c r="U27" s="167"/>
      <c r="V27" s="171"/>
      <c r="W27" s="239"/>
      <c r="X27" s="177"/>
      <c r="Y27" s="171"/>
      <c r="AA27" s="167"/>
      <c r="AB27" s="171"/>
      <c r="AC27" s="239"/>
      <c r="AD27" s="177"/>
      <c r="AE27" s="171"/>
    </row>
    <row r="28" spans="2:31" s="34" customFormat="1" ht="20.399999999999999" customHeight="1" x14ac:dyDescent="0.25">
      <c r="D28" s="240"/>
      <c r="E28" s="181"/>
      <c r="F28" s="172"/>
      <c r="H28" s="143"/>
      <c r="I28" s="172"/>
      <c r="J28" s="240"/>
      <c r="K28" s="181"/>
      <c r="L28" s="172"/>
      <c r="O28" s="172"/>
      <c r="P28" s="240"/>
      <c r="Q28" s="181"/>
      <c r="R28" s="172"/>
      <c r="S28" s="172"/>
      <c r="T28" s="246" t="s">
        <v>6923</v>
      </c>
      <c r="V28" s="172"/>
      <c r="W28" s="240"/>
      <c r="X28" s="181"/>
      <c r="Y28" s="172"/>
      <c r="AB28" s="172"/>
      <c r="AC28" s="240"/>
      <c r="AD28" s="181"/>
      <c r="AE28" s="172"/>
    </row>
    <row r="29" spans="2:31" s="34" customFormat="1" ht="20.399999999999999" customHeight="1" x14ac:dyDescent="0.25">
      <c r="D29" s="240"/>
      <c r="E29" s="181"/>
      <c r="F29" s="172"/>
      <c r="H29" s="143"/>
      <c r="I29" s="172"/>
      <c r="J29" s="240"/>
      <c r="K29" s="181"/>
      <c r="L29" s="172"/>
      <c r="O29" s="172"/>
      <c r="P29" s="240"/>
      <c r="Q29" s="181"/>
      <c r="R29" s="172"/>
      <c r="S29" s="172"/>
      <c r="T29" s="246" t="s">
        <v>6924</v>
      </c>
      <c r="V29" s="172"/>
      <c r="W29" s="240"/>
      <c r="X29" s="181"/>
      <c r="Y29" s="172"/>
      <c r="AB29" s="172"/>
      <c r="AC29" s="240"/>
      <c r="AD29" s="181"/>
      <c r="AE29" s="172"/>
    </row>
    <row r="30" spans="2:31" s="34" customFormat="1" ht="20.399999999999999" customHeight="1" x14ac:dyDescent="0.25">
      <c r="D30" s="240"/>
      <c r="E30" s="181"/>
      <c r="F30" s="172"/>
      <c r="H30" s="143"/>
      <c r="I30" s="172"/>
      <c r="J30" s="240"/>
      <c r="K30" s="181"/>
      <c r="L30" s="172"/>
      <c r="O30" s="172"/>
      <c r="P30" s="240"/>
      <c r="Q30" s="181"/>
      <c r="R30" s="172"/>
      <c r="S30" s="172"/>
      <c r="T30" s="246" t="s">
        <v>6925</v>
      </c>
      <c r="V30" s="172"/>
      <c r="W30" s="240"/>
      <c r="X30" s="181"/>
      <c r="Y30" s="172"/>
      <c r="AB30" s="172"/>
      <c r="AC30" s="240"/>
      <c r="AD30" s="181"/>
      <c r="AE30" s="172"/>
    </row>
    <row r="31" spans="2:31" s="34" customFormat="1" ht="20.399999999999999" customHeight="1" x14ac:dyDescent="0.25">
      <c r="D31" s="240"/>
      <c r="E31" s="181"/>
      <c r="F31" s="172"/>
      <c r="H31" s="143"/>
      <c r="I31" s="172"/>
      <c r="J31" s="240"/>
      <c r="K31" s="181"/>
      <c r="L31" s="172"/>
      <c r="O31" s="172"/>
      <c r="P31" s="240"/>
      <c r="Q31" s="181"/>
      <c r="R31" s="172"/>
      <c r="S31" s="172"/>
      <c r="T31" s="246" t="s">
        <v>6926</v>
      </c>
      <c r="V31" s="172"/>
      <c r="W31" s="240"/>
      <c r="X31" s="181"/>
      <c r="Y31" s="172"/>
      <c r="AB31" s="172"/>
      <c r="AC31" s="240"/>
      <c r="AD31" s="181"/>
      <c r="AE31" s="172"/>
    </row>
    <row r="32" spans="2:31" s="34" customFormat="1" ht="20.399999999999999" customHeight="1" x14ac:dyDescent="0.25">
      <c r="D32" s="240"/>
      <c r="E32" s="181"/>
      <c r="F32" s="172"/>
      <c r="H32" s="143"/>
      <c r="I32" s="172"/>
      <c r="J32" s="240"/>
      <c r="K32" s="181"/>
      <c r="L32" s="172"/>
      <c r="O32" s="172"/>
      <c r="P32" s="240"/>
      <c r="Q32" s="181"/>
      <c r="R32" s="172"/>
      <c r="S32" s="172"/>
      <c r="T32" s="246" t="s">
        <v>6927</v>
      </c>
      <c r="V32" s="172"/>
      <c r="W32" s="240"/>
      <c r="X32" s="181"/>
      <c r="Y32" s="172"/>
      <c r="AB32" s="172"/>
      <c r="AC32" s="240"/>
      <c r="AD32" s="181"/>
      <c r="AE32" s="172"/>
    </row>
    <row r="33" spans="20:20" x14ac:dyDescent="0.25">
      <c r="T33" s="245" t="s">
        <v>6928</v>
      </c>
    </row>
    <row r="34" spans="20:20" x14ac:dyDescent="0.25">
      <c r="T34" s="245" t="s">
        <v>6929</v>
      </c>
    </row>
    <row r="35" spans="20:20" x14ac:dyDescent="0.25">
      <c r="T35" s="245" t="s">
        <v>6930</v>
      </c>
    </row>
    <row r="36" spans="20:20" x14ac:dyDescent="0.25">
      <c r="T36" s="245" t="s">
        <v>6931</v>
      </c>
    </row>
    <row r="37" spans="20:20" x14ac:dyDescent="0.25">
      <c r="T37" s="245" t="s">
        <v>6932</v>
      </c>
    </row>
    <row r="38" spans="20:20" x14ac:dyDescent="0.25">
      <c r="T38" s="245" t="s">
        <v>6933</v>
      </c>
    </row>
    <row r="39" spans="20:20" x14ac:dyDescent="0.25">
      <c r="T39" s="245" t="s">
        <v>6934</v>
      </c>
    </row>
    <row r="40" spans="20:20" x14ac:dyDescent="0.25">
      <c r="T40" s="245" t="s">
        <v>6935</v>
      </c>
    </row>
    <row r="41" spans="20:20" x14ac:dyDescent="0.25">
      <c r="T41" s="245" t="s">
        <v>6936</v>
      </c>
    </row>
    <row r="42" spans="20:20" x14ac:dyDescent="0.25">
      <c r="T42" s="245" t="s">
        <v>6937</v>
      </c>
    </row>
    <row r="43" spans="20:20" x14ac:dyDescent="0.25">
      <c r="T43" s="245" t="s">
        <v>6938</v>
      </c>
    </row>
    <row r="44" spans="20:20" x14ac:dyDescent="0.25">
      <c r="T44" s="245" t="s">
        <v>6939</v>
      </c>
    </row>
    <row r="45" spans="20:20" x14ac:dyDescent="0.25">
      <c r="T45" s="245" t="s">
        <v>6940</v>
      </c>
    </row>
    <row r="46" spans="20:20" x14ac:dyDescent="0.25">
      <c r="T46" s="245" t="s">
        <v>6941</v>
      </c>
    </row>
    <row r="47" spans="20:20" x14ac:dyDescent="0.25">
      <c r="T47" s="245" t="s">
        <v>6942</v>
      </c>
    </row>
    <row r="48" spans="20:20" x14ac:dyDescent="0.25">
      <c r="T48" s="245" t="s">
        <v>6943</v>
      </c>
    </row>
    <row r="49" spans="20:20" x14ac:dyDescent="0.25">
      <c r="T49" s="245" t="s">
        <v>6944</v>
      </c>
    </row>
    <row r="50" spans="20:20" x14ac:dyDescent="0.25">
      <c r="T50" s="245" t="s">
        <v>6945</v>
      </c>
    </row>
    <row r="51" spans="20:20" x14ac:dyDescent="0.25">
      <c r="T51" s="245" t="s">
        <v>6946</v>
      </c>
    </row>
    <row r="52" spans="20:20" x14ac:dyDescent="0.25">
      <c r="T52" s="245" t="s">
        <v>6947</v>
      </c>
    </row>
    <row r="53" spans="20:20" x14ac:dyDescent="0.25">
      <c r="T53" s="245" t="s">
        <v>6948</v>
      </c>
    </row>
    <row r="54" spans="20:20" x14ac:dyDescent="0.25">
      <c r="T54" s="245" t="s">
        <v>6949</v>
      </c>
    </row>
    <row r="55" spans="20:20" x14ac:dyDescent="0.25">
      <c r="T55" s="245" t="s">
        <v>6950</v>
      </c>
    </row>
    <row r="56" spans="20:20" x14ac:dyDescent="0.25">
      <c r="T56" s="245" t="s">
        <v>6951</v>
      </c>
    </row>
    <row r="57" spans="20:20" x14ac:dyDescent="0.25">
      <c r="T57" s="245" t="s">
        <v>6952</v>
      </c>
    </row>
    <row r="58" spans="20:20" x14ac:dyDescent="0.25">
      <c r="T58" s="245" t="s">
        <v>6953</v>
      </c>
    </row>
    <row r="59" spans="20:20" x14ac:dyDescent="0.25">
      <c r="T59" s="245" t="s">
        <v>6954</v>
      </c>
    </row>
    <row r="60" spans="20:20" x14ac:dyDescent="0.25">
      <c r="T60" s="245" t="s">
        <v>6955</v>
      </c>
    </row>
    <row r="61" spans="20:20" x14ac:dyDescent="0.25">
      <c r="T61" s="245" t="s">
        <v>6956</v>
      </c>
    </row>
    <row r="62" spans="20:20" x14ac:dyDescent="0.25">
      <c r="T62" s="245" t="s">
        <v>6957</v>
      </c>
    </row>
    <row r="63" spans="20:20" x14ac:dyDescent="0.25">
      <c r="T63" s="245" t="s">
        <v>6958</v>
      </c>
    </row>
    <row r="64" spans="20:20" x14ac:dyDescent="0.25">
      <c r="T64" s="245" t="s">
        <v>6959</v>
      </c>
    </row>
    <row r="65" spans="20:20" x14ac:dyDescent="0.25">
      <c r="T65" s="245" t="s">
        <v>6960</v>
      </c>
    </row>
    <row r="66" spans="20:20" x14ac:dyDescent="0.25">
      <c r="T66" s="245" t="s">
        <v>6961</v>
      </c>
    </row>
    <row r="67" spans="20:20" x14ac:dyDescent="0.25">
      <c r="T67" s="245" t="s">
        <v>6962</v>
      </c>
    </row>
    <row r="68" spans="20:20" x14ac:dyDescent="0.25">
      <c r="T68" s="245" t="s">
        <v>6963</v>
      </c>
    </row>
    <row r="69" spans="20:20" x14ac:dyDescent="0.25">
      <c r="T69" s="245" t="s">
        <v>6964</v>
      </c>
    </row>
    <row r="70" spans="20:20" x14ac:dyDescent="0.25">
      <c r="T70" s="245" t="s">
        <v>6965</v>
      </c>
    </row>
    <row r="71" spans="20:20" x14ac:dyDescent="0.25">
      <c r="T71" s="245" t="s">
        <v>6966</v>
      </c>
    </row>
    <row r="72" spans="20:20" x14ac:dyDescent="0.25">
      <c r="T72" s="245" t="s">
        <v>6967</v>
      </c>
    </row>
    <row r="73" spans="20:20" x14ac:dyDescent="0.25">
      <c r="T73" s="245" t="s">
        <v>6968</v>
      </c>
    </row>
    <row r="74" spans="20:20" x14ac:dyDescent="0.25">
      <c r="T74" s="245" t="s">
        <v>6969</v>
      </c>
    </row>
    <row r="75" spans="20:20" x14ac:dyDescent="0.25">
      <c r="T75" s="245" t="s">
        <v>6970</v>
      </c>
    </row>
    <row r="76" spans="20:20" x14ac:dyDescent="0.25">
      <c r="T76" s="245" t="s">
        <v>6971</v>
      </c>
    </row>
    <row r="77" spans="20:20" x14ac:dyDescent="0.25">
      <c r="T77" s="245" t="s">
        <v>6972</v>
      </c>
    </row>
    <row r="78" spans="20:20" x14ac:dyDescent="0.25">
      <c r="T78" s="245" t="s">
        <v>6973</v>
      </c>
    </row>
    <row r="79" spans="20:20" x14ac:dyDescent="0.25">
      <c r="T79" s="245" t="s">
        <v>6974</v>
      </c>
    </row>
    <row r="80" spans="20:20" x14ac:dyDescent="0.25">
      <c r="T80" s="245" t="s">
        <v>6975</v>
      </c>
    </row>
    <row r="81" spans="20:20" x14ac:dyDescent="0.25">
      <c r="T81" s="245" t="s">
        <v>6976</v>
      </c>
    </row>
    <row r="82" spans="20:20" x14ac:dyDescent="0.25">
      <c r="T82" s="245" t="s">
        <v>6977</v>
      </c>
    </row>
    <row r="83" spans="20:20" x14ac:dyDescent="0.25">
      <c r="T83" s="245" t="s">
        <v>6978</v>
      </c>
    </row>
    <row r="84" spans="20:20" x14ac:dyDescent="0.25">
      <c r="T84" s="245" t="s">
        <v>6979</v>
      </c>
    </row>
    <row r="85" spans="20:20" x14ac:dyDescent="0.25">
      <c r="T85" s="245" t="s">
        <v>6980</v>
      </c>
    </row>
    <row r="86" spans="20:20" x14ac:dyDescent="0.25">
      <c r="T86" s="245" t="s">
        <v>6981</v>
      </c>
    </row>
    <row r="87" spans="20:20" x14ac:dyDescent="0.25">
      <c r="T87" s="245" t="s">
        <v>6982</v>
      </c>
    </row>
    <row r="88" spans="20:20" x14ac:dyDescent="0.25">
      <c r="T88" s="245" t="s">
        <v>6983</v>
      </c>
    </row>
    <row r="89" spans="20:20" x14ac:dyDescent="0.25">
      <c r="T89" s="245" t="s">
        <v>6984</v>
      </c>
    </row>
    <row r="90" spans="20:20" x14ac:dyDescent="0.25">
      <c r="T90" s="245" t="s">
        <v>6985</v>
      </c>
    </row>
    <row r="91" spans="20:20" x14ac:dyDescent="0.25">
      <c r="T91" s="245" t="s">
        <v>6986</v>
      </c>
    </row>
    <row r="92" spans="20:20" x14ac:dyDescent="0.25">
      <c r="T92" s="245" t="s">
        <v>6987</v>
      </c>
    </row>
    <row r="93" spans="20:20" x14ac:dyDescent="0.25">
      <c r="T93" s="245" t="s">
        <v>6988</v>
      </c>
    </row>
    <row r="94" spans="20:20" x14ac:dyDescent="0.25">
      <c r="T94" s="245" t="s">
        <v>6989</v>
      </c>
    </row>
    <row r="95" spans="20:20" x14ac:dyDescent="0.25">
      <c r="T95" s="245" t="s">
        <v>6990</v>
      </c>
    </row>
    <row r="96" spans="20:20" x14ac:dyDescent="0.25">
      <c r="T96" s="245" t="s">
        <v>6991</v>
      </c>
    </row>
    <row r="97" spans="20:20" x14ac:dyDescent="0.25">
      <c r="T97" s="245" t="s">
        <v>6992</v>
      </c>
    </row>
    <row r="98" spans="20:20" x14ac:dyDescent="0.25">
      <c r="T98" s="245" t="s">
        <v>6993</v>
      </c>
    </row>
    <row r="99" spans="20:20" x14ac:dyDescent="0.25">
      <c r="T99" s="245" t="s">
        <v>6994</v>
      </c>
    </row>
    <row r="100" spans="20:20" x14ac:dyDescent="0.25">
      <c r="T100" s="245" t="s">
        <v>6995</v>
      </c>
    </row>
    <row r="101" spans="20:20" x14ac:dyDescent="0.25">
      <c r="T101" s="245" t="s">
        <v>6996</v>
      </c>
    </row>
    <row r="102" spans="20:20" x14ac:dyDescent="0.25">
      <c r="T102" s="245" t="s">
        <v>6997</v>
      </c>
    </row>
    <row r="103" spans="20:20" x14ac:dyDescent="0.25">
      <c r="T103" s="245" t="s">
        <v>6998</v>
      </c>
    </row>
    <row r="104" spans="20:20" x14ac:dyDescent="0.25">
      <c r="T104" s="245" t="s">
        <v>6999</v>
      </c>
    </row>
    <row r="105" spans="20:20" ht="27.6" x14ac:dyDescent="0.25">
      <c r="T105" s="245" t="s">
        <v>7000</v>
      </c>
    </row>
    <row r="106" spans="20:20" ht="27.6" x14ac:dyDescent="0.25">
      <c r="T106" s="245" t="s">
        <v>7001</v>
      </c>
    </row>
    <row r="107" spans="20:20" ht="27.6" x14ac:dyDescent="0.25">
      <c r="T107" s="245" t="s">
        <v>7002</v>
      </c>
    </row>
    <row r="108" spans="20:20" ht="27.6" x14ac:dyDescent="0.25">
      <c r="T108" s="245" t="s">
        <v>7003</v>
      </c>
    </row>
    <row r="109" spans="20:20" ht="27.6" x14ac:dyDescent="0.25">
      <c r="T109" s="245" t="s">
        <v>7004</v>
      </c>
    </row>
    <row r="110" spans="20:20" ht="27.6" x14ac:dyDescent="0.25">
      <c r="T110" s="245" t="s">
        <v>7005</v>
      </c>
    </row>
    <row r="111" spans="20:20" ht="27.6" x14ac:dyDescent="0.25">
      <c r="T111" s="245" t="s">
        <v>7006</v>
      </c>
    </row>
    <row r="112" spans="20:20" ht="27.6" x14ac:dyDescent="0.25">
      <c r="T112" s="245" t="s">
        <v>7007</v>
      </c>
    </row>
    <row r="113" spans="20:20" ht="27.6" x14ac:dyDescent="0.25">
      <c r="T113" s="245" t="s">
        <v>7008</v>
      </c>
    </row>
    <row r="114" spans="20:20" ht="27.6" x14ac:dyDescent="0.25">
      <c r="T114" s="245" t="s">
        <v>7009</v>
      </c>
    </row>
    <row r="115" spans="20:20" ht="27.6" x14ac:dyDescent="0.25">
      <c r="T115" s="245" t="s">
        <v>7010</v>
      </c>
    </row>
    <row r="116" spans="20:20" ht="27.6" x14ac:dyDescent="0.25">
      <c r="T116" s="245" t="s">
        <v>7011</v>
      </c>
    </row>
    <row r="117" spans="20:20" ht="27.6" x14ac:dyDescent="0.25">
      <c r="T117" s="245" t="s">
        <v>7012</v>
      </c>
    </row>
    <row r="118" spans="20:20" ht="27.6" x14ac:dyDescent="0.25">
      <c r="T118" s="245" t="s">
        <v>7013</v>
      </c>
    </row>
    <row r="119" spans="20:20" ht="27.6" x14ac:dyDescent="0.25">
      <c r="T119" s="245" t="s">
        <v>7014</v>
      </c>
    </row>
    <row r="120" spans="20:20" ht="27.6" x14ac:dyDescent="0.25">
      <c r="T120" s="245" t="s">
        <v>7015</v>
      </c>
    </row>
    <row r="121" spans="20:20" ht="27.6" x14ac:dyDescent="0.25">
      <c r="T121" s="245" t="s">
        <v>7016</v>
      </c>
    </row>
    <row r="122" spans="20:20" ht="27.6" x14ac:dyDescent="0.25">
      <c r="T122" s="245" t="s">
        <v>7017</v>
      </c>
    </row>
    <row r="123" spans="20:20" ht="27.6" x14ac:dyDescent="0.25">
      <c r="T123" s="245" t="s">
        <v>7018</v>
      </c>
    </row>
    <row r="124" spans="20:20" ht="27.6" x14ac:dyDescent="0.25">
      <c r="T124" s="245" t="s">
        <v>7019</v>
      </c>
    </row>
    <row r="125" spans="20:20" ht="27.6" x14ac:dyDescent="0.25">
      <c r="T125" s="245" t="s">
        <v>7020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EB56-3182-4726-81C9-54FD3BCE330B}">
  <dimension ref="B1:AM766"/>
  <sheetViews>
    <sheetView showGridLines="0" zoomScale="110" zoomScaleNormal="110" workbookViewId="0">
      <pane ySplit="1" topLeftCell="A2" activePane="bottomLeft" state="frozen"/>
      <selection activeCell="D8" sqref="D8"/>
      <selection pane="bottomLeft" activeCell="C1" sqref="C1"/>
    </sheetView>
  </sheetViews>
  <sheetFormatPr defaultRowHeight="13.8" x14ac:dyDescent="0.25"/>
  <cols>
    <col min="1" max="1" width="6.59765625" customWidth="1"/>
    <col min="2" max="2" width="22.09765625" customWidth="1"/>
    <col min="3" max="3" width="11.59765625" style="25" customWidth="1"/>
    <col min="4" max="4" width="4.3984375" customWidth="1"/>
    <col min="5" max="5" width="13.09765625" bestFit="1" customWidth="1"/>
    <col min="6" max="6" width="8.59765625" style="25"/>
    <col min="7" max="7" width="4.59765625" customWidth="1"/>
    <col min="8" max="8" width="24.5" customWidth="1"/>
    <col min="10" max="10" width="24.5" style="132" customWidth="1"/>
    <col min="11" max="12" width="8.59765625" style="133"/>
    <col min="13" max="13" width="21.59765625" customWidth="1"/>
    <col min="15" max="15" width="33.59765625" bestFit="1" customWidth="1"/>
    <col min="19" max="19" width="12.59765625" bestFit="1" customWidth="1"/>
    <col min="21" max="21" width="8.59765625" style="142"/>
    <col min="22" max="22" width="24.59765625" customWidth="1"/>
    <col min="23" max="23" width="12.09765625" style="140" customWidth="1"/>
    <col min="26" max="26" width="12.59765625" customWidth="1"/>
    <col min="28" max="28" width="12.59765625" style="248" customWidth="1"/>
    <col min="29" max="29" width="12.59765625" style="25" customWidth="1"/>
    <col min="31" max="31" width="23.8984375" customWidth="1"/>
    <col min="32" max="32" width="17.3984375" customWidth="1"/>
    <col min="33" max="33" width="14.09765625" bestFit="1" customWidth="1"/>
    <col min="35" max="35" width="19" customWidth="1"/>
    <col min="36" max="36" width="17.59765625" customWidth="1"/>
    <col min="38" max="38" width="18.296875" customWidth="1"/>
    <col min="39" max="39" width="12.8984375" customWidth="1"/>
  </cols>
  <sheetData>
    <row r="1" spans="2:39" s="93" customFormat="1" ht="26.4" x14ac:dyDescent="0.25">
      <c r="B1" s="92" t="s">
        <v>137</v>
      </c>
      <c r="C1" s="92"/>
      <c r="E1" s="92" t="s">
        <v>282</v>
      </c>
      <c r="F1" s="92" t="s">
        <v>283</v>
      </c>
      <c r="H1" s="92" t="s">
        <v>285</v>
      </c>
      <c r="I1" s="94"/>
      <c r="J1" s="136" t="s">
        <v>6900</v>
      </c>
      <c r="K1" s="136" t="s">
        <v>287</v>
      </c>
      <c r="L1" s="136" t="s">
        <v>6843</v>
      </c>
      <c r="N1" s="92" t="s">
        <v>63</v>
      </c>
      <c r="O1" s="92" t="s">
        <v>288</v>
      </c>
      <c r="P1" s="94"/>
      <c r="Q1" s="92" t="s">
        <v>63</v>
      </c>
      <c r="S1" s="92" t="s">
        <v>286</v>
      </c>
      <c r="T1" s="95"/>
      <c r="U1" s="141"/>
      <c r="V1" s="92" t="s">
        <v>7022</v>
      </c>
      <c r="W1" s="139" t="s">
        <v>6843</v>
      </c>
      <c r="Z1" s="92" t="s">
        <v>1525</v>
      </c>
      <c r="AB1" s="247" t="s">
        <v>1530</v>
      </c>
      <c r="AC1" s="92" t="s">
        <v>1529</v>
      </c>
      <c r="AE1" s="92" t="s">
        <v>1515</v>
      </c>
      <c r="AF1" s="92"/>
      <c r="AG1" s="92"/>
      <c r="AH1"/>
      <c r="AI1" s="92" t="s">
        <v>6833</v>
      </c>
      <c r="AL1" s="92" t="s">
        <v>7704</v>
      </c>
      <c r="AM1" s="92" t="s">
        <v>7708</v>
      </c>
    </row>
    <row r="2" spans="2:39" ht="16.8" x14ac:dyDescent="0.25">
      <c r="B2" s="23" t="s">
        <v>273</v>
      </c>
      <c r="C2" s="31" t="s">
        <v>1332</v>
      </c>
      <c r="E2" t="s">
        <v>268</v>
      </c>
      <c r="F2" s="25">
        <v>14</v>
      </c>
      <c r="H2" t="s">
        <v>289</v>
      </c>
      <c r="J2" s="131" t="s">
        <v>135</v>
      </c>
      <c r="K2" s="130" t="s">
        <v>6844</v>
      </c>
      <c r="L2" s="135">
        <v>0.6</v>
      </c>
      <c r="N2" t="s">
        <v>36</v>
      </c>
      <c r="O2" t="s">
        <v>290</v>
      </c>
      <c r="Q2" t="s">
        <v>27</v>
      </c>
      <c r="S2" t="s">
        <v>291</v>
      </c>
      <c r="V2" t="s">
        <v>7040</v>
      </c>
      <c r="Z2" t="s">
        <v>1526</v>
      </c>
      <c r="AB2" s="248">
        <v>45658</v>
      </c>
      <c r="AC2" s="25">
        <v>31</v>
      </c>
      <c r="AL2" s="232" t="s">
        <v>7709</v>
      </c>
      <c r="AM2" s="233">
        <v>0.25</v>
      </c>
    </row>
    <row r="3" spans="2:39" ht="16.8" x14ac:dyDescent="0.25">
      <c r="B3" t="s">
        <v>6842</v>
      </c>
      <c r="C3" s="31" t="s">
        <v>1332</v>
      </c>
      <c r="E3" t="s">
        <v>279</v>
      </c>
      <c r="F3" s="25">
        <v>15</v>
      </c>
      <c r="H3" t="s">
        <v>292</v>
      </c>
      <c r="J3" s="131" t="s">
        <v>184</v>
      </c>
      <c r="K3" s="130" t="s">
        <v>6845</v>
      </c>
      <c r="L3" s="135">
        <v>0.5</v>
      </c>
      <c r="N3" t="s">
        <v>36</v>
      </c>
      <c r="O3" t="s">
        <v>293</v>
      </c>
      <c r="Q3" t="s">
        <v>43</v>
      </c>
      <c r="S3" t="s">
        <v>294</v>
      </c>
      <c r="V3" t="s">
        <v>183</v>
      </c>
      <c r="W3" s="140">
        <v>0.4</v>
      </c>
      <c r="Z3" t="s">
        <v>1527</v>
      </c>
      <c r="AB3" s="248">
        <f t="shared" ref="AB3:AB13" si="0">EDATE(AB2,1)</f>
        <v>45689</v>
      </c>
      <c r="AC3" s="25">
        <v>28</v>
      </c>
      <c r="AE3" t="s">
        <v>1503</v>
      </c>
      <c r="AF3" t="s">
        <v>1507</v>
      </c>
      <c r="AG3" t="s">
        <v>1499</v>
      </c>
      <c r="AI3" t="s">
        <v>6834</v>
      </c>
      <c r="AJ3" t="s">
        <v>6834</v>
      </c>
      <c r="AL3" s="232" t="s">
        <v>7710</v>
      </c>
      <c r="AM3" s="233">
        <v>0.5</v>
      </c>
    </row>
    <row r="4" spans="2:39" ht="16.8" x14ac:dyDescent="0.25">
      <c r="B4" t="s">
        <v>271</v>
      </c>
      <c r="C4" s="31" t="s">
        <v>1332</v>
      </c>
      <c r="E4" t="s">
        <v>267</v>
      </c>
      <c r="F4" s="25">
        <v>7</v>
      </c>
      <c r="H4" t="s">
        <v>300</v>
      </c>
      <c r="J4" s="131" t="s">
        <v>6856</v>
      </c>
      <c r="K4" s="130" t="s">
        <v>6845</v>
      </c>
      <c r="L4" s="135">
        <v>0.5</v>
      </c>
      <c r="N4" t="s">
        <v>42</v>
      </c>
      <c r="O4" t="s">
        <v>297</v>
      </c>
      <c r="Q4" t="s">
        <v>298</v>
      </c>
      <c r="S4" t="s">
        <v>299</v>
      </c>
      <c r="V4" t="s">
        <v>136</v>
      </c>
      <c r="W4" s="140">
        <v>0.5</v>
      </c>
      <c r="Z4" t="s">
        <v>1528</v>
      </c>
      <c r="AB4" s="248">
        <f t="shared" si="0"/>
        <v>45717</v>
      </c>
      <c r="AC4" s="25">
        <v>31</v>
      </c>
      <c r="AE4" t="s">
        <v>1503</v>
      </c>
      <c r="AF4" t="s">
        <v>1496</v>
      </c>
      <c r="AG4" t="s">
        <v>1511</v>
      </c>
      <c r="AI4" t="s">
        <v>1536</v>
      </c>
      <c r="AJ4" t="s">
        <v>1536</v>
      </c>
      <c r="AL4" s="232" t="s">
        <v>7711</v>
      </c>
      <c r="AM4" s="233">
        <v>0.75</v>
      </c>
    </row>
    <row r="5" spans="2:39" ht="16.8" x14ac:dyDescent="0.25">
      <c r="B5" s="23" t="s">
        <v>272</v>
      </c>
      <c r="C5" s="31" t="s">
        <v>1332</v>
      </c>
      <c r="E5" t="s">
        <v>280</v>
      </c>
      <c r="F5" s="25">
        <v>28</v>
      </c>
      <c r="H5" t="s">
        <v>305</v>
      </c>
      <c r="J5" s="132" t="s">
        <v>185</v>
      </c>
      <c r="K5" s="133" t="s">
        <v>296</v>
      </c>
      <c r="L5" s="134">
        <v>0.15</v>
      </c>
      <c r="N5" t="s">
        <v>44</v>
      </c>
      <c r="O5" t="s">
        <v>301</v>
      </c>
      <c r="Q5" t="s">
        <v>34</v>
      </c>
      <c r="S5" t="s">
        <v>302</v>
      </c>
      <c r="V5" t="s">
        <v>229</v>
      </c>
      <c r="W5" s="140">
        <v>0.4</v>
      </c>
      <c r="AB5" s="248">
        <f t="shared" si="0"/>
        <v>45748</v>
      </c>
      <c r="AC5" s="25">
        <v>30</v>
      </c>
      <c r="AE5" t="s">
        <v>1504</v>
      </c>
      <c r="AF5" t="s">
        <v>1497</v>
      </c>
      <c r="AG5" t="s">
        <v>1512</v>
      </c>
      <c r="AI5" t="s">
        <v>1537</v>
      </c>
      <c r="AJ5" t="s">
        <v>1537</v>
      </c>
      <c r="AL5" s="232" t="s">
        <v>7712</v>
      </c>
      <c r="AM5" s="233">
        <v>1</v>
      </c>
    </row>
    <row r="6" spans="2:39" x14ac:dyDescent="0.25">
      <c r="B6" s="23" t="s">
        <v>277</v>
      </c>
      <c r="C6" s="31" t="s">
        <v>1332</v>
      </c>
      <c r="E6" t="s">
        <v>281</v>
      </c>
      <c r="F6" s="25">
        <v>1</v>
      </c>
      <c r="H6" t="s">
        <v>314</v>
      </c>
      <c r="J6" s="132" t="s">
        <v>187</v>
      </c>
      <c r="K6" s="133" t="s">
        <v>296</v>
      </c>
      <c r="L6" s="134">
        <v>0.15</v>
      </c>
      <c r="N6" t="s">
        <v>40</v>
      </c>
      <c r="O6" t="s">
        <v>304</v>
      </c>
      <c r="Q6" t="s">
        <v>48</v>
      </c>
      <c r="V6" t="s">
        <v>186</v>
      </c>
      <c r="W6" s="140">
        <v>0.4</v>
      </c>
      <c r="AB6" s="248">
        <f t="shared" si="0"/>
        <v>45778</v>
      </c>
      <c r="AC6" s="25">
        <v>31</v>
      </c>
      <c r="AE6" t="s">
        <v>1505</v>
      </c>
      <c r="AF6" t="s">
        <v>1508</v>
      </c>
      <c r="AG6" t="s">
        <v>1502</v>
      </c>
      <c r="AI6" s="108" t="s">
        <v>6835</v>
      </c>
      <c r="AJ6" s="108" t="s">
        <v>6835</v>
      </c>
    </row>
    <row r="7" spans="2:39" x14ac:dyDescent="0.25">
      <c r="B7" t="s">
        <v>7052</v>
      </c>
      <c r="C7" s="33" t="s">
        <v>1333</v>
      </c>
      <c r="E7" t="s">
        <v>6840</v>
      </c>
      <c r="F7" s="25">
        <v>26</v>
      </c>
      <c r="H7" t="s">
        <v>310</v>
      </c>
      <c r="J7" s="132" t="s">
        <v>133</v>
      </c>
      <c r="K7" s="133" t="s">
        <v>296</v>
      </c>
      <c r="L7" s="134">
        <v>0.15</v>
      </c>
      <c r="N7" t="s">
        <v>27</v>
      </c>
      <c r="O7" t="s">
        <v>301</v>
      </c>
      <c r="Q7" t="s">
        <v>44</v>
      </c>
      <c r="V7" t="s">
        <v>7035</v>
      </c>
      <c r="W7" s="140">
        <v>0.15</v>
      </c>
      <c r="AB7" s="248">
        <f t="shared" si="0"/>
        <v>45809</v>
      </c>
      <c r="AC7" s="25">
        <v>30</v>
      </c>
      <c r="AE7" t="s">
        <v>1504</v>
      </c>
      <c r="AF7" s="23" t="s">
        <v>1514</v>
      </c>
      <c r="AG7" t="s">
        <v>1500</v>
      </c>
      <c r="AI7" s="108" t="s">
        <v>6836</v>
      </c>
      <c r="AJ7" s="108" t="s">
        <v>6836</v>
      </c>
    </row>
    <row r="8" spans="2:39" x14ac:dyDescent="0.25">
      <c r="B8" t="s">
        <v>269</v>
      </c>
      <c r="C8" s="33" t="s">
        <v>1333</v>
      </c>
      <c r="E8" t="s">
        <v>6841</v>
      </c>
      <c r="F8" s="25">
        <v>30</v>
      </c>
      <c r="H8" t="s">
        <v>303</v>
      </c>
      <c r="J8" s="132" t="s">
        <v>132</v>
      </c>
      <c r="K8" s="133" t="s">
        <v>296</v>
      </c>
      <c r="L8" s="134">
        <v>0.15</v>
      </c>
      <c r="N8" t="s">
        <v>39</v>
      </c>
      <c r="O8" t="s">
        <v>307</v>
      </c>
      <c r="Q8" t="s">
        <v>32</v>
      </c>
      <c r="V8" t="s">
        <v>230</v>
      </c>
      <c r="W8" s="140">
        <v>0.4</v>
      </c>
      <c r="AB8" s="248">
        <f t="shared" si="0"/>
        <v>45839</v>
      </c>
      <c r="AC8" s="25">
        <v>31</v>
      </c>
      <c r="AE8" t="s">
        <v>1504</v>
      </c>
      <c r="AF8" t="s">
        <v>1498</v>
      </c>
      <c r="AG8" t="s">
        <v>1501</v>
      </c>
      <c r="AI8" s="23" t="s">
        <v>1538</v>
      </c>
      <c r="AJ8" t="s">
        <v>6837</v>
      </c>
    </row>
    <row r="9" spans="2:39" x14ac:dyDescent="0.25">
      <c r="B9" s="23" t="s">
        <v>274</v>
      </c>
      <c r="C9" s="33" t="s">
        <v>1333</v>
      </c>
      <c r="H9" t="s">
        <v>306</v>
      </c>
      <c r="J9" s="132" t="s">
        <v>130</v>
      </c>
      <c r="K9" s="133" t="s">
        <v>296</v>
      </c>
      <c r="L9" s="134">
        <v>0.15</v>
      </c>
      <c r="N9" t="s">
        <v>27</v>
      </c>
      <c r="O9" t="s">
        <v>309</v>
      </c>
      <c r="Q9" t="s">
        <v>39</v>
      </c>
      <c r="V9" t="s">
        <v>188</v>
      </c>
      <c r="W9" s="140">
        <v>0.6</v>
      </c>
      <c r="AB9" s="248">
        <f t="shared" si="0"/>
        <v>45870</v>
      </c>
      <c r="AC9" s="25">
        <v>31</v>
      </c>
      <c r="AE9" t="s">
        <v>1504</v>
      </c>
      <c r="AF9" t="s">
        <v>1509</v>
      </c>
      <c r="AG9" t="s">
        <v>1501</v>
      </c>
      <c r="AI9" t="s">
        <v>6838</v>
      </c>
      <c r="AJ9" t="s">
        <v>6838</v>
      </c>
    </row>
    <row r="10" spans="2:39" x14ac:dyDescent="0.25">
      <c r="B10" t="s">
        <v>270</v>
      </c>
      <c r="C10" s="33" t="s">
        <v>1333</v>
      </c>
      <c r="H10" t="s">
        <v>329</v>
      </c>
      <c r="J10" s="132" t="s">
        <v>128</v>
      </c>
      <c r="K10" s="133" t="s">
        <v>296</v>
      </c>
      <c r="L10" s="134">
        <v>0.15</v>
      </c>
      <c r="N10" t="s">
        <v>42</v>
      </c>
      <c r="O10" t="s">
        <v>311</v>
      </c>
      <c r="Q10" t="s">
        <v>42</v>
      </c>
      <c r="V10" t="s">
        <v>134</v>
      </c>
      <c r="W10" s="140">
        <v>0.25</v>
      </c>
      <c r="AB10" s="248">
        <f t="shared" si="0"/>
        <v>45901</v>
      </c>
      <c r="AC10" s="25">
        <v>30</v>
      </c>
      <c r="AE10" t="s">
        <v>1506</v>
      </c>
      <c r="AF10" t="s">
        <v>1510</v>
      </c>
      <c r="AG10" t="s">
        <v>1513</v>
      </c>
    </row>
    <row r="11" spans="2:39" x14ac:dyDescent="0.25">
      <c r="B11" t="s">
        <v>276</v>
      </c>
      <c r="C11" s="33" t="s">
        <v>1333</v>
      </c>
      <c r="H11" t="s">
        <v>323</v>
      </c>
      <c r="J11" s="132" t="s">
        <v>189</v>
      </c>
      <c r="K11" s="133" t="s">
        <v>296</v>
      </c>
      <c r="L11" s="134">
        <v>0.15</v>
      </c>
      <c r="N11" t="s">
        <v>32</v>
      </c>
      <c r="O11" t="s">
        <v>313</v>
      </c>
      <c r="Q11" t="s">
        <v>33</v>
      </c>
      <c r="V11" t="s">
        <v>7036</v>
      </c>
      <c r="W11" s="140">
        <v>0.15</v>
      </c>
      <c r="AB11" s="248">
        <f t="shared" si="0"/>
        <v>45931</v>
      </c>
      <c r="AC11" s="25">
        <v>30</v>
      </c>
      <c r="AF11" s="138" t="s">
        <v>7026</v>
      </c>
      <c r="AG11" s="23" t="s">
        <v>1502</v>
      </c>
    </row>
    <row r="12" spans="2:39" x14ac:dyDescent="0.25">
      <c r="B12" t="s">
        <v>174</v>
      </c>
      <c r="C12" s="33" t="s">
        <v>1333</v>
      </c>
      <c r="H12" t="s">
        <v>308</v>
      </c>
      <c r="J12" s="132" t="s">
        <v>190</v>
      </c>
      <c r="K12" s="133" t="s">
        <v>296</v>
      </c>
      <c r="L12" s="134">
        <v>0.15</v>
      </c>
      <c r="N12" t="s">
        <v>27</v>
      </c>
      <c r="O12" t="s">
        <v>316</v>
      </c>
      <c r="Q12" t="s">
        <v>54</v>
      </c>
      <c r="V12" t="s">
        <v>131</v>
      </c>
      <c r="W12" s="140">
        <v>0.75</v>
      </c>
      <c r="AB12" s="248">
        <f t="shared" si="0"/>
        <v>45962</v>
      </c>
      <c r="AC12" s="25">
        <v>30</v>
      </c>
      <c r="AF12" s="138" t="s">
        <v>7027</v>
      </c>
      <c r="AG12" s="23" t="s">
        <v>1502</v>
      </c>
    </row>
    <row r="13" spans="2:39" x14ac:dyDescent="0.25">
      <c r="B13" t="s">
        <v>7722</v>
      </c>
      <c r="C13" s="31" t="s">
        <v>1332</v>
      </c>
      <c r="H13" t="s">
        <v>339</v>
      </c>
      <c r="J13" s="131" t="s">
        <v>191</v>
      </c>
      <c r="K13" s="130" t="s">
        <v>315</v>
      </c>
      <c r="L13" s="135">
        <v>0.4</v>
      </c>
      <c r="N13" t="s">
        <v>34</v>
      </c>
      <c r="O13" t="s">
        <v>318</v>
      </c>
      <c r="Q13" t="s">
        <v>37</v>
      </c>
      <c r="V13" t="s">
        <v>129</v>
      </c>
      <c r="W13" s="140">
        <v>0.75</v>
      </c>
      <c r="AB13" s="248">
        <f t="shared" si="0"/>
        <v>45992</v>
      </c>
      <c r="AC13" s="25">
        <v>31</v>
      </c>
      <c r="AF13" s="138" t="s">
        <v>7028</v>
      </c>
      <c r="AG13" s="23" t="s">
        <v>7033</v>
      </c>
    </row>
    <row r="14" spans="2:39" x14ac:dyDescent="0.25">
      <c r="B14" t="s">
        <v>6836</v>
      </c>
      <c r="C14" s="33" t="s">
        <v>1333</v>
      </c>
      <c r="H14" t="s">
        <v>333</v>
      </c>
      <c r="J14" s="132" t="s">
        <v>125</v>
      </c>
      <c r="K14" s="133" t="s">
        <v>296</v>
      </c>
      <c r="L14" s="134">
        <v>0.15</v>
      </c>
      <c r="N14" t="s">
        <v>36</v>
      </c>
      <c r="O14" t="s">
        <v>320</v>
      </c>
      <c r="Q14" t="s">
        <v>38</v>
      </c>
      <c r="V14" t="s">
        <v>7038</v>
      </c>
      <c r="W14" s="140">
        <v>0.4</v>
      </c>
      <c r="AF14" s="138" t="s">
        <v>7029</v>
      </c>
      <c r="AG14" s="23" t="s">
        <v>7030</v>
      </c>
    </row>
    <row r="15" spans="2:39" x14ac:dyDescent="0.25">
      <c r="H15" t="s">
        <v>321</v>
      </c>
      <c r="J15" s="132" t="s">
        <v>7045</v>
      </c>
      <c r="K15" s="133" t="s">
        <v>296</v>
      </c>
      <c r="L15" s="134">
        <v>0.09</v>
      </c>
      <c r="N15" t="s">
        <v>34</v>
      </c>
      <c r="O15" t="s">
        <v>322</v>
      </c>
      <c r="Q15" t="s">
        <v>55</v>
      </c>
      <c r="V15" t="s">
        <v>7039</v>
      </c>
      <c r="W15" s="140">
        <v>0.4</v>
      </c>
      <c r="AF15" s="138" t="s">
        <v>7031</v>
      </c>
      <c r="AG15" s="23" t="s">
        <v>1499</v>
      </c>
    </row>
    <row r="16" spans="2:39" x14ac:dyDescent="0.25">
      <c r="H16" t="s">
        <v>1356</v>
      </c>
      <c r="J16" s="131" t="s">
        <v>6857</v>
      </c>
      <c r="K16" s="130" t="s">
        <v>6844</v>
      </c>
      <c r="L16" s="135">
        <v>0.6</v>
      </c>
      <c r="N16" t="s">
        <v>44</v>
      </c>
      <c r="O16" t="s">
        <v>324</v>
      </c>
      <c r="Q16" t="s">
        <v>41</v>
      </c>
      <c r="V16" t="s">
        <v>227</v>
      </c>
      <c r="W16" s="140">
        <v>0.4</v>
      </c>
      <c r="AF16" s="138" t="s">
        <v>7032</v>
      </c>
      <c r="AG16" s="23" t="s">
        <v>1499</v>
      </c>
    </row>
    <row r="17" spans="8:23" x14ac:dyDescent="0.25">
      <c r="H17" t="s">
        <v>325</v>
      </c>
      <c r="J17" s="131" t="s">
        <v>6858</v>
      </c>
      <c r="K17" s="130" t="s">
        <v>6845</v>
      </c>
      <c r="L17" s="135">
        <v>0.5</v>
      </c>
      <c r="N17" t="s">
        <v>33</v>
      </c>
      <c r="O17" t="s">
        <v>326</v>
      </c>
      <c r="Q17" t="s">
        <v>57</v>
      </c>
      <c r="V17" t="s">
        <v>192</v>
      </c>
      <c r="W17" s="140">
        <v>0.6</v>
      </c>
    </row>
    <row r="18" spans="8:23" x14ac:dyDescent="0.25">
      <c r="H18" t="s">
        <v>341</v>
      </c>
      <c r="J18" s="132" t="s">
        <v>194</v>
      </c>
      <c r="K18" s="133" t="s">
        <v>296</v>
      </c>
      <c r="L18" s="134">
        <v>0.15</v>
      </c>
      <c r="N18" t="s">
        <v>39</v>
      </c>
      <c r="O18" t="s">
        <v>328</v>
      </c>
      <c r="Q18" t="s">
        <v>36</v>
      </c>
      <c r="V18" t="s">
        <v>228</v>
      </c>
      <c r="W18" s="140">
        <v>0.4</v>
      </c>
    </row>
    <row r="19" spans="8:23" x14ac:dyDescent="0.25">
      <c r="H19" t="s">
        <v>381</v>
      </c>
      <c r="J19" s="132" t="s">
        <v>195</v>
      </c>
      <c r="K19" s="133" t="s">
        <v>296</v>
      </c>
      <c r="L19" s="134">
        <v>0.15</v>
      </c>
      <c r="N19" t="s">
        <v>39</v>
      </c>
      <c r="O19" t="s">
        <v>330</v>
      </c>
      <c r="Q19" t="s">
        <v>40</v>
      </c>
      <c r="V19" t="s">
        <v>127</v>
      </c>
      <c r="W19" s="140">
        <v>0.15</v>
      </c>
    </row>
    <row r="20" spans="8:23" x14ac:dyDescent="0.25">
      <c r="H20" t="s">
        <v>317</v>
      </c>
      <c r="J20" s="132" t="s">
        <v>6859</v>
      </c>
      <c r="K20" s="133" t="s">
        <v>296</v>
      </c>
      <c r="L20" s="134">
        <v>0.15</v>
      </c>
      <c r="N20" t="s">
        <v>27</v>
      </c>
      <c r="O20" t="s">
        <v>332</v>
      </c>
      <c r="Q20" t="s">
        <v>47</v>
      </c>
      <c r="V20" t="s">
        <v>193</v>
      </c>
      <c r="W20" s="140">
        <v>0.15</v>
      </c>
    </row>
    <row r="21" spans="8:23" x14ac:dyDescent="0.25">
      <c r="H21" t="s">
        <v>331</v>
      </c>
      <c r="J21" s="131" t="s">
        <v>6860</v>
      </c>
      <c r="K21" s="130" t="s">
        <v>6846</v>
      </c>
      <c r="L21" s="135">
        <v>0.78800000000000003</v>
      </c>
      <c r="N21" t="s">
        <v>39</v>
      </c>
      <c r="O21" t="s">
        <v>334</v>
      </c>
      <c r="Q21" t="s">
        <v>46</v>
      </c>
      <c r="V21" t="s">
        <v>231</v>
      </c>
      <c r="W21" s="140">
        <v>0.4</v>
      </c>
    </row>
    <row r="22" spans="8:23" x14ac:dyDescent="0.25">
      <c r="H22" t="s">
        <v>468</v>
      </c>
      <c r="J22" s="131" t="s">
        <v>6861</v>
      </c>
      <c r="K22" s="130" t="s">
        <v>6845</v>
      </c>
      <c r="L22" s="135">
        <v>0.5</v>
      </c>
      <c r="N22" t="s">
        <v>27</v>
      </c>
      <c r="O22" t="s">
        <v>336</v>
      </c>
      <c r="Q22" t="s">
        <v>35</v>
      </c>
      <c r="V22" t="s">
        <v>126</v>
      </c>
      <c r="W22" s="140">
        <v>0.4</v>
      </c>
    </row>
    <row r="23" spans="8:23" x14ac:dyDescent="0.25">
      <c r="H23" t="s">
        <v>454</v>
      </c>
      <c r="J23" s="132" t="s">
        <v>122</v>
      </c>
      <c r="K23" s="133" t="s">
        <v>296</v>
      </c>
      <c r="L23" s="134">
        <v>0.15</v>
      </c>
      <c r="N23" t="s">
        <v>27</v>
      </c>
      <c r="O23" t="s">
        <v>338</v>
      </c>
      <c r="Q23" t="s">
        <v>50</v>
      </c>
      <c r="V23" t="s">
        <v>65</v>
      </c>
      <c r="W23" s="140">
        <v>0.15</v>
      </c>
    </row>
    <row r="24" spans="8:23" x14ac:dyDescent="0.25">
      <c r="H24" t="s">
        <v>359</v>
      </c>
      <c r="J24" s="131" t="s">
        <v>6862</v>
      </c>
      <c r="K24" s="130" t="s">
        <v>6846</v>
      </c>
      <c r="L24" s="135">
        <v>0.78800000000000003</v>
      </c>
      <c r="N24" t="s">
        <v>35</v>
      </c>
      <c r="O24" t="s">
        <v>340</v>
      </c>
      <c r="Q24" t="s">
        <v>53</v>
      </c>
      <c r="V24" t="s">
        <v>124</v>
      </c>
      <c r="W24" s="140">
        <v>0.6</v>
      </c>
    </row>
    <row r="25" spans="8:23" x14ac:dyDescent="0.25">
      <c r="H25" t="s">
        <v>421</v>
      </c>
      <c r="J25" s="131" t="s">
        <v>120</v>
      </c>
      <c r="K25" s="130" t="s">
        <v>6846</v>
      </c>
      <c r="L25" s="135">
        <v>0.78800000000000003</v>
      </c>
      <c r="N25" t="s">
        <v>36</v>
      </c>
      <c r="O25" t="s">
        <v>342</v>
      </c>
      <c r="Q25" t="s">
        <v>52</v>
      </c>
      <c r="V25" t="s">
        <v>196</v>
      </c>
      <c r="W25" s="140">
        <v>0.4</v>
      </c>
    </row>
    <row r="26" spans="8:23" x14ac:dyDescent="0.25">
      <c r="H26" t="s">
        <v>575</v>
      </c>
      <c r="J26" s="132" t="s">
        <v>197</v>
      </c>
      <c r="K26" s="133" t="s">
        <v>296</v>
      </c>
      <c r="L26" s="134">
        <v>0.15</v>
      </c>
      <c r="N26" t="s">
        <v>39</v>
      </c>
      <c r="O26" t="s">
        <v>344</v>
      </c>
      <c r="Q26" t="s">
        <v>51</v>
      </c>
      <c r="V26" t="s">
        <v>123</v>
      </c>
      <c r="W26" s="140">
        <v>0.15</v>
      </c>
    </row>
    <row r="27" spans="8:23" x14ac:dyDescent="0.25">
      <c r="H27" t="s">
        <v>335</v>
      </c>
      <c r="J27" s="131" t="s">
        <v>6863</v>
      </c>
      <c r="K27" s="130" t="s">
        <v>315</v>
      </c>
      <c r="L27" s="135">
        <v>0.4</v>
      </c>
      <c r="N27" t="s">
        <v>34</v>
      </c>
      <c r="O27" t="s">
        <v>346</v>
      </c>
      <c r="Q27" t="s">
        <v>56</v>
      </c>
      <c r="V27" t="s">
        <v>232</v>
      </c>
      <c r="W27" s="140">
        <v>0.6</v>
      </c>
    </row>
    <row r="28" spans="8:23" x14ac:dyDescent="0.25">
      <c r="H28" t="s">
        <v>327</v>
      </c>
      <c r="J28" s="131" t="s">
        <v>198</v>
      </c>
      <c r="K28" s="130" t="s">
        <v>315</v>
      </c>
      <c r="L28" s="135">
        <v>0.4</v>
      </c>
      <c r="N28" t="s">
        <v>27</v>
      </c>
      <c r="O28" t="s">
        <v>348</v>
      </c>
      <c r="Q28" t="s">
        <v>49</v>
      </c>
      <c r="V28" t="s">
        <v>4059</v>
      </c>
      <c r="W28" s="140">
        <v>0.4</v>
      </c>
    </row>
    <row r="29" spans="8:23" x14ac:dyDescent="0.25">
      <c r="H29" t="s">
        <v>353</v>
      </c>
      <c r="J29" s="131" t="s">
        <v>117</v>
      </c>
      <c r="K29" s="130" t="s">
        <v>6848</v>
      </c>
      <c r="L29" s="135">
        <v>0.92</v>
      </c>
      <c r="N29" t="s">
        <v>43</v>
      </c>
      <c r="O29" t="s">
        <v>350</v>
      </c>
      <c r="Q29" t="s">
        <v>45</v>
      </c>
      <c r="V29" t="s">
        <v>121</v>
      </c>
      <c r="W29" s="140">
        <v>0.6</v>
      </c>
    </row>
    <row r="30" spans="8:23" x14ac:dyDescent="0.25">
      <c r="H30" t="s">
        <v>349</v>
      </c>
      <c r="J30" s="132" t="s">
        <v>6864</v>
      </c>
      <c r="K30" s="133" t="s">
        <v>296</v>
      </c>
      <c r="L30" s="134">
        <v>0.15</v>
      </c>
      <c r="N30" t="s">
        <v>33</v>
      </c>
      <c r="O30" t="s">
        <v>352</v>
      </c>
      <c r="V30" t="s">
        <v>119</v>
      </c>
      <c r="W30" s="140">
        <v>0.5</v>
      </c>
    </row>
    <row r="31" spans="8:23" x14ac:dyDescent="0.25">
      <c r="H31" t="s">
        <v>591</v>
      </c>
      <c r="J31" s="131" t="s">
        <v>6865</v>
      </c>
      <c r="K31" s="130" t="s">
        <v>6849</v>
      </c>
      <c r="L31" s="135">
        <v>0.75</v>
      </c>
      <c r="N31" t="s">
        <v>36</v>
      </c>
      <c r="O31" t="s">
        <v>354</v>
      </c>
      <c r="V31" t="s">
        <v>118</v>
      </c>
      <c r="W31" s="140">
        <v>0.15</v>
      </c>
    </row>
    <row r="32" spans="8:23" x14ac:dyDescent="0.25">
      <c r="H32" t="s">
        <v>1357</v>
      </c>
      <c r="J32" s="131" t="s">
        <v>6866</v>
      </c>
      <c r="K32" s="130" t="s">
        <v>315</v>
      </c>
      <c r="L32" s="135">
        <v>0.4</v>
      </c>
      <c r="N32" t="s">
        <v>27</v>
      </c>
      <c r="O32" t="s">
        <v>356</v>
      </c>
      <c r="V32" t="s">
        <v>7037</v>
      </c>
      <c r="W32" s="140">
        <v>0.15</v>
      </c>
    </row>
    <row r="33" spans="8:23" x14ac:dyDescent="0.25">
      <c r="H33" t="s">
        <v>383</v>
      </c>
      <c r="J33" s="132" t="s">
        <v>116</v>
      </c>
      <c r="K33" s="133" t="s">
        <v>296</v>
      </c>
      <c r="L33" s="134">
        <v>0.15</v>
      </c>
      <c r="N33" t="s">
        <v>33</v>
      </c>
      <c r="O33" t="s">
        <v>358</v>
      </c>
      <c r="V33" t="s">
        <v>200</v>
      </c>
      <c r="W33" s="140">
        <v>0.15</v>
      </c>
    </row>
    <row r="34" spans="8:23" x14ac:dyDescent="0.25">
      <c r="H34" t="s">
        <v>403</v>
      </c>
      <c r="J34" s="132" t="s">
        <v>201</v>
      </c>
      <c r="K34" s="133" t="s">
        <v>296</v>
      </c>
      <c r="L34" s="134">
        <v>0.15</v>
      </c>
      <c r="N34" t="s">
        <v>47</v>
      </c>
      <c r="O34" t="s">
        <v>360</v>
      </c>
      <c r="V34" t="s">
        <v>199</v>
      </c>
      <c r="W34" s="140">
        <v>0.15</v>
      </c>
    </row>
    <row r="35" spans="8:23" x14ac:dyDescent="0.25">
      <c r="H35" t="s">
        <v>1358</v>
      </c>
      <c r="J35" s="132" t="s">
        <v>7041</v>
      </c>
      <c r="K35" s="133" t="s">
        <v>296</v>
      </c>
      <c r="L35" s="134">
        <v>0.15</v>
      </c>
      <c r="N35" t="s">
        <v>41</v>
      </c>
      <c r="O35" t="s">
        <v>362</v>
      </c>
      <c r="V35" t="s">
        <v>7034</v>
      </c>
      <c r="W35" s="140">
        <v>0.4</v>
      </c>
    </row>
    <row r="36" spans="8:23" x14ac:dyDescent="0.25">
      <c r="H36" t="s">
        <v>579</v>
      </c>
      <c r="J36" s="132" t="s">
        <v>115</v>
      </c>
      <c r="K36" s="133" t="s">
        <v>296</v>
      </c>
      <c r="L36" s="134">
        <v>0.15</v>
      </c>
      <c r="N36" t="s">
        <v>49</v>
      </c>
      <c r="O36" t="s">
        <v>364</v>
      </c>
      <c r="V36" t="s">
        <v>6898</v>
      </c>
      <c r="W36" s="140">
        <v>0.15</v>
      </c>
    </row>
    <row r="37" spans="8:23" x14ac:dyDescent="0.25">
      <c r="H37" t="s">
        <v>379</v>
      </c>
      <c r="J37" s="132" t="s">
        <v>114</v>
      </c>
      <c r="K37" s="133" t="s">
        <v>296</v>
      </c>
      <c r="L37" s="134">
        <v>0.15</v>
      </c>
      <c r="N37" t="s">
        <v>41</v>
      </c>
      <c r="O37" t="s">
        <v>366</v>
      </c>
    </row>
    <row r="38" spans="8:23" x14ac:dyDescent="0.25">
      <c r="H38" t="s">
        <v>377</v>
      </c>
      <c r="J38" s="132" t="s">
        <v>113</v>
      </c>
      <c r="K38" s="133" t="s">
        <v>296</v>
      </c>
      <c r="L38" s="134">
        <v>0.15</v>
      </c>
      <c r="N38" t="s">
        <v>27</v>
      </c>
      <c r="O38" t="s">
        <v>368</v>
      </c>
    </row>
    <row r="39" spans="8:23" x14ac:dyDescent="0.25">
      <c r="H39" t="s">
        <v>417</v>
      </c>
      <c r="J39" s="132" t="s">
        <v>202</v>
      </c>
      <c r="K39" s="133" t="s">
        <v>296</v>
      </c>
      <c r="L39" s="134">
        <v>0.15</v>
      </c>
      <c r="N39" t="s">
        <v>36</v>
      </c>
      <c r="O39" t="s">
        <v>370</v>
      </c>
    </row>
    <row r="40" spans="8:23" x14ac:dyDescent="0.25">
      <c r="H40" t="s">
        <v>1359</v>
      </c>
      <c r="J40" s="132" t="s">
        <v>203</v>
      </c>
      <c r="K40" s="133" t="s">
        <v>296</v>
      </c>
      <c r="L40" s="134">
        <v>0.15</v>
      </c>
      <c r="N40" t="s">
        <v>34</v>
      </c>
      <c r="O40" t="s">
        <v>372</v>
      </c>
    </row>
    <row r="41" spans="8:23" x14ac:dyDescent="0.25">
      <c r="H41" t="s">
        <v>343</v>
      </c>
      <c r="J41" s="132" t="s">
        <v>112</v>
      </c>
      <c r="K41" s="133" t="s">
        <v>296</v>
      </c>
      <c r="L41" s="134">
        <v>0.15</v>
      </c>
      <c r="N41" t="s">
        <v>37</v>
      </c>
      <c r="O41" t="s">
        <v>374</v>
      </c>
    </row>
    <row r="42" spans="8:23" x14ac:dyDescent="0.25">
      <c r="H42" t="s">
        <v>419</v>
      </c>
      <c r="J42" s="132" t="s">
        <v>111</v>
      </c>
      <c r="K42" s="133" t="s">
        <v>296</v>
      </c>
      <c r="L42" s="134">
        <v>0.15</v>
      </c>
      <c r="N42" t="s">
        <v>33</v>
      </c>
      <c r="O42" t="s">
        <v>376</v>
      </c>
    </row>
    <row r="43" spans="8:23" x14ac:dyDescent="0.25">
      <c r="H43" t="s">
        <v>1360</v>
      </c>
      <c r="J43" s="132" t="s">
        <v>204</v>
      </c>
      <c r="K43" s="133" t="s">
        <v>296</v>
      </c>
      <c r="L43" s="134">
        <v>0.15</v>
      </c>
      <c r="N43" t="s">
        <v>42</v>
      </c>
      <c r="O43" t="s">
        <v>378</v>
      </c>
    </row>
    <row r="44" spans="8:23" x14ac:dyDescent="0.25">
      <c r="H44" t="s">
        <v>399</v>
      </c>
      <c r="J44" s="132" t="s">
        <v>110</v>
      </c>
      <c r="K44" s="133" t="s">
        <v>296</v>
      </c>
      <c r="L44" s="134">
        <v>0.15</v>
      </c>
      <c r="N44" t="s">
        <v>42</v>
      </c>
      <c r="O44" t="s">
        <v>380</v>
      </c>
    </row>
    <row r="45" spans="8:23" x14ac:dyDescent="0.25">
      <c r="H45" t="s">
        <v>407</v>
      </c>
      <c r="J45" s="131" t="s">
        <v>109</v>
      </c>
      <c r="K45" s="130" t="s">
        <v>6847</v>
      </c>
      <c r="L45" s="135">
        <v>0.96599999999999997</v>
      </c>
      <c r="N45" t="s">
        <v>27</v>
      </c>
      <c r="O45" t="s">
        <v>382</v>
      </c>
    </row>
    <row r="46" spans="8:23" x14ac:dyDescent="0.25">
      <c r="H46" t="s">
        <v>543</v>
      </c>
      <c r="J46" s="131" t="s">
        <v>205</v>
      </c>
      <c r="K46" s="130" t="s">
        <v>6848</v>
      </c>
      <c r="L46" s="135">
        <v>0.92</v>
      </c>
      <c r="N46" t="s">
        <v>27</v>
      </c>
      <c r="O46" t="s">
        <v>384</v>
      </c>
    </row>
    <row r="47" spans="8:23" x14ac:dyDescent="0.25">
      <c r="H47" t="s">
        <v>716</v>
      </c>
      <c r="J47" s="131" t="s">
        <v>6867</v>
      </c>
      <c r="K47" s="130" t="s">
        <v>6848</v>
      </c>
      <c r="L47" s="135">
        <v>0.92</v>
      </c>
      <c r="N47" t="s">
        <v>39</v>
      </c>
      <c r="O47" t="s">
        <v>386</v>
      </c>
    </row>
    <row r="48" spans="8:23" x14ac:dyDescent="0.25">
      <c r="H48" t="s">
        <v>385</v>
      </c>
      <c r="J48" s="131" t="s">
        <v>6868</v>
      </c>
      <c r="K48" s="130" t="s">
        <v>315</v>
      </c>
      <c r="L48" s="135">
        <v>0.4</v>
      </c>
      <c r="N48" t="s">
        <v>44</v>
      </c>
      <c r="O48" t="s">
        <v>388</v>
      </c>
    </row>
    <row r="49" spans="8:15" x14ac:dyDescent="0.25">
      <c r="H49" t="s">
        <v>363</v>
      </c>
      <c r="J49" s="131" t="s">
        <v>6869</v>
      </c>
      <c r="K49" s="130" t="s">
        <v>315</v>
      </c>
      <c r="L49" s="135">
        <v>0.4</v>
      </c>
      <c r="N49" t="s">
        <v>43</v>
      </c>
      <c r="O49" t="s">
        <v>390</v>
      </c>
    </row>
    <row r="50" spans="8:15" x14ac:dyDescent="0.25">
      <c r="H50" t="s">
        <v>452</v>
      </c>
      <c r="J50" s="131" t="s">
        <v>108</v>
      </c>
      <c r="K50" s="130" t="s">
        <v>6848</v>
      </c>
      <c r="L50" s="135">
        <v>0.92</v>
      </c>
      <c r="N50" t="s">
        <v>33</v>
      </c>
      <c r="O50" t="s">
        <v>392</v>
      </c>
    </row>
    <row r="51" spans="8:15" x14ac:dyDescent="0.25">
      <c r="H51" t="s">
        <v>490</v>
      </c>
      <c r="J51" s="132" t="s">
        <v>107</v>
      </c>
      <c r="K51" s="133" t="s">
        <v>296</v>
      </c>
      <c r="L51" s="134">
        <v>0.15</v>
      </c>
      <c r="N51" t="s">
        <v>34</v>
      </c>
      <c r="O51" t="s">
        <v>394</v>
      </c>
    </row>
    <row r="52" spans="8:15" x14ac:dyDescent="0.25">
      <c r="H52" t="s">
        <v>357</v>
      </c>
      <c r="J52" s="132" t="s">
        <v>106</v>
      </c>
      <c r="K52" s="133" t="s">
        <v>296</v>
      </c>
      <c r="L52" s="134">
        <v>0.15</v>
      </c>
      <c r="N52" t="s">
        <v>44</v>
      </c>
      <c r="O52" t="s">
        <v>396</v>
      </c>
    </row>
    <row r="53" spans="8:15" x14ac:dyDescent="0.25">
      <c r="H53" t="s">
        <v>456</v>
      </c>
      <c r="J53" s="132" t="s">
        <v>105</v>
      </c>
      <c r="K53" s="133" t="s">
        <v>296</v>
      </c>
      <c r="L53" s="134">
        <v>0.15</v>
      </c>
      <c r="N53" t="s">
        <v>50</v>
      </c>
      <c r="O53" t="s">
        <v>398</v>
      </c>
    </row>
    <row r="54" spans="8:15" x14ac:dyDescent="0.25">
      <c r="H54" t="s">
        <v>373</v>
      </c>
      <c r="J54" s="131" t="s">
        <v>6870</v>
      </c>
      <c r="K54" s="130" t="s">
        <v>315</v>
      </c>
      <c r="L54" s="135">
        <v>0.4</v>
      </c>
      <c r="N54" t="s">
        <v>36</v>
      </c>
      <c r="O54" t="s">
        <v>400</v>
      </c>
    </row>
    <row r="55" spans="8:15" x14ac:dyDescent="0.25">
      <c r="H55" t="s">
        <v>423</v>
      </c>
      <c r="J55" s="132" t="s">
        <v>104</v>
      </c>
      <c r="K55" s="133" t="s">
        <v>296</v>
      </c>
      <c r="L55" s="134">
        <v>0.15</v>
      </c>
      <c r="N55" t="s">
        <v>43</v>
      </c>
      <c r="O55" t="s">
        <v>402</v>
      </c>
    </row>
    <row r="56" spans="8:15" x14ac:dyDescent="0.25">
      <c r="H56" t="s">
        <v>601</v>
      </c>
      <c r="J56" s="132" t="s">
        <v>206</v>
      </c>
      <c r="K56" s="133" t="s">
        <v>296</v>
      </c>
      <c r="L56" s="134">
        <v>0.15</v>
      </c>
      <c r="N56" t="s">
        <v>27</v>
      </c>
      <c r="O56" t="s">
        <v>404</v>
      </c>
    </row>
    <row r="57" spans="8:15" x14ac:dyDescent="0.25">
      <c r="H57" t="s">
        <v>395</v>
      </c>
      <c r="J57" s="132" t="s">
        <v>207</v>
      </c>
      <c r="K57" s="133" t="s">
        <v>296</v>
      </c>
      <c r="L57" s="134">
        <v>0.15</v>
      </c>
      <c r="N57" t="s">
        <v>27</v>
      </c>
      <c r="O57" t="s">
        <v>406</v>
      </c>
    </row>
    <row r="58" spans="8:15" x14ac:dyDescent="0.25">
      <c r="H58" t="s">
        <v>504</v>
      </c>
      <c r="J58" s="132" t="s">
        <v>103</v>
      </c>
      <c r="K58" s="133" t="s">
        <v>296</v>
      </c>
      <c r="L58" s="134">
        <v>0.15</v>
      </c>
      <c r="N58" t="s">
        <v>27</v>
      </c>
      <c r="O58" t="s">
        <v>408</v>
      </c>
    </row>
    <row r="59" spans="8:15" x14ac:dyDescent="0.25">
      <c r="H59" t="s">
        <v>660</v>
      </c>
      <c r="J59" s="131" t="s">
        <v>208</v>
      </c>
      <c r="K59" s="130" t="s">
        <v>6847</v>
      </c>
      <c r="L59" s="135">
        <v>0.96599999999999997</v>
      </c>
      <c r="N59" t="s">
        <v>33</v>
      </c>
      <c r="O59" t="s">
        <v>410</v>
      </c>
    </row>
    <row r="60" spans="8:15" x14ac:dyDescent="0.25">
      <c r="H60" t="s">
        <v>604</v>
      </c>
      <c r="J60" s="131" t="s">
        <v>6871</v>
      </c>
      <c r="K60" s="130" t="s">
        <v>6847</v>
      </c>
      <c r="L60" s="135">
        <v>0.96599999999999997</v>
      </c>
      <c r="N60" t="s">
        <v>27</v>
      </c>
      <c r="O60" t="s">
        <v>412</v>
      </c>
    </row>
    <row r="61" spans="8:15" x14ac:dyDescent="0.25">
      <c r="H61" t="s">
        <v>397</v>
      </c>
      <c r="J61" s="132" t="s">
        <v>102</v>
      </c>
      <c r="K61" s="133" t="s">
        <v>296</v>
      </c>
      <c r="L61" s="134">
        <v>0.15</v>
      </c>
      <c r="N61" t="s">
        <v>39</v>
      </c>
      <c r="O61" t="s">
        <v>414</v>
      </c>
    </row>
    <row r="62" spans="8:15" x14ac:dyDescent="0.25">
      <c r="H62" t="s">
        <v>472</v>
      </c>
      <c r="J62" s="131" t="s">
        <v>101</v>
      </c>
      <c r="K62" s="130" t="s">
        <v>6848</v>
      </c>
      <c r="L62" s="135">
        <v>0.92</v>
      </c>
      <c r="N62" t="s">
        <v>27</v>
      </c>
      <c r="O62" t="s">
        <v>416</v>
      </c>
    </row>
    <row r="63" spans="8:15" x14ac:dyDescent="0.25">
      <c r="H63" t="s">
        <v>411</v>
      </c>
      <c r="J63" s="131" t="s">
        <v>6872</v>
      </c>
      <c r="K63" s="130" t="s">
        <v>6847</v>
      </c>
      <c r="L63" s="135">
        <v>0.96599999999999997</v>
      </c>
      <c r="N63" t="s">
        <v>36</v>
      </c>
      <c r="O63" t="s">
        <v>418</v>
      </c>
    </row>
    <row r="64" spans="8:15" x14ac:dyDescent="0.25">
      <c r="H64" t="s">
        <v>470</v>
      </c>
      <c r="J64" s="131" t="s">
        <v>6873</v>
      </c>
      <c r="K64" s="130" t="s">
        <v>6848</v>
      </c>
      <c r="L64" s="135">
        <v>0.92</v>
      </c>
      <c r="N64" t="s">
        <v>39</v>
      </c>
      <c r="O64" t="s">
        <v>420</v>
      </c>
    </row>
    <row r="65" spans="8:15" x14ac:dyDescent="0.25">
      <c r="H65" t="s">
        <v>460</v>
      </c>
      <c r="J65" s="132" t="s">
        <v>209</v>
      </c>
      <c r="K65" s="133" t="s">
        <v>296</v>
      </c>
      <c r="L65" s="134">
        <v>0.15</v>
      </c>
      <c r="N65" t="s">
        <v>39</v>
      </c>
      <c r="O65" t="s">
        <v>422</v>
      </c>
    </row>
    <row r="66" spans="8:15" x14ac:dyDescent="0.25">
      <c r="H66" t="s">
        <v>484</v>
      </c>
      <c r="J66" s="132" t="s">
        <v>100</v>
      </c>
      <c r="K66" s="133" t="s">
        <v>296</v>
      </c>
      <c r="L66" s="134">
        <v>0.15</v>
      </c>
      <c r="N66" t="s">
        <v>53</v>
      </c>
      <c r="O66" t="s">
        <v>424</v>
      </c>
    </row>
    <row r="67" spans="8:15" x14ac:dyDescent="0.25">
      <c r="H67" t="s">
        <v>427</v>
      </c>
      <c r="J67" s="131" t="s">
        <v>99</v>
      </c>
      <c r="K67" s="130" t="s">
        <v>6848</v>
      </c>
      <c r="L67" s="135">
        <v>0.92</v>
      </c>
      <c r="N67" t="s">
        <v>42</v>
      </c>
      <c r="O67" t="s">
        <v>426</v>
      </c>
    </row>
    <row r="68" spans="8:15" x14ac:dyDescent="0.25">
      <c r="H68" t="s">
        <v>662</v>
      </c>
      <c r="J68" s="131" t="s">
        <v>6874</v>
      </c>
      <c r="K68" s="130" t="s">
        <v>315</v>
      </c>
      <c r="L68" s="135">
        <v>0.4</v>
      </c>
      <c r="N68" t="s">
        <v>33</v>
      </c>
      <c r="O68" t="s">
        <v>428</v>
      </c>
    </row>
    <row r="69" spans="8:15" x14ac:dyDescent="0.25">
      <c r="H69" t="s">
        <v>462</v>
      </c>
      <c r="J69" s="132" t="s">
        <v>98</v>
      </c>
      <c r="K69" s="133" t="s">
        <v>296</v>
      </c>
      <c r="L69" s="134">
        <v>0.15</v>
      </c>
      <c r="N69" t="s">
        <v>40</v>
      </c>
      <c r="O69" t="s">
        <v>430</v>
      </c>
    </row>
    <row r="70" spans="8:15" x14ac:dyDescent="0.25">
      <c r="H70" t="s">
        <v>525</v>
      </c>
      <c r="J70" s="132" t="s">
        <v>97</v>
      </c>
      <c r="K70" s="133" t="s">
        <v>296</v>
      </c>
      <c r="L70" s="134">
        <v>0.15</v>
      </c>
      <c r="N70" t="s">
        <v>33</v>
      </c>
      <c r="O70" t="s">
        <v>331</v>
      </c>
    </row>
    <row r="71" spans="8:15" x14ac:dyDescent="0.25">
      <c r="H71" t="s">
        <v>367</v>
      </c>
      <c r="J71" s="132" t="s">
        <v>96</v>
      </c>
      <c r="K71" s="133" t="s">
        <v>296</v>
      </c>
      <c r="L71" s="134">
        <v>0.15</v>
      </c>
      <c r="N71" t="s">
        <v>34</v>
      </c>
      <c r="O71" t="s">
        <v>433</v>
      </c>
    </row>
    <row r="72" spans="8:15" x14ac:dyDescent="0.25">
      <c r="H72" t="s">
        <v>1361</v>
      </c>
      <c r="J72" s="131" t="s">
        <v>6875</v>
      </c>
      <c r="K72" s="130" t="s">
        <v>6844</v>
      </c>
      <c r="L72" s="135">
        <v>0.6</v>
      </c>
      <c r="N72" t="s">
        <v>27</v>
      </c>
      <c r="O72" t="s">
        <v>435</v>
      </c>
    </row>
    <row r="73" spans="8:15" x14ac:dyDescent="0.25">
      <c r="H73" t="s">
        <v>515</v>
      </c>
      <c r="J73" s="131" t="s">
        <v>6876</v>
      </c>
      <c r="K73" s="130" t="s">
        <v>6845</v>
      </c>
      <c r="L73" s="135">
        <v>0.5</v>
      </c>
      <c r="N73" t="s">
        <v>27</v>
      </c>
      <c r="O73" t="s">
        <v>437</v>
      </c>
    </row>
    <row r="74" spans="8:15" x14ac:dyDescent="0.25">
      <c r="H74" t="s">
        <v>500</v>
      </c>
      <c r="J74" s="131" t="s">
        <v>6877</v>
      </c>
      <c r="K74" s="130" t="s">
        <v>6854</v>
      </c>
      <c r="L74" s="135">
        <v>0.4</v>
      </c>
      <c r="N74" t="s">
        <v>44</v>
      </c>
      <c r="O74" t="s">
        <v>439</v>
      </c>
    </row>
    <row r="75" spans="8:15" x14ac:dyDescent="0.25">
      <c r="H75" t="s">
        <v>413</v>
      </c>
      <c r="J75" s="131" t="s">
        <v>6878</v>
      </c>
      <c r="K75" s="130" t="s">
        <v>6845</v>
      </c>
      <c r="L75" s="135">
        <v>0.5</v>
      </c>
      <c r="N75" t="s">
        <v>43</v>
      </c>
      <c r="O75" t="s">
        <v>441</v>
      </c>
    </row>
    <row r="76" spans="8:15" x14ac:dyDescent="0.25">
      <c r="H76" t="s">
        <v>585</v>
      </c>
      <c r="J76" s="132" t="s">
        <v>6879</v>
      </c>
      <c r="K76" s="133" t="s">
        <v>296</v>
      </c>
      <c r="L76" s="134">
        <v>0.15</v>
      </c>
      <c r="N76" t="s">
        <v>53</v>
      </c>
      <c r="O76" t="s">
        <v>443</v>
      </c>
    </row>
    <row r="77" spans="8:15" x14ac:dyDescent="0.25">
      <c r="H77" t="s">
        <v>371</v>
      </c>
      <c r="J77" s="131" t="s">
        <v>210</v>
      </c>
      <c r="K77" s="130" t="s">
        <v>315</v>
      </c>
      <c r="L77" s="135">
        <v>0.4</v>
      </c>
      <c r="N77" t="s">
        <v>43</v>
      </c>
      <c r="O77" t="s">
        <v>445</v>
      </c>
    </row>
    <row r="78" spans="8:15" x14ac:dyDescent="0.25">
      <c r="H78" t="s">
        <v>440</v>
      </c>
      <c r="J78" s="131" t="s">
        <v>211</v>
      </c>
      <c r="K78" s="130" t="s">
        <v>6849</v>
      </c>
      <c r="L78" s="135">
        <v>0.75</v>
      </c>
      <c r="N78" t="s">
        <v>42</v>
      </c>
      <c r="O78" t="s">
        <v>447</v>
      </c>
    </row>
    <row r="79" spans="8:15" x14ac:dyDescent="0.25">
      <c r="H79" t="s">
        <v>533</v>
      </c>
      <c r="J79" s="131" t="s">
        <v>6880</v>
      </c>
      <c r="K79" s="130" t="s">
        <v>6846</v>
      </c>
      <c r="L79" s="135">
        <v>0.78800000000000003</v>
      </c>
      <c r="N79" t="s">
        <v>32</v>
      </c>
      <c r="O79" t="s">
        <v>449</v>
      </c>
    </row>
    <row r="80" spans="8:15" x14ac:dyDescent="0.25">
      <c r="H80" t="s">
        <v>1362</v>
      </c>
      <c r="J80" s="131" t="s">
        <v>212</v>
      </c>
      <c r="K80" s="130" t="s">
        <v>6849</v>
      </c>
      <c r="L80" s="135">
        <v>0.75</v>
      </c>
      <c r="N80" t="s">
        <v>44</v>
      </c>
      <c r="O80" t="s">
        <v>451</v>
      </c>
    </row>
    <row r="81" spans="8:15" ht="26.4" x14ac:dyDescent="0.25">
      <c r="H81" t="s">
        <v>502</v>
      </c>
      <c r="J81" s="131" t="s">
        <v>213</v>
      </c>
      <c r="K81" s="130" t="s">
        <v>6849</v>
      </c>
      <c r="L81" s="135">
        <v>0.75</v>
      </c>
      <c r="N81" t="s">
        <v>27</v>
      </c>
      <c r="O81" t="s">
        <v>453</v>
      </c>
    </row>
    <row r="82" spans="8:15" x14ac:dyDescent="0.25">
      <c r="H82" t="s">
        <v>1363</v>
      </c>
      <c r="J82" s="131" t="s">
        <v>95</v>
      </c>
      <c r="K82" s="130" t="s">
        <v>6849</v>
      </c>
      <c r="L82" s="135">
        <v>0.75</v>
      </c>
      <c r="N82" t="s">
        <v>36</v>
      </c>
      <c r="O82" t="s">
        <v>455</v>
      </c>
    </row>
    <row r="83" spans="8:15" x14ac:dyDescent="0.25">
      <c r="H83" t="s">
        <v>498</v>
      </c>
      <c r="J83" s="131" t="s">
        <v>214</v>
      </c>
      <c r="K83" s="130" t="s">
        <v>6849</v>
      </c>
      <c r="L83" s="135">
        <v>0.75</v>
      </c>
      <c r="N83" t="s">
        <v>27</v>
      </c>
      <c r="O83" t="s">
        <v>457</v>
      </c>
    </row>
    <row r="84" spans="8:15" x14ac:dyDescent="0.25">
      <c r="H84" t="s">
        <v>375</v>
      </c>
      <c r="J84" s="131" t="s">
        <v>215</v>
      </c>
      <c r="K84" s="130" t="s">
        <v>6849</v>
      </c>
      <c r="L84" s="135">
        <v>0.75</v>
      </c>
      <c r="N84" t="s">
        <v>27</v>
      </c>
      <c r="O84" t="s">
        <v>459</v>
      </c>
    </row>
    <row r="85" spans="8:15" ht="26.4" x14ac:dyDescent="0.25">
      <c r="H85" t="s">
        <v>446</v>
      </c>
      <c r="J85" s="131" t="s">
        <v>216</v>
      </c>
      <c r="K85" s="130" t="s">
        <v>6849</v>
      </c>
      <c r="L85" s="135">
        <v>0.75</v>
      </c>
      <c r="N85" t="s">
        <v>27</v>
      </c>
      <c r="O85" t="s">
        <v>461</v>
      </c>
    </row>
    <row r="86" spans="8:15" x14ac:dyDescent="0.25">
      <c r="H86" t="s">
        <v>295</v>
      </c>
      <c r="J86" s="131" t="s">
        <v>217</v>
      </c>
      <c r="K86" s="130" t="s">
        <v>6849</v>
      </c>
      <c r="L86" s="135">
        <v>0.75</v>
      </c>
      <c r="N86" t="s">
        <v>39</v>
      </c>
      <c r="O86" t="s">
        <v>463</v>
      </c>
    </row>
    <row r="87" spans="8:15" x14ac:dyDescent="0.25">
      <c r="H87" t="s">
        <v>409</v>
      </c>
      <c r="J87" s="131" t="s">
        <v>218</v>
      </c>
      <c r="K87" s="130" t="s">
        <v>6849</v>
      </c>
      <c r="L87" s="135">
        <v>0.75</v>
      </c>
      <c r="N87" t="s">
        <v>36</v>
      </c>
      <c r="O87" t="s">
        <v>465</v>
      </c>
    </row>
    <row r="88" spans="8:15" x14ac:dyDescent="0.25">
      <c r="H88" t="s">
        <v>496</v>
      </c>
      <c r="J88" s="131" t="s">
        <v>94</v>
      </c>
      <c r="K88" s="130" t="s">
        <v>6849</v>
      </c>
      <c r="L88" s="135">
        <v>0.75</v>
      </c>
      <c r="N88" t="s">
        <v>35</v>
      </c>
      <c r="O88" t="s">
        <v>467</v>
      </c>
    </row>
    <row r="89" spans="8:15" x14ac:dyDescent="0.25">
      <c r="H89" t="s">
        <v>488</v>
      </c>
      <c r="J89" s="131" t="s">
        <v>93</v>
      </c>
      <c r="K89" s="130" t="s">
        <v>6849</v>
      </c>
      <c r="L89" s="135">
        <v>0.75</v>
      </c>
      <c r="N89" t="s">
        <v>39</v>
      </c>
      <c r="O89" t="s">
        <v>469</v>
      </c>
    </row>
    <row r="90" spans="8:15" x14ac:dyDescent="0.25">
      <c r="H90" t="s">
        <v>1364</v>
      </c>
      <c r="J90" s="131" t="s">
        <v>219</v>
      </c>
      <c r="K90" s="130" t="s">
        <v>6849</v>
      </c>
      <c r="L90" s="135">
        <v>0.75</v>
      </c>
      <c r="N90" t="s">
        <v>34</v>
      </c>
      <c r="O90" t="s">
        <v>471</v>
      </c>
    </row>
    <row r="91" spans="8:15" x14ac:dyDescent="0.25">
      <c r="H91" t="s">
        <v>464</v>
      </c>
      <c r="J91" s="131" t="s">
        <v>220</v>
      </c>
      <c r="K91" s="130" t="s">
        <v>6849</v>
      </c>
      <c r="L91" s="135">
        <v>0.75</v>
      </c>
      <c r="N91" t="s">
        <v>39</v>
      </c>
      <c r="O91" t="s">
        <v>473</v>
      </c>
    </row>
    <row r="92" spans="8:15" x14ac:dyDescent="0.25">
      <c r="H92" t="s">
        <v>748</v>
      </c>
      <c r="J92" s="131" t="s">
        <v>92</v>
      </c>
      <c r="K92" s="130" t="s">
        <v>6845</v>
      </c>
      <c r="L92" s="135">
        <v>0.5</v>
      </c>
      <c r="N92" t="s">
        <v>27</v>
      </c>
      <c r="O92" t="s">
        <v>475</v>
      </c>
    </row>
    <row r="93" spans="8:15" x14ac:dyDescent="0.25">
      <c r="H93" t="s">
        <v>444</v>
      </c>
      <c r="J93" s="131" t="s">
        <v>6881</v>
      </c>
      <c r="K93" s="130" t="s">
        <v>6848</v>
      </c>
      <c r="L93" s="135">
        <v>0.92</v>
      </c>
      <c r="N93" t="s">
        <v>34</v>
      </c>
      <c r="O93" t="s">
        <v>477</v>
      </c>
    </row>
    <row r="94" spans="8:15" x14ac:dyDescent="0.25">
      <c r="H94" t="s">
        <v>494</v>
      </c>
      <c r="J94" s="131" t="s">
        <v>91</v>
      </c>
      <c r="K94" s="130" t="s">
        <v>6846</v>
      </c>
      <c r="L94" s="135">
        <v>0.78800000000000003</v>
      </c>
      <c r="N94" t="s">
        <v>44</v>
      </c>
      <c r="O94" t="s">
        <v>479</v>
      </c>
    </row>
    <row r="95" spans="8:15" x14ac:dyDescent="0.25">
      <c r="H95" t="s">
        <v>1365</v>
      </c>
      <c r="J95" s="131" t="s">
        <v>6832</v>
      </c>
      <c r="K95" s="130" t="s">
        <v>6844</v>
      </c>
      <c r="L95" s="135">
        <v>0.6</v>
      </c>
      <c r="N95" t="s">
        <v>42</v>
      </c>
      <c r="O95" t="s">
        <v>481</v>
      </c>
    </row>
    <row r="96" spans="8:15" x14ac:dyDescent="0.25">
      <c r="H96" t="s">
        <v>644</v>
      </c>
      <c r="J96" s="132" t="s">
        <v>90</v>
      </c>
      <c r="K96" s="133" t="s">
        <v>296</v>
      </c>
      <c r="L96" s="134">
        <v>0.15</v>
      </c>
      <c r="N96" t="s">
        <v>27</v>
      </c>
      <c r="O96" t="s">
        <v>483</v>
      </c>
    </row>
    <row r="97" spans="8:15" x14ac:dyDescent="0.25">
      <c r="H97" t="s">
        <v>541</v>
      </c>
      <c r="J97" s="132" t="s">
        <v>89</v>
      </c>
      <c r="K97" s="133" t="s">
        <v>296</v>
      </c>
      <c r="L97" s="134">
        <v>0.15</v>
      </c>
      <c r="N97" t="s">
        <v>39</v>
      </c>
      <c r="O97" t="s">
        <v>485</v>
      </c>
    </row>
    <row r="98" spans="8:15" x14ac:dyDescent="0.25">
      <c r="H98" t="s">
        <v>480</v>
      </c>
      <c r="J98" s="132" t="s">
        <v>88</v>
      </c>
      <c r="K98" s="133" t="s">
        <v>296</v>
      </c>
      <c r="L98" s="134">
        <v>0.15</v>
      </c>
      <c r="N98" t="s">
        <v>56</v>
      </c>
      <c r="O98" t="s">
        <v>487</v>
      </c>
    </row>
    <row r="99" spans="8:15" x14ac:dyDescent="0.25">
      <c r="H99" t="s">
        <v>654</v>
      </c>
      <c r="J99" s="132" t="s">
        <v>87</v>
      </c>
      <c r="K99" s="133" t="s">
        <v>296</v>
      </c>
      <c r="L99" s="134">
        <v>0.15</v>
      </c>
      <c r="N99" t="s">
        <v>32</v>
      </c>
      <c r="O99" t="s">
        <v>489</v>
      </c>
    </row>
    <row r="100" spans="8:15" x14ac:dyDescent="0.25">
      <c r="H100" t="s">
        <v>1366</v>
      </c>
      <c r="J100" s="132" t="s">
        <v>86</v>
      </c>
      <c r="K100" s="133" t="s">
        <v>296</v>
      </c>
      <c r="L100" s="134">
        <v>0.15</v>
      </c>
      <c r="N100" t="s">
        <v>27</v>
      </c>
      <c r="O100" t="s">
        <v>491</v>
      </c>
    </row>
    <row r="101" spans="8:15" x14ac:dyDescent="0.25">
      <c r="H101" t="s">
        <v>523</v>
      </c>
      <c r="J101" s="132" t="s">
        <v>85</v>
      </c>
      <c r="K101" s="133" t="s">
        <v>296</v>
      </c>
      <c r="L101" s="134">
        <v>0.15</v>
      </c>
      <c r="N101" t="s">
        <v>34</v>
      </c>
      <c r="O101" t="s">
        <v>493</v>
      </c>
    </row>
    <row r="102" spans="8:15" x14ac:dyDescent="0.25">
      <c r="H102" t="s">
        <v>531</v>
      </c>
      <c r="J102" s="132" t="s">
        <v>84</v>
      </c>
      <c r="K102" s="133" t="s">
        <v>296</v>
      </c>
      <c r="L102" s="134">
        <v>0.15</v>
      </c>
      <c r="N102" t="s">
        <v>39</v>
      </c>
      <c r="O102" t="s">
        <v>495</v>
      </c>
    </row>
    <row r="103" spans="8:15" x14ac:dyDescent="0.25">
      <c r="H103" t="s">
        <v>1367</v>
      </c>
      <c r="J103" s="131" t="s">
        <v>6882</v>
      </c>
      <c r="K103" s="130" t="s">
        <v>6850</v>
      </c>
      <c r="L103" s="135">
        <v>0.2</v>
      </c>
      <c r="N103" t="s">
        <v>36</v>
      </c>
      <c r="O103" t="s">
        <v>497</v>
      </c>
    </row>
    <row r="104" spans="8:15" x14ac:dyDescent="0.25">
      <c r="H104" t="s">
        <v>1368</v>
      </c>
      <c r="J104" s="131" t="s">
        <v>6883</v>
      </c>
      <c r="K104" s="130" t="s">
        <v>6851</v>
      </c>
      <c r="L104" s="135">
        <v>0.15</v>
      </c>
      <c r="N104" t="s">
        <v>36</v>
      </c>
      <c r="O104" t="s">
        <v>499</v>
      </c>
    </row>
    <row r="105" spans="8:15" x14ac:dyDescent="0.25">
      <c r="H105" t="s">
        <v>734</v>
      </c>
      <c r="J105" s="132" t="s">
        <v>6884</v>
      </c>
      <c r="K105" s="133" t="s">
        <v>296</v>
      </c>
      <c r="L105" s="134">
        <v>0.15</v>
      </c>
      <c r="N105" t="s">
        <v>42</v>
      </c>
      <c r="O105" t="s">
        <v>501</v>
      </c>
    </row>
    <row r="106" spans="8:15" x14ac:dyDescent="0.25">
      <c r="H106" t="s">
        <v>486</v>
      </c>
      <c r="J106" s="132" t="s">
        <v>6885</v>
      </c>
      <c r="K106" s="133" t="s">
        <v>296</v>
      </c>
      <c r="L106" s="134">
        <v>0.15</v>
      </c>
      <c r="N106" t="s">
        <v>36</v>
      </c>
      <c r="O106" t="s">
        <v>503</v>
      </c>
    </row>
    <row r="107" spans="8:15" x14ac:dyDescent="0.25">
      <c r="H107" t="s">
        <v>1369</v>
      </c>
      <c r="J107" s="132" t="s">
        <v>221</v>
      </c>
      <c r="K107" s="133" t="s">
        <v>296</v>
      </c>
      <c r="L107" s="134">
        <v>0.15</v>
      </c>
      <c r="N107" t="s">
        <v>47</v>
      </c>
      <c r="O107" t="s">
        <v>505</v>
      </c>
    </row>
    <row r="108" spans="8:15" x14ac:dyDescent="0.25">
      <c r="H108" t="s">
        <v>365</v>
      </c>
      <c r="J108" s="131" t="s">
        <v>6886</v>
      </c>
      <c r="K108" s="130" t="s">
        <v>6848</v>
      </c>
      <c r="L108" s="135">
        <v>0.92</v>
      </c>
      <c r="N108" t="s">
        <v>27</v>
      </c>
      <c r="O108" t="s">
        <v>507</v>
      </c>
    </row>
    <row r="109" spans="8:15" x14ac:dyDescent="0.25">
      <c r="H109" t="s">
        <v>369</v>
      </c>
      <c r="J109" s="131" t="s">
        <v>6887</v>
      </c>
      <c r="K109" s="130" t="s">
        <v>6846</v>
      </c>
      <c r="L109" s="135">
        <v>0.78800000000000003</v>
      </c>
      <c r="N109" t="s">
        <v>42</v>
      </c>
      <c r="O109" t="s">
        <v>509</v>
      </c>
    </row>
    <row r="110" spans="8:15" x14ac:dyDescent="0.25">
      <c r="H110" t="s">
        <v>555</v>
      </c>
      <c r="J110" s="131" t="s">
        <v>6888</v>
      </c>
      <c r="K110" s="130" t="s">
        <v>6849</v>
      </c>
      <c r="L110" s="135">
        <v>0.75</v>
      </c>
      <c r="N110" t="s">
        <v>27</v>
      </c>
      <c r="O110" t="s">
        <v>511</v>
      </c>
    </row>
    <row r="111" spans="8:15" x14ac:dyDescent="0.25">
      <c r="H111" t="s">
        <v>792</v>
      </c>
      <c r="J111" s="131" t="s">
        <v>83</v>
      </c>
      <c r="K111" s="130" t="s">
        <v>6852</v>
      </c>
      <c r="L111" s="135">
        <v>0.75</v>
      </c>
      <c r="N111" t="s">
        <v>57</v>
      </c>
      <c r="O111" t="s">
        <v>514</v>
      </c>
    </row>
    <row r="112" spans="8:15" x14ac:dyDescent="0.25">
      <c r="H112" t="s">
        <v>1370</v>
      </c>
      <c r="J112" s="131" t="s">
        <v>222</v>
      </c>
      <c r="K112" s="130" t="s">
        <v>6853</v>
      </c>
      <c r="L112" s="135">
        <v>0.6</v>
      </c>
      <c r="N112" t="s">
        <v>44</v>
      </c>
      <c r="O112" t="s">
        <v>516</v>
      </c>
    </row>
    <row r="113" spans="8:15" x14ac:dyDescent="0.25">
      <c r="H113" t="s">
        <v>648</v>
      </c>
      <c r="J113" s="132" t="s">
        <v>6889</v>
      </c>
      <c r="K113" s="133" t="s">
        <v>296</v>
      </c>
      <c r="L113" s="134">
        <v>0.15</v>
      </c>
      <c r="N113" t="s">
        <v>27</v>
      </c>
      <c r="O113" t="s">
        <v>518</v>
      </c>
    </row>
    <row r="114" spans="8:15" x14ac:dyDescent="0.25">
      <c r="H114" t="s">
        <v>387</v>
      </c>
      <c r="J114" s="132" t="s">
        <v>6890</v>
      </c>
      <c r="K114" s="133" t="s">
        <v>296</v>
      </c>
      <c r="L114" s="134">
        <v>0.15</v>
      </c>
      <c r="N114" t="s">
        <v>32</v>
      </c>
      <c r="O114" t="s">
        <v>520</v>
      </c>
    </row>
    <row r="115" spans="8:15" x14ac:dyDescent="0.25">
      <c r="H115" t="s">
        <v>450</v>
      </c>
      <c r="J115" s="132" t="s">
        <v>82</v>
      </c>
      <c r="K115" s="133" t="s">
        <v>296</v>
      </c>
      <c r="L115" s="134">
        <v>0.15</v>
      </c>
      <c r="N115" t="s">
        <v>42</v>
      </c>
      <c r="O115" t="s">
        <v>522</v>
      </c>
    </row>
    <row r="116" spans="8:15" x14ac:dyDescent="0.25">
      <c r="H116" t="s">
        <v>642</v>
      </c>
      <c r="J116" s="132" t="s">
        <v>513</v>
      </c>
      <c r="K116" s="133" t="s">
        <v>296</v>
      </c>
      <c r="L116" s="134">
        <v>0.15</v>
      </c>
      <c r="N116" t="s">
        <v>36</v>
      </c>
      <c r="O116" t="s">
        <v>524</v>
      </c>
    </row>
    <row r="117" spans="8:15" x14ac:dyDescent="0.25">
      <c r="H117" t="s">
        <v>1371</v>
      </c>
      <c r="J117" s="132" t="s">
        <v>81</v>
      </c>
      <c r="K117" s="133" t="s">
        <v>296</v>
      </c>
      <c r="L117" s="134">
        <v>0.15</v>
      </c>
      <c r="N117" t="s">
        <v>34</v>
      </c>
      <c r="O117" t="s">
        <v>526</v>
      </c>
    </row>
    <row r="118" spans="8:15" x14ac:dyDescent="0.25">
      <c r="H118" t="s">
        <v>1372</v>
      </c>
      <c r="J118" s="131" t="s">
        <v>6891</v>
      </c>
      <c r="K118" s="130" t="s">
        <v>6848</v>
      </c>
      <c r="L118" s="135">
        <v>0.92</v>
      </c>
      <c r="N118" t="s">
        <v>34</v>
      </c>
      <c r="O118" t="s">
        <v>528</v>
      </c>
    </row>
    <row r="119" spans="8:15" x14ac:dyDescent="0.25">
      <c r="H119" t="s">
        <v>537</v>
      </c>
      <c r="J119" s="131" t="s">
        <v>80</v>
      </c>
      <c r="K119" s="130" t="s">
        <v>6844</v>
      </c>
      <c r="L119" s="135">
        <v>0.6</v>
      </c>
      <c r="N119" t="s">
        <v>43</v>
      </c>
      <c r="O119" t="s">
        <v>530</v>
      </c>
    </row>
    <row r="120" spans="8:15" x14ac:dyDescent="0.25">
      <c r="H120" t="s">
        <v>636</v>
      </c>
      <c r="J120" s="132" t="s">
        <v>79</v>
      </c>
      <c r="K120" s="133" t="s">
        <v>296</v>
      </c>
      <c r="L120" s="134">
        <v>0.15</v>
      </c>
      <c r="N120" t="s">
        <v>50</v>
      </c>
      <c r="O120" t="s">
        <v>532</v>
      </c>
    </row>
    <row r="121" spans="8:15" x14ac:dyDescent="0.25">
      <c r="H121" t="s">
        <v>1373</v>
      </c>
      <c r="J121" s="132" t="s">
        <v>6892</v>
      </c>
      <c r="K121" s="133" t="s">
        <v>296</v>
      </c>
      <c r="L121" s="134">
        <v>0.15</v>
      </c>
      <c r="N121" t="s">
        <v>44</v>
      </c>
      <c r="O121" t="s">
        <v>534</v>
      </c>
    </row>
    <row r="122" spans="8:15" x14ac:dyDescent="0.25">
      <c r="H122" t="s">
        <v>551</v>
      </c>
      <c r="J122" s="131" t="s">
        <v>6893</v>
      </c>
      <c r="K122" s="130" t="s">
        <v>6847</v>
      </c>
      <c r="L122" s="135">
        <v>0.96599999999999997</v>
      </c>
      <c r="N122" t="s">
        <v>43</v>
      </c>
      <c r="O122" t="s">
        <v>536</v>
      </c>
    </row>
    <row r="123" spans="8:15" x14ac:dyDescent="0.25">
      <c r="H123" t="s">
        <v>1374</v>
      </c>
      <c r="J123" s="131" t="s">
        <v>6894</v>
      </c>
      <c r="K123" s="130" t="s">
        <v>6848</v>
      </c>
      <c r="L123" s="135">
        <v>0.92</v>
      </c>
      <c r="N123" t="s">
        <v>42</v>
      </c>
      <c r="O123" t="s">
        <v>538</v>
      </c>
    </row>
    <row r="124" spans="8:15" x14ac:dyDescent="0.25">
      <c r="H124" t="s">
        <v>1375</v>
      </c>
      <c r="J124" s="131" t="s">
        <v>6895</v>
      </c>
      <c r="K124" s="130" t="s">
        <v>6847</v>
      </c>
      <c r="L124" s="135">
        <v>0.96599999999999997</v>
      </c>
      <c r="N124" t="s">
        <v>27</v>
      </c>
      <c r="O124" t="s">
        <v>540</v>
      </c>
    </row>
    <row r="125" spans="8:15" x14ac:dyDescent="0.25">
      <c r="H125" t="s">
        <v>1376</v>
      </c>
      <c r="J125" s="131" t="s">
        <v>6896</v>
      </c>
      <c r="K125" s="130" t="s">
        <v>6848</v>
      </c>
      <c r="L125" s="135">
        <v>0.92</v>
      </c>
      <c r="N125" t="s">
        <v>36</v>
      </c>
      <c r="O125" t="s">
        <v>542</v>
      </c>
    </row>
    <row r="126" spans="8:15" x14ac:dyDescent="0.25">
      <c r="H126" t="s">
        <v>608</v>
      </c>
      <c r="J126" s="131" t="s">
        <v>78</v>
      </c>
      <c r="K126" s="130" t="s">
        <v>6848</v>
      </c>
      <c r="L126" s="135">
        <v>0.92</v>
      </c>
      <c r="N126" t="s">
        <v>39</v>
      </c>
      <c r="O126" t="s">
        <v>544</v>
      </c>
    </row>
    <row r="127" spans="8:15" x14ac:dyDescent="0.25">
      <c r="H127" t="s">
        <v>545</v>
      </c>
      <c r="J127" s="132" t="s">
        <v>77</v>
      </c>
      <c r="K127" s="133" t="s">
        <v>296</v>
      </c>
      <c r="L127" s="134">
        <v>0.15</v>
      </c>
      <c r="N127" t="s">
        <v>39</v>
      </c>
      <c r="O127" t="s">
        <v>546</v>
      </c>
    </row>
    <row r="128" spans="8:15" x14ac:dyDescent="0.25">
      <c r="H128" t="s">
        <v>476</v>
      </c>
      <c r="J128" s="131" t="s">
        <v>223</v>
      </c>
      <c r="K128" s="130" t="s">
        <v>315</v>
      </c>
      <c r="L128" s="135">
        <v>0.4</v>
      </c>
      <c r="N128" t="s">
        <v>48</v>
      </c>
      <c r="O128" t="s">
        <v>548</v>
      </c>
    </row>
    <row r="129" spans="8:15" x14ac:dyDescent="0.25">
      <c r="H129" t="s">
        <v>393</v>
      </c>
      <c r="J129" s="131" t="s">
        <v>76</v>
      </c>
      <c r="K129" s="130" t="s">
        <v>315</v>
      </c>
      <c r="L129" s="135">
        <v>0.4</v>
      </c>
      <c r="N129" t="s">
        <v>51</v>
      </c>
      <c r="O129" t="s">
        <v>550</v>
      </c>
    </row>
    <row r="130" spans="8:15" x14ac:dyDescent="0.25">
      <c r="H130" t="s">
        <v>1377</v>
      </c>
      <c r="J130" s="131" t="s">
        <v>6897</v>
      </c>
      <c r="K130" s="130" t="s">
        <v>6848</v>
      </c>
      <c r="L130" s="135">
        <v>0.92</v>
      </c>
      <c r="N130" t="s">
        <v>34</v>
      </c>
      <c r="O130" t="s">
        <v>552</v>
      </c>
    </row>
    <row r="131" spans="8:15" x14ac:dyDescent="0.25">
      <c r="H131" t="s">
        <v>680</v>
      </c>
      <c r="J131" s="132" t="s">
        <v>224</v>
      </c>
      <c r="K131" s="133" t="s">
        <v>296</v>
      </c>
      <c r="L131" s="134">
        <v>0.15</v>
      </c>
      <c r="N131" t="s">
        <v>27</v>
      </c>
      <c r="O131" t="s">
        <v>554</v>
      </c>
    </row>
    <row r="132" spans="8:15" x14ac:dyDescent="0.25">
      <c r="H132" t="s">
        <v>620</v>
      </c>
      <c r="J132" s="132" t="s">
        <v>225</v>
      </c>
      <c r="K132" s="133" t="s">
        <v>296</v>
      </c>
      <c r="L132" s="134">
        <v>0.15</v>
      </c>
      <c r="N132" t="s">
        <v>39</v>
      </c>
      <c r="O132" t="s">
        <v>556</v>
      </c>
    </row>
    <row r="133" spans="8:15" x14ac:dyDescent="0.25">
      <c r="H133" t="s">
        <v>610</v>
      </c>
      <c r="J133" s="132" t="s">
        <v>75</v>
      </c>
      <c r="K133" s="133" t="s">
        <v>296</v>
      </c>
      <c r="L133" s="134">
        <v>0.15</v>
      </c>
      <c r="N133" t="s">
        <v>27</v>
      </c>
      <c r="O133" t="s">
        <v>558</v>
      </c>
    </row>
    <row r="134" spans="8:15" x14ac:dyDescent="0.25">
      <c r="H134" t="s">
        <v>1378</v>
      </c>
      <c r="J134" s="132" t="s">
        <v>74</v>
      </c>
      <c r="K134" s="133" t="s">
        <v>296</v>
      </c>
      <c r="L134" s="134">
        <v>0.15</v>
      </c>
      <c r="N134" t="s">
        <v>36</v>
      </c>
      <c r="O134" t="s">
        <v>560</v>
      </c>
    </row>
    <row r="135" spans="8:15" x14ac:dyDescent="0.25">
      <c r="H135" t="s">
        <v>466</v>
      </c>
      <c r="J135" s="131" t="s">
        <v>6898</v>
      </c>
      <c r="K135" s="130" t="s">
        <v>315</v>
      </c>
      <c r="L135" s="135">
        <v>0.4</v>
      </c>
      <c r="N135" t="s">
        <v>32</v>
      </c>
      <c r="O135" t="s">
        <v>562</v>
      </c>
    </row>
    <row r="136" spans="8:15" x14ac:dyDescent="0.25">
      <c r="H136" t="s">
        <v>583</v>
      </c>
      <c r="J136" s="132" t="s">
        <v>73</v>
      </c>
      <c r="K136" s="133" t="s">
        <v>296</v>
      </c>
      <c r="L136" s="134">
        <v>0.15</v>
      </c>
      <c r="N136" t="s">
        <v>44</v>
      </c>
      <c r="O136" t="s">
        <v>564</v>
      </c>
    </row>
    <row r="137" spans="8:15" x14ac:dyDescent="0.25">
      <c r="H137" t="s">
        <v>1379</v>
      </c>
      <c r="J137" s="132" t="s">
        <v>7042</v>
      </c>
      <c r="K137" s="133" t="s">
        <v>6846</v>
      </c>
      <c r="L137" s="135">
        <v>0.78800000000000003</v>
      </c>
      <c r="N137" t="s">
        <v>33</v>
      </c>
      <c r="O137" t="s">
        <v>566</v>
      </c>
    </row>
    <row r="138" spans="8:15" x14ac:dyDescent="0.25">
      <c r="H138" t="s">
        <v>519</v>
      </c>
      <c r="J138" s="132" t="s">
        <v>7046</v>
      </c>
      <c r="K138" s="133" t="s">
        <v>296</v>
      </c>
      <c r="L138" s="134">
        <v>0.15</v>
      </c>
      <c r="N138" t="s">
        <v>42</v>
      </c>
      <c r="O138" t="s">
        <v>568</v>
      </c>
    </row>
    <row r="139" spans="8:15" x14ac:dyDescent="0.25">
      <c r="H139" t="s">
        <v>640</v>
      </c>
      <c r="J139" s="132" t="s">
        <v>6899</v>
      </c>
      <c r="N139" t="s">
        <v>34</v>
      </c>
      <c r="O139" t="s">
        <v>570</v>
      </c>
    </row>
    <row r="140" spans="8:15" x14ac:dyDescent="0.25">
      <c r="H140" t="s">
        <v>1380</v>
      </c>
      <c r="J140" s="132" t="s">
        <v>6899</v>
      </c>
      <c r="N140" t="s">
        <v>34</v>
      </c>
      <c r="O140" t="s">
        <v>572</v>
      </c>
    </row>
    <row r="141" spans="8:15" x14ac:dyDescent="0.25">
      <c r="H141" t="s">
        <v>597</v>
      </c>
      <c r="J141" s="132" t="s">
        <v>6899</v>
      </c>
      <c r="N141" t="s">
        <v>50</v>
      </c>
      <c r="O141" t="s">
        <v>574</v>
      </c>
    </row>
    <row r="142" spans="8:15" x14ac:dyDescent="0.25">
      <c r="H142" t="s">
        <v>1381</v>
      </c>
      <c r="J142" s="132" t="s">
        <v>6899</v>
      </c>
      <c r="N142" t="s">
        <v>33</v>
      </c>
      <c r="O142" t="s">
        <v>576</v>
      </c>
    </row>
    <row r="143" spans="8:15" x14ac:dyDescent="0.25">
      <c r="H143" t="s">
        <v>595</v>
      </c>
      <c r="J143" s="132" t="s">
        <v>6899</v>
      </c>
      <c r="N143" t="s">
        <v>27</v>
      </c>
      <c r="O143" t="s">
        <v>578</v>
      </c>
    </row>
    <row r="144" spans="8:15" x14ac:dyDescent="0.25">
      <c r="H144" t="s">
        <v>1382</v>
      </c>
      <c r="N144" t="s">
        <v>36</v>
      </c>
      <c r="O144" t="s">
        <v>580</v>
      </c>
    </row>
    <row r="145" spans="8:15" x14ac:dyDescent="0.25">
      <c r="H145" t="s">
        <v>1383</v>
      </c>
      <c r="N145" t="s">
        <v>36</v>
      </c>
      <c r="O145" t="s">
        <v>582</v>
      </c>
    </row>
    <row r="146" spans="8:15" x14ac:dyDescent="0.25">
      <c r="H146" t="s">
        <v>1384</v>
      </c>
      <c r="N146" t="s">
        <v>34</v>
      </c>
      <c r="O146" t="s">
        <v>584</v>
      </c>
    </row>
    <row r="147" spans="8:15" x14ac:dyDescent="0.25">
      <c r="H147" t="s">
        <v>563</v>
      </c>
      <c r="N147" t="s">
        <v>39</v>
      </c>
      <c r="O147" t="s">
        <v>586</v>
      </c>
    </row>
    <row r="148" spans="8:15" x14ac:dyDescent="0.25">
      <c r="H148" t="s">
        <v>1385</v>
      </c>
      <c r="N148" t="s">
        <v>33</v>
      </c>
      <c r="O148" t="s">
        <v>588</v>
      </c>
    </row>
    <row r="149" spans="8:15" x14ac:dyDescent="0.25">
      <c r="H149" t="s">
        <v>425</v>
      </c>
      <c r="N149" t="s">
        <v>47</v>
      </c>
      <c r="O149" t="s">
        <v>590</v>
      </c>
    </row>
    <row r="150" spans="8:15" x14ac:dyDescent="0.25">
      <c r="H150" t="s">
        <v>1386</v>
      </c>
      <c r="N150" t="s">
        <v>33</v>
      </c>
      <c r="O150" t="s">
        <v>592</v>
      </c>
    </row>
    <row r="151" spans="8:15" x14ac:dyDescent="0.25">
      <c r="H151" t="s">
        <v>1387</v>
      </c>
      <c r="N151" t="s">
        <v>36</v>
      </c>
      <c r="O151" t="s">
        <v>594</v>
      </c>
    </row>
    <row r="152" spans="8:15" x14ac:dyDescent="0.25">
      <c r="H152" t="s">
        <v>630</v>
      </c>
      <c r="N152" t="s">
        <v>27</v>
      </c>
      <c r="O152" t="s">
        <v>596</v>
      </c>
    </row>
    <row r="153" spans="8:15" x14ac:dyDescent="0.25">
      <c r="H153" t="s">
        <v>720</v>
      </c>
      <c r="N153" t="s">
        <v>33</v>
      </c>
      <c r="O153" t="s">
        <v>598</v>
      </c>
    </row>
    <row r="154" spans="8:15" x14ac:dyDescent="0.25">
      <c r="H154" t="s">
        <v>1388</v>
      </c>
      <c r="N154" t="s">
        <v>39</v>
      </c>
      <c r="O154" t="s">
        <v>600</v>
      </c>
    </row>
    <row r="155" spans="8:15" x14ac:dyDescent="0.25">
      <c r="H155" t="s">
        <v>1389</v>
      </c>
      <c r="N155" t="s">
        <v>27</v>
      </c>
      <c r="O155" t="s">
        <v>602</v>
      </c>
    </row>
    <row r="156" spans="8:15" x14ac:dyDescent="0.25">
      <c r="H156" t="s">
        <v>678</v>
      </c>
      <c r="N156" t="s">
        <v>43</v>
      </c>
      <c r="O156" t="s">
        <v>603</v>
      </c>
    </row>
    <row r="157" spans="8:15" x14ac:dyDescent="0.25">
      <c r="H157" t="s">
        <v>569</v>
      </c>
      <c r="N157" t="s">
        <v>42</v>
      </c>
      <c r="O157" t="s">
        <v>605</v>
      </c>
    </row>
    <row r="158" spans="8:15" x14ac:dyDescent="0.25">
      <c r="H158" t="s">
        <v>1390</v>
      </c>
      <c r="N158" t="s">
        <v>32</v>
      </c>
      <c r="O158" t="s">
        <v>607</v>
      </c>
    </row>
    <row r="159" spans="8:15" x14ac:dyDescent="0.25">
      <c r="H159" t="s">
        <v>429</v>
      </c>
      <c r="N159" t="s">
        <v>39</v>
      </c>
      <c r="O159" t="s">
        <v>609</v>
      </c>
    </row>
    <row r="160" spans="8:15" x14ac:dyDescent="0.25">
      <c r="H160" t="s">
        <v>529</v>
      </c>
      <c r="N160" t="s">
        <v>39</v>
      </c>
      <c r="O160" t="s">
        <v>611</v>
      </c>
    </row>
    <row r="161" spans="8:15" x14ac:dyDescent="0.25">
      <c r="H161" t="s">
        <v>415</v>
      </c>
      <c r="N161" t="s">
        <v>27</v>
      </c>
      <c r="O161" t="s">
        <v>613</v>
      </c>
    </row>
    <row r="162" spans="8:15" x14ac:dyDescent="0.25">
      <c r="H162" t="s">
        <v>1391</v>
      </c>
      <c r="N162" t="s">
        <v>39</v>
      </c>
      <c r="O162" t="s">
        <v>615</v>
      </c>
    </row>
    <row r="163" spans="8:15" x14ac:dyDescent="0.25">
      <c r="H163" t="s">
        <v>1392</v>
      </c>
      <c r="N163" t="s">
        <v>33</v>
      </c>
      <c r="O163" t="s">
        <v>617</v>
      </c>
    </row>
    <row r="164" spans="8:15" x14ac:dyDescent="0.25">
      <c r="H164" t="s">
        <v>1393</v>
      </c>
      <c r="N164" t="s">
        <v>27</v>
      </c>
      <c r="O164" t="s">
        <v>619</v>
      </c>
    </row>
    <row r="165" spans="8:15" x14ac:dyDescent="0.25">
      <c r="H165" t="s">
        <v>599</v>
      </c>
      <c r="N165" t="s">
        <v>33</v>
      </c>
      <c r="O165" t="s">
        <v>621</v>
      </c>
    </row>
    <row r="166" spans="8:15" x14ac:dyDescent="0.25">
      <c r="H166" t="s">
        <v>361</v>
      </c>
      <c r="N166" t="s">
        <v>27</v>
      </c>
      <c r="O166" t="s">
        <v>623</v>
      </c>
    </row>
    <row r="167" spans="8:15" x14ac:dyDescent="0.25">
      <c r="H167" t="s">
        <v>666</v>
      </c>
      <c r="N167" t="s">
        <v>39</v>
      </c>
      <c r="O167" t="s">
        <v>625</v>
      </c>
    </row>
    <row r="168" spans="8:15" x14ac:dyDescent="0.25">
      <c r="H168" t="s">
        <v>682</v>
      </c>
      <c r="N168" t="s">
        <v>48</v>
      </c>
      <c r="O168" t="s">
        <v>627</v>
      </c>
    </row>
    <row r="169" spans="8:15" x14ac:dyDescent="0.25">
      <c r="H169" t="s">
        <v>1394</v>
      </c>
      <c r="N169" t="s">
        <v>34</v>
      </c>
      <c r="O169" t="s">
        <v>629</v>
      </c>
    </row>
    <row r="170" spans="8:15" x14ac:dyDescent="0.25">
      <c r="H170" t="s">
        <v>565</v>
      </c>
      <c r="N170" t="s">
        <v>44</v>
      </c>
      <c r="O170" t="s">
        <v>631</v>
      </c>
    </row>
    <row r="171" spans="8:15" x14ac:dyDescent="0.25">
      <c r="H171" t="s">
        <v>614</v>
      </c>
      <c r="N171" t="s">
        <v>44</v>
      </c>
      <c r="O171" t="s">
        <v>633</v>
      </c>
    </row>
    <row r="172" spans="8:15" x14ac:dyDescent="0.25">
      <c r="H172" t="s">
        <v>458</v>
      </c>
      <c r="N172" t="s">
        <v>33</v>
      </c>
      <c r="O172" t="s">
        <v>635</v>
      </c>
    </row>
    <row r="173" spans="8:15" x14ac:dyDescent="0.25">
      <c r="H173" t="s">
        <v>347</v>
      </c>
      <c r="N173" t="s">
        <v>47</v>
      </c>
      <c r="O173" t="s">
        <v>637</v>
      </c>
    </row>
    <row r="174" spans="8:15" x14ac:dyDescent="0.25">
      <c r="H174" t="s">
        <v>1395</v>
      </c>
      <c r="N174" t="s">
        <v>35</v>
      </c>
      <c r="O174" t="s">
        <v>639</v>
      </c>
    </row>
    <row r="175" spans="8:15" x14ac:dyDescent="0.25">
      <c r="H175" t="s">
        <v>1396</v>
      </c>
      <c r="N175" t="s">
        <v>33</v>
      </c>
      <c r="O175" t="s">
        <v>641</v>
      </c>
    </row>
    <row r="176" spans="8:15" x14ac:dyDescent="0.25">
      <c r="H176" t="s">
        <v>1397</v>
      </c>
      <c r="N176" t="s">
        <v>34</v>
      </c>
      <c r="O176" t="s">
        <v>643</v>
      </c>
    </row>
    <row r="177" spans="8:15" x14ac:dyDescent="0.25">
      <c r="H177" t="s">
        <v>606</v>
      </c>
      <c r="N177" t="s">
        <v>36</v>
      </c>
      <c r="O177" t="s">
        <v>645</v>
      </c>
    </row>
    <row r="178" spans="8:15" x14ac:dyDescent="0.25">
      <c r="H178" t="s">
        <v>482</v>
      </c>
      <c r="N178" t="s">
        <v>27</v>
      </c>
      <c r="O178" t="s">
        <v>647</v>
      </c>
    </row>
    <row r="179" spans="8:15" x14ac:dyDescent="0.25">
      <c r="H179" t="s">
        <v>1398</v>
      </c>
      <c r="N179" t="s">
        <v>34</v>
      </c>
      <c r="O179" t="s">
        <v>649</v>
      </c>
    </row>
    <row r="180" spans="8:15" x14ac:dyDescent="0.25">
      <c r="H180" t="s">
        <v>770</v>
      </c>
      <c r="N180" t="s">
        <v>41</v>
      </c>
      <c r="O180" t="s">
        <v>651</v>
      </c>
    </row>
    <row r="181" spans="8:15" x14ac:dyDescent="0.25">
      <c r="H181" t="s">
        <v>618</v>
      </c>
      <c r="N181" t="s">
        <v>39</v>
      </c>
      <c r="O181" t="s">
        <v>653</v>
      </c>
    </row>
    <row r="182" spans="8:15" x14ac:dyDescent="0.25">
      <c r="H182" t="s">
        <v>730</v>
      </c>
      <c r="N182" t="s">
        <v>39</v>
      </c>
      <c r="O182" t="s">
        <v>655</v>
      </c>
    </row>
    <row r="183" spans="8:15" x14ac:dyDescent="0.25">
      <c r="H183" t="s">
        <v>573</v>
      </c>
      <c r="N183" t="s">
        <v>52</v>
      </c>
      <c r="O183" t="s">
        <v>657</v>
      </c>
    </row>
    <row r="184" spans="8:15" x14ac:dyDescent="0.25">
      <c r="H184" t="s">
        <v>672</v>
      </c>
      <c r="N184" t="s">
        <v>39</v>
      </c>
      <c r="O184" t="s">
        <v>659</v>
      </c>
    </row>
    <row r="185" spans="8:15" x14ac:dyDescent="0.25">
      <c r="H185" t="s">
        <v>589</v>
      </c>
      <c r="N185" t="s">
        <v>39</v>
      </c>
      <c r="O185" t="s">
        <v>661</v>
      </c>
    </row>
    <row r="186" spans="8:15" x14ac:dyDescent="0.25">
      <c r="H186" t="s">
        <v>1399</v>
      </c>
      <c r="N186" t="s">
        <v>36</v>
      </c>
      <c r="O186" t="s">
        <v>663</v>
      </c>
    </row>
    <row r="187" spans="8:15" x14ac:dyDescent="0.25">
      <c r="H187" t="s">
        <v>319</v>
      </c>
      <c r="N187" t="s">
        <v>27</v>
      </c>
      <c r="O187" t="s">
        <v>665</v>
      </c>
    </row>
    <row r="188" spans="8:15" x14ac:dyDescent="0.25">
      <c r="H188" t="s">
        <v>700</v>
      </c>
      <c r="N188" t="s">
        <v>44</v>
      </c>
      <c r="O188" t="s">
        <v>667</v>
      </c>
    </row>
    <row r="189" spans="8:15" x14ac:dyDescent="0.25">
      <c r="H189" t="s">
        <v>1400</v>
      </c>
      <c r="N189" t="s">
        <v>39</v>
      </c>
      <c r="O189" t="s">
        <v>669</v>
      </c>
    </row>
    <row r="190" spans="8:15" x14ac:dyDescent="0.25">
      <c r="H190" t="s">
        <v>1401</v>
      </c>
      <c r="N190" t="s">
        <v>40</v>
      </c>
      <c r="O190" t="s">
        <v>671</v>
      </c>
    </row>
    <row r="191" spans="8:15" x14ac:dyDescent="0.25">
      <c r="H191" t="s">
        <v>1402</v>
      </c>
      <c r="N191" t="s">
        <v>42</v>
      </c>
      <c r="O191" t="s">
        <v>673</v>
      </c>
    </row>
    <row r="192" spans="8:15" x14ac:dyDescent="0.25">
      <c r="H192" t="s">
        <v>616</v>
      </c>
      <c r="N192" t="s">
        <v>42</v>
      </c>
      <c r="O192" t="s">
        <v>675</v>
      </c>
    </row>
    <row r="193" spans="8:15" x14ac:dyDescent="0.25">
      <c r="H193" t="s">
        <v>638</v>
      </c>
      <c r="N193" t="s">
        <v>33</v>
      </c>
      <c r="O193" t="s">
        <v>677</v>
      </c>
    </row>
    <row r="194" spans="8:15" x14ac:dyDescent="0.25">
      <c r="H194" t="s">
        <v>1403</v>
      </c>
      <c r="N194" t="s">
        <v>39</v>
      </c>
      <c r="O194" t="s">
        <v>679</v>
      </c>
    </row>
    <row r="195" spans="8:15" x14ac:dyDescent="0.25">
      <c r="H195" t="s">
        <v>535</v>
      </c>
      <c r="N195" t="s">
        <v>36</v>
      </c>
      <c r="O195" t="s">
        <v>681</v>
      </c>
    </row>
    <row r="196" spans="8:15" x14ac:dyDescent="0.25">
      <c r="H196" t="s">
        <v>704</v>
      </c>
      <c r="N196" t="s">
        <v>48</v>
      </c>
      <c r="O196" t="s">
        <v>683</v>
      </c>
    </row>
    <row r="197" spans="8:15" x14ac:dyDescent="0.25">
      <c r="H197" t="s">
        <v>1404</v>
      </c>
      <c r="N197" t="s">
        <v>33</v>
      </c>
      <c r="O197" t="s">
        <v>685</v>
      </c>
    </row>
    <row r="198" spans="8:15" x14ac:dyDescent="0.25">
      <c r="H198" t="s">
        <v>1405</v>
      </c>
      <c r="N198" t="s">
        <v>51</v>
      </c>
      <c r="O198" t="s">
        <v>687</v>
      </c>
    </row>
    <row r="199" spans="8:15" x14ac:dyDescent="0.25">
      <c r="H199" t="s">
        <v>1406</v>
      </c>
      <c r="N199" t="s">
        <v>42</v>
      </c>
      <c r="O199" t="s">
        <v>689</v>
      </c>
    </row>
    <row r="200" spans="8:15" x14ac:dyDescent="0.25">
      <c r="H200" t="s">
        <v>539</v>
      </c>
      <c r="N200" t="s">
        <v>34</v>
      </c>
      <c r="O200" t="s">
        <v>691</v>
      </c>
    </row>
    <row r="201" spans="8:15" x14ac:dyDescent="0.25">
      <c r="H201" t="s">
        <v>768</v>
      </c>
      <c r="N201" t="s">
        <v>34</v>
      </c>
      <c r="O201" t="s">
        <v>693</v>
      </c>
    </row>
    <row r="202" spans="8:15" x14ac:dyDescent="0.25">
      <c r="H202" t="s">
        <v>1407</v>
      </c>
      <c r="N202" t="s">
        <v>34</v>
      </c>
      <c r="O202" t="s">
        <v>695</v>
      </c>
    </row>
    <row r="203" spans="8:15" x14ac:dyDescent="0.25">
      <c r="H203" t="s">
        <v>626</v>
      </c>
      <c r="N203" t="s">
        <v>33</v>
      </c>
      <c r="O203" t="s">
        <v>697</v>
      </c>
    </row>
    <row r="204" spans="8:15" x14ac:dyDescent="0.25">
      <c r="H204" t="s">
        <v>786</v>
      </c>
      <c r="N204" t="s">
        <v>34</v>
      </c>
      <c r="O204" t="s">
        <v>699</v>
      </c>
    </row>
    <row r="205" spans="8:15" x14ac:dyDescent="0.25">
      <c r="H205" t="s">
        <v>1408</v>
      </c>
      <c r="N205" t="s">
        <v>27</v>
      </c>
      <c r="O205" t="s">
        <v>701</v>
      </c>
    </row>
    <row r="206" spans="8:15" x14ac:dyDescent="0.25">
      <c r="H206" t="s">
        <v>577</v>
      </c>
      <c r="N206" t="s">
        <v>27</v>
      </c>
      <c r="O206" t="s">
        <v>703</v>
      </c>
    </row>
    <row r="207" spans="8:15" x14ac:dyDescent="0.25">
      <c r="H207" t="s">
        <v>1409</v>
      </c>
      <c r="N207" t="s">
        <v>47</v>
      </c>
      <c r="O207" t="s">
        <v>705</v>
      </c>
    </row>
    <row r="208" spans="8:15" x14ac:dyDescent="0.25">
      <c r="H208" t="s">
        <v>688</v>
      </c>
      <c r="N208" t="s">
        <v>41</v>
      </c>
      <c r="O208" t="s">
        <v>707</v>
      </c>
    </row>
    <row r="209" spans="8:15" x14ac:dyDescent="0.25">
      <c r="H209" t="s">
        <v>628</v>
      </c>
      <c r="N209" t="s">
        <v>42</v>
      </c>
      <c r="O209" t="s">
        <v>709</v>
      </c>
    </row>
    <row r="210" spans="8:15" x14ac:dyDescent="0.25">
      <c r="H210" t="s">
        <v>674</v>
      </c>
      <c r="N210" t="s">
        <v>39</v>
      </c>
      <c r="O210" t="s">
        <v>711</v>
      </c>
    </row>
    <row r="211" spans="8:15" x14ac:dyDescent="0.25">
      <c r="H211" t="s">
        <v>1410</v>
      </c>
      <c r="N211" t="s">
        <v>36</v>
      </c>
      <c r="O211" t="s">
        <v>713</v>
      </c>
    </row>
    <row r="212" spans="8:15" x14ac:dyDescent="0.25">
      <c r="H212" t="s">
        <v>722</v>
      </c>
      <c r="N212" t="s">
        <v>39</v>
      </c>
      <c r="O212" t="s">
        <v>715</v>
      </c>
    </row>
    <row r="213" spans="8:15" x14ac:dyDescent="0.25">
      <c r="H213" t="s">
        <v>1411</v>
      </c>
      <c r="N213" t="s">
        <v>39</v>
      </c>
      <c r="O213" t="s">
        <v>717</v>
      </c>
    </row>
    <row r="214" spans="8:15" x14ac:dyDescent="0.25">
      <c r="H214" t="s">
        <v>1412</v>
      </c>
      <c r="N214" t="s">
        <v>32</v>
      </c>
      <c r="O214" t="s">
        <v>719</v>
      </c>
    </row>
    <row r="215" spans="8:15" x14ac:dyDescent="0.25">
      <c r="H215" t="s">
        <v>612</v>
      </c>
      <c r="N215" t="s">
        <v>27</v>
      </c>
      <c r="O215" t="s">
        <v>721</v>
      </c>
    </row>
    <row r="216" spans="8:15" x14ac:dyDescent="0.25">
      <c r="H216" t="s">
        <v>1413</v>
      </c>
      <c r="N216" t="s">
        <v>33</v>
      </c>
      <c r="O216" t="s">
        <v>723</v>
      </c>
    </row>
    <row r="217" spans="8:15" x14ac:dyDescent="0.25">
      <c r="H217" t="s">
        <v>1414</v>
      </c>
      <c r="N217" t="s">
        <v>27</v>
      </c>
      <c r="O217" t="s">
        <v>725</v>
      </c>
    </row>
    <row r="218" spans="8:15" x14ac:dyDescent="0.25">
      <c r="H218" t="s">
        <v>587</v>
      </c>
      <c r="N218" t="s">
        <v>46</v>
      </c>
      <c r="O218" t="s">
        <v>727</v>
      </c>
    </row>
    <row r="219" spans="8:15" x14ac:dyDescent="0.25">
      <c r="H219" t="s">
        <v>710</v>
      </c>
      <c r="N219" t="s">
        <v>33</v>
      </c>
      <c r="O219" t="s">
        <v>729</v>
      </c>
    </row>
    <row r="220" spans="8:15" x14ac:dyDescent="0.25">
      <c r="H220" t="s">
        <v>1415</v>
      </c>
      <c r="N220" t="s">
        <v>34</v>
      </c>
      <c r="O220" t="s">
        <v>731</v>
      </c>
    </row>
    <row r="221" spans="8:15" x14ac:dyDescent="0.25">
      <c r="H221" t="s">
        <v>1416</v>
      </c>
      <c r="N221" t="s">
        <v>37</v>
      </c>
      <c r="O221" t="s">
        <v>733</v>
      </c>
    </row>
    <row r="222" spans="8:15" x14ac:dyDescent="0.25">
      <c r="H222" t="s">
        <v>800</v>
      </c>
      <c r="N222" t="s">
        <v>27</v>
      </c>
      <c r="O222" t="s">
        <v>735</v>
      </c>
    </row>
    <row r="223" spans="8:15" x14ac:dyDescent="0.25">
      <c r="H223" t="s">
        <v>624</v>
      </c>
      <c r="N223" t="s">
        <v>33</v>
      </c>
      <c r="O223" t="s">
        <v>737</v>
      </c>
    </row>
    <row r="224" spans="8:15" x14ac:dyDescent="0.25">
      <c r="H224" t="s">
        <v>510</v>
      </c>
      <c r="N224" t="s">
        <v>34</v>
      </c>
      <c r="O224" t="s">
        <v>739</v>
      </c>
    </row>
    <row r="225" spans="8:15" x14ac:dyDescent="0.25">
      <c r="H225" t="s">
        <v>690</v>
      </c>
      <c r="N225" t="s">
        <v>34</v>
      </c>
      <c r="O225" t="s">
        <v>741</v>
      </c>
    </row>
    <row r="226" spans="8:15" x14ac:dyDescent="0.25">
      <c r="H226" t="s">
        <v>1417</v>
      </c>
      <c r="N226" t="s">
        <v>34</v>
      </c>
      <c r="O226" t="s">
        <v>743</v>
      </c>
    </row>
    <row r="227" spans="8:15" x14ac:dyDescent="0.25">
      <c r="H227" t="s">
        <v>1418</v>
      </c>
      <c r="N227" t="s">
        <v>47</v>
      </c>
      <c r="O227" t="s">
        <v>745</v>
      </c>
    </row>
    <row r="228" spans="8:15" x14ac:dyDescent="0.25">
      <c r="H228" t="s">
        <v>1419</v>
      </c>
      <c r="N228" t="s">
        <v>27</v>
      </c>
      <c r="O228" t="s">
        <v>747</v>
      </c>
    </row>
    <row r="229" spans="8:15" x14ac:dyDescent="0.25">
      <c r="H229" t="s">
        <v>796</v>
      </c>
      <c r="N229" t="s">
        <v>43</v>
      </c>
      <c r="O229" t="s">
        <v>749</v>
      </c>
    </row>
    <row r="230" spans="8:15" x14ac:dyDescent="0.25">
      <c r="H230" t="s">
        <v>1420</v>
      </c>
      <c r="N230" t="s">
        <v>27</v>
      </c>
      <c r="O230" t="s">
        <v>751</v>
      </c>
    </row>
    <row r="231" spans="8:15" x14ac:dyDescent="0.25">
      <c r="H231" t="s">
        <v>784</v>
      </c>
      <c r="N231" t="s">
        <v>27</v>
      </c>
      <c r="O231" t="s">
        <v>753</v>
      </c>
    </row>
    <row r="232" spans="8:15" x14ac:dyDescent="0.25">
      <c r="H232" t="s">
        <v>1421</v>
      </c>
      <c r="N232" t="s">
        <v>32</v>
      </c>
      <c r="O232" t="s">
        <v>755</v>
      </c>
    </row>
    <row r="233" spans="8:15" x14ac:dyDescent="0.25">
      <c r="H233" t="s">
        <v>1422</v>
      </c>
      <c r="N233" t="s">
        <v>39</v>
      </c>
      <c r="O233" t="s">
        <v>757</v>
      </c>
    </row>
    <row r="234" spans="8:15" x14ac:dyDescent="0.25">
      <c r="H234" t="s">
        <v>1423</v>
      </c>
      <c r="N234" t="s">
        <v>44</v>
      </c>
      <c r="O234" t="s">
        <v>759</v>
      </c>
    </row>
    <row r="235" spans="8:15" x14ac:dyDescent="0.25">
      <c r="H235" t="s">
        <v>1424</v>
      </c>
      <c r="N235" t="s">
        <v>34</v>
      </c>
      <c r="O235" t="s">
        <v>761</v>
      </c>
    </row>
    <row r="236" spans="8:15" x14ac:dyDescent="0.25">
      <c r="H236" t="s">
        <v>1425</v>
      </c>
      <c r="N236" t="s">
        <v>39</v>
      </c>
      <c r="O236" t="s">
        <v>763</v>
      </c>
    </row>
    <row r="237" spans="8:15" x14ac:dyDescent="0.25">
      <c r="H237" t="s">
        <v>1426</v>
      </c>
      <c r="N237" t="s">
        <v>27</v>
      </c>
      <c r="O237" t="s">
        <v>765</v>
      </c>
    </row>
    <row r="238" spans="8:15" x14ac:dyDescent="0.25">
      <c r="H238" t="s">
        <v>463</v>
      </c>
      <c r="N238" t="s">
        <v>39</v>
      </c>
      <c r="O238" t="s">
        <v>767</v>
      </c>
    </row>
    <row r="239" spans="8:15" x14ac:dyDescent="0.25">
      <c r="H239" t="s">
        <v>762</v>
      </c>
      <c r="N239" t="s">
        <v>39</v>
      </c>
      <c r="O239" t="s">
        <v>769</v>
      </c>
    </row>
    <row r="240" spans="8:15" x14ac:dyDescent="0.25">
      <c r="H240" t="s">
        <v>492</v>
      </c>
      <c r="N240" t="s">
        <v>32</v>
      </c>
      <c r="O240" t="s">
        <v>771</v>
      </c>
    </row>
    <row r="241" spans="8:15" x14ac:dyDescent="0.25">
      <c r="H241" t="s">
        <v>1427</v>
      </c>
      <c r="N241" t="s">
        <v>41</v>
      </c>
      <c r="O241" t="s">
        <v>773</v>
      </c>
    </row>
    <row r="242" spans="8:15" x14ac:dyDescent="0.25">
      <c r="H242" t="s">
        <v>658</v>
      </c>
      <c r="N242" t="s">
        <v>36</v>
      </c>
      <c r="O242" t="s">
        <v>775</v>
      </c>
    </row>
    <row r="243" spans="8:15" x14ac:dyDescent="0.25">
      <c r="H243" t="s">
        <v>1428</v>
      </c>
      <c r="N243" t="s">
        <v>39</v>
      </c>
      <c r="O243" t="s">
        <v>777</v>
      </c>
    </row>
    <row r="244" spans="8:15" x14ac:dyDescent="0.25">
      <c r="H244" t="s">
        <v>1429</v>
      </c>
      <c r="N244" t="s">
        <v>33</v>
      </c>
      <c r="O244" t="s">
        <v>779</v>
      </c>
    </row>
    <row r="245" spans="8:15" x14ac:dyDescent="0.25">
      <c r="H245" t="s">
        <v>1430</v>
      </c>
      <c r="N245" t="s">
        <v>32</v>
      </c>
      <c r="O245" t="s">
        <v>781</v>
      </c>
    </row>
    <row r="246" spans="8:15" x14ac:dyDescent="0.25">
      <c r="H246" t="s">
        <v>810</v>
      </c>
      <c r="N246" t="s">
        <v>27</v>
      </c>
      <c r="O246" t="s">
        <v>783</v>
      </c>
    </row>
    <row r="247" spans="8:15" x14ac:dyDescent="0.25">
      <c r="H247" t="s">
        <v>1431</v>
      </c>
      <c r="N247" t="s">
        <v>27</v>
      </c>
      <c r="O247" t="s">
        <v>785</v>
      </c>
    </row>
    <row r="248" spans="8:15" x14ac:dyDescent="0.25">
      <c r="H248" t="s">
        <v>634</v>
      </c>
      <c r="N248" t="s">
        <v>36</v>
      </c>
      <c r="O248" t="s">
        <v>787</v>
      </c>
    </row>
    <row r="249" spans="8:15" x14ac:dyDescent="0.25">
      <c r="H249" t="s">
        <v>1432</v>
      </c>
      <c r="N249" t="s">
        <v>39</v>
      </c>
      <c r="O249" t="s">
        <v>789</v>
      </c>
    </row>
    <row r="250" spans="8:15" x14ac:dyDescent="0.25">
      <c r="H250" t="s">
        <v>1433</v>
      </c>
      <c r="N250" t="s">
        <v>42</v>
      </c>
      <c r="O250" t="s">
        <v>791</v>
      </c>
    </row>
    <row r="251" spans="8:15" x14ac:dyDescent="0.25">
      <c r="H251" t="s">
        <v>1434</v>
      </c>
      <c r="N251" t="s">
        <v>34</v>
      </c>
      <c r="O251" t="s">
        <v>793</v>
      </c>
    </row>
    <row r="252" spans="8:15" x14ac:dyDescent="0.25">
      <c r="H252" t="s">
        <v>1435</v>
      </c>
      <c r="N252" t="s">
        <v>36</v>
      </c>
      <c r="O252" t="s">
        <v>795</v>
      </c>
    </row>
    <row r="253" spans="8:15" x14ac:dyDescent="0.25">
      <c r="H253" t="e">
        <v>#N/A</v>
      </c>
      <c r="N253" t="s">
        <v>32</v>
      </c>
      <c r="O253" t="s">
        <v>797</v>
      </c>
    </row>
    <row r="254" spans="8:15" x14ac:dyDescent="0.25">
      <c r="H254" t="s">
        <v>670</v>
      </c>
      <c r="N254" t="s">
        <v>41</v>
      </c>
      <c r="O254" t="s">
        <v>799</v>
      </c>
    </row>
    <row r="255" spans="8:15" x14ac:dyDescent="0.25">
      <c r="H255" t="s">
        <v>345</v>
      </c>
      <c r="N255" t="s">
        <v>33</v>
      </c>
      <c r="O255" t="s">
        <v>801</v>
      </c>
    </row>
    <row r="256" spans="8:15" x14ac:dyDescent="0.25">
      <c r="H256" t="s">
        <v>790</v>
      </c>
      <c r="N256" t="s">
        <v>27</v>
      </c>
      <c r="O256" t="s">
        <v>803</v>
      </c>
    </row>
    <row r="257" spans="8:15" x14ac:dyDescent="0.25">
      <c r="H257" t="s">
        <v>1436</v>
      </c>
      <c r="N257" t="s">
        <v>33</v>
      </c>
      <c r="O257" t="s">
        <v>805</v>
      </c>
    </row>
    <row r="258" spans="8:15" x14ac:dyDescent="0.25">
      <c r="H258" t="s">
        <v>686</v>
      </c>
      <c r="N258" t="s">
        <v>27</v>
      </c>
      <c r="O258" t="s">
        <v>807</v>
      </c>
    </row>
    <row r="259" spans="8:15" x14ac:dyDescent="0.25">
      <c r="H259" t="s">
        <v>676</v>
      </c>
      <c r="N259" t="s">
        <v>27</v>
      </c>
      <c r="O259" t="s">
        <v>809</v>
      </c>
    </row>
    <row r="260" spans="8:15" x14ac:dyDescent="0.25">
      <c r="H260" t="s">
        <v>1437</v>
      </c>
      <c r="N260" t="s">
        <v>34</v>
      </c>
      <c r="O260" t="s">
        <v>811</v>
      </c>
    </row>
    <row r="261" spans="8:15" x14ac:dyDescent="0.25">
      <c r="H261" t="s">
        <v>1438</v>
      </c>
      <c r="N261" t="s">
        <v>44</v>
      </c>
      <c r="O261" t="s">
        <v>813</v>
      </c>
    </row>
    <row r="262" spans="8:15" x14ac:dyDescent="0.25">
      <c r="H262" t="s">
        <v>391</v>
      </c>
      <c r="N262" t="s">
        <v>27</v>
      </c>
      <c r="O262" t="s">
        <v>815</v>
      </c>
    </row>
    <row r="263" spans="8:15" x14ac:dyDescent="0.25">
      <c r="H263" t="s">
        <v>632</v>
      </c>
      <c r="N263" t="s">
        <v>42</v>
      </c>
      <c r="O263" t="s">
        <v>817</v>
      </c>
    </row>
    <row r="264" spans="8:15" x14ac:dyDescent="0.25">
      <c r="H264" t="s">
        <v>698</v>
      </c>
      <c r="N264" t="s">
        <v>42</v>
      </c>
      <c r="O264" t="s">
        <v>819</v>
      </c>
    </row>
    <row r="265" spans="8:15" x14ac:dyDescent="0.25">
      <c r="H265" t="s">
        <v>1439</v>
      </c>
      <c r="N265" t="s">
        <v>42</v>
      </c>
      <c r="O265" t="s">
        <v>821</v>
      </c>
    </row>
    <row r="266" spans="8:15" x14ac:dyDescent="0.25">
      <c r="H266" t="s">
        <v>431</v>
      </c>
      <c r="N266" t="s">
        <v>39</v>
      </c>
      <c r="O266" t="s">
        <v>823</v>
      </c>
    </row>
    <row r="267" spans="8:15" x14ac:dyDescent="0.25">
      <c r="H267" t="s">
        <v>508</v>
      </c>
      <c r="N267" t="s">
        <v>44</v>
      </c>
      <c r="O267" t="s">
        <v>825</v>
      </c>
    </row>
    <row r="268" spans="8:15" x14ac:dyDescent="0.25">
      <c r="H268" t="s">
        <v>547</v>
      </c>
      <c r="N268" t="s">
        <v>36</v>
      </c>
      <c r="O268" t="s">
        <v>827</v>
      </c>
    </row>
    <row r="269" spans="8:15" x14ac:dyDescent="0.25">
      <c r="H269" t="s">
        <v>1440</v>
      </c>
      <c r="N269" t="s">
        <v>36</v>
      </c>
      <c r="O269" t="s">
        <v>829</v>
      </c>
    </row>
    <row r="270" spans="8:15" x14ac:dyDescent="0.25">
      <c r="H270" t="s">
        <v>351</v>
      </c>
      <c r="N270" t="s">
        <v>36</v>
      </c>
      <c r="O270" t="s">
        <v>831</v>
      </c>
    </row>
    <row r="271" spans="8:15" x14ac:dyDescent="0.25">
      <c r="H271" t="s">
        <v>1441</v>
      </c>
      <c r="N271" t="s">
        <v>36</v>
      </c>
      <c r="O271" t="s">
        <v>833</v>
      </c>
    </row>
    <row r="272" spans="8:15" x14ac:dyDescent="0.25">
      <c r="H272" t="s">
        <v>1442</v>
      </c>
      <c r="N272" t="s">
        <v>36</v>
      </c>
      <c r="O272" t="s">
        <v>835</v>
      </c>
    </row>
    <row r="273" spans="8:15" x14ac:dyDescent="0.25">
      <c r="H273" t="s">
        <v>694</v>
      </c>
      <c r="N273" t="s">
        <v>33</v>
      </c>
      <c r="O273" t="s">
        <v>836</v>
      </c>
    </row>
    <row r="274" spans="8:15" x14ac:dyDescent="0.25">
      <c r="H274" t="s">
        <v>668</v>
      </c>
      <c r="N274" t="s">
        <v>34</v>
      </c>
      <c r="O274" t="s">
        <v>837</v>
      </c>
    </row>
    <row r="275" spans="8:15" x14ac:dyDescent="0.25">
      <c r="H275" t="s">
        <v>1443</v>
      </c>
      <c r="N275" t="s">
        <v>39</v>
      </c>
      <c r="O275" t="s">
        <v>838</v>
      </c>
    </row>
    <row r="276" spans="8:15" x14ac:dyDescent="0.25">
      <c r="H276" t="s">
        <v>656</v>
      </c>
      <c r="N276" t="s">
        <v>44</v>
      </c>
      <c r="O276" t="s">
        <v>839</v>
      </c>
    </row>
    <row r="277" spans="8:15" x14ac:dyDescent="0.25">
      <c r="H277" t="s">
        <v>812</v>
      </c>
      <c r="N277" t="s">
        <v>39</v>
      </c>
      <c r="O277" t="s">
        <v>840</v>
      </c>
    </row>
    <row r="278" spans="8:15" x14ac:dyDescent="0.25">
      <c r="H278" t="s">
        <v>820</v>
      </c>
      <c r="N278" t="s">
        <v>33</v>
      </c>
      <c r="O278" t="s">
        <v>841</v>
      </c>
    </row>
    <row r="279" spans="8:15" x14ac:dyDescent="0.25">
      <c r="H279" t="s">
        <v>506</v>
      </c>
      <c r="N279" t="s">
        <v>36</v>
      </c>
      <c r="O279" t="s">
        <v>842</v>
      </c>
    </row>
    <row r="280" spans="8:15" x14ac:dyDescent="0.25">
      <c r="H280" t="s">
        <v>788</v>
      </c>
      <c r="N280" t="s">
        <v>39</v>
      </c>
      <c r="O280" t="s">
        <v>843</v>
      </c>
    </row>
    <row r="281" spans="8:15" x14ac:dyDescent="0.25">
      <c r="H281" t="s">
        <v>758</v>
      </c>
      <c r="N281" t="s">
        <v>50</v>
      </c>
      <c r="O281" t="s">
        <v>844</v>
      </c>
    </row>
    <row r="282" spans="8:15" x14ac:dyDescent="0.25">
      <c r="H282" t="s">
        <v>1444</v>
      </c>
      <c r="N282" t="s">
        <v>48</v>
      </c>
      <c r="O282" t="s">
        <v>845</v>
      </c>
    </row>
    <row r="283" spans="8:15" x14ac:dyDescent="0.25">
      <c r="H283" t="s">
        <v>1445</v>
      </c>
      <c r="N283" t="s">
        <v>33</v>
      </c>
      <c r="O283" t="s">
        <v>846</v>
      </c>
    </row>
    <row r="284" spans="8:15" x14ac:dyDescent="0.25">
      <c r="H284" t="s">
        <v>1446</v>
      </c>
      <c r="N284" t="s">
        <v>27</v>
      </c>
      <c r="O284" t="s">
        <v>847</v>
      </c>
    </row>
    <row r="285" spans="8:15" x14ac:dyDescent="0.25">
      <c r="H285" t="s">
        <v>808</v>
      </c>
      <c r="N285" t="s">
        <v>27</v>
      </c>
      <c r="O285" t="s">
        <v>848</v>
      </c>
    </row>
    <row r="286" spans="8:15" x14ac:dyDescent="0.25">
      <c r="H286" t="s">
        <v>527</v>
      </c>
      <c r="N286" t="s">
        <v>33</v>
      </c>
      <c r="O286" t="s">
        <v>849</v>
      </c>
    </row>
    <row r="287" spans="8:15" x14ac:dyDescent="0.25">
      <c r="H287" t="s">
        <v>512</v>
      </c>
      <c r="N287" t="s">
        <v>27</v>
      </c>
      <c r="O287" t="s">
        <v>850</v>
      </c>
    </row>
    <row r="288" spans="8:15" x14ac:dyDescent="0.25">
      <c r="H288" t="s">
        <v>764</v>
      </c>
      <c r="N288" t="s">
        <v>27</v>
      </c>
      <c r="O288" t="s">
        <v>851</v>
      </c>
    </row>
    <row r="289" spans="8:15" x14ac:dyDescent="0.25">
      <c r="H289" t="s">
        <v>1447</v>
      </c>
      <c r="N289" t="s">
        <v>34</v>
      </c>
      <c r="O289" t="s">
        <v>852</v>
      </c>
    </row>
    <row r="290" spans="8:15" x14ac:dyDescent="0.25">
      <c r="H290" t="s">
        <v>798</v>
      </c>
      <c r="N290" t="s">
        <v>45</v>
      </c>
      <c r="O290" t="s">
        <v>853</v>
      </c>
    </row>
    <row r="291" spans="8:15" x14ac:dyDescent="0.25">
      <c r="H291" t="s">
        <v>559</v>
      </c>
      <c r="N291" t="s">
        <v>36</v>
      </c>
      <c r="O291" t="s">
        <v>854</v>
      </c>
    </row>
    <row r="292" spans="8:15" x14ac:dyDescent="0.25">
      <c r="H292" t="s">
        <v>684</v>
      </c>
      <c r="N292" t="s">
        <v>39</v>
      </c>
      <c r="O292" t="s">
        <v>855</v>
      </c>
    </row>
    <row r="293" spans="8:15" x14ac:dyDescent="0.25">
      <c r="H293" t="s">
        <v>1448</v>
      </c>
      <c r="N293" t="s">
        <v>27</v>
      </c>
      <c r="O293" t="s">
        <v>856</v>
      </c>
    </row>
    <row r="294" spans="8:15" x14ac:dyDescent="0.25">
      <c r="H294" t="s">
        <v>1449</v>
      </c>
      <c r="N294" t="s">
        <v>41</v>
      </c>
      <c r="O294" t="s">
        <v>857</v>
      </c>
    </row>
    <row r="295" spans="8:15" x14ac:dyDescent="0.25">
      <c r="H295" t="s">
        <v>1450</v>
      </c>
      <c r="N295" t="s">
        <v>27</v>
      </c>
      <c r="O295" t="s">
        <v>858</v>
      </c>
    </row>
    <row r="296" spans="8:15" x14ac:dyDescent="0.25">
      <c r="H296" t="s">
        <v>622</v>
      </c>
      <c r="N296" t="s">
        <v>39</v>
      </c>
      <c r="O296" t="s">
        <v>859</v>
      </c>
    </row>
    <row r="297" spans="8:15" x14ac:dyDescent="0.25">
      <c r="H297" t="s">
        <v>312</v>
      </c>
      <c r="N297" t="s">
        <v>33</v>
      </c>
      <c r="O297" t="s">
        <v>860</v>
      </c>
    </row>
    <row r="298" spans="8:15" x14ac:dyDescent="0.25">
      <c r="H298" t="s">
        <v>355</v>
      </c>
      <c r="N298" t="s">
        <v>34</v>
      </c>
      <c r="O298" t="s">
        <v>861</v>
      </c>
    </row>
    <row r="299" spans="8:15" x14ac:dyDescent="0.25">
      <c r="H299" t="s">
        <v>405</v>
      </c>
      <c r="N299" t="s">
        <v>33</v>
      </c>
      <c r="O299" t="s">
        <v>862</v>
      </c>
    </row>
    <row r="300" spans="8:15" x14ac:dyDescent="0.25">
      <c r="H300" t="s">
        <v>567</v>
      </c>
      <c r="N300" t="s">
        <v>27</v>
      </c>
      <c r="O300" t="s">
        <v>863</v>
      </c>
    </row>
    <row r="301" spans="8:15" x14ac:dyDescent="0.25">
      <c r="H301" t="s">
        <v>1451</v>
      </c>
      <c r="N301" t="s">
        <v>27</v>
      </c>
      <c r="O301" t="s">
        <v>864</v>
      </c>
    </row>
    <row r="302" spans="8:15" x14ac:dyDescent="0.25">
      <c r="H302" t="s">
        <v>740</v>
      </c>
      <c r="N302" t="s">
        <v>42</v>
      </c>
      <c r="O302" t="s">
        <v>865</v>
      </c>
    </row>
    <row r="303" spans="8:15" x14ac:dyDescent="0.25">
      <c r="H303" t="s">
        <v>766</v>
      </c>
      <c r="N303" t="s">
        <v>41</v>
      </c>
      <c r="O303" t="s">
        <v>866</v>
      </c>
    </row>
    <row r="304" spans="8:15" x14ac:dyDescent="0.25">
      <c r="H304" t="s">
        <v>1452</v>
      </c>
      <c r="N304" t="s">
        <v>48</v>
      </c>
      <c r="O304" t="s">
        <v>867</v>
      </c>
    </row>
    <row r="305" spans="8:15" x14ac:dyDescent="0.25">
      <c r="H305" t="s">
        <v>1453</v>
      </c>
      <c r="N305" t="s">
        <v>44</v>
      </c>
      <c r="O305" t="s">
        <v>868</v>
      </c>
    </row>
    <row r="306" spans="8:15" x14ac:dyDescent="0.25">
      <c r="H306" t="s">
        <v>826</v>
      </c>
      <c r="N306" t="s">
        <v>44</v>
      </c>
      <c r="O306" t="s">
        <v>869</v>
      </c>
    </row>
    <row r="307" spans="8:15" x14ac:dyDescent="0.25">
      <c r="H307" t="s">
        <v>724</v>
      </c>
      <c r="N307" t="s">
        <v>27</v>
      </c>
      <c r="O307" t="s">
        <v>870</v>
      </c>
    </row>
    <row r="308" spans="8:15" x14ac:dyDescent="0.25">
      <c r="H308" t="s">
        <v>517</v>
      </c>
      <c r="N308" t="s">
        <v>32</v>
      </c>
      <c r="O308" t="s">
        <v>871</v>
      </c>
    </row>
    <row r="309" spans="8:15" x14ac:dyDescent="0.25">
      <c r="H309" t="s">
        <v>650</v>
      </c>
      <c r="N309" t="s">
        <v>39</v>
      </c>
      <c r="O309" t="s">
        <v>872</v>
      </c>
    </row>
    <row r="310" spans="8:15" x14ac:dyDescent="0.25">
      <c r="H310" t="s">
        <v>432</v>
      </c>
      <c r="N310" t="s">
        <v>42</v>
      </c>
      <c r="O310" t="s">
        <v>873</v>
      </c>
    </row>
    <row r="311" spans="8:15" x14ac:dyDescent="0.25">
      <c r="H311" t="s">
        <v>772</v>
      </c>
      <c r="N311" t="s">
        <v>40</v>
      </c>
      <c r="O311" t="s">
        <v>874</v>
      </c>
    </row>
    <row r="312" spans="8:15" x14ac:dyDescent="0.25">
      <c r="H312" t="s">
        <v>706</v>
      </c>
      <c r="N312" t="s">
        <v>42</v>
      </c>
      <c r="O312" t="s">
        <v>875</v>
      </c>
    </row>
    <row r="313" spans="8:15" x14ac:dyDescent="0.25">
      <c r="H313" t="s">
        <v>794</v>
      </c>
      <c r="N313" t="s">
        <v>27</v>
      </c>
      <c r="O313" t="s">
        <v>876</v>
      </c>
    </row>
    <row r="314" spans="8:15" x14ac:dyDescent="0.25">
      <c r="H314" t="s">
        <v>1454</v>
      </c>
      <c r="N314" t="s">
        <v>39</v>
      </c>
      <c r="O314" t="s">
        <v>877</v>
      </c>
    </row>
    <row r="315" spans="8:15" x14ac:dyDescent="0.25">
      <c r="H315" t="s">
        <v>696</v>
      </c>
      <c r="N315" t="s">
        <v>36</v>
      </c>
      <c r="O315" t="s">
        <v>878</v>
      </c>
    </row>
    <row r="316" spans="8:15" x14ac:dyDescent="0.25">
      <c r="H316" t="s">
        <v>818</v>
      </c>
      <c r="N316" t="s">
        <v>50</v>
      </c>
      <c r="O316" t="s">
        <v>879</v>
      </c>
    </row>
    <row r="317" spans="8:15" x14ac:dyDescent="0.25">
      <c r="H317" t="s">
        <v>742</v>
      </c>
      <c r="N317" t="s">
        <v>36</v>
      </c>
      <c r="O317" t="s">
        <v>880</v>
      </c>
    </row>
    <row r="318" spans="8:15" x14ac:dyDescent="0.25">
      <c r="H318" t="s">
        <v>728</v>
      </c>
      <c r="N318" t="s">
        <v>36</v>
      </c>
      <c r="O318" t="s">
        <v>881</v>
      </c>
    </row>
    <row r="319" spans="8:15" x14ac:dyDescent="0.25">
      <c r="H319" t="s">
        <v>736</v>
      </c>
      <c r="N319" t="s">
        <v>39</v>
      </c>
      <c r="O319" t="s">
        <v>882</v>
      </c>
    </row>
    <row r="320" spans="8:15" x14ac:dyDescent="0.25">
      <c r="H320" t="s">
        <v>1455</v>
      </c>
      <c r="N320" t="s">
        <v>34</v>
      </c>
      <c r="O320" t="s">
        <v>883</v>
      </c>
    </row>
    <row r="321" spans="8:15" x14ac:dyDescent="0.25">
      <c r="H321" t="s">
        <v>744</v>
      </c>
      <c r="N321" t="s">
        <v>44</v>
      </c>
      <c r="O321" t="s">
        <v>884</v>
      </c>
    </row>
    <row r="322" spans="8:15" x14ac:dyDescent="0.25">
      <c r="H322" t="s">
        <v>732</v>
      </c>
      <c r="N322" t="s">
        <v>36</v>
      </c>
      <c r="O322" t="s">
        <v>885</v>
      </c>
    </row>
    <row r="323" spans="8:15" x14ac:dyDescent="0.25">
      <c r="H323" t="s">
        <v>1456</v>
      </c>
      <c r="N323" t="s">
        <v>33</v>
      </c>
      <c r="O323" t="s">
        <v>886</v>
      </c>
    </row>
    <row r="324" spans="8:15" x14ac:dyDescent="0.25">
      <c r="H324" t="s">
        <v>1457</v>
      </c>
      <c r="N324" t="s">
        <v>49</v>
      </c>
      <c r="O324" t="s">
        <v>887</v>
      </c>
    </row>
    <row r="325" spans="8:15" x14ac:dyDescent="0.25">
      <c r="H325" t="s">
        <v>1458</v>
      </c>
      <c r="N325" t="s">
        <v>27</v>
      </c>
      <c r="O325" t="s">
        <v>888</v>
      </c>
    </row>
    <row r="326" spans="8:15" x14ac:dyDescent="0.25">
      <c r="H326" t="s">
        <v>782</v>
      </c>
      <c r="N326" t="s">
        <v>36</v>
      </c>
      <c r="O326" t="s">
        <v>889</v>
      </c>
    </row>
    <row r="327" spans="8:15" x14ac:dyDescent="0.25">
      <c r="H327" t="s">
        <v>646</v>
      </c>
      <c r="N327" t="s">
        <v>34</v>
      </c>
      <c r="O327" t="s">
        <v>890</v>
      </c>
    </row>
    <row r="328" spans="8:15" x14ac:dyDescent="0.25">
      <c r="H328" t="s">
        <v>561</v>
      </c>
      <c r="N328" t="s">
        <v>34</v>
      </c>
      <c r="O328" t="s">
        <v>891</v>
      </c>
    </row>
    <row r="329" spans="8:15" x14ac:dyDescent="0.25">
      <c r="H329" t="s">
        <v>401</v>
      </c>
      <c r="N329" t="s">
        <v>32</v>
      </c>
      <c r="O329" t="s">
        <v>892</v>
      </c>
    </row>
    <row r="330" spans="8:15" x14ac:dyDescent="0.25">
      <c r="H330" t="s">
        <v>434</v>
      </c>
      <c r="N330" t="s">
        <v>32</v>
      </c>
      <c r="O330" t="s">
        <v>893</v>
      </c>
    </row>
    <row r="331" spans="8:15" x14ac:dyDescent="0.25">
      <c r="H331" t="s">
        <v>824</v>
      </c>
      <c r="N331" t="s">
        <v>34</v>
      </c>
      <c r="O331" t="s">
        <v>894</v>
      </c>
    </row>
    <row r="332" spans="8:15" x14ac:dyDescent="0.25">
      <c r="H332" t="s">
        <v>692</v>
      </c>
      <c r="N332" t="s">
        <v>36</v>
      </c>
      <c r="O332" t="s">
        <v>895</v>
      </c>
    </row>
    <row r="333" spans="8:15" x14ac:dyDescent="0.25">
      <c r="H333" t="s">
        <v>802</v>
      </c>
      <c r="N333" t="s">
        <v>41</v>
      </c>
      <c r="O333" t="s">
        <v>896</v>
      </c>
    </row>
    <row r="334" spans="8:15" x14ac:dyDescent="0.25">
      <c r="H334" t="s">
        <v>750</v>
      </c>
      <c r="N334" t="s">
        <v>35</v>
      </c>
      <c r="O334" t="s">
        <v>897</v>
      </c>
    </row>
    <row r="335" spans="8:15" x14ac:dyDescent="0.25">
      <c r="H335" t="s">
        <v>1459</v>
      </c>
      <c r="N335" t="s">
        <v>42</v>
      </c>
      <c r="O335" t="s">
        <v>898</v>
      </c>
    </row>
    <row r="336" spans="8:15" x14ac:dyDescent="0.25">
      <c r="H336" t="s">
        <v>1460</v>
      </c>
      <c r="N336" t="s">
        <v>34</v>
      </c>
      <c r="O336" t="s">
        <v>899</v>
      </c>
    </row>
    <row r="337" spans="8:15" x14ac:dyDescent="0.25">
      <c r="H337" t="s">
        <v>1461</v>
      </c>
      <c r="N337" t="s">
        <v>32</v>
      </c>
      <c r="O337" t="s">
        <v>900</v>
      </c>
    </row>
    <row r="338" spans="8:15" x14ac:dyDescent="0.25">
      <c r="H338" t="s">
        <v>1462</v>
      </c>
      <c r="N338" t="s">
        <v>27</v>
      </c>
      <c r="O338" t="s">
        <v>901</v>
      </c>
    </row>
    <row r="339" spans="8:15" x14ac:dyDescent="0.25">
      <c r="H339" t="s">
        <v>780</v>
      </c>
      <c r="N339" t="s">
        <v>34</v>
      </c>
      <c r="O339" t="s">
        <v>902</v>
      </c>
    </row>
    <row r="340" spans="8:15" x14ac:dyDescent="0.25">
      <c r="H340" t="s">
        <v>438</v>
      </c>
      <c r="N340" t="s">
        <v>27</v>
      </c>
      <c r="O340" t="s">
        <v>903</v>
      </c>
    </row>
    <row r="341" spans="8:15" x14ac:dyDescent="0.25">
      <c r="H341" t="s">
        <v>1463</v>
      </c>
      <c r="N341" t="s">
        <v>33</v>
      </c>
      <c r="O341" t="s">
        <v>904</v>
      </c>
    </row>
    <row r="342" spans="8:15" x14ac:dyDescent="0.25">
      <c r="H342" t="s">
        <v>593</v>
      </c>
      <c r="N342" t="s">
        <v>42</v>
      </c>
      <c r="O342" t="s">
        <v>905</v>
      </c>
    </row>
    <row r="343" spans="8:15" x14ac:dyDescent="0.25">
      <c r="H343" t="s">
        <v>1464</v>
      </c>
      <c r="N343" t="s">
        <v>27</v>
      </c>
      <c r="O343" t="s">
        <v>906</v>
      </c>
    </row>
    <row r="344" spans="8:15" x14ac:dyDescent="0.25">
      <c r="H344" t="s">
        <v>760</v>
      </c>
      <c r="N344" t="s">
        <v>34</v>
      </c>
      <c r="O344" t="s">
        <v>907</v>
      </c>
    </row>
    <row r="345" spans="8:15" x14ac:dyDescent="0.25">
      <c r="H345" t="s">
        <v>1465</v>
      </c>
      <c r="N345" t="s">
        <v>27</v>
      </c>
      <c r="O345" t="s">
        <v>908</v>
      </c>
    </row>
    <row r="346" spans="8:15" x14ac:dyDescent="0.25">
      <c r="H346" t="s">
        <v>1466</v>
      </c>
      <c r="N346" t="s">
        <v>41</v>
      </c>
      <c r="O346" t="s">
        <v>909</v>
      </c>
    </row>
    <row r="347" spans="8:15" x14ac:dyDescent="0.25">
      <c r="H347" t="s">
        <v>1467</v>
      </c>
      <c r="N347" t="s">
        <v>27</v>
      </c>
      <c r="O347" t="s">
        <v>910</v>
      </c>
    </row>
    <row r="348" spans="8:15" x14ac:dyDescent="0.25">
      <c r="H348" t="s">
        <v>830</v>
      </c>
      <c r="N348" t="s">
        <v>44</v>
      </c>
      <c r="O348" t="s">
        <v>911</v>
      </c>
    </row>
    <row r="349" spans="8:15" x14ac:dyDescent="0.25">
      <c r="H349" t="s">
        <v>1468</v>
      </c>
      <c r="N349" t="s">
        <v>27</v>
      </c>
      <c r="O349" t="s">
        <v>912</v>
      </c>
    </row>
    <row r="350" spans="8:15" x14ac:dyDescent="0.25">
      <c r="H350" t="s">
        <v>1469</v>
      </c>
      <c r="N350" t="s">
        <v>27</v>
      </c>
      <c r="O350" t="s">
        <v>913</v>
      </c>
    </row>
    <row r="351" spans="8:15" x14ac:dyDescent="0.25">
      <c r="H351" t="s">
        <v>1470</v>
      </c>
      <c r="N351" t="s">
        <v>27</v>
      </c>
      <c r="O351" t="s">
        <v>914</v>
      </c>
    </row>
    <row r="352" spans="8:15" x14ac:dyDescent="0.25">
      <c r="H352" t="s">
        <v>1471</v>
      </c>
      <c r="N352" t="s">
        <v>27</v>
      </c>
      <c r="O352" t="s">
        <v>915</v>
      </c>
    </row>
    <row r="353" spans="8:15" x14ac:dyDescent="0.25">
      <c r="H353" t="s">
        <v>702</v>
      </c>
      <c r="N353" t="s">
        <v>34</v>
      </c>
      <c r="O353" t="s">
        <v>916</v>
      </c>
    </row>
    <row r="354" spans="8:15" x14ac:dyDescent="0.25">
      <c r="H354" t="s">
        <v>474</v>
      </c>
      <c r="N354" t="s">
        <v>27</v>
      </c>
      <c r="O354" t="s">
        <v>917</v>
      </c>
    </row>
    <row r="355" spans="8:15" x14ac:dyDescent="0.25">
      <c r="H355" t="s">
        <v>1472</v>
      </c>
      <c r="N355" t="s">
        <v>34</v>
      </c>
      <c r="O355" t="s">
        <v>918</v>
      </c>
    </row>
    <row r="356" spans="8:15" x14ac:dyDescent="0.25">
      <c r="H356" t="s">
        <v>1473</v>
      </c>
      <c r="N356" t="s">
        <v>27</v>
      </c>
      <c r="O356" t="s">
        <v>919</v>
      </c>
    </row>
    <row r="357" spans="8:15" x14ac:dyDescent="0.25">
      <c r="H357" t="s">
        <v>1474</v>
      </c>
      <c r="N357" t="s">
        <v>34</v>
      </c>
      <c r="O357" t="s">
        <v>920</v>
      </c>
    </row>
    <row r="358" spans="8:15" x14ac:dyDescent="0.25">
      <c r="H358" t="s">
        <v>822</v>
      </c>
      <c r="N358" t="s">
        <v>36</v>
      </c>
      <c r="O358" t="s">
        <v>921</v>
      </c>
    </row>
    <row r="359" spans="8:15" x14ac:dyDescent="0.25">
      <c r="H359" t="s">
        <v>478</v>
      </c>
      <c r="N359" t="s">
        <v>27</v>
      </c>
      <c r="O359" t="s">
        <v>922</v>
      </c>
    </row>
    <row r="360" spans="8:15" x14ac:dyDescent="0.25">
      <c r="H360" t="s">
        <v>337</v>
      </c>
      <c r="N360" t="s">
        <v>34</v>
      </c>
      <c r="O360" t="s">
        <v>923</v>
      </c>
    </row>
    <row r="361" spans="8:15" x14ac:dyDescent="0.25">
      <c r="H361" t="s">
        <v>1475</v>
      </c>
      <c r="N361" t="s">
        <v>27</v>
      </c>
      <c r="O361" t="s">
        <v>924</v>
      </c>
    </row>
    <row r="362" spans="8:15" x14ac:dyDescent="0.25">
      <c r="H362" t="s">
        <v>708</v>
      </c>
      <c r="N362" t="s">
        <v>33</v>
      </c>
      <c r="O362" t="s">
        <v>925</v>
      </c>
    </row>
    <row r="363" spans="8:15" x14ac:dyDescent="0.25">
      <c r="H363" t="s">
        <v>1476</v>
      </c>
      <c r="N363" t="s">
        <v>44</v>
      </c>
      <c r="O363" t="s">
        <v>926</v>
      </c>
    </row>
    <row r="364" spans="8:15" x14ac:dyDescent="0.25">
      <c r="H364" t="s">
        <v>549</v>
      </c>
      <c r="N364" t="s">
        <v>27</v>
      </c>
      <c r="O364" t="s">
        <v>927</v>
      </c>
    </row>
    <row r="365" spans="8:15" x14ac:dyDescent="0.25">
      <c r="H365" t="s">
        <v>1477</v>
      </c>
      <c r="N365" t="s">
        <v>27</v>
      </c>
      <c r="O365" t="s">
        <v>928</v>
      </c>
    </row>
    <row r="366" spans="8:15" x14ac:dyDescent="0.25">
      <c r="H366" t="s">
        <v>1478</v>
      </c>
      <c r="N366" t="s">
        <v>33</v>
      </c>
      <c r="O366" t="s">
        <v>929</v>
      </c>
    </row>
    <row r="367" spans="8:15" x14ac:dyDescent="0.25">
      <c r="H367" t="s">
        <v>652</v>
      </c>
      <c r="N367" t="s">
        <v>27</v>
      </c>
      <c r="O367" t="s">
        <v>930</v>
      </c>
    </row>
    <row r="368" spans="8:15" x14ac:dyDescent="0.25">
      <c r="H368" t="s">
        <v>778</v>
      </c>
      <c r="N368" t="s">
        <v>27</v>
      </c>
      <c r="O368" t="s">
        <v>931</v>
      </c>
    </row>
    <row r="369" spans="8:15" x14ac:dyDescent="0.25">
      <c r="H369" t="s">
        <v>664</v>
      </c>
      <c r="N369" t="s">
        <v>27</v>
      </c>
      <c r="O369" t="s">
        <v>932</v>
      </c>
    </row>
    <row r="370" spans="8:15" x14ac:dyDescent="0.25">
      <c r="H370" t="s">
        <v>1479</v>
      </c>
      <c r="N370" t="s">
        <v>27</v>
      </c>
      <c r="O370" t="s">
        <v>933</v>
      </c>
    </row>
    <row r="371" spans="8:15" x14ac:dyDescent="0.25">
      <c r="H371" t="s">
        <v>448</v>
      </c>
      <c r="N371" t="s">
        <v>27</v>
      </c>
      <c r="O371" t="s">
        <v>934</v>
      </c>
    </row>
    <row r="372" spans="8:15" x14ac:dyDescent="0.25">
      <c r="H372" t="s">
        <v>746</v>
      </c>
      <c r="N372" t="s">
        <v>36</v>
      </c>
      <c r="O372" t="s">
        <v>935</v>
      </c>
    </row>
    <row r="373" spans="8:15" x14ac:dyDescent="0.25">
      <c r="H373" t="s">
        <v>1480</v>
      </c>
      <c r="N373" t="s">
        <v>42</v>
      </c>
      <c r="O373" t="s">
        <v>936</v>
      </c>
    </row>
    <row r="374" spans="8:15" x14ac:dyDescent="0.25">
      <c r="H374" t="s">
        <v>726</v>
      </c>
      <c r="N374" t="s">
        <v>47</v>
      </c>
      <c r="O374" t="s">
        <v>937</v>
      </c>
    </row>
    <row r="375" spans="8:15" x14ac:dyDescent="0.25">
      <c r="H375" t="s">
        <v>1481</v>
      </c>
      <c r="N375" t="s">
        <v>39</v>
      </c>
      <c r="O375" t="s">
        <v>938</v>
      </c>
    </row>
    <row r="376" spans="8:15" x14ac:dyDescent="0.25">
      <c r="H376" t="s">
        <v>1482</v>
      </c>
      <c r="N376" t="s">
        <v>39</v>
      </c>
      <c r="O376" t="s">
        <v>939</v>
      </c>
    </row>
    <row r="377" spans="8:15" x14ac:dyDescent="0.25">
      <c r="H377" t="s">
        <v>521</v>
      </c>
      <c r="N377" t="s">
        <v>39</v>
      </c>
      <c r="O377" t="s">
        <v>940</v>
      </c>
    </row>
    <row r="378" spans="8:15" x14ac:dyDescent="0.25">
      <c r="H378" t="s">
        <v>442</v>
      </c>
      <c r="N378" t="s">
        <v>39</v>
      </c>
      <c r="O378" t="s">
        <v>941</v>
      </c>
    </row>
    <row r="379" spans="8:15" x14ac:dyDescent="0.25">
      <c r="H379" t="s">
        <v>718</v>
      </c>
      <c r="N379" t="s">
        <v>39</v>
      </c>
      <c r="O379" t="s">
        <v>942</v>
      </c>
    </row>
    <row r="380" spans="8:15" x14ac:dyDescent="0.25">
      <c r="H380" t="s">
        <v>828</v>
      </c>
      <c r="N380" t="s">
        <v>39</v>
      </c>
      <c r="O380" t="s">
        <v>943</v>
      </c>
    </row>
    <row r="381" spans="8:15" x14ac:dyDescent="0.25">
      <c r="H381" t="s">
        <v>806</v>
      </c>
      <c r="N381" t="s">
        <v>27</v>
      </c>
      <c r="O381" t="s">
        <v>944</v>
      </c>
    </row>
    <row r="382" spans="8:15" x14ac:dyDescent="0.25">
      <c r="H382" t="s">
        <v>804</v>
      </c>
      <c r="N382" t="s">
        <v>36</v>
      </c>
      <c r="O382" t="s">
        <v>945</v>
      </c>
    </row>
    <row r="383" spans="8:15" x14ac:dyDescent="0.25">
      <c r="H383" t="s">
        <v>834</v>
      </c>
      <c r="N383" t="s">
        <v>27</v>
      </c>
      <c r="O383" t="s">
        <v>946</v>
      </c>
    </row>
    <row r="384" spans="8:15" x14ac:dyDescent="0.25">
      <c r="H384" t="s">
        <v>712</v>
      </c>
      <c r="N384" t="s">
        <v>32</v>
      </c>
      <c r="O384" t="s">
        <v>947</v>
      </c>
    </row>
    <row r="385" spans="8:15" x14ac:dyDescent="0.25">
      <c r="H385" t="s">
        <v>581</v>
      </c>
      <c r="N385" t="s">
        <v>41</v>
      </c>
      <c r="O385" t="s">
        <v>948</v>
      </c>
    </row>
    <row r="386" spans="8:15" x14ac:dyDescent="0.25">
      <c r="H386" t="s">
        <v>1483</v>
      </c>
      <c r="N386" t="s">
        <v>51</v>
      </c>
      <c r="O386" t="s">
        <v>949</v>
      </c>
    </row>
    <row r="387" spans="8:15" x14ac:dyDescent="0.25">
      <c r="H387" t="s">
        <v>738</v>
      </c>
      <c r="N387" t="s">
        <v>50</v>
      </c>
      <c r="O387" t="s">
        <v>950</v>
      </c>
    </row>
    <row r="388" spans="8:15" x14ac:dyDescent="0.25">
      <c r="H388" t="s">
        <v>774</v>
      </c>
      <c r="N388" t="s">
        <v>34</v>
      </c>
      <c r="O388" t="s">
        <v>951</v>
      </c>
    </row>
    <row r="389" spans="8:15" x14ac:dyDescent="0.25">
      <c r="H389" t="s">
        <v>436</v>
      </c>
      <c r="N389" t="s">
        <v>42</v>
      </c>
      <c r="O389" t="s">
        <v>952</v>
      </c>
    </row>
    <row r="390" spans="8:15" x14ac:dyDescent="0.25">
      <c r="H390" t="s">
        <v>557</v>
      </c>
      <c r="N390" t="s">
        <v>32</v>
      </c>
      <c r="O390" t="s">
        <v>953</v>
      </c>
    </row>
    <row r="391" spans="8:15" x14ac:dyDescent="0.25">
      <c r="H391" t="s">
        <v>553</v>
      </c>
      <c r="N391" t="s">
        <v>41</v>
      </c>
      <c r="O391" t="s">
        <v>954</v>
      </c>
    </row>
    <row r="392" spans="8:15" x14ac:dyDescent="0.25">
      <c r="H392" t="s">
        <v>776</v>
      </c>
      <c r="N392" t="s">
        <v>34</v>
      </c>
      <c r="O392" t="s">
        <v>955</v>
      </c>
    </row>
    <row r="393" spans="8:15" x14ac:dyDescent="0.25">
      <c r="H393" t="s">
        <v>1484</v>
      </c>
      <c r="N393" t="s">
        <v>27</v>
      </c>
      <c r="O393" t="s">
        <v>956</v>
      </c>
    </row>
    <row r="394" spans="8:15" x14ac:dyDescent="0.25">
      <c r="H394" t="s">
        <v>571</v>
      </c>
      <c r="N394" t="s">
        <v>49</v>
      </c>
      <c r="O394" t="s">
        <v>957</v>
      </c>
    </row>
    <row r="395" spans="8:15" x14ac:dyDescent="0.25">
      <c r="H395" t="s">
        <v>1485</v>
      </c>
      <c r="N395" t="s">
        <v>42</v>
      </c>
      <c r="O395" t="s">
        <v>958</v>
      </c>
    </row>
    <row r="396" spans="8:15" x14ac:dyDescent="0.25">
      <c r="H396" t="s">
        <v>1486</v>
      </c>
      <c r="N396" t="s">
        <v>44</v>
      </c>
      <c r="O396" t="s">
        <v>959</v>
      </c>
    </row>
    <row r="397" spans="8:15" x14ac:dyDescent="0.25">
      <c r="H397" t="s">
        <v>714</v>
      </c>
      <c r="N397" t="s">
        <v>34</v>
      </c>
      <c r="O397" t="s">
        <v>960</v>
      </c>
    </row>
    <row r="398" spans="8:15" x14ac:dyDescent="0.25">
      <c r="H398" t="s">
        <v>1487</v>
      </c>
      <c r="N398" t="s">
        <v>39</v>
      </c>
      <c r="O398" t="s">
        <v>961</v>
      </c>
    </row>
    <row r="399" spans="8:15" x14ac:dyDescent="0.25">
      <c r="H399" t="s">
        <v>1488</v>
      </c>
      <c r="N399" t="s">
        <v>42</v>
      </c>
      <c r="O399" t="s">
        <v>962</v>
      </c>
    </row>
    <row r="400" spans="8:15" x14ac:dyDescent="0.25">
      <c r="H400" t="s">
        <v>1489</v>
      </c>
      <c r="N400" t="s">
        <v>39</v>
      </c>
      <c r="O400" t="s">
        <v>963</v>
      </c>
    </row>
    <row r="401" spans="8:15" x14ac:dyDescent="0.25">
      <c r="H401" t="s">
        <v>816</v>
      </c>
      <c r="N401" t="s">
        <v>33</v>
      </c>
      <c r="O401" t="s">
        <v>964</v>
      </c>
    </row>
    <row r="402" spans="8:15" x14ac:dyDescent="0.25">
      <c r="H402" t="s">
        <v>832</v>
      </c>
      <c r="N402" t="s">
        <v>27</v>
      </c>
      <c r="O402" t="s">
        <v>965</v>
      </c>
    </row>
    <row r="403" spans="8:15" x14ac:dyDescent="0.25">
      <c r="H403" t="s">
        <v>1490</v>
      </c>
      <c r="N403" t="s">
        <v>33</v>
      </c>
      <c r="O403" t="s">
        <v>966</v>
      </c>
    </row>
    <row r="404" spans="8:15" x14ac:dyDescent="0.25">
      <c r="H404" t="s">
        <v>1491</v>
      </c>
      <c r="N404" t="s">
        <v>32</v>
      </c>
      <c r="O404" t="s">
        <v>967</v>
      </c>
    </row>
    <row r="405" spans="8:15" x14ac:dyDescent="0.25">
      <c r="H405" t="s">
        <v>754</v>
      </c>
      <c r="N405" t="s">
        <v>34</v>
      </c>
      <c r="O405" t="s">
        <v>968</v>
      </c>
    </row>
    <row r="406" spans="8:15" x14ac:dyDescent="0.25">
      <c r="H406" t="s">
        <v>1492</v>
      </c>
      <c r="N406" t="s">
        <v>27</v>
      </c>
      <c r="O406" t="s">
        <v>969</v>
      </c>
    </row>
    <row r="407" spans="8:15" x14ac:dyDescent="0.25">
      <c r="H407" t="s">
        <v>752</v>
      </c>
      <c r="N407" t="s">
        <v>27</v>
      </c>
      <c r="O407" t="s">
        <v>970</v>
      </c>
    </row>
    <row r="408" spans="8:15" x14ac:dyDescent="0.25">
      <c r="H408" t="s">
        <v>756</v>
      </c>
      <c r="N408" t="s">
        <v>34</v>
      </c>
      <c r="O408" t="s">
        <v>971</v>
      </c>
    </row>
    <row r="409" spans="8:15" x14ac:dyDescent="0.25">
      <c r="H409" t="s">
        <v>1493</v>
      </c>
      <c r="N409" t="s">
        <v>27</v>
      </c>
      <c r="O409" t="s">
        <v>972</v>
      </c>
    </row>
    <row r="410" spans="8:15" x14ac:dyDescent="0.25">
      <c r="H410" t="s">
        <v>1494</v>
      </c>
      <c r="N410" t="s">
        <v>44</v>
      </c>
      <c r="O410" t="s">
        <v>973</v>
      </c>
    </row>
    <row r="411" spans="8:15" x14ac:dyDescent="0.25">
      <c r="H411" t="s">
        <v>389</v>
      </c>
      <c r="N411" t="s">
        <v>48</v>
      </c>
      <c r="O411" t="s">
        <v>974</v>
      </c>
    </row>
    <row r="412" spans="8:15" x14ac:dyDescent="0.25">
      <c r="H412" t="s">
        <v>1495</v>
      </c>
      <c r="N412" t="s">
        <v>27</v>
      </c>
      <c r="O412" t="s">
        <v>975</v>
      </c>
    </row>
    <row r="413" spans="8:15" x14ac:dyDescent="0.25">
      <c r="H413" t="s">
        <v>814</v>
      </c>
      <c r="N413" t="s">
        <v>39</v>
      </c>
      <c r="O413" t="s">
        <v>976</v>
      </c>
    </row>
    <row r="414" spans="8:15" x14ac:dyDescent="0.25">
      <c r="N414" t="s">
        <v>33</v>
      </c>
      <c r="O414" t="s">
        <v>977</v>
      </c>
    </row>
    <row r="415" spans="8:15" x14ac:dyDescent="0.25">
      <c r="N415" t="s">
        <v>27</v>
      </c>
      <c r="O415" t="s">
        <v>978</v>
      </c>
    </row>
    <row r="416" spans="8:15" x14ac:dyDescent="0.25">
      <c r="N416" t="s">
        <v>27</v>
      </c>
      <c r="O416" t="s">
        <v>979</v>
      </c>
    </row>
    <row r="417" spans="14:15" x14ac:dyDescent="0.25">
      <c r="N417" t="s">
        <v>46</v>
      </c>
      <c r="O417" t="s">
        <v>980</v>
      </c>
    </row>
    <row r="418" spans="14:15" x14ac:dyDescent="0.25">
      <c r="N418" t="s">
        <v>32</v>
      </c>
      <c r="O418" t="s">
        <v>981</v>
      </c>
    </row>
    <row r="419" spans="14:15" x14ac:dyDescent="0.25">
      <c r="N419" t="s">
        <v>34</v>
      </c>
      <c r="O419" t="s">
        <v>982</v>
      </c>
    </row>
    <row r="420" spans="14:15" x14ac:dyDescent="0.25">
      <c r="N420" t="s">
        <v>36</v>
      </c>
      <c r="O420" t="s">
        <v>983</v>
      </c>
    </row>
    <row r="421" spans="14:15" x14ac:dyDescent="0.25">
      <c r="N421" t="s">
        <v>43</v>
      </c>
      <c r="O421" t="s">
        <v>984</v>
      </c>
    </row>
    <row r="422" spans="14:15" x14ac:dyDescent="0.25">
      <c r="N422" t="s">
        <v>55</v>
      </c>
      <c r="O422" t="s">
        <v>985</v>
      </c>
    </row>
    <row r="423" spans="14:15" x14ac:dyDescent="0.25">
      <c r="N423" t="s">
        <v>37</v>
      </c>
      <c r="O423" t="s">
        <v>986</v>
      </c>
    </row>
    <row r="424" spans="14:15" x14ac:dyDescent="0.25">
      <c r="N424" t="s">
        <v>37</v>
      </c>
      <c r="O424" t="s">
        <v>987</v>
      </c>
    </row>
    <row r="425" spans="14:15" x14ac:dyDescent="0.25">
      <c r="N425" t="s">
        <v>34</v>
      </c>
      <c r="O425" t="s">
        <v>988</v>
      </c>
    </row>
    <row r="426" spans="14:15" x14ac:dyDescent="0.25">
      <c r="N426" t="s">
        <v>27</v>
      </c>
      <c r="O426" t="s">
        <v>989</v>
      </c>
    </row>
    <row r="427" spans="14:15" x14ac:dyDescent="0.25">
      <c r="N427" t="s">
        <v>27</v>
      </c>
      <c r="O427" t="s">
        <v>990</v>
      </c>
    </row>
    <row r="428" spans="14:15" x14ac:dyDescent="0.25">
      <c r="N428" t="s">
        <v>38</v>
      </c>
      <c r="O428" t="s">
        <v>991</v>
      </c>
    </row>
    <row r="429" spans="14:15" x14ac:dyDescent="0.25">
      <c r="N429" t="s">
        <v>33</v>
      </c>
      <c r="O429" t="s">
        <v>992</v>
      </c>
    </row>
    <row r="430" spans="14:15" x14ac:dyDescent="0.25">
      <c r="N430" t="s">
        <v>33</v>
      </c>
      <c r="O430" t="s">
        <v>993</v>
      </c>
    </row>
    <row r="431" spans="14:15" x14ac:dyDescent="0.25">
      <c r="N431" t="s">
        <v>34</v>
      </c>
      <c r="O431" t="s">
        <v>994</v>
      </c>
    </row>
    <row r="432" spans="14:15" x14ac:dyDescent="0.25">
      <c r="N432" t="s">
        <v>35</v>
      </c>
      <c r="O432" t="s">
        <v>995</v>
      </c>
    </row>
    <row r="433" spans="14:15" x14ac:dyDescent="0.25">
      <c r="N433" t="s">
        <v>41</v>
      </c>
      <c r="O433" t="s">
        <v>996</v>
      </c>
    </row>
    <row r="434" spans="14:15" x14ac:dyDescent="0.25">
      <c r="N434" t="s">
        <v>41</v>
      </c>
      <c r="O434" t="s">
        <v>997</v>
      </c>
    </row>
    <row r="435" spans="14:15" x14ac:dyDescent="0.25">
      <c r="N435" t="s">
        <v>33</v>
      </c>
      <c r="O435" t="s">
        <v>998</v>
      </c>
    </row>
    <row r="436" spans="14:15" x14ac:dyDescent="0.25">
      <c r="N436" t="s">
        <v>27</v>
      </c>
      <c r="O436" t="s">
        <v>999</v>
      </c>
    </row>
    <row r="437" spans="14:15" x14ac:dyDescent="0.25">
      <c r="N437" t="s">
        <v>33</v>
      </c>
      <c r="O437" t="s">
        <v>1000</v>
      </c>
    </row>
    <row r="438" spans="14:15" x14ac:dyDescent="0.25">
      <c r="N438" t="s">
        <v>39</v>
      </c>
      <c r="O438" t="s">
        <v>1001</v>
      </c>
    </row>
    <row r="439" spans="14:15" x14ac:dyDescent="0.25">
      <c r="N439" t="s">
        <v>32</v>
      </c>
      <c r="O439" t="s">
        <v>1002</v>
      </c>
    </row>
    <row r="440" spans="14:15" x14ac:dyDescent="0.25">
      <c r="N440" t="s">
        <v>27</v>
      </c>
      <c r="O440" t="s">
        <v>1003</v>
      </c>
    </row>
    <row r="441" spans="14:15" x14ac:dyDescent="0.25">
      <c r="N441" t="s">
        <v>33</v>
      </c>
      <c r="O441" t="s">
        <v>1004</v>
      </c>
    </row>
    <row r="442" spans="14:15" x14ac:dyDescent="0.25">
      <c r="N442" t="s">
        <v>27</v>
      </c>
      <c r="O442" t="s">
        <v>1005</v>
      </c>
    </row>
    <row r="443" spans="14:15" x14ac:dyDescent="0.25">
      <c r="N443" t="s">
        <v>33</v>
      </c>
      <c r="O443" t="s">
        <v>1006</v>
      </c>
    </row>
    <row r="444" spans="14:15" x14ac:dyDescent="0.25">
      <c r="N444" t="s">
        <v>39</v>
      </c>
      <c r="O444" t="s">
        <v>1007</v>
      </c>
    </row>
    <row r="445" spans="14:15" x14ac:dyDescent="0.25">
      <c r="N445" t="s">
        <v>43</v>
      </c>
      <c r="O445" t="s">
        <v>1008</v>
      </c>
    </row>
    <row r="446" spans="14:15" x14ac:dyDescent="0.25">
      <c r="N446" t="s">
        <v>36</v>
      </c>
      <c r="O446" t="s">
        <v>1009</v>
      </c>
    </row>
    <row r="447" spans="14:15" x14ac:dyDescent="0.25">
      <c r="N447" t="s">
        <v>47</v>
      </c>
      <c r="O447" t="s">
        <v>1010</v>
      </c>
    </row>
    <row r="448" spans="14:15" x14ac:dyDescent="0.25">
      <c r="N448" t="s">
        <v>27</v>
      </c>
      <c r="O448" t="s">
        <v>1011</v>
      </c>
    </row>
    <row r="449" spans="14:15" x14ac:dyDescent="0.25">
      <c r="N449" t="s">
        <v>27</v>
      </c>
      <c r="O449" t="s">
        <v>1012</v>
      </c>
    </row>
    <row r="450" spans="14:15" x14ac:dyDescent="0.25">
      <c r="N450" t="s">
        <v>27</v>
      </c>
      <c r="O450" t="s">
        <v>1013</v>
      </c>
    </row>
    <row r="451" spans="14:15" x14ac:dyDescent="0.25">
      <c r="N451" t="s">
        <v>27</v>
      </c>
      <c r="O451" t="s">
        <v>1014</v>
      </c>
    </row>
    <row r="452" spans="14:15" x14ac:dyDescent="0.25">
      <c r="N452" t="s">
        <v>27</v>
      </c>
      <c r="O452" t="s">
        <v>1015</v>
      </c>
    </row>
    <row r="453" spans="14:15" x14ac:dyDescent="0.25">
      <c r="N453" t="s">
        <v>27</v>
      </c>
      <c r="O453" t="s">
        <v>1016</v>
      </c>
    </row>
    <row r="454" spans="14:15" x14ac:dyDescent="0.25">
      <c r="N454" t="s">
        <v>39</v>
      </c>
      <c r="O454" t="s">
        <v>1017</v>
      </c>
    </row>
    <row r="455" spans="14:15" x14ac:dyDescent="0.25">
      <c r="N455" t="s">
        <v>27</v>
      </c>
      <c r="O455" t="s">
        <v>1018</v>
      </c>
    </row>
    <row r="456" spans="14:15" x14ac:dyDescent="0.25">
      <c r="N456" t="s">
        <v>39</v>
      </c>
      <c r="O456" t="s">
        <v>1019</v>
      </c>
    </row>
    <row r="457" spans="14:15" x14ac:dyDescent="0.25">
      <c r="N457" t="s">
        <v>27</v>
      </c>
      <c r="O457" t="s">
        <v>1020</v>
      </c>
    </row>
    <row r="458" spans="14:15" x14ac:dyDescent="0.25">
      <c r="N458" t="s">
        <v>27</v>
      </c>
      <c r="O458" t="s">
        <v>1021</v>
      </c>
    </row>
    <row r="459" spans="14:15" x14ac:dyDescent="0.25">
      <c r="N459" t="s">
        <v>34</v>
      </c>
      <c r="O459" t="s">
        <v>1022</v>
      </c>
    </row>
    <row r="460" spans="14:15" x14ac:dyDescent="0.25">
      <c r="N460" t="s">
        <v>39</v>
      </c>
      <c r="O460" t="s">
        <v>1023</v>
      </c>
    </row>
    <row r="461" spans="14:15" x14ac:dyDescent="0.25">
      <c r="N461" t="s">
        <v>44</v>
      </c>
      <c r="O461" t="s">
        <v>1024</v>
      </c>
    </row>
    <row r="462" spans="14:15" x14ac:dyDescent="0.25">
      <c r="N462" t="s">
        <v>33</v>
      </c>
      <c r="O462" t="s">
        <v>1025</v>
      </c>
    </row>
    <row r="463" spans="14:15" x14ac:dyDescent="0.25">
      <c r="N463" t="s">
        <v>27</v>
      </c>
      <c r="O463" t="s">
        <v>1026</v>
      </c>
    </row>
    <row r="464" spans="14:15" x14ac:dyDescent="0.25">
      <c r="N464" t="s">
        <v>52</v>
      </c>
      <c r="O464" t="s">
        <v>1027</v>
      </c>
    </row>
    <row r="465" spans="14:15" x14ac:dyDescent="0.25">
      <c r="N465" t="s">
        <v>34</v>
      </c>
      <c r="O465" t="s">
        <v>1028</v>
      </c>
    </row>
    <row r="466" spans="14:15" x14ac:dyDescent="0.25">
      <c r="N466" t="s">
        <v>34</v>
      </c>
      <c r="O466" t="s">
        <v>1029</v>
      </c>
    </row>
    <row r="467" spans="14:15" x14ac:dyDescent="0.25">
      <c r="N467" t="s">
        <v>52</v>
      </c>
      <c r="O467" t="s">
        <v>1030</v>
      </c>
    </row>
    <row r="468" spans="14:15" x14ac:dyDescent="0.25">
      <c r="N468" t="s">
        <v>39</v>
      </c>
      <c r="O468" t="s">
        <v>1031</v>
      </c>
    </row>
    <row r="469" spans="14:15" x14ac:dyDescent="0.25">
      <c r="N469" t="s">
        <v>47</v>
      </c>
      <c r="O469" t="s">
        <v>1032</v>
      </c>
    </row>
    <row r="470" spans="14:15" x14ac:dyDescent="0.25">
      <c r="N470" t="s">
        <v>44</v>
      </c>
      <c r="O470" t="s">
        <v>1033</v>
      </c>
    </row>
    <row r="471" spans="14:15" x14ac:dyDescent="0.25">
      <c r="N471" t="s">
        <v>36</v>
      </c>
      <c r="O471" t="s">
        <v>1034</v>
      </c>
    </row>
    <row r="472" spans="14:15" x14ac:dyDescent="0.25">
      <c r="N472" t="s">
        <v>43</v>
      </c>
      <c r="O472" t="s">
        <v>1035</v>
      </c>
    </row>
    <row r="473" spans="14:15" x14ac:dyDescent="0.25">
      <c r="N473" t="s">
        <v>43</v>
      </c>
      <c r="O473" t="s">
        <v>1036</v>
      </c>
    </row>
    <row r="474" spans="14:15" x14ac:dyDescent="0.25">
      <c r="N474" t="s">
        <v>39</v>
      </c>
      <c r="O474" t="s">
        <v>1037</v>
      </c>
    </row>
    <row r="475" spans="14:15" x14ac:dyDescent="0.25">
      <c r="N475" t="s">
        <v>43</v>
      </c>
      <c r="O475" t="s">
        <v>1038</v>
      </c>
    </row>
    <row r="476" spans="14:15" x14ac:dyDescent="0.25">
      <c r="N476" t="s">
        <v>43</v>
      </c>
      <c r="O476" t="s">
        <v>1039</v>
      </c>
    </row>
    <row r="477" spans="14:15" x14ac:dyDescent="0.25">
      <c r="N477" t="s">
        <v>34</v>
      </c>
      <c r="O477" t="s">
        <v>1040</v>
      </c>
    </row>
    <row r="478" spans="14:15" x14ac:dyDescent="0.25">
      <c r="N478" t="s">
        <v>27</v>
      </c>
      <c r="O478" t="s">
        <v>1041</v>
      </c>
    </row>
    <row r="479" spans="14:15" x14ac:dyDescent="0.25">
      <c r="N479" t="s">
        <v>39</v>
      </c>
      <c r="O479" t="s">
        <v>1042</v>
      </c>
    </row>
    <row r="480" spans="14:15" x14ac:dyDescent="0.25">
      <c r="N480" t="s">
        <v>36</v>
      </c>
      <c r="O480" t="s">
        <v>1043</v>
      </c>
    </row>
    <row r="481" spans="14:15" x14ac:dyDescent="0.25">
      <c r="N481" t="s">
        <v>39</v>
      </c>
      <c r="O481" t="s">
        <v>1044</v>
      </c>
    </row>
    <row r="482" spans="14:15" x14ac:dyDescent="0.25">
      <c r="N482" t="s">
        <v>27</v>
      </c>
      <c r="O482" t="s">
        <v>1045</v>
      </c>
    </row>
    <row r="483" spans="14:15" x14ac:dyDescent="0.25">
      <c r="N483" t="s">
        <v>27</v>
      </c>
      <c r="O483" t="s">
        <v>1046</v>
      </c>
    </row>
    <row r="484" spans="14:15" x14ac:dyDescent="0.25">
      <c r="N484" t="s">
        <v>44</v>
      </c>
      <c r="O484" t="s">
        <v>1047</v>
      </c>
    </row>
    <row r="485" spans="14:15" x14ac:dyDescent="0.25">
      <c r="N485" t="s">
        <v>34</v>
      </c>
      <c r="O485" t="s">
        <v>1048</v>
      </c>
    </row>
    <row r="486" spans="14:15" x14ac:dyDescent="0.25">
      <c r="N486" t="s">
        <v>27</v>
      </c>
      <c r="O486" t="s">
        <v>1049</v>
      </c>
    </row>
    <row r="487" spans="14:15" x14ac:dyDescent="0.25">
      <c r="N487" t="s">
        <v>27</v>
      </c>
      <c r="O487" t="s">
        <v>1050</v>
      </c>
    </row>
    <row r="488" spans="14:15" x14ac:dyDescent="0.25">
      <c r="N488" t="s">
        <v>39</v>
      </c>
      <c r="O488" t="s">
        <v>1051</v>
      </c>
    </row>
    <row r="489" spans="14:15" x14ac:dyDescent="0.25">
      <c r="N489" t="s">
        <v>27</v>
      </c>
      <c r="O489" t="s">
        <v>1052</v>
      </c>
    </row>
    <row r="490" spans="14:15" x14ac:dyDescent="0.25">
      <c r="N490" t="s">
        <v>27</v>
      </c>
      <c r="O490" t="s">
        <v>1053</v>
      </c>
    </row>
    <row r="491" spans="14:15" x14ac:dyDescent="0.25">
      <c r="N491" t="s">
        <v>34</v>
      </c>
      <c r="O491" t="s">
        <v>1054</v>
      </c>
    </row>
    <row r="492" spans="14:15" x14ac:dyDescent="0.25">
      <c r="N492" t="s">
        <v>34</v>
      </c>
      <c r="O492" t="s">
        <v>1055</v>
      </c>
    </row>
    <row r="493" spans="14:15" x14ac:dyDescent="0.25">
      <c r="N493" t="s">
        <v>41</v>
      </c>
      <c r="O493" t="s">
        <v>1056</v>
      </c>
    </row>
    <row r="494" spans="14:15" x14ac:dyDescent="0.25">
      <c r="N494" t="s">
        <v>41</v>
      </c>
      <c r="O494" t="s">
        <v>1057</v>
      </c>
    </row>
    <row r="495" spans="14:15" x14ac:dyDescent="0.25">
      <c r="N495" t="s">
        <v>42</v>
      </c>
      <c r="O495" t="s">
        <v>1058</v>
      </c>
    </row>
    <row r="496" spans="14:15" x14ac:dyDescent="0.25">
      <c r="N496" t="s">
        <v>44</v>
      </c>
      <c r="O496" t="s">
        <v>1059</v>
      </c>
    </row>
    <row r="497" spans="14:15" x14ac:dyDescent="0.25">
      <c r="N497" t="s">
        <v>33</v>
      </c>
      <c r="O497" t="s">
        <v>1060</v>
      </c>
    </row>
    <row r="498" spans="14:15" x14ac:dyDescent="0.25">
      <c r="N498" t="s">
        <v>33</v>
      </c>
      <c r="O498" t="s">
        <v>1061</v>
      </c>
    </row>
    <row r="499" spans="14:15" x14ac:dyDescent="0.25">
      <c r="N499" t="s">
        <v>33</v>
      </c>
      <c r="O499" t="s">
        <v>1062</v>
      </c>
    </row>
    <row r="500" spans="14:15" x14ac:dyDescent="0.25">
      <c r="N500" t="s">
        <v>34</v>
      </c>
      <c r="O500" t="s">
        <v>1063</v>
      </c>
    </row>
    <row r="501" spans="14:15" x14ac:dyDescent="0.25">
      <c r="N501" t="s">
        <v>34</v>
      </c>
      <c r="O501" t="s">
        <v>1064</v>
      </c>
    </row>
    <row r="502" spans="14:15" x14ac:dyDescent="0.25">
      <c r="N502" t="s">
        <v>35</v>
      </c>
      <c r="O502" t="s">
        <v>1065</v>
      </c>
    </row>
    <row r="503" spans="14:15" x14ac:dyDescent="0.25">
      <c r="N503" t="s">
        <v>27</v>
      </c>
      <c r="O503" t="s">
        <v>1066</v>
      </c>
    </row>
    <row r="504" spans="14:15" x14ac:dyDescent="0.25">
      <c r="N504" t="s">
        <v>27</v>
      </c>
      <c r="O504" t="s">
        <v>1067</v>
      </c>
    </row>
    <row r="505" spans="14:15" x14ac:dyDescent="0.25">
      <c r="N505" t="s">
        <v>33</v>
      </c>
      <c r="O505" t="s">
        <v>1068</v>
      </c>
    </row>
    <row r="506" spans="14:15" x14ac:dyDescent="0.25">
      <c r="N506" t="s">
        <v>47</v>
      </c>
      <c r="O506" t="s">
        <v>1069</v>
      </c>
    </row>
    <row r="507" spans="14:15" x14ac:dyDescent="0.25">
      <c r="N507" t="s">
        <v>27</v>
      </c>
      <c r="O507" t="s">
        <v>1070</v>
      </c>
    </row>
    <row r="508" spans="14:15" x14ac:dyDescent="0.25">
      <c r="N508" t="s">
        <v>33</v>
      </c>
      <c r="O508" t="s">
        <v>1071</v>
      </c>
    </row>
    <row r="509" spans="14:15" x14ac:dyDescent="0.25">
      <c r="N509" t="s">
        <v>43</v>
      </c>
      <c r="O509" t="s">
        <v>1072</v>
      </c>
    </row>
    <row r="510" spans="14:15" x14ac:dyDescent="0.25">
      <c r="N510" t="s">
        <v>35</v>
      </c>
      <c r="O510" t="s">
        <v>1073</v>
      </c>
    </row>
    <row r="511" spans="14:15" x14ac:dyDescent="0.25">
      <c r="N511" t="s">
        <v>52</v>
      </c>
      <c r="O511" t="s">
        <v>1074</v>
      </c>
    </row>
    <row r="512" spans="14:15" x14ac:dyDescent="0.25">
      <c r="N512" t="s">
        <v>39</v>
      </c>
      <c r="O512" t="s">
        <v>1075</v>
      </c>
    </row>
    <row r="513" spans="14:15" x14ac:dyDescent="0.25">
      <c r="N513" t="s">
        <v>39</v>
      </c>
      <c r="O513" t="s">
        <v>1076</v>
      </c>
    </row>
    <row r="514" spans="14:15" x14ac:dyDescent="0.25">
      <c r="N514" t="s">
        <v>39</v>
      </c>
      <c r="O514" t="s">
        <v>1077</v>
      </c>
    </row>
    <row r="515" spans="14:15" x14ac:dyDescent="0.25">
      <c r="N515" t="s">
        <v>34</v>
      </c>
      <c r="O515" t="s">
        <v>1078</v>
      </c>
    </row>
    <row r="516" spans="14:15" x14ac:dyDescent="0.25">
      <c r="N516" t="s">
        <v>33</v>
      </c>
      <c r="O516" t="s">
        <v>1079</v>
      </c>
    </row>
    <row r="517" spans="14:15" x14ac:dyDescent="0.25">
      <c r="N517" t="s">
        <v>50</v>
      </c>
      <c r="O517" t="s">
        <v>1080</v>
      </c>
    </row>
    <row r="518" spans="14:15" x14ac:dyDescent="0.25">
      <c r="N518" t="s">
        <v>34</v>
      </c>
      <c r="O518" t="s">
        <v>1081</v>
      </c>
    </row>
    <row r="519" spans="14:15" x14ac:dyDescent="0.25">
      <c r="N519" t="s">
        <v>34</v>
      </c>
      <c r="O519" t="s">
        <v>1082</v>
      </c>
    </row>
    <row r="520" spans="14:15" x14ac:dyDescent="0.25">
      <c r="N520" t="s">
        <v>33</v>
      </c>
      <c r="O520" t="s">
        <v>1083</v>
      </c>
    </row>
    <row r="521" spans="14:15" x14ac:dyDescent="0.25">
      <c r="N521" t="s">
        <v>27</v>
      </c>
      <c r="O521" t="s">
        <v>1084</v>
      </c>
    </row>
    <row r="522" spans="14:15" x14ac:dyDescent="0.25">
      <c r="N522" t="s">
        <v>44</v>
      </c>
      <c r="O522" t="s">
        <v>1085</v>
      </c>
    </row>
    <row r="523" spans="14:15" x14ac:dyDescent="0.25">
      <c r="N523" t="s">
        <v>32</v>
      </c>
      <c r="O523" t="s">
        <v>1086</v>
      </c>
    </row>
    <row r="524" spans="14:15" x14ac:dyDescent="0.25">
      <c r="N524" t="s">
        <v>42</v>
      </c>
      <c r="O524" t="s">
        <v>1087</v>
      </c>
    </row>
    <row r="525" spans="14:15" x14ac:dyDescent="0.25">
      <c r="N525" t="s">
        <v>27</v>
      </c>
      <c r="O525" t="s">
        <v>1088</v>
      </c>
    </row>
    <row r="526" spans="14:15" x14ac:dyDescent="0.25">
      <c r="N526" t="s">
        <v>39</v>
      </c>
      <c r="O526" t="s">
        <v>1089</v>
      </c>
    </row>
    <row r="527" spans="14:15" x14ac:dyDescent="0.25">
      <c r="N527" t="s">
        <v>27</v>
      </c>
      <c r="O527" t="s">
        <v>1090</v>
      </c>
    </row>
    <row r="528" spans="14:15" x14ac:dyDescent="0.25">
      <c r="N528" t="s">
        <v>45</v>
      </c>
      <c r="O528" t="s">
        <v>1091</v>
      </c>
    </row>
    <row r="529" spans="14:15" x14ac:dyDescent="0.25">
      <c r="N529" t="s">
        <v>34</v>
      </c>
      <c r="O529" t="s">
        <v>1092</v>
      </c>
    </row>
    <row r="530" spans="14:15" x14ac:dyDescent="0.25">
      <c r="N530" t="s">
        <v>39</v>
      </c>
      <c r="O530" t="s">
        <v>1093</v>
      </c>
    </row>
    <row r="531" spans="14:15" x14ac:dyDescent="0.25">
      <c r="N531" t="s">
        <v>27</v>
      </c>
      <c r="O531" t="s">
        <v>1094</v>
      </c>
    </row>
    <row r="532" spans="14:15" x14ac:dyDescent="0.25">
      <c r="N532" t="s">
        <v>37</v>
      </c>
      <c r="O532" t="s">
        <v>1095</v>
      </c>
    </row>
    <row r="533" spans="14:15" x14ac:dyDescent="0.25">
      <c r="N533" t="s">
        <v>42</v>
      </c>
      <c r="O533" t="s">
        <v>1096</v>
      </c>
    </row>
    <row r="534" spans="14:15" x14ac:dyDescent="0.25">
      <c r="N534" t="s">
        <v>27</v>
      </c>
      <c r="O534" t="s">
        <v>1097</v>
      </c>
    </row>
    <row r="535" spans="14:15" x14ac:dyDescent="0.25">
      <c r="N535" t="s">
        <v>27</v>
      </c>
      <c r="O535" t="s">
        <v>1098</v>
      </c>
    </row>
    <row r="536" spans="14:15" x14ac:dyDescent="0.25">
      <c r="N536" t="s">
        <v>44</v>
      </c>
      <c r="O536" t="s">
        <v>1099</v>
      </c>
    </row>
    <row r="537" spans="14:15" x14ac:dyDescent="0.25">
      <c r="N537" t="s">
        <v>44</v>
      </c>
      <c r="O537" t="s">
        <v>1100</v>
      </c>
    </row>
    <row r="538" spans="14:15" x14ac:dyDescent="0.25">
      <c r="N538" t="s">
        <v>36</v>
      </c>
      <c r="O538" t="s">
        <v>1101</v>
      </c>
    </row>
    <row r="539" spans="14:15" x14ac:dyDescent="0.25">
      <c r="N539" t="s">
        <v>39</v>
      </c>
      <c r="O539" t="s">
        <v>1102</v>
      </c>
    </row>
    <row r="540" spans="14:15" x14ac:dyDescent="0.25">
      <c r="N540" t="s">
        <v>43</v>
      </c>
      <c r="O540" t="s">
        <v>1102</v>
      </c>
    </row>
    <row r="541" spans="14:15" x14ac:dyDescent="0.25">
      <c r="N541" t="s">
        <v>27</v>
      </c>
      <c r="O541" t="s">
        <v>1103</v>
      </c>
    </row>
    <row r="542" spans="14:15" x14ac:dyDescent="0.25">
      <c r="N542" t="s">
        <v>33</v>
      </c>
      <c r="O542" t="s">
        <v>1104</v>
      </c>
    </row>
    <row r="543" spans="14:15" x14ac:dyDescent="0.25">
      <c r="N543" t="s">
        <v>27</v>
      </c>
      <c r="O543" t="s">
        <v>1105</v>
      </c>
    </row>
    <row r="544" spans="14:15" x14ac:dyDescent="0.25">
      <c r="N544" t="s">
        <v>33</v>
      </c>
      <c r="O544" t="s">
        <v>1106</v>
      </c>
    </row>
    <row r="545" spans="14:15" x14ac:dyDescent="0.25">
      <c r="N545" t="s">
        <v>36</v>
      </c>
      <c r="O545" t="s">
        <v>1107</v>
      </c>
    </row>
    <row r="546" spans="14:15" x14ac:dyDescent="0.25">
      <c r="N546" t="s">
        <v>27</v>
      </c>
      <c r="O546" t="s">
        <v>1108</v>
      </c>
    </row>
    <row r="547" spans="14:15" x14ac:dyDescent="0.25">
      <c r="N547" t="s">
        <v>27</v>
      </c>
      <c r="O547" t="s">
        <v>1109</v>
      </c>
    </row>
    <row r="548" spans="14:15" x14ac:dyDescent="0.25">
      <c r="N548" t="s">
        <v>33</v>
      </c>
      <c r="O548" t="s">
        <v>1110</v>
      </c>
    </row>
    <row r="549" spans="14:15" x14ac:dyDescent="0.25">
      <c r="N549" t="s">
        <v>27</v>
      </c>
      <c r="O549" t="s">
        <v>1111</v>
      </c>
    </row>
    <row r="550" spans="14:15" x14ac:dyDescent="0.25">
      <c r="N550" t="s">
        <v>36</v>
      </c>
      <c r="O550" t="s">
        <v>1112</v>
      </c>
    </row>
    <row r="551" spans="14:15" x14ac:dyDescent="0.25">
      <c r="N551" t="s">
        <v>36</v>
      </c>
      <c r="O551" t="s">
        <v>1113</v>
      </c>
    </row>
    <row r="552" spans="14:15" x14ac:dyDescent="0.25">
      <c r="N552" t="s">
        <v>53</v>
      </c>
      <c r="O552" t="s">
        <v>1114</v>
      </c>
    </row>
    <row r="553" spans="14:15" x14ac:dyDescent="0.25">
      <c r="N553" t="s">
        <v>34</v>
      </c>
      <c r="O553" t="s">
        <v>1115</v>
      </c>
    </row>
    <row r="554" spans="14:15" x14ac:dyDescent="0.25">
      <c r="N554" t="s">
        <v>27</v>
      </c>
      <c r="O554" t="s">
        <v>1116</v>
      </c>
    </row>
    <row r="555" spans="14:15" x14ac:dyDescent="0.25">
      <c r="N555" t="s">
        <v>34</v>
      </c>
      <c r="O555" t="s">
        <v>1117</v>
      </c>
    </row>
    <row r="556" spans="14:15" x14ac:dyDescent="0.25">
      <c r="N556" t="s">
        <v>50</v>
      </c>
      <c r="O556" t="s">
        <v>1118</v>
      </c>
    </row>
    <row r="557" spans="14:15" x14ac:dyDescent="0.25">
      <c r="N557" t="s">
        <v>44</v>
      </c>
      <c r="O557" t="s">
        <v>1119</v>
      </c>
    </row>
    <row r="558" spans="14:15" x14ac:dyDescent="0.25">
      <c r="N558" t="s">
        <v>33</v>
      </c>
      <c r="O558" t="s">
        <v>1120</v>
      </c>
    </row>
    <row r="559" spans="14:15" x14ac:dyDescent="0.25">
      <c r="N559" t="s">
        <v>47</v>
      </c>
      <c r="O559" t="s">
        <v>1121</v>
      </c>
    </row>
    <row r="560" spans="14:15" x14ac:dyDescent="0.25">
      <c r="N560" t="s">
        <v>33</v>
      </c>
      <c r="O560" t="s">
        <v>1122</v>
      </c>
    </row>
    <row r="561" spans="14:15" x14ac:dyDescent="0.25">
      <c r="N561" t="s">
        <v>36</v>
      </c>
      <c r="O561" t="s">
        <v>1123</v>
      </c>
    </row>
    <row r="562" spans="14:15" x14ac:dyDescent="0.25">
      <c r="N562" t="s">
        <v>39</v>
      </c>
      <c r="O562" t="s">
        <v>1124</v>
      </c>
    </row>
    <row r="563" spans="14:15" x14ac:dyDescent="0.25">
      <c r="N563" t="s">
        <v>42</v>
      </c>
      <c r="O563" t="s">
        <v>1125</v>
      </c>
    </row>
    <row r="564" spans="14:15" x14ac:dyDescent="0.25">
      <c r="N564" t="s">
        <v>27</v>
      </c>
      <c r="O564" t="s">
        <v>1126</v>
      </c>
    </row>
    <row r="565" spans="14:15" x14ac:dyDescent="0.25">
      <c r="N565" t="s">
        <v>27</v>
      </c>
      <c r="O565" t="s">
        <v>1127</v>
      </c>
    </row>
    <row r="566" spans="14:15" x14ac:dyDescent="0.25">
      <c r="N566" t="s">
        <v>45</v>
      </c>
      <c r="O566" t="s">
        <v>1128</v>
      </c>
    </row>
    <row r="567" spans="14:15" x14ac:dyDescent="0.25">
      <c r="N567" t="s">
        <v>32</v>
      </c>
      <c r="O567" t="s">
        <v>1129</v>
      </c>
    </row>
    <row r="568" spans="14:15" x14ac:dyDescent="0.25">
      <c r="N568" t="s">
        <v>51</v>
      </c>
      <c r="O568" t="s">
        <v>1130</v>
      </c>
    </row>
    <row r="569" spans="14:15" x14ac:dyDescent="0.25">
      <c r="N569" t="s">
        <v>34</v>
      </c>
      <c r="O569" t="s">
        <v>1131</v>
      </c>
    </row>
    <row r="570" spans="14:15" x14ac:dyDescent="0.25">
      <c r="N570" t="s">
        <v>39</v>
      </c>
      <c r="O570" t="s">
        <v>1132</v>
      </c>
    </row>
    <row r="571" spans="14:15" x14ac:dyDescent="0.25">
      <c r="N571" t="s">
        <v>27</v>
      </c>
      <c r="O571" t="s">
        <v>1133</v>
      </c>
    </row>
    <row r="572" spans="14:15" x14ac:dyDescent="0.25">
      <c r="N572" t="s">
        <v>27</v>
      </c>
      <c r="O572" t="s">
        <v>1134</v>
      </c>
    </row>
    <row r="573" spans="14:15" x14ac:dyDescent="0.25">
      <c r="N573" t="s">
        <v>34</v>
      </c>
      <c r="O573" t="s">
        <v>1135</v>
      </c>
    </row>
    <row r="574" spans="14:15" x14ac:dyDescent="0.25">
      <c r="N574" t="s">
        <v>27</v>
      </c>
      <c r="O574" t="s">
        <v>1136</v>
      </c>
    </row>
    <row r="575" spans="14:15" x14ac:dyDescent="0.25">
      <c r="N575" t="s">
        <v>46</v>
      </c>
      <c r="O575" t="s">
        <v>1137</v>
      </c>
    </row>
    <row r="576" spans="14:15" x14ac:dyDescent="0.25">
      <c r="N576" t="s">
        <v>49</v>
      </c>
      <c r="O576" t="s">
        <v>1138</v>
      </c>
    </row>
    <row r="577" spans="14:15" x14ac:dyDescent="0.25">
      <c r="N577" t="s">
        <v>33</v>
      </c>
      <c r="O577" t="s">
        <v>1139</v>
      </c>
    </row>
    <row r="578" spans="14:15" x14ac:dyDescent="0.25">
      <c r="N578" t="s">
        <v>46</v>
      </c>
      <c r="O578" t="s">
        <v>1140</v>
      </c>
    </row>
    <row r="579" spans="14:15" x14ac:dyDescent="0.25">
      <c r="N579" t="s">
        <v>44</v>
      </c>
      <c r="O579" t="s">
        <v>1141</v>
      </c>
    </row>
    <row r="580" spans="14:15" x14ac:dyDescent="0.25">
      <c r="N580" t="s">
        <v>35</v>
      </c>
      <c r="O580" t="s">
        <v>1142</v>
      </c>
    </row>
    <row r="581" spans="14:15" x14ac:dyDescent="0.25">
      <c r="N581" t="s">
        <v>27</v>
      </c>
      <c r="O581" t="s">
        <v>1143</v>
      </c>
    </row>
    <row r="582" spans="14:15" x14ac:dyDescent="0.25">
      <c r="N582" t="s">
        <v>50</v>
      </c>
      <c r="O582" t="s">
        <v>1144</v>
      </c>
    </row>
    <row r="583" spans="14:15" x14ac:dyDescent="0.25">
      <c r="N583" t="s">
        <v>43</v>
      </c>
      <c r="O583" t="s">
        <v>1145</v>
      </c>
    </row>
    <row r="584" spans="14:15" x14ac:dyDescent="0.25">
      <c r="N584" t="s">
        <v>39</v>
      </c>
      <c r="O584" t="s">
        <v>1146</v>
      </c>
    </row>
    <row r="585" spans="14:15" x14ac:dyDescent="0.25">
      <c r="N585" t="s">
        <v>34</v>
      </c>
      <c r="O585" t="s">
        <v>1147</v>
      </c>
    </row>
    <row r="586" spans="14:15" x14ac:dyDescent="0.25">
      <c r="N586" t="s">
        <v>27</v>
      </c>
      <c r="O586" t="s">
        <v>1148</v>
      </c>
    </row>
    <row r="587" spans="14:15" x14ac:dyDescent="0.25">
      <c r="N587" t="s">
        <v>27</v>
      </c>
      <c r="O587" t="s">
        <v>1149</v>
      </c>
    </row>
    <row r="588" spans="14:15" x14ac:dyDescent="0.25">
      <c r="N588" t="s">
        <v>54</v>
      </c>
      <c r="O588" t="s">
        <v>1150</v>
      </c>
    </row>
    <row r="589" spans="14:15" x14ac:dyDescent="0.25">
      <c r="N589" t="s">
        <v>39</v>
      </c>
      <c r="O589" t="s">
        <v>1151</v>
      </c>
    </row>
    <row r="590" spans="14:15" x14ac:dyDescent="0.25">
      <c r="N590" t="s">
        <v>43</v>
      </c>
      <c r="O590" t="s">
        <v>1152</v>
      </c>
    </row>
    <row r="591" spans="14:15" x14ac:dyDescent="0.25">
      <c r="N591" t="s">
        <v>43</v>
      </c>
      <c r="O591" t="s">
        <v>1153</v>
      </c>
    </row>
    <row r="592" spans="14:15" x14ac:dyDescent="0.25">
      <c r="N592" t="s">
        <v>43</v>
      </c>
      <c r="O592" t="s">
        <v>1154</v>
      </c>
    </row>
    <row r="593" spans="14:15" x14ac:dyDescent="0.25">
      <c r="N593" t="s">
        <v>42</v>
      </c>
      <c r="O593" t="s">
        <v>1155</v>
      </c>
    </row>
    <row r="594" spans="14:15" x14ac:dyDescent="0.25">
      <c r="N594" t="s">
        <v>34</v>
      </c>
      <c r="O594" t="s">
        <v>1156</v>
      </c>
    </row>
    <row r="595" spans="14:15" x14ac:dyDescent="0.25">
      <c r="N595" t="s">
        <v>36</v>
      </c>
      <c r="O595" t="s">
        <v>1157</v>
      </c>
    </row>
    <row r="596" spans="14:15" x14ac:dyDescent="0.25">
      <c r="N596" t="s">
        <v>33</v>
      </c>
      <c r="O596" t="s">
        <v>1158</v>
      </c>
    </row>
    <row r="597" spans="14:15" x14ac:dyDescent="0.25">
      <c r="N597" t="s">
        <v>46</v>
      </c>
      <c r="O597" t="s">
        <v>1159</v>
      </c>
    </row>
    <row r="598" spans="14:15" x14ac:dyDescent="0.25">
      <c r="N598" t="s">
        <v>39</v>
      </c>
      <c r="O598" t="s">
        <v>1160</v>
      </c>
    </row>
    <row r="599" spans="14:15" x14ac:dyDescent="0.25">
      <c r="N599" t="s">
        <v>40</v>
      </c>
      <c r="O599" t="s">
        <v>1161</v>
      </c>
    </row>
    <row r="600" spans="14:15" x14ac:dyDescent="0.25">
      <c r="N600" t="s">
        <v>34</v>
      </c>
      <c r="O600" t="s">
        <v>1162</v>
      </c>
    </row>
    <row r="601" spans="14:15" x14ac:dyDescent="0.25">
      <c r="N601" t="s">
        <v>44</v>
      </c>
      <c r="O601" t="s">
        <v>1163</v>
      </c>
    </row>
    <row r="602" spans="14:15" x14ac:dyDescent="0.25">
      <c r="N602" t="s">
        <v>27</v>
      </c>
      <c r="O602" t="s">
        <v>1164</v>
      </c>
    </row>
    <row r="603" spans="14:15" x14ac:dyDescent="0.25">
      <c r="N603" t="s">
        <v>32</v>
      </c>
      <c r="O603" t="s">
        <v>1165</v>
      </c>
    </row>
    <row r="604" spans="14:15" x14ac:dyDescent="0.25">
      <c r="N604" t="s">
        <v>39</v>
      </c>
      <c r="O604" t="s">
        <v>1166</v>
      </c>
    </row>
    <row r="605" spans="14:15" x14ac:dyDescent="0.25">
      <c r="N605" t="s">
        <v>27</v>
      </c>
      <c r="O605" t="s">
        <v>1167</v>
      </c>
    </row>
    <row r="606" spans="14:15" x14ac:dyDescent="0.25">
      <c r="N606" t="s">
        <v>39</v>
      </c>
      <c r="O606" t="s">
        <v>1168</v>
      </c>
    </row>
    <row r="607" spans="14:15" x14ac:dyDescent="0.25">
      <c r="N607" t="s">
        <v>27</v>
      </c>
      <c r="O607" t="s">
        <v>1169</v>
      </c>
    </row>
    <row r="608" spans="14:15" x14ac:dyDescent="0.25">
      <c r="N608" t="s">
        <v>39</v>
      </c>
      <c r="O608" t="s">
        <v>1170</v>
      </c>
    </row>
    <row r="609" spans="14:15" x14ac:dyDescent="0.25">
      <c r="N609" t="s">
        <v>27</v>
      </c>
      <c r="O609" t="s">
        <v>1171</v>
      </c>
    </row>
    <row r="610" spans="14:15" x14ac:dyDescent="0.25">
      <c r="N610" t="s">
        <v>36</v>
      </c>
      <c r="O610" t="s">
        <v>1172</v>
      </c>
    </row>
    <row r="611" spans="14:15" x14ac:dyDescent="0.25">
      <c r="N611" t="s">
        <v>27</v>
      </c>
      <c r="O611" t="s">
        <v>1173</v>
      </c>
    </row>
    <row r="612" spans="14:15" x14ac:dyDescent="0.25">
      <c r="N612" t="s">
        <v>34</v>
      </c>
      <c r="O612" t="s">
        <v>1174</v>
      </c>
    </row>
    <row r="613" spans="14:15" x14ac:dyDescent="0.25">
      <c r="N613" t="s">
        <v>39</v>
      </c>
      <c r="O613" t="s">
        <v>1175</v>
      </c>
    </row>
    <row r="614" spans="14:15" x14ac:dyDescent="0.25">
      <c r="N614" t="s">
        <v>50</v>
      </c>
      <c r="O614" t="s">
        <v>1176</v>
      </c>
    </row>
    <row r="615" spans="14:15" x14ac:dyDescent="0.25">
      <c r="N615" t="s">
        <v>36</v>
      </c>
      <c r="O615" t="s">
        <v>1177</v>
      </c>
    </row>
    <row r="616" spans="14:15" x14ac:dyDescent="0.25">
      <c r="N616" t="s">
        <v>39</v>
      </c>
      <c r="O616" t="s">
        <v>1178</v>
      </c>
    </row>
    <row r="617" spans="14:15" x14ac:dyDescent="0.25">
      <c r="N617" t="s">
        <v>39</v>
      </c>
      <c r="O617" t="s">
        <v>1179</v>
      </c>
    </row>
    <row r="618" spans="14:15" x14ac:dyDescent="0.25">
      <c r="N618" t="s">
        <v>27</v>
      </c>
      <c r="O618" t="s">
        <v>1180</v>
      </c>
    </row>
    <row r="619" spans="14:15" x14ac:dyDescent="0.25">
      <c r="N619" t="s">
        <v>35</v>
      </c>
      <c r="O619" t="s">
        <v>1181</v>
      </c>
    </row>
    <row r="620" spans="14:15" x14ac:dyDescent="0.25">
      <c r="N620" t="s">
        <v>27</v>
      </c>
      <c r="O620" t="s">
        <v>1182</v>
      </c>
    </row>
    <row r="621" spans="14:15" x14ac:dyDescent="0.25">
      <c r="N621" t="s">
        <v>39</v>
      </c>
      <c r="O621" t="s">
        <v>1183</v>
      </c>
    </row>
    <row r="622" spans="14:15" x14ac:dyDescent="0.25">
      <c r="N622" t="s">
        <v>39</v>
      </c>
      <c r="O622" t="s">
        <v>1184</v>
      </c>
    </row>
    <row r="623" spans="14:15" x14ac:dyDescent="0.25">
      <c r="N623" t="s">
        <v>39</v>
      </c>
      <c r="O623" t="s">
        <v>1185</v>
      </c>
    </row>
    <row r="624" spans="14:15" x14ac:dyDescent="0.25">
      <c r="N624" t="s">
        <v>33</v>
      </c>
      <c r="O624" t="s">
        <v>1186</v>
      </c>
    </row>
    <row r="625" spans="14:15" x14ac:dyDescent="0.25">
      <c r="N625" t="s">
        <v>32</v>
      </c>
      <c r="O625" t="s">
        <v>1187</v>
      </c>
    </row>
    <row r="626" spans="14:15" x14ac:dyDescent="0.25">
      <c r="N626" t="s">
        <v>27</v>
      </c>
      <c r="O626" t="s">
        <v>1188</v>
      </c>
    </row>
    <row r="627" spans="14:15" x14ac:dyDescent="0.25">
      <c r="N627" t="s">
        <v>36</v>
      </c>
      <c r="O627" t="s">
        <v>1189</v>
      </c>
    </row>
    <row r="628" spans="14:15" x14ac:dyDescent="0.25">
      <c r="N628" t="s">
        <v>27</v>
      </c>
      <c r="O628" t="s">
        <v>1190</v>
      </c>
    </row>
    <row r="629" spans="14:15" x14ac:dyDescent="0.25">
      <c r="N629" t="s">
        <v>42</v>
      </c>
      <c r="O629" t="s">
        <v>1191</v>
      </c>
    </row>
    <row r="630" spans="14:15" x14ac:dyDescent="0.25">
      <c r="N630" t="s">
        <v>27</v>
      </c>
      <c r="O630" t="s">
        <v>1192</v>
      </c>
    </row>
    <row r="631" spans="14:15" x14ac:dyDescent="0.25">
      <c r="N631" t="s">
        <v>27</v>
      </c>
      <c r="O631" t="s">
        <v>1193</v>
      </c>
    </row>
    <row r="632" spans="14:15" x14ac:dyDescent="0.25">
      <c r="N632" t="s">
        <v>27</v>
      </c>
      <c r="O632" t="s">
        <v>1194</v>
      </c>
    </row>
    <row r="633" spans="14:15" x14ac:dyDescent="0.25">
      <c r="N633" t="s">
        <v>42</v>
      </c>
      <c r="O633" t="s">
        <v>1195</v>
      </c>
    </row>
    <row r="634" spans="14:15" x14ac:dyDescent="0.25">
      <c r="N634" t="s">
        <v>39</v>
      </c>
      <c r="O634" t="s">
        <v>1196</v>
      </c>
    </row>
    <row r="635" spans="14:15" x14ac:dyDescent="0.25">
      <c r="N635" t="s">
        <v>39</v>
      </c>
      <c r="O635" t="s">
        <v>1197</v>
      </c>
    </row>
    <row r="636" spans="14:15" x14ac:dyDescent="0.25">
      <c r="N636" t="s">
        <v>43</v>
      </c>
      <c r="O636" t="s">
        <v>1198</v>
      </c>
    </row>
    <row r="637" spans="14:15" x14ac:dyDescent="0.25">
      <c r="N637" t="s">
        <v>52</v>
      </c>
      <c r="O637" t="s">
        <v>1199</v>
      </c>
    </row>
    <row r="638" spans="14:15" x14ac:dyDescent="0.25">
      <c r="N638" t="s">
        <v>34</v>
      </c>
      <c r="O638" t="s">
        <v>1200</v>
      </c>
    </row>
    <row r="639" spans="14:15" x14ac:dyDescent="0.25">
      <c r="N639" t="s">
        <v>39</v>
      </c>
      <c r="O639" t="s">
        <v>1201</v>
      </c>
    </row>
    <row r="640" spans="14:15" x14ac:dyDescent="0.25">
      <c r="N640" t="s">
        <v>27</v>
      </c>
      <c r="O640" t="s">
        <v>1202</v>
      </c>
    </row>
    <row r="641" spans="14:15" x14ac:dyDescent="0.25">
      <c r="N641" t="s">
        <v>43</v>
      </c>
      <c r="O641" t="s">
        <v>1203</v>
      </c>
    </row>
    <row r="642" spans="14:15" x14ac:dyDescent="0.25">
      <c r="N642" t="s">
        <v>34</v>
      </c>
      <c r="O642" t="s">
        <v>1204</v>
      </c>
    </row>
    <row r="643" spans="14:15" x14ac:dyDescent="0.25">
      <c r="N643" t="s">
        <v>42</v>
      </c>
      <c r="O643" t="s">
        <v>1205</v>
      </c>
    </row>
    <row r="644" spans="14:15" x14ac:dyDescent="0.25">
      <c r="N644" t="s">
        <v>27</v>
      </c>
      <c r="O644" t="s">
        <v>1206</v>
      </c>
    </row>
    <row r="645" spans="14:15" x14ac:dyDescent="0.25">
      <c r="N645" t="s">
        <v>33</v>
      </c>
      <c r="O645" t="s">
        <v>1207</v>
      </c>
    </row>
    <row r="646" spans="14:15" x14ac:dyDescent="0.25">
      <c r="N646" t="s">
        <v>42</v>
      </c>
      <c r="O646" t="s">
        <v>1208</v>
      </c>
    </row>
    <row r="647" spans="14:15" x14ac:dyDescent="0.25">
      <c r="N647" t="s">
        <v>34</v>
      </c>
      <c r="O647" t="s">
        <v>1209</v>
      </c>
    </row>
    <row r="648" spans="14:15" x14ac:dyDescent="0.25">
      <c r="N648" t="s">
        <v>52</v>
      </c>
      <c r="O648" t="s">
        <v>1210</v>
      </c>
    </row>
    <row r="649" spans="14:15" x14ac:dyDescent="0.25">
      <c r="N649" t="s">
        <v>27</v>
      </c>
      <c r="O649" t="s">
        <v>1211</v>
      </c>
    </row>
    <row r="650" spans="14:15" x14ac:dyDescent="0.25">
      <c r="N650" t="s">
        <v>27</v>
      </c>
      <c r="O650" t="s">
        <v>1212</v>
      </c>
    </row>
    <row r="651" spans="14:15" x14ac:dyDescent="0.25">
      <c r="N651" t="s">
        <v>27</v>
      </c>
      <c r="O651" t="s">
        <v>1213</v>
      </c>
    </row>
    <row r="652" spans="14:15" x14ac:dyDescent="0.25">
      <c r="N652" t="s">
        <v>33</v>
      </c>
      <c r="O652" t="s">
        <v>1214</v>
      </c>
    </row>
    <row r="653" spans="14:15" x14ac:dyDescent="0.25">
      <c r="N653" t="s">
        <v>39</v>
      </c>
      <c r="O653" t="s">
        <v>1215</v>
      </c>
    </row>
    <row r="654" spans="14:15" x14ac:dyDescent="0.25">
      <c r="N654" t="s">
        <v>44</v>
      </c>
      <c r="O654" t="s">
        <v>1216</v>
      </c>
    </row>
    <row r="655" spans="14:15" x14ac:dyDescent="0.25">
      <c r="N655" t="s">
        <v>40</v>
      </c>
      <c r="O655" t="s">
        <v>1217</v>
      </c>
    </row>
    <row r="656" spans="14:15" x14ac:dyDescent="0.25">
      <c r="N656" t="s">
        <v>39</v>
      </c>
      <c r="O656" t="s">
        <v>1218</v>
      </c>
    </row>
    <row r="657" spans="14:15" x14ac:dyDescent="0.25">
      <c r="N657" t="s">
        <v>27</v>
      </c>
      <c r="O657" t="s">
        <v>1219</v>
      </c>
    </row>
    <row r="658" spans="14:15" x14ac:dyDescent="0.25">
      <c r="N658" t="s">
        <v>33</v>
      </c>
      <c r="O658" t="s">
        <v>1220</v>
      </c>
    </row>
    <row r="659" spans="14:15" x14ac:dyDescent="0.25">
      <c r="N659" t="s">
        <v>52</v>
      </c>
      <c r="O659" t="s">
        <v>1221</v>
      </c>
    </row>
    <row r="660" spans="14:15" x14ac:dyDescent="0.25">
      <c r="N660" t="s">
        <v>33</v>
      </c>
      <c r="O660" t="s">
        <v>1222</v>
      </c>
    </row>
    <row r="661" spans="14:15" x14ac:dyDescent="0.25">
      <c r="N661" t="s">
        <v>27</v>
      </c>
      <c r="O661" t="s">
        <v>1223</v>
      </c>
    </row>
    <row r="662" spans="14:15" x14ac:dyDescent="0.25">
      <c r="N662" t="s">
        <v>43</v>
      </c>
      <c r="O662" t="s">
        <v>1223</v>
      </c>
    </row>
    <row r="663" spans="14:15" x14ac:dyDescent="0.25">
      <c r="N663" t="s">
        <v>27</v>
      </c>
      <c r="O663" t="s">
        <v>1224</v>
      </c>
    </row>
    <row r="664" spans="14:15" x14ac:dyDescent="0.25">
      <c r="N664" t="s">
        <v>43</v>
      </c>
      <c r="O664" t="s">
        <v>1225</v>
      </c>
    </row>
    <row r="665" spans="14:15" x14ac:dyDescent="0.25">
      <c r="N665" t="s">
        <v>27</v>
      </c>
      <c r="O665" t="s">
        <v>1226</v>
      </c>
    </row>
    <row r="666" spans="14:15" x14ac:dyDescent="0.25">
      <c r="N666" t="s">
        <v>39</v>
      </c>
      <c r="O666" t="s">
        <v>1227</v>
      </c>
    </row>
    <row r="667" spans="14:15" x14ac:dyDescent="0.25">
      <c r="N667" t="s">
        <v>39</v>
      </c>
      <c r="O667" t="s">
        <v>1228</v>
      </c>
    </row>
    <row r="668" spans="14:15" x14ac:dyDescent="0.25">
      <c r="N668" t="s">
        <v>34</v>
      </c>
      <c r="O668" t="s">
        <v>1229</v>
      </c>
    </row>
    <row r="669" spans="14:15" x14ac:dyDescent="0.25">
      <c r="N669" t="s">
        <v>39</v>
      </c>
      <c r="O669" t="s">
        <v>1230</v>
      </c>
    </row>
    <row r="670" spans="14:15" x14ac:dyDescent="0.25">
      <c r="N670" t="s">
        <v>34</v>
      </c>
      <c r="O670" t="s">
        <v>1231</v>
      </c>
    </row>
    <row r="671" spans="14:15" x14ac:dyDescent="0.25">
      <c r="N671" t="s">
        <v>27</v>
      </c>
      <c r="O671" t="s">
        <v>1232</v>
      </c>
    </row>
    <row r="672" spans="14:15" x14ac:dyDescent="0.25">
      <c r="N672" t="s">
        <v>50</v>
      </c>
      <c r="O672" t="s">
        <v>1233</v>
      </c>
    </row>
    <row r="673" spans="14:15" x14ac:dyDescent="0.25">
      <c r="N673" t="s">
        <v>46</v>
      </c>
      <c r="O673" t="s">
        <v>1234</v>
      </c>
    </row>
    <row r="674" spans="14:15" x14ac:dyDescent="0.25">
      <c r="N674" t="s">
        <v>39</v>
      </c>
      <c r="O674" t="s">
        <v>1235</v>
      </c>
    </row>
    <row r="675" spans="14:15" x14ac:dyDescent="0.25">
      <c r="N675" t="s">
        <v>39</v>
      </c>
      <c r="O675" t="s">
        <v>1236</v>
      </c>
    </row>
    <row r="676" spans="14:15" x14ac:dyDescent="0.25">
      <c r="N676" t="s">
        <v>33</v>
      </c>
      <c r="O676" t="s">
        <v>1237</v>
      </c>
    </row>
    <row r="677" spans="14:15" x14ac:dyDescent="0.25">
      <c r="N677" t="s">
        <v>36</v>
      </c>
      <c r="O677" t="s">
        <v>1238</v>
      </c>
    </row>
    <row r="678" spans="14:15" x14ac:dyDescent="0.25">
      <c r="N678" t="s">
        <v>32</v>
      </c>
      <c r="O678" t="s">
        <v>1239</v>
      </c>
    </row>
    <row r="679" spans="14:15" x14ac:dyDescent="0.25">
      <c r="N679" t="s">
        <v>48</v>
      </c>
      <c r="O679" t="s">
        <v>1240</v>
      </c>
    </row>
    <row r="680" spans="14:15" x14ac:dyDescent="0.25">
      <c r="N680" t="s">
        <v>44</v>
      </c>
      <c r="O680" t="s">
        <v>1241</v>
      </c>
    </row>
    <row r="681" spans="14:15" x14ac:dyDescent="0.25">
      <c r="N681" t="s">
        <v>27</v>
      </c>
      <c r="O681" t="s">
        <v>1242</v>
      </c>
    </row>
    <row r="682" spans="14:15" x14ac:dyDescent="0.25">
      <c r="N682" t="s">
        <v>44</v>
      </c>
      <c r="O682" t="s">
        <v>1243</v>
      </c>
    </row>
    <row r="683" spans="14:15" x14ac:dyDescent="0.25">
      <c r="N683" t="s">
        <v>27</v>
      </c>
      <c r="O683" t="s">
        <v>1244</v>
      </c>
    </row>
    <row r="684" spans="14:15" x14ac:dyDescent="0.25">
      <c r="N684" t="s">
        <v>34</v>
      </c>
      <c r="O684" t="s">
        <v>1245</v>
      </c>
    </row>
    <row r="685" spans="14:15" x14ac:dyDescent="0.25">
      <c r="N685" t="s">
        <v>33</v>
      </c>
      <c r="O685" t="s">
        <v>1246</v>
      </c>
    </row>
    <row r="686" spans="14:15" x14ac:dyDescent="0.25">
      <c r="N686" t="s">
        <v>41</v>
      </c>
      <c r="O686" t="s">
        <v>1247</v>
      </c>
    </row>
    <row r="687" spans="14:15" x14ac:dyDescent="0.25">
      <c r="N687" t="s">
        <v>27</v>
      </c>
      <c r="O687" t="s">
        <v>1248</v>
      </c>
    </row>
    <row r="688" spans="14:15" x14ac:dyDescent="0.25">
      <c r="N688" t="s">
        <v>27</v>
      </c>
      <c r="O688" t="s">
        <v>1249</v>
      </c>
    </row>
    <row r="689" spans="14:15" x14ac:dyDescent="0.25">
      <c r="N689" t="s">
        <v>46</v>
      </c>
      <c r="O689" t="s">
        <v>1250</v>
      </c>
    </row>
    <row r="690" spans="14:15" x14ac:dyDescent="0.25">
      <c r="N690" t="s">
        <v>50</v>
      </c>
      <c r="O690" t="s">
        <v>1251</v>
      </c>
    </row>
    <row r="691" spans="14:15" x14ac:dyDescent="0.25">
      <c r="N691" t="s">
        <v>27</v>
      </c>
      <c r="O691" t="s">
        <v>1252</v>
      </c>
    </row>
    <row r="692" spans="14:15" x14ac:dyDescent="0.25">
      <c r="N692" t="s">
        <v>44</v>
      </c>
      <c r="O692" t="s">
        <v>1253</v>
      </c>
    </row>
    <row r="693" spans="14:15" x14ac:dyDescent="0.25">
      <c r="N693" t="s">
        <v>27</v>
      </c>
      <c r="O693" t="s">
        <v>1254</v>
      </c>
    </row>
    <row r="694" spans="14:15" x14ac:dyDescent="0.25">
      <c r="N694" t="s">
        <v>27</v>
      </c>
      <c r="O694" t="s">
        <v>1255</v>
      </c>
    </row>
    <row r="695" spans="14:15" x14ac:dyDescent="0.25">
      <c r="N695" t="s">
        <v>41</v>
      </c>
      <c r="O695" t="s">
        <v>1256</v>
      </c>
    </row>
    <row r="696" spans="14:15" x14ac:dyDescent="0.25">
      <c r="N696" t="s">
        <v>35</v>
      </c>
      <c r="O696" t="s">
        <v>1257</v>
      </c>
    </row>
    <row r="697" spans="14:15" x14ac:dyDescent="0.25">
      <c r="N697" t="s">
        <v>44</v>
      </c>
      <c r="O697" t="s">
        <v>1258</v>
      </c>
    </row>
    <row r="698" spans="14:15" x14ac:dyDescent="0.25">
      <c r="N698" t="s">
        <v>39</v>
      </c>
      <c r="O698" t="s">
        <v>1259</v>
      </c>
    </row>
    <row r="699" spans="14:15" x14ac:dyDescent="0.25">
      <c r="N699" t="s">
        <v>27</v>
      </c>
      <c r="O699" t="s">
        <v>1260</v>
      </c>
    </row>
    <row r="700" spans="14:15" x14ac:dyDescent="0.25">
      <c r="N700" t="s">
        <v>27</v>
      </c>
      <c r="O700" t="s">
        <v>1261</v>
      </c>
    </row>
    <row r="701" spans="14:15" x14ac:dyDescent="0.25">
      <c r="N701" t="s">
        <v>27</v>
      </c>
      <c r="O701" t="s">
        <v>1262</v>
      </c>
    </row>
    <row r="702" spans="14:15" x14ac:dyDescent="0.25">
      <c r="N702" t="s">
        <v>33</v>
      </c>
      <c r="O702" t="s">
        <v>1263</v>
      </c>
    </row>
    <row r="703" spans="14:15" x14ac:dyDescent="0.25">
      <c r="N703" t="s">
        <v>27</v>
      </c>
      <c r="O703" t="s">
        <v>1264</v>
      </c>
    </row>
    <row r="704" spans="14:15" x14ac:dyDescent="0.25">
      <c r="N704" t="s">
        <v>34</v>
      </c>
      <c r="O704" t="s">
        <v>1265</v>
      </c>
    </row>
    <row r="705" spans="14:15" x14ac:dyDescent="0.25">
      <c r="N705" t="s">
        <v>37</v>
      </c>
      <c r="O705" t="s">
        <v>1266</v>
      </c>
    </row>
    <row r="706" spans="14:15" x14ac:dyDescent="0.25">
      <c r="N706" t="s">
        <v>53</v>
      </c>
      <c r="O706" t="s">
        <v>1267</v>
      </c>
    </row>
    <row r="707" spans="14:15" x14ac:dyDescent="0.25">
      <c r="N707" t="s">
        <v>39</v>
      </c>
      <c r="O707" t="s">
        <v>1268</v>
      </c>
    </row>
    <row r="708" spans="14:15" x14ac:dyDescent="0.25">
      <c r="N708" t="s">
        <v>43</v>
      </c>
      <c r="O708" t="s">
        <v>1268</v>
      </c>
    </row>
    <row r="709" spans="14:15" x14ac:dyDescent="0.25">
      <c r="N709" t="s">
        <v>42</v>
      </c>
      <c r="O709" t="s">
        <v>1269</v>
      </c>
    </row>
    <row r="710" spans="14:15" x14ac:dyDescent="0.25">
      <c r="N710" t="s">
        <v>33</v>
      </c>
      <c r="O710" t="s">
        <v>1270</v>
      </c>
    </row>
    <row r="711" spans="14:15" x14ac:dyDescent="0.25">
      <c r="N711" t="s">
        <v>44</v>
      </c>
      <c r="O711" t="s">
        <v>1271</v>
      </c>
    </row>
    <row r="712" spans="14:15" x14ac:dyDescent="0.25">
      <c r="N712" t="s">
        <v>34</v>
      </c>
      <c r="O712" t="s">
        <v>1272</v>
      </c>
    </row>
    <row r="713" spans="14:15" x14ac:dyDescent="0.25">
      <c r="N713" t="s">
        <v>34</v>
      </c>
      <c r="O713" t="s">
        <v>1273</v>
      </c>
    </row>
    <row r="714" spans="14:15" x14ac:dyDescent="0.25">
      <c r="N714" t="s">
        <v>33</v>
      </c>
      <c r="O714" t="s">
        <v>1274</v>
      </c>
    </row>
    <row r="715" spans="14:15" x14ac:dyDescent="0.25">
      <c r="N715" t="s">
        <v>44</v>
      </c>
      <c r="O715" t="s">
        <v>1275</v>
      </c>
    </row>
    <row r="716" spans="14:15" x14ac:dyDescent="0.25">
      <c r="N716" t="s">
        <v>39</v>
      </c>
      <c r="O716" t="s">
        <v>1276</v>
      </c>
    </row>
    <row r="717" spans="14:15" x14ac:dyDescent="0.25">
      <c r="N717" t="s">
        <v>39</v>
      </c>
      <c r="O717" t="s">
        <v>1277</v>
      </c>
    </row>
    <row r="718" spans="14:15" x14ac:dyDescent="0.25">
      <c r="N718" t="s">
        <v>27</v>
      </c>
      <c r="O718" t="s">
        <v>1278</v>
      </c>
    </row>
    <row r="719" spans="14:15" x14ac:dyDescent="0.25">
      <c r="N719" t="s">
        <v>34</v>
      </c>
      <c r="O719" t="s">
        <v>1279</v>
      </c>
    </row>
    <row r="720" spans="14:15" x14ac:dyDescent="0.25">
      <c r="N720" t="s">
        <v>39</v>
      </c>
      <c r="O720" t="s">
        <v>1280</v>
      </c>
    </row>
    <row r="721" spans="14:15" x14ac:dyDescent="0.25">
      <c r="N721" t="s">
        <v>47</v>
      </c>
      <c r="O721" t="s">
        <v>1281</v>
      </c>
    </row>
    <row r="722" spans="14:15" x14ac:dyDescent="0.25">
      <c r="N722" t="s">
        <v>36</v>
      </c>
      <c r="O722" t="s">
        <v>1282</v>
      </c>
    </row>
    <row r="723" spans="14:15" x14ac:dyDescent="0.25">
      <c r="N723" t="s">
        <v>39</v>
      </c>
      <c r="O723" t="s">
        <v>1283</v>
      </c>
    </row>
    <row r="724" spans="14:15" x14ac:dyDescent="0.25">
      <c r="N724" t="s">
        <v>42</v>
      </c>
      <c r="O724" t="s">
        <v>1284</v>
      </c>
    </row>
    <row r="725" spans="14:15" x14ac:dyDescent="0.25">
      <c r="N725" t="s">
        <v>42</v>
      </c>
      <c r="O725" t="s">
        <v>1285</v>
      </c>
    </row>
    <row r="726" spans="14:15" x14ac:dyDescent="0.25">
      <c r="N726" t="s">
        <v>27</v>
      </c>
      <c r="O726" t="s">
        <v>1286</v>
      </c>
    </row>
    <row r="727" spans="14:15" x14ac:dyDescent="0.25">
      <c r="N727" t="s">
        <v>27</v>
      </c>
      <c r="O727" t="s">
        <v>1287</v>
      </c>
    </row>
    <row r="728" spans="14:15" x14ac:dyDescent="0.25">
      <c r="N728" t="s">
        <v>34</v>
      </c>
      <c r="O728" t="s">
        <v>1288</v>
      </c>
    </row>
    <row r="729" spans="14:15" x14ac:dyDescent="0.25">
      <c r="N729" t="s">
        <v>34</v>
      </c>
      <c r="O729" t="s">
        <v>1289</v>
      </c>
    </row>
    <row r="730" spans="14:15" x14ac:dyDescent="0.25">
      <c r="N730" t="s">
        <v>27</v>
      </c>
      <c r="O730" t="s">
        <v>1290</v>
      </c>
    </row>
    <row r="731" spans="14:15" x14ac:dyDescent="0.25">
      <c r="N731" t="s">
        <v>34</v>
      </c>
      <c r="O731" t="s">
        <v>1291</v>
      </c>
    </row>
    <row r="732" spans="14:15" x14ac:dyDescent="0.25">
      <c r="N732" t="s">
        <v>34</v>
      </c>
      <c r="O732" t="s">
        <v>1292</v>
      </c>
    </row>
    <row r="733" spans="14:15" x14ac:dyDescent="0.25">
      <c r="N733" t="s">
        <v>33</v>
      </c>
      <c r="O733" t="s">
        <v>1293</v>
      </c>
    </row>
    <row r="734" spans="14:15" x14ac:dyDescent="0.25">
      <c r="N734" t="s">
        <v>34</v>
      </c>
      <c r="O734" t="s">
        <v>1294</v>
      </c>
    </row>
    <row r="735" spans="14:15" x14ac:dyDescent="0.25">
      <c r="N735" t="s">
        <v>33</v>
      </c>
      <c r="O735" t="s">
        <v>1295</v>
      </c>
    </row>
    <row r="736" spans="14:15" x14ac:dyDescent="0.25">
      <c r="N736" t="s">
        <v>36</v>
      </c>
      <c r="O736" t="s">
        <v>1296</v>
      </c>
    </row>
    <row r="737" spans="14:15" x14ac:dyDescent="0.25">
      <c r="N737" t="s">
        <v>42</v>
      </c>
      <c r="O737" t="s">
        <v>1297</v>
      </c>
    </row>
    <row r="738" spans="14:15" x14ac:dyDescent="0.25">
      <c r="N738" t="s">
        <v>39</v>
      </c>
      <c r="O738" t="s">
        <v>1298</v>
      </c>
    </row>
    <row r="739" spans="14:15" x14ac:dyDescent="0.25">
      <c r="N739" t="s">
        <v>32</v>
      </c>
      <c r="O739" t="s">
        <v>1299</v>
      </c>
    </row>
    <row r="740" spans="14:15" x14ac:dyDescent="0.25">
      <c r="N740" t="s">
        <v>32</v>
      </c>
      <c r="O740" t="s">
        <v>1300</v>
      </c>
    </row>
    <row r="741" spans="14:15" x14ac:dyDescent="0.25">
      <c r="N741" t="s">
        <v>27</v>
      </c>
      <c r="O741" t="s">
        <v>1301</v>
      </c>
    </row>
    <row r="742" spans="14:15" x14ac:dyDescent="0.25">
      <c r="N742" t="s">
        <v>36</v>
      </c>
      <c r="O742" t="s">
        <v>1302</v>
      </c>
    </row>
    <row r="743" spans="14:15" x14ac:dyDescent="0.25">
      <c r="N743" t="s">
        <v>27</v>
      </c>
      <c r="O743" t="s">
        <v>1303</v>
      </c>
    </row>
    <row r="744" spans="14:15" x14ac:dyDescent="0.25">
      <c r="N744" t="s">
        <v>27</v>
      </c>
      <c r="O744" t="s">
        <v>1304</v>
      </c>
    </row>
    <row r="745" spans="14:15" x14ac:dyDescent="0.25">
      <c r="N745" t="s">
        <v>34</v>
      </c>
      <c r="O745" t="s">
        <v>1305</v>
      </c>
    </row>
    <row r="746" spans="14:15" x14ac:dyDescent="0.25">
      <c r="N746" t="s">
        <v>34</v>
      </c>
      <c r="O746" t="s">
        <v>1306</v>
      </c>
    </row>
    <row r="747" spans="14:15" x14ac:dyDescent="0.25">
      <c r="N747" t="s">
        <v>46</v>
      </c>
      <c r="O747" t="s">
        <v>1307</v>
      </c>
    </row>
    <row r="748" spans="14:15" x14ac:dyDescent="0.25">
      <c r="N748" t="s">
        <v>27</v>
      </c>
      <c r="O748" t="s">
        <v>1308</v>
      </c>
    </row>
    <row r="749" spans="14:15" x14ac:dyDescent="0.25">
      <c r="N749" t="s">
        <v>34</v>
      </c>
      <c r="O749" t="s">
        <v>1309</v>
      </c>
    </row>
    <row r="750" spans="14:15" x14ac:dyDescent="0.25">
      <c r="N750" t="s">
        <v>34</v>
      </c>
      <c r="O750" t="s">
        <v>1310</v>
      </c>
    </row>
    <row r="751" spans="14:15" x14ac:dyDescent="0.25">
      <c r="N751" t="s">
        <v>39</v>
      </c>
      <c r="O751" t="s">
        <v>1311</v>
      </c>
    </row>
    <row r="752" spans="14:15" x14ac:dyDescent="0.25">
      <c r="N752" t="s">
        <v>34</v>
      </c>
      <c r="O752" t="s">
        <v>1312</v>
      </c>
    </row>
    <row r="753" spans="14:15" x14ac:dyDescent="0.25">
      <c r="N753" t="s">
        <v>42</v>
      </c>
      <c r="O753" t="s">
        <v>1313</v>
      </c>
    </row>
    <row r="754" spans="14:15" x14ac:dyDescent="0.25">
      <c r="N754" t="s">
        <v>39</v>
      </c>
      <c r="O754" t="s">
        <v>1314</v>
      </c>
    </row>
    <row r="755" spans="14:15" x14ac:dyDescent="0.25">
      <c r="N755" t="s">
        <v>39</v>
      </c>
      <c r="O755" t="s">
        <v>1315</v>
      </c>
    </row>
    <row r="756" spans="14:15" x14ac:dyDescent="0.25">
      <c r="N756" t="s">
        <v>39</v>
      </c>
      <c r="O756" t="s">
        <v>1316</v>
      </c>
    </row>
    <row r="757" spans="14:15" x14ac:dyDescent="0.25">
      <c r="N757" t="s">
        <v>48</v>
      </c>
      <c r="O757" t="s">
        <v>1317</v>
      </c>
    </row>
    <row r="758" spans="14:15" x14ac:dyDescent="0.25">
      <c r="N758" t="s">
        <v>27</v>
      </c>
      <c r="O758" t="s">
        <v>1318</v>
      </c>
    </row>
    <row r="759" spans="14:15" x14ac:dyDescent="0.25">
      <c r="N759" t="s">
        <v>48</v>
      </c>
      <c r="O759" t="s">
        <v>1319</v>
      </c>
    </row>
    <row r="760" spans="14:15" x14ac:dyDescent="0.25">
      <c r="N760" t="s">
        <v>32</v>
      </c>
      <c r="O760" t="s">
        <v>1320</v>
      </c>
    </row>
    <row r="761" spans="14:15" x14ac:dyDescent="0.25">
      <c r="N761" t="s">
        <v>44</v>
      </c>
      <c r="O761" t="s">
        <v>1321</v>
      </c>
    </row>
    <row r="762" spans="14:15" x14ac:dyDescent="0.25">
      <c r="N762" t="s">
        <v>43</v>
      </c>
      <c r="O762" t="s">
        <v>1322</v>
      </c>
    </row>
    <row r="763" spans="14:15" x14ac:dyDescent="0.25">
      <c r="N763" t="s">
        <v>27</v>
      </c>
      <c r="O763" t="s">
        <v>1323</v>
      </c>
    </row>
    <row r="764" spans="14:15" x14ac:dyDescent="0.25">
      <c r="N764" t="s">
        <v>27</v>
      </c>
      <c r="O764" t="s">
        <v>1324</v>
      </c>
    </row>
    <row r="765" spans="14:15" x14ac:dyDescent="0.25">
      <c r="N765" t="s">
        <v>39</v>
      </c>
      <c r="O765" t="s">
        <v>1325</v>
      </c>
    </row>
    <row r="766" spans="14:15" x14ac:dyDescent="0.25">
      <c r="N766" t="s">
        <v>42</v>
      </c>
      <c r="O766" t="s">
        <v>1326</v>
      </c>
    </row>
  </sheetData>
  <autoFilter ref="J1:L143" xr:uid="{1AE3EB56-3182-4726-81C9-54FD3BCE330B}"/>
  <sortState xmlns:xlrd2="http://schemas.microsoft.com/office/spreadsheetml/2017/richdata2" ref="J2:L767">
    <sortCondition ref="J2:J767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F2C2-2BBE-4D00-A8EB-F08F5259AD9A}">
  <sheetPr>
    <tabColor theme="0"/>
  </sheetPr>
  <dimension ref="A1:HD262"/>
  <sheetViews>
    <sheetView showGridLines="0" tabSelected="1" zoomScale="80" zoomScaleNormal="80" workbookViewId="0">
      <pane xSplit="10" ySplit="2" topLeftCell="K3" activePane="bottomRight" state="frozen"/>
      <selection pane="topRight" activeCell="H1" sqref="H1"/>
      <selection pane="bottomLeft" activeCell="A9" sqref="A9"/>
      <selection pane="bottomRight" activeCell="C1" sqref="C1"/>
    </sheetView>
  </sheetViews>
  <sheetFormatPr defaultColWidth="12.59765625" defaultRowHeight="15" customHeight="1" x14ac:dyDescent="0.25"/>
  <cols>
    <col min="1" max="1" width="1.8984375" style="129" bestFit="1" customWidth="1"/>
    <col min="2" max="2" width="10.19921875" style="129" customWidth="1"/>
    <col min="3" max="3" width="6.69921875" style="1" customWidth="1"/>
    <col min="4" max="7" width="14.8984375" style="1" customWidth="1"/>
    <col min="8" max="8" width="19.5" style="49" customWidth="1"/>
    <col min="9" max="9" width="17" style="39" customWidth="1"/>
    <col min="10" max="10" width="8.59765625" style="1" customWidth="1"/>
    <col min="11" max="11" width="14.8984375" style="2" customWidth="1"/>
    <col min="12" max="12" width="23.8984375" style="40" customWidth="1"/>
    <col min="13" max="13" width="17.59765625" style="39" customWidth="1"/>
    <col min="14" max="14" width="18.09765625" style="39" customWidth="1"/>
    <col min="15" max="15" width="20.59765625" style="49" customWidth="1"/>
    <col min="16" max="16" width="42.19921875" style="49" customWidth="1"/>
    <col min="17" max="17" width="9.59765625" style="2" customWidth="1"/>
    <col min="18" max="19" width="12" style="39" customWidth="1"/>
    <col min="20" max="20" width="18.09765625" style="2" customWidth="1"/>
    <col min="21" max="21" width="11.59765625" style="39" customWidth="1"/>
    <col min="22" max="29" width="12.8984375" style="39" customWidth="1"/>
    <col min="30" max="30" width="9.8984375" style="39" customWidth="1"/>
    <col min="31" max="31" width="15" style="216" customWidth="1"/>
    <col min="32" max="32" width="15.8984375" style="1" customWidth="1"/>
    <col min="33" max="34" width="9.8984375" style="65" customWidth="1"/>
    <col min="35" max="35" width="35.09765625" style="39" customWidth="1"/>
    <col min="36" max="36" width="20" style="1" customWidth="1"/>
    <col min="37" max="37" width="5.5" style="39" customWidth="1"/>
    <col min="38" max="70" width="4.59765625" style="39" customWidth="1"/>
    <col min="71" max="71" width="7.3984375" style="39" customWidth="1"/>
    <col min="72" max="85" width="4.59765625" style="39" customWidth="1"/>
    <col min="86" max="86" width="5" style="39" customWidth="1"/>
    <col min="87" max="88" width="5.09765625" style="39" customWidth="1"/>
    <col min="89" max="89" width="10.5" style="290" customWidth="1"/>
    <col min="90" max="90" width="7.09765625" style="290" customWidth="1"/>
    <col min="91" max="91" width="8.3984375" style="290" customWidth="1"/>
    <col min="92" max="92" width="15" style="39" customWidth="1"/>
    <col min="93" max="93" width="21.19921875" style="39" customWidth="1"/>
    <col min="94" max="94" width="15.296875" style="207" customWidth="1"/>
    <col min="95" max="95" width="13.5" style="88" customWidth="1"/>
    <col min="96" max="96" width="15.8984375" style="242" customWidth="1"/>
    <col min="97" max="97" width="10.59765625" style="68" customWidth="1"/>
    <col min="98" max="98" width="14.8984375" style="88" customWidth="1"/>
    <col min="99" max="99" width="13.8984375" style="88" customWidth="1"/>
    <col min="100" max="100" width="15" style="88" customWidth="1"/>
    <col min="101" max="101" width="13.59765625" style="39" customWidth="1"/>
    <col min="102" max="102" width="17.8984375" style="84" customWidth="1"/>
    <col min="103" max="103" width="13.09765625" style="88" customWidth="1"/>
    <col min="104" max="104" width="3.09765625" style="1" customWidth="1"/>
    <col min="105" max="106" width="13.09765625" style="88" customWidth="1"/>
    <col min="107" max="107" width="0.59765625" style="1" customWidth="1"/>
    <col min="108" max="108" width="16" style="112" customWidth="1"/>
    <col min="109" max="109" width="16" style="39" customWidth="1"/>
    <col min="110" max="110" width="3.09765625" style="42" customWidth="1"/>
    <col min="111" max="111" width="2.09765625" style="3" customWidth="1"/>
    <col min="112" max="112" width="19.09765625" style="45" customWidth="1"/>
    <col min="113" max="113" width="19.09765625" style="44" customWidth="1"/>
    <col min="114" max="114" width="11.8984375" style="43" customWidth="1"/>
    <col min="115" max="115" width="14.5" style="9" customWidth="1"/>
    <col min="116" max="116" width="3.09765625" style="3" customWidth="1"/>
    <col min="117" max="117" width="11.09765625" style="3" customWidth="1"/>
    <col min="118" max="118" width="11.09765625" style="44" customWidth="1"/>
    <col min="119" max="119" width="11.09765625" style="53" customWidth="1"/>
    <col min="120" max="120" width="11.09765625" style="3" customWidth="1"/>
    <col min="121" max="122" width="11.09765625" style="44" customWidth="1"/>
    <col min="123" max="124" width="11.09765625" style="43" customWidth="1"/>
    <col min="125" max="125" width="12.59765625" style="4" customWidth="1"/>
    <col min="126" max="126" width="11.09765625" style="43" customWidth="1"/>
    <col min="127" max="127" width="12.59765625" style="4" customWidth="1"/>
    <col min="128" max="128" width="2.09765625" style="3" customWidth="1"/>
    <col min="129" max="129" width="14.09765625" style="47" customWidth="1"/>
    <col min="130" max="131" width="11.09765625" style="47" customWidth="1"/>
    <col min="132" max="132" width="11.09765625" style="3" customWidth="1"/>
    <col min="133" max="135" width="14.59765625" style="5" customWidth="1"/>
    <col min="136" max="136" width="14.59765625" style="221" customWidth="1"/>
    <col min="137" max="139" width="14.59765625" style="5" customWidth="1"/>
    <col min="140" max="140" width="14.59765625" style="221" customWidth="1"/>
    <col min="141" max="141" width="14.59765625" style="5" customWidth="1"/>
    <col min="142" max="142" width="11.09765625" style="5" customWidth="1"/>
    <col min="143" max="144" width="14.59765625" style="5" customWidth="1"/>
    <col min="145" max="145" width="1.59765625" style="5" customWidth="1"/>
    <col min="146" max="162" width="11.8984375" style="5" customWidth="1"/>
    <col min="163" max="183" width="11.09765625" style="12" customWidth="1"/>
    <col min="184" max="189" width="13.59765625" style="12" customWidth="1"/>
    <col min="190" max="197" width="11.09765625" style="12" customWidth="1"/>
    <col min="198" max="198" width="12.59765625" style="1"/>
    <col min="199" max="206" width="12.59765625" style="1" customWidth="1"/>
    <col min="207" max="208" width="13.3984375" style="1" bestFit="1" customWidth="1"/>
    <col min="209" max="16384" width="12.59765625" style="1"/>
  </cols>
  <sheetData>
    <row r="1" spans="1:210" s="39" customFormat="1" ht="12" x14ac:dyDescent="0.25">
      <c r="A1" s="50"/>
      <c r="B1" s="207" t="s">
        <v>7718</v>
      </c>
      <c r="C1" s="207"/>
      <c r="D1" s="207" t="s">
        <v>7718</v>
      </c>
      <c r="E1" s="207" t="s">
        <v>7718</v>
      </c>
      <c r="F1" s="207" t="s">
        <v>7718</v>
      </c>
      <c r="G1" s="261" t="s">
        <v>7721</v>
      </c>
      <c r="H1" s="261" t="s">
        <v>7721</v>
      </c>
      <c r="I1" s="207" t="s">
        <v>7718</v>
      </c>
      <c r="J1" s="261" t="s">
        <v>7721</v>
      </c>
      <c r="K1" s="260" t="s">
        <v>7719</v>
      </c>
      <c r="L1" s="261" t="s">
        <v>7721</v>
      </c>
      <c r="M1" s="261" t="s">
        <v>7721</v>
      </c>
      <c r="N1" s="261" t="s">
        <v>7721</v>
      </c>
      <c r="O1" s="261" t="s">
        <v>7721</v>
      </c>
      <c r="P1" s="207" t="s">
        <v>7718</v>
      </c>
      <c r="Q1" s="260" t="s">
        <v>7719</v>
      </c>
      <c r="R1" s="261" t="s">
        <v>7721</v>
      </c>
      <c r="S1" s="207" t="s">
        <v>7718</v>
      </c>
      <c r="T1" s="260" t="s">
        <v>7719</v>
      </c>
      <c r="U1" s="207" t="s">
        <v>7718</v>
      </c>
      <c r="V1" s="207" t="s">
        <v>7718</v>
      </c>
      <c r="W1" s="207" t="s">
        <v>7718</v>
      </c>
      <c r="X1" s="207" t="s">
        <v>7718</v>
      </c>
      <c r="Y1" s="260" t="s">
        <v>7719</v>
      </c>
      <c r="Z1" s="260" t="s">
        <v>7719</v>
      </c>
      <c r="AA1" s="207" t="s">
        <v>7718</v>
      </c>
      <c r="AB1" s="207" t="s">
        <v>7718</v>
      </c>
      <c r="AC1" s="207" t="s">
        <v>7718</v>
      </c>
      <c r="AD1" s="207" t="s">
        <v>7718</v>
      </c>
      <c r="AE1" s="207" t="s">
        <v>7718</v>
      </c>
      <c r="AF1" s="260" t="s">
        <v>7719</v>
      </c>
      <c r="AG1" s="207" t="s">
        <v>7718</v>
      </c>
      <c r="AH1" s="207" t="s">
        <v>7718</v>
      </c>
      <c r="AI1" s="40" t="s">
        <v>7720</v>
      </c>
      <c r="AJ1" s="260" t="s">
        <v>7719</v>
      </c>
      <c r="AK1" s="267" t="s">
        <v>7718</v>
      </c>
      <c r="AL1" s="269" t="s">
        <v>7718</v>
      </c>
      <c r="AM1" s="267" t="s">
        <v>7718</v>
      </c>
      <c r="AN1" s="267" t="s">
        <v>7718</v>
      </c>
      <c r="AO1" s="271" t="s">
        <v>7718</v>
      </c>
      <c r="AP1" s="207" t="s">
        <v>7718</v>
      </c>
      <c r="AQ1" s="207" t="s">
        <v>7718</v>
      </c>
      <c r="AR1" s="207" t="s">
        <v>7718</v>
      </c>
      <c r="AS1" s="207" t="s">
        <v>7718</v>
      </c>
      <c r="AT1" s="275" t="s">
        <v>7718</v>
      </c>
      <c r="AU1" s="273" t="s">
        <v>7718</v>
      </c>
      <c r="AV1" s="273" t="s">
        <v>7718</v>
      </c>
      <c r="AW1" s="274" t="s">
        <v>7718</v>
      </c>
      <c r="AX1" s="207" t="s">
        <v>7718</v>
      </c>
      <c r="AY1" s="207" t="s">
        <v>7718</v>
      </c>
      <c r="AZ1" s="207" t="s">
        <v>7718</v>
      </c>
      <c r="BA1" s="207" t="s">
        <v>7718</v>
      </c>
      <c r="BB1" s="207" t="s">
        <v>7718</v>
      </c>
      <c r="BC1" s="207" t="s">
        <v>7718</v>
      </c>
      <c r="BD1" s="207" t="s">
        <v>7718</v>
      </c>
      <c r="BE1" s="207" t="s">
        <v>7718</v>
      </c>
      <c r="BF1" s="207" t="s">
        <v>7718</v>
      </c>
      <c r="BG1" s="207" t="s">
        <v>7718</v>
      </c>
      <c r="BH1" s="207" t="s">
        <v>7718</v>
      </c>
      <c r="BI1" s="207" t="s">
        <v>7718</v>
      </c>
      <c r="BJ1" s="207" t="s">
        <v>7718</v>
      </c>
      <c r="BK1" s="207" t="s">
        <v>7718</v>
      </c>
      <c r="BL1" s="207" t="s">
        <v>7718</v>
      </c>
      <c r="BM1" s="207" t="s">
        <v>7718</v>
      </c>
      <c r="BN1" s="207" t="s">
        <v>7718</v>
      </c>
      <c r="BO1" s="207" t="s">
        <v>7718</v>
      </c>
      <c r="BP1" s="207" t="s">
        <v>7718</v>
      </c>
      <c r="BQ1" s="207" t="s">
        <v>7718</v>
      </c>
      <c r="BR1" s="207" t="s">
        <v>7718</v>
      </c>
      <c r="BS1" s="207" t="s">
        <v>7718</v>
      </c>
      <c r="BT1" s="207" t="s">
        <v>7718</v>
      </c>
      <c r="BU1" s="207" t="s">
        <v>7718</v>
      </c>
      <c r="BV1" s="207" t="s">
        <v>7718</v>
      </c>
      <c r="BW1" s="207" t="s">
        <v>7718</v>
      </c>
      <c r="BX1" s="207" t="s">
        <v>7718</v>
      </c>
      <c r="BY1" s="207" t="s">
        <v>7718</v>
      </c>
      <c r="BZ1" s="207" t="s">
        <v>7718</v>
      </c>
      <c r="CA1" s="207" t="s">
        <v>7718</v>
      </c>
      <c r="CB1" s="207" t="s">
        <v>7718</v>
      </c>
      <c r="CC1" s="207" t="s">
        <v>7718</v>
      </c>
      <c r="CD1" s="207" t="s">
        <v>7718</v>
      </c>
      <c r="CE1" s="207" t="s">
        <v>7718</v>
      </c>
      <c r="CF1" s="207" t="s">
        <v>7718</v>
      </c>
      <c r="CG1" s="207" t="s">
        <v>7718</v>
      </c>
      <c r="CH1" s="207" t="s">
        <v>7718</v>
      </c>
      <c r="CI1" s="207" t="s">
        <v>7718</v>
      </c>
      <c r="CJ1" s="207" t="s">
        <v>7718</v>
      </c>
      <c r="CK1" s="291" t="s">
        <v>7718</v>
      </c>
      <c r="CL1" s="292" t="s">
        <v>7719</v>
      </c>
      <c r="CM1" s="292" t="s">
        <v>7719</v>
      </c>
      <c r="CN1" s="207" t="s">
        <v>7718</v>
      </c>
      <c r="CO1" s="207" t="s">
        <v>7718</v>
      </c>
      <c r="CP1" s="207" t="s">
        <v>7718</v>
      </c>
      <c r="CQ1" s="260" t="s">
        <v>7719</v>
      </c>
      <c r="CR1" s="260" t="s">
        <v>7719</v>
      </c>
      <c r="CS1" s="207" t="s">
        <v>7718</v>
      </c>
      <c r="CT1" s="260" t="s">
        <v>7719</v>
      </c>
      <c r="CU1" s="260" t="s">
        <v>7719</v>
      </c>
      <c r="CV1" s="260" t="s">
        <v>7719</v>
      </c>
      <c r="CW1" s="260" t="s">
        <v>7719</v>
      </c>
      <c r="CX1" s="260" t="s">
        <v>7719</v>
      </c>
      <c r="CY1" s="260" t="s">
        <v>7719</v>
      </c>
      <c r="CZ1" s="41"/>
      <c r="DA1" s="260" t="s">
        <v>7719</v>
      </c>
      <c r="DB1" s="260" t="s">
        <v>7719</v>
      </c>
      <c r="DC1" s="260" t="s">
        <v>7719</v>
      </c>
      <c r="DD1" s="260" t="s">
        <v>7719</v>
      </c>
      <c r="DE1" s="207" t="s">
        <v>7718</v>
      </c>
      <c r="DF1" s="51"/>
      <c r="DG1" s="44"/>
      <c r="DH1" s="207" t="s">
        <v>7718</v>
      </c>
      <c r="DI1" s="207" t="s">
        <v>7718</v>
      </c>
      <c r="DJ1" s="260" t="s">
        <v>7719</v>
      </c>
      <c r="DK1" s="260" t="s">
        <v>7719</v>
      </c>
      <c r="DL1" s="44"/>
      <c r="DM1" s="260" t="s">
        <v>7719</v>
      </c>
      <c r="DN1" s="207" t="s">
        <v>7718</v>
      </c>
      <c r="DO1" s="207" t="s">
        <v>7718</v>
      </c>
      <c r="DP1" s="260" t="s">
        <v>7719</v>
      </c>
      <c r="DQ1" s="207" t="s">
        <v>7718</v>
      </c>
      <c r="DR1" s="207" t="s">
        <v>7718</v>
      </c>
      <c r="DS1" s="207" t="s">
        <v>7718</v>
      </c>
      <c r="DT1" s="207" t="s">
        <v>7718</v>
      </c>
      <c r="DU1" s="260" t="s">
        <v>7719</v>
      </c>
      <c r="DV1" s="43"/>
      <c r="DW1" s="260" t="s">
        <v>7719</v>
      </c>
      <c r="DX1" s="44"/>
      <c r="DY1" s="207" t="s">
        <v>7718</v>
      </c>
      <c r="DZ1" s="207" t="s">
        <v>7718</v>
      </c>
      <c r="EA1" s="207" t="s">
        <v>7718</v>
      </c>
      <c r="EB1" s="260" t="s">
        <v>7719</v>
      </c>
      <c r="EC1" s="260" t="s">
        <v>7719</v>
      </c>
      <c r="ED1" s="260" t="s">
        <v>7719</v>
      </c>
      <c r="EE1" s="260" t="s">
        <v>7719</v>
      </c>
      <c r="EF1" s="260" t="s">
        <v>7719</v>
      </c>
      <c r="EG1" s="260" t="s">
        <v>7719</v>
      </c>
      <c r="EH1" s="260" t="s">
        <v>7719</v>
      </c>
      <c r="EI1" s="260" t="s">
        <v>7719</v>
      </c>
      <c r="EJ1" s="260" t="s">
        <v>7719</v>
      </c>
      <c r="EK1" s="48"/>
      <c r="EL1" s="48"/>
      <c r="EM1" s="48"/>
      <c r="EN1" s="48"/>
      <c r="EO1" s="54"/>
      <c r="EP1" s="276" t="s">
        <v>7723</v>
      </c>
      <c r="EQ1" s="276"/>
      <c r="ER1" s="276"/>
      <c r="ES1" s="277"/>
      <c r="ET1" s="278" t="s">
        <v>7724</v>
      </c>
      <c r="EU1" s="276"/>
      <c r="EV1" s="276"/>
      <c r="EW1" s="277"/>
      <c r="EX1" s="278" t="s">
        <v>7725</v>
      </c>
      <c r="EY1" s="276"/>
      <c r="EZ1" s="276"/>
      <c r="FA1" s="279"/>
      <c r="FB1" s="277"/>
      <c r="FC1" s="278" t="s">
        <v>7726</v>
      </c>
      <c r="FD1" s="276"/>
      <c r="FE1" s="276"/>
      <c r="FF1" s="276"/>
      <c r="FG1" s="278" t="s">
        <v>7727</v>
      </c>
      <c r="FH1" s="276"/>
      <c r="FI1" s="276"/>
      <c r="FJ1" s="276"/>
      <c r="FK1" s="276"/>
      <c r="FL1" s="278" t="s">
        <v>7728</v>
      </c>
      <c r="FM1" s="276"/>
      <c r="FN1" s="276"/>
      <c r="FO1" s="276"/>
      <c r="FP1" s="278" t="s">
        <v>7729</v>
      </c>
      <c r="FQ1" s="276"/>
      <c r="FR1" s="276"/>
      <c r="FS1" s="276"/>
      <c r="FT1" s="278" t="s">
        <v>7730</v>
      </c>
      <c r="FU1" s="276"/>
      <c r="FV1" s="276"/>
      <c r="FW1" s="276"/>
      <c r="FX1" s="276"/>
      <c r="FY1" s="278" t="s">
        <v>7731</v>
      </c>
      <c r="FZ1" s="276"/>
      <c r="GA1" s="276"/>
      <c r="GB1" s="276"/>
      <c r="GC1" s="278" t="s">
        <v>7732</v>
      </c>
      <c r="GD1" s="276"/>
      <c r="GE1" s="276"/>
      <c r="GF1" s="276"/>
      <c r="GG1" s="280" t="s">
        <v>7733</v>
      </c>
      <c r="GH1" s="276"/>
      <c r="GI1" s="276"/>
      <c r="GJ1" s="276"/>
      <c r="GK1" s="276"/>
      <c r="GL1" s="280" t="s">
        <v>7734</v>
      </c>
      <c r="GM1" s="276"/>
      <c r="GN1" s="276"/>
      <c r="GO1" s="281"/>
    </row>
    <row r="2" spans="1:210" s="8" customFormat="1" ht="49.35" customHeight="1" x14ac:dyDescent="0.25">
      <c r="A2" s="7"/>
      <c r="B2" s="29" t="s">
        <v>7736</v>
      </c>
      <c r="C2" s="29" t="s">
        <v>7050</v>
      </c>
      <c r="D2" s="29" t="s">
        <v>284</v>
      </c>
      <c r="E2" s="29" t="s">
        <v>3610</v>
      </c>
      <c r="F2" s="29" t="s">
        <v>1516</v>
      </c>
      <c r="G2" s="29" t="s">
        <v>6839</v>
      </c>
      <c r="H2" s="150" t="s">
        <v>137</v>
      </c>
      <c r="I2" s="55" t="s">
        <v>278</v>
      </c>
      <c r="J2" s="29" t="s">
        <v>237</v>
      </c>
      <c r="K2" s="29" t="s">
        <v>21</v>
      </c>
      <c r="L2" s="202" t="s">
        <v>0</v>
      </c>
      <c r="M2" s="57" t="s">
        <v>1</v>
      </c>
      <c r="N2" s="57" t="s">
        <v>24</v>
      </c>
      <c r="O2" s="202" t="s">
        <v>2</v>
      </c>
      <c r="P2" s="203" t="s">
        <v>25</v>
      </c>
      <c r="Q2" s="29" t="s">
        <v>23</v>
      </c>
      <c r="R2" s="57" t="s">
        <v>3</v>
      </c>
      <c r="S2" s="57" t="s">
        <v>7051</v>
      </c>
      <c r="T2" s="29" t="s">
        <v>4</v>
      </c>
      <c r="U2" s="66" t="s">
        <v>7043</v>
      </c>
      <c r="V2" s="59" t="s">
        <v>1328</v>
      </c>
      <c r="W2" s="59" t="s">
        <v>1327</v>
      </c>
      <c r="X2" s="59" t="s">
        <v>7715</v>
      </c>
      <c r="Y2" s="59" t="s">
        <v>7713</v>
      </c>
      <c r="Z2" s="59" t="s">
        <v>7714</v>
      </c>
      <c r="AA2" s="59" t="s">
        <v>1329</v>
      </c>
      <c r="AB2" s="59" t="s">
        <v>1330</v>
      </c>
      <c r="AC2" s="59" t="s">
        <v>7707</v>
      </c>
      <c r="AD2" s="59" t="s">
        <v>138</v>
      </c>
      <c r="AE2" s="212" t="s">
        <v>1331</v>
      </c>
      <c r="AF2" s="24" t="s">
        <v>7717</v>
      </c>
      <c r="AG2" s="60" t="s">
        <v>235</v>
      </c>
      <c r="AH2" s="60" t="s">
        <v>236</v>
      </c>
      <c r="AI2" s="61" t="s">
        <v>1524</v>
      </c>
      <c r="AJ2" s="29" t="s">
        <v>7716</v>
      </c>
      <c r="AK2" s="268">
        <v>46026</v>
      </c>
      <c r="AL2" s="270">
        <f t="shared" ref="AL2:BQ2" si="0">AK2+7</f>
        <v>46033</v>
      </c>
      <c r="AM2" s="81">
        <f t="shared" si="0"/>
        <v>46040</v>
      </c>
      <c r="AN2" s="81">
        <f t="shared" si="0"/>
        <v>46047</v>
      </c>
      <c r="AO2" s="272">
        <f t="shared" si="0"/>
        <v>46054</v>
      </c>
      <c r="AP2" s="81">
        <f t="shared" si="0"/>
        <v>46061</v>
      </c>
      <c r="AQ2" s="81">
        <f t="shared" si="0"/>
        <v>46068</v>
      </c>
      <c r="AR2" s="81">
        <f t="shared" si="0"/>
        <v>46075</v>
      </c>
      <c r="AS2" s="81">
        <f t="shared" si="0"/>
        <v>46082</v>
      </c>
      <c r="AT2" s="81">
        <f t="shared" si="0"/>
        <v>46089</v>
      </c>
      <c r="AU2" s="81">
        <f t="shared" si="0"/>
        <v>46096</v>
      </c>
      <c r="AV2" s="81">
        <f t="shared" si="0"/>
        <v>46103</v>
      </c>
      <c r="AW2" s="81">
        <f t="shared" si="0"/>
        <v>46110</v>
      </c>
      <c r="AX2" s="81">
        <f t="shared" si="0"/>
        <v>46117</v>
      </c>
      <c r="AY2" s="81">
        <f t="shared" si="0"/>
        <v>46124</v>
      </c>
      <c r="AZ2" s="81">
        <f t="shared" si="0"/>
        <v>46131</v>
      </c>
      <c r="BA2" s="81">
        <f t="shared" si="0"/>
        <v>46138</v>
      </c>
      <c r="BB2" s="81">
        <f t="shared" si="0"/>
        <v>46145</v>
      </c>
      <c r="BC2" s="81">
        <f t="shared" si="0"/>
        <v>46152</v>
      </c>
      <c r="BD2" s="81">
        <f t="shared" si="0"/>
        <v>46159</v>
      </c>
      <c r="BE2" s="81">
        <f t="shared" si="0"/>
        <v>46166</v>
      </c>
      <c r="BF2" s="81">
        <f t="shared" si="0"/>
        <v>46173</v>
      </c>
      <c r="BG2" s="81">
        <f t="shared" si="0"/>
        <v>46180</v>
      </c>
      <c r="BH2" s="81">
        <f t="shared" si="0"/>
        <v>46187</v>
      </c>
      <c r="BI2" s="81">
        <f t="shared" si="0"/>
        <v>46194</v>
      </c>
      <c r="BJ2" s="81">
        <f t="shared" si="0"/>
        <v>46201</v>
      </c>
      <c r="BK2" s="81">
        <f t="shared" si="0"/>
        <v>46208</v>
      </c>
      <c r="BL2" s="81">
        <f t="shared" si="0"/>
        <v>46215</v>
      </c>
      <c r="BM2" s="81">
        <f t="shared" si="0"/>
        <v>46222</v>
      </c>
      <c r="BN2" s="81">
        <f t="shared" si="0"/>
        <v>46229</v>
      </c>
      <c r="BO2" s="81">
        <f t="shared" si="0"/>
        <v>46236</v>
      </c>
      <c r="BP2" s="81">
        <f t="shared" si="0"/>
        <v>46243</v>
      </c>
      <c r="BQ2" s="81">
        <f t="shared" si="0"/>
        <v>46250</v>
      </c>
      <c r="BR2" s="81">
        <f t="shared" ref="BR2:CJ2" si="1">BQ2+7</f>
        <v>46257</v>
      </c>
      <c r="BS2" s="81">
        <f t="shared" si="1"/>
        <v>46264</v>
      </c>
      <c r="BT2" s="81">
        <f t="shared" si="1"/>
        <v>46271</v>
      </c>
      <c r="BU2" s="81">
        <f t="shared" si="1"/>
        <v>46278</v>
      </c>
      <c r="BV2" s="81">
        <f t="shared" si="1"/>
        <v>46285</v>
      </c>
      <c r="BW2" s="81">
        <f t="shared" si="1"/>
        <v>46292</v>
      </c>
      <c r="BX2" s="81">
        <f t="shared" si="1"/>
        <v>46299</v>
      </c>
      <c r="BY2" s="81">
        <f t="shared" si="1"/>
        <v>46306</v>
      </c>
      <c r="BZ2" s="81">
        <f t="shared" si="1"/>
        <v>46313</v>
      </c>
      <c r="CA2" s="81">
        <f t="shared" si="1"/>
        <v>46320</v>
      </c>
      <c r="CB2" s="81">
        <f t="shared" si="1"/>
        <v>46327</v>
      </c>
      <c r="CC2" s="81">
        <f t="shared" si="1"/>
        <v>46334</v>
      </c>
      <c r="CD2" s="81">
        <f t="shared" si="1"/>
        <v>46341</v>
      </c>
      <c r="CE2" s="81">
        <f t="shared" si="1"/>
        <v>46348</v>
      </c>
      <c r="CF2" s="81">
        <f t="shared" si="1"/>
        <v>46355</v>
      </c>
      <c r="CG2" s="81">
        <f t="shared" si="1"/>
        <v>46362</v>
      </c>
      <c r="CH2" s="81">
        <f t="shared" si="1"/>
        <v>46369</v>
      </c>
      <c r="CI2" s="81">
        <f t="shared" si="1"/>
        <v>46376</v>
      </c>
      <c r="CJ2" s="81">
        <f t="shared" si="1"/>
        <v>46383</v>
      </c>
      <c r="CK2" s="293" t="s">
        <v>1531</v>
      </c>
      <c r="CL2" s="294" t="s">
        <v>60</v>
      </c>
      <c r="CM2" s="294" t="s">
        <v>61</v>
      </c>
      <c r="CN2" s="66" t="s">
        <v>275</v>
      </c>
      <c r="CO2" s="66" t="s">
        <v>7701</v>
      </c>
      <c r="CP2" s="208" t="s">
        <v>266</v>
      </c>
      <c r="CQ2" s="85" t="s">
        <v>1534</v>
      </c>
      <c r="CR2" s="85" t="s">
        <v>233</v>
      </c>
      <c r="CS2" s="67" t="s">
        <v>5</v>
      </c>
      <c r="CT2" s="85" t="s">
        <v>6</v>
      </c>
      <c r="CU2" s="85" t="s">
        <v>7</v>
      </c>
      <c r="CV2" s="86" t="s">
        <v>9</v>
      </c>
      <c r="CW2" s="66" t="s">
        <v>1334</v>
      </c>
      <c r="CX2" s="83" t="s">
        <v>1533</v>
      </c>
      <c r="CY2" s="86" t="s">
        <v>1532</v>
      </c>
      <c r="CZ2" s="30"/>
      <c r="DA2" s="89" t="s">
        <v>1519</v>
      </c>
      <c r="DB2" s="89" t="s">
        <v>1520</v>
      </c>
      <c r="DC2" s="7"/>
      <c r="DD2" s="110" t="s">
        <v>226</v>
      </c>
      <c r="DE2" s="69" t="s">
        <v>234</v>
      </c>
      <c r="DF2" s="52"/>
      <c r="DG2" s="151"/>
      <c r="DH2" s="73" t="s">
        <v>28</v>
      </c>
      <c r="DI2" s="73" t="s">
        <v>29</v>
      </c>
      <c r="DJ2" s="73" t="s">
        <v>30</v>
      </c>
      <c r="DK2" s="22" t="s">
        <v>31</v>
      </c>
      <c r="DL2" s="151"/>
      <c r="DM2" s="21" t="s">
        <v>72</v>
      </c>
      <c r="DN2" s="73" t="s">
        <v>26</v>
      </c>
      <c r="DO2" s="74" t="s">
        <v>15</v>
      </c>
      <c r="DP2" s="21" t="s">
        <v>62</v>
      </c>
      <c r="DQ2" s="76" t="s">
        <v>10</v>
      </c>
      <c r="DR2" s="76" t="s">
        <v>11</v>
      </c>
      <c r="DS2" s="76" t="s">
        <v>13</v>
      </c>
      <c r="DT2" s="76" t="s">
        <v>12</v>
      </c>
      <c r="DU2" s="21" t="s">
        <v>14</v>
      </c>
      <c r="DV2" s="76" t="s">
        <v>17</v>
      </c>
      <c r="DW2" s="21" t="s">
        <v>16</v>
      </c>
      <c r="DX2" s="7"/>
      <c r="DY2" s="79" t="s">
        <v>20</v>
      </c>
      <c r="DZ2" s="79" t="s">
        <v>1521</v>
      </c>
      <c r="EA2" s="79" t="s">
        <v>1522</v>
      </c>
      <c r="EB2" s="21" t="s">
        <v>1523</v>
      </c>
      <c r="EC2" s="21" t="s">
        <v>18</v>
      </c>
      <c r="ED2" s="21" t="s">
        <v>19</v>
      </c>
      <c r="EE2" s="21" t="s">
        <v>6855</v>
      </c>
      <c r="EF2" s="219" t="s">
        <v>7703</v>
      </c>
      <c r="EG2" s="137" t="s">
        <v>1533</v>
      </c>
      <c r="EH2" s="219" t="s">
        <v>7702</v>
      </c>
      <c r="EI2" s="137" t="s">
        <v>7706</v>
      </c>
      <c r="EJ2" s="219" t="s">
        <v>7705</v>
      </c>
      <c r="EK2" s="137"/>
      <c r="EL2" s="10"/>
      <c r="EM2" s="20"/>
      <c r="EN2" s="20"/>
      <c r="EO2" s="10"/>
      <c r="EP2" s="282" t="s">
        <v>1339</v>
      </c>
      <c r="EQ2" s="282" t="s">
        <v>1340</v>
      </c>
      <c r="ER2" s="282" t="s">
        <v>1341</v>
      </c>
      <c r="ES2" s="282" t="s">
        <v>1342</v>
      </c>
      <c r="ET2" s="282" t="s">
        <v>1343</v>
      </c>
      <c r="EU2" s="282" t="s">
        <v>1335</v>
      </c>
      <c r="EV2" s="282" t="s">
        <v>1336</v>
      </c>
      <c r="EW2" s="282" t="s">
        <v>1337</v>
      </c>
      <c r="EX2" s="282" t="s">
        <v>1338</v>
      </c>
      <c r="EY2" s="282" t="s">
        <v>175</v>
      </c>
      <c r="EZ2" s="282" t="s">
        <v>176</v>
      </c>
      <c r="FA2" s="282" t="s">
        <v>177</v>
      </c>
      <c r="FB2" s="282" t="s">
        <v>178</v>
      </c>
      <c r="FC2" s="282" t="s">
        <v>179</v>
      </c>
      <c r="FD2" s="282" t="s">
        <v>180</v>
      </c>
      <c r="FE2" s="282" t="s">
        <v>181</v>
      </c>
      <c r="FF2" s="282" t="s">
        <v>182</v>
      </c>
      <c r="FG2" s="282" t="s">
        <v>139</v>
      </c>
      <c r="FH2" s="282" t="s">
        <v>140</v>
      </c>
      <c r="FI2" s="282" t="s">
        <v>141</v>
      </c>
      <c r="FJ2" s="282" t="s">
        <v>142</v>
      </c>
      <c r="FK2" s="282" t="s">
        <v>143</v>
      </c>
      <c r="FL2" s="282" t="s">
        <v>144</v>
      </c>
      <c r="FM2" s="282" t="s">
        <v>145</v>
      </c>
      <c r="FN2" s="282" t="s">
        <v>146</v>
      </c>
      <c r="FO2" s="282" t="s">
        <v>147</v>
      </c>
      <c r="FP2" s="282" t="s">
        <v>148</v>
      </c>
      <c r="FQ2" s="282" t="s">
        <v>149</v>
      </c>
      <c r="FR2" s="282" t="s">
        <v>150</v>
      </c>
      <c r="FS2" s="282" t="s">
        <v>151</v>
      </c>
      <c r="FT2" s="282" t="s">
        <v>152</v>
      </c>
      <c r="FU2" s="282" t="s">
        <v>153</v>
      </c>
      <c r="FV2" s="282" t="s">
        <v>154</v>
      </c>
      <c r="FW2" s="282" t="s">
        <v>155</v>
      </c>
      <c r="FX2" s="282" t="s">
        <v>156</v>
      </c>
      <c r="FY2" s="282" t="s">
        <v>157</v>
      </c>
      <c r="FZ2" s="282" t="s">
        <v>158</v>
      </c>
      <c r="GA2" s="282" t="s">
        <v>159</v>
      </c>
      <c r="GB2" s="282" t="s">
        <v>160</v>
      </c>
      <c r="GC2" s="282" t="s">
        <v>161</v>
      </c>
      <c r="GD2" s="282" t="s">
        <v>162</v>
      </c>
      <c r="GE2" s="282" t="s">
        <v>163</v>
      </c>
      <c r="GF2" s="282" t="s">
        <v>164</v>
      </c>
      <c r="GG2" s="282" t="s">
        <v>165</v>
      </c>
      <c r="GH2" s="282" t="s">
        <v>166</v>
      </c>
      <c r="GI2" s="282" t="s">
        <v>167</v>
      </c>
      <c r="GJ2" s="282" t="s">
        <v>168</v>
      </c>
      <c r="GK2" s="282" t="s">
        <v>169</v>
      </c>
      <c r="GL2" s="282" t="s">
        <v>170</v>
      </c>
      <c r="GM2" s="282" t="s">
        <v>171</v>
      </c>
      <c r="GN2" s="282" t="s">
        <v>172</v>
      </c>
      <c r="GO2" s="282" t="s">
        <v>173</v>
      </c>
      <c r="GQ2" s="13" t="s">
        <v>1344</v>
      </c>
      <c r="GR2" s="13" t="s">
        <v>1345</v>
      </c>
      <c r="GS2" s="13" t="s">
        <v>1346</v>
      </c>
      <c r="GT2" s="13" t="s">
        <v>1347</v>
      </c>
      <c r="GU2" s="13" t="s">
        <v>1348</v>
      </c>
      <c r="GV2" s="13" t="s">
        <v>1349</v>
      </c>
      <c r="GW2" s="13" t="s">
        <v>1350</v>
      </c>
      <c r="GX2" s="13" t="s">
        <v>1351</v>
      </c>
      <c r="GY2" s="13" t="s">
        <v>1352</v>
      </c>
      <c r="GZ2" s="13" t="s">
        <v>1353</v>
      </c>
      <c r="HA2" s="13" t="s">
        <v>1354</v>
      </c>
      <c r="HB2" s="13" t="s">
        <v>1355</v>
      </c>
    </row>
    <row r="3" spans="1:210" s="2" customFormat="1" ht="13.35" customHeight="1" x14ac:dyDescent="0.25">
      <c r="A3" s="144"/>
      <c r="B3" s="144"/>
      <c r="C3" s="2">
        <v>1</v>
      </c>
      <c r="D3" s="28">
        <v>0</v>
      </c>
      <c r="E3" s="28">
        <v>0</v>
      </c>
      <c r="F3" s="28">
        <v>0</v>
      </c>
      <c r="G3" s="28" t="str">
        <f>IF(M3="","",IF(ISERROR(VLOOKUP(M3,Parametros!AI:AJ,2,0)),"Demais OOH",VLOOKUP(M3,Parametros!AI:AJ,2,0)))</f>
        <v/>
      </c>
      <c r="H3" s="56"/>
      <c r="I3" s="56"/>
      <c r="J3" s="27" t="str">
        <f>IFERROR(VLOOKUP(K3,'GEOS AMBEV'!B:C,2,0),"")</f>
        <v/>
      </c>
      <c r="K3" s="27">
        <f>_xlfn.XLOOKUP(L3,POPULAÇÃO!D:D,POPULAÇÃO!C:C)</f>
        <v>0</v>
      </c>
      <c r="L3" s="56"/>
      <c r="M3" s="56"/>
      <c r="N3" s="56"/>
      <c r="O3" s="56" t="s">
        <v>184</v>
      </c>
      <c r="P3" s="204"/>
      <c r="Q3" s="27" t="str">
        <f>IFERROR(VLOOKUP(O3,Parametros!J:K,2,0),"")</f>
        <v>G3ME</v>
      </c>
      <c r="R3" s="56"/>
      <c r="S3" s="56"/>
      <c r="T3" s="27" t="str">
        <f t="shared" ref="T3:T33" si="2">IF(R3="","",IF(R3="digital",W3&amp;"""- "&amp;V3&amp;" ins/dia",TEXT(AA3,"0,00")&amp;" x "&amp;TEXT(AB3,"0,00")&amp;"m"))</f>
        <v/>
      </c>
      <c r="U3" s="58"/>
      <c r="V3" s="56"/>
      <c r="W3" s="56"/>
      <c r="X3" s="56"/>
      <c r="Y3" s="234">
        <f>IFERROR(86400/W3/24*X3,0)</f>
        <v>0</v>
      </c>
      <c r="Z3" s="234">
        <f t="shared" ref="Z3" si="3">+U3*V3</f>
        <v>0</v>
      </c>
      <c r="AA3" s="56"/>
      <c r="AB3" s="56"/>
      <c r="AC3" s="56"/>
      <c r="AD3" s="56"/>
      <c r="AE3" s="213"/>
      <c r="AF3" s="27">
        <f>IFERROR(VLOOKUP(AE3,Parametros!E:F,2,0),0)</f>
        <v>0</v>
      </c>
      <c r="AG3" s="63"/>
      <c r="AH3" s="64"/>
      <c r="AI3" s="62"/>
      <c r="AJ3" s="26" t="str">
        <f t="shared" ref="AJ3:AJ39" si="4">IF(AG3="","",AH3-AG3+1)</f>
        <v/>
      </c>
      <c r="AK3" s="283">
        <v>40</v>
      </c>
      <c r="AL3" s="283">
        <v>40</v>
      </c>
      <c r="AM3" s="283"/>
      <c r="AN3" s="283"/>
      <c r="AO3" s="283"/>
      <c r="AP3" s="283"/>
      <c r="AQ3" s="283"/>
      <c r="AR3" s="283"/>
      <c r="AS3" s="283"/>
      <c r="AT3" s="283"/>
      <c r="AU3" s="283"/>
      <c r="AV3" s="283"/>
      <c r="AW3" s="283"/>
      <c r="AX3" s="283"/>
      <c r="AY3" s="283"/>
      <c r="AZ3" s="283"/>
      <c r="BA3" s="283"/>
      <c r="BB3" s="284"/>
      <c r="BC3" s="284"/>
      <c r="BD3" s="284"/>
      <c r="BE3" s="284"/>
      <c r="BF3" s="284"/>
      <c r="BG3" s="284"/>
      <c r="BH3" s="284"/>
      <c r="BI3" s="284"/>
      <c r="BJ3" s="284"/>
      <c r="BK3" s="284"/>
      <c r="BL3" s="284"/>
      <c r="BM3" s="284"/>
      <c r="BN3" s="284"/>
      <c r="BO3" s="284"/>
      <c r="BP3" s="284"/>
      <c r="BQ3" s="284"/>
      <c r="BR3" s="284"/>
      <c r="BS3" s="284"/>
      <c r="BT3" s="284"/>
      <c r="BU3" s="284"/>
      <c r="BV3" s="284"/>
      <c r="BW3" s="284"/>
      <c r="BX3" s="284"/>
      <c r="BY3" s="284"/>
      <c r="BZ3" s="284"/>
      <c r="CA3" s="284"/>
      <c r="CB3" s="284"/>
      <c r="CC3" s="284"/>
      <c r="CD3" s="283"/>
      <c r="CE3" s="283"/>
      <c r="CF3" s="283"/>
      <c r="CG3" s="284"/>
      <c r="CH3" s="284"/>
      <c r="CI3" s="284"/>
      <c r="CJ3" s="284"/>
      <c r="CK3" s="82">
        <v>1</v>
      </c>
      <c r="CL3" s="295">
        <f t="shared" ref="CL3" si="5">IFERROR(COUNT(AK3:CJ3)/CK3,0)</f>
        <v>2</v>
      </c>
      <c r="CM3" s="296">
        <f t="shared" ref="CM3" si="6">IFERROR(SUM(AK3:CJ3)/CK3,0)</f>
        <v>80</v>
      </c>
      <c r="CN3" s="58" t="s">
        <v>7735</v>
      </c>
      <c r="CO3" s="217"/>
      <c r="CP3" s="209"/>
      <c r="CQ3" s="87">
        <f t="shared" ref="CQ3:CQ16" si="7">IF(AE3="diária",CP3*AJ3*U3,IF(AJ3&gt;AF3,CP3,AJ3/AF3*CP3)*U3)</f>
        <v>0</v>
      </c>
      <c r="CR3" s="241">
        <f t="shared" ref="CR3:CR39" si="8">IF(CN3="","0",IF(CN3="Faces",CQ3*CM3,CQ3*CL3))</f>
        <v>0</v>
      </c>
      <c r="CS3" s="152">
        <v>0.72</v>
      </c>
      <c r="CT3" s="90">
        <f t="shared" ref="CT3:CT14" si="9">CP3*(1-CS3)</f>
        <v>0</v>
      </c>
      <c r="CU3" s="90">
        <f t="shared" ref="CU3:CU14" si="10">CR3*(1-CS3)</f>
        <v>0</v>
      </c>
      <c r="CV3" s="90">
        <f t="shared" ref="CV3:CV14" si="11">CU3*0.8</f>
        <v>0</v>
      </c>
      <c r="CW3" s="91" t="str">
        <f>IF(H3="","",IFERROR(VLOOKUP(H3,Parametros!B:C,2,0),0))</f>
        <v/>
      </c>
      <c r="CX3" s="6">
        <f t="shared" ref="CX3:CX4" si="12">EG3</f>
        <v>0</v>
      </c>
      <c r="CY3" s="87">
        <f t="shared" ref="CY3:CY14" si="13">IF(OR(CX3=0,CX3="Sem base de dados"),0,CV3/CX3*1000)</f>
        <v>0</v>
      </c>
      <c r="CZ3" s="145"/>
      <c r="DA3" s="87">
        <f t="shared" ref="DA3:DA4" si="14">DK3</f>
        <v>0</v>
      </c>
      <c r="DB3" s="87">
        <f t="shared" ref="DB3:DB5" si="15">DW3</f>
        <v>0</v>
      </c>
      <c r="DD3" s="111">
        <f t="shared" ref="DD3:DD16" si="16">IF(AG3="",0,EDATE(DATE(YEAR(AG3),MONTH(AG3),1),5))</f>
        <v>0</v>
      </c>
      <c r="DE3" s="70">
        <v>2025</v>
      </c>
      <c r="DF3" s="71"/>
      <c r="DG3" s="146"/>
      <c r="DH3" s="45"/>
      <c r="DI3" s="45"/>
      <c r="DJ3" s="46">
        <v>800</v>
      </c>
      <c r="DK3" s="35">
        <f t="shared" ref="DK3:DK4" si="17">DJ3*DI3*DH3</f>
        <v>0</v>
      </c>
      <c r="DL3" s="146"/>
      <c r="DM3" s="36">
        <f t="shared" ref="DM3:DM40" si="18">IF(R3="Digital",0,IF(SUM(AK3:CJ3)=0,0,LARGE(AK3:CJ3,1)))</f>
        <v>40</v>
      </c>
      <c r="DN3" s="72"/>
      <c r="DO3" s="75"/>
      <c r="DP3" s="36">
        <f t="shared" ref="DP3:DP4" si="19">ROUNDUP(DN3*DM3*(1+DO3),0)</f>
        <v>0</v>
      </c>
      <c r="DQ3" s="77"/>
      <c r="DR3" s="77"/>
      <c r="DS3" s="78"/>
      <c r="DT3" s="78"/>
      <c r="DU3" s="147">
        <f t="shared" ref="DU3:DU4" si="20">PRODUCT(DP3:DT3)</f>
        <v>0</v>
      </c>
      <c r="DV3" s="78"/>
      <c r="DW3" s="147">
        <f t="shared" ref="DW3:DW4" si="21">(DU3+DV3)</f>
        <v>0</v>
      </c>
      <c r="DX3" s="146"/>
      <c r="DY3" s="80"/>
      <c r="DZ3" s="80">
        <f>SUMIFS('Mediana dos Impactos'!D:D,'Mediana dos Impactos'!C:C,OOH!O3,'Mediana dos Impactos'!B:B,OOH!L3)</f>
        <v>0</v>
      </c>
      <c r="EA3" s="80"/>
      <c r="EB3" s="37" t="str">
        <f t="shared" ref="EB3:EB41" si="22">AJ3</f>
        <v/>
      </c>
      <c r="EC3" s="38">
        <f>IFERROR(IF(DZ3&lt;&gt;"",DZ3/7*EB3,$EA3/30*EB3),0)</f>
        <v>0</v>
      </c>
      <c r="ED3" s="38">
        <f t="shared" ref="ED3:ED40" si="23">IF(DY3="",0,IF(DY3="Face",CM3,CL3))</f>
        <v>0</v>
      </c>
      <c r="EE3" s="38">
        <f t="shared" ref="EE3:EE4" si="24">IF(DY3="Sem base de dados",DY3,EC3*ED3)</f>
        <v>0</v>
      </c>
      <c r="EF3" s="235">
        <f t="shared" ref="EF3:EF16" si="25">IF(R3="digital",(EI3*EH3),EJ3*EH3)</f>
        <v>0</v>
      </c>
      <c r="EG3" s="38">
        <f t="shared" ref="EG3:EG4" si="26">+EE3*EF3</f>
        <v>0</v>
      </c>
      <c r="EH3" s="220">
        <f>IFERROR(IF(N3="via pública",VLOOKUP($O3,Parametros!$J:$L,3,0),VLOOKUP(N3,Parametros!V:W,2,0)),0)</f>
        <v>0</v>
      </c>
      <c r="EI3" s="220">
        <f t="shared" ref="EI3:EI41" si="27">IFERROR(Z3/Y3,0)</f>
        <v>0</v>
      </c>
      <c r="EJ3" s="220">
        <f>IFERROR(VLOOKUP(AC3,Parametros!AL:AM,2,0),1)</f>
        <v>1</v>
      </c>
      <c r="EK3" s="38"/>
      <c r="EL3" s="5"/>
      <c r="EM3" s="11">
        <f t="shared" ref="EM3:EM40" si="28">SUM(EP3:GO3)</f>
        <v>0</v>
      </c>
      <c r="EN3" s="11" t="b">
        <f t="shared" ref="EN3:EN22" si="29">EM3=CV3</f>
        <v>1</v>
      </c>
      <c r="EO3" s="10"/>
      <c r="EP3" s="148" cm="1">
        <f t="array" ref="EP3">_xlfn.IFS(AK3="","",AK3,$CV3/$CM3/$CK3*AK3)</f>
        <v>0</v>
      </c>
      <c r="EQ3" s="148" cm="1">
        <f t="array" ref="EQ3">_xlfn.IFS(AL3="","",AL3,$CV3/$CM3/$CK3*AL3)</f>
        <v>0</v>
      </c>
      <c r="ER3" s="148" t="str" cm="1">
        <f t="array" ref="ER3">_xlfn.IFS(AM3="","",AM3,$CV3/$CM3/$CK3*AM3)</f>
        <v/>
      </c>
      <c r="ES3" s="148" t="str" cm="1">
        <f t="array" ref="ES3">_xlfn.IFS(AN3="","",AN3,$CV3/$CM3/$CK3*AN3)</f>
        <v/>
      </c>
      <c r="ET3" s="148" t="str" cm="1">
        <f t="array" ref="ET3">_xlfn.IFS(AO3="","",AO3,$CV3/$CM3/$CK3*AO3)</f>
        <v/>
      </c>
      <c r="EU3" s="148" t="str" cm="1">
        <f t="array" ref="EU3">_xlfn.IFS(AP3="","",AP3,$CV3/$CM3/$CK3*AP3)</f>
        <v/>
      </c>
      <c r="EV3" s="148" t="str" cm="1">
        <f t="array" ref="EV3">_xlfn.IFS(AQ3="","",AQ3,$CV3/$CM3/$CK3*AQ3)</f>
        <v/>
      </c>
      <c r="EW3" s="148" t="str" cm="1">
        <f t="array" ref="EW3">_xlfn.IFS(AR3="","",AR3,$CV3/$CM3/$CK3*AR3)</f>
        <v/>
      </c>
      <c r="EX3" s="148" t="str" cm="1">
        <f t="array" ref="EX3">_xlfn.IFS(AS3="","",AS3,$CV3/$CM3/$CK3*AS3)</f>
        <v/>
      </c>
      <c r="EY3" s="148" t="str" cm="1">
        <f t="array" ref="EY3">_xlfn.IFS(AT3="","",AT3,$CV3/$CM3/$CK3*AT3)</f>
        <v/>
      </c>
      <c r="EZ3" s="148" t="str" cm="1">
        <f t="array" ref="EZ3">_xlfn.IFS(AU3="","",AU3,$CV3/$CM3/$CK3*AU3)</f>
        <v/>
      </c>
      <c r="FA3" s="148" t="str" cm="1">
        <f t="array" ref="FA3">_xlfn.IFS(AV3="","",AV3,$CV3/$CM3/$CK3*AV3)</f>
        <v/>
      </c>
      <c r="FB3" s="148" t="str" cm="1">
        <f t="array" ref="FB3">_xlfn.IFS(AW3="","",AW3,$CV3/$CM3/$CK3*AW3)</f>
        <v/>
      </c>
      <c r="FC3" s="148" t="str" cm="1">
        <f t="array" ref="FC3">_xlfn.IFS(AX3="","",AX3,$CV3/$CM3/$CK3*AX3)</f>
        <v/>
      </c>
      <c r="FD3" s="148" t="str" cm="1">
        <f t="array" ref="FD3">_xlfn.IFS(AY3="","",AY3,$CV3/$CM3/$CK3*AY3)</f>
        <v/>
      </c>
      <c r="FE3" s="148" t="str" cm="1">
        <f t="array" ref="FE3">_xlfn.IFS(AZ3="","",AZ3,$CV3/$CM3/$CK3*AZ3)</f>
        <v/>
      </c>
      <c r="FF3" s="148" t="str" cm="1">
        <f t="array" ref="FF3">_xlfn.IFS(BA3="","",BA3,$CV3/$CM3/$CK3*BA3)</f>
        <v/>
      </c>
      <c r="FG3" s="148" t="str" cm="1">
        <f t="array" ref="FG3">_xlfn.IFS(BB3="","",BB3,$CV3/$CM3/$CK3*BB3)</f>
        <v/>
      </c>
      <c r="FH3" s="148" t="str" cm="1">
        <f t="array" ref="FH3">_xlfn.IFS(BC3="","",BC3,$CV3/$CM3/$CK3*BC3)</f>
        <v/>
      </c>
      <c r="FI3" s="148" t="str" cm="1">
        <f t="array" ref="FI3">_xlfn.IFS(BD3="","",BD3,$CV3/$CM3/$CK3*BD3)</f>
        <v/>
      </c>
      <c r="FJ3" s="148" t="str" cm="1">
        <f t="array" ref="FJ3">_xlfn.IFS(BE3="","",BE3,$CV3/$CM3/$CK3*BE3)</f>
        <v/>
      </c>
      <c r="FK3" s="148" t="str" cm="1">
        <f t="array" ref="FK3">_xlfn.IFS(BF3="","",BF3,$CV3/$CM3/$CK3*BF3)</f>
        <v/>
      </c>
      <c r="FL3" s="148" t="str" cm="1">
        <f t="array" ref="FL3">_xlfn.IFS(BG3="","",BG3,$CV3/$CM3/$CK3*BG3)</f>
        <v/>
      </c>
      <c r="FM3" s="148" t="str" cm="1">
        <f t="array" ref="FM3">_xlfn.IFS(BH3="","",BH3,$CV3/$CM3/$CK3*BH3)</f>
        <v/>
      </c>
      <c r="FN3" s="148" t="str" cm="1">
        <f t="array" ref="FN3">_xlfn.IFS(BI3="","",BI3,$CV3/$CM3/$CK3*BI3)</f>
        <v/>
      </c>
      <c r="FO3" s="148" t="str" cm="1">
        <f t="array" ref="FO3">_xlfn.IFS(BJ3="","",BJ3,$CV3/$CM3/$CK3*BJ3)</f>
        <v/>
      </c>
      <c r="FP3" s="148" t="str" cm="1">
        <f t="array" ref="FP3">_xlfn.IFS(BK3="","",BK3,$CV3/$CM3/$CK3*BK3)</f>
        <v/>
      </c>
      <c r="FQ3" s="148" t="str" cm="1">
        <f t="array" ref="FQ3">_xlfn.IFS(BL3="","",BL3,$CV3/$CM3/$CK3*BL3)</f>
        <v/>
      </c>
      <c r="FR3" s="148" t="str" cm="1">
        <f t="array" ref="FR3">_xlfn.IFS(BM3="","",BM3,$CV3/$CM3/$CK3*BM3)</f>
        <v/>
      </c>
      <c r="FS3" s="148" t="str" cm="1">
        <f t="array" ref="FS3">_xlfn.IFS(BN3="","",BN3,$CV3/$CM3/$CK3*BN3)</f>
        <v/>
      </c>
      <c r="FT3" s="148" t="str" cm="1">
        <f t="array" ref="FT3">_xlfn.IFS(BO3="","",BO3,$CV3/$CM3/$CK3*BO3)</f>
        <v/>
      </c>
      <c r="FU3" s="148" t="str" cm="1">
        <f t="array" ref="FU3">_xlfn.IFS(BP3="","",BP3,$CV3/$CM3/$CK3*BP3)</f>
        <v/>
      </c>
      <c r="FV3" s="148" t="str" cm="1">
        <f t="array" ref="FV3">_xlfn.IFS(BQ3="","",BQ3,$CV3/$CM3/$CK3*BQ3)</f>
        <v/>
      </c>
      <c r="FW3" s="148" t="str" cm="1">
        <f t="array" ref="FW3">_xlfn.IFS(BR3="","",BR3,$CV3/$CM3/$CK3*BR3)</f>
        <v/>
      </c>
      <c r="FX3" s="148" t="str" cm="1">
        <f t="array" ref="FX3">_xlfn.IFS(BS3="","",BS3,$CV3/$CM3/$CK3*BS3)</f>
        <v/>
      </c>
      <c r="FY3" s="148" t="str" cm="1">
        <f t="array" ref="FY3">_xlfn.IFS(BT3="","",BT3,$CV3/$CM3/$CK3*BT3)</f>
        <v/>
      </c>
      <c r="FZ3" s="148" t="str" cm="1">
        <f t="array" ref="FZ3">_xlfn.IFS(BU3="","",BU3,$CV3/$CM3/$CK3*BU3)</f>
        <v/>
      </c>
      <c r="GA3" s="148" t="str" cm="1">
        <f t="array" ref="GA3">_xlfn.IFS(BV3="","",BV3,$CV3/$CM3/$CK3*BV3)</f>
        <v/>
      </c>
      <c r="GB3" s="148" t="str" cm="1">
        <f t="array" ref="GB3">_xlfn.IFS(BW3="","",BW3,$CV3/$CM3/$CK3*BW3)</f>
        <v/>
      </c>
      <c r="GC3" s="148" t="str" cm="1">
        <f t="array" ref="GC3">_xlfn.IFS(BX3="","",BX3,$CV3/$CM3/$CK3*BX3)</f>
        <v/>
      </c>
      <c r="GD3" s="148" t="str" cm="1">
        <f t="array" ref="GD3">_xlfn.IFS(BY3="","",BY3,$CV3/$CM3/$CK3*BY3)</f>
        <v/>
      </c>
      <c r="GE3" s="148" t="str" cm="1">
        <f t="array" ref="GE3">_xlfn.IFS(BZ3="","",BZ3,$CV3/$CM3/$CK3*BZ3)</f>
        <v/>
      </c>
      <c r="GF3" s="148" t="str" cm="1">
        <f t="array" ref="GF3">_xlfn.IFS(CA3="","",CA3,$CV3/$CM3/$CK3*CA3)</f>
        <v/>
      </c>
      <c r="GG3" s="148" t="str" cm="1">
        <f t="array" ref="GG3">_xlfn.IFS(CB3="","",CB3,$CV3/$CM3/$CK3*CB3)</f>
        <v/>
      </c>
      <c r="GH3" s="148" t="str" cm="1">
        <f t="array" ref="GH3">_xlfn.IFS(CC3="","",CC3,$CV3/$CM3/$CK3*CC3)</f>
        <v/>
      </c>
      <c r="GI3" s="148" t="str" cm="1">
        <f t="array" ref="GI3">_xlfn.IFS(CD3="","",CD3,$CV3/$CM3/$CK3*CD3)</f>
        <v/>
      </c>
      <c r="GJ3" s="148" t="str" cm="1">
        <f t="array" ref="GJ3">_xlfn.IFS(CE3="","",CE3,$CV3/$CM3/$CK3*CE3)</f>
        <v/>
      </c>
      <c r="GK3" s="148" t="str" cm="1">
        <f t="array" ref="GK3">_xlfn.IFS(CF3="","",CF3,$CV3/$CM3/$CK3*CF3)</f>
        <v/>
      </c>
      <c r="GL3" s="148" t="str" cm="1">
        <f t="array" ref="GL3">_xlfn.IFS(CG3="","",CG3,$CV3/$CM3/$CK3*CG3)</f>
        <v/>
      </c>
      <c r="GM3" s="148" t="str" cm="1">
        <f t="array" ref="GM3">_xlfn.IFS(CH3="","",CH3,$CV3/$CM3/$CK3*CH3)</f>
        <v/>
      </c>
      <c r="GN3" s="148" t="str" cm="1">
        <f t="array" ref="GN3">_xlfn.IFS(CI3="","",CI3,$CV3/$CM3/$CK3*CI3)</f>
        <v/>
      </c>
      <c r="GO3" s="148" t="str" cm="1">
        <f t="array" ref="GO3">_xlfn.IFS(CJ3="","",CJ3,$CV3/$CM3/$CK3*CJ3)</f>
        <v/>
      </c>
      <c r="GQ3" s="149">
        <f t="shared" ref="GQ3" si="30">SUM(EP3:ES3)</f>
        <v>0</v>
      </c>
      <c r="GR3" s="149">
        <f t="shared" ref="GR3" si="31">SUM(ET3:EW3)</f>
        <v>0</v>
      </c>
      <c r="GS3" s="149">
        <f>SUM(EX3:FB3)</f>
        <v>0</v>
      </c>
      <c r="GT3" s="149">
        <f>SUM(FC3:FF3)</f>
        <v>0</v>
      </c>
      <c r="GU3" s="149">
        <f>SUM(FG3:FK3)</f>
        <v>0</v>
      </c>
      <c r="GV3" s="149">
        <f>SUM(FL3:FO3)</f>
        <v>0</v>
      </c>
      <c r="GW3" s="149">
        <f>SUM(FP3:FS3)</f>
        <v>0</v>
      </c>
      <c r="GX3" s="149">
        <f>SUM(FT3:FX3)</f>
        <v>0</v>
      </c>
      <c r="GY3" s="149">
        <f>SUM(FY3:GB3)</f>
        <v>0</v>
      </c>
      <c r="GZ3" s="149">
        <f>SUM(GC3:GF3)</f>
        <v>0</v>
      </c>
      <c r="HA3" s="149">
        <f>SUM(GG3:GK3)</f>
        <v>0</v>
      </c>
      <c r="HB3" s="149">
        <f>SUM(GL3:GO3)</f>
        <v>0</v>
      </c>
    </row>
    <row r="4" spans="1:210" s="2" customFormat="1" ht="13.35" customHeight="1" x14ac:dyDescent="0.25">
      <c r="A4" s="144"/>
      <c r="B4" s="144"/>
      <c r="C4" s="2">
        <f>+C3+1</f>
        <v>2</v>
      </c>
      <c r="D4" s="28">
        <v>0</v>
      </c>
      <c r="E4" s="28">
        <v>0</v>
      </c>
      <c r="F4" s="28">
        <v>0</v>
      </c>
      <c r="G4" s="28" t="str">
        <f>IF(M4="","",IF(ISERROR(VLOOKUP(M4,Parametros!AI:AJ,2,0)),"Demais OOH",VLOOKUP(M4,Parametros!AI:AJ,2,0)))</f>
        <v/>
      </c>
      <c r="H4" s="56"/>
      <c r="I4" s="56"/>
      <c r="J4" s="27" t="str">
        <f>IFERROR(VLOOKUP(K4,'GEOS AMBEV'!B:C,2,0),"")</f>
        <v/>
      </c>
      <c r="K4" s="27">
        <f>_xlfn.XLOOKUP(L4,POPULAÇÃO!D:D,POPULAÇÃO!C:C)</f>
        <v>0</v>
      </c>
      <c r="L4" s="56"/>
      <c r="M4" s="56"/>
      <c r="N4" s="56"/>
      <c r="O4" s="56"/>
      <c r="P4" s="204"/>
      <c r="Q4" s="27" t="str">
        <f>IFERROR(VLOOKUP(O4,Parametros!J:K,2,0),"")</f>
        <v/>
      </c>
      <c r="R4" s="56"/>
      <c r="S4" s="56"/>
      <c r="T4" s="27" t="str">
        <f t="shared" si="2"/>
        <v/>
      </c>
      <c r="U4" s="58"/>
      <c r="V4" s="56"/>
      <c r="W4" s="56"/>
      <c r="X4" s="56"/>
      <c r="Y4" s="234">
        <f t="shared" ref="Y4:Y40" si="32">IFERROR(86400/W4/24*X4,0)</f>
        <v>0</v>
      </c>
      <c r="Z4" s="234">
        <f t="shared" ref="Z4:Z40" si="33">+U4*V4</f>
        <v>0</v>
      </c>
      <c r="AA4" s="56"/>
      <c r="AB4" s="56"/>
      <c r="AC4" s="56"/>
      <c r="AD4" s="56"/>
      <c r="AE4" s="213"/>
      <c r="AF4" s="27">
        <f>IFERROR(VLOOKUP(AE4,Parametros!E:F,2,0),0)</f>
        <v>0</v>
      </c>
      <c r="AG4" s="63"/>
      <c r="AH4" s="64"/>
      <c r="AI4" s="62"/>
      <c r="AJ4" s="26" t="str">
        <f t="shared" si="4"/>
        <v/>
      </c>
      <c r="AK4" s="283"/>
      <c r="AL4" s="283"/>
      <c r="AM4" s="283"/>
      <c r="AN4" s="283"/>
      <c r="AO4" s="283"/>
      <c r="AP4" s="283"/>
      <c r="AQ4" s="283"/>
      <c r="AR4" s="283"/>
      <c r="AS4" s="283"/>
      <c r="AT4" s="283"/>
      <c r="AU4" s="283"/>
      <c r="AV4" s="283"/>
      <c r="AW4" s="283"/>
      <c r="AX4" s="283"/>
      <c r="AY4" s="283"/>
      <c r="AZ4" s="283"/>
      <c r="BA4" s="283"/>
      <c r="BB4" s="284"/>
      <c r="BC4" s="284"/>
      <c r="BD4" s="284"/>
      <c r="BE4" s="284"/>
      <c r="BF4" s="284"/>
      <c r="BG4" s="284"/>
      <c r="BH4" s="284"/>
      <c r="BI4" s="284"/>
      <c r="BJ4" s="284"/>
      <c r="BK4" s="284"/>
      <c r="BL4" s="284"/>
      <c r="BM4" s="284"/>
      <c r="BN4" s="284"/>
      <c r="BO4" s="284"/>
      <c r="BP4" s="284"/>
      <c r="BQ4" s="284"/>
      <c r="BR4" s="284"/>
      <c r="BS4" s="284"/>
      <c r="BT4" s="284"/>
      <c r="BU4" s="284"/>
      <c r="BV4" s="284"/>
      <c r="BW4" s="284"/>
      <c r="BX4" s="284"/>
      <c r="BY4" s="284"/>
      <c r="BZ4" s="284"/>
      <c r="CA4" s="284"/>
      <c r="CB4" s="284"/>
      <c r="CC4" s="284"/>
      <c r="CD4" s="283"/>
      <c r="CE4" s="283"/>
      <c r="CF4" s="283"/>
      <c r="CG4" s="284"/>
      <c r="CH4" s="284"/>
      <c r="CI4" s="284"/>
      <c r="CJ4" s="284"/>
      <c r="CK4" s="82"/>
      <c r="CL4" s="295">
        <f t="shared" ref="CL4:CL16" si="34">IFERROR(COUNT(AK4:CJ4)/CK4,0)</f>
        <v>0</v>
      </c>
      <c r="CM4" s="296">
        <f t="shared" ref="CM4:CM16" si="35">IFERROR(SUM(AK4:CJ4)/CK4,0)</f>
        <v>0</v>
      </c>
      <c r="CN4" s="58"/>
      <c r="CP4" s="209"/>
      <c r="CQ4" s="87">
        <f t="shared" si="7"/>
        <v>0</v>
      </c>
      <c r="CR4" s="241" t="str">
        <f t="shared" si="8"/>
        <v>0</v>
      </c>
      <c r="CS4" s="152">
        <v>0.72</v>
      </c>
      <c r="CT4" s="90">
        <f t="shared" si="9"/>
        <v>0</v>
      </c>
      <c r="CU4" s="90">
        <f t="shared" si="10"/>
        <v>0</v>
      </c>
      <c r="CV4" s="90">
        <f t="shared" si="11"/>
        <v>0</v>
      </c>
      <c r="CW4" s="91" t="str">
        <f>IF(H4="","",IFERROR(VLOOKUP(H4,Parametros!B:C,2,0),0))</f>
        <v/>
      </c>
      <c r="CX4" s="6">
        <f t="shared" si="12"/>
        <v>0</v>
      </c>
      <c r="CY4" s="87">
        <f t="shared" si="13"/>
        <v>0</v>
      </c>
      <c r="CZ4" s="145"/>
      <c r="DA4" s="87">
        <f t="shared" si="14"/>
        <v>0</v>
      </c>
      <c r="DB4" s="87">
        <f t="shared" si="15"/>
        <v>0</v>
      </c>
      <c r="DD4" s="111">
        <f t="shared" si="16"/>
        <v>0</v>
      </c>
      <c r="DE4" s="70">
        <v>2025</v>
      </c>
      <c r="DF4" s="71"/>
      <c r="DG4" s="146"/>
      <c r="DH4" s="45"/>
      <c r="DI4" s="45"/>
      <c r="DJ4" s="46">
        <v>800</v>
      </c>
      <c r="DK4" s="35">
        <f t="shared" si="17"/>
        <v>0</v>
      </c>
      <c r="DL4" s="146"/>
      <c r="DM4" s="36">
        <f t="shared" si="18"/>
        <v>0</v>
      </c>
      <c r="DN4" s="72"/>
      <c r="DO4" s="75"/>
      <c r="DP4" s="36">
        <f t="shared" si="19"/>
        <v>0</v>
      </c>
      <c r="DQ4" s="77"/>
      <c r="DR4" s="77"/>
      <c r="DS4" s="78"/>
      <c r="DT4" s="78"/>
      <c r="DU4" s="147">
        <f t="shared" si="20"/>
        <v>0</v>
      </c>
      <c r="DV4" s="78"/>
      <c r="DW4" s="147">
        <f t="shared" si="21"/>
        <v>0</v>
      </c>
      <c r="DX4" s="146"/>
      <c r="DY4" s="80"/>
      <c r="DZ4" s="80">
        <f>SUMIFS('Mediana dos Impactos'!D:D,'Mediana dos Impactos'!C:C,OOH!O4,'Mediana dos Impactos'!B:B,OOH!L4)</f>
        <v>0</v>
      </c>
      <c r="EA4" s="80"/>
      <c r="EB4" s="37" t="str">
        <f t="shared" si="22"/>
        <v/>
      </c>
      <c r="EC4" s="38">
        <f t="shared" ref="EC4" si="36">IFERROR(IF(DZ4&lt;&gt;"",DZ4/7*EB4,$EA4/30*EB4),0)</f>
        <v>0</v>
      </c>
      <c r="ED4" s="38">
        <f t="shared" si="23"/>
        <v>0</v>
      </c>
      <c r="EE4" s="38">
        <f t="shared" si="24"/>
        <v>0</v>
      </c>
      <c r="EF4" s="235">
        <f t="shared" si="25"/>
        <v>0</v>
      </c>
      <c r="EG4" s="38">
        <f t="shared" si="26"/>
        <v>0</v>
      </c>
      <c r="EH4" s="220">
        <f>IFERROR(IF(N4="via pública",VLOOKUP($O4,Parametros!$J:$L,3,0),VLOOKUP(N4,Parametros!V:W,2,0)),0)</f>
        <v>0</v>
      </c>
      <c r="EI4" s="220">
        <f t="shared" si="27"/>
        <v>0</v>
      </c>
      <c r="EJ4" s="220">
        <f>IFERROR(VLOOKUP(AC4,Parametros!AL:AM,2,0),1)</f>
        <v>1</v>
      </c>
      <c r="EK4" s="38"/>
      <c r="EL4" s="5"/>
      <c r="EM4" s="11">
        <f t="shared" si="28"/>
        <v>0</v>
      </c>
      <c r="EN4" s="11" t="b">
        <f t="shared" si="29"/>
        <v>1</v>
      </c>
      <c r="EO4" s="10"/>
      <c r="EP4" s="148" t="str" cm="1">
        <f t="array" ref="EP4">_xlfn.IFS(AK4="","",AK4,$CV4/$CM4/$CK4*AK4)</f>
        <v/>
      </c>
      <c r="EQ4" s="148" t="str" cm="1">
        <f t="array" ref="EQ4">_xlfn.IFS(AL4="","",AL4,$CV4/$CM4/$CK4*AL4)</f>
        <v/>
      </c>
      <c r="ER4" s="148" t="str" cm="1">
        <f t="array" ref="ER4">_xlfn.IFS(AM4="","",AM4,$CV4/$CM4/$CK4*AM4)</f>
        <v/>
      </c>
      <c r="ES4" s="148" t="str" cm="1">
        <f t="array" ref="ES4">_xlfn.IFS(AN4="","",AN4,$CV4/$CM4/$CK4*AN4)</f>
        <v/>
      </c>
      <c r="ET4" s="148" t="str" cm="1">
        <f t="array" ref="ET4">_xlfn.IFS(AO4="","",AO4,$CV4/$CM4/$CK4*AO4)</f>
        <v/>
      </c>
      <c r="EU4" s="148" t="str" cm="1">
        <f t="array" ref="EU4">_xlfn.IFS(AP4="","",AP4,$CV4/$CM4/$CK4*AP4)</f>
        <v/>
      </c>
      <c r="EV4" s="148" t="str" cm="1">
        <f t="array" ref="EV4">_xlfn.IFS(AQ4="","",AQ4,$CV4/$CM4/$CK4*AQ4)</f>
        <v/>
      </c>
      <c r="EW4" s="148" t="str" cm="1">
        <f t="array" ref="EW4">_xlfn.IFS(AR4="","",AR4,$CV4/$CM4/$CK4*AR4)</f>
        <v/>
      </c>
      <c r="EX4" s="148" t="str" cm="1">
        <f t="array" ref="EX4">_xlfn.IFS(AS4="","",AS4,$CV4/$CM4/$CK4*AS4)</f>
        <v/>
      </c>
      <c r="EY4" s="148" t="str" cm="1">
        <f t="array" ref="EY4">_xlfn.IFS(AT4="","",AT4,$CV4/$CM4/$CK4*AT4)</f>
        <v/>
      </c>
      <c r="EZ4" s="148" t="str" cm="1">
        <f t="array" ref="EZ4">_xlfn.IFS(AU4="","",AU4,$CV4/$CM4/$CK4*AU4)</f>
        <v/>
      </c>
      <c r="FA4" s="148" t="str" cm="1">
        <f t="array" ref="FA4">_xlfn.IFS(AV4="","",AV4,$CV4/$CM4/$CK4*AV4)</f>
        <v/>
      </c>
      <c r="FB4" s="148" t="str" cm="1">
        <f t="array" ref="FB4">_xlfn.IFS(AW4="","",AW4,$CV4/$CM4/$CK4*AW4)</f>
        <v/>
      </c>
      <c r="FC4" s="148" t="str" cm="1">
        <f t="array" ref="FC4">_xlfn.IFS(AX4="","",AX4,$CV4/$CM4/$CK4*AX4)</f>
        <v/>
      </c>
      <c r="FD4" s="148" t="str" cm="1">
        <f t="array" ref="FD4">_xlfn.IFS(AY4="","",AY4,$CV4/$CM4/$CK4*AY4)</f>
        <v/>
      </c>
      <c r="FE4" s="148" t="str" cm="1">
        <f t="array" ref="FE4">_xlfn.IFS(AZ4="","",AZ4,$CV4/$CM4/$CK4*AZ4)</f>
        <v/>
      </c>
      <c r="FF4" s="148" t="str" cm="1">
        <f t="array" ref="FF4">_xlfn.IFS(BA4="","",BA4,$CV4/$CM4/$CK4*BA4)</f>
        <v/>
      </c>
      <c r="FG4" s="148" t="str" cm="1">
        <f t="array" ref="FG4">_xlfn.IFS(BB4="","",BB4,$CV4/$CM4/$CK4*BB4)</f>
        <v/>
      </c>
      <c r="FH4" s="148" t="str" cm="1">
        <f t="array" ref="FH4">_xlfn.IFS(BC4="","",BC4,$CV4/$CM4/$CK4*BC4)</f>
        <v/>
      </c>
      <c r="FI4" s="148" t="str" cm="1">
        <f t="array" ref="FI4">_xlfn.IFS(BD4="","",BD4,$CV4/$CM4/$CK4*BD4)</f>
        <v/>
      </c>
      <c r="FJ4" s="148" t="str" cm="1">
        <f t="array" ref="FJ4">_xlfn.IFS(BE4="","",BE4,$CV4/$CM4/$CK4*BE4)</f>
        <v/>
      </c>
      <c r="FK4" s="148" t="str" cm="1">
        <f t="array" ref="FK4">_xlfn.IFS(BF4="","",BF4,$CV4/$CM4/$CK4*BF4)</f>
        <v/>
      </c>
      <c r="FL4" s="148" t="str" cm="1">
        <f t="array" ref="FL4">_xlfn.IFS(BG4="","",BG4,$CV4/$CM4/$CK4*BG4)</f>
        <v/>
      </c>
      <c r="FM4" s="148" t="str" cm="1">
        <f t="array" ref="FM4">_xlfn.IFS(BH4="","",BH4,$CV4/$CM4/$CK4*BH4)</f>
        <v/>
      </c>
      <c r="FN4" s="148" t="str" cm="1">
        <f t="array" ref="FN4">_xlfn.IFS(BI4="","",BI4,$CV4/$CM4/$CK4*BI4)</f>
        <v/>
      </c>
      <c r="FO4" s="148" t="str" cm="1">
        <f t="array" ref="FO4">_xlfn.IFS(BJ4="","",BJ4,$CV4/$CM4/$CK4*BJ4)</f>
        <v/>
      </c>
      <c r="FP4" s="148" t="str" cm="1">
        <f t="array" ref="FP4">_xlfn.IFS(BK4="","",BK4,$CV4/$CM4/$CK4*BK4)</f>
        <v/>
      </c>
      <c r="FQ4" s="148" t="str" cm="1">
        <f t="array" ref="FQ4">_xlfn.IFS(BL4="","",BL4,$CV4/$CM4/$CK4*BL4)</f>
        <v/>
      </c>
      <c r="FR4" s="148" t="str" cm="1">
        <f t="array" ref="FR4">_xlfn.IFS(BM4="","",BM4,$CV4/$CM4/$CK4*BM4)</f>
        <v/>
      </c>
      <c r="FS4" s="148" t="str" cm="1">
        <f t="array" ref="FS4">_xlfn.IFS(BN4="","",BN4,$CV4/$CM4/$CK4*BN4)</f>
        <v/>
      </c>
      <c r="FT4" s="148" t="str" cm="1">
        <f t="array" ref="FT4">_xlfn.IFS(BO4="","",BO4,$CV4/$CM4/$CK4*BO4)</f>
        <v/>
      </c>
      <c r="FU4" s="148" t="str" cm="1">
        <f t="array" ref="FU4">_xlfn.IFS(BP4="","",BP4,$CV4/$CM4/$CK4*BP4)</f>
        <v/>
      </c>
      <c r="FV4" s="148" t="str" cm="1">
        <f t="array" ref="FV4">_xlfn.IFS(BQ4="","",BQ4,$CV4/$CM4/$CK4*BQ4)</f>
        <v/>
      </c>
      <c r="FW4" s="148" t="str" cm="1">
        <f t="array" ref="FW4">_xlfn.IFS(BR4="","",BR4,$CV4/$CM4/$CK4*BR4)</f>
        <v/>
      </c>
      <c r="FX4" s="148" t="str" cm="1">
        <f t="array" ref="FX4">_xlfn.IFS(BS4="","",BS4,$CV4/$CM4/$CK4*BS4)</f>
        <v/>
      </c>
      <c r="FY4" s="148" t="str" cm="1">
        <f t="array" ref="FY4">_xlfn.IFS(BT4="","",BT4,$CV4/$CM4/$CK4*BT4)</f>
        <v/>
      </c>
      <c r="FZ4" s="148" t="str" cm="1">
        <f t="array" ref="FZ4">_xlfn.IFS(BU4="","",BU4,$CV4/$CM4/$CK4*BU4)</f>
        <v/>
      </c>
      <c r="GA4" s="148" t="str" cm="1">
        <f t="array" ref="GA4">_xlfn.IFS(BV4="","",BV4,$CV4/$CM4/$CK4*BV4)</f>
        <v/>
      </c>
      <c r="GB4" s="148" t="str" cm="1">
        <f t="array" ref="GB4">_xlfn.IFS(BW4="","",BW4,$CV4/$CM4/$CK4*BW4)</f>
        <v/>
      </c>
      <c r="GC4" s="148" t="str" cm="1">
        <f t="array" ref="GC4">_xlfn.IFS(BX4="","",BX4,$CV4/$CM4/$CK4*BX4)</f>
        <v/>
      </c>
      <c r="GD4" s="148" t="str" cm="1">
        <f t="array" ref="GD4">_xlfn.IFS(BY4="","",BY4,$CV4/$CM4/$CK4*BY4)</f>
        <v/>
      </c>
      <c r="GE4" s="148" t="str" cm="1">
        <f t="array" ref="GE4">_xlfn.IFS(BZ4="","",BZ4,$CV4/$CM4/$CK4*BZ4)</f>
        <v/>
      </c>
      <c r="GF4" s="148" t="str" cm="1">
        <f t="array" ref="GF4">_xlfn.IFS(CA4="","",CA4,$CV4/$CM4/$CK4*CA4)</f>
        <v/>
      </c>
      <c r="GG4" s="148" t="str" cm="1">
        <f t="array" ref="GG4">_xlfn.IFS(CB4="","",CB4,$CV4/$CM4/$CK4*CB4)</f>
        <v/>
      </c>
      <c r="GH4" s="148" t="str" cm="1">
        <f t="array" ref="GH4">_xlfn.IFS(CC4="","",CC4,$CV4/$CM4/$CK4*CC4)</f>
        <v/>
      </c>
      <c r="GI4" s="148" t="str" cm="1">
        <f t="array" ref="GI4">_xlfn.IFS(CD4="","",CD4,$CV4/$CM4/$CK4*CD4)</f>
        <v/>
      </c>
      <c r="GJ4" s="148" t="str" cm="1">
        <f t="array" ref="GJ4">_xlfn.IFS(CE4="","",CE4,$CV4/$CM4/$CK4*CE4)</f>
        <v/>
      </c>
      <c r="GK4" s="148" t="str" cm="1">
        <f t="array" ref="GK4">_xlfn.IFS(CF4="","",CF4,$CV4/$CM4/$CK4*CF4)</f>
        <v/>
      </c>
      <c r="GL4" s="148" t="str" cm="1">
        <f t="array" ref="GL4">_xlfn.IFS(CG4="","",CG4,$CV4/$CM4/$CK4*CG4)</f>
        <v/>
      </c>
      <c r="GM4" s="148" t="str" cm="1">
        <f t="array" ref="GM4">_xlfn.IFS(CH4="","",CH4,$CV4/$CM4/$CK4*CH4)</f>
        <v/>
      </c>
      <c r="GN4" s="148" t="str" cm="1">
        <f t="array" ref="GN4">_xlfn.IFS(CI4="","",CI4,$CV4/$CM4/$CK4*CI4)</f>
        <v/>
      </c>
      <c r="GO4" s="148" t="str" cm="1">
        <f t="array" ref="GO4">_xlfn.IFS(CJ4="","",CJ4,$CV4/$CM4/$CK4*CJ4)</f>
        <v/>
      </c>
      <c r="GQ4" s="149">
        <f t="shared" ref="GQ4:GQ40" si="37">SUM(EP4:ES4)</f>
        <v>0</v>
      </c>
      <c r="GR4" s="149">
        <f t="shared" ref="GR4:GR40" si="38">SUM(ET4:EW4)</f>
        <v>0</v>
      </c>
      <c r="GS4" s="149">
        <f t="shared" ref="GS4:GS40" si="39">SUM(EX4:FB4)</f>
        <v>0</v>
      </c>
      <c r="GT4" s="149">
        <f t="shared" ref="GT4:GT40" si="40">SUM(FC4:FF4)</f>
        <v>0</v>
      </c>
      <c r="GU4" s="149">
        <f t="shared" ref="GU4:GU40" si="41">SUM(FG4:FK4)</f>
        <v>0</v>
      </c>
      <c r="GV4" s="149">
        <f t="shared" ref="GV4:GV40" si="42">SUM(FL4:FO4)</f>
        <v>0</v>
      </c>
      <c r="GW4" s="149">
        <f t="shared" ref="GW4:GW40" si="43">SUM(FP4:FS4)</f>
        <v>0</v>
      </c>
      <c r="GX4" s="149">
        <f t="shared" ref="GX4:GX40" si="44">SUM(FT4:FX4)</f>
        <v>0</v>
      </c>
      <c r="GY4" s="149">
        <f t="shared" ref="GY4:GY40" si="45">SUM(FY4:GB4)</f>
        <v>0</v>
      </c>
      <c r="GZ4" s="149">
        <f t="shared" ref="GZ4:GZ40" si="46">SUM(GC4:GF4)</f>
        <v>0</v>
      </c>
      <c r="HA4" s="149">
        <f t="shared" ref="HA4:HA40" si="47">SUM(GG4:GK4)</f>
        <v>0</v>
      </c>
      <c r="HB4" s="149">
        <f t="shared" ref="HB4:HB40" si="48">SUM(GL4:GO4)</f>
        <v>0</v>
      </c>
    </row>
    <row r="5" spans="1:210" s="2" customFormat="1" ht="13.35" customHeight="1" x14ac:dyDescent="0.25">
      <c r="A5" s="144"/>
      <c r="B5" s="144"/>
      <c r="C5" s="2">
        <f t="shared" ref="C5:C43" si="49">+C4+1</f>
        <v>3</v>
      </c>
      <c r="D5" s="28">
        <v>0</v>
      </c>
      <c r="E5" s="28">
        <v>0</v>
      </c>
      <c r="F5" s="28">
        <v>0</v>
      </c>
      <c r="G5" s="28" t="str">
        <f>IF(M5="","",IF(ISERROR(VLOOKUP(M5,Parametros!AI:AJ,2,0)),"Demais OOH",VLOOKUP(M5,Parametros!AI:AJ,2,0)))</f>
        <v/>
      </c>
      <c r="H5" s="56"/>
      <c r="I5" s="56"/>
      <c r="J5" s="27" t="str">
        <f>IFERROR(VLOOKUP(K5,'GEOS AMBEV'!B:C,2,0),"")</f>
        <v/>
      </c>
      <c r="K5" s="27">
        <f>_xlfn.XLOOKUP(L5,POPULAÇÃO!D:D,POPULAÇÃO!C:C)</f>
        <v>0</v>
      </c>
      <c r="L5" s="56"/>
      <c r="M5" s="56"/>
      <c r="N5" s="56"/>
      <c r="O5" s="56"/>
      <c r="P5" s="204"/>
      <c r="Q5" s="27" t="str">
        <f>IFERROR(VLOOKUP(O5,Parametros!J:K,2,0),"")</f>
        <v/>
      </c>
      <c r="R5" s="56"/>
      <c r="S5" s="56"/>
      <c r="T5" s="27" t="str">
        <f t="shared" si="2"/>
        <v/>
      </c>
      <c r="U5" s="58"/>
      <c r="V5" s="56"/>
      <c r="W5" s="56"/>
      <c r="X5" s="56"/>
      <c r="Y5" s="234">
        <f t="shared" si="32"/>
        <v>0</v>
      </c>
      <c r="Z5" s="234">
        <f t="shared" si="33"/>
        <v>0</v>
      </c>
      <c r="AA5" s="56"/>
      <c r="AB5" s="56"/>
      <c r="AC5" s="56"/>
      <c r="AD5" s="56"/>
      <c r="AE5" s="213"/>
      <c r="AF5" s="27">
        <f>IFERROR(VLOOKUP(AE5,Parametros!E:F,2,0),0)</f>
        <v>0</v>
      </c>
      <c r="AG5" s="63"/>
      <c r="AH5" s="64"/>
      <c r="AI5" s="62"/>
      <c r="AJ5" s="26" t="str">
        <f t="shared" si="4"/>
        <v/>
      </c>
      <c r="AK5" s="283"/>
      <c r="AL5" s="283"/>
      <c r="AM5" s="283"/>
      <c r="AN5" s="283"/>
      <c r="AO5" s="283"/>
      <c r="AP5" s="283"/>
      <c r="AQ5" s="283"/>
      <c r="AR5" s="283"/>
      <c r="AS5" s="283"/>
      <c r="AT5" s="283"/>
      <c r="AU5" s="283"/>
      <c r="AV5" s="283"/>
      <c r="AW5" s="283"/>
      <c r="AX5" s="283"/>
      <c r="AY5" s="283"/>
      <c r="AZ5" s="283"/>
      <c r="BA5" s="283"/>
      <c r="BB5" s="284"/>
      <c r="BC5" s="284"/>
      <c r="BD5" s="284"/>
      <c r="BE5" s="284"/>
      <c r="BF5" s="284"/>
      <c r="BG5" s="284"/>
      <c r="BH5" s="284"/>
      <c r="BI5" s="284"/>
      <c r="BJ5" s="284"/>
      <c r="BK5" s="284"/>
      <c r="BL5" s="284"/>
      <c r="BM5" s="284"/>
      <c r="BN5" s="284"/>
      <c r="BO5" s="284"/>
      <c r="BP5" s="284"/>
      <c r="BQ5" s="284"/>
      <c r="BR5" s="284"/>
      <c r="BS5" s="284"/>
      <c r="BT5" s="284"/>
      <c r="BU5" s="284"/>
      <c r="BV5" s="284"/>
      <c r="BW5" s="284"/>
      <c r="BX5" s="284"/>
      <c r="BY5" s="284"/>
      <c r="BZ5" s="284"/>
      <c r="CA5" s="284"/>
      <c r="CB5" s="284"/>
      <c r="CC5" s="284"/>
      <c r="CD5" s="283"/>
      <c r="CE5" s="283"/>
      <c r="CF5" s="283"/>
      <c r="CG5" s="284"/>
      <c r="CH5" s="284"/>
      <c r="CI5" s="284"/>
      <c r="CJ5" s="284"/>
      <c r="CK5" s="82"/>
      <c r="CL5" s="295">
        <f t="shared" si="34"/>
        <v>0</v>
      </c>
      <c r="CM5" s="296">
        <f t="shared" si="35"/>
        <v>0</v>
      </c>
      <c r="CN5" s="58"/>
      <c r="CO5" s="217"/>
      <c r="CP5" s="209"/>
      <c r="CQ5" s="87">
        <f t="shared" si="7"/>
        <v>0</v>
      </c>
      <c r="CR5" s="241" t="str">
        <f t="shared" si="8"/>
        <v>0</v>
      </c>
      <c r="CS5" s="152">
        <v>0.72</v>
      </c>
      <c r="CT5" s="90">
        <f t="shared" ref="CT5" si="50">CP5*(1-CS5)</f>
        <v>0</v>
      </c>
      <c r="CU5" s="90">
        <f t="shared" ref="CU5" si="51">CR5*(1-CS5)</f>
        <v>0</v>
      </c>
      <c r="CV5" s="90">
        <f t="shared" ref="CV5" si="52">CU5*0.8</f>
        <v>0</v>
      </c>
      <c r="CW5" s="91" t="str">
        <f>IF(H5="","",IFERROR(VLOOKUP(H5,Parametros!B:C,2,0),0))</f>
        <v/>
      </c>
      <c r="CX5" s="6">
        <f>EG5</f>
        <v>0</v>
      </c>
      <c r="CY5" s="87">
        <f t="shared" ref="CY5" si="53">IF(OR(CX5=0,CX5="Sem base de dados"),0,CV5/CX5*1000)</f>
        <v>0</v>
      </c>
      <c r="CZ5" s="145"/>
      <c r="DA5" s="87">
        <f>DK5</f>
        <v>0</v>
      </c>
      <c r="DB5" s="87">
        <f t="shared" si="15"/>
        <v>0</v>
      </c>
      <c r="DD5" s="111">
        <f t="shared" si="16"/>
        <v>0</v>
      </c>
      <c r="DE5" s="70">
        <v>2025</v>
      </c>
      <c r="DF5" s="71"/>
      <c r="DG5" s="146"/>
      <c r="DH5" s="45"/>
      <c r="DI5" s="45"/>
      <c r="DJ5" s="46">
        <v>800</v>
      </c>
      <c r="DK5" s="35">
        <f>DJ5*DI5*DH5</f>
        <v>0</v>
      </c>
      <c r="DL5" s="146"/>
      <c r="DM5" s="36">
        <f t="shared" si="18"/>
        <v>0</v>
      </c>
      <c r="DN5" s="72"/>
      <c r="DO5" s="75"/>
      <c r="DP5" s="36">
        <f>ROUNDUP(DN5*DM5*(1+DO5),0)</f>
        <v>0</v>
      </c>
      <c r="DQ5" s="77"/>
      <c r="DR5" s="77"/>
      <c r="DS5" s="78"/>
      <c r="DT5" s="78"/>
      <c r="DU5" s="147">
        <f>PRODUCT(DP5:DT5)</f>
        <v>0</v>
      </c>
      <c r="DV5" s="78"/>
      <c r="DW5" s="147">
        <f>(DU5+DV5)</f>
        <v>0</v>
      </c>
      <c r="DX5" s="146"/>
      <c r="DY5" s="80"/>
      <c r="DZ5" s="80">
        <f>SUMIFS('Mediana dos Impactos'!D:D,'Mediana dos Impactos'!C:C,OOH!O5,'Mediana dos Impactos'!B:B,OOH!L5)</f>
        <v>0</v>
      </c>
      <c r="EA5" s="80"/>
      <c r="EB5" s="37" t="str">
        <f t="shared" si="22"/>
        <v/>
      </c>
      <c r="EC5" s="38">
        <f>IFERROR(IF(DZ5&lt;&gt;"",DZ5/7*EB5,$EA5/30*EB5),0)</f>
        <v>0</v>
      </c>
      <c r="ED5" s="38">
        <f t="shared" si="23"/>
        <v>0</v>
      </c>
      <c r="EE5" s="38">
        <f>IF(DY5="Sem base de dados",DY5,EC5*ED5)</f>
        <v>0</v>
      </c>
      <c r="EF5" s="235">
        <f t="shared" si="25"/>
        <v>0</v>
      </c>
      <c r="EG5" s="38">
        <f>+EE5*EF5</f>
        <v>0</v>
      </c>
      <c r="EH5" s="220">
        <f>IFERROR(IF(N5="via pública",VLOOKUP($O5,Parametros!$J:$L,3,0),VLOOKUP(N5,Parametros!V:W,2,0)),0)</f>
        <v>0</v>
      </c>
      <c r="EI5" s="220">
        <f t="shared" si="27"/>
        <v>0</v>
      </c>
      <c r="EJ5" s="220">
        <f>IFERROR(VLOOKUP(AC5,Parametros!AL:AM,2,0),1)</f>
        <v>1</v>
      </c>
      <c r="EK5" s="38"/>
      <c r="EL5" s="5"/>
      <c r="EM5" s="11">
        <f t="shared" si="28"/>
        <v>0</v>
      </c>
      <c r="EN5" s="11" t="b">
        <f t="shared" ref="EN5" si="54">EM5=CV5</f>
        <v>1</v>
      </c>
      <c r="EO5" s="10"/>
      <c r="EP5" s="148" t="str" cm="1">
        <f t="array" ref="EP5">_xlfn.IFS(AK5="","",AK5,$CV5/$CM5/$CK5*AK5)</f>
        <v/>
      </c>
      <c r="EQ5" s="148" t="str" cm="1">
        <f t="array" ref="EQ5">_xlfn.IFS(AL5="","",AL5,$CV5/$CM5/$CK5*AL5)</f>
        <v/>
      </c>
      <c r="ER5" s="148" t="str" cm="1">
        <f t="array" ref="ER5">_xlfn.IFS(AM5="","",AM5,$CV5/$CM5/$CK5*AM5)</f>
        <v/>
      </c>
      <c r="ES5" s="148" t="str" cm="1">
        <f t="array" ref="ES5">_xlfn.IFS(AN5="","",AN5,$CV5/$CM5/$CK5*AN5)</f>
        <v/>
      </c>
      <c r="ET5" s="148" t="str" cm="1">
        <f t="array" ref="ET5">_xlfn.IFS(AO5="","",AO5,$CV5/$CM5/$CK5*AO5)</f>
        <v/>
      </c>
      <c r="EU5" s="148" t="str" cm="1">
        <f t="array" ref="EU5">_xlfn.IFS(AP5="","",AP5,$CV5/$CM5/$CK5*AP5)</f>
        <v/>
      </c>
      <c r="EV5" s="148" t="str" cm="1">
        <f t="array" ref="EV5">_xlfn.IFS(AQ5="","",AQ5,$CV5/$CM5/$CK5*AQ5)</f>
        <v/>
      </c>
      <c r="EW5" s="148" t="str" cm="1">
        <f t="array" ref="EW5">_xlfn.IFS(AR5="","",AR5,$CV5/$CM5/$CK5*AR5)</f>
        <v/>
      </c>
      <c r="EX5" s="148" t="str" cm="1">
        <f t="array" ref="EX5">_xlfn.IFS(AS5="","",AS5,$CV5/$CM5/$CK5*AS5)</f>
        <v/>
      </c>
      <c r="EY5" s="148" t="str" cm="1">
        <f t="array" ref="EY5">_xlfn.IFS(AT5="","",AT5,$CV5/$CM5/$CK5*AT5)</f>
        <v/>
      </c>
      <c r="EZ5" s="148" t="str" cm="1">
        <f t="array" ref="EZ5">_xlfn.IFS(AU5="","",AU5,$CV5/$CM5/$CK5*AU5)</f>
        <v/>
      </c>
      <c r="FA5" s="148" t="str" cm="1">
        <f t="array" ref="FA5">_xlfn.IFS(AV5="","",AV5,$CV5/$CM5/$CK5*AV5)</f>
        <v/>
      </c>
      <c r="FB5" s="148" t="str" cm="1">
        <f t="array" ref="FB5">_xlfn.IFS(AW5="","",AW5,$CV5/$CM5/$CK5*AW5)</f>
        <v/>
      </c>
      <c r="FC5" s="148" t="str" cm="1">
        <f t="array" ref="FC5">_xlfn.IFS(AX5="","",AX5,$CV5/$CM5/$CK5*AX5)</f>
        <v/>
      </c>
      <c r="FD5" s="148" t="str" cm="1">
        <f t="array" ref="FD5">_xlfn.IFS(AY5="","",AY5,$CV5/$CM5/$CK5*AY5)</f>
        <v/>
      </c>
      <c r="FE5" s="148" t="str" cm="1">
        <f t="array" ref="FE5">_xlfn.IFS(AZ5="","",AZ5,$CV5/$CM5/$CK5*AZ5)</f>
        <v/>
      </c>
      <c r="FF5" s="148" t="str" cm="1">
        <f t="array" ref="FF5">_xlfn.IFS(BA5="","",BA5,$CV5/$CM5/$CK5*BA5)</f>
        <v/>
      </c>
      <c r="FG5" s="148" t="str" cm="1">
        <f t="array" ref="FG5">_xlfn.IFS(BB5="","",BB5,$CV5/$CM5/$CK5*BB5)</f>
        <v/>
      </c>
      <c r="FH5" s="148" t="str" cm="1">
        <f t="array" ref="FH5">_xlfn.IFS(BC5="","",BC5,$CV5/$CM5/$CK5*BC5)</f>
        <v/>
      </c>
      <c r="FI5" s="148" t="str" cm="1">
        <f t="array" ref="FI5">_xlfn.IFS(BD5="","",BD5,$CV5/$CM5/$CK5*BD5)</f>
        <v/>
      </c>
      <c r="FJ5" s="148" t="str" cm="1">
        <f t="array" ref="FJ5">_xlfn.IFS(BE5="","",BE5,$CV5/$CM5/$CK5*BE5)</f>
        <v/>
      </c>
      <c r="FK5" s="148" t="str" cm="1">
        <f t="array" ref="FK5">_xlfn.IFS(BF5="","",BF5,$CV5/$CM5/$CK5*BF5)</f>
        <v/>
      </c>
      <c r="FL5" s="148" t="str" cm="1">
        <f t="array" ref="FL5">_xlfn.IFS(BG5="","",BG5,$CV5/$CM5/$CK5*BG5)</f>
        <v/>
      </c>
      <c r="FM5" s="148" t="str" cm="1">
        <f t="array" ref="FM5">_xlfn.IFS(BH5="","",BH5,$CV5/$CM5/$CK5*BH5)</f>
        <v/>
      </c>
      <c r="FN5" s="148" t="str" cm="1">
        <f t="array" ref="FN5">_xlfn.IFS(BI5="","",BI5,$CV5/$CM5/$CK5*BI5)</f>
        <v/>
      </c>
      <c r="FO5" s="148" t="str" cm="1">
        <f t="array" ref="FO5">_xlfn.IFS(BJ5="","",BJ5,$CV5/$CM5/$CK5*BJ5)</f>
        <v/>
      </c>
      <c r="FP5" s="148" t="str" cm="1">
        <f t="array" ref="FP5">_xlfn.IFS(BK5="","",BK5,$CV5/$CM5/$CK5*BK5)</f>
        <v/>
      </c>
      <c r="FQ5" s="148" t="str" cm="1">
        <f t="array" ref="FQ5">_xlfn.IFS(BL5="","",BL5,$CV5/$CM5/$CK5*BL5)</f>
        <v/>
      </c>
      <c r="FR5" s="148" t="str" cm="1">
        <f t="array" ref="FR5">_xlfn.IFS(BM5="","",BM5,$CV5/$CM5/$CK5*BM5)</f>
        <v/>
      </c>
      <c r="FS5" s="148" t="str" cm="1">
        <f t="array" ref="FS5">_xlfn.IFS(BN5="","",BN5,$CV5/$CM5/$CK5*BN5)</f>
        <v/>
      </c>
      <c r="FT5" s="148" t="str" cm="1">
        <f t="array" ref="FT5">_xlfn.IFS(BO5="","",BO5,$CV5/$CM5/$CK5*BO5)</f>
        <v/>
      </c>
      <c r="FU5" s="148" t="str" cm="1">
        <f t="array" ref="FU5">_xlfn.IFS(BP5="","",BP5,$CV5/$CM5/$CK5*BP5)</f>
        <v/>
      </c>
      <c r="FV5" s="148" t="str" cm="1">
        <f t="array" ref="FV5">_xlfn.IFS(BQ5="","",BQ5,$CV5/$CM5/$CK5*BQ5)</f>
        <v/>
      </c>
      <c r="FW5" s="148" t="str" cm="1">
        <f t="array" ref="FW5">_xlfn.IFS(BR5="","",BR5,$CV5/$CM5/$CK5*BR5)</f>
        <v/>
      </c>
      <c r="FX5" s="148" t="str" cm="1">
        <f t="array" ref="FX5">_xlfn.IFS(BS5="","",BS5,$CV5/$CM5/$CK5*BS5)</f>
        <v/>
      </c>
      <c r="FY5" s="148" t="str" cm="1">
        <f t="array" ref="FY5">_xlfn.IFS(BT5="","",BT5,$CV5/$CM5/$CK5*BT5)</f>
        <v/>
      </c>
      <c r="FZ5" s="148" t="str" cm="1">
        <f t="array" ref="FZ5">_xlfn.IFS(BU5="","",BU5,$CV5/$CM5/$CK5*BU5)</f>
        <v/>
      </c>
      <c r="GA5" s="148" t="str" cm="1">
        <f t="array" ref="GA5">_xlfn.IFS(BV5="","",BV5,$CV5/$CM5/$CK5*BV5)</f>
        <v/>
      </c>
      <c r="GB5" s="148" t="str" cm="1">
        <f t="array" ref="GB5">_xlfn.IFS(BW5="","",BW5,$CV5/$CM5/$CK5*BW5)</f>
        <v/>
      </c>
      <c r="GC5" s="148" t="str" cm="1">
        <f t="array" ref="GC5">_xlfn.IFS(BX5="","",BX5,$CV5/$CM5/$CK5*BX5)</f>
        <v/>
      </c>
      <c r="GD5" s="148" t="str" cm="1">
        <f t="array" ref="GD5">_xlfn.IFS(BY5="","",BY5,$CV5/$CM5/$CK5*BY5)</f>
        <v/>
      </c>
      <c r="GE5" s="148" t="str" cm="1">
        <f t="array" ref="GE5">_xlfn.IFS(BZ5="","",BZ5,$CV5/$CM5/$CK5*BZ5)</f>
        <v/>
      </c>
      <c r="GF5" s="148" t="str" cm="1">
        <f t="array" ref="GF5">_xlfn.IFS(CA5="","",CA5,$CV5/$CM5/$CK5*CA5)</f>
        <v/>
      </c>
      <c r="GG5" s="148" t="str" cm="1">
        <f t="array" ref="GG5">_xlfn.IFS(CB5="","",CB5,$CV5/$CM5/$CK5*CB5)</f>
        <v/>
      </c>
      <c r="GH5" s="148" t="str" cm="1">
        <f t="array" ref="GH5">_xlfn.IFS(CC5="","",CC5,$CV5/$CM5/$CK5*CC5)</f>
        <v/>
      </c>
      <c r="GI5" s="148" t="str" cm="1">
        <f t="array" ref="GI5">_xlfn.IFS(CD5="","",CD5,$CV5/$CM5/$CK5*CD5)</f>
        <v/>
      </c>
      <c r="GJ5" s="148" t="str" cm="1">
        <f t="array" ref="GJ5">_xlfn.IFS(CE5="","",CE5,$CV5/$CM5/$CK5*CE5)</f>
        <v/>
      </c>
      <c r="GK5" s="148" t="str" cm="1">
        <f t="array" ref="GK5">_xlfn.IFS(CF5="","",CF5,$CV5/$CM5/$CK5*CF5)</f>
        <v/>
      </c>
      <c r="GL5" s="148" t="str" cm="1">
        <f t="array" ref="GL5">_xlfn.IFS(CG5="","",CG5,$CV5/$CM5/$CK5*CG5)</f>
        <v/>
      </c>
      <c r="GM5" s="148" t="str" cm="1">
        <f t="array" ref="GM5">_xlfn.IFS(CH5="","",CH5,$CV5/$CM5/$CK5*CH5)</f>
        <v/>
      </c>
      <c r="GN5" s="148" t="str" cm="1">
        <f t="array" ref="GN5">_xlfn.IFS(CI5="","",CI5,$CV5/$CM5/$CK5*CI5)</f>
        <v/>
      </c>
      <c r="GO5" s="148" t="str" cm="1">
        <f t="array" ref="GO5">_xlfn.IFS(CJ5="","",CJ5,$CV5/$CM5/$CK5*CJ5)</f>
        <v/>
      </c>
      <c r="GQ5" s="149">
        <f t="shared" si="37"/>
        <v>0</v>
      </c>
      <c r="GR5" s="149">
        <f t="shared" si="38"/>
        <v>0</v>
      </c>
      <c r="GS5" s="149">
        <f t="shared" si="39"/>
        <v>0</v>
      </c>
      <c r="GT5" s="149">
        <f t="shared" si="40"/>
        <v>0</v>
      </c>
      <c r="GU5" s="149">
        <f t="shared" si="41"/>
        <v>0</v>
      </c>
      <c r="GV5" s="149">
        <f t="shared" si="42"/>
        <v>0</v>
      </c>
      <c r="GW5" s="149">
        <f t="shared" si="43"/>
        <v>0</v>
      </c>
      <c r="GX5" s="149">
        <f t="shared" si="44"/>
        <v>0</v>
      </c>
      <c r="GY5" s="149">
        <f t="shared" si="45"/>
        <v>0</v>
      </c>
      <c r="GZ5" s="149">
        <f t="shared" si="46"/>
        <v>0</v>
      </c>
      <c r="HA5" s="149">
        <f t="shared" si="47"/>
        <v>0</v>
      </c>
      <c r="HB5" s="149">
        <f t="shared" si="48"/>
        <v>0</v>
      </c>
    </row>
    <row r="6" spans="1:210" s="2" customFormat="1" ht="13.35" customHeight="1" x14ac:dyDescent="0.25">
      <c r="A6" s="144"/>
      <c r="B6" s="144"/>
      <c r="C6" s="2">
        <f t="shared" si="49"/>
        <v>4</v>
      </c>
      <c r="D6" s="28">
        <v>0</v>
      </c>
      <c r="E6" s="28">
        <v>0</v>
      </c>
      <c r="F6" s="28">
        <v>0</v>
      </c>
      <c r="G6" s="28" t="str">
        <f>IF(M6="","",IF(ISERROR(VLOOKUP(M6,Parametros!AI:AJ,2,0)),"Demais OOH",VLOOKUP(M6,Parametros!AI:AJ,2,0)))</f>
        <v/>
      </c>
      <c r="H6" s="56"/>
      <c r="I6" s="56"/>
      <c r="J6" s="27" t="str">
        <f>IFERROR(VLOOKUP(K6,'GEOS AMBEV'!B:C,2,0),"")</f>
        <v/>
      </c>
      <c r="K6" s="27">
        <f>_xlfn.XLOOKUP(L6,POPULAÇÃO!D:D,POPULAÇÃO!C:C)</f>
        <v>0</v>
      </c>
      <c r="L6" s="56"/>
      <c r="M6" s="56"/>
      <c r="N6" s="56"/>
      <c r="O6" s="56"/>
      <c r="P6" s="204"/>
      <c r="Q6" s="27" t="str">
        <f>IFERROR(VLOOKUP(O6,Parametros!J:K,2,0),"")</f>
        <v/>
      </c>
      <c r="R6" s="56"/>
      <c r="S6" s="56"/>
      <c r="T6" s="27" t="str">
        <f t="shared" si="2"/>
        <v/>
      </c>
      <c r="U6" s="58"/>
      <c r="V6" s="56"/>
      <c r="W6" s="56"/>
      <c r="X6" s="56"/>
      <c r="Y6" s="234">
        <f t="shared" si="32"/>
        <v>0</v>
      </c>
      <c r="Z6" s="234">
        <f t="shared" si="33"/>
        <v>0</v>
      </c>
      <c r="AA6" s="56"/>
      <c r="AB6" s="56"/>
      <c r="AC6" s="56"/>
      <c r="AD6" s="56"/>
      <c r="AE6" s="213"/>
      <c r="AF6" s="27">
        <f>IFERROR(VLOOKUP(AE6,Parametros!E:F,2,0),0)</f>
        <v>0</v>
      </c>
      <c r="AG6" s="63"/>
      <c r="AH6" s="64"/>
      <c r="AI6" s="62"/>
      <c r="AJ6" s="26" t="str">
        <f t="shared" si="4"/>
        <v/>
      </c>
      <c r="AK6" s="283"/>
      <c r="AL6" s="283"/>
      <c r="AM6" s="283"/>
      <c r="AN6" s="283"/>
      <c r="AO6" s="283"/>
      <c r="AP6" s="283"/>
      <c r="AQ6" s="283"/>
      <c r="AR6" s="283"/>
      <c r="AS6" s="283"/>
      <c r="AT6" s="283"/>
      <c r="AU6" s="283"/>
      <c r="AV6" s="283"/>
      <c r="AW6" s="283"/>
      <c r="AX6" s="283"/>
      <c r="AY6" s="283"/>
      <c r="AZ6" s="283"/>
      <c r="BA6" s="283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4"/>
      <c r="BO6" s="284"/>
      <c r="BP6" s="284"/>
      <c r="BQ6" s="284"/>
      <c r="BR6" s="284"/>
      <c r="BS6" s="284"/>
      <c r="BT6" s="284"/>
      <c r="BU6" s="284"/>
      <c r="BV6" s="284"/>
      <c r="BW6" s="284"/>
      <c r="BX6" s="284"/>
      <c r="BY6" s="284"/>
      <c r="BZ6" s="284"/>
      <c r="CA6" s="284"/>
      <c r="CB6" s="284"/>
      <c r="CC6" s="284"/>
      <c r="CD6" s="283"/>
      <c r="CE6" s="283"/>
      <c r="CF6" s="283"/>
      <c r="CG6" s="284"/>
      <c r="CH6" s="284"/>
      <c r="CI6" s="284"/>
      <c r="CJ6" s="284"/>
      <c r="CK6" s="82"/>
      <c r="CL6" s="295">
        <f t="shared" si="34"/>
        <v>0</v>
      </c>
      <c r="CM6" s="296">
        <f t="shared" si="35"/>
        <v>0</v>
      </c>
      <c r="CN6" s="58"/>
      <c r="CO6" s="217"/>
      <c r="CP6" s="209"/>
      <c r="CQ6" s="87">
        <f t="shared" si="7"/>
        <v>0</v>
      </c>
      <c r="CR6" s="241" t="str">
        <f t="shared" si="8"/>
        <v>0</v>
      </c>
      <c r="CS6" s="152">
        <v>0.72</v>
      </c>
      <c r="CT6" s="90">
        <f t="shared" si="9"/>
        <v>0</v>
      </c>
      <c r="CU6" s="90">
        <f t="shared" si="10"/>
        <v>0</v>
      </c>
      <c r="CV6" s="90">
        <f t="shared" si="11"/>
        <v>0</v>
      </c>
      <c r="CW6" s="91" t="str">
        <f>IF(H6="","",IFERROR(VLOOKUP(H6,Parametros!B:C,2,0),0))</f>
        <v/>
      </c>
      <c r="CX6" s="6">
        <f>EG6</f>
        <v>0</v>
      </c>
      <c r="CY6" s="87">
        <f t="shared" si="13"/>
        <v>0</v>
      </c>
      <c r="CZ6" s="145"/>
      <c r="DA6" s="87">
        <f>DK6</f>
        <v>0</v>
      </c>
      <c r="DB6" s="87">
        <f t="shared" ref="DB6:DB11" si="55">DW6</f>
        <v>0</v>
      </c>
      <c r="DD6" s="111">
        <f t="shared" si="16"/>
        <v>0</v>
      </c>
      <c r="DE6" s="70">
        <v>2025</v>
      </c>
      <c r="DF6" s="71"/>
      <c r="DG6" s="146"/>
      <c r="DH6" s="45"/>
      <c r="DI6" s="45"/>
      <c r="DJ6" s="46">
        <v>800</v>
      </c>
      <c r="DK6" s="35">
        <f>DJ6*DI6*DH6</f>
        <v>0</v>
      </c>
      <c r="DL6" s="146"/>
      <c r="DM6" s="36">
        <f t="shared" si="18"/>
        <v>0</v>
      </c>
      <c r="DN6" s="72"/>
      <c r="DO6" s="75"/>
      <c r="DP6" s="36">
        <f>ROUNDUP(DN6*DM6*(1+DO6),0)</f>
        <v>0</v>
      </c>
      <c r="DQ6" s="77"/>
      <c r="DR6" s="77"/>
      <c r="DS6" s="78"/>
      <c r="DT6" s="78"/>
      <c r="DU6" s="147">
        <f>PRODUCT(DP6:DT6)</f>
        <v>0</v>
      </c>
      <c r="DV6" s="78"/>
      <c r="DW6" s="147">
        <f>(DU6+DV6)</f>
        <v>0</v>
      </c>
      <c r="DX6" s="146"/>
      <c r="DY6" s="80"/>
      <c r="DZ6" s="80">
        <f>SUMIFS('Mediana dos Impactos'!D:D,'Mediana dos Impactos'!C:C,OOH!O6,'Mediana dos Impactos'!B:B,OOH!L6)</f>
        <v>0</v>
      </c>
      <c r="EA6" s="80"/>
      <c r="EB6" s="37" t="str">
        <f t="shared" si="22"/>
        <v/>
      </c>
      <c r="EC6" s="38">
        <f>IFERROR(IF(DZ6&lt;&gt;"",DZ6/7*EB6,$EA6/30*EB6),0)</f>
        <v>0</v>
      </c>
      <c r="ED6" s="38">
        <f t="shared" si="23"/>
        <v>0</v>
      </c>
      <c r="EE6" s="38">
        <f>IF(DY6="Sem base de dados",DY6,EC6*ED6)</f>
        <v>0</v>
      </c>
      <c r="EF6" s="235">
        <f t="shared" si="25"/>
        <v>0</v>
      </c>
      <c r="EG6" s="38">
        <f>+EE6*EF6</f>
        <v>0</v>
      </c>
      <c r="EH6" s="220">
        <f>IFERROR(IF(N6="via pública",VLOOKUP($O6,Parametros!$J:$L,3,0),VLOOKUP(N6,Parametros!V:W,2,0)),0)</f>
        <v>0</v>
      </c>
      <c r="EI6" s="220">
        <f t="shared" si="27"/>
        <v>0</v>
      </c>
      <c r="EJ6" s="220">
        <f>IFERROR(VLOOKUP(AC6,Parametros!AL:AM,2,0),1)</f>
        <v>1</v>
      </c>
      <c r="EK6" s="38"/>
      <c r="EL6" s="5"/>
      <c r="EM6" s="11">
        <f t="shared" si="28"/>
        <v>0</v>
      </c>
      <c r="EN6" s="11" t="b">
        <f t="shared" si="29"/>
        <v>1</v>
      </c>
      <c r="EO6" s="10"/>
      <c r="EP6" s="148" t="str" cm="1">
        <f t="array" ref="EP6">_xlfn.IFS(AK6="","",AK6,$CV6/$CM6/$CK6*AK6)</f>
        <v/>
      </c>
      <c r="EQ6" s="148" t="str" cm="1">
        <f t="array" ref="EQ6">_xlfn.IFS(AL6="","",AL6,$CV6/$CM6/$CK6*AL6)</f>
        <v/>
      </c>
      <c r="ER6" s="148" t="str" cm="1">
        <f t="array" ref="ER6">_xlfn.IFS(AM6="","",AM6,$CV6/$CM6/$CK6*AM6)</f>
        <v/>
      </c>
      <c r="ES6" s="148" t="str" cm="1">
        <f t="array" ref="ES6">_xlfn.IFS(AN6="","",AN6,$CV6/$CM6/$CK6*AN6)</f>
        <v/>
      </c>
      <c r="ET6" s="148" t="str" cm="1">
        <f t="array" ref="ET6">_xlfn.IFS(AO6="","",AO6,$CV6/$CM6/$CK6*AO6)</f>
        <v/>
      </c>
      <c r="EU6" s="148" t="str" cm="1">
        <f t="array" ref="EU6">_xlfn.IFS(AP6="","",AP6,$CV6/$CM6/$CK6*AP6)</f>
        <v/>
      </c>
      <c r="EV6" s="148" t="str" cm="1">
        <f t="array" ref="EV6">_xlfn.IFS(AQ6="","",AQ6,$CV6/$CM6/$CK6*AQ6)</f>
        <v/>
      </c>
      <c r="EW6" s="148" t="str" cm="1">
        <f t="array" ref="EW6">_xlfn.IFS(AR6="","",AR6,$CV6/$CM6/$CK6*AR6)</f>
        <v/>
      </c>
      <c r="EX6" s="148" t="str" cm="1">
        <f t="array" ref="EX6">_xlfn.IFS(AS6="","",AS6,$CV6/$CM6/$CK6*AS6)</f>
        <v/>
      </c>
      <c r="EY6" s="148" t="str" cm="1">
        <f t="array" ref="EY6">_xlfn.IFS(AT6="","",AT6,$CV6/$CM6/$CK6*AT6)</f>
        <v/>
      </c>
      <c r="EZ6" s="148" t="str" cm="1">
        <f t="array" ref="EZ6">_xlfn.IFS(AU6="","",AU6,$CV6/$CM6/$CK6*AU6)</f>
        <v/>
      </c>
      <c r="FA6" s="148" t="str" cm="1">
        <f t="array" ref="FA6">_xlfn.IFS(AV6="","",AV6,$CV6/$CM6/$CK6*AV6)</f>
        <v/>
      </c>
      <c r="FB6" s="148" t="str" cm="1">
        <f t="array" ref="FB6">_xlfn.IFS(AW6="","",AW6,$CV6/$CM6/$CK6*AW6)</f>
        <v/>
      </c>
      <c r="FC6" s="148" t="str" cm="1">
        <f t="array" ref="FC6">_xlfn.IFS(AX6="","",AX6,$CV6/$CM6/$CK6*AX6)</f>
        <v/>
      </c>
      <c r="FD6" s="148" t="str" cm="1">
        <f t="array" ref="FD6">_xlfn.IFS(AY6="","",AY6,$CV6/$CM6/$CK6*AY6)</f>
        <v/>
      </c>
      <c r="FE6" s="148" t="str" cm="1">
        <f t="array" ref="FE6">_xlfn.IFS(AZ6="","",AZ6,$CV6/$CM6/$CK6*AZ6)</f>
        <v/>
      </c>
      <c r="FF6" s="148" t="str" cm="1">
        <f t="array" ref="FF6">_xlfn.IFS(BA6="","",BA6,$CV6/$CM6/$CK6*BA6)</f>
        <v/>
      </c>
      <c r="FG6" s="148" t="str" cm="1">
        <f t="array" ref="FG6">_xlfn.IFS(BB6="","",BB6,$CV6/$CM6/$CK6*BB6)</f>
        <v/>
      </c>
      <c r="FH6" s="148" t="str" cm="1">
        <f t="array" ref="FH6">_xlfn.IFS(BC6="","",BC6,$CV6/$CM6/$CK6*BC6)</f>
        <v/>
      </c>
      <c r="FI6" s="148" t="str" cm="1">
        <f t="array" ref="FI6">_xlfn.IFS(BD6="","",BD6,$CV6/$CM6/$CK6*BD6)</f>
        <v/>
      </c>
      <c r="FJ6" s="148" t="str" cm="1">
        <f t="array" ref="FJ6">_xlfn.IFS(BE6="","",BE6,$CV6/$CM6/$CK6*BE6)</f>
        <v/>
      </c>
      <c r="FK6" s="148" t="str" cm="1">
        <f t="array" ref="FK6">_xlfn.IFS(BF6="","",BF6,$CV6/$CM6/$CK6*BF6)</f>
        <v/>
      </c>
      <c r="FL6" s="148" t="str" cm="1">
        <f t="array" ref="FL6">_xlfn.IFS(BG6="","",BG6,$CV6/$CM6/$CK6*BG6)</f>
        <v/>
      </c>
      <c r="FM6" s="148" t="str" cm="1">
        <f t="array" ref="FM6">_xlfn.IFS(BH6="","",BH6,$CV6/$CM6/$CK6*BH6)</f>
        <v/>
      </c>
      <c r="FN6" s="148" t="str" cm="1">
        <f t="array" ref="FN6">_xlfn.IFS(BI6="","",BI6,$CV6/$CM6/$CK6*BI6)</f>
        <v/>
      </c>
      <c r="FO6" s="148" t="str" cm="1">
        <f t="array" ref="FO6">_xlfn.IFS(BJ6="","",BJ6,$CV6/$CM6/$CK6*BJ6)</f>
        <v/>
      </c>
      <c r="FP6" s="148" t="str" cm="1">
        <f t="array" ref="FP6">_xlfn.IFS(BK6="","",BK6,$CV6/$CM6/$CK6*BK6)</f>
        <v/>
      </c>
      <c r="FQ6" s="148" t="str" cm="1">
        <f t="array" ref="FQ6">_xlfn.IFS(BL6="","",BL6,$CV6/$CM6/$CK6*BL6)</f>
        <v/>
      </c>
      <c r="FR6" s="148" t="str" cm="1">
        <f t="array" ref="FR6">_xlfn.IFS(BM6="","",BM6,$CV6/$CM6/$CK6*BM6)</f>
        <v/>
      </c>
      <c r="FS6" s="148" t="str" cm="1">
        <f t="array" ref="FS6">_xlfn.IFS(BN6="","",BN6,$CV6/$CM6/$CK6*BN6)</f>
        <v/>
      </c>
      <c r="FT6" s="148" t="str" cm="1">
        <f t="array" ref="FT6">_xlfn.IFS(BO6="","",BO6,$CV6/$CM6/$CK6*BO6)</f>
        <v/>
      </c>
      <c r="FU6" s="148" t="str" cm="1">
        <f t="array" ref="FU6">_xlfn.IFS(BP6="","",BP6,$CV6/$CM6/$CK6*BP6)</f>
        <v/>
      </c>
      <c r="FV6" s="148" t="str" cm="1">
        <f t="array" ref="FV6">_xlfn.IFS(BQ6="","",BQ6,$CV6/$CM6/$CK6*BQ6)</f>
        <v/>
      </c>
      <c r="FW6" s="148" t="str" cm="1">
        <f t="array" ref="FW6">_xlfn.IFS(BR6="","",BR6,$CV6/$CM6/$CK6*BR6)</f>
        <v/>
      </c>
      <c r="FX6" s="148" t="str" cm="1">
        <f t="array" ref="FX6">_xlfn.IFS(BS6="","",BS6,$CV6/$CM6/$CK6*BS6)</f>
        <v/>
      </c>
      <c r="FY6" s="148" t="str" cm="1">
        <f t="array" ref="FY6">_xlfn.IFS(BT6="","",BT6,$CV6/$CM6/$CK6*BT6)</f>
        <v/>
      </c>
      <c r="FZ6" s="148" t="str" cm="1">
        <f t="array" ref="FZ6">_xlfn.IFS(BU6="","",BU6,$CV6/$CM6/$CK6*BU6)</f>
        <v/>
      </c>
      <c r="GA6" s="148" t="str" cm="1">
        <f t="array" ref="GA6">_xlfn.IFS(BV6="","",BV6,$CV6/$CM6/$CK6*BV6)</f>
        <v/>
      </c>
      <c r="GB6" s="148" t="str" cm="1">
        <f t="array" ref="GB6">_xlfn.IFS(BW6="","",BW6,$CV6/$CM6/$CK6*BW6)</f>
        <v/>
      </c>
      <c r="GC6" s="148" t="str" cm="1">
        <f t="array" ref="GC6">_xlfn.IFS(BX6="","",BX6,$CV6/$CM6/$CK6*BX6)</f>
        <v/>
      </c>
      <c r="GD6" s="148" t="str" cm="1">
        <f t="array" ref="GD6">_xlfn.IFS(BY6="","",BY6,$CV6/$CM6/$CK6*BY6)</f>
        <v/>
      </c>
      <c r="GE6" s="148" t="str" cm="1">
        <f t="array" ref="GE6">_xlfn.IFS(BZ6="","",BZ6,$CV6/$CM6/$CK6*BZ6)</f>
        <v/>
      </c>
      <c r="GF6" s="148" t="str" cm="1">
        <f t="array" ref="GF6">_xlfn.IFS(CA6="","",CA6,$CV6/$CM6/$CK6*CA6)</f>
        <v/>
      </c>
      <c r="GG6" s="148" t="str" cm="1">
        <f t="array" ref="GG6">_xlfn.IFS(CB6="","",CB6,$CV6/$CM6/$CK6*CB6)</f>
        <v/>
      </c>
      <c r="GH6" s="148" t="str" cm="1">
        <f t="array" ref="GH6">_xlfn.IFS(CC6="","",CC6,$CV6/$CM6/$CK6*CC6)</f>
        <v/>
      </c>
      <c r="GI6" s="148" t="str" cm="1">
        <f t="array" ref="GI6">_xlfn.IFS(CD6="","",CD6,$CV6/$CM6/$CK6*CD6)</f>
        <v/>
      </c>
      <c r="GJ6" s="148" t="str" cm="1">
        <f t="array" ref="GJ6">_xlfn.IFS(CE6="","",CE6,$CV6/$CM6/$CK6*CE6)</f>
        <v/>
      </c>
      <c r="GK6" s="148" t="str" cm="1">
        <f t="array" ref="GK6">_xlfn.IFS(CF6="","",CF6,$CV6/$CM6/$CK6*CF6)</f>
        <v/>
      </c>
      <c r="GL6" s="148" t="str" cm="1">
        <f t="array" ref="GL6">_xlfn.IFS(CG6="","",CG6,$CV6/$CM6/$CK6*CG6)</f>
        <v/>
      </c>
      <c r="GM6" s="148" t="str" cm="1">
        <f t="array" ref="GM6">_xlfn.IFS(CH6="","",CH6,$CV6/$CM6/$CK6*CH6)</f>
        <v/>
      </c>
      <c r="GN6" s="148" t="str" cm="1">
        <f t="array" ref="GN6">_xlfn.IFS(CI6="","",CI6,$CV6/$CM6/$CK6*CI6)</f>
        <v/>
      </c>
      <c r="GO6" s="148" t="str" cm="1">
        <f t="array" ref="GO6">_xlfn.IFS(CJ6="","",CJ6,$CV6/$CM6/$CK6*CJ6)</f>
        <v/>
      </c>
      <c r="GQ6" s="149">
        <f t="shared" si="37"/>
        <v>0</v>
      </c>
      <c r="GR6" s="149">
        <f t="shared" si="38"/>
        <v>0</v>
      </c>
      <c r="GS6" s="149">
        <f t="shared" si="39"/>
        <v>0</v>
      </c>
      <c r="GT6" s="149">
        <f t="shared" si="40"/>
        <v>0</v>
      </c>
      <c r="GU6" s="149">
        <f t="shared" si="41"/>
        <v>0</v>
      </c>
      <c r="GV6" s="149">
        <f t="shared" si="42"/>
        <v>0</v>
      </c>
      <c r="GW6" s="149">
        <f t="shared" si="43"/>
        <v>0</v>
      </c>
      <c r="GX6" s="149">
        <f t="shared" si="44"/>
        <v>0</v>
      </c>
      <c r="GY6" s="149">
        <f t="shared" si="45"/>
        <v>0</v>
      </c>
      <c r="GZ6" s="149">
        <f t="shared" si="46"/>
        <v>0</v>
      </c>
      <c r="HA6" s="149">
        <f t="shared" si="47"/>
        <v>0</v>
      </c>
      <c r="HB6" s="149">
        <f t="shared" si="48"/>
        <v>0</v>
      </c>
    </row>
    <row r="7" spans="1:210" s="2" customFormat="1" ht="13.35" customHeight="1" x14ac:dyDescent="0.25">
      <c r="A7" s="144"/>
      <c r="B7" s="144"/>
      <c r="C7" s="2">
        <f t="shared" si="49"/>
        <v>5</v>
      </c>
      <c r="D7" s="28">
        <v>0</v>
      </c>
      <c r="E7" s="28">
        <v>0</v>
      </c>
      <c r="F7" s="28">
        <v>0</v>
      </c>
      <c r="G7" s="28" t="str">
        <f>IF(M7="","",IF(ISERROR(VLOOKUP(M7,Parametros!AI:AJ,2,0)),"Demais OOH",VLOOKUP(M7,Parametros!AI:AJ,2,0)))</f>
        <v/>
      </c>
      <c r="H7" s="56"/>
      <c r="I7" s="56"/>
      <c r="J7" s="27" t="str">
        <f>IFERROR(VLOOKUP(K7,'GEOS AMBEV'!B:C,2,0),"")</f>
        <v/>
      </c>
      <c r="K7" s="27">
        <f>_xlfn.XLOOKUP(L7,POPULAÇÃO!D:D,POPULAÇÃO!C:C)</f>
        <v>0</v>
      </c>
      <c r="L7" s="56"/>
      <c r="M7" s="56"/>
      <c r="N7" s="56"/>
      <c r="O7" s="56"/>
      <c r="P7" s="204"/>
      <c r="Q7" s="27" t="str">
        <f>IFERROR(VLOOKUP(O7,Parametros!J:K,2,0),"")</f>
        <v/>
      </c>
      <c r="R7" s="56"/>
      <c r="S7" s="56"/>
      <c r="T7" s="27" t="str">
        <f t="shared" si="2"/>
        <v/>
      </c>
      <c r="U7" s="58"/>
      <c r="V7" s="56"/>
      <c r="W7" s="56"/>
      <c r="X7" s="56"/>
      <c r="Y7" s="234">
        <f t="shared" si="32"/>
        <v>0</v>
      </c>
      <c r="Z7" s="234">
        <f t="shared" si="33"/>
        <v>0</v>
      </c>
      <c r="AA7" s="56"/>
      <c r="AB7" s="56"/>
      <c r="AC7" s="56"/>
      <c r="AD7" s="56"/>
      <c r="AE7" s="213"/>
      <c r="AF7" s="27">
        <f>IFERROR(VLOOKUP(AE7,Parametros!E:F,2,0),0)</f>
        <v>0</v>
      </c>
      <c r="AG7" s="63"/>
      <c r="AH7" s="64"/>
      <c r="AI7" s="62"/>
      <c r="AJ7" s="26" t="str">
        <f t="shared" si="4"/>
        <v/>
      </c>
      <c r="AK7" s="283"/>
      <c r="AL7" s="283"/>
      <c r="AM7" s="283"/>
      <c r="AN7" s="283"/>
      <c r="AO7" s="283"/>
      <c r="AP7" s="283"/>
      <c r="AQ7" s="283"/>
      <c r="AR7" s="283"/>
      <c r="AS7" s="283"/>
      <c r="AT7" s="283"/>
      <c r="AU7" s="283"/>
      <c r="AV7" s="283"/>
      <c r="AW7" s="283"/>
      <c r="AX7" s="283"/>
      <c r="AY7" s="283"/>
      <c r="AZ7" s="283"/>
      <c r="BA7" s="283"/>
      <c r="BB7" s="284"/>
      <c r="BC7" s="284"/>
      <c r="BD7" s="284"/>
      <c r="BE7" s="284"/>
      <c r="BF7" s="284"/>
      <c r="BG7" s="284"/>
      <c r="BH7" s="284"/>
      <c r="BI7" s="284"/>
      <c r="BJ7" s="284"/>
      <c r="BK7" s="284"/>
      <c r="BL7" s="284"/>
      <c r="BM7" s="284"/>
      <c r="BN7" s="284"/>
      <c r="BO7" s="284"/>
      <c r="BP7" s="284"/>
      <c r="BQ7" s="284"/>
      <c r="BR7" s="284"/>
      <c r="BS7" s="284"/>
      <c r="BT7" s="284"/>
      <c r="BU7" s="284"/>
      <c r="BV7" s="284"/>
      <c r="BW7" s="284"/>
      <c r="BX7" s="284"/>
      <c r="BY7" s="284"/>
      <c r="BZ7" s="284"/>
      <c r="CA7" s="284"/>
      <c r="CB7" s="284"/>
      <c r="CC7" s="284"/>
      <c r="CD7" s="283"/>
      <c r="CE7" s="283"/>
      <c r="CF7" s="283"/>
      <c r="CG7" s="284"/>
      <c r="CH7" s="284"/>
      <c r="CI7" s="284"/>
      <c r="CJ7" s="284"/>
      <c r="CK7" s="82"/>
      <c r="CL7" s="295">
        <f t="shared" si="34"/>
        <v>0</v>
      </c>
      <c r="CM7" s="296">
        <f t="shared" si="35"/>
        <v>0</v>
      </c>
      <c r="CN7" s="58"/>
      <c r="CO7" s="217"/>
      <c r="CP7" s="209"/>
      <c r="CQ7" s="87">
        <f t="shared" si="7"/>
        <v>0</v>
      </c>
      <c r="CR7" s="241" t="str">
        <f t="shared" si="8"/>
        <v>0</v>
      </c>
      <c r="CS7" s="152">
        <v>0.72</v>
      </c>
      <c r="CT7" s="90">
        <f t="shared" ref="CT7" si="56">CP7*(1-CS7)</f>
        <v>0</v>
      </c>
      <c r="CU7" s="90">
        <f t="shared" ref="CU7" si="57">CR7*(1-CS7)</f>
        <v>0</v>
      </c>
      <c r="CV7" s="90">
        <f t="shared" ref="CV7" si="58">CU7*0.8</f>
        <v>0</v>
      </c>
      <c r="CW7" s="91" t="str">
        <f>IF(H7="","",IFERROR(VLOOKUP(H7,Parametros!B:C,2,0),0))</f>
        <v/>
      </c>
      <c r="CX7" s="6">
        <f>EG7</f>
        <v>0</v>
      </c>
      <c r="CY7" s="87">
        <f t="shared" ref="CY7" si="59">IF(OR(CX7=0,CX7="Sem base de dados"),0,CV7/CX7*1000)</f>
        <v>0</v>
      </c>
      <c r="CZ7" s="145"/>
      <c r="DA7" s="87">
        <f>DK7</f>
        <v>0</v>
      </c>
      <c r="DB7" s="87">
        <f t="shared" ref="DB7" si="60">DW7</f>
        <v>0</v>
      </c>
      <c r="DD7" s="111">
        <f t="shared" si="16"/>
        <v>0</v>
      </c>
      <c r="DE7" s="70">
        <v>2025</v>
      </c>
      <c r="DF7" s="71"/>
      <c r="DG7" s="146"/>
      <c r="DH7" s="45"/>
      <c r="DI7" s="45"/>
      <c r="DJ7" s="46">
        <v>800</v>
      </c>
      <c r="DK7" s="35">
        <f>DJ7*DI7*DH7</f>
        <v>0</v>
      </c>
      <c r="DL7" s="146"/>
      <c r="DM7" s="36">
        <f t="shared" si="18"/>
        <v>0</v>
      </c>
      <c r="DN7" s="72"/>
      <c r="DO7" s="75"/>
      <c r="DP7" s="36">
        <f>ROUNDUP(DN7*DM7*(1+DO7),0)</f>
        <v>0</v>
      </c>
      <c r="DQ7" s="77"/>
      <c r="DR7" s="77"/>
      <c r="DS7" s="78"/>
      <c r="DT7" s="78"/>
      <c r="DU7" s="147">
        <f>PRODUCT(DP7:DT7)</f>
        <v>0</v>
      </c>
      <c r="DV7" s="78"/>
      <c r="DW7" s="147">
        <f>(DU7+DV7)</f>
        <v>0</v>
      </c>
      <c r="DX7" s="146"/>
      <c r="DY7" s="80"/>
      <c r="DZ7" s="80">
        <f>SUMIFS('Mediana dos Impactos'!D:D,'Mediana dos Impactos'!C:C,OOH!O7,'Mediana dos Impactos'!B:B,OOH!L7)</f>
        <v>0</v>
      </c>
      <c r="EA7" s="80"/>
      <c r="EB7" s="37" t="str">
        <f t="shared" si="22"/>
        <v/>
      </c>
      <c r="EC7" s="38">
        <f>IFERROR(IF(DZ7&lt;&gt;"",DZ7/7*EB7,$EA7/30*EB7),0)</f>
        <v>0</v>
      </c>
      <c r="ED7" s="38">
        <f t="shared" si="23"/>
        <v>0</v>
      </c>
      <c r="EE7" s="38">
        <f>IF(DY7="Sem base de dados",DY7,EC7*ED7)</f>
        <v>0</v>
      </c>
      <c r="EF7" s="235">
        <f t="shared" si="25"/>
        <v>0</v>
      </c>
      <c r="EG7" s="38">
        <f>+EE7*EF7</f>
        <v>0</v>
      </c>
      <c r="EH7" s="220">
        <f>IFERROR(IF(N7="via pública",VLOOKUP($O7,Parametros!$J:$L,3,0),VLOOKUP(N7,Parametros!V:W,2,0)),0)</f>
        <v>0</v>
      </c>
      <c r="EI7" s="220">
        <f t="shared" si="27"/>
        <v>0</v>
      </c>
      <c r="EJ7" s="220">
        <f>IFERROR(VLOOKUP(AC7,Parametros!AL:AM,2,0),1)</f>
        <v>1</v>
      </c>
      <c r="EK7" s="38"/>
      <c r="EL7" s="5"/>
      <c r="EM7" s="11">
        <f t="shared" si="28"/>
        <v>0</v>
      </c>
      <c r="EN7" s="11" t="b">
        <f t="shared" ref="EN7" si="61">EM7=CV7</f>
        <v>1</v>
      </c>
      <c r="EO7" s="10"/>
      <c r="EP7" s="148" t="str" cm="1">
        <f t="array" ref="EP7">_xlfn.IFS(AK7="","",AK7,$CV7/$CM7/$CK7*AK7)</f>
        <v/>
      </c>
      <c r="EQ7" s="148" t="str" cm="1">
        <f t="array" ref="EQ7">_xlfn.IFS(AL7="","",AL7,$CV7/$CM7/$CK7*AL7)</f>
        <v/>
      </c>
      <c r="ER7" s="148" t="str" cm="1">
        <f t="array" ref="ER7">_xlfn.IFS(AM7="","",AM7,$CV7/$CM7/$CK7*AM7)</f>
        <v/>
      </c>
      <c r="ES7" s="148" t="str" cm="1">
        <f t="array" ref="ES7">_xlfn.IFS(AN7="","",AN7,$CV7/$CM7/$CK7*AN7)</f>
        <v/>
      </c>
      <c r="ET7" s="148" t="str" cm="1">
        <f t="array" ref="ET7">_xlfn.IFS(AO7="","",AO7,$CV7/$CM7/$CK7*AO7)</f>
        <v/>
      </c>
      <c r="EU7" s="148" t="str" cm="1">
        <f t="array" ref="EU7">_xlfn.IFS(AP7="","",AP7,$CV7/$CM7/$CK7*AP7)</f>
        <v/>
      </c>
      <c r="EV7" s="148" t="str" cm="1">
        <f t="array" ref="EV7">_xlfn.IFS(AQ7="","",AQ7,$CV7/$CM7/$CK7*AQ7)</f>
        <v/>
      </c>
      <c r="EW7" s="148" t="str" cm="1">
        <f t="array" ref="EW7">_xlfn.IFS(AR7="","",AR7,$CV7/$CM7/$CK7*AR7)</f>
        <v/>
      </c>
      <c r="EX7" s="148" t="str" cm="1">
        <f t="array" ref="EX7">_xlfn.IFS(AS7="","",AS7,$CV7/$CM7/$CK7*AS7)</f>
        <v/>
      </c>
      <c r="EY7" s="148" t="str" cm="1">
        <f t="array" ref="EY7">_xlfn.IFS(AT7="","",AT7,$CV7/$CM7/$CK7*AT7)</f>
        <v/>
      </c>
      <c r="EZ7" s="148" t="str" cm="1">
        <f t="array" ref="EZ7">_xlfn.IFS(AU7="","",AU7,$CV7/$CM7/$CK7*AU7)</f>
        <v/>
      </c>
      <c r="FA7" s="148" t="str" cm="1">
        <f t="array" ref="FA7">_xlfn.IFS(AV7="","",AV7,$CV7/$CM7/$CK7*AV7)</f>
        <v/>
      </c>
      <c r="FB7" s="148" t="str" cm="1">
        <f t="array" ref="FB7">_xlfn.IFS(AW7="","",AW7,$CV7/$CM7/$CK7*AW7)</f>
        <v/>
      </c>
      <c r="FC7" s="148" t="str" cm="1">
        <f t="array" ref="FC7">_xlfn.IFS(AX7="","",AX7,$CV7/$CM7/$CK7*AX7)</f>
        <v/>
      </c>
      <c r="FD7" s="148" t="str" cm="1">
        <f t="array" ref="FD7">_xlfn.IFS(AY7="","",AY7,$CV7/$CM7/$CK7*AY7)</f>
        <v/>
      </c>
      <c r="FE7" s="148" t="str" cm="1">
        <f t="array" ref="FE7">_xlfn.IFS(AZ7="","",AZ7,$CV7/$CM7/$CK7*AZ7)</f>
        <v/>
      </c>
      <c r="FF7" s="148" t="str" cm="1">
        <f t="array" ref="FF7">_xlfn.IFS(BA7="","",BA7,$CV7/$CM7/$CK7*BA7)</f>
        <v/>
      </c>
      <c r="FG7" s="148" t="str" cm="1">
        <f t="array" ref="FG7">_xlfn.IFS(BB7="","",BB7,$CV7/$CM7/$CK7*BB7)</f>
        <v/>
      </c>
      <c r="FH7" s="148" t="str" cm="1">
        <f t="array" ref="FH7">_xlfn.IFS(BC7="","",BC7,$CV7/$CM7/$CK7*BC7)</f>
        <v/>
      </c>
      <c r="FI7" s="148" t="str" cm="1">
        <f t="array" ref="FI7">_xlfn.IFS(BD7="","",BD7,$CV7/$CM7/$CK7*BD7)</f>
        <v/>
      </c>
      <c r="FJ7" s="148" t="str" cm="1">
        <f t="array" ref="FJ7">_xlfn.IFS(BE7="","",BE7,$CV7/$CM7/$CK7*BE7)</f>
        <v/>
      </c>
      <c r="FK7" s="148" t="str" cm="1">
        <f t="array" ref="FK7">_xlfn.IFS(BF7="","",BF7,$CV7/$CM7/$CK7*BF7)</f>
        <v/>
      </c>
      <c r="FL7" s="148" t="str" cm="1">
        <f t="array" ref="FL7">_xlfn.IFS(BG7="","",BG7,$CV7/$CM7/$CK7*BG7)</f>
        <v/>
      </c>
      <c r="FM7" s="148" t="str" cm="1">
        <f t="array" ref="FM7">_xlfn.IFS(BH7="","",BH7,$CV7/$CM7/$CK7*BH7)</f>
        <v/>
      </c>
      <c r="FN7" s="148" t="str" cm="1">
        <f t="array" ref="FN7">_xlfn.IFS(BI7="","",BI7,$CV7/$CM7/$CK7*BI7)</f>
        <v/>
      </c>
      <c r="FO7" s="148" t="str" cm="1">
        <f t="array" ref="FO7">_xlfn.IFS(BJ7="","",BJ7,$CV7/$CM7/$CK7*BJ7)</f>
        <v/>
      </c>
      <c r="FP7" s="148" t="str" cm="1">
        <f t="array" ref="FP7">_xlfn.IFS(BK7="","",BK7,$CV7/$CM7/$CK7*BK7)</f>
        <v/>
      </c>
      <c r="FQ7" s="148" t="str" cm="1">
        <f t="array" ref="FQ7">_xlfn.IFS(BL7="","",BL7,$CV7/$CM7/$CK7*BL7)</f>
        <v/>
      </c>
      <c r="FR7" s="148" t="str" cm="1">
        <f t="array" ref="FR7">_xlfn.IFS(BM7="","",BM7,$CV7/$CM7/$CK7*BM7)</f>
        <v/>
      </c>
      <c r="FS7" s="148" t="str" cm="1">
        <f t="array" ref="FS7">_xlfn.IFS(BN7="","",BN7,$CV7/$CM7/$CK7*BN7)</f>
        <v/>
      </c>
      <c r="FT7" s="148" t="str" cm="1">
        <f t="array" ref="FT7">_xlfn.IFS(BO7="","",BO7,$CV7/$CM7/$CK7*BO7)</f>
        <v/>
      </c>
      <c r="FU7" s="148" t="str" cm="1">
        <f t="array" ref="FU7">_xlfn.IFS(BP7="","",BP7,$CV7/$CM7/$CK7*BP7)</f>
        <v/>
      </c>
      <c r="FV7" s="148" t="str" cm="1">
        <f t="array" ref="FV7">_xlfn.IFS(BQ7="","",BQ7,$CV7/$CM7/$CK7*BQ7)</f>
        <v/>
      </c>
      <c r="FW7" s="148" t="str" cm="1">
        <f t="array" ref="FW7">_xlfn.IFS(BR7="","",BR7,$CV7/$CM7/$CK7*BR7)</f>
        <v/>
      </c>
      <c r="FX7" s="148" t="str" cm="1">
        <f t="array" ref="FX7">_xlfn.IFS(BS7="","",BS7,$CV7/$CM7/$CK7*BS7)</f>
        <v/>
      </c>
      <c r="FY7" s="148" t="str" cm="1">
        <f t="array" ref="FY7">_xlfn.IFS(BT7="","",BT7,$CV7/$CM7/$CK7*BT7)</f>
        <v/>
      </c>
      <c r="FZ7" s="148" t="str" cm="1">
        <f t="array" ref="FZ7">_xlfn.IFS(BU7="","",BU7,$CV7/$CM7/$CK7*BU7)</f>
        <v/>
      </c>
      <c r="GA7" s="148" t="str" cm="1">
        <f t="array" ref="GA7">_xlfn.IFS(BV7="","",BV7,$CV7/$CM7/$CK7*BV7)</f>
        <v/>
      </c>
      <c r="GB7" s="148" t="str" cm="1">
        <f t="array" ref="GB7">_xlfn.IFS(BW7="","",BW7,$CV7/$CM7/$CK7*BW7)</f>
        <v/>
      </c>
      <c r="GC7" s="148" t="str" cm="1">
        <f t="array" ref="GC7">_xlfn.IFS(BX7="","",BX7,$CV7/$CM7/$CK7*BX7)</f>
        <v/>
      </c>
      <c r="GD7" s="148" t="str" cm="1">
        <f t="array" ref="GD7">_xlfn.IFS(BY7="","",BY7,$CV7/$CM7/$CK7*BY7)</f>
        <v/>
      </c>
      <c r="GE7" s="148" t="str" cm="1">
        <f t="array" ref="GE7">_xlfn.IFS(BZ7="","",BZ7,$CV7/$CM7/$CK7*BZ7)</f>
        <v/>
      </c>
      <c r="GF7" s="148" t="str" cm="1">
        <f t="array" ref="GF7">_xlfn.IFS(CA7="","",CA7,$CV7/$CM7/$CK7*CA7)</f>
        <v/>
      </c>
      <c r="GG7" s="148" t="str" cm="1">
        <f t="array" ref="GG7">_xlfn.IFS(CB7="","",CB7,$CV7/$CM7/$CK7*CB7)</f>
        <v/>
      </c>
      <c r="GH7" s="148" t="str" cm="1">
        <f t="array" ref="GH7">_xlfn.IFS(CC7="","",CC7,$CV7/$CM7/$CK7*CC7)</f>
        <v/>
      </c>
      <c r="GI7" s="148" t="str" cm="1">
        <f t="array" ref="GI7">_xlfn.IFS(CD7="","",CD7,$CV7/$CM7/$CK7*CD7)</f>
        <v/>
      </c>
      <c r="GJ7" s="148" t="str" cm="1">
        <f t="array" ref="GJ7">_xlfn.IFS(CE7="","",CE7,$CV7/$CM7/$CK7*CE7)</f>
        <v/>
      </c>
      <c r="GK7" s="148" t="str" cm="1">
        <f t="array" ref="GK7">_xlfn.IFS(CF7="","",CF7,$CV7/$CM7/$CK7*CF7)</f>
        <v/>
      </c>
      <c r="GL7" s="148" t="str" cm="1">
        <f t="array" ref="GL7">_xlfn.IFS(CG7="","",CG7,$CV7/$CM7/$CK7*CG7)</f>
        <v/>
      </c>
      <c r="GM7" s="148" t="str" cm="1">
        <f t="array" ref="GM7">_xlfn.IFS(CH7="","",CH7,$CV7/$CM7/$CK7*CH7)</f>
        <v/>
      </c>
      <c r="GN7" s="148" t="str" cm="1">
        <f t="array" ref="GN7">_xlfn.IFS(CI7="","",CI7,$CV7/$CM7/$CK7*CI7)</f>
        <v/>
      </c>
      <c r="GO7" s="148" t="str" cm="1">
        <f t="array" ref="GO7">_xlfn.IFS(CJ7="","",CJ7,$CV7/$CM7/$CK7*CJ7)</f>
        <v/>
      </c>
      <c r="GQ7" s="149">
        <f t="shared" si="37"/>
        <v>0</v>
      </c>
      <c r="GR7" s="149">
        <f t="shared" si="38"/>
        <v>0</v>
      </c>
      <c r="GS7" s="149">
        <f t="shared" si="39"/>
        <v>0</v>
      </c>
      <c r="GT7" s="149">
        <f t="shared" si="40"/>
        <v>0</v>
      </c>
      <c r="GU7" s="149">
        <f t="shared" si="41"/>
        <v>0</v>
      </c>
      <c r="GV7" s="149">
        <f t="shared" si="42"/>
        <v>0</v>
      </c>
      <c r="GW7" s="149">
        <f t="shared" si="43"/>
        <v>0</v>
      </c>
      <c r="GX7" s="149">
        <f t="shared" si="44"/>
        <v>0</v>
      </c>
      <c r="GY7" s="149">
        <f t="shared" si="45"/>
        <v>0</v>
      </c>
      <c r="GZ7" s="149">
        <f t="shared" si="46"/>
        <v>0</v>
      </c>
      <c r="HA7" s="149">
        <f t="shared" si="47"/>
        <v>0</v>
      </c>
      <c r="HB7" s="149">
        <f t="shared" si="48"/>
        <v>0</v>
      </c>
    </row>
    <row r="8" spans="1:210" s="2" customFormat="1" ht="13.35" customHeight="1" x14ac:dyDescent="0.25">
      <c r="A8" s="144"/>
      <c r="B8" s="144"/>
      <c r="C8" s="2">
        <f t="shared" si="49"/>
        <v>6</v>
      </c>
      <c r="D8" s="28">
        <v>0</v>
      </c>
      <c r="E8" s="28">
        <v>0</v>
      </c>
      <c r="F8" s="28">
        <v>0</v>
      </c>
      <c r="G8" s="28" t="str">
        <f>IF(M8="","",IF(ISERROR(VLOOKUP(M8,Parametros!AI:AJ,2,0)),"Demais OOH",VLOOKUP(M8,Parametros!AI:AJ,2,0)))</f>
        <v/>
      </c>
      <c r="H8" s="56"/>
      <c r="I8" s="56"/>
      <c r="J8" s="27" t="str">
        <f>IFERROR(VLOOKUP(K8,'GEOS AMBEV'!B:C,2,0),"")</f>
        <v/>
      </c>
      <c r="K8" s="27">
        <f>_xlfn.XLOOKUP(L8,POPULAÇÃO!D:D,POPULAÇÃO!C:C)</f>
        <v>0</v>
      </c>
      <c r="L8" s="56"/>
      <c r="M8" s="56"/>
      <c r="N8" s="56"/>
      <c r="O8" s="56"/>
      <c r="P8" s="204"/>
      <c r="Q8" s="27" t="str">
        <f>IFERROR(VLOOKUP(O8,Parametros!J:K,2,0),"")</f>
        <v/>
      </c>
      <c r="R8" s="56"/>
      <c r="S8" s="56"/>
      <c r="T8" s="27" t="str">
        <f t="shared" si="2"/>
        <v/>
      </c>
      <c r="U8" s="58"/>
      <c r="V8" s="56"/>
      <c r="W8" s="56"/>
      <c r="X8" s="56"/>
      <c r="Y8" s="234">
        <f t="shared" si="32"/>
        <v>0</v>
      </c>
      <c r="Z8" s="234">
        <f t="shared" si="33"/>
        <v>0</v>
      </c>
      <c r="AA8" s="56"/>
      <c r="AB8" s="56"/>
      <c r="AC8" s="56"/>
      <c r="AD8" s="56"/>
      <c r="AE8" s="213"/>
      <c r="AF8" s="27">
        <f>IFERROR(VLOOKUP(AE8,Parametros!E:F,2,0),0)</f>
        <v>0</v>
      </c>
      <c r="AG8" s="63"/>
      <c r="AH8" s="64"/>
      <c r="AI8" s="62"/>
      <c r="AJ8" s="26" t="str">
        <f t="shared" si="4"/>
        <v/>
      </c>
      <c r="AK8" s="283"/>
      <c r="AL8" s="283"/>
      <c r="AM8" s="283"/>
      <c r="AN8" s="283"/>
      <c r="AO8" s="283"/>
      <c r="AP8" s="283"/>
      <c r="AQ8" s="283"/>
      <c r="AR8" s="283"/>
      <c r="AS8" s="283"/>
      <c r="AT8" s="283"/>
      <c r="AU8" s="283"/>
      <c r="AV8" s="283"/>
      <c r="AW8" s="283"/>
      <c r="AX8" s="283"/>
      <c r="AY8" s="283"/>
      <c r="AZ8" s="283"/>
      <c r="BA8" s="283"/>
      <c r="BB8" s="284"/>
      <c r="BC8" s="284"/>
      <c r="BD8" s="284"/>
      <c r="BE8" s="284"/>
      <c r="BF8" s="284"/>
      <c r="BG8" s="284"/>
      <c r="BH8" s="284"/>
      <c r="BI8" s="284"/>
      <c r="BJ8" s="284"/>
      <c r="BK8" s="284"/>
      <c r="BL8" s="284"/>
      <c r="BM8" s="284"/>
      <c r="BN8" s="284"/>
      <c r="BO8" s="284"/>
      <c r="BP8" s="284"/>
      <c r="BQ8" s="284"/>
      <c r="BR8" s="284"/>
      <c r="BS8" s="284"/>
      <c r="BT8" s="284"/>
      <c r="BU8" s="284"/>
      <c r="BV8" s="284"/>
      <c r="BW8" s="284"/>
      <c r="BX8" s="284"/>
      <c r="BY8" s="284"/>
      <c r="BZ8" s="284"/>
      <c r="CA8" s="284"/>
      <c r="CB8" s="284"/>
      <c r="CC8" s="284"/>
      <c r="CD8" s="283"/>
      <c r="CE8" s="283"/>
      <c r="CF8" s="283"/>
      <c r="CG8" s="284"/>
      <c r="CH8" s="284"/>
      <c r="CI8" s="284"/>
      <c r="CJ8" s="284"/>
      <c r="CK8" s="82"/>
      <c r="CL8" s="295">
        <f t="shared" si="34"/>
        <v>0</v>
      </c>
      <c r="CM8" s="296">
        <f t="shared" si="35"/>
        <v>0</v>
      </c>
      <c r="CN8" s="58"/>
      <c r="CO8" s="217"/>
      <c r="CP8" s="209"/>
      <c r="CQ8" s="87">
        <f t="shared" si="7"/>
        <v>0</v>
      </c>
      <c r="CR8" s="241" t="str">
        <f t="shared" si="8"/>
        <v>0</v>
      </c>
      <c r="CS8" s="152">
        <v>0.65</v>
      </c>
      <c r="CT8" s="90">
        <f t="shared" si="9"/>
        <v>0</v>
      </c>
      <c r="CU8" s="90">
        <f t="shared" si="10"/>
        <v>0</v>
      </c>
      <c r="CV8" s="90">
        <f t="shared" si="11"/>
        <v>0</v>
      </c>
      <c r="CW8" s="91" t="str">
        <f>IF(H8="","",IFERROR(VLOOKUP(H8,Parametros!B:C,2,0),0))</f>
        <v/>
      </c>
      <c r="CX8" s="6">
        <f t="shared" ref="CX8:CX14" si="62">EG8</f>
        <v>0</v>
      </c>
      <c r="CY8" s="87">
        <f t="shared" si="13"/>
        <v>0</v>
      </c>
      <c r="CZ8" s="145"/>
      <c r="DA8" s="87">
        <f t="shared" ref="DA8:DA14" si="63">DK8</f>
        <v>0</v>
      </c>
      <c r="DB8" s="87">
        <f t="shared" si="55"/>
        <v>0</v>
      </c>
      <c r="DD8" s="111">
        <f t="shared" si="16"/>
        <v>0</v>
      </c>
      <c r="DE8" s="70">
        <v>2025</v>
      </c>
      <c r="DF8" s="71"/>
      <c r="DG8" s="146"/>
      <c r="DH8" s="45"/>
      <c r="DI8" s="45"/>
      <c r="DJ8" s="46">
        <v>800</v>
      </c>
      <c r="DK8" s="35">
        <f t="shared" ref="DK8:DK40" si="64">DJ8*DI8*DH8</f>
        <v>0</v>
      </c>
      <c r="DL8" s="146"/>
      <c r="DM8" s="36">
        <f t="shared" si="18"/>
        <v>0</v>
      </c>
      <c r="DN8" s="72"/>
      <c r="DO8" s="75"/>
      <c r="DP8" s="36">
        <f t="shared" ref="DP8:DP40" si="65">ROUNDUP(DN8*DM8*(1+DO8),0)</f>
        <v>0</v>
      </c>
      <c r="DQ8" s="77"/>
      <c r="DR8" s="77"/>
      <c r="DS8" s="78"/>
      <c r="DT8" s="78"/>
      <c r="DU8" s="147">
        <f t="shared" ref="DU8:DU40" si="66">PRODUCT(DP8:DT8)</f>
        <v>0</v>
      </c>
      <c r="DV8" s="78"/>
      <c r="DW8" s="147">
        <f t="shared" ref="DW8:DW40" si="67">(DU8+DV8)</f>
        <v>0</v>
      </c>
      <c r="DX8" s="146"/>
      <c r="DY8" s="80"/>
      <c r="DZ8" s="80">
        <f>SUMIFS('Mediana dos Impactos'!D:D,'Mediana dos Impactos'!C:C,OOH!O8,'Mediana dos Impactos'!B:B,OOH!L8)</f>
        <v>0</v>
      </c>
      <c r="EA8" s="80"/>
      <c r="EB8" s="37" t="str">
        <f t="shared" si="22"/>
        <v/>
      </c>
      <c r="EC8" s="38">
        <f t="shared" ref="EC8:EC40" si="68">IFERROR(IF(DZ8&lt;&gt;"",DZ8/7*EB8,$EA8/30*EB8),0)</f>
        <v>0</v>
      </c>
      <c r="ED8" s="38">
        <f t="shared" si="23"/>
        <v>0</v>
      </c>
      <c r="EE8" s="38">
        <f t="shared" ref="EE8:EE40" si="69">IF(DY8="Sem base de dados",DY8,EC8*ED8)</f>
        <v>0</v>
      </c>
      <c r="EF8" s="235">
        <f t="shared" si="25"/>
        <v>0</v>
      </c>
      <c r="EG8" s="38">
        <f t="shared" ref="EG8:EG14" si="70">+EE8*EF8</f>
        <v>0</v>
      </c>
      <c r="EH8" s="220">
        <f>IFERROR(IF(N8="via pública",VLOOKUP($O8,Parametros!$J:$L,3,0),VLOOKUP(N8,Parametros!V:W,2,0)),0)</f>
        <v>0</v>
      </c>
      <c r="EI8" s="220">
        <f t="shared" si="27"/>
        <v>0</v>
      </c>
      <c r="EJ8" s="220">
        <f>IFERROR(VLOOKUP(AC8,Parametros!AL:AM,2,0),1)</f>
        <v>1</v>
      </c>
      <c r="EK8" s="38"/>
      <c r="EL8" s="5"/>
      <c r="EM8" s="11">
        <f t="shared" si="28"/>
        <v>0</v>
      </c>
      <c r="EN8" s="11" t="b">
        <f t="shared" si="29"/>
        <v>1</v>
      </c>
      <c r="EO8" s="10"/>
      <c r="EP8" s="148" t="str" cm="1">
        <f t="array" ref="EP8">_xlfn.IFS(AK8="","",AK8,$CV8/$CM8/$CK8*AK8)</f>
        <v/>
      </c>
      <c r="EQ8" s="148" t="str" cm="1">
        <f t="array" ref="EQ8">_xlfn.IFS(AL8="","",AL8,$CV8/$CM8/$CK8*AL8)</f>
        <v/>
      </c>
      <c r="ER8" s="148" t="str" cm="1">
        <f t="array" ref="ER8">_xlfn.IFS(AM8="","",AM8,$CV8/$CM8/$CK8*AM8)</f>
        <v/>
      </c>
      <c r="ES8" s="148" t="str" cm="1">
        <f t="array" ref="ES8">_xlfn.IFS(AN8="","",AN8,$CV8/$CM8/$CK8*AN8)</f>
        <v/>
      </c>
      <c r="ET8" s="148" t="str" cm="1">
        <f t="array" ref="ET8">_xlfn.IFS(AO8="","",AO8,$CV8/$CM8/$CK8*AO8)</f>
        <v/>
      </c>
      <c r="EU8" s="148" t="str" cm="1">
        <f t="array" ref="EU8">_xlfn.IFS(AP8="","",AP8,$CV8/$CM8/$CK8*AP8)</f>
        <v/>
      </c>
      <c r="EV8" s="148" t="str" cm="1">
        <f t="array" ref="EV8">_xlfn.IFS(AQ8="","",AQ8,$CV8/$CM8/$CK8*AQ8)</f>
        <v/>
      </c>
      <c r="EW8" s="148" t="str" cm="1">
        <f t="array" ref="EW8">_xlfn.IFS(AR8="","",AR8,$CV8/$CM8/$CK8*AR8)</f>
        <v/>
      </c>
      <c r="EX8" s="148" t="str" cm="1">
        <f t="array" ref="EX8">_xlfn.IFS(AS8="","",AS8,$CV8/$CM8/$CK8*AS8)</f>
        <v/>
      </c>
      <c r="EY8" s="148" t="str" cm="1">
        <f t="array" ref="EY8">_xlfn.IFS(AT8="","",AT8,$CV8/$CM8/$CK8*AT8)</f>
        <v/>
      </c>
      <c r="EZ8" s="148" t="str" cm="1">
        <f t="array" ref="EZ8">_xlfn.IFS(AU8="","",AU8,$CV8/$CM8/$CK8*AU8)</f>
        <v/>
      </c>
      <c r="FA8" s="148" t="str" cm="1">
        <f t="array" ref="FA8">_xlfn.IFS(AV8="","",AV8,$CV8/$CM8/$CK8*AV8)</f>
        <v/>
      </c>
      <c r="FB8" s="148" t="str" cm="1">
        <f t="array" ref="FB8">_xlfn.IFS(AW8="","",AW8,$CV8/$CM8/$CK8*AW8)</f>
        <v/>
      </c>
      <c r="FC8" s="148" t="str" cm="1">
        <f t="array" ref="FC8">_xlfn.IFS(AX8="","",AX8,$CV8/$CM8/$CK8*AX8)</f>
        <v/>
      </c>
      <c r="FD8" s="148" t="str" cm="1">
        <f t="array" ref="FD8">_xlfn.IFS(AY8="","",AY8,$CV8/$CM8/$CK8*AY8)</f>
        <v/>
      </c>
      <c r="FE8" s="148" t="str" cm="1">
        <f t="array" ref="FE8">_xlfn.IFS(AZ8="","",AZ8,$CV8/$CM8/$CK8*AZ8)</f>
        <v/>
      </c>
      <c r="FF8" s="148" t="str" cm="1">
        <f t="array" ref="FF8">_xlfn.IFS(BA8="","",BA8,$CV8/$CM8/$CK8*BA8)</f>
        <v/>
      </c>
      <c r="FG8" s="148" t="str" cm="1">
        <f t="array" ref="FG8">_xlfn.IFS(BB8="","",BB8,$CV8/$CM8/$CK8*BB8)</f>
        <v/>
      </c>
      <c r="FH8" s="148" t="str" cm="1">
        <f t="array" ref="FH8">_xlfn.IFS(BC8="","",BC8,$CV8/$CM8/$CK8*BC8)</f>
        <v/>
      </c>
      <c r="FI8" s="148" t="str" cm="1">
        <f t="array" ref="FI8">_xlfn.IFS(BD8="","",BD8,$CV8/$CM8/$CK8*BD8)</f>
        <v/>
      </c>
      <c r="FJ8" s="148" t="str" cm="1">
        <f t="array" ref="FJ8">_xlfn.IFS(BE8="","",BE8,$CV8/$CM8/$CK8*BE8)</f>
        <v/>
      </c>
      <c r="FK8" s="148" t="str" cm="1">
        <f t="array" ref="FK8">_xlfn.IFS(BF8="","",BF8,$CV8/$CM8/$CK8*BF8)</f>
        <v/>
      </c>
      <c r="FL8" s="148" t="str" cm="1">
        <f t="array" ref="FL8">_xlfn.IFS(BG8="","",BG8,$CV8/$CM8/$CK8*BG8)</f>
        <v/>
      </c>
      <c r="FM8" s="148" t="str" cm="1">
        <f t="array" ref="FM8">_xlfn.IFS(BH8="","",BH8,$CV8/$CM8/$CK8*BH8)</f>
        <v/>
      </c>
      <c r="FN8" s="148" t="str" cm="1">
        <f t="array" ref="FN8">_xlfn.IFS(BI8="","",BI8,$CV8/$CM8/$CK8*BI8)</f>
        <v/>
      </c>
      <c r="FO8" s="148" t="str" cm="1">
        <f t="array" ref="FO8">_xlfn.IFS(BJ8="","",BJ8,$CV8/$CM8/$CK8*BJ8)</f>
        <v/>
      </c>
      <c r="FP8" s="148" t="str" cm="1">
        <f t="array" ref="FP8">_xlfn.IFS(BK8="","",BK8,$CV8/$CM8/$CK8*BK8)</f>
        <v/>
      </c>
      <c r="FQ8" s="148" t="str" cm="1">
        <f t="array" ref="FQ8">_xlfn.IFS(BL8="","",BL8,$CV8/$CM8/$CK8*BL8)</f>
        <v/>
      </c>
      <c r="FR8" s="148" t="str" cm="1">
        <f t="array" ref="FR8">_xlfn.IFS(BM8="","",BM8,$CV8/$CM8/$CK8*BM8)</f>
        <v/>
      </c>
      <c r="FS8" s="148" t="str" cm="1">
        <f t="array" ref="FS8">_xlfn.IFS(BN8="","",BN8,$CV8/$CM8/$CK8*BN8)</f>
        <v/>
      </c>
      <c r="FT8" s="148" t="str" cm="1">
        <f t="array" ref="FT8">_xlfn.IFS(BO8="","",BO8,$CV8/$CM8/$CK8*BO8)</f>
        <v/>
      </c>
      <c r="FU8" s="148" t="str" cm="1">
        <f t="array" ref="FU8">_xlfn.IFS(BP8="","",BP8,$CV8/$CM8/$CK8*BP8)</f>
        <v/>
      </c>
      <c r="FV8" s="148" t="str" cm="1">
        <f t="array" ref="FV8">_xlfn.IFS(BQ8="","",BQ8,$CV8/$CM8/$CK8*BQ8)</f>
        <v/>
      </c>
      <c r="FW8" s="148" t="str" cm="1">
        <f t="array" ref="FW8">_xlfn.IFS(BR8="","",BR8,$CV8/$CM8/$CK8*BR8)</f>
        <v/>
      </c>
      <c r="FX8" s="148" t="str" cm="1">
        <f t="array" ref="FX8">_xlfn.IFS(BS8="","",BS8,$CV8/$CM8/$CK8*BS8)</f>
        <v/>
      </c>
      <c r="FY8" s="148" t="str" cm="1">
        <f t="array" ref="FY8">_xlfn.IFS(BT8="","",BT8,$CV8/$CM8/$CK8*BT8)</f>
        <v/>
      </c>
      <c r="FZ8" s="148" t="str" cm="1">
        <f t="array" ref="FZ8">_xlfn.IFS(BU8="","",BU8,$CV8/$CM8/$CK8*BU8)</f>
        <v/>
      </c>
      <c r="GA8" s="148" t="str" cm="1">
        <f t="array" ref="GA8">_xlfn.IFS(BV8="","",BV8,$CV8/$CM8/$CK8*BV8)</f>
        <v/>
      </c>
      <c r="GB8" s="148" t="str" cm="1">
        <f t="array" ref="GB8">_xlfn.IFS(BW8="","",BW8,$CV8/$CM8/$CK8*BW8)</f>
        <v/>
      </c>
      <c r="GC8" s="148" t="str" cm="1">
        <f t="array" ref="GC8">_xlfn.IFS(BX8="","",BX8,$CV8/$CM8/$CK8*BX8)</f>
        <v/>
      </c>
      <c r="GD8" s="148" t="str" cm="1">
        <f t="array" ref="GD8">_xlfn.IFS(BY8="","",BY8,$CV8/$CM8/$CK8*BY8)</f>
        <v/>
      </c>
      <c r="GE8" s="148" t="str" cm="1">
        <f t="array" ref="GE8">_xlfn.IFS(BZ8="","",BZ8,$CV8/$CM8/$CK8*BZ8)</f>
        <v/>
      </c>
      <c r="GF8" s="148" t="str" cm="1">
        <f t="array" ref="GF8">_xlfn.IFS(CA8="","",CA8,$CV8/$CM8/$CK8*CA8)</f>
        <v/>
      </c>
      <c r="GG8" s="148" t="str" cm="1">
        <f t="array" ref="GG8">_xlfn.IFS(CB8="","",CB8,$CV8/$CM8/$CK8*CB8)</f>
        <v/>
      </c>
      <c r="GH8" s="148" t="str" cm="1">
        <f t="array" ref="GH8">_xlfn.IFS(CC8="","",CC8,$CV8/$CM8/$CK8*CC8)</f>
        <v/>
      </c>
      <c r="GI8" s="148" t="str" cm="1">
        <f t="array" ref="GI8">_xlfn.IFS(CD8="","",CD8,$CV8/$CM8/$CK8*CD8)</f>
        <v/>
      </c>
      <c r="GJ8" s="148" t="str" cm="1">
        <f t="array" ref="GJ8">_xlfn.IFS(CE8="","",CE8,$CV8/$CM8/$CK8*CE8)</f>
        <v/>
      </c>
      <c r="GK8" s="148" t="str" cm="1">
        <f t="array" ref="GK8">_xlfn.IFS(CF8="","",CF8,$CV8/$CM8/$CK8*CF8)</f>
        <v/>
      </c>
      <c r="GL8" s="148" t="str" cm="1">
        <f t="array" ref="GL8">_xlfn.IFS(CG8="","",CG8,$CV8/$CM8/$CK8*CG8)</f>
        <v/>
      </c>
      <c r="GM8" s="148" t="str" cm="1">
        <f t="array" ref="GM8">_xlfn.IFS(CH8="","",CH8,$CV8/$CM8/$CK8*CH8)</f>
        <v/>
      </c>
      <c r="GN8" s="148" t="str" cm="1">
        <f t="array" ref="GN8">_xlfn.IFS(CI8="","",CI8,$CV8/$CM8/$CK8*CI8)</f>
        <v/>
      </c>
      <c r="GO8" s="148" t="str" cm="1">
        <f t="array" ref="GO8">_xlfn.IFS(CJ8="","",CJ8,$CV8/$CM8/$CK8*CJ8)</f>
        <v/>
      </c>
      <c r="GQ8" s="149">
        <f t="shared" si="37"/>
        <v>0</v>
      </c>
      <c r="GR8" s="149">
        <f t="shared" si="38"/>
        <v>0</v>
      </c>
      <c r="GS8" s="149">
        <f t="shared" si="39"/>
        <v>0</v>
      </c>
      <c r="GT8" s="149">
        <f t="shared" si="40"/>
        <v>0</v>
      </c>
      <c r="GU8" s="149">
        <f t="shared" si="41"/>
        <v>0</v>
      </c>
      <c r="GV8" s="149">
        <f t="shared" si="42"/>
        <v>0</v>
      </c>
      <c r="GW8" s="149">
        <f t="shared" si="43"/>
        <v>0</v>
      </c>
      <c r="GX8" s="149">
        <f t="shared" si="44"/>
        <v>0</v>
      </c>
      <c r="GY8" s="149">
        <f t="shared" si="45"/>
        <v>0</v>
      </c>
      <c r="GZ8" s="149">
        <f t="shared" si="46"/>
        <v>0</v>
      </c>
      <c r="HA8" s="149">
        <f t="shared" si="47"/>
        <v>0</v>
      </c>
      <c r="HB8" s="149">
        <f t="shared" si="48"/>
        <v>0</v>
      </c>
    </row>
    <row r="9" spans="1:210" s="2" customFormat="1" ht="13.35" customHeight="1" x14ac:dyDescent="0.25">
      <c r="A9" s="144"/>
      <c r="B9" s="144"/>
      <c r="C9" s="2">
        <f t="shared" si="49"/>
        <v>7</v>
      </c>
      <c r="D9" s="28">
        <v>0</v>
      </c>
      <c r="E9" s="28">
        <v>0</v>
      </c>
      <c r="F9" s="28">
        <v>0</v>
      </c>
      <c r="G9" s="28" t="str">
        <f>IF(M9="","",IF(ISERROR(VLOOKUP(M9,Parametros!AI:AJ,2,0)),"Demais OOH",VLOOKUP(M9,Parametros!AI:AJ,2,0)))</f>
        <v/>
      </c>
      <c r="H9" s="56"/>
      <c r="I9" s="56"/>
      <c r="J9" s="27" t="str">
        <f>IFERROR(VLOOKUP(K9,'GEOS AMBEV'!B:C,2,0),"")</f>
        <v/>
      </c>
      <c r="K9" s="27">
        <f>_xlfn.XLOOKUP(L9,POPULAÇÃO!D:D,POPULAÇÃO!C:C)</f>
        <v>0</v>
      </c>
      <c r="L9" s="56"/>
      <c r="M9" s="56"/>
      <c r="N9" s="56"/>
      <c r="O9" s="56"/>
      <c r="P9" s="204"/>
      <c r="Q9" s="27" t="str">
        <f>IFERROR(VLOOKUP(O9,Parametros!J:K,2,0),"")</f>
        <v/>
      </c>
      <c r="R9" s="56"/>
      <c r="S9" s="56"/>
      <c r="T9" s="27" t="str">
        <f t="shared" si="2"/>
        <v/>
      </c>
      <c r="U9" s="58"/>
      <c r="V9" s="56"/>
      <c r="W9" s="56"/>
      <c r="X9" s="56"/>
      <c r="Y9" s="234">
        <f t="shared" si="32"/>
        <v>0</v>
      </c>
      <c r="Z9" s="234">
        <f t="shared" si="33"/>
        <v>0</v>
      </c>
      <c r="AA9" s="56"/>
      <c r="AB9" s="56"/>
      <c r="AC9" s="56"/>
      <c r="AD9" s="56"/>
      <c r="AE9" s="213"/>
      <c r="AF9" s="27">
        <f>IFERROR(VLOOKUP(AE9,Parametros!E:F,2,0),0)</f>
        <v>0</v>
      </c>
      <c r="AG9" s="63"/>
      <c r="AH9" s="64"/>
      <c r="AI9" s="62"/>
      <c r="AJ9" s="26" t="str">
        <f t="shared" si="4"/>
        <v/>
      </c>
      <c r="AK9" s="283"/>
      <c r="AL9" s="283"/>
      <c r="AM9" s="283"/>
      <c r="AN9" s="283"/>
      <c r="AO9" s="283"/>
      <c r="AP9" s="283"/>
      <c r="AQ9" s="283"/>
      <c r="AR9" s="283"/>
      <c r="AS9" s="283"/>
      <c r="AT9" s="283"/>
      <c r="AU9" s="283"/>
      <c r="AV9" s="283"/>
      <c r="AW9" s="283"/>
      <c r="AX9" s="283"/>
      <c r="AY9" s="283"/>
      <c r="AZ9" s="283"/>
      <c r="BA9" s="283"/>
      <c r="BB9" s="284"/>
      <c r="BC9" s="284"/>
      <c r="BD9" s="284"/>
      <c r="BE9" s="284"/>
      <c r="BF9" s="284"/>
      <c r="BG9" s="284"/>
      <c r="BH9" s="284"/>
      <c r="BI9" s="284"/>
      <c r="BJ9" s="284"/>
      <c r="BK9" s="284"/>
      <c r="BL9" s="284"/>
      <c r="BM9" s="284"/>
      <c r="BN9" s="284"/>
      <c r="BO9" s="284"/>
      <c r="BP9" s="284"/>
      <c r="BQ9" s="284"/>
      <c r="BR9" s="284"/>
      <c r="BS9" s="284"/>
      <c r="BT9" s="284"/>
      <c r="BU9" s="284"/>
      <c r="BV9" s="284"/>
      <c r="BW9" s="284"/>
      <c r="BX9" s="284"/>
      <c r="BY9" s="284"/>
      <c r="BZ9" s="284"/>
      <c r="CA9" s="284"/>
      <c r="CB9" s="284"/>
      <c r="CC9" s="284"/>
      <c r="CD9" s="283"/>
      <c r="CE9" s="283"/>
      <c r="CF9" s="283"/>
      <c r="CG9" s="284"/>
      <c r="CH9" s="284"/>
      <c r="CI9" s="284"/>
      <c r="CJ9" s="284"/>
      <c r="CK9" s="82"/>
      <c r="CL9" s="295">
        <f t="shared" si="34"/>
        <v>0</v>
      </c>
      <c r="CM9" s="296">
        <f t="shared" si="35"/>
        <v>0</v>
      </c>
      <c r="CN9" s="58"/>
      <c r="CO9" s="217"/>
      <c r="CP9" s="209"/>
      <c r="CQ9" s="87">
        <f t="shared" si="7"/>
        <v>0</v>
      </c>
      <c r="CR9" s="241" t="str">
        <f t="shared" si="8"/>
        <v>0</v>
      </c>
      <c r="CS9" s="152">
        <v>0.65</v>
      </c>
      <c r="CT9" s="90">
        <f t="shared" si="9"/>
        <v>0</v>
      </c>
      <c r="CU9" s="90">
        <f t="shared" si="10"/>
        <v>0</v>
      </c>
      <c r="CV9" s="90">
        <f t="shared" si="11"/>
        <v>0</v>
      </c>
      <c r="CW9" s="91" t="str">
        <f>IF(H9="","",IFERROR(VLOOKUP(H9,Parametros!B:C,2,0),0))</f>
        <v/>
      </c>
      <c r="CX9" s="6">
        <f t="shared" si="62"/>
        <v>0</v>
      </c>
      <c r="CY9" s="87">
        <f t="shared" si="13"/>
        <v>0</v>
      </c>
      <c r="CZ9" s="145"/>
      <c r="DA9" s="87">
        <f t="shared" si="63"/>
        <v>0</v>
      </c>
      <c r="DB9" s="87">
        <f t="shared" si="55"/>
        <v>0</v>
      </c>
      <c r="DD9" s="111">
        <f t="shared" si="16"/>
        <v>0</v>
      </c>
      <c r="DE9" s="70">
        <v>2025</v>
      </c>
      <c r="DF9" s="71"/>
      <c r="DG9" s="146"/>
      <c r="DH9" s="45"/>
      <c r="DI9" s="45"/>
      <c r="DJ9" s="46">
        <v>800</v>
      </c>
      <c r="DK9" s="35">
        <f t="shared" si="64"/>
        <v>0</v>
      </c>
      <c r="DL9" s="146"/>
      <c r="DM9" s="36">
        <f t="shared" si="18"/>
        <v>0</v>
      </c>
      <c r="DN9" s="72"/>
      <c r="DO9" s="75"/>
      <c r="DP9" s="36">
        <f t="shared" si="65"/>
        <v>0</v>
      </c>
      <c r="DQ9" s="77"/>
      <c r="DR9" s="77"/>
      <c r="DS9" s="78"/>
      <c r="DT9" s="78"/>
      <c r="DU9" s="147">
        <f t="shared" si="66"/>
        <v>0</v>
      </c>
      <c r="DV9" s="78"/>
      <c r="DW9" s="147">
        <f t="shared" si="67"/>
        <v>0</v>
      </c>
      <c r="DX9" s="146"/>
      <c r="DY9" s="80"/>
      <c r="DZ9" s="80">
        <f>SUMIFS('Mediana dos Impactos'!D:D,'Mediana dos Impactos'!C:C,OOH!O9,'Mediana dos Impactos'!B:B,OOH!L9)</f>
        <v>0</v>
      </c>
      <c r="EA9" s="80"/>
      <c r="EB9" s="37" t="str">
        <f t="shared" si="22"/>
        <v/>
      </c>
      <c r="EC9" s="38">
        <f t="shared" si="68"/>
        <v>0</v>
      </c>
      <c r="ED9" s="38">
        <f t="shared" si="23"/>
        <v>0</v>
      </c>
      <c r="EE9" s="38">
        <f t="shared" si="69"/>
        <v>0</v>
      </c>
      <c r="EF9" s="235">
        <f t="shared" si="25"/>
        <v>0</v>
      </c>
      <c r="EG9" s="38">
        <f t="shared" si="70"/>
        <v>0</v>
      </c>
      <c r="EH9" s="220">
        <f>IFERROR(IF(N9="via pública",VLOOKUP($O9,Parametros!$J:$L,3,0),VLOOKUP(N9,Parametros!V:W,2,0)),0)</f>
        <v>0</v>
      </c>
      <c r="EI9" s="220">
        <f t="shared" si="27"/>
        <v>0</v>
      </c>
      <c r="EJ9" s="220">
        <f>IFERROR(VLOOKUP(AC9,Parametros!AL:AM,2,0),1)</f>
        <v>1</v>
      </c>
      <c r="EK9" s="38"/>
      <c r="EL9" s="5"/>
      <c r="EM9" s="11">
        <f t="shared" si="28"/>
        <v>0</v>
      </c>
      <c r="EN9" s="11" t="b">
        <f t="shared" si="29"/>
        <v>1</v>
      </c>
      <c r="EO9" s="10"/>
      <c r="EP9" s="148" t="str" cm="1">
        <f t="array" ref="EP9">_xlfn.IFS(AK9="","",AK9,$CV9/$CM9/$CK9*AK9)</f>
        <v/>
      </c>
      <c r="EQ9" s="148" t="str" cm="1">
        <f t="array" ref="EQ9">_xlfn.IFS(AL9="","",AL9,$CV9/$CM9/$CK9*AL9)</f>
        <v/>
      </c>
      <c r="ER9" s="148" t="str" cm="1">
        <f t="array" ref="ER9">_xlfn.IFS(AM9="","",AM9,$CV9/$CM9/$CK9*AM9)</f>
        <v/>
      </c>
      <c r="ES9" s="148" t="str" cm="1">
        <f t="array" ref="ES9">_xlfn.IFS(AN9="","",AN9,$CV9/$CM9/$CK9*AN9)</f>
        <v/>
      </c>
      <c r="ET9" s="148" t="str" cm="1">
        <f t="array" ref="ET9">_xlfn.IFS(AO9="","",AO9,$CV9/$CM9/$CK9*AO9)</f>
        <v/>
      </c>
      <c r="EU9" s="148" t="str" cm="1">
        <f t="array" ref="EU9">_xlfn.IFS(AP9="","",AP9,$CV9/$CM9/$CK9*AP9)</f>
        <v/>
      </c>
      <c r="EV9" s="148" t="str" cm="1">
        <f t="array" ref="EV9">_xlfn.IFS(AQ9="","",AQ9,$CV9/$CM9/$CK9*AQ9)</f>
        <v/>
      </c>
      <c r="EW9" s="148" t="str" cm="1">
        <f t="array" ref="EW9">_xlfn.IFS(AR9="","",AR9,$CV9/$CM9/$CK9*AR9)</f>
        <v/>
      </c>
      <c r="EX9" s="148" t="str" cm="1">
        <f t="array" ref="EX9">_xlfn.IFS(AS9="","",AS9,$CV9/$CM9/$CK9*AS9)</f>
        <v/>
      </c>
      <c r="EY9" s="148" t="str" cm="1">
        <f t="array" ref="EY9">_xlfn.IFS(AT9="","",AT9,$CV9/$CM9/$CK9*AT9)</f>
        <v/>
      </c>
      <c r="EZ9" s="148" t="str" cm="1">
        <f t="array" ref="EZ9">_xlfn.IFS(AU9="","",AU9,$CV9/$CM9/$CK9*AU9)</f>
        <v/>
      </c>
      <c r="FA9" s="148" t="str" cm="1">
        <f t="array" ref="FA9">_xlfn.IFS(AV9="","",AV9,$CV9/$CM9/$CK9*AV9)</f>
        <v/>
      </c>
      <c r="FB9" s="148" t="str" cm="1">
        <f t="array" ref="FB9">_xlfn.IFS(AW9="","",AW9,$CV9/$CM9/$CK9*AW9)</f>
        <v/>
      </c>
      <c r="FC9" s="148" t="str" cm="1">
        <f t="array" ref="FC9">_xlfn.IFS(AX9="","",AX9,$CV9/$CM9/$CK9*AX9)</f>
        <v/>
      </c>
      <c r="FD9" s="148" t="str" cm="1">
        <f t="array" ref="FD9">_xlfn.IFS(AY9="","",AY9,$CV9/$CM9/$CK9*AY9)</f>
        <v/>
      </c>
      <c r="FE9" s="148" t="str" cm="1">
        <f t="array" ref="FE9">_xlfn.IFS(AZ9="","",AZ9,$CV9/$CM9/$CK9*AZ9)</f>
        <v/>
      </c>
      <c r="FF9" s="148" t="str" cm="1">
        <f t="array" ref="FF9">_xlfn.IFS(BA9="","",BA9,$CV9/$CM9/$CK9*BA9)</f>
        <v/>
      </c>
      <c r="FG9" s="148" t="str" cm="1">
        <f t="array" ref="FG9">_xlfn.IFS(BB9="","",BB9,$CV9/$CM9/$CK9*BB9)</f>
        <v/>
      </c>
      <c r="FH9" s="148" t="str" cm="1">
        <f t="array" ref="FH9">_xlfn.IFS(BC9="","",BC9,$CV9/$CM9/$CK9*BC9)</f>
        <v/>
      </c>
      <c r="FI9" s="148" t="str" cm="1">
        <f t="array" ref="FI9">_xlfn.IFS(BD9="","",BD9,$CV9/$CM9/$CK9*BD9)</f>
        <v/>
      </c>
      <c r="FJ9" s="148" t="str" cm="1">
        <f t="array" ref="FJ9">_xlfn.IFS(BE9="","",BE9,$CV9/$CM9/$CK9*BE9)</f>
        <v/>
      </c>
      <c r="FK9" s="148" t="str" cm="1">
        <f t="array" ref="FK9">_xlfn.IFS(BF9="","",BF9,$CV9/$CM9/$CK9*BF9)</f>
        <v/>
      </c>
      <c r="FL9" s="148" t="str" cm="1">
        <f t="array" ref="FL9">_xlfn.IFS(BG9="","",BG9,$CV9/$CM9/$CK9*BG9)</f>
        <v/>
      </c>
      <c r="FM9" s="148" t="str" cm="1">
        <f t="array" ref="FM9">_xlfn.IFS(BH9="","",BH9,$CV9/$CM9/$CK9*BH9)</f>
        <v/>
      </c>
      <c r="FN9" s="148" t="str" cm="1">
        <f t="array" ref="FN9">_xlfn.IFS(BI9="","",BI9,$CV9/$CM9/$CK9*BI9)</f>
        <v/>
      </c>
      <c r="FO9" s="148" t="str" cm="1">
        <f t="array" ref="FO9">_xlfn.IFS(BJ9="","",BJ9,$CV9/$CM9/$CK9*BJ9)</f>
        <v/>
      </c>
      <c r="FP9" s="148" t="str" cm="1">
        <f t="array" ref="FP9">_xlfn.IFS(BK9="","",BK9,$CV9/$CM9/$CK9*BK9)</f>
        <v/>
      </c>
      <c r="FQ9" s="148" t="str" cm="1">
        <f t="array" ref="FQ9">_xlfn.IFS(BL9="","",BL9,$CV9/$CM9/$CK9*BL9)</f>
        <v/>
      </c>
      <c r="FR9" s="148" t="str" cm="1">
        <f t="array" ref="FR9">_xlfn.IFS(BM9="","",BM9,$CV9/$CM9/$CK9*BM9)</f>
        <v/>
      </c>
      <c r="FS9" s="148" t="str" cm="1">
        <f t="array" ref="FS9">_xlfn.IFS(BN9="","",BN9,$CV9/$CM9/$CK9*BN9)</f>
        <v/>
      </c>
      <c r="FT9" s="148" t="str" cm="1">
        <f t="array" ref="FT9">_xlfn.IFS(BO9="","",BO9,$CV9/$CM9/$CK9*BO9)</f>
        <v/>
      </c>
      <c r="FU9" s="148" t="str" cm="1">
        <f t="array" ref="FU9">_xlfn.IFS(BP9="","",BP9,$CV9/$CM9/$CK9*BP9)</f>
        <v/>
      </c>
      <c r="FV9" s="148" t="str" cm="1">
        <f t="array" ref="FV9">_xlfn.IFS(BQ9="","",BQ9,$CV9/$CM9/$CK9*BQ9)</f>
        <v/>
      </c>
      <c r="FW9" s="148" t="str" cm="1">
        <f t="array" ref="FW9">_xlfn.IFS(BR9="","",BR9,$CV9/$CM9/$CK9*BR9)</f>
        <v/>
      </c>
      <c r="FX9" s="148" t="str" cm="1">
        <f t="array" ref="FX9">_xlfn.IFS(BS9="","",BS9,$CV9/$CM9/$CK9*BS9)</f>
        <v/>
      </c>
      <c r="FY9" s="148" t="str" cm="1">
        <f t="array" ref="FY9">_xlfn.IFS(BT9="","",BT9,$CV9/$CM9/$CK9*BT9)</f>
        <v/>
      </c>
      <c r="FZ9" s="148" t="str" cm="1">
        <f t="array" ref="FZ9">_xlfn.IFS(BU9="","",BU9,$CV9/$CM9/$CK9*BU9)</f>
        <v/>
      </c>
      <c r="GA9" s="148" t="str" cm="1">
        <f t="array" ref="GA9">_xlfn.IFS(BV9="","",BV9,$CV9/$CM9/$CK9*BV9)</f>
        <v/>
      </c>
      <c r="GB9" s="148" t="str" cm="1">
        <f t="array" ref="GB9">_xlfn.IFS(BW9="","",BW9,$CV9/$CM9/$CK9*BW9)</f>
        <v/>
      </c>
      <c r="GC9" s="148" t="str" cm="1">
        <f t="array" ref="GC9">_xlfn.IFS(BX9="","",BX9,$CV9/$CM9/$CK9*BX9)</f>
        <v/>
      </c>
      <c r="GD9" s="148" t="str" cm="1">
        <f t="array" ref="GD9">_xlfn.IFS(BY9="","",BY9,$CV9/$CM9/$CK9*BY9)</f>
        <v/>
      </c>
      <c r="GE9" s="148" t="str" cm="1">
        <f t="array" ref="GE9">_xlfn.IFS(BZ9="","",BZ9,$CV9/$CM9/$CK9*BZ9)</f>
        <v/>
      </c>
      <c r="GF9" s="148" t="str" cm="1">
        <f t="array" ref="GF9">_xlfn.IFS(CA9="","",CA9,$CV9/$CM9/$CK9*CA9)</f>
        <v/>
      </c>
      <c r="GG9" s="148" t="str" cm="1">
        <f t="array" ref="GG9">_xlfn.IFS(CB9="","",CB9,$CV9/$CM9/$CK9*CB9)</f>
        <v/>
      </c>
      <c r="GH9" s="148" t="str" cm="1">
        <f t="array" ref="GH9">_xlfn.IFS(CC9="","",CC9,$CV9/$CM9/$CK9*CC9)</f>
        <v/>
      </c>
      <c r="GI9" s="148" t="str" cm="1">
        <f t="array" ref="GI9">_xlfn.IFS(CD9="","",CD9,$CV9/$CM9/$CK9*CD9)</f>
        <v/>
      </c>
      <c r="GJ9" s="148" t="str" cm="1">
        <f t="array" ref="GJ9">_xlfn.IFS(CE9="","",CE9,$CV9/$CM9/$CK9*CE9)</f>
        <v/>
      </c>
      <c r="GK9" s="148" t="str" cm="1">
        <f t="array" ref="GK9">_xlfn.IFS(CF9="","",CF9,$CV9/$CM9/$CK9*CF9)</f>
        <v/>
      </c>
      <c r="GL9" s="148" t="str" cm="1">
        <f t="array" ref="GL9">_xlfn.IFS(CG9="","",CG9,$CV9/$CM9/$CK9*CG9)</f>
        <v/>
      </c>
      <c r="GM9" s="148" t="str" cm="1">
        <f t="array" ref="GM9">_xlfn.IFS(CH9="","",CH9,$CV9/$CM9/$CK9*CH9)</f>
        <v/>
      </c>
      <c r="GN9" s="148" t="str" cm="1">
        <f t="array" ref="GN9">_xlfn.IFS(CI9="","",CI9,$CV9/$CM9/$CK9*CI9)</f>
        <v/>
      </c>
      <c r="GO9" s="148" t="str" cm="1">
        <f t="array" ref="GO9">_xlfn.IFS(CJ9="","",CJ9,$CV9/$CM9/$CK9*CJ9)</f>
        <v/>
      </c>
      <c r="GQ9" s="149">
        <f t="shared" si="37"/>
        <v>0</v>
      </c>
      <c r="GR9" s="149">
        <f t="shared" si="38"/>
        <v>0</v>
      </c>
      <c r="GS9" s="149">
        <f t="shared" si="39"/>
        <v>0</v>
      </c>
      <c r="GT9" s="149">
        <f t="shared" si="40"/>
        <v>0</v>
      </c>
      <c r="GU9" s="149">
        <f t="shared" si="41"/>
        <v>0</v>
      </c>
      <c r="GV9" s="149">
        <f t="shared" si="42"/>
        <v>0</v>
      </c>
      <c r="GW9" s="149">
        <f t="shared" si="43"/>
        <v>0</v>
      </c>
      <c r="GX9" s="149">
        <f t="shared" si="44"/>
        <v>0</v>
      </c>
      <c r="GY9" s="149">
        <f t="shared" si="45"/>
        <v>0</v>
      </c>
      <c r="GZ9" s="149">
        <f t="shared" si="46"/>
        <v>0</v>
      </c>
      <c r="HA9" s="149">
        <f t="shared" si="47"/>
        <v>0</v>
      </c>
      <c r="HB9" s="149">
        <f t="shared" si="48"/>
        <v>0</v>
      </c>
    </row>
    <row r="10" spans="1:210" s="2" customFormat="1" ht="13.35" customHeight="1" x14ac:dyDescent="0.25">
      <c r="A10" s="144"/>
      <c r="B10" s="144"/>
      <c r="C10" s="2">
        <f t="shared" si="49"/>
        <v>8</v>
      </c>
      <c r="D10" s="28">
        <v>0</v>
      </c>
      <c r="E10" s="28">
        <v>0</v>
      </c>
      <c r="F10" s="28">
        <v>0</v>
      </c>
      <c r="G10" s="28" t="str">
        <f>IF(M10="","",IF(ISERROR(VLOOKUP(M10,Parametros!AI:AJ,2,0)),"Demais OOH",VLOOKUP(M10,Parametros!AI:AJ,2,0)))</f>
        <v/>
      </c>
      <c r="H10" s="56"/>
      <c r="I10" s="56"/>
      <c r="J10" s="27" t="str">
        <f>IFERROR(VLOOKUP(K10,'GEOS AMBEV'!B:C,2,0),"")</f>
        <v/>
      </c>
      <c r="K10" s="27">
        <f>_xlfn.XLOOKUP(L10,POPULAÇÃO!D:D,POPULAÇÃO!C:C)</f>
        <v>0</v>
      </c>
      <c r="L10" s="56"/>
      <c r="M10" s="56"/>
      <c r="N10" s="56"/>
      <c r="O10" s="56"/>
      <c r="P10" s="204"/>
      <c r="Q10" s="27" t="str">
        <f>IFERROR(VLOOKUP(O10,Parametros!J:K,2,0),"")</f>
        <v/>
      </c>
      <c r="R10" s="56"/>
      <c r="S10" s="56"/>
      <c r="T10" s="27" t="str">
        <f t="shared" si="2"/>
        <v/>
      </c>
      <c r="U10" s="58"/>
      <c r="V10" s="56"/>
      <c r="W10" s="56"/>
      <c r="X10" s="56"/>
      <c r="Y10" s="234">
        <f t="shared" si="32"/>
        <v>0</v>
      </c>
      <c r="Z10" s="234">
        <f t="shared" si="33"/>
        <v>0</v>
      </c>
      <c r="AA10" s="56"/>
      <c r="AB10" s="56"/>
      <c r="AC10" s="56"/>
      <c r="AD10" s="56"/>
      <c r="AE10" s="213"/>
      <c r="AF10" s="27">
        <f>IFERROR(VLOOKUP(AE10,Parametros!E:F,2,0),0)</f>
        <v>0</v>
      </c>
      <c r="AG10" s="63"/>
      <c r="AH10" s="64"/>
      <c r="AI10" s="62"/>
      <c r="AJ10" s="26" t="str">
        <f t="shared" si="4"/>
        <v/>
      </c>
      <c r="AK10" s="283"/>
      <c r="AL10" s="283"/>
      <c r="AM10" s="283"/>
      <c r="AN10" s="283"/>
      <c r="AO10" s="283"/>
      <c r="AP10" s="283"/>
      <c r="AQ10" s="283"/>
      <c r="AR10" s="283"/>
      <c r="AS10" s="283"/>
      <c r="AT10" s="283"/>
      <c r="AU10" s="283"/>
      <c r="AV10" s="283"/>
      <c r="AW10" s="283"/>
      <c r="AX10" s="283"/>
      <c r="AY10" s="283"/>
      <c r="AZ10" s="283"/>
      <c r="BA10" s="283"/>
      <c r="BB10" s="284"/>
      <c r="BC10" s="284"/>
      <c r="BD10" s="284"/>
      <c r="BE10" s="284"/>
      <c r="BF10" s="284"/>
      <c r="BG10" s="284"/>
      <c r="BH10" s="284"/>
      <c r="BI10" s="284"/>
      <c r="BJ10" s="284"/>
      <c r="BK10" s="284"/>
      <c r="BL10" s="284"/>
      <c r="BM10" s="284"/>
      <c r="BN10" s="284"/>
      <c r="BO10" s="284"/>
      <c r="BP10" s="284"/>
      <c r="BQ10" s="284"/>
      <c r="BR10" s="284"/>
      <c r="BS10" s="284"/>
      <c r="BT10" s="284"/>
      <c r="BU10" s="284"/>
      <c r="BV10" s="284"/>
      <c r="BW10" s="284"/>
      <c r="BX10" s="284"/>
      <c r="BY10" s="284"/>
      <c r="BZ10" s="284"/>
      <c r="CA10" s="284"/>
      <c r="CB10" s="284"/>
      <c r="CC10" s="284"/>
      <c r="CD10" s="283"/>
      <c r="CE10" s="283"/>
      <c r="CF10" s="283"/>
      <c r="CG10" s="284"/>
      <c r="CH10" s="284"/>
      <c r="CI10" s="284"/>
      <c r="CJ10" s="284"/>
      <c r="CK10" s="82"/>
      <c r="CL10" s="295">
        <f t="shared" si="34"/>
        <v>0</v>
      </c>
      <c r="CM10" s="296">
        <f t="shared" si="35"/>
        <v>0</v>
      </c>
      <c r="CN10" s="58"/>
      <c r="CO10" s="217"/>
      <c r="CP10" s="209"/>
      <c r="CQ10" s="87">
        <f t="shared" si="7"/>
        <v>0</v>
      </c>
      <c r="CR10" s="241" t="str">
        <f t="shared" si="8"/>
        <v>0</v>
      </c>
      <c r="CS10" s="152">
        <v>0.65</v>
      </c>
      <c r="CT10" s="90">
        <f t="shared" si="9"/>
        <v>0</v>
      </c>
      <c r="CU10" s="90">
        <f t="shared" si="10"/>
        <v>0</v>
      </c>
      <c r="CV10" s="90">
        <f t="shared" si="11"/>
        <v>0</v>
      </c>
      <c r="CW10" s="91" t="str">
        <f>IF(H10="","",IFERROR(VLOOKUP(H10,Parametros!B:C,2,0),0))</f>
        <v/>
      </c>
      <c r="CX10" s="6">
        <f t="shared" si="62"/>
        <v>0</v>
      </c>
      <c r="CY10" s="87">
        <f t="shared" si="13"/>
        <v>0</v>
      </c>
      <c r="CZ10" s="145"/>
      <c r="DA10" s="87">
        <f t="shared" si="63"/>
        <v>0</v>
      </c>
      <c r="DB10" s="87">
        <f t="shared" si="55"/>
        <v>0</v>
      </c>
      <c r="DD10" s="111">
        <f t="shared" si="16"/>
        <v>0</v>
      </c>
      <c r="DE10" s="70">
        <v>2025</v>
      </c>
      <c r="DF10" s="71"/>
      <c r="DG10" s="146"/>
      <c r="DH10" s="45"/>
      <c r="DI10" s="45"/>
      <c r="DJ10" s="46">
        <v>800</v>
      </c>
      <c r="DK10" s="35">
        <f t="shared" si="64"/>
        <v>0</v>
      </c>
      <c r="DL10" s="146"/>
      <c r="DM10" s="36">
        <f t="shared" si="18"/>
        <v>0</v>
      </c>
      <c r="DN10" s="72"/>
      <c r="DO10" s="75"/>
      <c r="DP10" s="36">
        <f t="shared" si="65"/>
        <v>0</v>
      </c>
      <c r="DQ10" s="77"/>
      <c r="DR10" s="77"/>
      <c r="DS10" s="78"/>
      <c r="DT10" s="78"/>
      <c r="DU10" s="147">
        <f t="shared" si="66"/>
        <v>0</v>
      </c>
      <c r="DV10" s="78"/>
      <c r="DW10" s="147">
        <f t="shared" si="67"/>
        <v>0</v>
      </c>
      <c r="DX10" s="146"/>
      <c r="DY10" s="80"/>
      <c r="DZ10" s="80">
        <f>SUMIFS('Mediana dos Impactos'!D:D,'Mediana dos Impactos'!C:C,OOH!O10,'Mediana dos Impactos'!B:B,OOH!L10)</f>
        <v>0</v>
      </c>
      <c r="EA10" s="80"/>
      <c r="EB10" s="37" t="str">
        <f t="shared" si="22"/>
        <v/>
      </c>
      <c r="EC10" s="38">
        <f t="shared" si="68"/>
        <v>0</v>
      </c>
      <c r="ED10" s="38">
        <f t="shared" si="23"/>
        <v>0</v>
      </c>
      <c r="EE10" s="38">
        <f t="shared" si="69"/>
        <v>0</v>
      </c>
      <c r="EF10" s="235">
        <f t="shared" si="25"/>
        <v>0</v>
      </c>
      <c r="EG10" s="38">
        <f t="shared" si="70"/>
        <v>0</v>
      </c>
      <c r="EH10" s="220">
        <f>IFERROR(IF(N10="via pública",VLOOKUP($O10,Parametros!$J:$L,3,0),VLOOKUP(N10,Parametros!V:W,2,0)),0)</f>
        <v>0</v>
      </c>
      <c r="EI10" s="220">
        <f t="shared" si="27"/>
        <v>0</v>
      </c>
      <c r="EJ10" s="220">
        <f>IFERROR(VLOOKUP(AC10,Parametros!AL:AM,2,0),1)</f>
        <v>1</v>
      </c>
      <c r="EK10" s="38"/>
      <c r="EL10" s="5"/>
      <c r="EM10" s="11">
        <f t="shared" si="28"/>
        <v>0</v>
      </c>
      <c r="EN10" s="11" t="b">
        <f t="shared" si="29"/>
        <v>1</v>
      </c>
      <c r="EO10" s="10"/>
      <c r="EP10" s="148" t="str" cm="1">
        <f t="array" ref="EP10">_xlfn.IFS(AK10="","",AK10,$CV10/$CM10/$CK10*AK10)</f>
        <v/>
      </c>
      <c r="EQ10" s="148" t="str" cm="1">
        <f t="array" ref="EQ10">_xlfn.IFS(AL10="","",AL10,$CV10/$CM10/$CK10*AL10)</f>
        <v/>
      </c>
      <c r="ER10" s="148" t="str" cm="1">
        <f t="array" ref="ER10">_xlfn.IFS(AM10="","",AM10,$CV10/$CM10/$CK10*AM10)</f>
        <v/>
      </c>
      <c r="ES10" s="148" t="str" cm="1">
        <f t="array" ref="ES10">_xlfn.IFS(AN10="","",AN10,$CV10/$CM10/$CK10*AN10)</f>
        <v/>
      </c>
      <c r="ET10" s="148" t="str" cm="1">
        <f t="array" ref="ET10">_xlfn.IFS(AO10="","",AO10,$CV10/$CM10/$CK10*AO10)</f>
        <v/>
      </c>
      <c r="EU10" s="148" t="str" cm="1">
        <f t="array" ref="EU10">_xlfn.IFS(AP10="","",AP10,$CV10/$CM10/$CK10*AP10)</f>
        <v/>
      </c>
      <c r="EV10" s="148" t="str" cm="1">
        <f t="array" ref="EV10">_xlfn.IFS(AQ10="","",AQ10,$CV10/$CM10/$CK10*AQ10)</f>
        <v/>
      </c>
      <c r="EW10" s="148" t="str" cm="1">
        <f t="array" ref="EW10">_xlfn.IFS(AR10="","",AR10,$CV10/$CM10/$CK10*AR10)</f>
        <v/>
      </c>
      <c r="EX10" s="148" t="str" cm="1">
        <f t="array" ref="EX10">_xlfn.IFS(AS10="","",AS10,$CV10/$CM10/$CK10*AS10)</f>
        <v/>
      </c>
      <c r="EY10" s="148" t="str" cm="1">
        <f t="array" ref="EY10">_xlfn.IFS(AT10="","",AT10,$CV10/$CM10/$CK10*AT10)</f>
        <v/>
      </c>
      <c r="EZ10" s="148" t="str" cm="1">
        <f t="array" ref="EZ10">_xlfn.IFS(AU10="","",AU10,$CV10/$CM10/$CK10*AU10)</f>
        <v/>
      </c>
      <c r="FA10" s="148" t="str" cm="1">
        <f t="array" ref="FA10">_xlfn.IFS(AV10="","",AV10,$CV10/$CM10/$CK10*AV10)</f>
        <v/>
      </c>
      <c r="FB10" s="148" t="str" cm="1">
        <f t="array" ref="FB10">_xlfn.IFS(AW10="","",AW10,$CV10/$CM10/$CK10*AW10)</f>
        <v/>
      </c>
      <c r="FC10" s="148" t="str" cm="1">
        <f t="array" ref="FC10">_xlfn.IFS(AX10="","",AX10,$CV10/$CM10/$CK10*AX10)</f>
        <v/>
      </c>
      <c r="FD10" s="148" t="str" cm="1">
        <f t="array" ref="FD10">_xlfn.IFS(AY10="","",AY10,$CV10/$CM10/$CK10*AY10)</f>
        <v/>
      </c>
      <c r="FE10" s="148" t="str" cm="1">
        <f t="array" ref="FE10">_xlfn.IFS(AZ10="","",AZ10,$CV10/$CM10/$CK10*AZ10)</f>
        <v/>
      </c>
      <c r="FF10" s="148" t="str" cm="1">
        <f t="array" ref="FF10">_xlfn.IFS(BA10="","",BA10,$CV10/$CM10/$CK10*BA10)</f>
        <v/>
      </c>
      <c r="FG10" s="148" t="str" cm="1">
        <f t="array" ref="FG10">_xlfn.IFS(BB10="","",BB10,$CV10/$CM10/$CK10*BB10)</f>
        <v/>
      </c>
      <c r="FH10" s="148" t="str" cm="1">
        <f t="array" ref="FH10">_xlfn.IFS(BC10="","",BC10,$CV10/$CM10/$CK10*BC10)</f>
        <v/>
      </c>
      <c r="FI10" s="148" t="str" cm="1">
        <f t="array" ref="FI10">_xlfn.IFS(BD10="","",BD10,$CV10/$CM10/$CK10*BD10)</f>
        <v/>
      </c>
      <c r="FJ10" s="148" t="str" cm="1">
        <f t="array" ref="FJ10">_xlfn.IFS(BE10="","",BE10,$CV10/$CM10/$CK10*BE10)</f>
        <v/>
      </c>
      <c r="FK10" s="148" t="str" cm="1">
        <f t="array" ref="FK10">_xlfn.IFS(BF10="","",BF10,$CV10/$CM10/$CK10*BF10)</f>
        <v/>
      </c>
      <c r="FL10" s="148" t="str" cm="1">
        <f t="array" ref="FL10">_xlfn.IFS(BG10="","",BG10,$CV10/$CM10/$CK10*BG10)</f>
        <v/>
      </c>
      <c r="FM10" s="148" t="str" cm="1">
        <f t="array" ref="FM10">_xlfn.IFS(BH10="","",BH10,$CV10/$CM10/$CK10*BH10)</f>
        <v/>
      </c>
      <c r="FN10" s="148" t="str" cm="1">
        <f t="array" ref="FN10">_xlfn.IFS(BI10="","",BI10,$CV10/$CM10/$CK10*BI10)</f>
        <v/>
      </c>
      <c r="FO10" s="148" t="str" cm="1">
        <f t="array" ref="FO10">_xlfn.IFS(BJ10="","",BJ10,$CV10/$CM10/$CK10*BJ10)</f>
        <v/>
      </c>
      <c r="FP10" s="148" t="str" cm="1">
        <f t="array" ref="FP10">_xlfn.IFS(BK10="","",BK10,$CV10/$CM10/$CK10*BK10)</f>
        <v/>
      </c>
      <c r="FQ10" s="148" t="str" cm="1">
        <f t="array" ref="FQ10">_xlfn.IFS(BL10="","",BL10,$CV10/$CM10/$CK10*BL10)</f>
        <v/>
      </c>
      <c r="FR10" s="148" t="str" cm="1">
        <f t="array" ref="FR10">_xlfn.IFS(BM10="","",BM10,$CV10/$CM10/$CK10*BM10)</f>
        <v/>
      </c>
      <c r="FS10" s="148" t="str" cm="1">
        <f t="array" ref="FS10">_xlfn.IFS(BN10="","",BN10,$CV10/$CM10/$CK10*BN10)</f>
        <v/>
      </c>
      <c r="FT10" s="148" t="str" cm="1">
        <f t="array" ref="FT10">_xlfn.IFS(BO10="","",BO10,$CV10/$CM10/$CK10*BO10)</f>
        <v/>
      </c>
      <c r="FU10" s="148" t="str" cm="1">
        <f t="array" ref="FU10">_xlfn.IFS(BP10="","",BP10,$CV10/$CM10/$CK10*BP10)</f>
        <v/>
      </c>
      <c r="FV10" s="148" t="str" cm="1">
        <f t="array" ref="FV10">_xlfn.IFS(BQ10="","",BQ10,$CV10/$CM10/$CK10*BQ10)</f>
        <v/>
      </c>
      <c r="FW10" s="148" t="str" cm="1">
        <f t="array" ref="FW10">_xlfn.IFS(BR10="","",BR10,$CV10/$CM10/$CK10*BR10)</f>
        <v/>
      </c>
      <c r="FX10" s="148" t="str" cm="1">
        <f t="array" ref="FX10">_xlfn.IFS(BS10="","",BS10,$CV10/$CM10/$CK10*BS10)</f>
        <v/>
      </c>
      <c r="FY10" s="148" t="str" cm="1">
        <f t="array" ref="FY10">_xlfn.IFS(BT10="","",BT10,$CV10/$CM10/$CK10*BT10)</f>
        <v/>
      </c>
      <c r="FZ10" s="148" t="str" cm="1">
        <f t="array" ref="FZ10">_xlfn.IFS(BU10="","",BU10,$CV10/$CM10/$CK10*BU10)</f>
        <v/>
      </c>
      <c r="GA10" s="148" t="str" cm="1">
        <f t="array" ref="GA10">_xlfn.IFS(BV10="","",BV10,$CV10/$CM10/$CK10*BV10)</f>
        <v/>
      </c>
      <c r="GB10" s="148" t="str" cm="1">
        <f t="array" ref="GB10">_xlfn.IFS(BW10="","",BW10,$CV10/$CM10/$CK10*BW10)</f>
        <v/>
      </c>
      <c r="GC10" s="148" t="str" cm="1">
        <f t="array" ref="GC10">_xlfn.IFS(BX10="","",BX10,$CV10/$CM10/$CK10*BX10)</f>
        <v/>
      </c>
      <c r="GD10" s="148" t="str" cm="1">
        <f t="array" ref="GD10">_xlfn.IFS(BY10="","",BY10,$CV10/$CM10/$CK10*BY10)</f>
        <v/>
      </c>
      <c r="GE10" s="148" t="str" cm="1">
        <f t="array" ref="GE10">_xlfn.IFS(BZ10="","",BZ10,$CV10/$CM10/$CK10*BZ10)</f>
        <v/>
      </c>
      <c r="GF10" s="148" t="str" cm="1">
        <f t="array" ref="GF10">_xlfn.IFS(CA10="","",CA10,$CV10/$CM10/$CK10*CA10)</f>
        <v/>
      </c>
      <c r="GG10" s="148" t="str" cm="1">
        <f t="array" ref="GG10">_xlfn.IFS(CB10="","",CB10,$CV10/$CM10/$CK10*CB10)</f>
        <v/>
      </c>
      <c r="GH10" s="148" t="str" cm="1">
        <f t="array" ref="GH10">_xlfn.IFS(CC10="","",CC10,$CV10/$CM10/$CK10*CC10)</f>
        <v/>
      </c>
      <c r="GI10" s="148" t="str" cm="1">
        <f t="array" ref="GI10">_xlfn.IFS(CD10="","",CD10,$CV10/$CM10/$CK10*CD10)</f>
        <v/>
      </c>
      <c r="GJ10" s="148" t="str" cm="1">
        <f t="array" ref="GJ10">_xlfn.IFS(CE10="","",CE10,$CV10/$CM10/$CK10*CE10)</f>
        <v/>
      </c>
      <c r="GK10" s="148" t="str" cm="1">
        <f t="array" ref="GK10">_xlfn.IFS(CF10="","",CF10,$CV10/$CM10/$CK10*CF10)</f>
        <v/>
      </c>
      <c r="GL10" s="148" t="str" cm="1">
        <f t="array" ref="GL10">_xlfn.IFS(CG10="","",CG10,$CV10/$CM10/$CK10*CG10)</f>
        <v/>
      </c>
      <c r="GM10" s="148" t="str" cm="1">
        <f t="array" ref="GM10">_xlfn.IFS(CH10="","",CH10,$CV10/$CM10/$CK10*CH10)</f>
        <v/>
      </c>
      <c r="GN10" s="148" t="str" cm="1">
        <f t="array" ref="GN10">_xlfn.IFS(CI10="","",CI10,$CV10/$CM10/$CK10*CI10)</f>
        <v/>
      </c>
      <c r="GO10" s="148" t="str" cm="1">
        <f t="array" ref="GO10">_xlfn.IFS(CJ10="","",CJ10,$CV10/$CM10/$CK10*CJ10)</f>
        <v/>
      </c>
      <c r="GQ10" s="149">
        <f t="shared" si="37"/>
        <v>0</v>
      </c>
      <c r="GR10" s="149">
        <f t="shared" si="38"/>
        <v>0</v>
      </c>
      <c r="GS10" s="149">
        <f t="shared" si="39"/>
        <v>0</v>
      </c>
      <c r="GT10" s="149">
        <f t="shared" si="40"/>
        <v>0</v>
      </c>
      <c r="GU10" s="149">
        <f t="shared" si="41"/>
        <v>0</v>
      </c>
      <c r="GV10" s="149">
        <f t="shared" si="42"/>
        <v>0</v>
      </c>
      <c r="GW10" s="149">
        <f t="shared" si="43"/>
        <v>0</v>
      </c>
      <c r="GX10" s="149">
        <f t="shared" si="44"/>
        <v>0</v>
      </c>
      <c r="GY10" s="149">
        <f t="shared" si="45"/>
        <v>0</v>
      </c>
      <c r="GZ10" s="149">
        <f t="shared" si="46"/>
        <v>0</v>
      </c>
      <c r="HA10" s="149">
        <f t="shared" si="47"/>
        <v>0</v>
      </c>
      <c r="HB10" s="149">
        <f t="shared" si="48"/>
        <v>0</v>
      </c>
    </row>
    <row r="11" spans="1:210" s="2" customFormat="1" ht="13.35" customHeight="1" x14ac:dyDescent="0.25">
      <c r="A11" s="144"/>
      <c r="B11" s="144"/>
      <c r="C11" s="2">
        <f t="shared" si="49"/>
        <v>9</v>
      </c>
      <c r="D11" s="28">
        <v>0</v>
      </c>
      <c r="E11" s="28">
        <v>0</v>
      </c>
      <c r="F11" s="28">
        <v>0</v>
      </c>
      <c r="G11" s="28" t="str">
        <f>IF(M11="","",IF(ISERROR(VLOOKUP(M11,Parametros!AI:AJ,2,0)),"Demais OOH",VLOOKUP(M11,Parametros!AI:AJ,2,0)))</f>
        <v/>
      </c>
      <c r="H11" s="56"/>
      <c r="I11" s="56"/>
      <c r="J11" s="27" t="str">
        <f>IFERROR(VLOOKUP(K11,'GEOS AMBEV'!B:C,2,0),"")</f>
        <v/>
      </c>
      <c r="K11" s="27">
        <f>_xlfn.XLOOKUP(L11,[39]POPULAÇÃO!D:D,[39]POPULAÇÃO!C:C)</f>
        <v>0</v>
      </c>
      <c r="L11" s="56"/>
      <c r="M11" s="56"/>
      <c r="N11" s="56"/>
      <c r="O11" s="56"/>
      <c r="P11" s="204"/>
      <c r="Q11" s="27" t="str">
        <f>IFERROR(VLOOKUP(O11,[39]Parametros!J:K,2,0),"")</f>
        <v/>
      </c>
      <c r="R11" s="56"/>
      <c r="S11" s="56"/>
      <c r="T11" s="27" t="str">
        <f t="shared" si="2"/>
        <v/>
      </c>
      <c r="U11" s="58"/>
      <c r="V11" s="56"/>
      <c r="W11" s="56"/>
      <c r="X11" s="56"/>
      <c r="Y11" s="234">
        <f t="shared" si="32"/>
        <v>0</v>
      </c>
      <c r="Z11" s="234">
        <f t="shared" si="33"/>
        <v>0</v>
      </c>
      <c r="AA11" s="56"/>
      <c r="AB11" s="56"/>
      <c r="AC11" s="56"/>
      <c r="AD11" s="56"/>
      <c r="AE11" s="213"/>
      <c r="AF11" s="27">
        <f>IFERROR(VLOOKUP(AE11,Parametros!E:F,2,0),0)</f>
        <v>0</v>
      </c>
      <c r="AG11" s="63"/>
      <c r="AH11" s="64"/>
      <c r="AI11" s="62"/>
      <c r="AJ11" s="26" t="str">
        <f t="shared" si="4"/>
        <v/>
      </c>
      <c r="AK11" s="283"/>
      <c r="AL11" s="283"/>
      <c r="AM11" s="283"/>
      <c r="AN11" s="283"/>
      <c r="AO11" s="283"/>
      <c r="AP11" s="283"/>
      <c r="AQ11" s="283"/>
      <c r="AR11" s="283"/>
      <c r="AS11" s="283"/>
      <c r="AT11" s="283"/>
      <c r="AU11" s="283"/>
      <c r="AV11" s="283"/>
      <c r="AW11" s="283"/>
      <c r="AX11" s="283"/>
      <c r="AY11" s="283"/>
      <c r="AZ11" s="283"/>
      <c r="BA11" s="283"/>
      <c r="BB11" s="284"/>
      <c r="BC11" s="284"/>
      <c r="BD11" s="284"/>
      <c r="BE11" s="284"/>
      <c r="BF11" s="284"/>
      <c r="BG11" s="284"/>
      <c r="BH11" s="284"/>
      <c r="BI11" s="284"/>
      <c r="BJ11" s="284"/>
      <c r="BK11" s="284"/>
      <c r="BL11" s="284"/>
      <c r="BM11" s="284"/>
      <c r="BN11" s="284"/>
      <c r="BO11" s="284"/>
      <c r="BP11" s="284"/>
      <c r="BQ11" s="284"/>
      <c r="BR11" s="284"/>
      <c r="BS11" s="284"/>
      <c r="BT11" s="284"/>
      <c r="BU11" s="284"/>
      <c r="BV11" s="284"/>
      <c r="BW11" s="284"/>
      <c r="BX11" s="284"/>
      <c r="BY11" s="284"/>
      <c r="BZ11" s="284"/>
      <c r="CA11" s="284"/>
      <c r="CB11" s="284"/>
      <c r="CC11" s="284"/>
      <c r="CD11" s="283"/>
      <c r="CE11" s="283"/>
      <c r="CF11" s="283"/>
      <c r="CG11" s="284"/>
      <c r="CH11" s="284"/>
      <c r="CI11" s="284"/>
      <c r="CJ11" s="284"/>
      <c r="CK11" s="82"/>
      <c r="CL11" s="295">
        <f t="shared" si="34"/>
        <v>0</v>
      </c>
      <c r="CM11" s="296">
        <f t="shared" si="35"/>
        <v>0</v>
      </c>
      <c r="CN11" s="58"/>
      <c r="CO11" s="217"/>
      <c r="CP11" s="209"/>
      <c r="CQ11" s="87">
        <f t="shared" si="7"/>
        <v>0</v>
      </c>
      <c r="CR11" s="241" t="str">
        <f t="shared" si="8"/>
        <v>0</v>
      </c>
      <c r="CS11" s="152">
        <v>0.65</v>
      </c>
      <c r="CT11" s="90">
        <f t="shared" si="9"/>
        <v>0</v>
      </c>
      <c r="CU11" s="90">
        <f t="shared" si="10"/>
        <v>0</v>
      </c>
      <c r="CV11" s="90">
        <f t="shared" si="11"/>
        <v>0</v>
      </c>
      <c r="CW11" s="91" t="str">
        <f>IF(H11="","",IFERROR(VLOOKUP(H11,[39]Parametros!B:C,2,0),0))</f>
        <v/>
      </c>
      <c r="CX11" s="6">
        <f t="shared" si="62"/>
        <v>0</v>
      </c>
      <c r="CY11" s="87">
        <f t="shared" si="13"/>
        <v>0</v>
      </c>
      <c r="CZ11" s="145"/>
      <c r="DA11" s="87">
        <f t="shared" si="63"/>
        <v>0</v>
      </c>
      <c r="DB11" s="87">
        <f t="shared" si="55"/>
        <v>0</v>
      </c>
      <c r="DD11" s="111">
        <f t="shared" si="16"/>
        <v>0</v>
      </c>
      <c r="DE11" s="70">
        <v>2025</v>
      </c>
      <c r="DF11" s="71"/>
      <c r="DG11" s="146"/>
      <c r="DH11" s="45"/>
      <c r="DI11" s="45"/>
      <c r="DJ11" s="46">
        <v>800</v>
      </c>
      <c r="DK11" s="35">
        <f t="shared" si="64"/>
        <v>0</v>
      </c>
      <c r="DL11" s="146"/>
      <c r="DM11" s="36">
        <f t="shared" si="18"/>
        <v>0</v>
      </c>
      <c r="DN11" s="72"/>
      <c r="DO11" s="75"/>
      <c r="DP11" s="36">
        <f t="shared" si="65"/>
        <v>0</v>
      </c>
      <c r="DQ11" s="77"/>
      <c r="DR11" s="77"/>
      <c r="DS11" s="78"/>
      <c r="DT11" s="78"/>
      <c r="DU11" s="147">
        <f t="shared" si="66"/>
        <v>0</v>
      </c>
      <c r="DV11" s="78"/>
      <c r="DW11" s="147">
        <f t="shared" si="67"/>
        <v>0</v>
      </c>
      <c r="DX11" s="146"/>
      <c r="DY11" s="80"/>
      <c r="DZ11" s="80">
        <f>SUMIFS('Mediana dos Impactos'!D:D,'Mediana dos Impactos'!C:C,OOH!O11,'Mediana dos Impactos'!B:B,OOH!L11)</f>
        <v>0</v>
      </c>
      <c r="EA11" s="80"/>
      <c r="EB11" s="37" t="str">
        <f t="shared" si="22"/>
        <v/>
      </c>
      <c r="EC11" s="38">
        <f t="shared" si="68"/>
        <v>0</v>
      </c>
      <c r="ED11" s="38">
        <f t="shared" si="23"/>
        <v>0</v>
      </c>
      <c r="EE11" s="38">
        <f t="shared" si="69"/>
        <v>0</v>
      </c>
      <c r="EF11" s="235">
        <f t="shared" si="25"/>
        <v>0</v>
      </c>
      <c r="EG11" s="38">
        <f t="shared" si="70"/>
        <v>0</v>
      </c>
      <c r="EH11" s="220">
        <f>IFERROR(IF(N11="via pública",VLOOKUP($O11,Parametros!$J:$L,3,0),VLOOKUP(N11,Parametros!V:W,2,0)),0)</f>
        <v>0</v>
      </c>
      <c r="EI11" s="220">
        <f t="shared" si="27"/>
        <v>0</v>
      </c>
      <c r="EJ11" s="220">
        <f>IFERROR(VLOOKUP(AC11,Parametros!AL:AM,2,0),1)</f>
        <v>1</v>
      </c>
      <c r="EK11" s="38"/>
      <c r="EL11" s="5"/>
      <c r="EM11" s="11">
        <f t="shared" si="28"/>
        <v>0</v>
      </c>
      <c r="EN11" s="11" t="b">
        <f t="shared" si="29"/>
        <v>1</v>
      </c>
      <c r="EO11" s="10"/>
      <c r="EP11" s="148" t="str" cm="1">
        <f t="array" ref="EP11">_xlfn.IFS(AK11="","",AK11,$CV11/$CM11/$CK11*AK11)</f>
        <v/>
      </c>
      <c r="EQ11" s="148" t="str" cm="1">
        <f t="array" ref="EQ11">_xlfn.IFS(AL11="","",AL11,$CV11/$CM11/$CK11*AL11)</f>
        <v/>
      </c>
      <c r="ER11" s="148" t="str" cm="1">
        <f t="array" ref="ER11">_xlfn.IFS(AM11="","",AM11,$CV11/$CM11/$CK11*AM11)</f>
        <v/>
      </c>
      <c r="ES11" s="148" t="str" cm="1">
        <f t="array" ref="ES11">_xlfn.IFS(AN11="","",AN11,$CV11/$CM11/$CK11*AN11)</f>
        <v/>
      </c>
      <c r="ET11" s="148" t="str" cm="1">
        <f t="array" ref="ET11">_xlfn.IFS(AO11="","",AO11,$CV11/$CM11/$CK11*AO11)</f>
        <v/>
      </c>
      <c r="EU11" s="148" t="str" cm="1">
        <f t="array" ref="EU11">_xlfn.IFS(AP11="","",AP11,$CV11/$CM11/$CK11*AP11)</f>
        <v/>
      </c>
      <c r="EV11" s="148" t="str" cm="1">
        <f t="array" ref="EV11">_xlfn.IFS(AQ11="","",AQ11,$CV11/$CM11/$CK11*AQ11)</f>
        <v/>
      </c>
      <c r="EW11" s="148" t="str" cm="1">
        <f t="array" ref="EW11">_xlfn.IFS(AR11="","",AR11,$CV11/$CM11/$CK11*AR11)</f>
        <v/>
      </c>
      <c r="EX11" s="148" t="str" cm="1">
        <f t="array" ref="EX11">_xlfn.IFS(AS11="","",AS11,$CV11/$CM11/$CK11*AS11)</f>
        <v/>
      </c>
      <c r="EY11" s="148" t="str" cm="1">
        <f t="array" ref="EY11">_xlfn.IFS(AT11="","",AT11,$CV11/$CM11/$CK11*AT11)</f>
        <v/>
      </c>
      <c r="EZ11" s="148" t="str" cm="1">
        <f t="array" ref="EZ11">_xlfn.IFS(AU11="","",AU11,$CV11/$CM11/$CK11*AU11)</f>
        <v/>
      </c>
      <c r="FA11" s="148" t="str" cm="1">
        <f t="array" ref="FA11">_xlfn.IFS(AV11="","",AV11,$CV11/$CM11/$CK11*AV11)</f>
        <v/>
      </c>
      <c r="FB11" s="148" t="str" cm="1">
        <f t="array" ref="FB11">_xlfn.IFS(AW11="","",AW11,$CV11/$CM11/$CK11*AW11)</f>
        <v/>
      </c>
      <c r="FC11" s="148" t="str" cm="1">
        <f t="array" ref="FC11">_xlfn.IFS(AX11="","",AX11,$CV11/$CM11/$CK11*AX11)</f>
        <v/>
      </c>
      <c r="FD11" s="148" t="str" cm="1">
        <f t="array" ref="FD11">_xlfn.IFS(AY11="","",AY11,$CV11/$CM11/$CK11*AY11)</f>
        <v/>
      </c>
      <c r="FE11" s="148" t="str" cm="1">
        <f t="array" ref="FE11">_xlfn.IFS(AZ11="","",AZ11,$CV11/$CM11/$CK11*AZ11)</f>
        <v/>
      </c>
      <c r="FF11" s="148" t="str" cm="1">
        <f t="array" ref="FF11">_xlfn.IFS(BA11="","",BA11,$CV11/$CM11/$CK11*BA11)</f>
        <v/>
      </c>
      <c r="FG11" s="148" t="str" cm="1">
        <f t="array" ref="FG11">_xlfn.IFS(BB11="","",BB11,$CV11/$CM11/$CK11*BB11)</f>
        <v/>
      </c>
      <c r="FH11" s="148" t="str" cm="1">
        <f t="array" ref="FH11">_xlfn.IFS(BC11="","",BC11,$CV11/$CM11/$CK11*BC11)</f>
        <v/>
      </c>
      <c r="FI11" s="148" t="str" cm="1">
        <f t="array" ref="FI11">_xlfn.IFS(BD11="","",BD11,$CV11/$CM11/$CK11*BD11)</f>
        <v/>
      </c>
      <c r="FJ11" s="148" t="str" cm="1">
        <f t="array" ref="FJ11">_xlfn.IFS(BE11="","",BE11,$CV11/$CM11/$CK11*BE11)</f>
        <v/>
      </c>
      <c r="FK11" s="148" t="str" cm="1">
        <f t="array" ref="FK11">_xlfn.IFS(BF11="","",BF11,$CV11/$CM11/$CK11*BF11)</f>
        <v/>
      </c>
      <c r="FL11" s="148" t="str" cm="1">
        <f t="array" ref="FL11">_xlfn.IFS(BG11="","",BG11,$CV11/$CM11/$CK11*BG11)</f>
        <v/>
      </c>
      <c r="FM11" s="148" t="str" cm="1">
        <f t="array" ref="FM11">_xlfn.IFS(BH11="","",BH11,$CV11/$CM11/$CK11*BH11)</f>
        <v/>
      </c>
      <c r="FN11" s="148" t="str" cm="1">
        <f t="array" ref="FN11">_xlfn.IFS(BI11="","",BI11,$CV11/$CM11/$CK11*BI11)</f>
        <v/>
      </c>
      <c r="FO11" s="148" t="str" cm="1">
        <f t="array" ref="FO11">_xlfn.IFS(BJ11="","",BJ11,$CV11/$CM11/$CK11*BJ11)</f>
        <v/>
      </c>
      <c r="FP11" s="148" t="str" cm="1">
        <f t="array" ref="FP11">_xlfn.IFS(BK11="","",BK11,$CV11/$CM11/$CK11*BK11)</f>
        <v/>
      </c>
      <c r="FQ11" s="148" t="str" cm="1">
        <f t="array" ref="FQ11">_xlfn.IFS(BL11="","",BL11,$CV11/$CM11/$CK11*BL11)</f>
        <v/>
      </c>
      <c r="FR11" s="148" t="str" cm="1">
        <f t="array" ref="FR11">_xlfn.IFS(BM11="","",BM11,$CV11/$CM11/$CK11*BM11)</f>
        <v/>
      </c>
      <c r="FS11" s="148" t="str" cm="1">
        <f t="array" ref="FS11">_xlfn.IFS(BN11="","",BN11,$CV11/$CM11/$CK11*BN11)</f>
        <v/>
      </c>
      <c r="FT11" s="148" t="str" cm="1">
        <f t="array" ref="FT11">_xlfn.IFS(BO11="","",BO11,$CV11/$CM11/$CK11*BO11)</f>
        <v/>
      </c>
      <c r="FU11" s="148" t="str" cm="1">
        <f t="array" ref="FU11">_xlfn.IFS(BP11="","",BP11,$CV11/$CM11/$CK11*BP11)</f>
        <v/>
      </c>
      <c r="FV11" s="148" t="str" cm="1">
        <f t="array" ref="FV11">_xlfn.IFS(BQ11="","",BQ11,$CV11/$CM11/$CK11*BQ11)</f>
        <v/>
      </c>
      <c r="FW11" s="148" t="str" cm="1">
        <f t="array" ref="FW11">_xlfn.IFS(BR11="","",BR11,$CV11/$CM11/$CK11*BR11)</f>
        <v/>
      </c>
      <c r="FX11" s="148" t="str" cm="1">
        <f t="array" ref="FX11">_xlfn.IFS(BS11="","",BS11,$CV11/$CM11/$CK11*BS11)</f>
        <v/>
      </c>
      <c r="FY11" s="148" t="str" cm="1">
        <f t="array" ref="FY11">_xlfn.IFS(BT11="","",BT11,$CV11/$CM11/$CK11*BT11)</f>
        <v/>
      </c>
      <c r="FZ11" s="148" t="str" cm="1">
        <f t="array" ref="FZ11">_xlfn.IFS(BU11="","",BU11,$CV11/$CM11/$CK11*BU11)</f>
        <v/>
      </c>
      <c r="GA11" s="148" t="str" cm="1">
        <f t="array" ref="GA11">_xlfn.IFS(BV11="","",BV11,$CV11/$CM11/$CK11*BV11)</f>
        <v/>
      </c>
      <c r="GB11" s="148" t="str" cm="1">
        <f t="array" ref="GB11">_xlfn.IFS(BW11="","",BW11,$CV11/$CM11/$CK11*BW11)</f>
        <v/>
      </c>
      <c r="GC11" s="148" t="str" cm="1">
        <f t="array" ref="GC11">_xlfn.IFS(BX11="","",BX11,$CV11/$CM11/$CK11*BX11)</f>
        <v/>
      </c>
      <c r="GD11" s="148" t="str" cm="1">
        <f t="array" ref="GD11">_xlfn.IFS(BY11="","",BY11,$CV11/$CM11/$CK11*BY11)</f>
        <v/>
      </c>
      <c r="GE11" s="148" t="str" cm="1">
        <f t="array" ref="GE11">_xlfn.IFS(BZ11="","",BZ11,$CV11/$CM11/$CK11*BZ11)</f>
        <v/>
      </c>
      <c r="GF11" s="148" t="str" cm="1">
        <f t="array" ref="GF11">_xlfn.IFS(CA11="","",CA11,$CV11/$CM11/$CK11*CA11)</f>
        <v/>
      </c>
      <c r="GG11" s="148" t="str" cm="1">
        <f t="array" ref="GG11">_xlfn.IFS(CB11="","",CB11,$CV11/$CM11/$CK11*CB11)</f>
        <v/>
      </c>
      <c r="GH11" s="148" t="str" cm="1">
        <f t="array" ref="GH11">_xlfn.IFS(CC11="","",CC11,$CV11/$CM11/$CK11*CC11)</f>
        <v/>
      </c>
      <c r="GI11" s="148" t="str" cm="1">
        <f t="array" ref="GI11">_xlfn.IFS(CD11="","",CD11,$CV11/$CM11/$CK11*CD11)</f>
        <v/>
      </c>
      <c r="GJ11" s="148" t="str" cm="1">
        <f t="array" ref="GJ11">_xlfn.IFS(CE11="","",CE11,$CV11/$CM11/$CK11*CE11)</f>
        <v/>
      </c>
      <c r="GK11" s="148" t="str" cm="1">
        <f t="array" ref="GK11">_xlfn.IFS(CF11="","",CF11,$CV11/$CM11/$CK11*CF11)</f>
        <v/>
      </c>
      <c r="GL11" s="148" t="str" cm="1">
        <f t="array" ref="GL11">_xlfn.IFS(CG11="","",CG11,$CV11/$CM11/$CK11*CG11)</f>
        <v/>
      </c>
      <c r="GM11" s="148" t="str" cm="1">
        <f t="array" ref="GM11">_xlfn.IFS(CH11="","",CH11,$CV11/$CM11/$CK11*CH11)</f>
        <v/>
      </c>
      <c r="GN11" s="148" t="str" cm="1">
        <f t="array" ref="GN11">_xlfn.IFS(CI11="","",CI11,$CV11/$CM11/$CK11*CI11)</f>
        <v/>
      </c>
      <c r="GO11" s="148" t="str" cm="1">
        <f t="array" ref="GO11">_xlfn.IFS(CJ11="","",CJ11,$CV11/$CM11/$CK11*CJ11)</f>
        <v/>
      </c>
      <c r="GQ11" s="149">
        <f t="shared" si="37"/>
        <v>0</v>
      </c>
      <c r="GR11" s="149">
        <f t="shared" si="38"/>
        <v>0</v>
      </c>
      <c r="GS11" s="149">
        <f t="shared" si="39"/>
        <v>0</v>
      </c>
      <c r="GT11" s="149">
        <f t="shared" si="40"/>
        <v>0</v>
      </c>
      <c r="GU11" s="149">
        <f t="shared" si="41"/>
        <v>0</v>
      </c>
      <c r="GV11" s="149">
        <f t="shared" si="42"/>
        <v>0</v>
      </c>
      <c r="GW11" s="149">
        <f t="shared" si="43"/>
        <v>0</v>
      </c>
      <c r="GX11" s="149">
        <f t="shared" si="44"/>
        <v>0</v>
      </c>
      <c r="GY11" s="149">
        <f t="shared" si="45"/>
        <v>0</v>
      </c>
      <c r="GZ11" s="149">
        <f t="shared" si="46"/>
        <v>0</v>
      </c>
      <c r="HA11" s="149">
        <f t="shared" si="47"/>
        <v>0</v>
      </c>
      <c r="HB11" s="149">
        <f t="shared" si="48"/>
        <v>0</v>
      </c>
    </row>
    <row r="12" spans="1:210" s="2" customFormat="1" ht="13.35" customHeight="1" x14ac:dyDescent="0.25">
      <c r="A12" s="144"/>
      <c r="B12" s="144"/>
      <c r="C12" s="2">
        <f t="shared" si="49"/>
        <v>10</v>
      </c>
      <c r="D12" s="28">
        <v>0</v>
      </c>
      <c r="E12" s="28">
        <v>0</v>
      </c>
      <c r="F12" s="28">
        <v>0</v>
      </c>
      <c r="G12" s="28" t="str">
        <f>IF(M12="","",IF(ISERROR(VLOOKUP(M12,Parametros!AI:AJ,2,0)),"Demais OOH",VLOOKUP(M12,Parametros!AI:AJ,2,0)))</f>
        <v/>
      </c>
      <c r="H12" s="56"/>
      <c r="I12" s="56"/>
      <c r="J12" s="27" t="str">
        <f>IFERROR(VLOOKUP(K12,'GEOS AMBEV'!B:C,2,0),"")</f>
        <v/>
      </c>
      <c r="K12" s="27">
        <f>_xlfn.XLOOKUP(L12,POPULAÇÃO!D:D,POPULAÇÃO!C:C)</f>
        <v>0</v>
      </c>
      <c r="L12" s="56"/>
      <c r="M12" s="56"/>
      <c r="N12" s="56"/>
      <c r="O12" s="56"/>
      <c r="P12" s="204"/>
      <c r="Q12" s="27" t="str">
        <f>IFERROR(VLOOKUP(O12,Parametros!J:K,2,0),"")</f>
        <v/>
      </c>
      <c r="R12" s="56"/>
      <c r="S12" s="56"/>
      <c r="T12" s="27" t="str">
        <f t="shared" si="2"/>
        <v/>
      </c>
      <c r="U12" s="58"/>
      <c r="V12" s="56"/>
      <c r="W12" s="56"/>
      <c r="X12" s="56"/>
      <c r="Y12" s="234">
        <f t="shared" si="32"/>
        <v>0</v>
      </c>
      <c r="Z12" s="234">
        <f t="shared" si="33"/>
        <v>0</v>
      </c>
      <c r="AA12" s="56"/>
      <c r="AB12" s="56"/>
      <c r="AC12" s="56"/>
      <c r="AD12" s="56"/>
      <c r="AE12" s="213"/>
      <c r="AF12" s="27">
        <f>IFERROR(VLOOKUP(AE12,Parametros!E:F,2,0),0)</f>
        <v>0</v>
      </c>
      <c r="AG12" s="63"/>
      <c r="AH12" s="64"/>
      <c r="AI12" s="62"/>
      <c r="AJ12" s="26" t="str">
        <f t="shared" si="4"/>
        <v/>
      </c>
      <c r="AK12" s="283"/>
      <c r="AL12" s="283"/>
      <c r="AM12" s="283"/>
      <c r="AN12" s="283"/>
      <c r="AO12" s="283"/>
      <c r="AP12" s="283"/>
      <c r="AQ12" s="283"/>
      <c r="AR12" s="283"/>
      <c r="AS12" s="283"/>
      <c r="AT12" s="283"/>
      <c r="AU12" s="283"/>
      <c r="AV12" s="283"/>
      <c r="AW12" s="283"/>
      <c r="AX12" s="283"/>
      <c r="AY12" s="283"/>
      <c r="AZ12" s="283"/>
      <c r="BA12" s="283"/>
      <c r="BB12" s="284"/>
      <c r="BC12" s="284"/>
      <c r="BD12" s="284"/>
      <c r="BE12" s="284"/>
      <c r="BF12" s="284"/>
      <c r="BG12" s="284"/>
      <c r="BH12" s="284"/>
      <c r="BI12" s="284"/>
      <c r="BJ12" s="284"/>
      <c r="BK12" s="284"/>
      <c r="BL12" s="284"/>
      <c r="BM12" s="284"/>
      <c r="BN12" s="284"/>
      <c r="BO12" s="284"/>
      <c r="BP12" s="284"/>
      <c r="BQ12" s="284"/>
      <c r="BR12" s="284"/>
      <c r="BS12" s="284"/>
      <c r="BT12" s="284"/>
      <c r="BU12" s="284"/>
      <c r="BV12" s="284"/>
      <c r="BW12" s="284"/>
      <c r="BX12" s="284"/>
      <c r="BY12" s="284"/>
      <c r="BZ12" s="284"/>
      <c r="CA12" s="284"/>
      <c r="CB12" s="284"/>
      <c r="CC12" s="284"/>
      <c r="CD12" s="283"/>
      <c r="CE12" s="283"/>
      <c r="CF12" s="283"/>
      <c r="CG12" s="284"/>
      <c r="CH12" s="284"/>
      <c r="CI12" s="284"/>
      <c r="CJ12" s="284"/>
      <c r="CK12" s="82"/>
      <c r="CL12" s="295">
        <f t="shared" si="34"/>
        <v>0</v>
      </c>
      <c r="CM12" s="296">
        <f t="shared" si="35"/>
        <v>0</v>
      </c>
      <c r="CN12" s="58"/>
      <c r="CO12" s="217"/>
      <c r="CP12" s="209"/>
      <c r="CQ12" s="87">
        <f t="shared" si="7"/>
        <v>0</v>
      </c>
      <c r="CR12" s="241" t="str">
        <f t="shared" si="8"/>
        <v>0</v>
      </c>
      <c r="CS12" s="152">
        <v>0.7</v>
      </c>
      <c r="CT12" s="90">
        <f t="shared" ref="CT12:CT13" si="71">CP12*(1-CS12)</f>
        <v>0</v>
      </c>
      <c r="CU12" s="90">
        <f t="shared" ref="CU12:CU13" si="72">CR12*(1-CS12)</f>
        <v>0</v>
      </c>
      <c r="CV12" s="90">
        <f t="shared" ref="CV12:CV13" si="73">CU12*0.8</f>
        <v>0</v>
      </c>
      <c r="CW12" s="91" t="str">
        <f>IF(H12="","",IFERROR(VLOOKUP(H12,Parametros!B:C,2,0),0))</f>
        <v/>
      </c>
      <c r="CX12" s="6">
        <f t="shared" ref="CX12:CX13" si="74">EG12</f>
        <v>0</v>
      </c>
      <c r="CY12" s="87">
        <f t="shared" ref="CY12:CY13" si="75">IF(OR(CX12=0,CX12="Sem base de dados"),0,CV12/CX12*1000)</f>
        <v>0</v>
      </c>
      <c r="CZ12" s="145"/>
      <c r="DA12" s="87">
        <f t="shared" ref="DA12:DA13" si="76">DK12</f>
        <v>0</v>
      </c>
      <c r="DB12" s="87">
        <f t="shared" ref="DB12:DB16" si="77">DW12</f>
        <v>0</v>
      </c>
      <c r="DD12" s="111">
        <f t="shared" si="16"/>
        <v>0</v>
      </c>
      <c r="DE12" s="70">
        <v>2025</v>
      </c>
      <c r="DF12" s="71"/>
      <c r="DG12" s="146"/>
      <c r="DH12" s="45"/>
      <c r="DI12" s="45"/>
      <c r="DJ12" s="46">
        <v>800</v>
      </c>
      <c r="DK12" s="35">
        <f t="shared" ref="DK12:DK13" si="78">DJ12*DI12*DH12</f>
        <v>0</v>
      </c>
      <c r="DL12" s="146"/>
      <c r="DM12" s="36">
        <f t="shared" si="18"/>
        <v>0</v>
      </c>
      <c r="DN12" s="72"/>
      <c r="DO12" s="75"/>
      <c r="DP12" s="36">
        <f t="shared" ref="DP12:DP13" si="79">ROUNDUP(DN12*DM12*(1+DO12),0)</f>
        <v>0</v>
      </c>
      <c r="DQ12" s="77"/>
      <c r="DR12" s="77"/>
      <c r="DS12" s="78"/>
      <c r="DT12" s="78"/>
      <c r="DU12" s="147">
        <f t="shared" ref="DU12:DU13" si="80">PRODUCT(DP12:DT12)</f>
        <v>0</v>
      </c>
      <c r="DV12" s="78"/>
      <c r="DW12" s="147">
        <f t="shared" ref="DW12:DW13" si="81">(DU12+DV12)</f>
        <v>0</v>
      </c>
      <c r="DX12" s="146"/>
      <c r="DY12" s="80"/>
      <c r="DZ12" s="80">
        <f>SUMIFS('Mediana dos Impactos'!D:D,'Mediana dos Impactos'!C:C,OOH!O12,'Mediana dos Impactos'!B:B,OOH!L12)</f>
        <v>0</v>
      </c>
      <c r="EA12" s="80"/>
      <c r="EB12" s="37" t="str">
        <f t="shared" si="22"/>
        <v/>
      </c>
      <c r="EC12" s="38">
        <f t="shared" ref="EC12:EC13" si="82">IFERROR(IF(DZ12&lt;&gt;"",DZ12/7*EB12,$EA12/30*EB12),0)</f>
        <v>0</v>
      </c>
      <c r="ED12" s="38">
        <f t="shared" si="23"/>
        <v>0</v>
      </c>
      <c r="EE12" s="38">
        <f t="shared" ref="EE12:EE13" si="83">IF(DY12="Sem base de dados",DY12,EC12*ED12)</f>
        <v>0</v>
      </c>
      <c r="EF12" s="235">
        <f t="shared" si="25"/>
        <v>0</v>
      </c>
      <c r="EG12" s="38">
        <f t="shared" ref="EG12:EG13" si="84">+EE12*EF12</f>
        <v>0</v>
      </c>
      <c r="EH12" s="220">
        <f>IFERROR(IF(N12="via pública",VLOOKUP($O12,Parametros!$J:$L,3,0),VLOOKUP(N12,Parametros!V:W,2,0)),0)</f>
        <v>0</v>
      </c>
      <c r="EI12" s="220">
        <f t="shared" si="27"/>
        <v>0</v>
      </c>
      <c r="EJ12" s="220">
        <f>IFERROR(VLOOKUP(AC12,Parametros!AL:AM,2,0),1)</f>
        <v>1</v>
      </c>
      <c r="EK12" s="38"/>
      <c r="EL12" s="5"/>
      <c r="EM12" s="11">
        <f t="shared" si="28"/>
        <v>0</v>
      </c>
      <c r="EN12" s="11" t="b">
        <f t="shared" ref="EN12:EN13" si="85">EM12=CV12</f>
        <v>1</v>
      </c>
      <c r="EO12" s="10"/>
      <c r="EP12" s="148" t="str" cm="1">
        <f t="array" ref="EP12">_xlfn.IFS(AK12="","",AK12,$CV12/$CM12/$CK12*AK12)</f>
        <v/>
      </c>
      <c r="EQ12" s="148" t="str" cm="1">
        <f t="array" ref="EQ12">_xlfn.IFS(AL12="","",AL12,$CV12/$CM12/$CK12*AL12)</f>
        <v/>
      </c>
      <c r="ER12" s="148" t="str" cm="1">
        <f t="array" ref="ER12">_xlfn.IFS(AM12="","",AM12,$CV12/$CM12/$CK12*AM12)</f>
        <v/>
      </c>
      <c r="ES12" s="148" t="str" cm="1">
        <f t="array" ref="ES12">_xlfn.IFS(AN12="","",AN12,$CV12/$CM12/$CK12*AN12)</f>
        <v/>
      </c>
      <c r="ET12" s="148" t="str" cm="1">
        <f t="array" ref="ET12">_xlfn.IFS(AO12="","",AO12,$CV12/$CM12/$CK12*AO12)</f>
        <v/>
      </c>
      <c r="EU12" s="148" t="str" cm="1">
        <f t="array" ref="EU12">_xlfn.IFS(AP12="","",AP12,$CV12/$CM12/$CK12*AP12)</f>
        <v/>
      </c>
      <c r="EV12" s="148" t="str" cm="1">
        <f t="array" ref="EV12">_xlfn.IFS(AQ12="","",AQ12,$CV12/$CM12/$CK12*AQ12)</f>
        <v/>
      </c>
      <c r="EW12" s="148" t="str" cm="1">
        <f t="array" ref="EW12">_xlfn.IFS(AR12="","",AR12,$CV12/$CM12/$CK12*AR12)</f>
        <v/>
      </c>
      <c r="EX12" s="148" t="str" cm="1">
        <f t="array" ref="EX12">_xlfn.IFS(AS12="","",AS12,$CV12/$CM12/$CK12*AS12)</f>
        <v/>
      </c>
      <c r="EY12" s="148" t="str" cm="1">
        <f t="array" ref="EY12">_xlfn.IFS(AT12="","",AT12,$CV12/$CM12/$CK12*AT12)</f>
        <v/>
      </c>
      <c r="EZ12" s="148" t="str" cm="1">
        <f t="array" ref="EZ12">_xlfn.IFS(AU12="","",AU12,$CV12/$CM12/$CK12*AU12)</f>
        <v/>
      </c>
      <c r="FA12" s="148" t="str" cm="1">
        <f t="array" ref="FA12">_xlfn.IFS(AV12="","",AV12,$CV12/$CM12/$CK12*AV12)</f>
        <v/>
      </c>
      <c r="FB12" s="148" t="str" cm="1">
        <f t="array" ref="FB12">_xlfn.IFS(AW12="","",AW12,$CV12/$CM12/$CK12*AW12)</f>
        <v/>
      </c>
      <c r="FC12" s="148" t="str" cm="1">
        <f t="array" ref="FC12">_xlfn.IFS(AX12="","",AX12,$CV12/$CM12/$CK12*AX12)</f>
        <v/>
      </c>
      <c r="FD12" s="148" t="str" cm="1">
        <f t="array" ref="FD12">_xlfn.IFS(AY12="","",AY12,$CV12/$CM12/$CK12*AY12)</f>
        <v/>
      </c>
      <c r="FE12" s="148" t="str" cm="1">
        <f t="array" ref="FE12">_xlfn.IFS(AZ12="","",AZ12,$CV12/$CM12/$CK12*AZ12)</f>
        <v/>
      </c>
      <c r="FF12" s="148" t="str" cm="1">
        <f t="array" ref="FF12">_xlfn.IFS(BA12="","",BA12,$CV12/$CM12/$CK12*BA12)</f>
        <v/>
      </c>
      <c r="FG12" s="148" t="str" cm="1">
        <f t="array" ref="FG12">_xlfn.IFS(BB12="","",BB12,$CV12/$CM12/$CK12*BB12)</f>
        <v/>
      </c>
      <c r="FH12" s="148" t="str" cm="1">
        <f t="array" ref="FH12">_xlfn.IFS(BC12="","",BC12,$CV12/$CM12/$CK12*BC12)</f>
        <v/>
      </c>
      <c r="FI12" s="148" t="str" cm="1">
        <f t="array" ref="FI12">_xlfn.IFS(BD12="","",BD12,$CV12/$CM12/$CK12*BD12)</f>
        <v/>
      </c>
      <c r="FJ12" s="148" t="str" cm="1">
        <f t="array" ref="FJ12">_xlfn.IFS(BE12="","",BE12,$CV12/$CM12/$CK12*BE12)</f>
        <v/>
      </c>
      <c r="FK12" s="148" t="str" cm="1">
        <f t="array" ref="FK12">_xlfn.IFS(BF12="","",BF12,$CV12/$CM12/$CK12*BF12)</f>
        <v/>
      </c>
      <c r="FL12" s="148" t="str" cm="1">
        <f t="array" ref="FL12">_xlfn.IFS(BG12="","",BG12,$CV12/$CM12/$CK12*BG12)</f>
        <v/>
      </c>
      <c r="FM12" s="148" t="str" cm="1">
        <f t="array" ref="FM12">_xlfn.IFS(BH12="","",BH12,$CV12/$CM12/$CK12*BH12)</f>
        <v/>
      </c>
      <c r="FN12" s="148" t="str" cm="1">
        <f t="array" ref="FN12">_xlfn.IFS(BI12="","",BI12,$CV12/$CM12/$CK12*BI12)</f>
        <v/>
      </c>
      <c r="FO12" s="148" t="str" cm="1">
        <f t="array" ref="FO12">_xlfn.IFS(BJ12="","",BJ12,$CV12/$CM12/$CK12*BJ12)</f>
        <v/>
      </c>
      <c r="FP12" s="148" t="str" cm="1">
        <f t="array" ref="FP12">_xlfn.IFS(BK12="","",BK12,$CV12/$CM12/$CK12*BK12)</f>
        <v/>
      </c>
      <c r="FQ12" s="148" t="str" cm="1">
        <f t="array" ref="FQ12">_xlfn.IFS(BL12="","",BL12,$CV12/$CM12/$CK12*BL12)</f>
        <v/>
      </c>
      <c r="FR12" s="148" t="str" cm="1">
        <f t="array" ref="FR12">_xlfn.IFS(BM12="","",BM12,$CV12/$CM12/$CK12*BM12)</f>
        <v/>
      </c>
      <c r="FS12" s="148" t="str" cm="1">
        <f t="array" ref="FS12">_xlfn.IFS(BN12="","",BN12,$CV12/$CM12/$CK12*BN12)</f>
        <v/>
      </c>
      <c r="FT12" s="148" t="str" cm="1">
        <f t="array" ref="FT12">_xlfn.IFS(BO12="","",BO12,$CV12/$CM12/$CK12*BO12)</f>
        <v/>
      </c>
      <c r="FU12" s="148" t="str" cm="1">
        <f t="array" ref="FU12">_xlfn.IFS(BP12="","",BP12,$CV12/$CM12/$CK12*BP12)</f>
        <v/>
      </c>
      <c r="FV12" s="148" t="str" cm="1">
        <f t="array" ref="FV12">_xlfn.IFS(BQ12="","",BQ12,$CV12/$CM12/$CK12*BQ12)</f>
        <v/>
      </c>
      <c r="FW12" s="148" t="str" cm="1">
        <f t="array" ref="FW12">_xlfn.IFS(BR12="","",BR12,$CV12/$CM12/$CK12*BR12)</f>
        <v/>
      </c>
      <c r="FX12" s="148" t="str" cm="1">
        <f t="array" ref="FX12">_xlfn.IFS(BS12="","",BS12,$CV12/$CM12/$CK12*BS12)</f>
        <v/>
      </c>
      <c r="FY12" s="148" t="str" cm="1">
        <f t="array" ref="FY12">_xlfn.IFS(BT12="","",BT12,$CV12/$CM12/$CK12*BT12)</f>
        <v/>
      </c>
      <c r="FZ12" s="148" t="str" cm="1">
        <f t="array" ref="FZ12">_xlfn.IFS(BU12="","",BU12,$CV12/$CM12/$CK12*BU12)</f>
        <v/>
      </c>
      <c r="GA12" s="148" t="str" cm="1">
        <f t="array" ref="GA12">_xlfn.IFS(BV12="","",BV12,$CV12/$CM12/$CK12*BV12)</f>
        <v/>
      </c>
      <c r="GB12" s="148" t="str" cm="1">
        <f t="array" ref="GB12">_xlfn.IFS(BW12="","",BW12,$CV12/$CM12/$CK12*BW12)</f>
        <v/>
      </c>
      <c r="GC12" s="148" t="str" cm="1">
        <f t="array" ref="GC12">_xlfn.IFS(BX12="","",BX12,$CV12/$CM12/$CK12*BX12)</f>
        <v/>
      </c>
      <c r="GD12" s="148" t="str" cm="1">
        <f t="array" ref="GD12">_xlfn.IFS(BY12="","",BY12,$CV12/$CM12/$CK12*BY12)</f>
        <v/>
      </c>
      <c r="GE12" s="148" t="str" cm="1">
        <f t="array" ref="GE12">_xlfn.IFS(BZ12="","",BZ12,$CV12/$CM12/$CK12*BZ12)</f>
        <v/>
      </c>
      <c r="GF12" s="148" t="str" cm="1">
        <f t="array" ref="GF12">_xlfn.IFS(CA12="","",CA12,$CV12/$CM12/$CK12*CA12)</f>
        <v/>
      </c>
      <c r="GG12" s="148" t="str" cm="1">
        <f t="array" ref="GG12">_xlfn.IFS(CB12="","",CB12,$CV12/$CM12/$CK12*CB12)</f>
        <v/>
      </c>
      <c r="GH12" s="148" t="str" cm="1">
        <f t="array" ref="GH12">_xlfn.IFS(CC12="","",CC12,$CV12/$CM12/$CK12*CC12)</f>
        <v/>
      </c>
      <c r="GI12" s="148" t="str" cm="1">
        <f t="array" ref="GI12">_xlfn.IFS(CD12="","",CD12,$CV12/$CM12/$CK12*CD12)</f>
        <v/>
      </c>
      <c r="GJ12" s="148" t="str" cm="1">
        <f t="array" ref="GJ12">_xlfn.IFS(CE12="","",CE12,$CV12/$CM12/$CK12*CE12)</f>
        <v/>
      </c>
      <c r="GK12" s="148" t="str" cm="1">
        <f t="array" ref="GK12">_xlfn.IFS(CF12="","",CF12,$CV12/$CM12/$CK12*CF12)</f>
        <v/>
      </c>
      <c r="GL12" s="148" t="str" cm="1">
        <f t="array" ref="GL12">_xlfn.IFS(CG12="","",CG12,$CV12/$CM12/$CK12*CG12)</f>
        <v/>
      </c>
      <c r="GM12" s="148" t="str" cm="1">
        <f t="array" ref="GM12">_xlfn.IFS(CH12="","",CH12,$CV12/$CM12/$CK12*CH12)</f>
        <v/>
      </c>
      <c r="GN12" s="148" t="str" cm="1">
        <f t="array" ref="GN12">_xlfn.IFS(CI12="","",CI12,$CV12/$CM12/$CK12*CI12)</f>
        <v/>
      </c>
      <c r="GO12" s="148" t="str" cm="1">
        <f t="array" ref="GO12">_xlfn.IFS(CJ12="","",CJ12,$CV12/$CM12/$CK12*CJ12)</f>
        <v/>
      </c>
      <c r="GQ12" s="149">
        <f t="shared" si="37"/>
        <v>0</v>
      </c>
      <c r="GR12" s="149">
        <f t="shared" si="38"/>
        <v>0</v>
      </c>
      <c r="GS12" s="149">
        <f t="shared" si="39"/>
        <v>0</v>
      </c>
      <c r="GT12" s="149">
        <f t="shared" si="40"/>
        <v>0</v>
      </c>
      <c r="GU12" s="149">
        <f t="shared" si="41"/>
        <v>0</v>
      </c>
      <c r="GV12" s="149">
        <f t="shared" si="42"/>
        <v>0</v>
      </c>
      <c r="GW12" s="149">
        <f t="shared" si="43"/>
        <v>0</v>
      </c>
      <c r="GX12" s="149">
        <f t="shared" si="44"/>
        <v>0</v>
      </c>
      <c r="GY12" s="149">
        <f t="shared" si="45"/>
        <v>0</v>
      </c>
      <c r="GZ12" s="149">
        <f t="shared" si="46"/>
        <v>0</v>
      </c>
      <c r="HA12" s="149">
        <f t="shared" si="47"/>
        <v>0</v>
      </c>
      <c r="HB12" s="149">
        <f t="shared" si="48"/>
        <v>0</v>
      </c>
    </row>
    <row r="13" spans="1:210" s="2" customFormat="1" ht="12.75" customHeight="1" x14ac:dyDescent="0.25">
      <c r="A13" s="144"/>
      <c r="B13" s="144"/>
      <c r="C13" s="2">
        <f t="shared" si="49"/>
        <v>11</v>
      </c>
      <c r="D13" s="28">
        <v>0</v>
      </c>
      <c r="E13" s="28">
        <v>0</v>
      </c>
      <c r="F13" s="28">
        <v>0</v>
      </c>
      <c r="G13" s="28" t="str">
        <f>IF(M13="","",IF(ISERROR(VLOOKUP(M13,Parametros!AI:AJ,2,0)),"Demais OOH",VLOOKUP(M13,Parametros!AI:AJ,2,0)))</f>
        <v/>
      </c>
      <c r="H13" s="56"/>
      <c r="I13" s="56"/>
      <c r="J13" s="27" t="str">
        <f>IFERROR(VLOOKUP(K13,'GEOS AMBEV'!B:C,2,0),"")</f>
        <v/>
      </c>
      <c r="K13" s="27">
        <f>_xlfn.XLOOKUP(L13,POPULAÇÃO!D:D,POPULAÇÃO!C:C)</f>
        <v>0</v>
      </c>
      <c r="L13" s="56"/>
      <c r="M13" s="56"/>
      <c r="N13" s="56"/>
      <c r="O13" s="56"/>
      <c r="P13" s="204"/>
      <c r="Q13" s="27" t="str">
        <f>IFERROR(VLOOKUP(O13,Parametros!J:K,2,0),"")</f>
        <v/>
      </c>
      <c r="R13" s="56"/>
      <c r="S13" s="56"/>
      <c r="T13" s="27" t="str">
        <f t="shared" si="2"/>
        <v/>
      </c>
      <c r="U13" s="58"/>
      <c r="V13" s="56"/>
      <c r="W13" s="56"/>
      <c r="X13" s="56"/>
      <c r="Y13" s="234">
        <f t="shared" si="32"/>
        <v>0</v>
      </c>
      <c r="Z13" s="234">
        <f t="shared" si="33"/>
        <v>0</v>
      </c>
      <c r="AA13" s="56"/>
      <c r="AB13" s="56"/>
      <c r="AC13" s="56"/>
      <c r="AD13" s="56"/>
      <c r="AE13" s="213"/>
      <c r="AF13" s="27">
        <f>IFERROR(VLOOKUP(AE13,Parametros!E:F,2,0),0)</f>
        <v>0</v>
      </c>
      <c r="AG13" s="63"/>
      <c r="AH13" s="64"/>
      <c r="AI13" s="62"/>
      <c r="AJ13" s="26" t="str">
        <f t="shared" si="4"/>
        <v/>
      </c>
      <c r="AK13" s="283"/>
      <c r="AL13" s="283"/>
      <c r="AM13" s="283"/>
      <c r="AN13" s="283"/>
      <c r="AO13" s="283"/>
      <c r="AP13" s="283"/>
      <c r="AQ13" s="283"/>
      <c r="AR13" s="283"/>
      <c r="AS13" s="283"/>
      <c r="AT13" s="283"/>
      <c r="AU13" s="283"/>
      <c r="AV13" s="283"/>
      <c r="AW13" s="283"/>
      <c r="AX13" s="283"/>
      <c r="AY13" s="283"/>
      <c r="AZ13" s="283"/>
      <c r="BA13" s="283"/>
      <c r="BB13" s="284"/>
      <c r="BC13" s="284"/>
      <c r="BD13" s="284"/>
      <c r="BE13" s="284"/>
      <c r="BF13" s="284"/>
      <c r="BG13" s="284"/>
      <c r="BH13" s="284"/>
      <c r="BI13" s="284"/>
      <c r="BJ13" s="284"/>
      <c r="BK13" s="284"/>
      <c r="BL13" s="284"/>
      <c r="BM13" s="284"/>
      <c r="BN13" s="284"/>
      <c r="BO13" s="284"/>
      <c r="BP13" s="284"/>
      <c r="BQ13" s="284"/>
      <c r="BR13" s="284"/>
      <c r="BS13" s="284"/>
      <c r="BT13" s="284"/>
      <c r="BU13" s="284"/>
      <c r="BV13" s="284"/>
      <c r="BW13" s="284"/>
      <c r="BX13" s="284"/>
      <c r="BY13" s="284"/>
      <c r="BZ13" s="284"/>
      <c r="CA13" s="284"/>
      <c r="CB13" s="284"/>
      <c r="CC13" s="284"/>
      <c r="CD13" s="283"/>
      <c r="CE13" s="283"/>
      <c r="CF13" s="283"/>
      <c r="CG13" s="284"/>
      <c r="CH13" s="284"/>
      <c r="CI13" s="284"/>
      <c r="CJ13" s="284"/>
      <c r="CK13" s="82"/>
      <c r="CL13" s="295">
        <f t="shared" si="34"/>
        <v>0</v>
      </c>
      <c r="CM13" s="296">
        <f t="shared" si="35"/>
        <v>0</v>
      </c>
      <c r="CN13" s="58"/>
      <c r="CO13" s="217"/>
      <c r="CP13" s="209"/>
      <c r="CQ13" s="87">
        <f t="shared" si="7"/>
        <v>0</v>
      </c>
      <c r="CR13" s="241" t="str">
        <f t="shared" si="8"/>
        <v>0</v>
      </c>
      <c r="CS13" s="152">
        <v>0.7</v>
      </c>
      <c r="CT13" s="90">
        <f t="shared" si="71"/>
        <v>0</v>
      </c>
      <c r="CU13" s="90">
        <f t="shared" si="72"/>
        <v>0</v>
      </c>
      <c r="CV13" s="90">
        <f t="shared" si="73"/>
        <v>0</v>
      </c>
      <c r="CW13" s="91" t="str">
        <f>IF(H13="","",IFERROR(VLOOKUP(H13,Parametros!B:C,2,0),0))</f>
        <v/>
      </c>
      <c r="CX13" s="6">
        <f t="shared" si="74"/>
        <v>0</v>
      </c>
      <c r="CY13" s="87">
        <f t="shared" si="75"/>
        <v>0</v>
      </c>
      <c r="CZ13" s="145"/>
      <c r="DA13" s="87">
        <f t="shared" si="76"/>
        <v>0</v>
      </c>
      <c r="DB13" s="87">
        <f t="shared" si="77"/>
        <v>0</v>
      </c>
      <c r="DD13" s="111">
        <f t="shared" si="16"/>
        <v>0</v>
      </c>
      <c r="DE13" s="70">
        <v>2025</v>
      </c>
      <c r="DF13" s="71"/>
      <c r="DG13" s="146"/>
      <c r="DH13" s="45"/>
      <c r="DI13" s="45"/>
      <c r="DJ13" s="46">
        <v>800</v>
      </c>
      <c r="DK13" s="35">
        <f t="shared" si="78"/>
        <v>0</v>
      </c>
      <c r="DL13" s="146"/>
      <c r="DM13" s="36">
        <f t="shared" si="18"/>
        <v>0</v>
      </c>
      <c r="DN13" s="72"/>
      <c r="DO13" s="75"/>
      <c r="DP13" s="36">
        <f t="shared" si="79"/>
        <v>0</v>
      </c>
      <c r="DQ13" s="77"/>
      <c r="DR13" s="77"/>
      <c r="DS13" s="78"/>
      <c r="DT13" s="78"/>
      <c r="DU13" s="147">
        <f t="shared" si="80"/>
        <v>0</v>
      </c>
      <c r="DV13" s="78"/>
      <c r="DW13" s="147">
        <f t="shared" si="81"/>
        <v>0</v>
      </c>
      <c r="DX13" s="146"/>
      <c r="DY13" s="80"/>
      <c r="DZ13" s="80">
        <f>SUMIFS('Mediana dos Impactos'!D:D,'Mediana dos Impactos'!C:C,OOH!O13,'Mediana dos Impactos'!B:B,OOH!L13)</f>
        <v>0</v>
      </c>
      <c r="EA13" s="80"/>
      <c r="EB13" s="37" t="str">
        <f t="shared" si="22"/>
        <v/>
      </c>
      <c r="EC13" s="38">
        <f t="shared" si="82"/>
        <v>0</v>
      </c>
      <c r="ED13" s="38">
        <f t="shared" si="23"/>
        <v>0</v>
      </c>
      <c r="EE13" s="38">
        <f t="shared" si="83"/>
        <v>0</v>
      </c>
      <c r="EF13" s="235">
        <f t="shared" si="25"/>
        <v>0</v>
      </c>
      <c r="EG13" s="38">
        <f t="shared" si="84"/>
        <v>0</v>
      </c>
      <c r="EH13" s="220">
        <f>IFERROR(IF(N13="via pública",VLOOKUP($O13,Parametros!$J:$L,3,0),VLOOKUP(N13,Parametros!V:W,2,0)),0)</f>
        <v>0</v>
      </c>
      <c r="EI13" s="220">
        <f t="shared" si="27"/>
        <v>0</v>
      </c>
      <c r="EJ13" s="220">
        <f>IFERROR(VLOOKUP(AC13,Parametros!AL:AM,2,0),1)</f>
        <v>1</v>
      </c>
      <c r="EK13" s="38"/>
      <c r="EL13" s="5"/>
      <c r="EM13" s="11">
        <f t="shared" si="28"/>
        <v>0</v>
      </c>
      <c r="EN13" s="11" t="b">
        <f t="shared" si="85"/>
        <v>1</v>
      </c>
      <c r="EO13" s="10"/>
      <c r="EP13" s="148" t="str" cm="1">
        <f t="array" ref="EP13">_xlfn.IFS(AK13="","",AK13,$CV13/$CM13/$CK13*AK13)</f>
        <v/>
      </c>
      <c r="EQ13" s="148" t="str" cm="1">
        <f t="array" ref="EQ13">_xlfn.IFS(AL13="","",AL13,$CV13/$CM13/$CK13*AL13)</f>
        <v/>
      </c>
      <c r="ER13" s="148" t="str" cm="1">
        <f t="array" ref="ER13">_xlfn.IFS(AM13="","",AM13,$CV13/$CM13/$CK13*AM13)</f>
        <v/>
      </c>
      <c r="ES13" s="148" t="str" cm="1">
        <f t="array" ref="ES13">_xlfn.IFS(AN13="","",AN13,$CV13/$CM13/$CK13*AN13)</f>
        <v/>
      </c>
      <c r="ET13" s="148" t="str" cm="1">
        <f t="array" ref="ET13">_xlfn.IFS(AO13="","",AO13,$CV13/$CM13/$CK13*AO13)</f>
        <v/>
      </c>
      <c r="EU13" s="148" t="str" cm="1">
        <f t="array" ref="EU13">_xlfn.IFS(AP13="","",AP13,$CV13/$CM13/$CK13*AP13)</f>
        <v/>
      </c>
      <c r="EV13" s="148" t="str" cm="1">
        <f t="array" ref="EV13">_xlfn.IFS(AQ13="","",AQ13,$CV13/$CM13/$CK13*AQ13)</f>
        <v/>
      </c>
      <c r="EW13" s="148" t="str" cm="1">
        <f t="array" ref="EW13">_xlfn.IFS(AR13="","",AR13,$CV13/$CM13/$CK13*AR13)</f>
        <v/>
      </c>
      <c r="EX13" s="148" t="str" cm="1">
        <f t="array" ref="EX13">_xlfn.IFS(AS13="","",AS13,$CV13/$CM13/$CK13*AS13)</f>
        <v/>
      </c>
      <c r="EY13" s="148" t="str" cm="1">
        <f t="array" ref="EY13">_xlfn.IFS(AT13="","",AT13,$CV13/$CM13/$CK13*AT13)</f>
        <v/>
      </c>
      <c r="EZ13" s="148" t="str" cm="1">
        <f t="array" ref="EZ13">_xlfn.IFS(AU13="","",AU13,$CV13/$CM13/$CK13*AU13)</f>
        <v/>
      </c>
      <c r="FA13" s="148" t="str" cm="1">
        <f t="array" ref="FA13">_xlfn.IFS(AV13="","",AV13,$CV13/$CM13/$CK13*AV13)</f>
        <v/>
      </c>
      <c r="FB13" s="148" t="str" cm="1">
        <f t="array" ref="FB13">_xlfn.IFS(AW13="","",AW13,$CV13/$CM13/$CK13*AW13)</f>
        <v/>
      </c>
      <c r="FC13" s="148" t="str" cm="1">
        <f t="array" ref="FC13">_xlfn.IFS(AX13="","",AX13,$CV13/$CM13/$CK13*AX13)</f>
        <v/>
      </c>
      <c r="FD13" s="148" t="str" cm="1">
        <f t="array" ref="FD13">_xlfn.IFS(AY13="","",AY13,$CV13/$CM13/$CK13*AY13)</f>
        <v/>
      </c>
      <c r="FE13" s="148" t="str" cm="1">
        <f t="array" ref="FE13">_xlfn.IFS(AZ13="","",AZ13,$CV13/$CM13/$CK13*AZ13)</f>
        <v/>
      </c>
      <c r="FF13" s="148" t="str" cm="1">
        <f t="array" ref="FF13">_xlfn.IFS(BA13="","",BA13,$CV13/$CM13/$CK13*BA13)</f>
        <v/>
      </c>
      <c r="FG13" s="148" t="str" cm="1">
        <f t="array" ref="FG13">_xlfn.IFS(BB13="","",BB13,$CV13/$CM13/$CK13*BB13)</f>
        <v/>
      </c>
      <c r="FH13" s="148" t="str" cm="1">
        <f t="array" ref="FH13">_xlfn.IFS(BC13="","",BC13,$CV13/$CM13/$CK13*BC13)</f>
        <v/>
      </c>
      <c r="FI13" s="148" t="str" cm="1">
        <f t="array" ref="FI13">_xlfn.IFS(BD13="","",BD13,$CV13/$CM13/$CK13*BD13)</f>
        <v/>
      </c>
      <c r="FJ13" s="148" t="str" cm="1">
        <f t="array" ref="FJ13">_xlfn.IFS(BE13="","",BE13,$CV13/$CM13/$CK13*BE13)</f>
        <v/>
      </c>
      <c r="FK13" s="148" t="str" cm="1">
        <f t="array" ref="FK13">_xlfn.IFS(BF13="","",BF13,$CV13/$CM13/$CK13*BF13)</f>
        <v/>
      </c>
      <c r="FL13" s="148" t="str" cm="1">
        <f t="array" ref="FL13">_xlfn.IFS(BG13="","",BG13,$CV13/$CM13/$CK13*BG13)</f>
        <v/>
      </c>
      <c r="FM13" s="148" t="str" cm="1">
        <f t="array" ref="FM13">_xlfn.IFS(BH13="","",BH13,$CV13/$CM13/$CK13*BH13)</f>
        <v/>
      </c>
      <c r="FN13" s="148" t="str" cm="1">
        <f t="array" ref="FN13">_xlfn.IFS(BI13="","",BI13,$CV13/$CM13/$CK13*BI13)</f>
        <v/>
      </c>
      <c r="FO13" s="148" t="str" cm="1">
        <f t="array" ref="FO13">_xlfn.IFS(BJ13="","",BJ13,$CV13/$CM13/$CK13*BJ13)</f>
        <v/>
      </c>
      <c r="FP13" s="148" t="str" cm="1">
        <f t="array" ref="FP13">_xlfn.IFS(BK13="","",BK13,$CV13/$CM13/$CK13*BK13)</f>
        <v/>
      </c>
      <c r="FQ13" s="148" t="str" cm="1">
        <f t="array" ref="FQ13">_xlfn.IFS(BL13="","",BL13,$CV13/$CM13/$CK13*BL13)</f>
        <v/>
      </c>
      <c r="FR13" s="148" t="str" cm="1">
        <f t="array" ref="FR13">_xlfn.IFS(BM13="","",BM13,$CV13/$CM13/$CK13*BM13)</f>
        <v/>
      </c>
      <c r="FS13" s="148" t="str" cm="1">
        <f t="array" ref="FS13">_xlfn.IFS(BN13="","",BN13,$CV13/$CM13/$CK13*BN13)</f>
        <v/>
      </c>
      <c r="FT13" s="148" t="str" cm="1">
        <f t="array" ref="FT13">_xlfn.IFS(BO13="","",BO13,$CV13/$CM13/$CK13*BO13)</f>
        <v/>
      </c>
      <c r="FU13" s="148" t="str" cm="1">
        <f t="array" ref="FU13">_xlfn.IFS(BP13="","",BP13,$CV13/$CM13/$CK13*BP13)</f>
        <v/>
      </c>
      <c r="FV13" s="148" t="str" cm="1">
        <f t="array" ref="FV13">_xlfn.IFS(BQ13="","",BQ13,$CV13/$CM13/$CK13*BQ13)</f>
        <v/>
      </c>
      <c r="FW13" s="148" t="str" cm="1">
        <f t="array" ref="FW13">_xlfn.IFS(BR13="","",BR13,$CV13/$CM13/$CK13*BR13)</f>
        <v/>
      </c>
      <c r="FX13" s="148" t="str" cm="1">
        <f t="array" ref="FX13">_xlfn.IFS(BS13="","",BS13,$CV13/$CM13/$CK13*BS13)</f>
        <v/>
      </c>
      <c r="FY13" s="148" t="str" cm="1">
        <f t="array" ref="FY13">_xlfn.IFS(BT13="","",BT13,$CV13/$CM13/$CK13*BT13)</f>
        <v/>
      </c>
      <c r="FZ13" s="148" t="str" cm="1">
        <f t="array" ref="FZ13">_xlfn.IFS(BU13="","",BU13,$CV13/$CM13/$CK13*BU13)</f>
        <v/>
      </c>
      <c r="GA13" s="148" t="str" cm="1">
        <f t="array" ref="GA13">_xlfn.IFS(BV13="","",BV13,$CV13/$CM13/$CK13*BV13)</f>
        <v/>
      </c>
      <c r="GB13" s="148" t="str" cm="1">
        <f t="array" ref="GB13">_xlfn.IFS(BW13="","",BW13,$CV13/$CM13/$CK13*BW13)</f>
        <v/>
      </c>
      <c r="GC13" s="148" t="str" cm="1">
        <f t="array" ref="GC13">_xlfn.IFS(BX13="","",BX13,$CV13/$CM13/$CK13*BX13)</f>
        <v/>
      </c>
      <c r="GD13" s="148" t="str" cm="1">
        <f t="array" ref="GD13">_xlfn.IFS(BY13="","",BY13,$CV13/$CM13/$CK13*BY13)</f>
        <v/>
      </c>
      <c r="GE13" s="148" t="str" cm="1">
        <f t="array" ref="GE13">_xlfn.IFS(BZ13="","",BZ13,$CV13/$CM13/$CK13*BZ13)</f>
        <v/>
      </c>
      <c r="GF13" s="148" t="str" cm="1">
        <f t="array" ref="GF13">_xlfn.IFS(CA13="","",CA13,$CV13/$CM13/$CK13*CA13)</f>
        <v/>
      </c>
      <c r="GG13" s="148" t="str" cm="1">
        <f t="array" ref="GG13">_xlfn.IFS(CB13="","",CB13,$CV13/$CM13/$CK13*CB13)</f>
        <v/>
      </c>
      <c r="GH13" s="148" t="str" cm="1">
        <f t="array" ref="GH13">_xlfn.IFS(CC13="","",CC13,$CV13/$CM13/$CK13*CC13)</f>
        <v/>
      </c>
      <c r="GI13" s="148" t="str" cm="1">
        <f t="array" ref="GI13">_xlfn.IFS(CD13="","",CD13,$CV13/$CM13/$CK13*CD13)</f>
        <v/>
      </c>
      <c r="GJ13" s="148" t="str" cm="1">
        <f t="array" ref="GJ13">_xlfn.IFS(CE13="","",CE13,$CV13/$CM13/$CK13*CE13)</f>
        <v/>
      </c>
      <c r="GK13" s="148" t="str" cm="1">
        <f t="array" ref="GK13">_xlfn.IFS(CF13="","",CF13,$CV13/$CM13/$CK13*CF13)</f>
        <v/>
      </c>
      <c r="GL13" s="148" t="str" cm="1">
        <f t="array" ref="GL13">_xlfn.IFS(CG13="","",CG13,$CV13/$CM13/$CK13*CG13)</f>
        <v/>
      </c>
      <c r="GM13" s="148" t="str" cm="1">
        <f t="array" ref="GM13">_xlfn.IFS(CH13="","",CH13,$CV13/$CM13/$CK13*CH13)</f>
        <v/>
      </c>
      <c r="GN13" s="148" t="str" cm="1">
        <f t="array" ref="GN13">_xlfn.IFS(CI13="","",CI13,$CV13/$CM13/$CK13*CI13)</f>
        <v/>
      </c>
      <c r="GO13" s="148" t="str" cm="1">
        <f t="array" ref="GO13">_xlfn.IFS(CJ13="","",CJ13,$CV13/$CM13/$CK13*CJ13)</f>
        <v/>
      </c>
      <c r="GQ13" s="149">
        <f t="shared" si="37"/>
        <v>0</v>
      </c>
      <c r="GR13" s="149">
        <f t="shared" si="38"/>
        <v>0</v>
      </c>
      <c r="GS13" s="149">
        <f t="shared" si="39"/>
        <v>0</v>
      </c>
      <c r="GT13" s="149">
        <f t="shared" si="40"/>
        <v>0</v>
      </c>
      <c r="GU13" s="149">
        <f t="shared" si="41"/>
        <v>0</v>
      </c>
      <c r="GV13" s="149">
        <f t="shared" si="42"/>
        <v>0</v>
      </c>
      <c r="GW13" s="149">
        <f t="shared" si="43"/>
        <v>0</v>
      </c>
      <c r="GX13" s="149">
        <f t="shared" si="44"/>
        <v>0</v>
      </c>
      <c r="GY13" s="149">
        <f t="shared" si="45"/>
        <v>0</v>
      </c>
      <c r="GZ13" s="149">
        <f t="shared" si="46"/>
        <v>0</v>
      </c>
      <c r="HA13" s="149">
        <f t="shared" si="47"/>
        <v>0</v>
      </c>
      <c r="HB13" s="149">
        <f t="shared" si="48"/>
        <v>0</v>
      </c>
    </row>
    <row r="14" spans="1:210" s="2" customFormat="1" ht="12.75" customHeight="1" x14ac:dyDescent="0.25">
      <c r="A14" s="144"/>
      <c r="B14" s="144"/>
      <c r="C14" s="2">
        <f t="shared" si="49"/>
        <v>12</v>
      </c>
      <c r="D14" s="28">
        <v>0</v>
      </c>
      <c r="E14" s="28">
        <v>0</v>
      </c>
      <c r="F14" s="28">
        <v>0</v>
      </c>
      <c r="G14" s="28" t="str">
        <f>IF(M14="","",IF(ISERROR(VLOOKUP(M14,Parametros!AI:AJ,2,0)),"Demais OOH",VLOOKUP(M14,Parametros!AI:AJ,2,0)))</f>
        <v/>
      </c>
      <c r="H14" s="56"/>
      <c r="I14" s="56"/>
      <c r="J14" s="27" t="str">
        <f>IFERROR(VLOOKUP(K14,'GEOS AMBEV'!B:C,2,0),"")</f>
        <v/>
      </c>
      <c r="K14" s="27">
        <f>_xlfn.XLOOKUP(L14,POPULAÇÃO!D:D,POPULAÇÃO!C:C)</f>
        <v>0</v>
      </c>
      <c r="L14" s="56"/>
      <c r="M14" s="56"/>
      <c r="N14" s="56"/>
      <c r="O14" s="56"/>
      <c r="P14" s="204"/>
      <c r="Q14" s="27" t="str">
        <f>IFERROR(VLOOKUP(O14,Parametros!J:K,2,0),"")</f>
        <v/>
      </c>
      <c r="R14" s="56"/>
      <c r="S14" s="56"/>
      <c r="T14" s="27" t="str">
        <f t="shared" si="2"/>
        <v/>
      </c>
      <c r="U14" s="58"/>
      <c r="V14" s="56"/>
      <c r="W14" s="56"/>
      <c r="X14" s="56"/>
      <c r="Y14" s="234">
        <f t="shared" si="32"/>
        <v>0</v>
      </c>
      <c r="Z14" s="234">
        <f t="shared" si="33"/>
        <v>0</v>
      </c>
      <c r="AA14" s="56"/>
      <c r="AB14" s="56"/>
      <c r="AC14" s="56"/>
      <c r="AD14" s="56"/>
      <c r="AE14" s="213"/>
      <c r="AF14" s="27">
        <f>IFERROR(VLOOKUP(AE14,Parametros!E:F,2,0),0)</f>
        <v>0</v>
      </c>
      <c r="AG14" s="63"/>
      <c r="AH14" s="64"/>
      <c r="AI14" s="62"/>
      <c r="AJ14" s="26" t="str">
        <f t="shared" si="4"/>
        <v/>
      </c>
      <c r="AK14" s="283"/>
      <c r="AL14" s="283"/>
      <c r="AM14" s="283"/>
      <c r="AN14" s="283"/>
      <c r="AO14" s="283"/>
      <c r="AP14" s="283"/>
      <c r="AQ14" s="283"/>
      <c r="AR14" s="283"/>
      <c r="AS14" s="283"/>
      <c r="AT14" s="283"/>
      <c r="AU14" s="283"/>
      <c r="AV14" s="283"/>
      <c r="AW14" s="283"/>
      <c r="AX14" s="283"/>
      <c r="AY14" s="283"/>
      <c r="AZ14" s="283"/>
      <c r="BA14" s="283"/>
      <c r="BB14" s="284"/>
      <c r="BC14" s="284"/>
      <c r="BD14" s="284"/>
      <c r="BE14" s="284"/>
      <c r="BF14" s="284"/>
      <c r="BG14" s="284"/>
      <c r="BH14" s="284"/>
      <c r="BI14" s="284"/>
      <c r="BJ14" s="284"/>
      <c r="BK14" s="284"/>
      <c r="BL14" s="284"/>
      <c r="BM14" s="284"/>
      <c r="BN14" s="284"/>
      <c r="BO14" s="284"/>
      <c r="BP14" s="284"/>
      <c r="BQ14" s="284"/>
      <c r="BR14" s="284"/>
      <c r="BS14" s="284"/>
      <c r="BT14" s="284"/>
      <c r="BU14" s="284"/>
      <c r="BV14" s="284"/>
      <c r="BW14" s="284"/>
      <c r="BX14" s="284"/>
      <c r="BY14" s="284"/>
      <c r="BZ14" s="284"/>
      <c r="CA14" s="284"/>
      <c r="CB14" s="284"/>
      <c r="CC14" s="284"/>
      <c r="CD14" s="283"/>
      <c r="CE14" s="283"/>
      <c r="CF14" s="283"/>
      <c r="CG14" s="284"/>
      <c r="CH14" s="284"/>
      <c r="CI14" s="284"/>
      <c r="CJ14" s="284"/>
      <c r="CK14" s="82"/>
      <c r="CL14" s="295">
        <f t="shared" si="34"/>
        <v>0</v>
      </c>
      <c r="CM14" s="296">
        <f t="shared" si="35"/>
        <v>0</v>
      </c>
      <c r="CN14" s="58"/>
      <c r="CO14" s="217"/>
      <c r="CP14" s="209"/>
      <c r="CQ14" s="87">
        <f t="shared" si="7"/>
        <v>0</v>
      </c>
      <c r="CR14" s="241" t="str">
        <f t="shared" si="8"/>
        <v>0</v>
      </c>
      <c r="CS14" s="152">
        <v>0.7</v>
      </c>
      <c r="CT14" s="90">
        <f t="shared" si="9"/>
        <v>0</v>
      </c>
      <c r="CU14" s="90">
        <f t="shared" si="10"/>
        <v>0</v>
      </c>
      <c r="CV14" s="90">
        <f t="shared" si="11"/>
        <v>0</v>
      </c>
      <c r="CW14" s="91" t="str">
        <f>IF(H14="","",IFERROR(VLOOKUP(H14,Parametros!B:C,2,0),0))</f>
        <v/>
      </c>
      <c r="CX14" s="6">
        <f t="shared" si="62"/>
        <v>0</v>
      </c>
      <c r="CY14" s="87">
        <f t="shared" si="13"/>
        <v>0</v>
      </c>
      <c r="CZ14" s="145"/>
      <c r="DA14" s="87">
        <f t="shared" si="63"/>
        <v>0</v>
      </c>
      <c r="DB14" s="87">
        <f t="shared" si="77"/>
        <v>0</v>
      </c>
      <c r="DD14" s="111">
        <f t="shared" si="16"/>
        <v>0</v>
      </c>
      <c r="DE14" s="70">
        <v>2025</v>
      </c>
      <c r="DF14" s="71"/>
      <c r="DG14" s="146"/>
      <c r="DH14" s="45"/>
      <c r="DI14" s="45"/>
      <c r="DJ14" s="46">
        <v>800</v>
      </c>
      <c r="DK14" s="35">
        <f t="shared" si="64"/>
        <v>0</v>
      </c>
      <c r="DL14" s="146"/>
      <c r="DM14" s="36">
        <f t="shared" si="18"/>
        <v>0</v>
      </c>
      <c r="DN14" s="72"/>
      <c r="DO14" s="75"/>
      <c r="DP14" s="36">
        <f t="shared" si="65"/>
        <v>0</v>
      </c>
      <c r="DQ14" s="77"/>
      <c r="DR14" s="77"/>
      <c r="DS14" s="78"/>
      <c r="DT14" s="78"/>
      <c r="DU14" s="147">
        <f t="shared" si="66"/>
        <v>0</v>
      </c>
      <c r="DV14" s="78"/>
      <c r="DW14" s="147">
        <f t="shared" si="67"/>
        <v>0</v>
      </c>
      <c r="DX14" s="146"/>
      <c r="DY14" s="80"/>
      <c r="DZ14" s="80">
        <f>SUMIFS('Mediana dos Impactos'!D:D,'Mediana dos Impactos'!C:C,OOH!O14,'Mediana dos Impactos'!B:B,OOH!L14)</f>
        <v>0</v>
      </c>
      <c r="EA14" s="80"/>
      <c r="EB14" s="37" t="str">
        <f t="shared" si="22"/>
        <v/>
      </c>
      <c r="EC14" s="38">
        <f t="shared" si="68"/>
        <v>0</v>
      </c>
      <c r="ED14" s="38">
        <f t="shared" si="23"/>
        <v>0</v>
      </c>
      <c r="EE14" s="38">
        <f t="shared" si="69"/>
        <v>0</v>
      </c>
      <c r="EF14" s="235">
        <f t="shared" si="25"/>
        <v>0</v>
      </c>
      <c r="EG14" s="38">
        <f t="shared" si="70"/>
        <v>0</v>
      </c>
      <c r="EH14" s="220">
        <f>IFERROR(IF(N14="via pública",VLOOKUP($O14,Parametros!$J:$L,3,0),VLOOKUP(N14,Parametros!V:W,2,0)),0)</f>
        <v>0</v>
      </c>
      <c r="EI14" s="220">
        <f t="shared" si="27"/>
        <v>0</v>
      </c>
      <c r="EJ14" s="220">
        <f>IFERROR(VLOOKUP(AC14,Parametros!AL:AM,2,0),1)</f>
        <v>1</v>
      </c>
      <c r="EK14" s="38"/>
      <c r="EL14" s="5"/>
      <c r="EM14" s="11">
        <f t="shared" si="28"/>
        <v>0</v>
      </c>
      <c r="EN14" s="11" t="b">
        <f t="shared" si="29"/>
        <v>1</v>
      </c>
      <c r="EO14" s="10"/>
      <c r="EP14" s="148" t="str" cm="1">
        <f t="array" ref="EP14">_xlfn.IFS(AK14="","",AK14,$CV14/$CM14/$CK14*AK14)</f>
        <v/>
      </c>
      <c r="EQ14" s="148" t="str" cm="1">
        <f t="array" ref="EQ14">_xlfn.IFS(AL14="","",AL14,$CV14/$CM14/$CK14*AL14)</f>
        <v/>
      </c>
      <c r="ER14" s="148" t="str" cm="1">
        <f t="array" ref="ER14">_xlfn.IFS(AM14="","",AM14,$CV14/$CM14/$CK14*AM14)</f>
        <v/>
      </c>
      <c r="ES14" s="148" t="str" cm="1">
        <f t="array" ref="ES14">_xlfn.IFS(AN14="","",AN14,$CV14/$CM14/$CK14*AN14)</f>
        <v/>
      </c>
      <c r="ET14" s="148" t="str" cm="1">
        <f t="array" ref="ET14">_xlfn.IFS(AO14="","",AO14,$CV14/$CM14/$CK14*AO14)</f>
        <v/>
      </c>
      <c r="EU14" s="148" t="str" cm="1">
        <f t="array" ref="EU14">_xlfn.IFS(AP14="","",AP14,$CV14/$CM14/$CK14*AP14)</f>
        <v/>
      </c>
      <c r="EV14" s="148" t="str" cm="1">
        <f t="array" ref="EV14">_xlfn.IFS(AQ14="","",AQ14,$CV14/$CM14/$CK14*AQ14)</f>
        <v/>
      </c>
      <c r="EW14" s="148" t="str" cm="1">
        <f t="array" ref="EW14">_xlfn.IFS(AR14="","",AR14,$CV14/$CM14/$CK14*AR14)</f>
        <v/>
      </c>
      <c r="EX14" s="148" t="str" cm="1">
        <f t="array" ref="EX14">_xlfn.IFS(AS14="","",AS14,$CV14/$CM14/$CK14*AS14)</f>
        <v/>
      </c>
      <c r="EY14" s="148" t="str" cm="1">
        <f t="array" ref="EY14">_xlfn.IFS(AT14="","",AT14,$CV14/$CM14/$CK14*AT14)</f>
        <v/>
      </c>
      <c r="EZ14" s="148" t="str" cm="1">
        <f t="array" ref="EZ14">_xlfn.IFS(AU14="","",AU14,$CV14/$CM14/$CK14*AU14)</f>
        <v/>
      </c>
      <c r="FA14" s="148" t="str" cm="1">
        <f t="array" ref="FA14">_xlfn.IFS(AV14="","",AV14,$CV14/$CM14/$CK14*AV14)</f>
        <v/>
      </c>
      <c r="FB14" s="148" t="str" cm="1">
        <f t="array" ref="FB14">_xlfn.IFS(AW14="","",AW14,$CV14/$CM14/$CK14*AW14)</f>
        <v/>
      </c>
      <c r="FC14" s="148" t="str" cm="1">
        <f t="array" ref="FC14">_xlfn.IFS(AX14="","",AX14,$CV14/$CM14/$CK14*AX14)</f>
        <v/>
      </c>
      <c r="FD14" s="148" t="str" cm="1">
        <f t="array" ref="FD14">_xlfn.IFS(AY14="","",AY14,$CV14/$CM14/$CK14*AY14)</f>
        <v/>
      </c>
      <c r="FE14" s="148" t="str" cm="1">
        <f t="array" ref="FE14">_xlfn.IFS(AZ14="","",AZ14,$CV14/$CM14/$CK14*AZ14)</f>
        <v/>
      </c>
      <c r="FF14" s="148" t="str" cm="1">
        <f t="array" ref="FF14">_xlfn.IFS(BA14="","",BA14,$CV14/$CM14/$CK14*BA14)</f>
        <v/>
      </c>
      <c r="FG14" s="148" t="str" cm="1">
        <f t="array" ref="FG14">_xlfn.IFS(BB14="","",BB14,$CV14/$CM14/$CK14*BB14)</f>
        <v/>
      </c>
      <c r="FH14" s="148" t="str" cm="1">
        <f t="array" ref="FH14">_xlfn.IFS(BC14="","",BC14,$CV14/$CM14/$CK14*BC14)</f>
        <v/>
      </c>
      <c r="FI14" s="148" t="str" cm="1">
        <f t="array" ref="FI14">_xlfn.IFS(BD14="","",BD14,$CV14/$CM14/$CK14*BD14)</f>
        <v/>
      </c>
      <c r="FJ14" s="148" t="str" cm="1">
        <f t="array" ref="FJ14">_xlfn.IFS(BE14="","",BE14,$CV14/$CM14/$CK14*BE14)</f>
        <v/>
      </c>
      <c r="FK14" s="148" t="str" cm="1">
        <f t="array" ref="FK14">_xlfn.IFS(BF14="","",BF14,$CV14/$CM14/$CK14*BF14)</f>
        <v/>
      </c>
      <c r="FL14" s="148" t="str" cm="1">
        <f t="array" ref="FL14">_xlfn.IFS(BG14="","",BG14,$CV14/$CM14/$CK14*BG14)</f>
        <v/>
      </c>
      <c r="FM14" s="148" t="str" cm="1">
        <f t="array" ref="FM14">_xlfn.IFS(BH14="","",BH14,$CV14/$CM14/$CK14*BH14)</f>
        <v/>
      </c>
      <c r="FN14" s="148" t="str" cm="1">
        <f t="array" ref="FN14">_xlfn.IFS(BI14="","",BI14,$CV14/$CM14/$CK14*BI14)</f>
        <v/>
      </c>
      <c r="FO14" s="148" t="str" cm="1">
        <f t="array" ref="FO14">_xlfn.IFS(BJ14="","",BJ14,$CV14/$CM14/$CK14*BJ14)</f>
        <v/>
      </c>
      <c r="FP14" s="148" t="str" cm="1">
        <f t="array" ref="FP14">_xlfn.IFS(BK14="","",BK14,$CV14/$CM14/$CK14*BK14)</f>
        <v/>
      </c>
      <c r="FQ14" s="148" t="str" cm="1">
        <f t="array" ref="FQ14">_xlfn.IFS(BL14="","",BL14,$CV14/$CM14/$CK14*BL14)</f>
        <v/>
      </c>
      <c r="FR14" s="148" t="str" cm="1">
        <f t="array" ref="FR14">_xlfn.IFS(BM14="","",BM14,$CV14/$CM14/$CK14*BM14)</f>
        <v/>
      </c>
      <c r="FS14" s="148" t="str" cm="1">
        <f t="array" ref="FS14">_xlfn.IFS(BN14="","",BN14,$CV14/$CM14/$CK14*BN14)</f>
        <v/>
      </c>
      <c r="FT14" s="148" t="str" cm="1">
        <f t="array" ref="FT14">_xlfn.IFS(BO14="","",BO14,$CV14/$CM14/$CK14*BO14)</f>
        <v/>
      </c>
      <c r="FU14" s="148" t="str" cm="1">
        <f t="array" ref="FU14">_xlfn.IFS(BP14="","",BP14,$CV14/$CM14/$CK14*BP14)</f>
        <v/>
      </c>
      <c r="FV14" s="148" t="str" cm="1">
        <f t="array" ref="FV14">_xlfn.IFS(BQ14="","",BQ14,$CV14/$CM14/$CK14*BQ14)</f>
        <v/>
      </c>
      <c r="FW14" s="148" t="str" cm="1">
        <f t="array" ref="FW14">_xlfn.IFS(BR14="","",BR14,$CV14/$CM14/$CK14*BR14)</f>
        <v/>
      </c>
      <c r="FX14" s="148" t="str" cm="1">
        <f t="array" ref="FX14">_xlfn.IFS(BS14="","",BS14,$CV14/$CM14/$CK14*BS14)</f>
        <v/>
      </c>
      <c r="FY14" s="148" t="str" cm="1">
        <f t="array" ref="FY14">_xlfn.IFS(BT14="","",BT14,$CV14/$CM14/$CK14*BT14)</f>
        <v/>
      </c>
      <c r="FZ14" s="148" t="str" cm="1">
        <f t="array" ref="FZ14">_xlfn.IFS(BU14="","",BU14,$CV14/$CM14/$CK14*BU14)</f>
        <v/>
      </c>
      <c r="GA14" s="148" t="str" cm="1">
        <f t="array" ref="GA14">_xlfn.IFS(BV14="","",BV14,$CV14/$CM14/$CK14*BV14)</f>
        <v/>
      </c>
      <c r="GB14" s="148" t="str" cm="1">
        <f t="array" ref="GB14">_xlfn.IFS(BW14="","",BW14,$CV14/$CM14/$CK14*BW14)</f>
        <v/>
      </c>
      <c r="GC14" s="148" t="str" cm="1">
        <f t="array" ref="GC14">_xlfn.IFS(BX14="","",BX14,$CV14/$CM14/$CK14*BX14)</f>
        <v/>
      </c>
      <c r="GD14" s="148" t="str" cm="1">
        <f t="array" ref="GD14">_xlfn.IFS(BY14="","",BY14,$CV14/$CM14/$CK14*BY14)</f>
        <v/>
      </c>
      <c r="GE14" s="148" t="str" cm="1">
        <f t="array" ref="GE14">_xlfn.IFS(BZ14="","",BZ14,$CV14/$CM14/$CK14*BZ14)</f>
        <v/>
      </c>
      <c r="GF14" s="148" t="str" cm="1">
        <f t="array" ref="GF14">_xlfn.IFS(CA14="","",CA14,$CV14/$CM14/$CK14*CA14)</f>
        <v/>
      </c>
      <c r="GG14" s="148" t="str" cm="1">
        <f t="array" ref="GG14">_xlfn.IFS(CB14="","",CB14,$CV14/$CM14/$CK14*CB14)</f>
        <v/>
      </c>
      <c r="GH14" s="148" t="str" cm="1">
        <f t="array" ref="GH14">_xlfn.IFS(CC14="","",CC14,$CV14/$CM14/$CK14*CC14)</f>
        <v/>
      </c>
      <c r="GI14" s="148" t="str" cm="1">
        <f t="array" ref="GI14">_xlfn.IFS(CD14="","",CD14,$CV14/$CM14/$CK14*CD14)</f>
        <v/>
      </c>
      <c r="GJ14" s="148" t="str" cm="1">
        <f t="array" ref="GJ14">_xlfn.IFS(CE14="","",CE14,$CV14/$CM14/$CK14*CE14)</f>
        <v/>
      </c>
      <c r="GK14" s="148" t="str" cm="1">
        <f t="array" ref="GK14">_xlfn.IFS(CF14="","",CF14,$CV14/$CM14/$CK14*CF14)</f>
        <v/>
      </c>
      <c r="GL14" s="148" t="str" cm="1">
        <f t="array" ref="GL14">_xlfn.IFS(CG14="","",CG14,$CV14/$CM14/$CK14*CG14)</f>
        <v/>
      </c>
      <c r="GM14" s="148" t="str" cm="1">
        <f t="array" ref="GM14">_xlfn.IFS(CH14="","",CH14,$CV14/$CM14/$CK14*CH14)</f>
        <v/>
      </c>
      <c r="GN14" s="148" t="str" cm="1">
        <f t="array" ref="GN14">_xlfn.IFS(CI14="","",CI14,$CV14/$CM14/$CK14*CI14)</f>
        <v/>
      </c>
      <c r="GO14" s="148" t="str" cm="1">
        <f t="array" ref="GO14">_xlfn.IFS(CJ14="","",CJ14,$CV14/$CM14/$CK14*CJ14)</f>
        <v/>
      </c>
      <c r="GQ14" s="149">
        <f t="shared" si="37"/>
        <v>0</v>
      </c>
      <c r="GR14" s="149">
        <f t="shared" si="38"/>
        <v>0</v>
      </c>
      <c r="GS14" s="149">
        <f t="shared" si="39"/>
        <v>0</v>
      </c>
      <c r="GT14" s="149">
        <f t="shared" si="40"/>
        <v>0</v>
      </c>
      <c r="GU14" s="149">
        <f t="shared" si="41"/>
        <v>0</v>
      </c>
      <c r="GV14" s="149">
        <f t="shared" si="42"/>
        <v>0</v>
      </c>
      <c r="GW14" s="149">
        <f t="shared" si="43"/>
        <v>0</v>
      </c>
      <c r="GX14" s="149">
        <f t="shared" si="44"/>
        <v>0</v>
      </c>
      <c r="GY14" s="149">
        <f t="shared" si="45"/>
        <v>0</v>
      </c>
      <c r="GZ14" s="149">
        <f t="shared" si="46"/>
        <v>0</v>
      </c>
      <c r="HA14" s="149">
        <f t="shared" si="47"/>
        <v>0</v>
      </c>
      <c r="HB14" s="149">
        <f t="shared" si="48"/>
        <v>0</v>
      </c>
    </row>
    <row r="15" spans="1:210" s="2" customFormat="1" ht="29.4" customHeight="1" x14ac:dyDescent="0.25">
      <c r="A15" s="144"/>
      <c r="B15" s="144"/>
      <c r="C15" s="2">
        <f t="shared" si="49"/>
        <v>13</v>
      </c>
      <c r="D15" s="28">
        <v>0</v>
      </c>
      <c r="E15" s="28">
        <v>0</v>
      </c>
      <c r="F15" s="28">
        <v>0</v>
      </c>
      <c r="G15" s="28" t="str">
        <f>IF(M15="","",IF(ISERROR(VLOOKUP(M15,Parametros!AI:AJ,2,0)),"Demais OOH",VLOOKUP(M15,Parametros!AI:AJ,2,0)))</f>
        <v/>
      </c>
      <c r="H15" s="56"/>
      <c r="I15" s="56"/>
      <c r="J15" s="27" t="str">
        <f>IFERROR(VLOOKUP(K15,'GEOS AMBEV'!B:C,2,0),"")</f>
        <v/>
      </c>
      <c r="K15" s="27">
        <f>_xlfn.XLOOKUP(L15,POPULAÇÃO!D:D,POPULAÇÃO!C:C)</f>
        <v>0</v>
      </c>
      <c r="L15" s="56"/>
      <c r="M15" s="56"/>
      <c r="N15" s="56"/>
      <c r="O15" s="56"/>
      <c r="P15" s="205"/>
      <c r="Q15" s="27" t="str">
        <f>IFERROR(VLOOKUP(O15,Parametros!J:K,2,0),"")</f>
        <v/>
      </c>
      <c r="R15" s="56"/>
      <c r="S15" s="56"/>
      <c r="T15" s="27" t="str">
        <f t="shared" si="2"/>
        <v/>
      </c>
      <c r="U15" s="58"/>
      <c r="V15" s="56"/>
      <c r="W15" s="56"/>
      <c r="X15" s="56"/>
      <c r="Y15" s="234">
        <f t="shared" si="32"/>
        <v>0</v>
      </c>
      <c r="Z15" s="234">
        <f t="shared" si="33"/>
        <v>0</v>
      </c>
      <c r="AA15" s="56"/>
      <c r="AB15" s="56"/>
      <c r="AC15" s="56"/>
      <c r="AD15" s="56"/>
      <c r="AE15" s="213"/>
      <c r="AF15" s="27">
        <f>IFERROR(VLOOKUP(AE15,Parametros!E:F,2,0),0)</f>
        <v>0</v>
      </c>
      <c r="AG15" s="63"/>
      <c r="AH15" s="64"/>
      <c r="AI15" s="62"/>
      <c r="AJ15" s="26" t="str">
        <f t="shared" si="4"/>
        <v/>
      </c>
      <c r="AK15" s="283"/>
      <c r="AL15" s="283"/>
      <c r="AM15" s="283"/>
      <c r="AN15" s="283"/>
      <c r="AO15" s="283"/>
      <c r="AP15" s="283"/>
      <c r="AQ15" s="283"/>
      <c r="AR15" s="283"/>
      <c r="AS15" s="283"/>
      <c r="AT15" s="283"/>
      <c r="AU15" s="283"/>
      <c r="AV15" s="283"/>
      <c r="AW15" s="283"/>
      <c r="AX15" s="283"/>
      <c r="AY15" s="283"/>
      <c r="AZ15" s="283"/>
      <c r="BA15" s="283"/>
      <c r="BB15" s="284"/>
      <c r="BC15" s="284"/>
      <c r="BD15" s="284"/>
      <c r="BE15" s="284"/>
      <c r="BF15" s="284"/>
      <c r="BG15" s="284"/>
      <c r="BH15" s="284"/>
      <c r="BI15" s="284"/>
      <c r="BJ15" s="284"/>
      <c r="BK15" s="284"/>
      <c r="BL15" s="284"/>
      <c r="BM15" s="284"/>
      <c r="BN15" s="284"/>
      <c r="BO15" s="284"/>
      <c r="BP15" s="284"/>
      <c r="BQ15" s="284"/>
      <c r="BR15" s="284"/>
      <c r="BS15" s="284"/>
      <c r="BT15" s="284"/>
      <c r="BU15" s="284"/>
      <c r="BV15" s="284"/>
      <c r="BW15" s="284"/>
      <c r="BX15" s="284"/>
      <c r="BY15" s="284"/>
      <c r="BZ15" s="284"/>
      <c r="CA15" s="284"/>
      <c r="CB15" s="284"/>
      <c r="CC15" s="284"/>
      <c r="CD15" s="283"/>
      <c r="CE15" s="283"/>
      <c r="CF15" s="283"/>
      <c r="CG15" s="284"/>
      <c r="CH15" s="284"/>
      <c r="CI15" s="284"/>
      <c r="CJ15" s="284"/>
      <c r="CK15" s="82"/>
      <c r="CL15" s="295">
        <f t="shared" si="34"/>
        <v>0</v>
      </c>
      <c r="CM15" s="296">
        <f t="shared" si="35"/>
        <v>0</v>
      </c>
      <c r="CN15" s="58"/>
      <c r="CO15" s="217"/>
      <c r="CP15" s="209"/>
      <c r="CQ15" s="87">
        <f t="shared" si="7"/>
        <v>0</v>
      </c>
      <c r="CR15" s="241" t="str">
        <f t="shared" si="8"/>
        <v>0</v>
      </c>
      <c r="CS15" s="152">
        <v>0.7</v>
      </c>
      <c r="CT15" s="90">
        <f t="shared" ref="CT15:CT16" si="86">CP15*(1-CS15)</f>
        <v>0</v>
      </c>
      <c r="CU15" s="90">
        <f t="shared" ref="CU15:CU16" si="87">CR15*(1-CS15)</f>
        <v>0</v>
      </c>
      <c r="CV15" s="90">
        <f t="shared" ref="CV15:CV16" si="88">CU15*0.8</f>
        <v>0</v>
      </c>
      <c r="CW15" s="91" t="str">
        <f>IF(H15="","",IFERROR(VLOOKUP(H15,Parametros!B:C,2,0),0))</f>
        <v/>
      </c>
      <c r="CX15" s="6">
        <f t="shared" ref="CX15:CX16" si="89">EG15</f>
        <v>0</v>
      </c>
      <c r="CY15" s="87">
        <f t="shared" ref="CY15:CY16" si="90">IF(OR(CX15=0,CX15="Sem base de dados"),0,CV15/CX15*1000)</f>
        <v>0</v>
      </c>
      <c r="CZ15" s="145"/>
      <c r="DA15" s="87">
        <f t="shared" ref="DA15:DA16" si="91">DK15</f>
        <v>0</v>
      </c>
      <c r="DB15" s="87">
        <f t="shared" si="77"/>
        <v>0</v>
      </c>
      <c r="DD15" s="111">
        <f t="shared" si="16"/>
        <v>0</v>
      </c>
      <c r="DE15" s="70">
        <v>2025</v>
      </c>
      <c r="DF15" s="71"/>
      <c r="DG15" s="146"/>
      <c r="DH15" s="45"/>
      <c r="DI15" s="45"/>
      <c r="DJ15" s="46">
        <v>800</v>
      </c>
      <c r="DK15" s="35">
        <f t="shared" ref="DK15:DK16" si="92">DJ15*DI15*DH15</f>
        <v>0</v>
      </c>
      <c r="DL15" s="146"/>
      <c r="DM15" s="36">
        <f t="shared" si="18"/>
        <v>0</v>
      </c>
      <c r="DN15" s="72"/>
      <c r="DO15" s="75"/>
      <c r="DP15" s="36">
        <f t="shared" ref="DP15:DP16" si="93">ROUNDUP(DN15*DM15*(1+DO15),0)</f>
        <v>0</v>
      </c>
      <c r="DQ15" s="77"/>
      <c r="DR15" s="77"/>
      <c r="DS15" s="78"/>
      <c r="DT15" s="78"/>
      <c r="DU15" s="147">
        <f t="shared" ref="DU15:DU16" si="94">PRODUCT(DP15:DT15)</f>
        <v>0</v>
      </c>
      <c r="DV15" s="78"/>
      <c r="DW15" s="147">
        <f t="shared" ref="DW15:DW16" si="95">(DU15+DV15)</f>
        <v>0</v>
      </c>
      <c r="DX15" s="146"/>
      <c r="DY15" s="80"/>
      <c r="DZ15" s="80">
        <f>SUMIFS('Mediana dos Impactos'!D:D,'Mediana dos Impactos'!C:C,OOH!O15,'Mediana dos Impactos'!B:B,OOH!L15)</f>
        <v>0</v>
      </c>
      <c r="EA15" s="80"/>
      <c r="EB15" s="37" t="str">
        <f t="shared" si="22"/>
        <v/>
      </c>
      <c r="EC15" s="38">
        <f t="shared" ref="EC15:EC16" si="96">IFERROR(IF(DZ15&lt;&gt;"",DZ15/7*EB15,$EA15/30*EB15),0)</f>
        <v>0</v>
      </c>
      <c r="ED15" s="38">
        <f t="shared" si="23"/>
        <v>0</v>
      </c>
      <c r="EE15" s="38">
        <f t="shared" ref="EE15:EE16" si="97">IF(DY15="Sem base de dados",DY15,EC15*ED15)</f>
        <v>0</v>
      </c>
      <c r="EF15" s="235">
        <f t="shared" si="25"/>
        <v>0</v>
      </c>
      <c r="EG15" s="38">
        <f t="shared" ref="EG15:EG16" si="98">+EE15*EF15</f>
        <v>0</v>
      </c>
      <c r="EH15" s="220">
        <f>IFERROR(IF(N15="via pública",VLOOKUP($O15,Parametros!$J:$L,3,0),VLOOKUP(N15,Parametros!V:W,2,0)),0)</f>
        <v>0</v>
      </c>
      <c r="EI15" s="220">
        <f t="shared" si="27"/>
        <v>0</v>
      </c>
      <c r="EJ15" s="220">
        <f>IFERROR(VLOOKUP(AC15,Parametros!AL:AM,2,0),1)</f>
        <v>1</v>
      </c>
      <c r="EK15" s="38"/>
      <c r="EL15" s="5"/>
      <c r="EM15" s="11">
        <f t="shared" si="28"/>
        <v>0</v>
      </c>
      <c r="EN15" s="11" t="b">
        <f t="shared" ref="EN15:EN16" si="99">EM15=CV15</f>
        <v>1</v>
      </c>
      <c r="EO15" s="10"/>
      <c r="EP15" s="148" t="str" cm="1">
        <f t="array" ref="EP15">_xlfn.IFS(AK15="","",AK15,$CV15/$CM15/$CK15*AK15)</f>
        <v/>
      </c>
      <c r="EQ15" s="148" t="str" cm="1">
        <f t="array" ref="EQ15">_xlfn.IFS(AL15="","",AL15,$CV15/$CM15/$CK15*AL15)</f>
        <v/>
      </c>
      <c r="ER15" s="148" t="str" cm="1">
        <f t="array" ref="ER15">_xlfn.IFS(AM15="","",AM15,$CV15/$CM15/$CK15*AM15)</f>
        <v/>
      </c>
      <c r="ES15" s="148" t="str" cm="1">
        <f t="array" ref="ES15">_xlfn.IFS(AN15="","",AN15,$CV15/$CM15/$CK15*AN15)</f>
        <v/>
      </c>
      <c r="ET15" s="148" t="str" cm="1">
        <f t="array" ref="ET15">_xlfn.IFS(AO15="","",AO15,$CV15/$CM15/$CK15*AO15)</f>
        <v/>
      </c>
      <c r="EU15" s="148" t="str" cm="1">
        <f t="array" ref="EU15">_xlfn.IFS(AP15="","",AP15,$CV15/$CM15/$CK15*AP15)</f>
        <v/>
      </c>
      <c r="EV15" s="148" t="str" cm="1">
        <f t="array" ref="EV15">_xlfn.IFS(AQ15="","",AQ15,$CV15/$CM15/$CK15*AQ15)</f>
        <v/>
      </c>
      <c r="EW15" s="148" t="str" cm="1">
        <f t="array" ref="EW15">_xlfn.IFS(AR15="","",AR15,$CV15/$CM15/$CK15*AR15)</f>
        <v/>
      </c>
      <c r="EX15" s="148" t="str" cm="1">
        <f t="array" ref="EX15">_xlfn.IFS(AS15="","",AS15,$CV15/$CM15/$CK15*AS15)</f>
        <v/>
      </c>
      <c r="EY15" s="148" t="str" cm="1">
        <f t="array" ref="EY15">_xlfn.IFS(AT15="","",AT15,$CV15/$CM15/$CK15*AT15)</f>
        <v/>
      </c>
      <c r="EZ15" s="148" t="str" cm="1">
        <f t="array" ref="EZ15">_xlfn.IFS(AU15="","",AU15,$CV15/$CM15/$CK15*AU15)</f>
        <v/>
      </c>
      <c r="FA15" s="148" t="str" cm="1">
        <f t="array" ref="FA15">_xlfn.IFS(AV15="","",AV15,$CV15/$CM15/$CK15*AV15)</f>
        <v/>
      </c>
      <c r="FB15" s="148" t="str" cm="1">
        <f t="array" ref="FB15">_xlfn.IFS(AW15="","",AW15,$CV15/$CM15/$CK15*AW15)</f>
        <v/>
      </c>
      <c r="FC15" s="148" t="str" cm="1">
        <f t="array" ref="FC15">_xlfn.IFS(AX15="","",AX15,$CV15/$CM15/$CK15*AX15)</f>
        <v/>
      </c>
      <c r="FD15" s="148" t="str" cm="1">
        <f t="array" ref="FD15">_xlfn.IFS(AY15="","",AY15,$CV15/$CM15/$CK15*AY15)</f>
        <v/>
      </c>
      <c r="FE15" s="148" t="str" cm="1">
        <f t="array" ref="FE15">_xlfn.IFS(AZ15="","",AZ15,$CV15/$CM15/$CK15*AZ15)</f>
        <v/>
      </c>
      <c r="FF15" s="148" t="str" cm="1">
        <f t="array" ref="FF15">_xlfn.IFS(BA15="","",BA15,$CV15/$CM15/$CK15*BA15)</f>
        <v/>
      </c>
      <c r="FG15" s="148" t="str" cm="1">
        <f t="array" ref="FG15">_xlfn.IFS(BB15="","",BB15,$CV15/$CM15/$CK15*BB15)</f>
        <v/>
      </c>
      <c r="FH15" s="148" t="str" cm="1">
        <f t="array" ref="FH15">_xlfn.IFS(BC15="","",BC15,$CV15/$CM15/$CK15*BC15)</f>
        <v/>
      </c>
      <c r="FI15" s="148" t="str" cm="1">
        <f t="array" ref="FI15">_xlfn.IFS(BD15="","",BD15,$CV15/$CM15/$CK15*BD15)</f>
        <v/>
      </c>
      <c r="FJ15" s="148" t="str" cm="1">
        <f t="array" ref="FJ15">_xlfn.IFS(BE15="","",BE15,$CV15/$CM15/$CK15*BE15)</f>
        <v/>
      </c>
      <c r="FK15" s="148" t="str" cm="1">
        <f t="array" ref="FK15">_xlfn.IFS(BF15="","",BF15,$CV15/$CM15/$CK15*BF15)</f>
        <v/>
      </c>
      <c r="FL15" s="148" t="str" cm="1">
        <f t="array" ref="FL15">_xlfn.IFS(BG15="","",BG15,$CV15/$CM15/$CK15*BG15)</f>
        <v/>
      </c>
      <c r="FM15" s="148" t="str" cm="1">
        <f t="array" ref="FM15">_xlfn.IFS(BH15="","",BH15,$CV15/$CM15/$CK15*BH15)</f>
        <v/>
      </c>
      <c r="FN15" s="148" t="str" cm="1">
        <f t="array" ref="FN15">_xlfn.IFS(BI15="","",BI15,$CV15/$CM15/$CK15*BI15)</f>
        <v/>
      </c>
      <c r="FO15" s="148" t="str" cm="1">
        <f t="array" ref="FO15">_xlfn.IFS(BJ15="","",BJ15,$CV15/$CM15/$CK15*BJ15)</f>
        <v/>
      </c>
      <c r="FP15" s="148" t="str" cm="1">
        <f t="array" ref="FP15">_xlfn.IFS(BK15="","",BK15,$CV15/$CM15/$CK15*BK15)</f>
        <v/>
      </c>
      <c r="FQ15" s="148" t="str" cm="1">
        <f t="array" ref="FQ15">_xlfn.IFS(BL15="","",BL15,$CV15/$CM15/$CK15*BL15)</f>
        <v/>
      </c>
      <c r="FR15" s="148" t="str" cm="1">
        <f t="array" ref="FR15">_xlfn.IFS(BM15="","",BM15,$CV15/$CM15/$CK15*BM15)</f>
        <v/>
      </c>
      <c r="FS15" s="148" t="str" cm="1">
        <f t="array" ref="FS15">_xlfn.IFS(BN15="","",BN15,$CV15/$CM15/$CK15*BN15)</f>
        <v/>
      </c>
      <c r="FT15" s="148" t="str" cm="1">
        <f t="array" ref="FT15">_xlfn.IFS(BO15="","",BO15,$CV15/$CM15/$CK15*BO15)</f>
        <v/>
      </c>
      <c r="FU15" s="148" t="str" cm="1">
        <f t="array" ref="FU15">_xlfn.IFS(BP15="","",BP15,$CV15/$CM15/$CK15*BP15)</f>
        <v/>
      </c>
      <c r="FV15" s="148" t="str" cm="1">
        <f t="array" ref="FV15">_xlfn.IFS(BQ15="","",BQ15,$CV15/$CM15/$CK15*BQ15)</f>
        <v/>
      </c>
      <c r="FW15" s="148" t="str" cm="1">
        <f t="array" ref="FW15">_xlfn.IFS(BR15="","",BR15,$CV15/$CM15/$CK15*BR15)</f>
        <v/>
      </c>
      <c r="FX15" s="148" t="str" cm="1">
        <f t="array" ref="FX15">_xlfn.IFS(BS15="","",BS15,$CV15/$CM15/$CK15*BS15)</f>
        <v/>
      </c>
      <c r="FY15" s="148" t="str" cm="1">
        <f t="array" ref="FY15">_xlfn.IFS(BT15="","",BT15,$CV15/$CM15/$CK15*BT15)</f>
        <v/>
      </c>
      <c r="FZ15" s="148" t="str" cm="1">
        <f t="array" ref="FZ15">_xlfn.IFS(BU15="","",BU15,$CV15/$CM15/$CK15*BU15)</f>
        <v/>
      </c>
      <c r="GA15" s="148" t="str" cm="1">
        <f t="array" ref="GA15">_xlfn.IFS(BV15="","",BV15,$CV15/$CM15/$CK15*BV15)</f>
        <v/>
      </c>
      <c r="GB15" s="148" t="str" cm="1">
        <f t="array" ref="GB15">_xlfn.IFS(BW15="","",BW15,$CV15/$CM15/$CK15*BW15)</f>
        <v/>
      </c>
      <c r="GC15" s="148" t="str" cm="1">
        <f t="array" ref="GC15">_xlfn.IFS(BX15="","",BX15,$CV15/$CM15/$CK15*BX15)</f>
        <v/>
      </c>
      <c r="GD15" s="148" t="str" cm="1">
        <f t="array" ref="GD15">_xlfn.IFS(BY15="","",BY15,$CV15/$CM15/$CK15*BY15)</f>
        <v/>
      </c>
      <c r="GE15" s="148" t="str" cm="1">
        <f t="array" ref="GE15">_xlfn.IFS(BZ15="","",BZ15,$CV15/$CM15/$CK15*BZ15)</f>
        <v/>
      </c>
      <c r="GF15" s="148" t="str" cm="1">
        <f t="array" ref="GF15">_xlfn.IFS(CA15="","",CA15,$CV15/$CM15/$CK15*CA15)</f>
        <v/>
      </c>
      <c r="GG15" s="148" t="str" cm="1">
        <f t="array" ref="GG15">_xlfn.IFS(CB15="","",CB15,$CV15/$CM15/$CK15*CB15)</f>
        <v/>
      </c>
      <c r="GH15" s="148" t="str" cm="1">
        <f t="array" ref="GH15">_xlfn.IFS(CC15="","",CC15,$CV15/$CM15/$CK15*CC15)</f>
        <v/>
      </c>
      <c r="GI15" s="148" t="str" cm="1">
        <f t="array" ref="GI15">_xlfn.IFS(CD15="","",CD15,$CV15/$CM15/$CK15*CD15)</f>
        <v/>
      </c>
      <c r="GJ15" s="148" t="str" cm="1">
        <f t="array" ref="GJ15">_xlfn.IFS(CE15="","",CE15,$CV15/$CM15/$CK15*CE15)</f>
        <v/>
      </c>
      <c r="GK15" s="148" t="str" cm="1">
        <f t="array" ref="GK15">_xlfn.IFS(CF15="","",CF15,$CV15/$CM15/$CK15*CF15)</f>
        <v/>
      </c>
      <c r="GL15" s="148" t="str" cm="1">
        <f t="array" ref="GL15">_xlfn.IFS(CG15="","",CG15,$CV15/$CM15/$CK15*CG15)</f>
        <v/>
      </c>
      <c r="GM15" s="148" t="str" cm="1">
        <f t="array" ref="GM15">_xlfn.IFS(CH15="","",CH15,$CV15/$CM15/$CK15*CH15)</f>
        <v/>
      </c>
      <c r="GN15" s="148" t="str" cm="1">
        <f t="array" ref="GN15">_xlfn.IFS(CI15="","",CI15,$CV15/$CM15/$CK15*CI15)</f>
        <v/>
      </c>
      <c r="GO15" s="148" t="str" cm="1">
        <f t="array" ref="GO15">_xlfn.IFS(CJ15="","",CJ15,$CV15/$CM15/$CK15*CJ15)</f>
        <v/>
      </c>
      <c r="GQ15" s="149">
        <f t="shared" si="37"/>
        <v>0</v>
      </c>
      <c r="GR15" s="149">
        <f t="shared" si="38"/>
        <v>0</v>
      </c>
      <c r="GS15" s="149">
        <f t="shared" si="39"/>
        <v>0</v>
      </c>
      <c r="GT15" s="149">
        <f t="shared" si="40"/>
        <v>0</v>
      </c>
      <c r="GU15" s="149">
        <f t="shared" si="41"/>
        <v>0</v>
      </c>
      <c r="GV15" s="149">
        <f t="shared" si="42"/>
        <v>0</v>
      </c>
      <c r="GW15" s="149">
        <f t="shared" si="43"/>
        <v>0</v>
      </c>
      <c r="GX15" s="149">
        <f t="shared" si="44"/>
        <v>0</v>
      </c>
      <c r="GY15" s="149">
        <f t="shared" si="45"/>
        <v>0</v>
      </c>
      <c r="GZ15" s="149">
        <f t="shared" si="46"/>
        <v>0</v>
      </c>
      <c r="HA15" s="149">
        <f t="shared" si="47"/>
        <v>0</v>
      </c>
      <c r="HB15" s="149">
        <f t="shared" si="48"/>
        <v>0</v>
      </c>
    </row>
    <row r="16" spans="1:210" s="2" customFormat="1" ht="13.35" customHeight="1" x14ac:dyDescent="0.25">
      <c r="A16" s="144"/>
      <c r="B16" s="144"/>
      <c r="C16" s="2">
        <f t="shared" si="49"/>
        <v>14</v>
      </c>
      <c r="D16" s="28">
        <v>0</v>
      </c>
      <c r="E16" s="28">
        <v>0</v>
      </c>
      <c r="F16" s="28">
        <v>0</v>
      </c>
      <c r="G16" s="28" t="str">
        <f>IF(M16="","",IF(ISERROR(VLOOKUP(M16,Parametros!AI:AJ,2,0)),"Demais OOH",VLOOKUP(M16,Parametros!AI:AJ,2,0)))</f>
        <v/>
      </c>
      <c r="H16" s="56"/>
      <c r="I16" s="56"/>
      <c r="J16" s="27" t="str">
        <f>IFERROR(VLOOKUP(K16,'GEOS AMBEV'!B:C,2,0),"")</f>
        <v/>
      </c>
      <c r="K16" s="27">
        <f>_xlfn.XLOOKUP(L16,POPULAÇÃO!D:D,POPULAÇÃO!C:C)</f>
        <v>0</v>
      </c>
      <c r="L16" s="56"/>
      <c r="M16" s="56"/>
      <c r="N16" s="56"/>
      <c r="O16" s="56"/>
      <c r="P16" s="205"/>
      <c r="Q16" s="27" t="str">
        <f>IFERROR(VLOOKUP(O16,Parametros!J:K,2,0),"")</f>
        <v/>
      </c>
      <c r="R16" s="56"/>
      <c r="S16" s="56"/>
      <c r="T16" s="27" t="str">
        <f t="shared" si="2"/>
        <v/>
      </c>
      <c r="U16" s="58"/>
      <c r="V16" s="56"/>
      <c r="W16" s="56"/>
      <c r="X16" s="56"/>
      <c r="Y16" s="234">
        <f t="shared" si="32"/>
        <v>0</v>
      </c>
      <c r="Z16" s="234">
        <f t="shared" si="33"/>
        <v>0</v>
      </c>
      <c r="AA16" s="56"/>
      <c r="AB16" s="56"/>
      <c r="AC16" s="56"/>
      <c r="AD16" s="56"/>
      <c r="AE16" s="213"/>
      <c r="AF16" s="27">
        <f>IFERROR(VLOOKUP(AE16,Parametros!E:F,2,0),0)</f>
        <v>0</v>
      </c>
      <c r="AG16" s="63"/>
      <c r="AH16" s="64"/>
      <c r="AI16" s="62"/>
      <c r="AJ16" s="26" t="str">
        <f t="shared" si="4"/>
        <v/>
      </c>
      <c r="AK16" s="283"/>
      <c r="AL16" s="283"/>
      <c r="AM16" s="283"/>
      <c r="AN16" s="283"/>
      <c r="AO16" s="283"/>
      <c r="AP16" s="283"/>
      <c r="AQ16" s="283"/>
      <c r="AR16" s="283"/>
      <c r="AS16" s="283"/>
      <c r="AT16" s="283"/>
      <c r="AU16" s="283"/>
      <c r="AV16" s="283"/>
      <c r="AW16" s="283"/>
      <c r="AX16" s="283"/>
      <c r="AY16" s="283"/>
      <c r="AZ16" s="283"/>
      <c r="BA16" s="283"/>
      <c r="BB16" s="284"/>
      <c r="BC16" s="284"/>
      <c r="BD16" s="284"/>
      <c r="BE16" s="284"/>
      <c r="BF16" s="284"/>
      <c r="BG16" s="284"/>
      <c r="BH16" s="284"/>
      <c r="BI16" s="284"/>
      <c r="BJ16" s="284"/>
      <c r="BK16" s="284"/>
      <c r="BL16" s="284"/>
      <c r="BM16" s="284"/>
      <c r="BN16" s="284"/>
      <c r="BO16" s="284"/>
      <c r="BP16" s="284"/>
      <c r="BQ16" s="284"/>
      <c r="BR16" s="284"/>
      <c r="BS16" s="284"/>
      <c r="BT16" s="284"/>
      <c r="BU16" s="284"/>
      <c r="BV16" s="284"/>
      <c r="BW16" s="284"/>
      <c r="BX16" s="284"/>
      <c r="BY16" s="284"/>
      <c r="BZ16" s="284"/>
      <c r="CA16" s="284"/>
      <c r="CB16" s="283"/>
      <c r="CC16" s="283"/>
      <c r="CD16" s="283"/>
      <c r="CE16" s="283"/>
      <c r="CF16" s="283"/>
      <c r="CG16" s="284"/>
      <c r="CH16" s="284"/>
      <c r="CI16" s="284"/>
      <c r="CJ16" s="284"/>
      <c r="CK16" s="82"/>
      <c r="CL16" s="295">
        <f t="shared" si="34"/>
        <v>0</v>
      </c>
      <c r="CM16" s="296">
        <f t="shared" si="35"/>
        <v>0</v>
      </c>
      <c r="CN16" s="58"/>
      <c r="CO16" s="217"/>
      <c r="CP16" s="209"/>
      <c r="CQ16" s="87">
        <f t="shared" si="7"/>
        <v>0</v>
      </c>
      <c r="CR16" s="241" t="str">
        <f t="shared" si="8"/>
        <v>0</v>
      </c>
      <c r="CS16" s="152">
        <v>0.79318380425283996</v>
      </c>
      <c r="CT16" s="90">
        <f t="shared" si="86"/>
        <v>0</v>
      </c>
      <c r="CU16" s="90">
        <f t="shared" si="87"/>
        <v>0</v>
      </c>
      <c r="CV16" s="90">
        <f t="shared" si="88"/>
        <v>0</v>
      </c>
      <c r="CW16" s="91" t="str">
        <f>IF(H16="","",IFERROR(VLOOKUP(H16,Parametros!B:C,2,0),0))</f>
        <v/>
      </c>
      <c r="CX16" s="6">
        <f t="shared" si="89"/>
        <v>0</v>
      </c>
      <c r="CY16" s="87">
        <f t="shared" si="90"/>
        <v>0</v>
      </c>
      <c r="CZ16" s="145"/>
      <c r="DA16" s="87">
        <f t="shared" si="91"/>
        <v>0</v>
      </c>
      <c r="DB16" s="87">
        <f t="shared" si="77"/>
        <v>0</v>
      </c>
      <c r="DD16" s="111">
        <f t="shared" si="16"/>
        <v>0</v>
      </c>
      <c r="DE16" s="70">
        <v>2025</v>
      </c>
      <c r="DF16" s="71"/>
      <c r="DG16" s="146"/>
      <c r="DH16" s="45"/>
      <c r="DI16" s="45"/>
      <c r="DJ16" s="46">
        <v>800</v>
      </c>
      <c r="DK16" s="35">
        <f t="shared" si="92"/>
        <v>0</v>
      </c>
      <c r="DL16" s="146"/>
      <c r="DM16" s="36">
        <f t="shared" si="18"/>
        <v>0</v>
      </c>
      <c r="DN16" s="72"/>
      <c r="DO16" s="75"/>
      <c r="DP16" s="36">
        <f t="shared" si="93"/>
        <v>0</v>
      </c>
      <c r="DQ16" s="77"/>
      <c r="DR16" s="77"/>
      <c r="DS16" s="78"/>
      <c r="DT16" s="78"/>
      <c r="DU16" s="147">
        <f t="shared" si="94"/>
        <v>0</v>
      </c>
      <c r="DV16" s="78"/>
      <c r="DW16" s="147">
        <f t="shared" si="95"/>
        <v>0</v>
      </c>
      <c r="DX16" s="146"/>
      <c r="DY16" s="80"/>
      <c r="DZ16" s="80"/>
      <c r="EA16" s="80"/>
      <c r="EB16" s="37" t="str">
        <f t="shared" si="22"/>
        <v/>
      </c>
      <c r="EC16" s="38">
        <f t="shared" si="96"/>
        <v>0</v>
      </c>
      <c r="ED16" s="38">
        <f t="shared" si="23"/>
        <v>0</v>
      </c>
      <c r="EE16" s="38">
        <f t="shared" si="97"/>
        <v>0</v>
      </c>
      <c r="EF16" s="235">
        <f t="shared" si="25"/>
        <v>0</v>
      </c>
      <c r="EG16" s="38">
        <f t="shared" si="98"/>
        <v>0</v>
      </c>
      <c r="EH16" s="220">
        <f>IFERROR(IF(N16="via pública",VLOOKUP($O16,Parametros!$J:$L,3,0),VLOOKUP(N16,Parametros!V:W,2,0)),0)</f>
        <v>0</v>
      </c>
      <c r="EI16" s="220">
        <f t="shared" si="27"/>
        <v>0</v>
      </c>
      <c r="EJ16" s="220">
        <f>IFERROR(VLOOKUP(AC16,Parametros!AL:AM,2,0),1)</f>
        <v>1</v>
      </c>
      <c r="EK16" s="38"/>
      <c r="EL16" s="5"/>
      <c r="EM16" s="11">
        <f t="shared" si="28"/>
        <v>0</v>
      </c>
      <c r="EN16" s="11" t="b">
        <f t="shared" si="99"/>
        <v>1</v>
      </c>
      <c r="EO16" s="10"/>
      <c r="EP16" s="148" t="str" cm="1">
        <f t="array" ref="EP16">_xlfn.IFS(AK16="","",AK16,$CV16/$CM16/$CK16*AK16)</f>
        <v/>
      </c>
      <c r="EQ16" s="148" t="str" cm="1">
        <f t="array" ref="EQ16">_xlfn.IFS(AL16="","",AL16,$CV16/$CM16/$CK16*AL16)</f>
        <v/>
      </c>
      <c r="ER16" s="148" t="str" cm="1">
        <f t="array" ref="ER16">_xlfn.IFS(AM16="","",AM16,$CV16/$CM16/$CK16*AM16)</f>
        <v/>
      </c>
      <c r="ES16" s="148" t="str" cm="1">
        <f t="array" ref="ES16">_xlfn.IFS(AN16="","",AN16,$CV16/$CM16/$CK16*AN16)</f>
        <v/>
      </c>
      <c r="ET16" s="148" t="str" cm="1">
        <f t="array" ref="ET16">_xlfn.IFS(AO16="","",AO16,$CV16/$CM16/$CK16*AO16)</f>
        <v/>
      </c>
      <c r="EU16" s="148" t="str" cm="1">
        <f t="array" ref="EU16">_xlfn.IFS(AP16="","",AP16,$CV16/$CM16/$CK16*AP16)</f>
        <v/>
      </c>
      <c r="EV16" s="148" t="str" cm="1">
        <f t="array" ref="EV16">_xlfn.IFS(AQ16="","",AQ16,$CV16/$CM16/$CK16*AQ16)</f>
        <v/>
      </c>
      <c r="EW16" s="148" t="str" cm="1">
        <f t="array" ref="EW16">_xlfn.IFS(AR16="","",AR16,$CV16/$CM16/$CK16*AR16)</f>
        <v/>
      </c>
      <c r="EX16" s="148" t="str" cm="1">
        <f t="array" ref="EX16">_xlfn.IFS(AS16="","",AS16,$CV16/$CM16/$CK16*AS16)</f>
        <v/>
      </c>
      <c r="EY16" s="148" t="str" cm="1">
        <f t="array" ref="EY16">_xlfn.IFS(AT16="","",AT16,$CV16/$CM16/$CK16*AT16)</f>
        <v/>
      </c>
      <c r="EZ16" s="148" t="str" cm="1">
        <f t="array" ref="EZ16">_xlfn.IFS(AU16="","",AU16,$CV16/$CM16/$CK16*AU16)</f>
        <v/>
      </c>
      <c r="FA16" s="148" t="str" cm="1">
        <f t="array" ref="FA16">_xlfn.IFS(AV16="","",AV16,$CV16/$CM16/$CK16*AV16)</f>
        <v/>
      </c>
      <c r="FB16" s="148" t="str" cm="1">
        <f t="array" ref="FB16">_xlfn.IFS(AW16="","",AW16,$CV16/$CM16/$CK16*AW16)</f>
        <v/>
      </c>
      <c r="FC16" s="148" t="str" cm="1">
        <f t="array" ref="FC16">_xlfn.IFS(AX16="","",AX16,$CV16/$CM16/$CK16*AX16)</f>
        <v/>
      </c>
      <c r="FD16" s="148" t="str" cm="1">
        <f t="array" ref="FD16">_xlfn.IFS(AY16="","",AY16,$CV16/$CM16/$CK16*AY16)</f>
        <v/>
      </c>
      <c r="FE16" s="148" t="str" cm="1">
        <f t="array" ref="FE16">_xlfn.IFS(AZ16="","",AZ16,$CV16/$CM16/$CK16*AZ16)</f>
        <v/>
      </c>
      <c r="FF16" s="148" t="str" cm="1">
        <f t="array" ref="FF16">_xlfn.IFS(BA16="","",BA16,$CV16/$CM16/$CK16*BA16)</f>
        <v/>
      </c>
      <c r="FG16" s="148" t="str" cm="1">
        <f t="array" ref="FG16">_xlfn.IFS(BB16="","",BB16,$CV16/$CM16/$CK16*BB16)</f>
        <v/>
      </c>
      <c r="FH16" s="148" t="str" cm="1">
        <f t="array" ref="FH16">_xlfn.IFS(BC16="","",BC16,$CV16/$CM16/$CK16*BC16)</f>
        <v/>
      </c>
      <c r="FI16" s="148" t="str" cm="1">
        <f t="array" ref="FI16">_xlfn.IFS(BD16="","",BD16,$CV16/$CM16/$CK16*BD16)</f>
        <v/>
      </c>
      <c r="FJ16" s="148" t="str" cm="1">
        <f t="array" ref="FJ16">_xlfn.IFS(BE16="","",BE16,$CV16/$CM16/$CK16*BE16)</f>
        <v/>
      </c>
      <c r="FK16" s="148" t="str" cm="1">
        <f t="array" ref="FK16">_xlfn.IFS(BF16="","",BF16,$CV16/$CM16/$CK16*BF16)</f>
        <v/>
      </c>
      <c r="FL16" s="148" t="str" cm="1">
        <f t="array" ref="FL16">_xlfn.IFS(BG16="","",BG16,$CV16/$CM16/$CK16*BG16)</f>
        <v/>
      </c>
      <c r="FM16" s="148" t="str" cm="1">
        <f t="array" ref="FM16">_xlfn.IFS(BH16="","",BH16,$CV16/$CM16/$CK16*BH16)</f>
        <v/>
      </c>
      <c r="FN16" s="148" t="str" cm="1">
        <f t="array" ref="FN16">_xlfn.IFS(BI16="","",BI16,$CV16/$CM16/$CK16*BI16)</f>
        <v/>
      </c>
      <c r="FO16" s="148" t="str" cm="1">
        <f t="array" ref="FO16">_xlfn.IFS(BJ16="","",BJ16,$CV16/$CM16/$CK16*BJ16)</f>
        <v/>
      </c>
      <c r="FP16" s="148" t="str" cm="1">
        <f t="array" ref="FP16">_xlfn.IFS(BK16="","",BK16,$CV16/$CM16/$CK16*BK16)</f>
        <v/>
      </c>
      <c r="FQ16" s="148" t="str" cm="1">
        <f t="array" ref="FQ16">_xlfn.IFS(BL16="","",BL16,$CV16/$CM16/$CK16*BL16)</f>
        <v/>
      </c>
      <c r="FR16" s="148" t="str" cm="1">
        <f t="array" ref="FR16">_xlfn.IFS(BM16="","",BM16,$CV16/$CM16/$CK16*BM16)</f>
        <v/>
      </c>
      <c r="FS16" s="148" t="str" cm="1">
        <f t="array" ref="FS16">_xlfn.IFS(BN16="","",BN16,$CV16/$CM16/$CK16*BN16)</f>
        <v/>
      </c>
      <c r="FT16" s="148" t="str" cm="1">
        <f t="array" ref="FT16">_xlfn.IFS(BO16="","",BO16,$CV16/$CM16/$CK16*BO16)</f>
        <v/>
      </c>
      <c r="FU16" s="148" t="str" cm="1">
        <f t="array" ref="FU16">_xlfn.IFS(BP16="","",BP16,$CV16/$CM16/$CK16*BP16)</f>
        <v/>
      </c>
      <c r="FV16" s="148" t="str" cm="1">
        <f t="array" ref="FV16">_xlfn.IFS(BQ16="","",BQ16,$CV16/$CM16/$CK16*BQ16)</f>
        <v/>
      </c>
      <c r="FW16" s="148" t="str" cm="1">
        <f t="array" ref="FW16">_xlfn.IFS(BR16="","",BR16,$CV16/$CM16/$CK16*BR16)</f>
        <v/>
      </c>
      <c r="FX16" s="148" t="str" cm="1">
        <f t="array" ref="FX16">_xlfn.IFS(BS16="","",BS16,$CV16/$CM16/$CK16*BS16)</f>
        <v/>
      </c>
      <c r="FY16" s="148" t="str" cm="1">
        <f t="array" ref="FY16">_xlfn.IFS(BT16="","",BT16,$CV16/$CM16/$CK16*BT16)</f>
        <v/>
      </c>
      <c r="FZ16" s="148" t="str" cm="1">
        <f t="array" ref="FZ16">_xlfn.IFS(BU16="","",BU16,$CV16/$CM16/$CK16*BU16)</f>
        <v/>
      </c>
      <c r="GA16" s="148" t="str" cm="1">
        <f t="array" ref="GA16">_xlfn.IFS(BV16="","",BV16,$CV16/$CM16/$CK16*BV16)</f>
        <v/>
      </c>
      <c r="GB16" s="148" t="str" cm="1">
        <f t="array" ref="GB16">_xlfn.IFS(BW16="","",BW16,$CV16/$CM16/$CK16*BW16)</f>
        <v/>
      </c>
      <c r="GC16" s="148" t="str" cm="1">
        <f t="array" ref="GC16">_xlfn.IFS(BX16="","",BX16,$CV16/$CM16/$CK16*BX16)</f>
        <v/>
      </c>
      <c r="GD16" s="148" t="str" cm="1">
        <f t="array" ref="GD16">_xlfn.IFS(BY16="","",BY16,$CV16/$CM16/$CK16*BY16)</f>
        <v/>
      </c>
      <c r="GE16" s="148" t="str" cm="1">
        <f t="array" ref="GE16">_xlfn.IFS(BZ16="","",BZ16,$CV16/$CM16/$CK16*BZ16)</f>
        <v/>
      </c>
      <c r="GF16" s="148" t="str" cm="1">
        <f t="array" ref="GF16">_xlfn.IFS(CA16="","",CA16,$CV16/$CM16/$CK16*CA16)</f>
        <v/>
      </c>
      <c r="GG16" s="148" t="str" cm="1">
        <f t="array" ref="GG16">_xlfn.IFS(CB16="","",CB16,$CV16/$CM16/$CK16*CB16)</f>
        <v/>
      </c>
      <c r="GH16" s="148" t="str" cm="1">
        <f t="array" ref="GH16">_xlfn.IFS(CC16="","",CC16,$CV16/$CM16/$CK16*CC16)</f>
        <v/>
      </c>
      <c r="GI16" s="148" t="str" cm="1">
        <f t="array" ref="GI16">_xlfn.IFS(CD16="","",CD16,$CV16/$CM16/$CK16*CD16)</f>
        <v/>
      </c>
      <c r="GJ16" s="148" t="str" cm="1">
        <f t="array" ref="GJ16">_xlfn.IFS(CE16="","",CE16,$CV16/$CM16/$CK16*CE16)</f>
        <v/>
      </c>
      <c r="GK16" s="148" t="str" cm="1">
        <f t="array" ref="GK16">_xlfn.IFS(CF16="","",CF16,$CV16/$CM16/$CK16*CF16)</f>
        <v/>
      </c>
      <c r="GL16" s="148" t="str" cm="1">
        <f t="array" ref="GL16">_xlfn.IFS(CG16="","",CG16,$CV16/$CM16/$CK16*CG16)</f>
        <v/>
      </c>
      <c r="GM16" s="148" t="str" cm="1">
        <f t="array" ref="GM16">_xlfn.IFS(CH16="","",CH16,$CV16/$CM16/$CK16*CH16)</f>
        <v/>
      </c>
      <c r="GN16" s="148" t="str" cm="1">
        <f t="array" ref="GN16">_xlfn.IFS(CI16="","",CI16,$CV16/$CM16/$CK16*CI16)</f>
        <v/>
      </c>
      <c r="GO16" s="148" t="str" cm="1">
        <f t="array" ref="GO16">_xlfn.IFS(CJ16="","",CJ16,$CV16/$CM16/$CK16*CJ16)</f>
        <v/>
      </c>
      <c r="GQ16" s="149">
        <f t="shared" si="37"/>
        <v>0</v>
      </c>
      <c r="GR16" s="149">
        <f t="shared" si="38"/>
        <v>0</v>
      </c>
      <c r="GS16" s="149">
        <f t="shared" si="39"/>
        <v>0</v>
      </c>
      <c r="GT16" s="149">
        <f t="shared" si="40"/>
        <v>0</v>
      </c>
      <c r="GU16" s="149">
        <f t="shared" si="41"/>
        <v>0</v>
      </c>
      <c r="GV16" s="149">
        <f t="shared" si="42"/>
        <v>0</v>
      </c>
      <c r="GW16" s="149">
        <f t="shared" si="43"/>
        <v>0</v>
      </c>
      <c r="GX16" s="149">
        <f t="shared" si="44"/>
        <v>0</v>
      </c>
      <c r="GY16" s="149">
        <f t="shared" si="45"/>
        <v>0</v>
      </c>
      <c r="GZ16" s="149">
        <f t="shared" si="46"/>
        <v>0</v>
      </c>
      <c r="HA16" s="149">
        <f t="shared" si="47"/>
        <v>0</v>
      </c>
      <c r="HB16" s="149">
        <f t="shared" si="48"/>
        <v>0</v>
      </c>
    </row>
    <row r="17" spans="1:210" s="113" customFormat="1" ht="13.2" customHeight="1" x14ac:dyDescent="0.25">
      <c r="A17" s="113" t="s">
        <v>1517</v>
      </c>
      <c r="C17" s="2">
        <f t="shared" si="49"/>
        <v>15</v>
      </c>
      <c r="D17" s="222"/>
      <c r="E17" s="222"/>
      <c r="F17" s="222"/>
      <c r="G17" s="222" t="str">
        <f>IF(M17="","",IF(ISERROR(VLOOKUP(M17,Parametros!AI:AJ,2,0)),"Demais OOH",VLOOKUP(M17,Parametros!AI:AJ,2,0)))</f>
        <v/>
      </c>
      <c r="H17" s="116"/>
      <c r="I17" s="114"/>
      <c r="J17" s="115" t="str">
        <f>IFERROR(VLOOKUP(K17,'GEOS AMBEV'!B:C,2,0),"")</f>
        <v/>
      </c>
      <c r="K17" s="115"/>
      <c r="L17" s="114"/>
      <c r="M17" s="114"/>
      <c r="N17" s="114"/>
      <c r="O17" s="116"/>
      <c r="P17" s="116"/>
      <c r="Q17" s="115" t="str">
        <f>IFERROR(VLOOKUP(O17,Parametros!J:K,2,0),"")</f>
        <v/>
      </c>
      <c r="R17" s="114"/>
      <c r="S17" s="114"/>
      <c r="T17" s="115" t="str">
        <f t="shared" si="2"/>
        <v/>
      </c>
      <c r="U17" s="114"/>
      <c r="V17" s="114"/>
      <c r="W17" s="114"/>
      <c r="X17" s="114"/>
      <c r="Y17" s="249">
        <f t="shared" si="32"/>
        <v>0</v>
      </c>
      <c r="Z17" s="249">
        <f t="shared" si="33"/>
        <v>0</v>
      </c>
      <c r="AA17" s="114"/>
      <c r="AB17" s="114"/>
      <c r="AC17" s="114"/>
      <c r="AD17" s="117"/>
      <c r="AE17" s="223"/>
      <c r="AF17" s="115"/>
      <c r="AG17" s="118"/>
      <c r="AH17" s="118"/>
      <c r="AI17" s="119"/>
      <c r="AJ17" s="120" t="str">
        <f t="shared" si="4"/>
        <v/>
      </c>
      <c r="AK17" s="285"/>
      <c r="AL17" s="285"/>
      <c r="AM17" s="285"/>
      <c r="AN17" s="285"/>
      <c r="AO17" s="285"/>
      <c r="AP17" s="285"/>
      <c r="AQ17" s="285"/>
      <c r="AR17" s="285"/>
      <c r="AS17" s="285"/>
      <c r="AT17" s="285"/>
      <c r="AU17" s="285"/>
      <c r="AV17" s="285"/>
      <c r="AW17" s="285"/>
      <c r="AX17" s="285"/>
      <c r="AY17" s="285"/>
      <c r="AZ17" s="285"/>
      <c r="BA17" s="285"/>
      <c r="BB17" s="286"/>
      <c r="BC17" s="286"/>
      <c r="BD17" s="286"/>
      <c r="BE17" s="286"/>
      <c r="BF17" s="286"/>
      <c r="BG17" s="286"/>
      <c r="BH17" s="286"/>
      <c r="BI17" s="286"/>
      <c r="BJ17" s="286"/>
      <c r="BK17" s="286"/>
      <c r="BL17" s="286"/>
      <c r="BM17" s="286"/>
      <c r="BN17" s="286"/>
      <c r="BO17" s="286"/>
      <c r="BP17" s="286"/>
      <c r="BQ17" s="286"/>
      <c r="BR17" s="286"/>
      <c r="BS17" s="286"/>
      <c r="BT17" s="286">
        <f t="shared" ref="BT17:CJ17" si="100">SUM(BT3:BT16)</f>
        <v>0</v>
      </c>
      <c r="BU17" s="286">
        <f t="shared" si="100"/>
        <v>0</v>
      </c>
      <c r="BV17" s="286">
        <f t="shared" si="100"/>
        <v>0</v>
      </c>
      <c r="BW17" s="286">
        <f t="shared" si="100"/>
        <v>0</v>
      </c>
      <c r="BX17" s="286">
        <f t="shared" si="100"/>
        <v>0</v>
      </c>
      <c r="BY17" s="286">
        <f t="shared" si="100"/>
        <v>0</v>
      </c>
      <c r="BZ17" s="286">
        <f t="shared" si="100"/>
        <v>0</v>
      </c>
      <c r="CA17" s="286">
        <f t="shared" si="100"/>
        <v>0</v>
      </c>
      <c r="CB17" s="286">
        <f t="shared" si="100"/>
        <v>0</v>
      </c>
      <c r="CC17" s="286">
        <f t="shared" si="100"/>
        <v>0</v>
      </c>
      <c r="CD17" s="286">
        <f t="shared" si="100"/>
        <v>0</v>
      </c>
      <c r="CE17" s="286">
        <f t="shared" si="100"/>
        <v>0</v>
      </c>
      <c r="CF17" s="286">
        <f t="shared" si="100"/>
        <v>0</v>
      </c>
      <c r="CG17" s="286">
        <f t="shared" si="100"/>
        <v>0</v>
      </c>
      <c r="CH17" s="286">
        <f t="shared" si="100"/>
        <v>0</v>
      </c>
      <c r="CI17" s="286">
        <f t="shared" si="100"/>
        <v>0</v>
      </c>
      <c r="CJ17" s="286">
        <f t="shared" si="100"/>
        <v>0</v>
      </c>
      <c r="CK17" s="121"/>
      <c r="CL17" s="297"/>
      <c r="CM17" s="297"/>
      <c r="CN17" s="114"/>
      <c r="CO17" s="125"/>
      <c r="CP17" s="210"/>
      <c r="CQ17" s="122"/>
      <c r="CR17" s="122"/>
      <c r="CS17" s="250"/>
      <c r="CT17" s="122"/>
      <c r="CU17" s="122">
        <f>SUM(CU3:CU16)</f>
        <v>0</v>
      </c>
      <c r="CV17" s="122">
        <f>SUM(CV3:CV16)</f>
        <v>0</v>
      </c>
      <c r="CW17" s="114"/>
      <c r="CX17" s="128">
        <f>SUM(CX3:CX16)</f>
        <v>0</v>
      </c>
      <c r="CY17" s="122"/>
      <c r="CZ17" s="123"/>
      <c r="DA17" s="122">
        <f>SUM(DA3:DA16)</f>
        <v>0</v>
      </c>
      <c r="DB17" s="122">
        <f>SUM(DB3:DB16)</f>
        <v>0</v>
      </c>
      <c r="DD17" s="124"/>
      <c r="DE17" s="114"/>
      <c r="DF17" s="251"/>
      <c r="DG17" s="252"/>
      <c r="DH17" s="253"/>
      <c r="DI17" s="253"/>
      <c r="DJ17" s="224"/>
      <c r="DK17" s="225">
        <f t="shared" si="64"/>
        <v>0</v>
      </c>
      <c r="DL17" s="252"/>
      <c r="DM17" s="126">
        <f t="shared" si="18"/>
        <v>0</v>
      </c>
      <c r="DN17" s="125"/>
      <c r="DO17" s="254"/>
      <c r="DP17" s="126">
        <f t="shared" si="65"/>
        <v>0</v>
      </c>
      <c r="DQ17" s="125"/>
      <c r="DR17" s="125"/>
      <c r="DS17" s="255"/>
      <c r="DT17" s="255"/>
      <c r="DU17" s="226">
        <f t="shared" si="66"/>
        <v>0</v>
      </c>
      <c r="DV17" s="227"/>
      <c r="DW17" s="226">
        <f t="shared" si="67"/>
        <v>0</v>
      </c>
      <c r="DX17" s="252"/>
      <c r="DY17" s="256"/>
      <c r="DZ17" s="256"/>
      <c r="EA17" s="257"/>
      <c r="EB17" s="228" t="str">
        <f t="shared" si="22"/>
        <v/>
      </c>
      <c r="EC17" s="229">
        <f t="shared" si="68"/>
        <v>0</v>
      </c>
      <c r="ED17" s="229">
        <f t="shared" si="23"/>
        <v>0</v>
      </c>
      <c r="EE17" s="229">
        <f t="shared" si="69"/>
        <v>0</v>
      </c>
      <c r="EF17" s="230"/>
      <c r="EG17" s="229"/>
      <c r="EH17" s="229"/>
      <c r="EI17" s="258">
        <f t="shared" si="27"/>
        <v>0</v>
      </c>
      <c r="EJ17" s="258">
        <f>IFERROR(VLOOKUP(AC17,Parametros!AL:AM,2,0),1)</f>
        <v>1</v>
      </c>
      <c r="EK17" s="229"/>
      <c r="EL17" s="229"/>
      <c r="EM17" s="231">
        <f t="shared" si="28"/>
        <v>0</v>
      </c>
      <c r="EN17" s="231" t="b">
        <f t="shared" si="29"/>
        <v>1</v>
      </c>
      <c r="EO17" s="229"/>
      <c r="EP17" s="259" t="str" cm="1">
        <f t="array" ref="EP17">_xlfn.IFS(AK17="","",AK17,$CV17/$CM17/$CK17*AK17)</f>
        <v/>
      </c>
      <c r="EQ17" s="259" t="str" cm="1">
        <f t="array" ref="EQ17">_xlfn.IFS(AL17="","",AL17,$CV17/$CM17/$CK17*AL17)</f>
        <v/>
      </c>
      <c r="ER17" s="259" t="str" cm="1">
        <f t="array" ref="ER17">_xlfn.IFS(AM17="","",AM17,$CV17/$CM17/$CK17*AM17)</f>
        <v/>
      </c>
      <c r="ES17" s="259" t="str" cm="1">
        <f t="array" ref="ES17">_xlfn.IFS(AN17="","",AN17,$CV17/$CM17/$CK17*AN17)</f>
        <v/>
      </c>
      <c r="ET17" s="259" t="str" cm="1">
        <f t="array" ref="ET17">_xlfn.IFS(AO17="","",AO17,$CV17/$CM17/$CK17*AO17)</f>
        <v/>
      </c>
      <c r="EU17" s="259" t="str" cm="1">
        <f t="array" ref="EU17">_xlfn.IFS(AP17="","",AP17,$CV17/$CM17/$CK17*AP17)</f>
        <v/>
      </c>
      <c r="EV17" s="259" t="str" cm="1">
        <f t="array" ref="EV17">_xlfn.IFS(AQ17="","",AQ17,$CV17/$CM17/$CK17*AQ17)</f>
        <v/>
      </c>
      <c r="EW17" s="259" t="str" cm="1">
        <f t="array" ref="EW17">_xlfn.IFS(AR17="","",AR17,$CV17/$CM17/$CK17*AR17)</f>
        <v/>
      </c>
      <c r="EX17" s="259" t="str" cm="1">
        <f t="array" ref="EX17">_xlfn.IFS(AS17="","",AS17,$CV17/$CM17/$CK17*AS17)</f>
        <v/>
      </c>
      <c r="EY17" s="259" t="str" cm="1">
        <f t="array" ref="EY17">_xlfn.IFS(AT17="","",AT17,$CV17/$CM17/$CK17*AT17)</f>
        <v/>
      </c>
      <c r="EZ17" s="259" t="str" cm="1">
        <f t="array" ref="EZ17">_xlfn.IFS(AU17="","",AU17,$CV17/$CM17/$CK17*AU17)</f>
        <v/>
      </c>
      <c r="FA17" s="259" t="str" cm="1">
        <f t="array" ref="FA17">_xlfn.IFS(AV17="","",AV17,$CV17/$CM17/$CK17*AV17)</f>
        <v/>
      </c>
      <c r="FB17" s="259" t="str" cm="1">
        <f t="array" ref="FB17">_xlfn.IFS(AW17="","",AW17,$CV17/$CM17/$CK17*AW17)</f>
        <v/>
      </c>
      <c r="FC17" s="259" t="str" cm="1">
        <f t="array" ref="FC17">_xlfn.IFS(AX17="","",AX17,$CV17/$CM17/$CK17*AX17)</f>
        <v/>
      </c>
      <c r="FD17" s="259" t="str" cm="1">
        <f t="array" ref="FD17">_xlfn.IFS(AY17="","",AY17,$CV17/$CM17/$CK17*AY17)</f>
        <v/>
      </c>
      <c r="FE17" s="259" t="str" cm="1">
        <f t="array" ref="FE17">_xlfn.IFS(AZ17="","",AZ17,$CV17/$CM17/$CK17*AZ17)</f>
        <v/>
      </c>
      <c r="FF17" s="259" t="str" cm="1">
        <f t="array" ref="FF17">_xlfn.IFS(BA17="","",BA17,$CV17/$CM17/$CK17*BA17)</f>
        <v/>
      </c>
      <c r="FG17" s="259" t="str" cm="1">
        <f t="array" ref="FG17">_xlfn.IFS(BB17="","",BB17,$CV17/$CM17/$CK17*BB17)</f>
        <v/>
      </c>
      <c r="FH17" s="259" t="str" cm="1">
        <f t="array" ref="FH17">_xlfn.IFS(BC17="","",BC17,$CV17/$CM17/$CK17*BC17)</f>
        <v/>
      </c>
      <c r="FI17" s="259" t="str" cm="1">
        <f t="array" ref="FI17">_xlfn.IFS(BD17="","",BD17,$CV17/$CM17/$CK17*BD17)</f>
        <v/>
      </c>
      <c r="FJ17" s="259" t="str" cm="1">
        <f t="array" ref="FJ17">_xlfn.IFS(BE17="","",BE17,$CV17/$CM17/$CK17*BE17)</f>
        <v/>
      </c>
      <c r="FK17" s="259" t="str" cm="1">
        <f t="array" ref="FK17">_xlfn.IFS(BF17="","",BF17,$CV17/$CM17/$CK17*BF17)</f>
        <v/>
      </c>
      <c r="FL17" s="259" t="str" cm="1">
        <f t="array" ref="FL17">_xlfn.IFS(BG17="","",BG17,$CV17/$CM17/$CK17*BG17)</f>
        <v/>
      </c>
      <c r="FM17" s="259" t="str" cm="1">
        <f t="array" ref="FM17">_xlfn.IFS(BH17="","",BH17,$CV17/$CM17/$CK17*BH17)</f>
        <v/>
      </c>
      <c r="FN17" s="259" t="str" cm="1">
        <f t="array" ref="FN17">_xlfn.IFS(BI17="","",BI17,$CV17/$CM17/$CK17*BI17)</f>
        <v/>
      </c>
      <c r="FO17" s="259" t="str" cm="1">
        <f t="array" ref="FO17">_xlfn.IFS(BJ17="","",BJ17,$CV17/$CM17/$CK17*BJ17)</f>
        <v/>
      </c>
      <c r="FP17" s="259" t="str" cm="1">
        <f t="array" ref="FP17">_xlfn.IFS(BK17="","",BK17,$CV17/$CM17/$CK17*BK17)</f>
        <v/>
      </c>
      <c r="FQ17" s="259" t="str" cm="1">
        <f t="array" ref="FQ17">_xlfn.IFS(BL17="","",BL17,$CV17/$CM17/$CK17*BL17)</f>
        <v/>
      </c>
      <c r="FR17" s="259" t="str" cm="1">
        <f t="array" ref="FR17">_xlfn.IFS(BM17="","",BM17,$CV17/$CM17/$CK17*BM17)</f>
        <v/>
      </c>
      <c r="FS17" s="259" t="str" cm="1">
        <f t="array" ref="FS17">_xlfn.IFS(BN17="","",BN17,$CV17/$CM17/$CK17*BN17)</f>
        <v/>
      </c>
      <c r="FT17" s="259" t="str" cm="1">
        <f t="array" ref="FT17">_xlfn.IFS(BO17="","",BO17,$CV17/$CM17/$CK17*BO17)</f>
        <v/>
      </c>
      <c r="FU17" s="259" t="str" cm="1">
        <f t="array" ref="FU17">_xlfn.IFS(BP17="","",BP17,$CV17/$CM17/$CK17*BP17)</f>
        <v/>
      </c>
      <c r="FV17" s="259" t="str" cm="1">
        <f t="array" ref="FV17">_xlfn.IFS(BQ17="","",BQ17,$CV17/$CM17/$CK17*BQ17)</f>
        <v/>
      </c>
      <c r="FW17" s="259" t="str" cm="1">
        <f t="array" ref="FW17">_xlfn.IFS(BR17="","",BR17,$CV17/$CM17/$CK17*BR17)</f>
        <v/>
      </c>
      <c r="FX17" s="259" t="str" cm="1">
        <f t="array" ref="FX17">_xlfn.IFS(BS17="","",BS17,$CV17/$CM17/$CK17*BS17)</f>
        <v/>
      </c>
      <c r="FY17" s="127">
        <f t="shared" ref="FY17:GO17" si="101">SUM(FY3:FY16)</f>
        <v>0</v>
      </c>
      <c r="FZ17" s="127">
        <f t="shared" si="101"/>
        <v>0</v>
      </c>
      <c r="GA17" s="127">
        <f t="shared" si="101"/>
        <v>0</v>
      </c>
      <c r="GB17" s="127">
        <f t="shared" si="101"/>
        <v>0</v>
      </c>
      <c r="GC17" s="127">
        <f t="shared" si="101"/>
        <v>0</v>
      </c>
      <c r="GD17" s="127">
        <f t="shared" si="101"/>
        <v>0</v>
      </c>
      <c r="GE17" s="127">
        <f t="shared" si="101"/>
        <v>0</v>
      </c>
      <c r="GF17" s="127">
        <f t="shared" si="101"/>
        <v>0</v>
      </c>
      <c r="GG17" s="127">
        <f t="shared" si="101"/>
        <v>0</v>
      </c>
      <c r="GH17" s="127">
        <f t="shared" si="101"/>
        <v>0</v>
      </c>
      <c r="GI17" s="127">
        <f t="shared" si="101"/>
        <v>0</v>
      </c>
      <c r="GJ17" s="127">
        <f t="shared" si="101"/>
        <v>0</v>
      </c>
      <c r="GK17" s="127">
        <f t="shared" si="101"/>
        <v>0</v>
      </c>
      <c r="GL17" s="127">
        <f t="shared" si="101"/>
        <v>0</v>
      </c>
      <c r="GM17" s="127">
        <f t="shared" si="101"/>
        <v>0</v>
      </c>
      <c r="GN17" s="127">
        <f t="shared" si="101"/>
        <v>0</v>
      </c>
      <c r="GO17" s="127">
        <f t="shared" si="101"/>
        <v>0</v>
      </c>
      <c r="GQ17" s="155">
        <f t="shared" si="37"/>
        <v>0</v>
      </c>
      <c r="GR17" s="155">
        <f t="shared" si="38"/>
        <v>0</v>
      </c>
      <c r="GS17" s="155">
        <f t="shared" si="39"/>
        <v>0</v>
      </c>
      <c r="GT17" s="155">
        <f t="shared" si="40"/>
        <v>0</v>
      </c>
      <c r="GU17" s="155">
        <f t="shared" si="41"/>
        <v>0</v>
      </c>
      <c r="GV17" s="155">
        <f t="shared" si="42"/>
        <v>0</v>
      </c>
      <c r="GW17" s="155">
        <f t="shared" si="43"/>
        <v>0</v>
      </c>
      <c r="GX17" s="155">
        <f t="shared" si="44"/>
        <v>0</v>
      </c>
      <c r="GY17" s="155">
        <f t="shared" si="45"/>
        <v>0</v>
      </c>
      <c r="GZ17" s="155">
        <f t="shared" si="46"/>
        <v>0</v>
      </c>
      <c r="HA17" s="155">
        <f t="shared" si="47"/>
        <v>0</v>
      </c>
      <c r="HB17" s="155">
        <f t="shared" si="48"/>
        <v>0</v>
      </c>
    </row>
    <row r="18" spans="1:210" s="2" customFormat="1" ht="13.35" customHeight="1" x14ac:dyDescent="0.25">
      <c r="A18" s="144"/>
      <c r="B18" s="144"/>
      <c r="C18" s="2">
        <f t="shared" si="49"/>
        <v>16</v>
      </c>
      <c r="D18" s="28">
        <v>0</v>
      </c>
      <c r="E18" s="28">
        <v>0</v>
      </c>
      <c r="F18" s="28">
        <v>0</v>
      </c>
      <c r="G18" s="28" t="str">
        <f>IF(M18="","",IF(ISERROR(VLOOKUP(M18,Parametros!AI:AJ,2,0)),"Demais OOH",VLOOKUP(M18,Parametros!AI:AJ,2,0)))</f>
        <v/>
      </c>
      <c r="H18" s="56"/>
      <c r="I18" s="56" t="s">
        <v>7044</v>
      </c>
      <c r="J18" s="27" t="str">
        <f>IFERROR(VLOOKUP(K18,'GEOS AMBEV'!B:C,2,0),"")</f>
        <v/>
      </c>
      <c r="K18" s="27">
        <f>_xlfn.XLOOKUP(L18,POPULAÇÃO!D:D,POPULAÇÃO!C:C)</f>
        <v>0</v>
      </c>
      <c r="L18" s="56"/>
      <c r="M18" s="56"/>
      <c r="N18" s="56"/>
      <c r="O18" s="56"/>
      <c r="P18" s="204"/>
      <c r="Q18" s="27" t="str">
        <f>IFERROR(VLOOKUP(O18,Parametros!J:K,2,0),"")</f>
        <v/>
      </c>
      <c r="R18" s="56"/>
      <c r="S18" s="56"/>
      <c r="T18" s="27" t="str">
        <f t="shared" si="2"/>
        <v/>
      </c>
      <c r="U18" s="58"/>
      <c r="V18" s="56"/>
      <c r="W18" s="56"/>
      <c r="X18" s="56"/>
      <c r="Y18" s="234">
        <f t="shared" si="32"/>
        <v>0</v>
      </c>
      <c r="Z18" s="234">
        <f t="shared" si="33"/>
        <v>0</v>
      </c>
      <c r="AA18" s="56"/>
      <c r="AB18" s="56"/>
      <c r="AC18" s="56"/>
      <c r="AD18" s="56"/>
      <c r="AE18" s="213"/>
      <c r="AF18" s="27">
        <f>IFERROR(VLOOKUP(AE18,Parametros!E:F,2,0),0)</f>
        <v>0</v>
      </c>
      <c r="AG18" s="63"/>
      <c r="AH18" s="64"/>
      <c r="AI18" s="62"/>
      <c r="AJ18" s="26" t="str">
        <f t="shared" si="4"/>
        <v/>
      </c>
      <c r="AK18" s="283"/>
      <c r="AL18" s="283"/>
      <c r="AM18" s="283"/>
      <c r="AN18" s="283"/>
      <c r="AO18" s="283"/>
      <c r="AP18" s="283"/>
      <c r="AQ18" s="283"/>
      <c r="AR18" s="283"/>
      <c r="AS18" s="283"/>
      <c r="AT18" s="283"/>
      <c r="AU18" s="283"/>
      <c r="AV18" s="283"/>
      <c r="AW18" s="283"/>
      <c r="AX18" s="283"/>
      <c r="AY18" s="283"/>
      <c r="AZ18" s="283"/>
      <c r="BA18" s="283"/>
      <c r="BB18" s="284"/>
      <c r="BC18" s="284"/>
      <c r="BD18" s="284"/>
      <c r="BE18" s="284"/>
      <c r="BF18" s="284"/>
      <c r="BG18" s="284"/>
      <c r="BH18" s="284"/>
      <c r="BI18" s="284"/>
      <c r="BJ18" s="284"/>
      <c r="BK18" s="284"/>
      <c r="BL18" s="284"/>
      <c r="BM18" s="284"/>
      <c r="BN18" s="284"/>
      <c r="BO18" s="284"/>
      <c r="BP18" s="284"/>
      <c r="BQ18" s="284"/>
      <c r="BR18" s="284"/>
      <c r="BS18" s="284"/>
      <c r="BT18" s="284"/>
      <c r="BU18" s="284"/>
      <c r="BV18" s="284"/>
      <c r="BW18" s="284"/>
      <c r="BX18" s="284"/>
      <c r="BY18" s="284"/>
      <c r="BZ18" s="284"/>
      <c r="CA18" s="284"/>
      <c r="CB18" s="284"/>
      <c r="CC18" s="283"/>
      <c r="CD18" s="283"/>
      <c r="CE18" s="283"/>
      <c r="CF18" s="283"/>
      <c r="CG18" s="284"/>
      <c r="CH18" s="284"/>
      <c r="CI18" s="284"/>
      <c r="CJ18" s="284"/>
      <c r="CK18" s="82"/>
      <c r="CL18" s="295">
        <f>IFERROR(COUNT(AK18:CJ18)/CK18,0)</f>
        <v>0</v>
      </c>
      <c r="CM18" s="296">
        <f>IFERROR(SUM(AK18:CJ18)/CK18,0)</f>
        <v>0</v>
      </c>
      <c r="CN18" s="58"/>
      <c r="CO18" s="217"/>
      <c r="CP18" s="209"/>
      <c r="CQ18" s="87">
        <f>IF(AE18="diária",CP18*AJ18*U18,IF(AJ18&gt;AF18,CP18,AJ18/AF18*CP18)*U18)</f>
        <v>0</v>
      </c>
      <c r="CR18" s="241" t="str">
        <f t="shared" si="8"/>
        <v>0</v>
      </c>
      <c r="CS18" s="152">
        <v>0.25</v>
      </c>
      <c r="CT18" s="90">
        <f t="shared" ref="CT18:CT20" si="102">CP18*(1-CS18)</f>
        <v>0</v>
      </c>
      <c r="CU18" s="90">
        <f t="shared" ref="CU18:CU20" si="103">CR18*(1-CS18)</f>
        <v>0</v>
      </c>
      <c r="CV18" s="90">
        <f t="shared" ref="CV18:CV20" si="104">CU18*0.8</f>
        <v>0</v>
      </c>
      <c r="CW18" s="91" t="str">
        <f>IF(H18="","",IFERROR(VLOOKUP(H18,Parametros!B:C,2,0),0))</f>
        <v/>
      </c>
      <c r="CX18" s="6">
        <f t="shared" ref="CX18:CX20" si="105">EG18</f>
        <v>0</v>
      </c>
      <c r="CY18" s="87">
        <f t="shared" ref="CY18:CY20" si="106">IF(OR(CX18=0,CX18="Sem base de dados"),0,CV18/CX18*1000)</f>
        <v>0</v>
      </c>
      <c r="CZ18" s="145"/>
      <c r="DA18" s="87">
        <f t="shared" ref="DA18:DA20" si="107">DK18</f>
        <v>0</v>
      </c>
      <c r="DB18" s="87">
        <f t="shared" ref="DB18:DB20" si="108">DW18</f>
        <v>0</v>
      </c>
      <c r="DD18" s="111">
        <f>IF(AG18="",0,EDATE(DATE(YEAR(AG18),MONTH(AG18),1),5))</f>
        <v>0</v>
      </c>
      <c r="DE18" s="70">
        <v>2025</v>
      </c>
      <c r="DF18" s="71"/>
      <c r="DG18" s="146"/>
      <c r="DH18" s="45"/>
      <c r="DI18" s="45"/>
      <c r="DJ18" s="46">
        <v>800</v>
      </c>
      <c r="DK18" s="35">
        <f t="shared" si="64"/>
        <v>0</v>
      </c>
      <c r="DL18" s="146"/>
      <c r="DM18" s="36">
        <f t="shared" si="18"/>
        <v>0</v>
      </c>
      <c r="DN18" s="72"/>
      <c r="DO18" s="75"/>
      <c r="DP18" s="36">
        <f t="shared" si="65"/>
        <v>0</v>
      </c>
      <c r="DQ18" s="77"/>
      <c r="DR18" s="77"/>
      <c r="DS18" s="78"/>
      <c r="DT18" s="78"/>
      <c r="DU18" s="147">
        <f t="shared" si="66"/>
        <v>0</v>
      </c>
      <c r="DV18" s="78"/>
      <c r="DW18" s="147">
        <f t="shared" si="67"/>
        <v>0</v>
      </c>
      <c r="DX18" s="146"/>
      <c r="DY18" s="80"/>
      <c r="DZ18" s="80">
        <f>SUMIFS('Mediana dos Impactos'!D:D,'Mediana dos Impactos'!C:C,OOH!O18,'Mediana dos Impactos'!B:B,OOH!L18)</f>
        <v>0</v>
      </c>
      <c r="EA18" s="80"/>
      <c r="EB18" s="37" t="str">
        <f t="shared" si="22"/>
        <v/>
      </c>
      <c r="EC18" s="38">
        <f t="shared" si="68"/>
        <v>0</v>
      </c>
      <c r="ED18" s="38">
        <f t="shared" si="23"/>
        <v>0</v>
      </c>
      <c r="EE18" s="38">
        <f t="shared" si="69"/>
        <v>0</v>
      </c>
      <c r="EF18" s="235">
        <f>IF(R18="digital",(EI18*EH18),EJ18*EH18)</f>
        <v>0</v>
      </c>
      <c r="EG18" s="38">
        <f t="shared" ref="EG18:EG20" si="109">+EE18*EF18</f>
        <v>0</v>
      </c>
      <c r="EH18" s="220">
        <f>IFERROR(IF(N18="via pública",VLOOKUP($O18,Parametros!$J:$L,3,0),VLOOKUP(N18,Parametros!V:W,2,0)),0)</f>
        <v>0</v>
      </c>
      <c r="EI18" s="220">
        <f t="shared" si="27"/>
        <v>0</v>
      </c>
      <c r="EJ18" s="220">
        <f>IFERROR(VLOOKUP(AC18,Parametros!AL:AM,2,0),1)</f>
        <v>1</v>
      </c>
      <c r="EK18" s="38"/>
      <c r="EL18" s="5"/>
      <c r="EM18" s="11">
        <f t="shared" si="28"/>
        <v>0</v>
      </c>
      <c r="EN18" s="11" t="b">
        <f t="shared" si="29"/>
        <v>1</v>
      </c>
      <c r="EO18" s="10"/>
      <c r="EP18" s="148" t="str" cm="1">
        <f t="array" ref="EP18">_xlfn.IFS(AK18="","",AK18,$CV18/$CM18/$CK18*AK18)</f>
        <v/>
      </c>
      <c r="EQ18" s="148" t="str" cm="1">
        <f t="array" ref="EQ18">_xlfn.IFS(AL18="","",AL18,$CV18/$CM18/$CK18*AL18)</f>
        <v/>
      </c>
      <c r="ER18" s="148" t="str" cm="1">
        <f t="array" ref="ER18">_xlfn.IFS(AM18="","",AM18,$CV18/$CM18/$CK18*AM18)</f>
        <v/>
      </c>
      <c r="ES18" s="148" t="str" cm="1">
        <f t="array" ref="ES18">_xlfn.IFS(AN18="","",AN18,$CV18/$CM18/$CK18*AN18)</f>
        <v/>
      </c>
      <c r="ET18" s="148" t="str" cm="1">
        <f t="array" ref="ET18">_xlfn.IFS(AO18="","",AO18,$CV18/$CM18/$CK18*AO18)</f>
        <v/>
      </c>
      <c r="EU18" s="148" t="str" cm="1">
        <f t="array" ref="EU18">_xlfn.IFS(AP18="","",AP18,$CV18/$CM18/$CK18*AP18)</f>
        <v/>
      </c>
      <c r="EV18" s="148" t="str" cm="1">
        <f t="array" ref="EV18">_xlfn.IFS(AQ18="","",AQ18,$CV18/$CM18/$CK18*AQ18)</f>
        <v/>
      </c>
      <c r="EW18" s="148" t="str" cm="1">
        <f t="array" ref="EW18">_xlfn.IFS(AR18="","",AR18,$CV18/$CM18/$CK18*AR18)</f>
        <v/>
      </c>
      <c r="EX18" s="148" t="str" cm="1">
        <f t="array" ref="EX18">_xlfn.IFS(AS18="","",AS18,$CV18/$CM18/$CK18*AS18)</f>
        <v/>
      </c>
      <c r="EY18" s="148" t="str" cm="1">
        <f t="array" ref="EY18">_xlfn.IFS(AT18="","",AT18,$CV18/$CM18/$CK18*AT18)</f>
        <v/>
      </c>
      <c r="EZ18" s="148" t="str" cm="1">
        <f t="array" ref="EZ18">_xlfn.IFS(AU18="","",AU18,$CV18/$CM18/$CK18*AU18)</f>
        <v/>
      </c>
      <c r="FA18" s="148" t="str" cm="1">
        <f t="array" ref="FA18">_xlfn.IFS(AV18="","",AV18,$CV18/$CM18/$CK18*AV18)</f>
        <v/>
      </c>
      <c r="FB18" s="148" t="str" cm="1">
        <f t="array" ref="FB18">_xlfn.IFS(AW18="","",AW18,$CV18/$CM18/$CK18*AW18)</f>
        <v/>
      </c>
      <c r="FC18" s="148" t="str" cm="1">
        <f t="array" ref="FC18">_xlfn.IFS(AX18="","",AX18,$CV18/$CM18/$CK18*AX18)</f>
        <v/>
      </c>
      <c r="FD18" s="148" t="str" cm="1">
        <f t="array" ref="FD18">_xlfn.IFS(AY18="","",AY18,$CV18/$CM18/$CK18*AY18)</f>
        <v/>
      </c>
      <c r="FE18" s="148" t="str" cm="1">
        <f t="array" ref="FE18">_xlfn.IFS(AZ18="","",AZ18,$CV18/$CM18/$CK18*AZ18)</f>
        <v/>
      </c>
      <c r="FF18" s="148" t="str" cm="1">
        <f t="array" ref="FF18">_xlfn.IFS(BA18="","",BA18,$CV18/$CM18/$CK18*BA18)</f>
        <v/>
      </c>
      <c r="FG18" s="148" t="str" cm="1">
        <f t="array" ref="FG18">_xlfn.IFS(BB18="","",BB18,$CV18/$CM18/$CK18*BB18)</f>
        <v/>
      </c>
      <c r="FH18" s="148" t="str" cm="1">
        <f t="array" ref="FH18">_xlfn.IFS(BC18="","",BC18,$CV18/$CM18/$CK18*BC18)</f>
        <v/>
      </c>
      <c r="FI18" s="148" t="str" cm="1">
        <f t="array" ref="FI18">_xlfn.IFS(BD18="","",BD18,$CV18/$CM18/$CK18*BD18)</f>
        <v/>
      </c>
      <c r="FJ18" s="148" t="str" cm="1">
        <f t="array" ref="FJ18">_xlfn.IFS(BE18="","",BE18,$CV18/$CM18/$CK18*BE18)</f>
        <v/>
      </c>
      <c r="FK18" s="148" t="str" cm="1">
        <f t="array" ref="FK18">_xlfn.IFS(BF18="","",BF18,$CV18/$CM18/$CK18*BF18)</f>
        <v/>
      </c>
      <c r="FL18" s="148" t="str" cm="1">
        <f t="array" ref="FL18">_xlfn.IFS(BG18="","",BG18,$CV18/$CM18/$CK18*BG18)</f>
        <v/>
      </c>
      <c r="FM18" s="148" t="str" cm="1">
        <f t="array" ref="FM18">_xlfn.IFS(BH18="","",BH18,$CV18/$CM18/$CK18*BH18)</f>
        <v/>
      </c>
      <c r="FN18" s="148" t="str" cm="1">
        <f t="array" ref="FN18">_xlfn.IFS(BI18="","",BI18,$CV18/$CM18/$CK18*BI18)</f>
        <v/>
      </c>
      <c r="FO18" s="148" t="str" cm="1">
        <f t="array" ref="FO18">_xlfn.IFS(BJ18="","",BJ18,$CV18/$CM18/$CK18*BJ18)</f>
        <v/>
      </c>
      <c r="FP18" s="148" t="str" cm="1">
        <f t="array" ref="FP18">_xlfn.IFS(BK18="","",BK18,$CV18/$CM18/$CK18*BK18)</f>
        <v/>
      </c>
      <c r="FQ18" s="148" t="str" cm="1">
        <f t="array" ref="FQ18">_xlfn.IFS(BL18="","",BL18,$CV18/$CM18/$CK18*BL18)</f>
        <v/>
      </c>
      <c r="FR18" s="148" t="str" cm="1">
        <f t="array" ref="FR18">_xlfn.IFS(BM18="","",BM18,$CV18/$CM18/$CK18*BM18)</f>
        <v/>
      </c>
      <c r="FS18" s="148" t="str" cm="1">
        <f t="array" ref="FS18">_xlfn.IFS(BN18="","",BN18,$CV18/$CM18/$CK18*BN18)</f>
        <v/>
      </c>
      <c r="FT18" s="148" t="str" cm="1">
        <f t="array" ref="FT18">_xlfn.IFS(BO18="","",BO18,$CV18/$CM18/$CK18*BO18)</f>
        <v/>
      </c>
      <c r="FU18" s="148" t="str" cm="1">
        <f t="array" ref="FU18">_xlfn.IFS(BP18="","",BP18,$CV18/$CM18/$CK18*BP18)</f>
        <v/>
      </c>
      <c r="FV18" s="148" t="str" cm="1">
        <f t="array" ref="FV18">_xlfn.IFS(BQ18="","",BQ18,$CV18/$CM18/$CK18*BQ18)</f>
        <v/>
      </c>
      <c r="FW18" s="148" t="str" cm="1">
        <f t="array" ref="FW18">_xlfn.IFS(BR18="","",BR18,$CV18/$CM18/$CK18*BR18)</f>
        <v/>
      </c>
      <c r="FX18" s="148" t="str" cm="1">
        <f t="array" ref="FX18">_xlfn.IFS(BS18="","",BS18,$CV18/$CM18/$CK18*BS18)</f>
        <v/>
      </c>
      <c r="FY18" s="148" t="str" cm="1">
        <f t="array" ref="FY18">_xlfn.IFS(BT18="","",BT18,$CV18/$CM18/$CK18*BT18)</f>
        <v/>
      </c>
      <c r="FZ18" s="148" t="str" cm="1">
        <f t="array" ref="FZ18">_xlfn.IFS(BU18="","",BU18,$CV18/$CM18/$CK18*BU18)</f>
        <v/>
      </c>
      <c r="GA18" s="148" t="str" cm="1">
        <f t="array" ref="GA18">_xlfn.IFS(BV18="","",BV18,$CV18/$CM18/$CK18*BV18)</f>
        <v/>
      </c>
      <c r="GB18" s="148" t="str" cm="1">
        <f t="array" ref="GB18">_xlfn.IFS(BW18="","",BW18,$CV18/$CM18/$CK18*BW18)</f>
        <v/>
      </c>
      <c r="GC18" s="148" t="str" cm="1">
        <f t="array" ref="GC18">_xlfn.IFS(BX18="","",BX18,$CV18/$CM18/$CK18*BX18)</f>
        <v/>
      </c>
      <c r="GD18" s="148" t="str" cm="1">
        <f t="array" ref="GD18">_xlfn.IFS(BY18="","",BY18,$CV18/$CM18/$CK18*BY18)</f>
        <v/>
      </c>
      <c r="GE18" s="148" t="str" cm="1">
        <f t="array" ref="GE18">_xlfn.IFS(BZ18="","",BZ18,$CV18/$CM18/$CK18*BZ18)</f>
        <v/>
      </c>
      <c r="GF18" s="148" t="str" cm="1">
        <f t="array" ref="GF18">_xlfn.IFS(CA18="","",CA18,$CV18/$CM18/$CK18*CA18)</f>
        <v/>
      </c>
      <c r="GG18" s="148" t="str" cm="1">
        <f t="array" ref="GG18">_xlfn.IFS(CB18="","",CB18,$CV18/$CM18/$CK18*CB18)</f>
        <v/>
      </c>
      <c r="GH18" s="148" t="str" cm="1">
        <f t="array" ref="GH18">_xlfn.IFS(CC18="","",CC18,$CV18/$CM18/$CK18*CC18)</f>
        <v/>
      </c>
      <c r="GI18" s="148" t="str" cm="1">
        <f t="array" ref="GI18">_xlfn.IFS(CD18="","",CD18,$CV18/$CM18/$CK18*CD18)</f>
        <v/>
      </c>
      <c r="GJ18" s="148" t="str" cm="1">
        <f t="array" ref="GJ18">_xlfn.IFS(CE18="","",CE18,$CV18/$CM18/$CK18*CE18)</f>
        <v/>
      </c>
      <c r="GK18" s="148" t="str" cm="1">
        <f t="array" ref="GK18">_xlfn.IFS(CF18="","",CF18,$CV18/$CM18/$CK18*CF18)</f>
        <v/>
      </c>
      <c r="GL18" s="148" t="str" cm="1">
        <f t="array" ref="GL18">_xlfn.IFS(CG18="","",CG18,$CV18/$CM18/$CK18*CG18)</f>
        <v/>
      </c>
      <c r="GM18" s="148" t="str" cm="1">
        <f t="array" ref="GM18">_xlfn.IFS(CH18="","",CH18,$CV18/$CM18/$CK18*CH18)</f>
        <v/>
      </c>
      <c r="GN18" s="148" t="str" cm="1">
        <f t="array" ref="GN18">_xlfn.IFS(CI18="","",CI18,$CV18/$CM18/$CK18*CI18)</f>
        <v/>
      </c>
      <c r="GO18" s="148" t="str" cm="1">
        <f t="array" ref="GO18">_xlfn.IFS(CJ18="","",CJ18,$CV18/$CM18/$CK18*CJ18)</f>
        <v/>
      </c>
      <c r="GQ18" s="149">
        <f t="shared" si="37"/>
        <v>0</v>
      </c>
      <c r="GR18" s="149">
        <f t="shared" si="38"/>
        <v>0</v>
      </c>
      <c r="GS18" s="149">
        <f t="shared" si="39"/>
        <v>0</v>
      </c>
      <c r="GT18" s="149">
        <f t="shared" si="40"/>
        <v>0</v>
      </c>
      <c r="GU18" s="149">
        <f t="shared" si="41"/>
        <v>0</v>
      </c>
      <c r="GV18" s="149">
        <f t="shared" si="42"/>
        <v>0</v>
      </c>
      <c r="GW18" s="149">
        <f t="shared" si="43"/>
        <v>0</v>
      </c>
      <c r="GX18" s="149">
        <f t="shared" si="44"/>
        <v>0</v>
      </c>
      <c r="GY18" s="149">
        <f t="shared" si="45"/>
        <v>0</v>
      </c>
      <c r="GZ18" s="149">
        <f t="shared" si="46"/>
        <v>0</v>
      </c>
      <c r="HA18" s="149">
        <f t="shared" si="47"/>
        <v>0</v>
      </c>
      <c r="HB18" s="149">
        <f t="shared" si="48"/>
        <v>0</v>
      </c>
    </row>
    <row r="19" spans="1:210" s="2" customFormat="1" ht="13.35" customHeight="1" x14ac:dyDescent="0.25">
      <c r="A19" s="144"/>
      <c r="B19" s="144"/>
      <c r="C19" s="2">
        <f t="shared" si="49"/>
        <v>17</v>
      </c>
      <c r="D19" s="28">
        <v>0</v>
      </c>
      <c r="E19" s="28">
        <v>0</v>
      </c>
      <c r="F19" s="28">
        <v>0</v>
      </c>
      <c r="G19" s="28" t="str">
        <f>IF(M19="","",IF(ISERROR(VLOOKUP(M19,Parametros!AI:AJ,2,0)),"Demais OOH",VLOOKUP(M19,Parametros!AI:AJ,2,0)))</f>
        <v/>
      </c>
      <c r="H19" s="56"/>
      <c r="I19" s="56" t="s">
        <v>7044</v>
      </c>
      <c r="J19" s="27" t="str">
        <f>IFERROR(VLOOKUP(K19,'GEOS AMBEV'!B:C,2,0),"")</f>
        <v/>
      </c>
      <c r="K19" s="27">
        <f>_xlfn.XLOOKUP(L19,POPULAÇÃO!D:D,POPULAÇÃO!C:C)</f>
        <v>0</v>
      </c>
      <c r="L19" s="56"/>
      <c r="M19" s="56"/>
      <c r="N19" s="56"/>
      <c r="O19" s="56"/>
      <c r="P19" s="204"/>
      <c r="Q19" s="27" t="str">
        <f>IFERROR(VLOOKUP(O19,Parametros!J:K,2,0),"")</f>
        <v/>
      </c>
      <c r="R19" s="56"/>
      <c r="S19" s="56"/>
      <c r="T19" s="27" t="str">
        <f t="shared" si="2"/>
        <v/>
      </c>
      <c r="U19" s="58"/>
      <c r="V19" s="56"/>
      <c r="W19" s="56"/>
      <c r="X19" s="56"/>
      <c r="Y19" s="234">
        <f t="shared" si="32"/>
        <v>0</v>
      </c>
      <c r="Z19" s="234">
        <f t="shared" si="33"/>
        <v>0</v>
      </c>
      <c r="AA19" s="56"/>
      <c r="AB19" s="56"/>
      <c r="AC19" s="56"/>
      <c r="AD19" s="56"/>
      <c r="AE19" s="213"/>
      <c r="AF19" s="27">
        <f>IFERROR(VLOOKUP(AE19,Parametros!E:F,2,0),0)</f>
        <v>0</v>
      </c>
      <c r="AG19" s="63"/>
      <c r="AH19" s="64"/>
      <c r="AI19" s="62"/>
      <c r="AJ19" s="26" t="str">
        <f t="shared" si="4"/>
        <v/>
      </c>
      <c r="AK19" s="283"/>
      <c r="AL19" s="283"/>
      <c r="AM19" s="283"/>
      <c r="AN19" s="283"/>
      <c r="AO19" s="283"/>
      <c r="AP19" s="283"/>
      <c r="AQ19" s="283"/>
      <c r="AR19" s="283"/>
      <c r="AS19" s="283"/>
      <c r="AT19" s="283"/>
      <c r="AU19" s="283"/>
      <c r="AV19" s="283"/>
      <c r="AW19" s="283"/>
      <c r="AX19" s="283"/>
      <c r="AY19" s="283"/>
      <c r="AZ19" s="283"/>
      <c r="BA19" s="283"/>
      <c r="BB19" s="284"/>
      <c r="BC19" s="284"/>
      <c r="BD19" s="284"/>
      <c r="BE19" s="284"/>
      <c r="BF19" s="284"/>
      <c r="BG19" s="284"/>
      <c r="BH19" s="284"/>
      <c r="BI19" s="284"/>
      <c r="BJ19" s="284"/>
      <c r="BK19" s="284"/>
      <c r="BL19" s="284"/>
      <c r="BM19" s="284"/>
      <c r="BN19" s="284"/>
      <c r="BO19" s="284"/>
      <c r="BP19" s="284"/>
      <c r="BQ19" s="284"/>
      <c r="BR19" s="284"/>
      <c r="BS19" s="284"/>
      <c r="BT19" s="284"/>
      <c r="BU19" s="284"/>
      <c r="BV19" s="284"/>
      <c r="BW19" s="284"/>
      <c r="BX19" s="284"/>
      <c r="BY19" s="284"/>
      <c r="BZ19" s="284"/>
      <c r="CA19" s="284"/>
      <c r="CB19" s="284"/>
      <c r="CC19" s="283"/>
      <c r="CD19" s="283"/>
      <c r="CE19" s="283"/>
      <c r="CF19" s="283"/>
      <c r="CG19" s="284"/>
      <c r="CH19" s="284"/>
      <c r="CI19" s="284"/>
      <c r="CJ19" s="284"/>
      <c r="CK19" s="82"/>
      <c r="CL19" s="295">
        <f>IFERROR(COUNT(AK19:CJ19)/CK19,0)</f>
        <v>0</v>
      </c>
      <c r="CM19" s="296">
        <f>IFERROR(SUM(AK19:CJ19)/CK19,0)</f>
        <v>0</v>
      </c>
      <c r="CN19" s="58"/>
      <c r="CO19" s="217"/>
      <c r="CP19" s="209"/>
      <c r="CQ19" s="87">
        <f>IF(AE19="diária",CP19*AJ19*U19,IF(AJ19&gt;AF19,CP19,AJ19/AF19*CP19)*U19)</f>
        <v>0</v>
      </c>
      <c r="CR19" s="241" t="str">
        <f t="shared" si="8"/>
        <v>0</v>
      </c>
      <c r="CS19" s="152">
        <v>0.25</v>
      </c>
      <c r="CT19" s="90">
        <f t="shared" ref="CT19" si="110">CP19*(1-CS19)</f>
        <v>0</v>
      </c>
      <c r="CU19" s="90">
        <f t="shared" ref="CU19" si="111">CR19*(1-CS19)</f>
        <v>0</v>
      </c>
      <c r="CV19" s="90">
        <f t="shared" ref="CV19" si="112">CU19*0.8</f>
        <v>0</v>
      </c>
      <c r="CW19" s="91" t="str">
        <f>IF(H19="","",IFERROR(VLOOKUP(H19,Parametros!B:C,2,0),0))</f>
        <v/>
      </c>
      <c r="CX19" s="6">
        <f t="shared" ref="CX19" si="113">EG19</f>
        <v>0</v>
      </c>
      <c r="CY19" s="87">
        <f t="shared" ref="CY19" si="114">IF(OR(CX19=0,CX19="Sem base de dados"),0,CV19/CX19*1000)</f>
        <v>0</v>
      </c>
      <c r="CZ19" s="145"/>
      <c r="DA19" s="87">
        <f t="shared" ref="DA19" si="115">DK19</f>
        <v>0</v>
      </c>
      <c r="DB19" s="87">
        <f t="shared" ref="DB19" si="116">DW19</f>
        <v>0</v>
      </c>
      <c r="DD19" s="111">
        <f>IF(AG19="",0,EDATE(DATE(YEAR(AG19),MONTH(AG19),1),5))</f>
        <v>0</v>
      </c>
      <c r="DE19" s="70">
        <v>2025</v>
      </c>
      <c r="DF19" s="71"/>
      <c r="DG19" s="146"/>
      <c r="DH19" s="45"/>
      <c r="DI19" s="45"/>
      <c r="DJ19" s="46">
        <v>800</v>
      </c>
      <c r="DK19" s="35">
        <f t="shared" ref="DK19" si="117">DJ19*DI19*DH19</f>
        <v>0</v>
      </c>
      <c r="DL19" s="146"/>
      <c r="DM19" s="36">
        <f t="shared" si="18"/>
        <v>0</v>
      </c>
      <c r="DN19" s="72"/>
      <c r="DO19" s="75"/>
      <c r="DP19" s="36">
        <f t="shared" ref="DP19" si="118">ROUNDUP(DN19*DM19*(1+DO19),0)</f>
        <v>0</v>
      </c>
      <c r="DQ19" s="77"/>
      <c r="DR19" s="77"/>
      <c r="DS19" s="78"/>
      <c r="DT19" s="78"/>
      <c r="DU19" s="147">
        <f t="shared" ref="DU19" si="119">PRODUCT(DP19:DT19)</f>
        <v>0</v>
      </c>
      <c r="DV19" s="78"/>
      <c r="DW19" s="147">
        <f t="shared" ref="DW19" si="120">(DU19+DV19)</f>
        <v>0</v>
      </c>
      <c r="DX19" s="146"/>
      <c r="DY19" s="80"/>
      <c r="DZ19" s="80">
        <f>SUMIFS('Mediana dos Impactos'!D:D,'Mediana dos Impactos'!C:C,OOH!O19,'Mediana dos Impactos'!B:B,OOH!L19)</f>
        <v>0</v>
      </c>
      <c r="EA19" s="80"/>
      <c r="EB19" s="37" t="str">
        <f t="shared" si="22"/>
        <v/>
      </c>
      <c r="EC19" s="38">
        <f t="shared" ref="EC19" si="121">IFERROR(IF(DZ19&lt;&gt;"",DZ19/7*EB19,$EA19/30*EB19),0)</f>
        <v>0</v>
      </c>
      <c r="ED19" s="38">
        <f t="shared" si="23"/>
        <v>0</v>
      </c>
      <c r="EE19" s="38">
        <f t="shared" ref="EE19" si="122">IF(DY19="Sem base de dados",DY19,EC19*ED19)</f>
        <v>0</v>
      </c>
      <c r="EF19" s="235">
        <f>IF(R19="digital",(EI19*EH19),EJ19*EH19)</f>
        <v>0</v>
      </c>
      <c r="EG19" s="38">
        <f t="shared" ref="EG19" si="123">+EE19*EF19</f>
        <v>0</v>
      </c>
      <c r="EH19" s="220">
        <f>IFERROR(IF(N19="via pública",VLOOKUP($O19,Parametros!$J:$L,3,0),VLOOKUP(N19,Parametros!V:W,2,0)),0)</f>
        <v>0</v>
      </c>
      <c r="EI19" s="220">
        <f t="shared" si="27"/>
        <v>0</v>
      </c>
      <c r="EJ19" s="220">
        <f>IFERROR(VLOOKUP(AC19,Parametros!AL:AM,2,0),1)</f>
        <v>1</v>
      </c>
      <c r="EK19" s="38"/>
      <c r="EL19" s="5"/>
      <c r="EM19" s="11">
        <f t="shared" si="28"/>
        <v>0</v>
      </c>
      <c r="EN19" s="11" t="b">
        <f t="shared" ref="EN19" si="124">EM19=CV19</f>
        <v>1</v>
      </c>
      <c r="EO19" s="10"/>
      <c r="EP19" s="148" t="str" cm="1">
        <f t="array" ref="EP19">_xlfn.IFS(AK19="","",AK19,$CV19/$CM19/$CK19*AK19)</f>
        <v/>
      </c>
      <c r="EQ19" s="148" t="str" cm="1">
        <f t="array" ref="EQ19">_xlfn.IFS(AL19="","",AL19,$CV19/$CM19/$CK19*AL19)</f>
        <v/>
      </c>
      <c r="ER19" s="148" t="str" cm="1">
        <f t="array" ref="ER19">_xlfn.IFS(AM19="","",AM19,$CV19/$CM19/$CK19*AM19)</f>
        <v/>
      </c>
      <c r="ES19" s="148" t="str" cm="1">
        <f t="array" ref="ES19">_xlfn.IFS(AN19="","",AN19,$CV19/$CM19/$CK19*AN19)</f>
        <v/>
      </c>
      <c r="ET19" s="148" t="str" cm="1">
        <f t="array" ref="ET19">_xlfn.IFS(AO19="","",AO19,$CV19/$CM19/$CK19*AO19)</f>
        <v/>
      </c>
      <c r="EU19" s="148" t="str" cm="1">
        <f t="array" ref="EU19">_xlfn.IFS(AP19="","",AP19,$CV19/$CM19/$CK19*AP19)</f>
        <v/>
      </c>
      <c r="EV19" s="148" t="str" cm="1">
        <f t="array" ref="EV19">_xlfn.IFS(AQ19="","",AQ19,$CV19/$CM19/$CK19*AQ19)</f>
        <v/>
      </c>
      <c r="EW19" s="148" t="str" cm="1">
        <f t="array" ref="EW19">_xlfn.IFS(AR19="","",AR19,$CV19/$CM19/$CK19*AR19)</f>
        <v/>
      </c>
      <c r="EX19" s="148" t="str" cm="1">
        <f t="array" ref="EX19">_xlfn.IFS(AS19="","",AS19,$CV19/$CM19/$CK19*AS19)</f>
        <v/>
      </c>
      <c r="EY19" s="148" t="str" cm="1">
        <f t="array" ref="EY19">_xlfn.IFS(AT19="","",AT19,$CV19/$CM19/$CK19*AT19)</f>
        <v/>
      </c>
      <c r="EZ19" s="148" t="str" cm="1">
        <f t="array" ref="EZ19">_xlfn.IFS(AU19="","",AU19,$CV19/$CM19/$CK19*AU19)</f>
        <v/>
      </c>
      <c r="FA19" s="148" t="str" cm="1">
        <f t="array" ref="FA19">_xlfn.IFS(AV19="","",AV19,$CV19/$CM19/$CK19*AV19)</f>
        <v/>
      </c>
      <c r="FB19" s="148" t="str" cm="1">
        <f t="array" ref="FB19">_xlfn.IFS(AW19="","",AW19,$CV19/$CM19/$CK19*AW19)</f>
        <v/>
      </c>
      <c r="FC19" s="148" t="str" cm="1">
        <f t="array" ref="FC19">_xlfn.IFS(AX19="","",AX19,$CV19/$CM19/$CK19*AX19)</f>
        <v/>
      </c>
      <c r="FD19" s="148" t="str" cm="1">
        <f t="array" ref="FD19">_xlfn.IFS(AY19="","",AY19,$CV19/$CM19/$CK19*AY19)</f>
        <v/>
      </c>
      <c r="FE19" s="148" t="str" cm="1">
        <f t="array" ref="FE19">_xlfn.IFS(AZ19="","",AZ19,$CV19/$CM19/$CK19*AZ19)</f>
        <v/>
      </c>
      <c r="FF19" s="148" t="str" cm="1">
        <f t="array" ref="FF19">_xlfn.IFS(BA19="","",BA19,$CV19/$CM19/$CK19*BA19)</f>
        <v/>
      </c>
      <c r="FG19" s="148" t="str" cm="1">
        <f t="array" ref="FG19">_xlfn.IFS(BB19="","",BB19,$CV19/$CM19/$CK19*BB19)</f>
        <v/>
      </c>
      <c r="FH19" s="148" t="str" cm="1">
        <f t="array" ref="FH19">_xlfn.IFS(BC19="","",BC19,$CV19/$CM19/$CK19*BC19)</f>
        <v/>
      </c>
      <c r="FI19" s="148" t="str" cm="1">
        <f t="array" ref="FI19">_xlfn.IFS(BD19="","",BD19,$CV19/$CM19/$CK19*BD19)</f>
        <v/>
      </c>
      <c r="FJ19" s="148" t="str" cm="1">
        <f t="array" ref="FJ19">_xlfn.IFS(BE19="","",BE19,$CV19/$CM19/$CK19*BE19)</f>
        <v/>
      </c>
      <c r="FK19" s="148" t="str" cm="1">
        <f t="array" ref="FK19">_xlfn.IFS(BF19="","",BF19,$CV19/$CM19/$CK19*BF19)</f>
        <v/>
      </c>
      <c r="FL19" s="148" t="str" cm="1">
        <f t="array" ref="FL19">_xlfn.IFS(BG19="","",BG19,$CV19/$CM19/$CK19*BG19)</f>
        <v/>
      </c>
      <c r="FM19" s="148" t="str" cm="1">
        <f t="array" ref="FM19">_xlfn.IFS(BH19="","",BH19,$CV19/$CM19/$CK19*BH19)</f>
        <v/>
      </c>
      <c r="FN19" s="148" t="str" cm="1">
        <f t="array" ref="FN19">_xlfn.IFS(BI19="","",BI19,$CV19/$CM19/$CK19*BI19)</f>
        <v/>
      </c>
      <c r="FO19" s="148" t="str" cm="1">
        <f t="array" ref="FO19">_xlfn.IFS(BJ19="","",BJ19,$CV19/$CM19/$CK19*BJ19)</f>
        <v/>
      </c>
      <c r="FP19" s="148" t="str" cm="1">
        <f t="array" ref="FP19">_xlfn.IFS(BK19="","",BK19,$CV19/$CM19/$CK19*BK19)</f>
        <v/>
      </c>
      <c r="FQ19" s="148" t="str" cm="1">
        <f t="array" ref="FQ19">_xlfn.IFS(BL19="","",BL19,$CV19/$CM19/$CK19*BL19)</f>
        <v/>
      </c>
      <c r="FR19" s="148" t="str" cm="1">
        <f t="array" ref="FR19">_xlfn.IFS(BM19="","",BM19,$CV19/$CM19/$CK19*BM19)</f>
        <v/>
      </c>
      <c r="FS19" s="148" t="str" cm="1">
        <f t="array" ref="FS19">_xlfn.IFS(BN19="","",BN19,$CV19/$CM19/$CK19*BN19)</f>
        <v/>
      </c>
      <c r="FT19" s="148" t="str" cm="1">
        <f t="array" ref="FT19">_xlfn.IFS(BO19="","",BO19,$CV19/$CM19/$CK19*BO19)</f>
        <v/>
      </c>
      <c r="FU19" s="148" t="str" cm="1">
        <f t="array" ref="FU19">_xlfn.IFS(BP19="","",BP19,$CV19/$CM19/$CK19*BP19)</f>
        <v/>
      </c>
      <c r="FV19" s="148" t="str" cm="1">
        <f t="array" ref="FV19">_xlfn.IFS(BQ19="","",BQ19,$CV19/$CM19/$CK19*BQ19)</f>
        <v/>
      </c>
      <c r="FW19" s="148" t="str" cm="1">
        <f t="array" ref="FW19">_xlfn.IFS(BR19="","",BR19,$CV19/$CM19/$CK19*BR19)</f>
        <v/>
      </c>
      <c r="FX19" s="148" t="str" cm="1">
        <f t="array" ref="FX19">_xlfn.IFS(BS19="","",BS19,$CV19/$CM19/$CK19*BS19)</f>
        <v/>
      </c>
      <c r="FY19" s="148" t="str" cm="1">
        <f t="array" ref="FY19">_xlfn.IFS(BT19="","",BT19,$CV19/$CM19/$CK19*BT19)</f>
        <v/>
      </c>
      <c r="FZ19" s="148" t="str" cm="1">
        <f t="array" ref="FZ19">_xlfn.IFS(BU19="","",BU19,$CV19/$CM19/$CK19*BU19)</f>
        <v/>
      </c>
      <c r="GA19" s="148" t="str" cm="1">
        <f t="array" ref="GA19">_xlfn.IFS(BV19="","",BV19,$CV19/$CM19/$CK19*BV19)</f>
        <v/>
      </c>
      <c r="GB19" s="148" t="str" cm="1">
        <f t="array" ref="GB19">_xlfn.IFS(BW19="","",BW19,$CV19/$CM19/$CK19*BW19)</f>
        <v/>
      </c>
      <c r="GC19" s="148" t="str" cm="1">
        <f t="array" ref="GC19">_xlfn.IFS(BX19="","",BX19,$CV19/$CM19/$CK19*BX19)</f>
        <v/>
      </c>
      <c r="GD19" s="148" t="str" cm="1">
        <f t="array" ref="GD19">_xlfn.IFS(BY19="","",BY19,$CV19/$CM19/$CK19*BY19)</f>
        <v/>
      </c>
      <c r="GE19" s="148" t="str" cm="1">
        <f t="array" ref="GE19">_xlfn.IFS(BZ19="","",BZ19,$CV19/$CM19/$CK19*BZ19)</f>
        <v/>
      </c>
      <c r="GF19" s="148" t="str" cm="1">
        <f t="array" ref="GF19">_xlfn.IFS(CA19="","",CA19,$CV19/$CM19/$CK19*CA19)</f>
        <v/>
      </c>
      <c r="GG19" s="148" t="str" cm="1">
        <f t="array" ref="GG19">_xlfn.IFS(CB19="","",CB19,$CV19/$CM19/$CK19*CB19)</f>
        <v/>
      </c>
      <c r="GH19" s="148" t="str" cm="1">
        <f t="array" ref="GH19">_xlfn.IFS(CC19="","",CC19,$CV19/$CM19/$CK19*CC19)</f>
        <v/>
      </c>
      <c r="GI19" s="148" t="str" cm="1">
        <f t="array" ref="GI19">_xlfn.IFS(CD19="","",CD19,$CV19/$CM19/$CK19*CD19)</f>
        <v/>
      </c>
      <c r="GJ19" s="148" t="str" cm="1">
        <f t="array" ref="GJ19">_xlfn.IFS(CE19="","",CE19,$CV19/$CM19/$CK19*CE19)</f>
        <v/>
      </c>
      <c r="GK19" s="148" t="str" cm="1">
        <f t="array" ref="GK19">_xlfn.IFS(CF19="","",CF19,$CV19/$CM19/$CK19*CF19)</f>
        <v/>
      </c>
      <c r="GL19" s="148" t="str" cm="1">
        <f t="array" ref="GL19">_xlfn.IFS(CG19="","",CG19,$CV19/$CM19/$CK19*CG19)</f>
        <v/>
      </c>
      <c r="GM19" s="148" t="str" cm="1">
        <f t="array" ref="GM19">_xlfn.IFS(CH19="","",CH19,$CV19/$CM19/$CK19*CH19)</f>
        <v/>
      </c>
      <c r="GN19" s="148" t="str" cm="1">
        <f t="array" ref="GN19">_xlfn.IFS(CI19="","",CI19,$CV19/$CM19/$CK19*CI19)</f>
        <v/>
      </c>
      <c r="GO19" s="148" t="str" cm="1">
        <f t="array" ref="GO19">_xlfn.IFS(CJ19="","",CJ19,$CV19/$CM19/$CK19*CJ19)</f>
        <v/>
      </c>
      <c r="GQ19" s="149">
        <f t="shared" si="37"/>
        <v>0</v>
      </c>
      <c r="GR19" s="149">
        <f t="shared" si="38"/>
        <v>0</v>
      </c>
      <c r="GS19" s="149">
        <f t="shared" si="39"/>
        <v>0</v>
      </c>
      <c r="GT19" s="149">
        <f t="shared" si="40"/>
        <v>0</v>
      </c>
      <c r="GU19" s="149">
        <f t="shared" si="41"/>
        <v>0</v>
      </c>
      <c r="GV19" s="149">
        <f t="shared" si="42"/>
        <v>0</v>
      </c>
      <c r="GW19" s="149">
        <f t="shared" si="43"/>
        <v>0</v>
      </c>
      <c r="GX19" s="149">
        <f t="shared" si="44"/>
        <v>0</v>
      </c>
      <c r="GY19" s="149">
        <f t="shared" si="45"/>
        <v>0</v>
      </c>
      <c r="GZ19" s="149">
        <f t="shared" si="46"/>
        <v>0</v>
      </c>
      <c r="HA19" s="149">
        <f t="shared" si="47"/>
        <v>0</v>
      </c>
      <c r="HB19" s="149">
        <f t="shared" si="48"/>
        <v>0</v>
      </c>
    </row>
    <row r="20" spans="1:210" s="2" customFormat="1" ht="13.35" customHeight="1" x14ac:dyDescent="0.25">
      <c r="A20" s="144"/>
      <c r="B20" s="144"/>
      <c r="C20" s="2">
        <f t="shared" si="49"/>
        <v>18</v>
      </c>
      <c r="D20" s="28">
        <v>0</v>
      </c>
      <c r="E20" s="28">
        <v>0</v>
      </c>
      <c r="F20" s="28">
        <v>0</v>
      </c>
      <c r="G20" s="28" t="str">
        <f>IF(M20="","",IF(ISERROR(VLOOKUP(M20,Parametros!AI:AJ,2,0)),"Demais OOH",VLOOKUP(M20,Parametros!AI:AJ,2,0)))</f>
        <v/>
      </c>
      <c r="H20" s="56"/>
      <c r="I20" s="56" t="s">
        <v>7044</v>
      </c>
      <c r="J20" s="27" t="str">
        <f>IFERROR(VLOOKUP(K20,'GEOS AMBEV'!B:C,2,0),"")</f>
        <v/>
      </c>
      <c r="K20" s="27">
        <f>_xlfn.XLOOKUP(L20,POPULAÇÃO!D:D,POPULAÇÃO!C:C)</f>
        <v>0</v>
      </c>
      <c r="L20" s="56"/>
      <c r="M20" s="56"/>
      <c r="N20" s="56"/>
      <c r="O20" s="56"/>
      <c r="P20" s="204"/>
      <c r="Q20" s="27" t="str">
        <f>IFERROR(VLOOKUP(O20,Parametros!J:K,2,0),"")</f>
        <v/>
      </c>
      <c r="R20" s="56"/>
      <c r="S20" s="56"/>
      <c r="T20" s="27" t="str">
        <f t="shared" si="2"/>
        <v/>
      </c>
      <c r="U20" s="58"/>
      <c r="V20" s="56"/>
      <c r="W20" s="56"/>
      <c r="X20" s="56"/>
      <c r="Y20" s="234">
        <f t="shared" si="32"/>
        <v>0</v>
      </c>
      <c r="Z20" s="234">
        <f t="shared" si="33"/>
        <v>0</v>
      </c>
      <c r="AA20" s="56"/>
      <c r="AB20" s="56"/>
      <c r="AC20" s="56"/>
      <c r="AD20" s="56"/>
      <c r="AE20" s="213"/>
      <c r="AF20" s="27">
        <f>IFERROR(VLOOKUP(AE20,Parametros!E:F,2,0),0)</f>
        <v>0</v>
      </c>
      <c r="AG20" s="63"/>
      <c r="AH20" s="64"/>
      <c r="AI20" s="62"/>
      <c r="AJ20" s="26" t="str">
        <f t="shared" si="4"/>
        <v/>
      </c>
      <c r="AK20" s="283"/>
      <c r="AL20" s="283"/>
      <c r="AM20" s="283"/>
      <c r="AN20" s="283"/>
      <c r="AO20" s="283"/>
      <c r="AP20" s="283"/>
      <c r="AQ20" s="283"/>
      <c r="AR20" s="283"/>
      <c r="AS20" s="283"/>
      <c r="AT20" s="283"/>
      <c r="AU20" s="283"/>
      <c r="AV20" s="283"/>
      <c r="AW20" s="283"/>
      <c r="AX20" s="283"/>
      <c r="AY20" s="283"/>
      <c r="AZ20" s="283"/>
      <c r="BA20" s="283"/>
      <c r="BB20" s="284"/>
      <c r="BC20" s="284"/>
      <c r="BD20" s="284"/>
      <c r="BE20" s="284"/>
      <c r="BF20" s="284"/>
      <c r="BG20" s="284"/>
      <c r="BH20" s="284"/>
      <c r="BI20" s="284"/>
      <c r="BJ20" s="284"/>
      <c r="BK20" s="284"/>
      <c r="BL20" s="284"/>
      <c r="BM20" s="284"/>
      <c r="BN20" s="284"/>
      <c r="BO20" s="284"/>
      <c r="BP20" s="284"/>
      <c r="BQ20" s="284"/>
      <c r="BR20" s="284"/>
      <c r="BS20" s="284"/>
      <c r="BT20" s="284"/>
      <c r="BU20" s="284"/>
      <c r="BV20" s="284"/>
      <c r="BW20" s="284"/>
      <c r="BX20" s="284"/>
      <c r="BY20" s="284"/>
      <c r="BZ20" s="284"/>
      <c r="CA20" s="284"/>
      <c r="CB20" s="284"/>
      <c r="CC20" s="283"/>
      <c r="CD20" s="283"/>
      <c r="CE20" s="283"/>
      <c r="CF20" s="283"/>
      <c r="CG20" s="284"/>
      <c r="CH20" s="284"/>
      <c r="CI20" s="284"/>
      <c r="CJ20" s="284"/>
      <c r="CK20" s="82"/>
      <c r="CL20" s="295">
        <f>IFERROR(COUNT(AK20:CJ20)/CK20,0)</f>
        <v>0</v>
      </c>
      <c r="CM20" s="296">
        <f>IFERROR(SUM(AK20:CJ20)/CK20,0)</f>
        <v>0</v>
      </c>
      <c r="CN20" s="58"/>
      <c r="CO20" s="217"/>
      <c r="CP20" s="209"/>
      <c r="CQ20" s="87">
        <f>IF(AE20="diária",CP20*AJ20*U20,IF(AJ20&gt;AF20,CP20,AJ20/AF20*CP20)*U20)</f>
        <v>0</v>
      </c>
      <c r="CR20" s="241" t="str">
        <f t="shared" si="8"/>
        <v>0</v>
      </c>
      <c r="CS20" s="152">
        <v>0.25</v>
      </c>
      <c r="CT20" s="90">
        <f t="shared" si="102"/>
        <v>0</v>
      </c>
      <c r="CU20" s="90">
        <f t="shared" si="103"/>
        <v>0</v>
      </c>
      <c r="CV20" s="90">
        <f t="shared" si="104"/>
        <v>0</v>
      </c>
      <c r="CW20" s="91" t="str">
        <f>IF(H20="","",IFERROR(VLOOKUP(H20,Parametros!B:C,2,0),0))</f>
        <v/>
      </c>
      <c r="CX20" s="6">
        <f t="shared" si="105"/>
        <v>0</v>
      </c>
      <c r="CY20" s="87">
        <f t="shared" si="106"/>
        <v>0</v>
      </c>
      <c r="CZ20" s="145"/>
      <c r="DA20" s="87">
        <f t="shared" si="107"/>
        <v>0</v>
      </c>
      <c r="DB20" s="87">
        <f t="shared" si="108"/>
        <v>0</v>
      </c>
      <c r="DD20" s="111">
        <f>IF(AG20="",0,EDATE(DATE(YEAR(AG20),MONTH(AG20),1),5))</f>
        <v>0</v>
      </c>
      <c r="DE20" s="70">
        <v>2025</v>
      </c>
      <c r="DF20" s="71"/>
      <c r="DG20" s="146"/>
      <c r="DH20" s="45"/>
      <c r="DI20" s="45"/>
      <c r="DJ20" s="46">
        <v>800</v>
      </c>
      <c r="DK20" s="35">
        <f t="shared" si="64"/>
        <v>0</v>
      </c>
      <c r="DL20" s="146"/>
      <c r="DM20" s="36">
        <f t="shared" si="18"/>
        <v>0</v>
      </c>
      <c r="DN20" s="72"/>
      <c r="DO20" s="75"/>
      <c r="DP20" s="36">
        <f t="shared" si="65"/>
        <v>0</v>
      </c>
      <c r="DQ20" s="77"/>
      <c r="DR20" s="77"/>
      <c r="DS20" s="78"/>
      <c r="DT20" s="78"/>
      <c r="DU20" s="147">
        <f t="shared" si="66"/>
        <v>0</v>
      </c>
      <c r="DV20" s="78"/>
      <c r="DW20" s="147">
        <f t="shared" si="67"/>
        <v>0</v>
      </c>
      <c r="DX20" s="146"/>
      <c r="DY20" s="80"/>
      <c r="DZ20" s="80">
        <f>SUMIFS('Mediana dos Impactos'!D:D,'Mediana dos Impactos'!C:C,OOH!O20,'Mediana dos Impactos'!B:B,OOH!L20)</f>
        <v>0</v>
      </c>
      <c r="EA20" s="80"/>
      <c r="EB20" s="37" t="str">
        <f t="shared" si="22"/>
        <v/>
      </c>
      <c r="EC20" s="38">
        <f t="shared" si="68"/>
        <v>0</v>
      </c>
      <c r="ED20" s="38">
        <f t="shared" si="23"/>
        <v>0</v>
      </c>
      <c r="EE20" s="38">
        <f t="shared" si="69"/>
        <v>0</v>
      </c>
      <c r="EF20" s="235">
        <f>IF(R20="digital",(EI20*EH20),EJ20*EH20)</f>
        <v>0</v>
      </c>
      <c r="EG20" s="38">
        <f t="shared" si="109"/>
        <v>0</v>
      </c>
      <c r="EH20" s="220">
        <f>IFERROR(IF(N20="via pública",VLOOKUP($O20,Parametros!$J:$L,3,0),VLOOKUP(N20,Parametros!V:W,2,0)),0)</f>
        <v>0</v>
      </c>
      <c r="EI20" s="220">
        <f t="shared" si="27"/>
        <v>0</v>
      </c>
      <c r="EJ20" s="220">
        <f>IFERROR(VLOOKUP(AC20,Parametros!AL:AM,2,0),1)</f>
        <v>1</v>
      </c>
      <c r="EK20" s="38"/>
      <c r="EL20" s="5"/>
      <c r="EM20" s="11">
        <f t="shared" si="28"/>
        <v>0</v>
      </c>
      <c r="EN20" s="11" t="b">
        <f t="shared" si="29"/>
        <v>1</v>
      </c>
      <c r="EO20" s="10"/>
      <c r="EP20" s="148" t="str" cm="1">
        <f t="array" ref="EP20">_xlfn.IFS(AK20="","",AK20,$CV20/$CM20/$CK20*AK20)</f>
        <v/>
      </c>
      <c r="EQ20" s="148" t="str" cm="1">
        <f t="array" ref="EQ20">_xlfn.IFS(AL20="","",AL20,$CV20/$CM20/$CK20*AL20)</f>
        <v/>
      </c>
      <c r="ER20" s="148" t="str" cm="1">
        <f t="array" ref="ER20">_xlfn.IFS(AM20="","",AM20,$CV20/$CM20/$CK20*AM20)</f>
        <v/>
      </c>
      <c r="ES20" s="148" t="str" cm="1">
        <f t="array" ref="ES20">_xlfn.IFS(AN20="","",AN20,$CV20/$CM20/$CK20*AN20)</f>
        <v/>
      </c>
      <c r="ET20" s="148" t="str" cm="1">
        <f t="array" ref="ET20">_xlfn.IFS(AO20="","",AO20,$CV20/$CM20/$CK20*AO20)</f>
        <v/>
      </c>
      <c r="EU20" s="148" t="str" cm="1">
        <f t="array" ref="EU20">_xlfn.IFS(AP20="","",AP20,$CV20/$CM20/$CK20*AP20)</f>
        <v/>
      </c>
      <c r="EV20" s="148" t="str" cm="1">
        <f t="array" ref="EV20">_xlfn.IFS(AQ20="","",AQ20,$CV20/$CM20/$CK20*AQ20)</f>
        <v/>
      </c>
      <c r="EW20" s="148" t="str" cm="1">
        <f t="array" ref="EW20">_xlfn.IFS(AR20="","",AR20,$CV20/$CM20/$CK20*AR20)</f>
        <v/>
      </c>
      <c r="EX20" s="148" t="str" cm="1">
        <f t="array" ref="EX20">_xlfn.IFS(AS20="","",AS20,$CV20/$CM20/$CK20*AS20)</f>
        <v/>
      </c>
      <c r="EY20" s="148" t="str" cm="1">
        <f t="array" ref="EY20">_xlfn.IFS(AT20="","",AT20,$CV20/$CM20/$CK20*AT20)</f>
        <v/>
      </c>
      <c r="EZ20" s="148" t="str" cm="1">
        <f t="array" ref="EZ20">_xlfn.IFS(AU20="","",AU20,$CV20/$CM20/$CK20*AU20)</f>
        <v/>
      </c>
      <c r="FA20" s="148" t="str" cm="1">
        <f t="array" ref="FA20">_xlfn.IFS(AV20="","",AV20,$CV20/$CM20/$CK20*AV20)</f>
        <v/>
      </c>
      <c r="FB20" s="148" t="str" cm="1">
        <f t="array" ref="FB20">_xlfn.IFS(AW20="","",AW20,$CV20/$CM20/$CK20*AW20)</f>
        <v/>
      </c>
      <c r="FC20" s="148" t="str" cm="1">
        <f t="array" ref="FC20">_xlfn.IFS(AX20="","",AX20,$CV20/$CM20/$CK20*AX20)</f>
        <v/>
      </c>
      <c r="FD20" s="148" t="str" cm="1">
        <f t="array" ref="FD20">_xlfn.IFS(AY20="","",AY20,$CV20/$CM20/$CK20*AY20)</f>
        <v/>
      </c>
      <c r="FE20" s="148" t="str" cm="1">
        <f t="array" ref="FE20">_xlfn.IFS(AZ20="","",AZ20,$CV20/$CM20/$CK20*AZ20)</f>
        <v/>
      </c>
      <c r="FF20" s="148" t="str" cm="1">
        <f t="array" ref="FF20">_xlfn.IFS(BA20="","",BA20,$CV20/$CM20/$CK20*BA20)</f>
        <v/>
      </c>
      <c r="FG20" s="148" t="str" cm="1">
        <f t="array" ref="FG20">_xlfn.IFS(BB20="","",BB20,$CV20/$CM20/$CK20*BB20)</f>
        <v/>
      </c>
      <c r="FH20" s="148" t="str" cm="1">
        <f t="array" ref="FH20">_xlfn.IFS(BC20="","",BC20,$CV20/$CM20/$CK20*BC20)</f>
        <v/>
      </c>
      <c r="FI20" s="148" t="str" cm="1">
        <f t="array" ref="FI20">_xlfn.IFS(BD20="","",BD20,$CV20/$CM20/$CK20*BD20)</f>
        <v/>
      </c>
      <c r="FJ20" s="148" t="str" cm="1">
        <f t="array" ref="FJ20">_xlfn.IFS(BE20="","",BE20,$CV20/$CM20/$CK20*BE20)</f>
        <v/>
      </c>
      <c r="FK20" s="148" t="str" cm="1">
        <f t="array" ref="FK20">_xlfn.IFS(BF20="","",BF20,$CV20/$CM20/$CK20*BF20)</f>
        <v/>
      </c>
      <c r="FL20" s="148" t="str" cm="1">
        <f t="array" ref="FL20">_xlfn.IFS(BG20="","",BG20,$CV20/$CM20/$CK20*BG20)</f>
        <v/>
      </c>
      <c r="FM20" s="148" t="str" cm="1">
        <f t="array" ref="FM20">_xlfn.IFS(BH20="","",BH20,$CV20/$CM20/$CK20*BH20)</f>
        <v/>
      </c>
      <c r="FN20" s="148" t="str" cm="1">
        <f t="array" ref="FN20">_xlfn.IFS(BI20="","",BI20,$CV20/$CM20/$CK20*BI20)</f>
        <v/>
      </c>
      <c r="FO20" s="148" t="str" cm="1">
        <f t="array" ref="FO20">_xlfn.IFS(BJ20="","",BJ20,$CV20/$CM20/$CK20*BJ20)</f>
        <v/>
      </c>
      <c r="FP20" s="148" t="str" cm="1">
        <f t="array" ref="FP20">_xlfn.IFS(BK20="","",BK20,$CV20/$CM20/$CK20*BK20)</f>
        <v/>
      </c>
      <c r="FQ20" s="148" t="str" cm="1">
        <f t="array" ref="FQ20">_xlfn.IFS(BL20="","",BL20,$CV20/$CM20/$CK20*BL20)</f>
        <v/>
      </c>
      <c r="FR20" s="148" t="str" cm="1">
        <f t="array" ref="FR20">_xlfn.IFS(BM20="","",BM20,$CV20/$CM20/$CK20*BM20)</f>
        <v/>
      </c>
      <c r="FS20" s="148" t="str" cm="1">
        <f t="array" ref="FS20">_xlfn.IFS(BN20="","",BN20,$CV20/$CM20/$CK20*BN20)</f>
        <v/>
      </c>
      <c r="FT20" s="148" t="str" cm="1">
        <f t="array" ref="FT20">_xlfn.IFS(BO20="","",BO20,$CV20/$CM20/$CK20*BO20)</f>
        <v/>
      </c>
      <c r="FU20" s="148" t="str" cm="1">
        <f t="array" ref="FU20">_xlfn.IFS(BP20="","",BP20,$CV20/$CM20/$CK20*BP20)</f>
        <v/>
      </c>
      <c r="FV20" s="148" t="str" cm="1">
        <f t="array" ref="FV20">_xlfn.IFS(BQ20="","",BQ20,$CV20/$CM20/$CK20*BQ20)</f>
        <v/>
      </c>
      <c r="FW20" s="148" t="str" cm="1">
        <f t="array" ref="FW20">_xlfn.IFS(BR20="","",BR20,$CV20/$CM20/$CK20*BR20)</f>
        <v/>
      </c>
      <c r="FX20" s="148" t="str" cm="1">
        <f t="array" ref="FX20">_xlfn.IFS(BS20="","",BS20,$CV20/$CM20/$CK20*BS20)</f>
        <v/>
      </c>
      <c r="FY20" s="148" t="str" cm="1">
        <f t="array" ref="FY20">_xlfn.IFS(BT20="","",BT20,$CV20/$CM20/$CK20*BT20)</f>
        <v/>
      </c>
      <c r="FZ20" s="148" t="str" cm="1">
        <f t="array" ref="FZ20">_xlfn.IFS(BU20="","",BU20,$CV20/$CM20/$CK20*BU20)</f>
        <v/>
      </c>
      <c r="GA20" s="148" t="str" cm="1">
        <f t="array" ref="GA20">_xlfn.IFS(BV20="","",BV20,$CV20/$CM20/$CK20*BV20)</f>
        <v/>
      </c>
      <c r="GB20" s="148" t="str" cm="1">
        <f t="array" ref="GB20">_xlfn.IFS(BW20="","",BW20,$CV20/$CM20/$CK20*BW20)</f>
        <v/>
      </c>
      <c r="GC20" s="148" t="str" cm="1">
        <f t="array" ref="GC20">_xlfn.IFS(BX20="","",BX20,$CV20/$CM20/$CK20*BX20)</f>
        <v/>
      </c>
      <c r="GD20" s="148" t="str" cm="1">
        <f t="array" ref="GD20">_xlfn.IFS(BY20="","",BY20,$CV20/$CM20/$CK20*BY20)</f>
        <v/>
      </c>
      <c r="GE20" s="148" t="str" cm="1">
        <f t="array" ref="GE20">_xlfn.IFS(BZ20="","",BZ20,$CV20/$CM20/$CK20*BZ20)</f>
        <v/>
      </c>
      <c r="GF20" s="148" t="str" cm="1">
        <f t="array" ref="GF20">_xlfn.IFS(CA20="","",CA20,$CV20/$CM20/$CK20*CA20)</f>
        <v/>
      </c>
      <c r="GG20" s="148" t="str" cm="1">
        <f t="array" ref="GG20">_xlfn.IFS(CB20="","",CB20,$CV20/$CM20/$CK20*CB20)</f>
        <v/>
      </c>
      <c r="GH20" s="148" t="str" cm="1">
        <f t="array" ref="GH20">_xlfn.IFS(CC20="","",CC20,$CV20/$CM20/$CK20*CC20)</f>
        <v/>
      </c>
      <c r="GI20" s="148" t="str" cm="1">
        <f t="array" ref="GI20">_xlfn.IFS(CD20="","",CD20,$CV20/$CM20/$CK20*CD20)</f>
        <v/>
      </c>
      <c r="GJ20" s="148" t="str" cm="1">
        <f t="array" ref="GJ20">_xlfn.IFS(CE20="","",CE20,$CV20/$CM20/$CK20*CE20)</f>
        <v/>
      </c>
      <c r="GK20" s="148" t="str" cm="1">
        <f t="array" ref="GK20">_xlfn.IFS(CF20="","",CF20,$CV20/$CM20/$CK20*CF20)</f>
        <v/>
      </c>
      <c r="GL20" s="148" t="str" cm="1">
        <f t="array" ref="GL20">_xlfn.IFS(CG20="","",CG20,$CV20/$CM20/$CK20*CG20)</f>
        <v/>
      </c>
      <c r="GM20" s="148" t="str" cm="1">
        <f t="array" ref="GM20">_xlfn.IFS(CH20="","",CH20,$CV20/$CM20/$CK20*CH20)</f>
        <v/>
      </c>
      <c r="GN20" s="148" t="str" cm="1">
        <f t="array" ref="GN20">_xlfn.IFS(CI20="","",CI20,$CV20/$CM20/$CK20*CI20)</f>
        <v/>
      </c>
      <c r="GO20" s="148" t="str" cm="1">
        <f t="array" ref="GO20">_xlfn.IFS(CJ20="","",CJ20,$CV20/$CM20/$CK20*CJ20)</f>
        <v/>
      </c>
      <c r="GQ20" s="149">
        <f t="shared" si="37"/>
        <v>0</v>
      </c>
      <c r="GR20" s="149">
        <f t="shared" si="38"/>
        <v>0</v>
      </c>
      <c r="GS20" s="149">
        <f t="shared" si="39"/>
        <v>0</v>
      </c>
      <c r="GT20" s="149">
        <f t="shared" si="40"/>
        <v>0</v>
      </c>
      <c r="GU20" s="149">
        <f t="shared" si="41"/>
        <v>0</v>
      </c>
      <c r="GV20" s="149">
        <f t="shared" si="42"/>
        <v>0</v>
      </c>
      <c r="GW20" s="149">
        <f t="shared" si="43"/>
        <v>0</v>
      </c>
      <c r="GX20" s="149">
        <f t="shared" si="44"/>
        <v>0</v>
      </c>
      <c r="GY20" s="149">
        <f t="shared" si="45"/>
        <v>0</v>
      </c>
      <c r="GZ20" s="149">
        <f t="shared" si="46"/>
        <v>0</v>
      </c>
      <c r="HA20" s="149">
        <f t="shared" si="47"/>
        <v>0</v>
      </c>
      <c r="HB20" s="149">
        <f t="shared" si="48"/>
        <v>0</v>
      </c>
    </row>
    <row r="21" spans="1:210" s="113" customFormat="1" ht="13.2" customHeight="1" x14ac:dyDescent="0.25">
      <c r="A21" s="113" t="s">
        <v>1517</v>
      </c>
      <c r="C21" s="2">
        <f t="shared" si="49"/>
        <v>19</v>
      </c>
      <c r="D21" s="222"/>
      <c r="E21" s="222"/>
      <c r="F21" s="222"/>
      <c r="G21" s="222" t="str">
        <f>IF(M21="","",IF(ISERROR(VLOOKUP(M21,Parametros!AI:AJ,2,0)),"Demais OOH",VLOOKUP(M21,Parametros!AI:AJ,2,0)))</f>
        <v/>
      </c>
      <c r="H21" s="116"/>
      <c r="I21" s="114"/>
      <c r="J21" s="115" t="str">
        <f>IFERROR(VLOOKUP(K21,'GEOS AMBEV'!B:C,2,0),"")</f>
        <v/>
      </c>
      <c r="K21" s="115"/>
      <c r="L21" s="114"/>
      <c r="M21" s="114"/>
      <c r="N21" s="114"/>
      <c r="O21" s="116"/>
      <c r="P21" s="116"/>
      <c r="Q21" s="115" t="str">
        <f>IFERROR(VLOOKUP(O21,Parametros!J:K,2,0),"")</f>
        <v/>
      </c>
      <c r="R21" s="114"/>
      <c r="S21" s="114"/>
      <c r="T21" s="115" t="str">
        <f t="shared" si="2"/>
        <v/>
      </c>
      <c r="U21" s="114"/>
      <c r="V21" s="114"/>
      <c r="W21" s="114"/>
      <c r="X21" s="114"/>
      <c r="Y21" s="249">
        <f t="shared" si="32"/>
        <v>0</v>
      </c>
      <c r="Z21" s="249">
        <f t="shared" si="33"/>
        <v>0</v>
      </c>
      <c r="AA21" s="114"/>
      <c r="AB21" s="114"/>
      <c r="AC21" s="114"/>
      <c r="AD21" s="117"/>
      <c r="AE21" s="223"/>
      <c r="AF21" s="115"/>
      <c r="AG21" s="118"/>
      <c r="AH21" s="118"/>
      <c r="AI21" s="119"/>
      <c r="AJ21" s="120" t="str">
        <f t="shared" si="4"/>
        <v/>
      </c>
      <c r="AK21" s="285"/>
      <c r="AL21" s="285"/>
      <c r="AM21" s="285"/>
      <c r="AN21" s="285"/>
      <c r="AO21" s="285"/>
      <c r="AP21" s="285"/>
      <c r="AQ21" s="285"/>
      <c r="AR21" s="285"/>
      <c r="AS21" s="285"/>
      <c r="AT21" s="285"/>
      <c r="AU21" s="285"/>
      <c r="AV21" s="285"/>
      <c r="AW21" s="285"/>
      <c r="AX21" s="285"/>
      <c r="AY21" s="285"/>
      <c r="AZ21" s="285"/>
      <c r="BA21" s="285"/>
      <c r="BB21" s="286"/>
      <c r="BC21" s="286"/>
      <c r="BD21" s="286"/>
      <c r="BE21" s="286"/>
      <c r="BF21" s="286"/>
      <c r="BG21" s="286"/>
      <c r="BH21" s="286"/>
      <c r="BI21" s="286"/>
      <c r="BJ21" s="286"/>
      <c r="BK21" s="286"/>
      <c r="BL21" s="286"/>
      <c r="BM21" s="286"/>
      <c r="BN21" s="286"/>
      <c r="BO21" s="286"/>
      <c r="BP21" s="286"/>
      <c r="BQ21" s="286"/>
      <c r="BR21" s="286"/>
      <c r="BS21" s="286"/>
      <c r="BT21" s="286">
        <f t="shared" ref="BT21:BY21" si="125">SUM(BT18:BT20)</f>
        <v>0</v>
      </c>
      <c r="BU21" s="286">
        <f t="shared" si="125"/>
        <v>0</v>
      </c>
      <c r="BV21" s="286">
        <f t="shared" si="125"/>
        <v>0</v>
      </c>
      <c r="BW21" s="286">
        <f t="shared" si="125"/>
        <v>0</v>
      </c>
      <c r="BX21" s="286">
        <f t="shared" si="125"/>
        <v>0</v>
      </c>
      <c r="BY21" s="286">
        <f t="shared" si="125"/>
        <v>0</v>
      </c>
      <c r="BZ21" s="286">
        <f>SUM(BZ18:BZ20)</f>
        <v>0</v>
      </c>
      <c r="CA21" s="286">
        <f t="shared" ref="CA21:CJ21" si="126">SUM(CA18:CA20)</f>
        <v>0</v>
      </c>
      <c r="CB21" s="286">
        <f t="shared" si="126"/>
        <v>0</v>
      </c>
      <c r="CC21" s="286">
        <f t="shared" si="126"/>
        <v>0</v>
      </c>
      <c r="CD21" s="286">
        <f t="shared" si="126"/>
        <v>0</v>
      </c>
      <c r="CE21" s="286">
        <f t="shared" si="126"/>
        <v>0</v>
      </c>
      <c r="CF21" s="286">
        <f t="shared" si="126"/>
        <v>0</v>
      </c>
      <c r="CG21" s="286">
        <f t="shared" si="126"/>
        <v>0</v>
      </c>
      <c r="CH21" s="286">
        <f t="shared" si="126"/>
        <v>0</v>
      </c>
      <c r="CI21" s="286">
        <f t="shared" si="126"/>
        <v>0</v>
      </c>
      <c r="CJ21" s="286">
        <f t="shared" si="126"/>
        <v>0</v>
      </c>
      <c r="CK21" s="121"/>
      <c r="CL21" s="297"/>
      <c r="CM21" s="297"/>
      <c r="CN21" s="114"/>
      <c r="CO21" s="125"/>
      <c r="CP21" s="210"/>
      <c r="CQ21" s="122"/>
      <c r="CR21" s="122"/>
      <c r="CS21" s="250"/>
      <c r="CT21" s="122"/>
      <c r="CU21" s="122">
        <f>SUM(CU18:CU20)</f>
        <v>0</v>
      </c>
      <c r="CV21" s="122">
        <f>SUM(CV18:CV20)</f>
        <v>0</v>
      </c>
      <c r="CW21" s="114" t="str">
        <f>IF(H21="","",IFERROR(VLOOKUP(H21,Parametros!B:C,2,0),0))</f>
        <v/>
      </c>
      <c r="CX21" s="128">
        <f>SUM(CX18:CX20)</f>
        <v>0</v>
      </c>
      <c r="CY21" s="122"/>
      <c r="CZ21" s="123"/>
      <c r="DA21" s="122">
        <f>SUM(DA18:DA20)</f>
        <v>0</v>
      </c>
      <c r="DB21" s="122">
        <f>SUM(DB18:DB20)</f>
        <v>0</v>
      </c>
      <c r="DD21" s="124"/>
      <c r="DE21" s="114"/>
      <c r="DF21" s="251"/>
      <c r="DG21" s="252"/>
      <c r="DH21" s="253"/>
      <c r="DI21" s="253"/>
      <c r="DJ21" s="224"/>
      <c r="DK21" s="225">
        <f t="shared" si="64"/>
        <v>0</v>
      </c>
      <c r="DL21" s="252"/>
      <c r="DM21" s="126">
        <f t="shared" si="18"/>
        <v>0</v>
      </c>
      <c r="DN21" s="125"/>
      <c r="DO21" s="254"/>
      <c r="DP21" s="126">
        <f t="shared" si="65"/>
        <v>0</v>
      </c>
      <c r="DQ21" s="125"/>
      <c r="DR21" s="125"/>
      <c r="DS21" s="255"/>
      <c r="DT21" s="255"/>
      <c r="DU21" s="226">
        <f t="shared" si="66"/>
        <v>0</v>
      </c>
      <c r="DV21" s="227"/>
      <c r="DW21" s="226">
        <f t="shared" si="67"/>
        <v>0</v>
      </c>
      <c r="DX21" s="252"/>
      <c r="DY21" s="256"/>
      <c r="DZ21" s="256"/>
      <c r="EA21" s="257"/>
      <c r="EB21" s="228" t="str">
        <f t="shared" si="22"/>
        <v/>
      </c>
      <c r="EC21" s="229">
        <f t="shared" si="68"/>
        <v>0</v>
      </c>
      <c r="ED21" s="229">
        <f t="shared" si="23"/>
        <v>0</v>
      </c>
      <c r="EE21" s="229">
        <f t="shared" si="69"/>
        <v>0</v>
      </c>
      <c r="EF21" s="230"/>
      <c r="EG21" s="229"/>
      <c r="EH21" s="229"/>
      <c r="EI21" s="258">
        <f t="shared" si="27"/>
        <v>0</v>
      </c>
      <c r="EJ21" s="258">
        <f>IFERROR(VLOOKUP(AC21,Parametros!AL:AM,2,0),1)</f>
        <v>1</v>
      </c>
      <c r="EK21" s="229"/>
      <c r="EL21" s="229"/>
      <c r="EM21" s="231">
        <f t="shared" si="28"/>
        <v>0</v>
      </c>
      <c r="EN21" s="231" t="b">
        <f t="shared" si="29"/>
        <v>1</v>
      </c>
      <c r="EO21" s="229"/>
      <c r="EP21" s="259" t="str" cm="1">
        <f t="array" ref="EP21">_xlfn.IFS(AK21="","",AK21,$CV21/$CM21/$CK21*AK21)</f>
        <v/>
      </c>
      <c r="EQ21" s="259" t="str" cm="1">
        <f t="array" ref="EQ21">_xlfn.IFS(AL21="","",AL21,$CV21/$CM21/$CK21*AL21)</f>
        <v/>
      </c>
      <c r="ER21" s="259" t="str" cm="1">
        <f t="array" ref="ER21">_xlfn.IFS(AM21="","",AM21,$CV21/$CM21/$CK21*AM21)</f>
        <v/>
      </c>
      <c r="ES21" s="259" t="str" cm="1">
        <f t="array" ref="ES21">_xlfn.IFS(AN21="","",AN21,$CV21/$CM21/$CK21*AN21)</f>
        <v/>
      </c>
      <c r="ET21" s="259" t="str" cm="1">
        <f t="array" ref="ET21">_xlfn.IFS(AO21="","",AO21,$CV21/$CM21/$CK21*AO21)</f>
        <v/>
      </c>
      <c r="EU21" s="259" t="str" cm="1">
        <f t="array" ref="EU21">_xlfn.IFS(AP21="","",AP21,$CV21/$CM21/$CK21*AP21)</f>
        <v/>
      </c>
      <c r="EV21" s="259" t="str" cm="1">
        <f t="array" ref="EV21">_xlfn.IFS(AQ21="","",AQ21,$CV21/$CM21/$CK21*AQ21)</f>
        <v/>
      </c>
      <c r="EW21" s="259" t="str" cm="1">
        <f t="array" ref="EW21">_xlfn.IFS(AR21="","",AR21,$CV21/$CM21/$CK21*AR21)</f>
        <v/>
      </c>
      <c r="EX21" s="259" t="str" cm="1">
        <f t="array" ref="EX21">_xlfn.IFS(AS21="","",AS21,$CV21/$CM21/$CK21*AS21)</f>
        <v/>
      </c>
      <c r="EY21" s="259" t="str" cm="1">
        <f t="array" ref="EY21">_xlfn.IFS(AT21="","",AT21,$CV21/$CM21/$CK21*AT21)</f>
        <v/>
      </c>
      <c r="EZ21" s="259" t="str" cm="1">
        <f t="array" ref="EZ21">_xlfn.IFS(AU21="","",AU21,$CV21/$CM21/$CK21*AU21)</f>
        <v/>
      </c>
      <c r="FA21" s="259" t="str" cm="1">
        <f t="array" ref="FA21">_xlfn.IFS(AV21="","",AV21,$CV21/$CM21/$CK21*AV21)</f>
        <v/>
      </c>
      <c r="FB21" s="259" t="str" cm="1">
        <f t="array" ref="FB21">_xlfn.IFS(AW21="","",AW21,$CV21/$CM21/$CK21*AW21)</f>
        <v/>
      </c>
      <c r="FC21" s="259" t="str" cm="1">
        <f t="array" ref="FC21">_xlfn.IFS(AX21="","",AX21,$CV21/$CM21/$CK21*AX21)</f>
        <v/>
      </c>
      <c r="FD21" s="259" t="str" cm="1">
        <f t="array" ref="FD21">_xlfn.IFS(AY21="","",AY21,$CV21/$CM21/$CK21*AY21)</f>
        <v/>
      </c>
      <c r="FE21" s="259" t="str" cm="1">
        <f t="array" ref="FE21">_xlfn.IFS(AZ21="","",AZ21,$CV21/$CM21/$CK21*AZ21)</f>
        <v/>
      </c>
      <c r="FF21" s="259" t="str" cm="1">
        <f t="array" ref="FF21">_xlfn.IFS(BA21="","",BA21,$CV21/$CM21/$CK21*BA21)</f>
        <v/>
      </c>
      <c r="FG21" s="259" t="str" cm="1">
        <f t="array" ref="FG21">_xlfn.IFS(BB21="","",BB21,$CV21/$CM21/$CK21*BB21)</f>
        <v/>
      </c>
      <c r="FH21" s="259" t="str" cm="1">
        <f t="array" ref="FH21">_xlfn.IFS(BC21="","",BC21,$CV21/$CM21/$CK21*BC21)</f>
        <v/>
      </c>
      <c r="FI21" s="259" t="str" cm="1">
        <f t="array" ref="FI21">_xlfn.IFS(BD21="","",BD21,$CV21/$CM21/$CK21*BD21)</f>
        <v/>
      </c>
      <c r="FJ21" s="259" t="str" cm="1">
        <f t="array" ref="FJ21">_xlfn.IFS(BE21="","",BE21,$CV21/$CM21/$CK21*BE21)</f>
        <v/>
      </c>
      <c r="FK21" s="259" t="str" cm="1">
        <f t="array" ref="FK21">_xlfn.IFS(BF21="","",BF21,$CV21/$CM21/$CK21*BF21)</f>
        <v/>
      </c>
      <c r="FL21" s="259" t="str" cm="1">
        <f t="array" ref="FL21">_xlfn.IFS(BG21="","",BG21,$CV21/$CM21/$CK21*BG21)</f>
        <v/>
      </c>
      <c r="FM21" s="259" t="str" cm="1">
        <f t="array" ref="FM21">_xlfn.IFS(BH21="","",BH21,$CV21/$CM21/$CK21*BH21)</f>
        <v/>
      </c>
      <c r="FN21" s="259" t="str" cm="1">
        <f t="array" ref="FN21">_xlfn.IFS(BI21="","",BI21,$CV21/$CM21/$CK21*BI21)</f>
        <v/>
      </c>
      <c r="FO21" s="259" t="str" cm="1">
        <f t="array" ref="FO21">_xlfn.IFS(BJ21="","",BJ21,$CV21/$CM21/$CK21*BJ21)</f>
        <v/>
      </c>
      <c r="FP21" s="259" t="str" cm="1">
        <f t="array" ref="FP21">_xlfn.IFS(BK21="","",BK21,$CV21/$CM21/$CK21*BK21)</f>
        <v/>
      </c>
      <c r="FQ21" s="259" t="str" cm="1">
        <f t="array" ref="FQ21">_xlfn.IFS(BL21="","",BL21,$CV21/$CM21/$CK21*BL21)</f>
        <v/>
      </c>
      <c r="FR21" s="259" t="str" cm="1">
        <f t="array" ref="FR21">_xlfn.IFS(BM21="","",BM21,$CV21/$CM21/$CK21*BM21)</f>
        <v/>
      </c>
      <c r="FS21" s="259" t="str" cm="1">
        <f t="array" ref="FS21">_xlfn.IFS(BN21="","",BN21,$CV21/$CM21/$CK21*BN21)</f>
        <v/>
      </c>
      <c r="FT21" s="259" t="str" cm="1">
        <f t="array" ref="FT21">_xlfn.IFS(BO21="","",BO21,$CV21/$CM21/$CK21*BO21)</f>
        <v/>
      </c>
      <c r="FU21" s="259" t="str" cm="1">
        <f t="array" ref="FU21">_xlfn.IFS(BP21="","",BP21,$CV21/$CM21/$CK21*BP21)</f>
        <v/>
      </c>
      <c r="FV21" s="259" t="str" cm="1">
        <f t="array" ref="FV21">_xlfn.IFS(BQ21="","",BQ21,$CV21/$CM21/$CK21*BQ21)</f>
        <v/>
      </c>
      <c r="FW21" s="259" t="str" cm="1">
        <f t="array" ref="FW21">_xlfn.IFS(BR21="","",BR21,$CV21/$CM21/$CK21*BR21)</f>
        <v/>
      </c>
      <c r="FX21" s="259" t="str" cm="1">
        <f t="array" ref="FX21">_xlfn.IFS(BS21="","",BS21,$CV21/$CM21/$CK21*BS21)</f>
        <v/>
      </c>
      <c r="FY21" s="127">
        <f t="shared" ref="FY21:GO21" si="127">SUM(FY18:FY20)</f>
        <v>0</v>
      </c>
      <c r="FZ21" s="127">
        <f t="shared" si="127"/>
        <v>0</v>
      </c>
      <c r="GA21" s="127">
        <f t="shared" si="127"/>
        <v>0</v>
      </c>
      <c r="GB21" s="127">
        <f t="shared" si="127"/>
        <v>0</v>
      </c>
      <c r="GC21" s="127">
        <f t="shared" si="127"/>
        <v>0</v>
      </c>
      <c r="GD21" s="127">
        <f t="shared" si="127"/>
        <v>0</v>
      </c>
      <c r="GE21" s="127">
        <f t="shared" si="127"/>
        <v>0</v>
      </c>
      <c r="GF21" s="127">
        <f t="shared" si="127"/>
        <v>0</v>
      </c>
      <c r="GG21" s="127">
        <f t="shared" si="127"/>
        <v>0</v>
      </c>
      <c r="GH21" s="127">
        <f t="shared" si="127"/>
        <v>0</v>
      </c>
      <c r="GI21" s="127">
        <f t="shared" si="127"/>
        <v>0</v>
      </c>
      <c r="GJ21" s="127">
        <f t="shared" si="127"/>
        <v>0</v>
      </c>
      <c r="GK21" s="127">
        <f t="shared" si="127"/>
        <v>0</v>
      </c>
      <c r="GL21" s="127">
        <f t="shared" si="127"/>
        <v>0</v>
      </c>
      <c r="GM21" s="127">
        <f t="shared" si="127"/>
        <v>0</v>
      </c>
      <c r="GN21" s="127">
        <f t="shared" si="127"/>
        <v>0</v>
      </c>
      <c r="GO21" s="127">
        <f t="shared" si="127"/>
        <v>0</v>
      </c>
      <c r="GQ21" s="155">
        <f t="shared" si="37"/>
        <v>0</v>
      </c>
      <c r="GR21" s="155">
        <f t="shared" si="38"/>
        <v>0</v>
      </c>
      <c r="GS21" s="155">
        <f t="shared" si="39"/>
        <v>0</v>
      </c>
      <c r="GT21" s="155">
        <f t="shared" si="40"/>
        <v>0</v>
      </c>
      <c r="GU21" s="155">
        <f t="shared" si="41"/>
        <v>0</v>
      </c>
      <c r="GV21" s="155">
        <f t="shared" si="42"/>
        <v>0</v>
      </c>
      <c r="GW21" s="155">
        <f t="shared" si="43"/>
        <v>0</v>
      </c>
      <c r="GX21" s="155">
        <f t="shared" si="44"/>
        <v>0</v>
      </c>
      <c r="GY21" s="155">
        <f t="shared" si="45"/>
        <v>0</v>
      </c>
      <c r="GZ21" s="155">
        <f t="shared" si="46"/>
        <v>0</v>
      </c>
      <c r="HA21" s="155">
        <f t="shared" si="47"/>
        <v>0</v>
      </c>
      <c r="HB21" s="155">
        <f t="shared" si="48"/>
        <v>0</v>
      </c>
    </row>
    <row r="22" spans="1:210" s="2" customFormat="1" ht="13.35" customHeight="1" x14ac:dyDescent="0.25">
      <c r="A22" s="144"/>
      <c r="B22" s="144"/>
      <c r="C22" s="2">
        <f t="shared" si="49"/>
        <v>20</v>
      </c>
      <c r="D22" s="28">
        <v>0</v>
      </c>
      <c r="E22" s="28">
        <v>0</v>
      </c>
      <c r="F22" s="28">
        <v>0</v>
      </c>
      <c r="G22" s="28" t="str">
        <f>IF(M22="","",IF(ISERROR(VLOOKUP(M22,Parametros!AI:AJ,2,0)),"Demais OOH",VLOOKUP(M22,Parametros!AI:AJ,2,0)))</f>
        <v/>
      </c>
      <c r="H22" s="56"/>
      <c r="I22" s="56"/>
      <c r="J22" s="27" t="str">
        <f>IFERROR(VLOOKUP(K22,'GEOS AMBEV'!B:C,2,0),"")</f>
        <v/>
      </c>
      <c r="K22" s="27">
        <f>_xlfn.XLOOKUP(L22,POPULAÇÃO!D:D,POPULAÇÃO!C:C)</f>
        <v>0</v>
      </c>
      <c r="L22" s="56"/>
      <c r="M22" s="56"/>
      <c r="N22" s="56"/>
      <c r="O22" s="56"/>
      <c r="P22" s="204"/>
      <c r="Q22" s="27" t="str">
        <f>IFERROR(VLOOKUP(O22,Parametros!J:K,2,0),"")</f>
        <v/>
      </c>
      <c r="R22" s="56"/>
      <c r="S22" s="56"/>
      <c r="T22" s="27" t="str">
        <f t="shared" si="2"/>
        <v/>
      </c>
      <c r="U22" s="58"/>
      <c r="V22" s="56"/>
      <c r="W22" s="56"/>
      <c r="X22" s="56"/>
      <c r="Y22" s="234">
        <f t="shared" si="32"/>
        <v>0</v>
      </c>
      <c r="Z22" s="234">
        <f t="shared" si="33"/>
        <v>0</v>
      </c>
      <c r="AA22" s="56"/>
      <c r="AB22" s="56"/>
      <c r="AC22" s="56"/>
      <c r="AD22" s="56"/>
      <c r="AE22" s="213"/>
      <c r="AF22" s="27">
        <f>IFERROR(VLOOKUP(AE22,Parametros!E:F,2,0),0)</f>
        <v>0</v>
      </c>
      <c r="AG22" s="63"/>
      <c r="AH22" s="64"/>
      <c r="AI22" s="62"/>
      <c r="AJ22" s="26" t="str">
        <f t="shared" si="4"/>
        <v/>
      </c>
      <c r="AK22" s="283"/>
      <c r="AL22" s="283"/>
      <c r="AM22" s="283"/>
      <c r="AN22" s="283"/>
      <c r="AO22" s="283"/>
      <c r="AP22" s="283"/>
      <c r="AQ22" s="283"/>
      <c r="AR22" s="283"/>
      <c r="AS22" s="283"/>
      <c r="AT22" s="283"/>
      <c r="AU22" s="283"/>
      <c r="AV22" s="283"/>
      <c r="AW22" s="283"/>
      <c r="AX22" s="283"/>
      <c r="AY22" s="283"/>
      <c r="AZ22" s="283"/>
      <c r="BA22" s="283"/>
      <c r="BB22" s="284"/>
      <c r="BC22" s="284"/>
      <c r="BD22" s="284"/>
      <c r="BE22" s="284"/>
      <c r="BF22" s="284"/>
      <c r="BG22" s="284"/>
      <c r="BH22" s="284"/>
      <c r="BI22" s="284"/>
      <c r="BJ22" s="284"/>
      <c r="BK22" s="284"/>
      <c r="BL22" s="284"/>
      <c r="BM22" s="284"/>
      <c r="BN22" s="284"/>
      <c r="BO22" s="284"/>
      <c r="BP22" s="284"/>
      <c r="BQ22" s="284"/>
      <c r="BR22" s="284"/>
      <c r="BS22" s="284"/>
      <c r="BT22" s="284"/>
      <c r="BU22" s="284"/>
      <c r="BV22" s="284"/>
      <c r="BW22" s="284"/>
      <c r="BX22" s="284"/>
      <c r="BY22" s="284"/>
      <c r="BZ22" s="284"/>
      <c r="CA22" s="284"/>
      <c r="CB22" s="284"/>
      <c r="CC22" s="284"/>
      <c r="CD22" s="283"/>
      <c r="CE22" s="283"/>
      <c r="CF22" s="283"/>
      <c r="CG22" s="284"/>
      <c r="CH22" s="284"/>
      <c r="CI22" s="284"/>
      <c r="CJ22" s="284"/>
      <c r="CK22" s="82"/>
      <c r="CL22" s="295">
        <f t="shared" ref="CL22:CL33" si="128">IFERROR(COUNT(AK22:CJ22)/CK22,0)</f>
        <v>0</v>
      </c>
      <c r="CM22" s="296">
        <f t="shared" ref="CM22:CM33" si="129">IFERROR(SUM(AK22:CJ22)/CK22,0)</f>
        <v>0</v>
      </c>
      <c r="CN22" s="58"/>
      <c r="CO22" s="217"/>
      <c r="CP22" s="209"/>
      <c r="CQ22" s="87">
        <f t="shared" ref="CQ22:CQ33" si="130">IF(AE22="diária",CP22*AJ22*U22,IF(AJ22&gt;AF22,CP22,AJ22/AF22*CP22)*U22)</f>
        <v>0</v>
      </c>
      <c r="CR22" s="241" t="str">
        <f t="shared" si="8"/>
        <v>0</v>
      </c>
      <c r="CS22" s="152">
        <v>0.83</v>
      </c>
      <c r="CT22" s="90">
        <f t="shared" ref="CT22" si="131">CP22*(1-CS22)</f>
        <v>0</v>
      </c>
      <c r="CU22" s="90">
        <f>CR22*(1-CS22)</f>
        <v>0</v>
      </c>
      <c r="CV22" s="90">
        <f>CU22*0.8</f>
        <v>0</v>
      </c>
      <c r="CW22" s="91" t="str">
        <f>IF(H22="","",IFERROR(VLOOKUP(H22,Parametros!B:C,2,0),0))</f>
        <v/>
      </c>
      <c r="CX22" s="6">
        <f t="shared" ref="CX22" si="132">EG22</f>
        <v>0</v>
      </c>
      <c r="CY22" s="87">
        <f t="shared" ref="CY22" si="133">IF(OR(CX22=0,CX22="Sem base de dados"),0,CV22/CX22*1000)</f>
        <v>0</v>
      </c>
      <c r="CZ22" s="145"/>
      <c r="DA22" s="87">
        <f t="shared" ref="DA22" si="134">DK22</f>
        <v>0</v>
      </c>
      <c r="DB22" s="87">
        <f t="shared" ref="DB22" si="135">DW22</f>
        <v>0</v>
      </c>
      <c r="DD22" s="111">
        <f t="shared" ref="DD22:DD33" si="136">IF(AG22="",0,EDATE(DATE(YEAR(AG22),MONTH(AG22),1),5))</f>
        <v>0</v>
      </c>
      <c r="DE22" s="70">
        <v>2025</v>
      </c>
      <c r="DF22" s="71"/>
      <c r="DG22" s="146"/>
      <c r="DH22" s="45"/>
      <c r="DI22" s="45"/>
      <c r="DJ22" s="46">
        <v>800</v>
      </c>
      <c r="DK22" s="35">
        <f t="shared" si="64"/>
        <v>0</v>
      </c>
      <c r="DL22" s="146"/>
      <c r="DM22" s="36">
        <f t="shared" si="18"/>
        <v>0</v>
      </c>
      <c r="DN22" s="72"/>
      <c r="DO22" s="75"/>
      <c r="DP22" s="36">
        <f t="shared" si="65"/>
        <v>0</v>
      </c>
      <c r="DQ22" s="77"/>
      <c r="DR22" s="77"/>
      <c r="DS22" s="78"/>
      <c r="DT22" s="78"/>
      <c r="DU22" s="147">
        <f t="shared" si="66"/>
        <v>0</v>
      </c>
      <c r="DV22" s="78"/>
      <c r="DW22" s="147">
        <f t="shared" si="67"/>
        <v>0</v>
      </c>
      <c r="DX22" s="146"/>
      <c r="DY22" s="80"/>
      <c r="DZ22" s="80">
        <f>SUMIFS('Mediana dos Impactos'!D:D,'Mediana dos Impactos'!C:C,OOH!O22,'Mediana dos Impactos'!B:B,OOH!L22)</f>
        <v>0</v>
      </c>
      <c r="EA22" s="80"/>
      <c r="EB22" s="37" t="str">
        <f t="shared" si="22"/>
        <v/>
      </c>
      <c r="EC22" s="38">
        <f t="shared" si="68"/>
        <v>0</v>
      </c>
      <c r="ED22" s="38">
        <f t="shared" si="23"/>
        <v>0</v>
      </c>
      <c r="EE22" s="38">
        <f t="shared" si="69"/>
        <v>0</v>
      </c>
      <c r="EF22" s="235">
        <f t="shared" ref="EF22:EF33" si="137">IF(R22="digital",(EI22*EH22),EJ22*EH22)</f>
        <v>0</v>
      </c>
      <c r="EG22" s="38">
        <f t="shared" ref="EG22" si="138">+EE22*EF22</f>
        <v>0</v>
      </c>
      <c r="EH22" s="220">
        <f>IFERROR(IF(N22="via pública",VLOOKUP($O22,Parametros!$J:$L,3,0),VLOOKUP(N22,Parametros!V:W,2,0)),0)</f>
        <v>0</v>
      </c>
      <c r="EI22" s="220">
        <f t="shared" si="27"/>
        <v>0</v>
      </c>
      <c r="EJ22" s="220">
        <f>IFERROR(VLOOKUP(AC22,Parametros!AL:AM,2,0),1)</f>
        <v>1</v>
      </c>
      <c r="EK22" s="38"/>
      <c r="EL22" s="5"/>
      <c r="EM22" s="11">
        <f t="shared" si="28"/>
        <v>0</v>
      </c>
      <c r="EN22" s="11" t="b">
        <f t="shared" si="29"/>
        <v>1</v>
      </c>
      <c r="EO22" s="10"/>
      <c r="EP22" s="148" t="str" cm="1">
        <f t="array" ref="EP22">_xlfn.IFS(AK22="","",AK22,$CV22/$CM22/$CK22*AK22)</f>
        <v/>
      </c>
      <c r="EQ22" s="148" t="str" cm="1">
        <f t="array" ref="EQ22">_xlfn.IFS(AL22="","",AL22,$CV22/$CM22/$CK22*AL22)</f>
        <v/>
      </c>
      <c r="ER22" s="148" t="str" cm="1">
        <f t="array" ref="ER22">_xlfn.IFS(AM22="","",AM22,$CV22/$CM22/$CK22*AM22)</f>
        <v/>
      </c>
      <c r="ES22" s="148" t="str" cm="1">
        <f t="array" ref="ES22">_xlfn.IFS(AN22="","",AN22,$CV22/$CM22/$CK22*AN22)</f>
        <v/>
      </c>
      <c r="ET22" s="148" t="str" cm="1">
        <f t="array" ref="ET22">_xlfn.IFS(AO22="","",AO22,$CV22/$CM22/$CK22*AO22)</f>
        <v/>
      </c>
      <c r="EU22" s="148" t="str" cm="1">
        <f t="array" ref="EU22">_xlfn.IFS(AP22="","",AP22,$CV22/$CM22/$CK22*AP22)</f>
        <v/>
      </c>
      <c r="EV22" s="148" t="str" cm="1">
        <f t="array" ref="EV22">_xlfn.IFS(AQ22="","",AQ22,$CV22/$CM22/$CK22*AQ22)</f>
        <v/>
      </c>
      <c r="EW22" s="148" t="str" cm="1">
        <f t="array" ref="EW22">_xlfn.IFS(AR22="","",AR22,$CV22/$CM22/$CK22*AR22)</f>
        <v/>
      </c>
      <c r="EX22" s="148" t="str" cm="1">
        <f t="array" ref="EX22">_xlfn.IFS(AS22="","",AS22,$CV22/$CM22/$CK22*AS22)</f>
        <v/>
      </c>
      <c r="EY22" s="148" t="str" cm="1">
        <f t="array" ref="EY22">_xlfn.IFS(AT22="","",AT22,$CV22/$CM22/$CK22*AT22)</f>
        <v/>
      </c>
      <c r="EZ22" s="148" t="str" cm="1">
        <f t="array" ref="EZ22">_xlfn.IFS(AU22="","",AU22,$CV22/$CM22/$CK22*AU22)</f>
        <v/>
      </c>
      <c r="FA22" s="148" t="str" cm="1">
        <f t="array" ref="FA22">_xlfn.IFS(AV22="","",AV22,$CV22/$CM22/$CK22*AV22)</f>
        <v/>
      </c>
      <c r="FB22" s="148" t="str" cm="1">
        <f t="array" ref="FB22">_xlfn.IFS(AW22="","",AW22,$CV22/$CM22/$CK22*AW22)</f>
        <v/>
      </c>
      <c r="FC22" s="148" t="str" cm="1">
        <f t="array" ref="FC22">_xlfn.IFS(AX22="","",AX22,$CV22/$CM22/$CK22*AX22)</f>
        <v/>
      </c>
      <c r="FD22" s="148" t="str" cm="1">
        <f t="array" ref="FD22">_xlfn.IFS(AY22="","",AY22,$CV22/$CM22/$CK22*AY22)</f>
        <v/>
      </c>
      <c r="FE22" s="148" t="str" cm="1">
        <f t="array" ref="FE22">_xlfn.IFS(AZ22="","",AZ22,$CV22/$CM22/$CK22*AZ22)</f>
        <v/>
      </c>
      <c r="FF22" s="148" t="str" cm="1">
        <f t="array" ref="FF22">_xlfn.IFS(BA22="","",BA22,$CV22/$CM22/$CK22*BA22)</f>
        <v/>
      </c>
      <c r="FG22" s="148" t="str" cm="1">
        <f t="array" ref="FG22">_xlfn.IFS(BB22="","",BB22,$CV22/$CM22/$CK22*BB22)</f>
        <v/>
      </c>
      <c r="FH22" s="148" t="str" cm="1">
        <f t="array" ref="FH22">_xlfn.IFS(BC22="","",BC22,$CV22/$CM22/$CK22*BC22)</f>
        <v/>
      </c>
      <c r="FI22" s="148" t="str" cm="1">
        <f t="array" ref="FI22">_xlfn.IFS(BD22="","",BD22,$CV22/$CM22/$CK22*BD22)</f>
        <v/>
      </c>
      <c r="FJ22" s="148" t="str" cm="1">
        <f t="array" ref="FJ22">_xlfn.IFS(BE22="","",BE22,$CV22/$CM22/$CK22*BE22)</f>
        <v/>
      </c>
      <c r="FK22" s="148" t="str" cm="1">
        <f t="array" ref="FK22">_xlfn.IFS(BF22="","",BF22,$CV22/$CM22/$CK22*BF22)</f>
        <v/>
      </c>
      <c r="FL22" s="148" t="str" cm="1">
        <f t="array" ref="FL22">_xlfn.IFS(BG22="","",BG22,$CV22/$CM22/$CK22*BG22)</f>
        <v/>
      </c>
      <c r="FM22" s="148" t="str" cm="1">
        <f t="array" ref="FM22">_xlfn.IFS(BH22="","",BH22,$CV22/$CM22/$CK22*BH22)</f>
        <v/>
      </c>
      <c r="FN22" s="148" t="str" cm="1">
        <f t="array" ref="FN22">_xlfn.IFS(BI22="","",BI22,$CV22/$CM22/$CK22*BI22)</f>
        <v/>
      </c>
      <c r="FO22" s="148" t="str" cm="1">
        <f t="array" ref="FO22">_xlfn.IFS(BJ22="","",BJ22,$CV22/$CM22/$CK22*BJ22)</f>
        <v/>
      </c>
      <c r="FP22" s="148" t="str" cm="1">
        <f t="array" ref="FP22">_xlfn.IFS(BK22="","",BK22,$CV22/$CM22/$CK22*BK22)</f>
        <v/>
      </c>
      <c r="FQ22" s="148" t="str" cm="1">
        <f t="array" ref="FQ22">_xlfn.IFS(BL22="","",BL22,$CV22/$CM22/$CK22*BL22)</f>
        <v/>
      </c>
      <c r="FR22" s="148" t="str" cm="1">
        <f t="array" ref="FR22">_xlfn.IFS(BM22="","",BM22,$CV22/$CM22/$CK22*BM22)</f>
        <v/>
      </c>
      <c r="FS22" s="148" t="str" cm="1">
        <f t="array" ref="FS22">_xlfn.IFS(BN22="","",BN22,$CV22/$CM22/$CK22*BN22)</f>
        <v/>
      </c>
      <c r="FT22" s="148" t="str" cm="1">
        <f t="array" ref="FT22">_xlfn.IFS(BO22="","",BO22,$CV22/$CM22/$CK22*BO22)</f>
        <v/>
      </c>
      <c r="FU22" s="148" t="str" cm="1">
        <f t="array" ref="FU22">_xlfn.IFS(BP22="","",BP22,$CV22/$CM22/$CK22*BP22)</f>
        <v/>
      </c>
      <c r="FV22" s="148" t="str" cm="1">
        <f t="array" ref="FV22">_xlfn.IFS(BQ22="","",BQ22,$CV22/$CM22/$CK22*BQ22)</f>
        <v/>
      </c>
      <c r="FW22" s="148" t="str" cm="1">
        <f t="array" ref="FW22">_xlfn.IFS(BR22="","",BR22,$CV22/$CM22/$CK22*BR22)</f>
        <v/>
      </c>
      <c r="FX22" s="148" t="str" cm="1">
        <f t="array" ref="FX22">_xlfn.IFS(BS22="","",BS22,$CV22/$CM22/$CK22*BS22)</f>
        <v/>
      </c>
      <c r="FY22" s="148" t="str" cm="1">
        <f t="array" ref="FY22">_xlfn.IFS(BT22="","",BT22,$CV22/$CM22/$CK22*BT22)</f>
        <v/>
      </c>
      <c r="FZ22" s="148" t="str" cm="1">
        <f t="array" ref="FZ22">_xlfn.IFS(BU22="","",BU22,$CV22/$CM22/$CK22*BU22)</f>
        <v/>
      </c>
      <c r="GA22" s="148" t="str" cm="1">
        <f t="array" ref="GA22">_xlfn.IFS(BV22="","",BV22,$CV22/$CM22/$CK22*BV22)</f>
        <v/>
      </c>
      <c r="GB22" s="148" t="str" cm="1">
        <f t="array" ref="GB22">_xlfn.IFS(BW22="","",BW22,$CV22/$CM22/$CK22*BW22)</f>
        <v/>
      </c>
      <c r="GC22" s="148" t="str" cm="1">
        <f t="array" ref="GC22">_xlfn.IFS(BX22="","",BX22,$CV22/$CM22/$CK22*BX22)</f>
        <v/>
      </c>
      <c r="GD22" s="148" t="str" cm="1">
        <f t="array" ref="GD22">_xlfn.IFS(BY22="","",BY22,$CV22/$CM22/$CK22*BY22)</f>
        <v/>
      </c>
      <c r="GE22" s="148" t="str" cm="1">
        <f t="array" ref="GE22">_xlfn.IFS(BZ22="","",BZ22,$CV22/$CM22/$CK22*BZ22)</f>
        <v/>
      </c>
      <c r="GF22" s="148" t="str" cm="1">
        <f t="array" ref="GF22">_xlfn.IFS(CA22="","",CA22,$CV22/$CM22/$CK22*CA22)</f>
        <v/>
      </c>
      <c r="GG22" s="148" t="str" cm="1">
        <f t="array" ref="GG22">_xlfn.IFS(CB22="","",CB22,$CV22/$CM22/$CK22*CB22)</f>
        <v/>
      </c>
      <c r="GH22" s="148" t="str" cm="1">
        <f t="array" ref="GH22">_xlfn.IFS(CC22="","",CC22,$CV22/$CM22/$CK22*CC22)</f>
        <v/>
      </c>
      <c r="GI22" s="148" t="str" cm="1">
        <f t="array" ref="GI22">_xlfn.IFS(CD22="","",CD22,$CV22/$CM22/$CK22*CD22)</f>
        <v/>
      </c>
      <c r="GJ22" s="148" t="str" cm="1">
        <f t="array" ref="GJ22">_xlfn.IFS(CE22="","",CE22,$CV22/$CM22/$CK22*CE22)</f>
        <v/>
      </c>
      <c r="GK22" s="148" t="str" cm="1">
        <f t="array" ref="GK22">_xlfn.IFS(CF22="","",CF22,$CV22/$CM22/$CK22*CF22)</f>
        <v/>
      </c>
      <c r="GL22" s="148" t="str" cm="1">
        <f t="array" ref="GL22">_xlfn.IFS(CG22="","",CG22,$CV22/$CM22/$CK22*CG22)</f>
        <v/>
      </c>
      <c r="GM22" s="148" t="str" cm="1">
        <f t="array" ref="GM22">_xlfn.IFS(CH22="","",CH22,$CV22/$CM22/$CK22*CH22)</f>
        <v/>
      </c>
      <c r="GN22" s="148" t="str" cm="1">
        <f t="array" ref="GN22">_xlfn.IFS(CI22="","",CI22,$CV22/$CM22/$CK22*CI22)</f>
        <v/>
      </c>
      <c r="GO22" s="148" t="str" cm="1">
        <f t="array" ref="GO22">_xlfn.IFS(CJ22="","",CJ22,$CV22/$CM22/$CK22*CJ22)</f>
        <v/>
      </c>
      <c r="GQ22" s="149">
        <f t="shared" si="37"/>
        <v>0</v>
      </c>
      <c r="GR22" s="149">
        <f t="shared" si="38"/>
        <v>0</v>
      </c>
      <c r="GS22" s="149">
        <f t="shared" si="39"/>
        <v>0</v>
      </c>
      <c r="GT22" s="149">
        <f t="shared" si="40"/>
        <v>0</v>
      </c>
      <c r="GU22" s="149">
        <f t="shared" si="41"/>
        <v>0</v>
      </c>
      <c r="GV22" s="149">
        <f t="shared" si="42"/>
        <v>0</v>
      </c>
      <c r="GW22" s="149">
        <f t="shared" si="43"/>
        <v>0</v>
      </c>
      <c r="GX22" s="149">
        <f t="shared" si="44"/>
        <v>0</v>
      </c>
      <c r="GY22" s="149">
        <f t="shared" si="45"/>
        <v>0</v>
      </c>
      <c r="GZ22" s="149">
        <f t="shared" si="46"/>
        <v>0</v>
      </c>
      <c r="HA22" s="149">
        <f t="shared" si="47"/>
        <v>0</v>
      </c>
      <c r="HB22" s="149">
        <f t="shared" si="48"/>
        <v>0</v>
      </c>
    </row>
    <row r="23" spans="1:210" s="2" customFormat="1" ht="13.35" customHeight="1" x14ac:dyDescent="0.25">
      <c r="A23" s="144"/>
      <c r="B23" s="144"/>
      <c r="C23" s="2">
        <f t="shared" si="49"/>
        <v>21</v>
      </c>
      <c r="D23" s="28">
        <v>0</v>
      </c>
      <c r="E23" s="28">
        <v>0</v>
      </c>
      <c r="F23" s="28">
        <v>0</v>
      </c>
      <c r="G23" s="28" t="str">
        <f>IF(M23="","",IF(ISERROR(VLOOKUP(M23,Parametros!AI:AJ,2,0)),"Demais OOH",VLOOKUP(M23,Parametros!AI:AJ,2,0)))</f>
        <v/>
      </c>
      <c r="H23" s="56"/>
      <c r="I23" s="56"/>
      <c r="J23" s="27" t="str">
        <f>IFERROR(VLOOKUP(K23,'GEOS AMBEV'!B:C,2,0),"")</f>
        <v/>
      </c>
      <c r="K23" s="27">
        <f>_xlfn.XLOOKUP(L23,POPULAÇÃO!D:D,POPULAÇÃO!C:C)</f>
        <v>0</v>
      </c>
      <c r="L23" s="56"/>
      <c r="M23" s="56"/>
      <c r="N23" s="56"/>
      <c r="O23" s="56"/>
      <c r="P23" s="204"/>
      <c r="Q23" s="27" t="str">
        <f>IFERROR(VLOOKUP(O23,Parametros!J:K,2,0),"")</f>
        <v/>
      </c>
      <c r="R23" s="56"/>
      <c r="S23" s="56"/>
      <c r="T23" s="27" t="str">
        <f t="shared" si="2"/>
        <v/>
      </c>
      <c r="U23" s="58"/>
      <c r="V23" s="56"/>
      <c r="W23" s="56"/>
      <c r="X23" s="56"/>
      <c r="Y23" s="234">
        <f t="shared" si="32"/>
        <v>0</v>
      </c>
      <c r="Z23" s="234">
        <f t="shared" si="33"/>
        <v>0</v>
      </c>
      <c r="AA23" s="56"/>
      <c r="AB23" s="56"/>
      <c r="AC23" s="56"/>
      <c r="AD23" s="56"/>
      <c r="AE23" s="213"/>
      <c r="AF23" s="27">
        <f>IFERROR(VLOOKUP(AE23,Parametros!E:F,2,0),0)</f>
        <v>0</v>
      </c>
      <c r="AG23" s="63"/>
      <c r="AH23" s="64"/>
      <c r="AI23" s="62"/>
      <c r="AJ23" s="26" t="str">
        <f t="shared" si="4"/>
        <v/>
      </c>
      <c r="AK23" s="283"/>
      <c r="AL23" s="283"/>
      <c r="AM23" s="283"/>
      <c r="AN23" s="283"/>
      <c r="AO23" s="283"/>
      <c r="AP23" s="283"/>
      <c r="AQ23" s="283"/>
      <c r="AR23" s="283"/>
      <c r="AS23" s="283"/>
      <c r="AT23" s="283"/>
      <c r="AU23" s="283"/>
      <c r="AV23" s="283"/>
      <c r="AW23" s="283"/>
      <c r="AX23" s="283"/>
      <c r="AY23" s="283"/>
      <c r="AZ23" s="283"/>
      <c r="BA23" s="283"/>
      <c r="BB23" s="284"/>
      <c r="BC23" s="284"/>
      <c r="BD23" s="284"/>
      <c r="BE23" s="284"/>
      <c r="BF23" s="284"/>
      <c r="BG23" s="284"/>
      <c r="BH23" s="284"/>
      <c r="BI23" s="284"/>
      <c r="BJ23" s="284"/>
      <c r="BK23" s="284"/>
      <c r="BL23" s="284"/>
      <c r="BM23" s="284"/>
      <c r="BN23" s="284"/>
      <c r="BO23" s="284"/>
      <c r="BP23" s="284"/>
      <c r="BQ23" s="284"/>
      <c r="BR23" s="284"/>
      <c r="BS23" s="284"/>
      <c r="BT23" s="284"/>
      <c r="BU23" s="284"/>
      <c r="BV23" s="284"/>
      <c r="BW23" s="287"/>
      <c r="BX23" s="284"/>
      <c r="BY23" s="284"/>
      <c r="BZ23" s="284"/>
      <c r="CA23" s="284"/>
      <c r="CB23" s="284"/>
      <c r="CC23" s="284"/>
      <c r="CD23" s="283"/>
      <c r="CE23" s="283"/>
      <c r="CF23" s="283"/>
      <c r="CG23" s="284"/>
      <c r="CH23" s="284"/>
      <c r="CI23" s="284"/>
      <c r="CJ23" s="284"/>
      <c r="CK23" s="82"/>
      <c r="CL23" s="295">
        <f t="shared" si="128"/>
        <v>0</v>
      </c>
      <c r="CM23" s="296">
        <f t="shared" si="129"/>
        <v>0</v>
      </c>
      <c r="CN23" s="58"/>
      <c r="CO23" s="217"/>
      <c r="CP23" s="209"/>
      <c r="CQ23" s="87">
        <f t="shared" si="130"/>
        <v>0</v>
      </c>
      <c r="CR23" s="241" t="str">
        <f t="shared" si="8"/>
        <v>0</v>
      </c>
      <c r="CS23" s="152">
        <v>0.83</v>
      </c>
      <c r="CT23" s="90">
        <f t="shared" ref="CT23:CT33" si="139">CP23*(1-CS23)</f>
        <v>0</v>
      </c>
      <c r="CU23" s="90">
        <f t="shared" ref="CU23:CU33" si="140">CR23*(1-CS23)</f>
        <v>0</v>
      </c>
      <c r="CV23" s="90">
        <f t="shared" ref="CV23:CV33" si="141">CU23*0.8</f>
        <v>0</v>
      </c>
      <c r="CW23" s="91" t="str">
        <f>IF(H23="","",IFERROR(VLOOKUP(H23,Parametros!B:C,2,0),0))</f>
        <v/>
      </c>
      <c r="CX23" s="6">
        <f t="shared" ref="CX23" si="142">EG23</f>
        <v>0</v>
      </c>
      <c r="CY23" s="87">
        <f t="shared" ref="CY23" si="143">IF(OR(CX23=0,CX23="Sem base de dados"),0,CV23/CX23*1000)</f>
        <v>0</v>
      </c>
      <c r="CZ23" s="145"/>
      <c r="DA23" s="87">
        <f t="shared" ref="DA23" si="144">DK23</f>
        <v>0</v>
      </c>
      <c r="DB23" s="87">
        <f t="shared" ref="DB23" si="145">DW23</f>
        <v>0</v>
      </c>
      <c r="DD23" s="111">
        <f t="shared" si="136"/>
        <v>0</v>
      </c>
      <c r="DE23" s="70">
        <v>2025</v>
      </c>
      <c r="DF23" s="71"/>
      <c r="DG23" s="146"/>
      <c r="DH23" s="45"/>
      <c r="DI23" s="45"/>
      <c r="DJ23" s="46">
        <v>800</v>
      </c>
      <c r="DK23" s="35">
        <f t="shared" ref="DK23" si="146">DJ23*DI23*DH23</f>
        <v>0</v>
      </c>
      <c r="DL23" s="146"/>
      <c r="DM23" s="36">
        <f t="shared" si="18"/>
        <v>0</v>
      </c>
      <c r="DN23" s="72"/>
      <c r="DO23" s="75"/>
      <c r="DP23" s="36">
        <f t="shared" ref="DP23" si="147">ROUNDUP(DN23*DM23*(1+DO23),0)</f>
        <v>0</v>
      </c>
      <c r="DQ23" s="77"/>
      <c r="DR23" s="77"/>
      <c r="DS23" s="78"/>
      <c r="DT23" s="78"/>
      <c r="DU23" s="147">
        <f t="shared" ref="DU23" si="148">PRODUCT(DP23:DT23)</f>
        <v>0</v>
      </c>
      <c r="DV23" s="78"/>
      <c r="DW23" s="147">
        <f t="shared" ref="DW23" si="149">(DU23+DV23)</f>
        <v>0</v>
      </c>
      <c r="DX23" s="146"/>
      <c r="DY23" s="80"/>
      <c r="DZ23" s="80">
        <f>SUMIFS('Mediana dos Impactos'!D:D,'Mediana dos Impactos'!C:C,OOH!O23,'Mediana dos Impactos'!B:B,OOH!L23)</f>
        <v>0</v>
      </c>
      <c r="EA23" s="80"/>
      <c r="EB23" s="37" t="str">
        <f t="shared" si="22"/>
        <v/>
      </c>
      <c r="EC23" s="38">
        <f t="shared" ref="EC23" si="150">IFERROR(IF(DZ23&lt;&gt;"",DZ23/7*EB23,$EA23/30*EB23),0)</f>
        <v>0</v>
      </c>
      <c r="ED23" s="38">
        <f t="shared" si="23"/>
        <v>0</v>
      </c>
      <c r="EE23" s="38">
        <f t="shared" ref="EE23" si="151">IF(DY23="Sem base de dados",DY23,EC23*ED23)</f>
        <v>0</v>
      </c>
      <c r="EF23" s="235">
        <f t="shared" si="137"/>
        <v>0</v>
      </c>
      <c r="EG23" s="38">
        <f t="shared" ref="EG23" si="152">+EE23*EF23</f>
        <v>0</v>
      </c>
      <c r="EH23" s="220">
        <f>IFERROR(IF(N23="via pública",VLOOKUP($O23,Parametros!$J:$L,3,0),VLOOKUP(N23,Parametros!V:W,2,0)),0)</f>
        <v>0</v>
      </c>
      <c r="EI23" s="220">
        <f t="shared" si="27"/>
        <v>0</v>
      </c>
      <c r="EJ23" s="220">
        <f>IFERROR(VLOOKUP(AC23,Parametros!AL:AM,2,0),1)</f>
        <v>1</v>
      </c>
      <c r="EK23" s="38"/>
      <c r="EL23" s="5"/>
      <c r="EM23" s="11">
        <f t="shared" si="28"/>
        <v>0</v>
      </c>
      <c r="EN23" s="11" t="b">
        <f t="shared" ref="EN23" si="153">EM23=CV23</f>
        <v>1</v>
      </c>
      <c r="EO23" s="10"/>
      <c r="EP23" s="148" t="str" cm="1">
        <f t="array" ref="EP23">_xlfn.IFS(AK23="","",AK23,$CV23/$CM23/$CK23*AK23)</f>
        <v/>
      </c>
      <c r="EQ23" s="148" t="str" cm="1">
        <f t="array" ref="EQ23">_xlfn.IFS(AL23="","",AL23,$CV23/$CM23/$CK23*AL23)</f>
        <v/>
      </c>
      <c r="ER23" s="148" t="str" cm="1">
        <f t="array" ref="ER23">_xlfn.IFS(AM23="","",AM23,$CV23/$CM23/$CK23*AM23)</f>
        <v/>
      </c>
      <c r="ES23" s="148" t="str" cm="1">
        <f t="array" ref="ES23">_xlfn.IFS(AN23="","",AN23,$CV23/$CM23/$CK23*AN23)</f>
        <v/>
      </c>
      <c r="ET23" s="148" t="str" cm="1">
        <f t="array" ref="ET23">_xlfn.IFS(AO23="","",AO23,$CV23/$CM23/$CK23*AO23)</f>
        <v/>
      </c>
      <c r="EU23" s="148" t="str" cm="1">
        <f t="array" ref="EU23">_xlfn.IFS(AP23="","",AP23,$CV23/$CM23/$CK23*AP23)</f>
        <v/>
      </c>
      <c r="EV23" s="148" t="str" cm="1">
        <f t="array" ref="EV23">_xlfn.IFS(AQ23="","",AQ23,$CV23/$CM23/$CK23*AQ23)</f>
        <v/>
      </c>
      <c r="EW23" s="148" t="str" cm="1">
        <f t="array" ref="EW23">_xlfn.IFS(AR23="","",AR23,$CV23/$CM23/$CK23*AR23)</f>
        <v/>
      </c>
      <c r="EX23" s="148" t="str" cm="1">
        <f t="array" ref="EX23">_xlfn.IFS(AS23="","",AS23,$CV23/$CM23/$CK23*AS23)</f>
        <v/>
      </c>
      <c r="EY23" s="148" t="str" cm="1">
        <f t="array" ref="EY23">_xlfn.IFS(AT23="","",AT23,$CV23/$CM23/$CK23*AT23)</f>
        <v/>
      </c>
      <c r="EZ23" s="148" t="str" cm="1">
        <f t="array" ref="EZ23">_xlfn.IFS(AU23="","",AU23,$CV23/$CM23/$CK23*AU23)</f>
        <v/>
      </c>
      <c r="FA23" s="148" t="str" cm="1">
        <f t="array" ref="FA23">_xlfn.IFS(AV23="","",AV23,$CV23/$CM23/$CK23*AV23)</f>
        <v/>
      </c>
      <c r="FB23" s="148" t="str" cm="1">
        <f t="array" ref="FB23">_xlfn.IFS(AW23="","",AW23,$CV23/$CM23/$CK23*AW23)</f>
        <v/>
      </c>
      <c r="FC23" s="148" t="str" cm="1">
        <f t="array" ref="FC23">_xlfn.IFS(AX23="","",AX23,$CV23/$CM23/$CK23*AX23)</f>
        <v/>
      </c>
      <c r="FD23" s="148" t="str" cm="1">
        <f t="array" ref="FD23">_xlfn.IFS(AY23="","",AY23,$CV23/$CM23/$CK23*AY23)</f>
        <v/>
      </c>
      <c r="FE23" s="148" t="str" cm="1">
        <f t="array" ref="FE23">_xlfn.IFS(AZ23="","",AZ23,$CV23/$CM23/$CK23*AZ23)</f>
        <v/>
      </c>
      <c r="FF23" s="148" t="str" cm="1">
        <f t="array" ref="FF23">_xlfn.IFS(BA23="","",BA23,$CV23/$CM23/$CK23*BA23)</f>
        <v/>
      </c>
      <c r="FG23" s="148" t="str" cm="1">
        <f t="array" ref="FG23">_xlfn.IFS(BB23="","",BB23,$CV23/$CM23/$CK23*BB23)</f>
        <v/>
      </c>
      <c r="FH23" s="148" t="str" cm="1">
        <f t="array" ref="FH23">_xlfn.IFS(BC23="","",BC23,$CV23/$CM23/$CK23*BC23)</f>
        <v/>
      </c>
      <c r="FI23" s="148" t="str" cm="1">
        <f t="array" ref="FI23">_xlfn.IFS(BD23="","",BD23,$CV23/$CM23/$CK23*BD23)</f>
        <v/>
      </c>
      <c r="FJ23" s="148" t="str" cm="1">
        <f t="array" ref="FJ23">_xlfn.IFS(BE23="","",BE23,$CV23/$CM23/$CK23*BE23)</f>
        <v/>
      </c>
      <c r="FK23" s="148" t="str" cm="1">
        <f t="array" ref="FK23">_xlfn.IFS(BF23="","",BF23,$CV23/$CM23/$CK23*BF23)</f>
        <v/>
      </c>
      <c r="FL23" s="148" t="str" cm="1">
        <f t="array" ref="FL23">_xlfn.IFS(BG23="","",BG23,$CV23/$CM23/$CK23*BG23)</f>
        <v/>
      </c>
      <c r="FM23" s="148" t="str" cm="1">
        <f t="array" ref="FM23">_xlfn.IFS(BH23="","",BH23,$CV23/$CM23/$CK23*BH23)</f>
        <v/>
      </c>
      <c r="FN23" s="148" t="str" cm="1">
        <f t="array" ref="FN23">_xlfn.IFS(BI23="","",BI23,$CV23/$CM23/$CK23*BI23)</f>
        <v/>
      </c>
      <c r="FO23" s="148" t="str" cm="1">
        <f t="array" ref="FO23">_xlfn.IFS(BJ23="","",BJ23,$CV23/$CM23/$CK23*BJ23)</f>
        <v/>
      </c>
      <c r="FP23" s="148" t="str" cm="1">
        <f t="array" ref="FP23">_xlfn.IFS(BK23="","",BK23,$CV23/$CM23/$CK23*BK23)</f>
        <v/>
      </c>
      <c r="FQ23" s="148" t="str" cm="1">
        <f t="array" ref="FQ23">_xlfn.IFS(BL23="","",BL23,$CV23/$CM23/$CK23*BL23)</f>
        <v/>
      </c>
      <c r="FR23" s="148" t="str" cm="1">
        <f t="array" ref="FR23">_xlfn.IFS(BM23="","",BM23,$CV23/$CM23/$CK23*BM23)</f>
        <v/>
      </c>
      <c r="FS23" s="148" t="str" cm="1">
        <f t="array" ref="FS23">_xlfn.IFS(BN23="","",BN23,$CV23/$CM23/$CK23*BN23)</f>
        <v/>
      </c>
      <c r="FT23" s="148" t="str" cm="1">
        <f t="array" ref="FT23">_xlfn.IFS(BO23="","",BO23,$CV23/$CM23/$CK23*BO23)</f>
        <v/>
      </c>
      <c r="FU23" s="148" t="str" cm="1">
        <f t="array" ref="FU23">_xlfn.IFS(BP23="","",BP23,$CV23/$CM23/$CK23*BP23)</f>
        <v/>
      </c>
      <c r="FV23" s="148" t="str" cm="1">
        <f t="array" ref="FV23">_xlfn.IFS(BQ23="","",BQ23,$CV23/$CM23/$CK23*BQ23)</f>
        <v/>
      </c>
      <c r="FW23" s="148" t="str" cm="1">
        <f t="array" ref="FW23">_xlfn.IFS(BR23="","",BR23,$CV23/$CM23/$CK23*BR23)</f>
        <v/>
      </c>
      <c r="FX23" s="148" t="str" cm="1">
        <f t="array" ref="FX23">_xlfn.IFS(BS23="","",BS23,$CV23/$CM23/$CK23*BS23)</f>
        <v/>
      </c>
      <c r="FY23" s="148" t="str" cm="1">
        <f t="array" ref="FY23">_xlfn.IFS(BT23="","",BT23,$CV23/$CM23/$CK23*BT23)</f>
        <v/>
      </c>
      <c r="FZ23" s="148" t="str" cm="1">
        <f t="array" ref="FZ23">_xlfn.IFS(BU23="","",BU23,$CV23/$CM23/$CK23*BU23)</f>
        <v/>
      </c>
      <c r="GA23" s="148" t="str" cm="1">
        <f t="array" ref="GA23">_xlfn.IFS(BV23="","",BV23,$CV23/$CM23/$CK23*BV23)</f>
        <v/>
      </c>
      <c r="GB23" s="148" t="str" cm="1">
        <f t="array" ref="GB23">_xlfn.IFS(BW23="","",BW23,$CV23/$CM23/$CK23*BW23)</f>
        <v/>
      </c>
      <c r="GC23" s="148" t="str" cm="1">
        <f t="array" ref="GC23">_xlfn.IFS(BX23="","",BX23,$CV23/$CM23/$CK23*BX23)</f>
        <v/>
      </c>
      <c r="GD23" s="148" t="str" cm="1">
        <f t="array" ref="GD23">_xlfn.IFS(BY23="","",BY23,$CV23/$CM23/$CK23*BY23)</f>
        <v/>
      </c>
      <c r="GE23" s="148" t="str" cm="1">
        <f t="array" ref="GE23">_xlfn.IFS(BZ23="","",BZ23,$CV23/$CM23/$CK23*BZ23)</f>
        <v/>
      </c>
      <c r="GF23" s="148" t="str" cm="1">
        <f t="array" ref="GF23">_xlfn.IFS(CA23="","",CA23,$CV23/$CM23/$CK23*CA23)</f>
        <v/>
      </c>
      <c r="GG23" s="148" t="str" cm="1">
        <f t="array" ref="GG23">_xlfn.IFS(CB23="","",CB23,$CV23/$CM23/$CK23*CB23)</f>
        <v/>
      </c>
      <c r="GH23" s="148" t="str" cm="1">
        <f t="array" ref="GH23">_xlfn.IFS(CC23="","",CC23,$CV23/$CM23/$CK23*CC23)</f>
        <v/>
      </c>
      <c r="GI23" s="148" t="str" cm="1">
        <f t="array" ref="GI23">_xlfn.IFS(CD23="","",CD23,$CV23/$CM23/$CK23*CD23)</f>
        <v/>
      </c>
      <c r="GJ23" s="148" t="str" cm="1">
        <f t="array" ref="GJ23">_xlfn.IFS(CE23="","",CE23,$CV23/$CM23/$CK23*CE23)</f>
        <v/>
      </c>
      <c r="GK23" s="148" t="str" cm="1">
        <f t="array" ref="GK23">_xlfn.IFS(CF23="","",CF23,$CV23/$CM23/$CK23*CF23)</f>
        <v/>
      </c>
      <c r="GL23" s="148" t="str" cm="1">
        <f t="array" ref="GL23">_xlfn.IFS(CG23="","",CG23,$CV23/$CM23/$CK23*CG23)</f>
        <v/>
      </c>
      <c r="GM23" s="148" t="str" cm="1">
        <f t="array" ref="GM23">_xlfn.IFS(CH23="","",CH23,$CV23/$CM23/$CK23*CH23)</f>
        <v/>
      </c>
      <c r="GN23" s="148" t="str" cm="1">
        <f t="array" ref="GN23">_xlfn.IFS(CI23="","",CI23,$CV23/$CM23/$CK23*CI23)</f>
        <v/>
      </c>
      <c r="GO23" s="148" t="str" cm="1">
        <f t="array" ref="GO23">_xlfn.IFS(CJ23="","",CJ23,$CV23/$CM23/$CK23*CJ23)</f>
        <v/>
      </c>
      <c r="GQ23" s="149">
        <f t="shared" si="37"/>
        <v>0</v>
      </c>
      <c r="GR23" s="149">
        <f t="shared" si="38"/>
        <v>0</v>
      </c>
      <c r="GS23" s="149">
        <f t="shared" si="39"/>
        <v>0</v>
      </c>
      <c r="GT23" s="149">
        <f t="shared" si="40"/>
        <v>0</v>
      </c>
      <c r="GU23" s="149">
        <f t="shared" si="41"/>
        <v>0</v>
      </c>
      <c r="GV23" s="149">
        <f t="shared" si="42"/>
        <v>0</v>
      </c>
      <c r="GW23" s="149">
        <f t="shared" si="43"/>
        <v>0</v>
      </c>
      <c r="GX23" s="149">
        <f t="shared" si="44"/>
        <v>0</v>
      </c>
      <c r="GY23" s="149">
        <f t="shared" si="45"/>
        <v>0</v>
      </c>
      <c r="GZ23" s="149">
        <f t="shared" si="46"/>
        <v>0</v>
      </c>
      <c r="HA23" s="149">
        <f t="shared" si="47"/>
        <v>0</v>
      </c>
      <c r="HB23" s="149">
        <f t="shared" si="48"/>
        <v>0</v>
      </c>
    </row>
    <row r="24" spans="1:210" s="2" customFormat="1" ht="13.35" customHeight="1" x14ac:dyDescent="0.25">
      <c r="A24" s="144"/>
      <c r="B24" s="144"/>
      <c r="C24" s="2">
        <f t="shared" si="49"/>
        <v>22</v>
      </c>
      <c r="D24" s="28">
        <v>0</v>
      </c>
      <c r="E24" s="28">
        <v>0</v>
      </c>
      <c r="F24" s="28">
        <v>0</v>
      </c>
      <c r="G24" s="28" t="str">
        <f>IF(M24="","",IF(ISERROR(VLOOKUP(M24,Parametros!AI:AJ,2,0)),"Demais OOH",VLOOKUP(M24,Parametros!AI:AJ,2,0)))</f>
        <v/>
      </c>
      <c r="H24" s="56"/>
      <c r="I24" s="56"/>
      <c r="J24" s="27" t="str">
        <f>IFERROR(VLOOKUP(K24,'GEOS AMBEV'!B:C,2,0),"")</f>
        <v/>
      </c>
      <c r="K24" s="27">
        <f>_xlfn.XLOOKUP(L24,POPULAÇÃO!D:D,POPULAÇÃO!C:C)</f>
        <v>0</v>
      </c>
      <c r="L24" s="56"/>
      <c r="M24" s="56"/>
      <c r="N24" s="56"/>
      <c r="O24" s="56"/>
      <c r="P24" s="204"/>
      <c r="Q24" s="27" t="str">
        <f>IFERROR(VLOOKUP(O24,Parametros!J:K,2,0),"")</f>
        <v/>
      </c>
      <c r="R24" s="56"/>
      <c r="S24" s="56"/>
      <c r="T24" s="27" t="str">
        <f t="shared" si="2"/>
        <v/>
      </c>
      <c r="U24" s="58"/>
      <c r="V24" s="56"/>
      <c r="W24" s="56"/>
      <c r="X24" s="56"/>
      <c r="Y24" s="234">
        <f t="shared" si="32"/>
        <v>0</v>
      </c>
      <c r="Z24" s="234">
        <f t="shared" si="33"/>
        <v>0</v>
      </c>
      <c r="AA24" s="56"/>
      <c r="AB24" s="56"/>
      <c r="AC24" s="56"/>
      <c r="AD24" s="56"/>
      <c r="AE24" s="213"/>
      <c r="AF24" s="27">
        <f>IFERROR(VLOOKUP(AE24,Parametros!E:F,2,0),0)</f>
        <v>0</v>
      </c>
      <c r="AG24" s="63"/>
      <c r="AH24" s="64"/>
      <c r="AI24" s="62"/>
      <c r="AJ24" s="26" t="str">
        <f t="shared" si="4"/>
        <v/>
      </c>
      <c r="AK24" s="283"/>
      <c r="AL24" s="283"/>
      <c r="AM24" s="283"/>
      <c r="AN24" s="283"/>
      <c r="AO24" s="283"/>
      <c r="AP24" s="283"/>
      <c r="AQ24" s="283"/>
      <c r="AR24" s="283"/>
      <c r="AS24" s="283"/>
      <c r="AT24" s="283"/>
      <c r="AU24" s="283"/>
      <c r="AV24" s="283"/>
      <c r="AW24" s="283"/>
      <c r="AX24" s="283"/>
      <c r="AY24" s="283"/>
      <c r="AZ24" s="283"/>
      <c r="BA24" s="283"/>
      <c r="BB24" s="284"/>
      <c r="BC24" s="284"/>
      <c r="BD24" s="284"/>
      <c r="BE24" s="284"/>
      <c r="BF24" s="284"/>
      <c r="BG24" s="284"/>
      <c r="BH24" s="284"/>
      <c r="BI24" s="284"/>
      <c r="BJ24" s="284"/>
      <c r="BK24" s="284"/>
      <c r="BL24" s="284"/>
      <c r="BM24" s="284"/>
      <c r="BN24" s="284"/>
      <c r="BO24" s="284"/>
      <c r="BP24" s="284"/>
      <c r="BQ24" s="284"/>
      <c r="BR24" s="284"/>
      <c r="BS24" s="284"/>
      <c r="BT24" s="284"/>
      <c r="BU24" s="284"/>
      <c r="BV24" s="284"/>
      <c r="BW24" s="284"/>
      <c r="BX24" s="284"/>
      <c r="BY24" s="284"/>
      <c r="BZ24" s="284"/>
      <c r="CA24" s="284"/>
      <c r="CB24" s="284"/>
      <c r="CC24" s="284"/>
      <c r="CD24" s="283"/>
      <c r="CE24" s="283"/>
      <c r="CF24" s="283"/>
      <c r="CG24" s="284"/>
      <c r="CH24" s="284"/>
      <c r="CI24" s="284"/>
      <c r="CJ24" s="284"/>
      <c r="CK24" s="82"/>
      <c r="CL24" s="295">
        <f t="shared" si="128"/>
        <v>0</v>
      </c>
      <c r="CM24" s="296">
        <f t="shared" si="129"/>
        <v>0</v>
      </c>
      <c r="CN24" s="58"/>
      <c r="CO24" s="217"/>
      <c r="CP24" s="209"/>
      <c r="CQ24" s="87">
        <f t="shared" si="130"/>
        <v>0</v>
      </c>
      <c r="CR24" s="241" t="str">
        <f t="shared" si="8"/>
        <v>0</v>
      </c>
      <c r="CS24" s="152">
        <v>0.83</v>
      </c>
      <c r="CT24" s="90">
        <f t="shared" si="139"/>
        <v>0</v>
      </c>
      <c r="CU24" s="90">
        <f t="shared" si="140"/>
        <v>0</v>
      </c>
      <c r="CV24" s="90">
        <f t="shared" si="141"/>
        <v>0</v>
      </c>
      <c r="CW24" s="91" t="str">
        <f>IF(H24="","",IFERROR(VLOOKUP(H24,Parametros!B:C,2,0),0))</f>
        <v/>
      </c>
      <c r="CX24" s="6">
        <f t="shared" ref="CX24" si="154">EG24</f>
        <v>0</v>
      </c>
      <c r="CY24" s="87">
        <f t="shared" ref="CY24" si="155">IF(OR(CX24=0,CX24="Sem base de dados"),0,CV24/CX24*1000)</f>
        <v>0</v>
      </c>
      <c r="CZ24" s="145"/>
      <c r="DA24" s="87">
        <f t="shared" ref="DA24" si="156">DK24</f>
        <v>0</v>
      </c>
      <c r="DB24" s="87">
        <f t="shared" ref="DB24" si="157">DW24</f>
        <v>0</v>
      </c>
      <c r="DD24" s="111">
        <f t="shared" si="136"/>
        <v>0</v>
      </c>
      <c r="DE24" s="70">
        <v>2025</v>
      </c>
      <c r="DF24" s="71"/>
      <c r="DG24" s="146"/>
      <c r="DH24" s="45"/>
      <c r="DI24" s="45"/>
      <c r="DJ24" s="46">
        <v>800</v>
      </c>
      <c r="DK24" s="35">
        <f t="shared" ref="DK24" si="158">DJ24*DI24*DH24</f>
        <v>0</v>
      </c>
      <c r="DL24" s="146"/>
      <c r="DM24" s="36">
        <f t="shared" si="18"/>
        <v>0</v>
      </c>
      <c r="DN24" s="72"/>
      <c r="DO24" s="75"/>
      <c r="DP24" s="36">
        <f t="shared" ref="DP24" si="159">ROUNDUP(DN24*DM24*(1+DO24),0)</f>
        <v>0</v>
      </c>
      <c r="DQ24" s="77"/>
      <c r="DR24" s="77"/>
      <c r="DS24" s="153"/>
      <c r="DT24" s="78"/>
      <c r="DU24" s="147">
        <f t="shared" ref="DU24" si="160">PRODUCT(DP24:DT24)</f>
        <v>0</v>
      </c>
      <c r="DV24" s="78"/>
      <c r="DW24" s="147">
        <f t="shared" ref="DW24" si="161">(DU24+DV24)</f>
        <v>0</v>
      </c>
      <c r="DX24" s="146"/>
      <c r="DY24" s="80"/>
      <c r="DZ24" s="80">
        <f>SUMIFS('Mediana dos Impactos'!D:D,'Mediana dos Impactos'!C:C,OOH!O24,'Mediana dos Impactos'!B:B,OOH!L24)</f>
        <v>0</v>
      </c>
      <c r="EA24" s="80"/>
      <c r="EB24" s="37" t="str">
        <f t="shared" si="22"/>
        <v/>
      </c>
      <c r="EC24" s="38">
        <f t="shared" ref="EC24" si="162">IFERROR(IF(DZ24&lt;&gt;"",DZ24/7*EB24,$EA24/30*EB24),0)</f>
        <v>0</v>
      </c>
      <c r="ED24" s="38">
        <f t="shared" si="23"/>
        <v>0</v>
      </c>
      <c r="EE24" s="38">
        <f t="shared" ref="EE24" si="163">IF(DY24="Sem base de dados",DY24,EC24*ED24)</f>
        <v>0</v>
      </c>
      <c r="EF24" s="235">
        <f t="shared" si="137"/>
        <v>0</v>
      </c>
      <c r="EG24" s="38">
        <f t="shared" ref="EG24" si="164">+EE24*EF24</f>
        <v>0</v>
      </c>
      <c r="EH24" s="220">
        <f>IFERROR(IF(N24="via pública",VLOOKUP($O24,Parametros!$J:$L,3,0),VLOOKUP(N24,Parametros!V:W,2,0)),0)</f>
        <v>0</v>
      </c>
      <c r="EI24" s="220">
        <f t="shared" si="27"/>
        <v>0</v>
      </c>
      <c r="EJ24" s="220">
        <f>IFERROR(VLOOKUP(AC24,Parametros!AL:AM,2,0),1)</f>
        <v>1</v>
      </c>
      <c r="EK24" s="38"/>
      <c r="EL24" s="5"/>
      <c r="EM24" s="11">
        <f t="shared" si="28"/>
        <v>0</v>
      </c>
      <c r="EN24" s="11" t="b">
        <f t="shared" ref="EN24" si="165">EM24=CV24</f>
        <v>1</v>
      </c>
      <c r="EO24" s="10"/>
      <c r="EP24" s="148" t="str" cm="1">
        <f t="array" ref="EP24">_xlfn.IFS(AK24="","",AK24,$CV24/$CM24/$CK24*AK24)</f>
        <v/>
      </c>
      <c r="EQ24" s="148" t="str" cm="1">
        <f t="array" ref="EQ24">_xlfn.IFS(AL24="","",AL24,$CV24/$CM24/$CK24*AL24)</f>
        <v/>
      </c>
      <c r="ER24" s="148" t="str" cm="1">
        <f t="array" ref="ER24">_xlfn.IFS(AM24="","",AM24,$CV24/$CM24/$CK24*AM24)</f>
        <v/>
      </c>
      <c r="ES24" s="148" t="str" cm="1">
        <f t="array" ref="ES24">_xlfn.IFS(AN24="","",AN24,$CV24/$CM24/$CK24*AN24)</f>
        <v/>
      </c>
      <c r="ET24" s="148" t="str" cm="1">
        <f t="array" ref="ET24">_xlfn.IFS(AO24="","",AO24,$CV24/$CM24/$CK24*AO24)</f>
        <v/>
      </c>
      <c r="EU24" s="148" t="str" cm="1">
        <f t="array" ref="EU24">_xlfn.IFS(AP24="","",AP24,$CV24/$CM24/$CK24*AP24)</f>
        <v/>
      </c>
      <c r="EV24" s="148" t="str" cm="1">
        <f t="array" ref="EV24">_xlfn.IFS(AQ24="","",AQ24,$CV24/$CM24/$CK24*AQ24)</f>
        <v/>
      </c>
      <c r="EW24" s="148" t="str" cm="1">
        <f t="array" ref="EW24">_xlfn.IFS(AR24="","",AR24,$CV24/$CM24/$CK24*AR24)</f>
        <v/>
      </c>
      <c r="EX24" s="148" t="str" cm="1">
        <f t="array" ref="EX24">_xlfn.IFS(AS24="","",AS24,$CV24/$CM24/$CK24*AS24)</f>
        <v/>
      </c>
      <c r="EY24" s="148" t="str" cm="1">
        <f t="array" ref="EY24">_xlfn.IFS(AT24="","",AT24,$CV24/$CM24/$CK24*AT24)</f>
        <v/>
      </c>
      <c r="EZ24" s="148" t="str" cm="1">
        <f t="array" ref="EZ24">_xlfn.IFS(AU24="","",AU24,$CV24/$CM24/$CK24*AU24)</f>
        <v/>
      </c>
      <c r="FA24" s="148" t="str" cm="1">
        <f t="array" ref="FA24">_xlfn.IFS(AV24="","",AV24,$CV24/$CM24/$CK24*AV24)</f>
        <v/>
      </c>
      <c r="FB24" s="148" t="str" cm="1">
        <f t="array" ref="FB24">_xlfn.IFS(AW24="","",AW24,$CV24/$CM24/$CK24*AW24)</f>
        <v/>
      </c>
      <c r="FC24" s="148" t="str" cm="1">
        <f t="array" ref="FC24">_xlfn.IFS(AX24="","",AX24,$CV24/$CM24/$CK24*AX24)</f>
        <v/>
      </c>
      <c r="FD24" s="148" t="str" cm="1">
        <f t="array" ref="FD24">_xlfn.IFS(AY24="","",AY24,$CV24/$CM24/$CK24*AY24)</f>
        <v/>
      </c>
      <c r="FE24" s="148" t="str" cm="1">
        <f t="array" ref="FE24">_xlfn.IFS(AZ24="","",AZ24,$CV24/$CM24/$CK24*AZ24)</f>
        <v/>
      </c>
      <c r="FF24" s="148" t="str" cm="1">
        <f t="array" ref="FF24">_xlfn.IFS(BA24="","",BA24,$CV24/$CM24/$CK24*BA24)</f>
        <v/>
      </c>
      <c r="FG24" s="148" t="str" cm="1">
        <f t="array" ref="FG24">_xlfn.IFS(BB24="","",BB24,$CV24/$CM24/$CK24*BB24)</f>
        <v/>
      </c>
      <c r="FH24" s="148" t="str" cm="1">
        <f t="array" ref="FH24">_xlfn.IFS(BC24="","",BC24,$CV24/$CM24/$CK24*BC24)</f>
        <v/>
      </c>
      <c r="FI24" s="148" t="str" cm="1">
        <f t="array" ref="FI24">_xlfn.IFS(BD24="","",BD24,$CV24/$CM24/$CK24*BD24)</f>
        <v/>
      </c>
      <c r="FJ24" s="148" t="str" cm="1">
        <f t="array" ref="FJ24">_xlfn.IFS(BE24="","",BE24,$CV24/$CM24/$CK24*BE24)</f>
        <v/>
      </c>
      <c r="FK24" s="148" t="str" cm="1">
        <f t="array" ref="FK24">_xlfn.IFS(BF24="","",BF24,$CV24/$CM24/$CK24*BF24)</f>
        <v/>
      </c>
      <c r="FL24" s="148" t="str" cm="1">
        <f t="array" ref="FL24">_xlfn.IFS(BG24="","",BG24,$CV24/$CM24/$CK24*BG24)</f>
        <v/>
      </c>
      <c r="FM24" s="148" t="str" cm="1">
        <f t="array" ref="FM24">_xlfn.IFS(BH24="","",BH24,$CV24/$CM24/$CK24*BH24)</f>
        <v/>
      </c>
      <c r="FN24" s="148" t="str" cm="1">
        <f t="array" ref="FN24">_xlfn.IFS(BI24="","",BI24,$CV24/$CM24/$CK24*BI24)</f>
        <v/>
      </c>
      <c r="FO24" s="148" t="str" cm="1">
        <f t="array" ref="FO24">_xlfn.IFS(BJ24="","",BJ24,$CV24/$CM24/$CK24*BJ24)</f>
        <v/>
      </c>
      <c r="FP24" s="148" t="str" cm="1">
        <f t="array" ref="FP24">_xlfn.IFS(BK24="","",BK24,$CV24/$CM24/$CK24*BK24)</f>
        <v/>
      </c>
      <c r="FQ24" s="148" t="str" cm="1">
        <f t="array" ref="FQ24">_xlfn.IFS(BL24="","",BL24,$CV24/$CM24/$CK24*BL24)</f>
        <v/>
      </c>
      <c r="FR24" s="148" t="str" cm="1">
        <f t="array" ref="FR24">_xlfn.IFS(BM24="","",BM24,$CV24/$CM24/$CK24*BM24)</f>
        <v/>
      </c>
      <c r="FS24" s="148" t="str" cm="1">
        <f t="array" ref="FS24">_xlfn.IFS(BN24="","",BN24,$CV24/$CM24/$CK24*BN24)</f>
        <v/>
      </c>
      <c r="FT24" s="148" t="str" cm="1">
        <f t="array" ref="FT24">_xlfn.IFS(BO24="","",BO24,$CV24/$CM24/$CK24*BO24)</f>
        <v/>
      </c>
      <c r="FU24" s="148" t="str" cm="1">
        <f t="array" ref="FU24">_xlfn.IFS(BP24="","",BP24,$CV24/$CM24/$CK24*BP24)</f>
        <v/>
      </c>
      <c r="FV24" s="148" t="str" cm="1">
        <f t="array" ref="FV24">_xlfn.IFS(BQ24="","",BQ24,$CV24/$CM24/$CK24*BQ24)</f>
        <v/>
      </c>
      <c r="FW24" s="148" t="str" cm="1">
        <f t="array" ref="FW24">_xlfn.IFS(BR24="","",BR24,$CV24/$CM24/$CK24*BR24)</f>
        <v/>
      </c>
      <c r="FX24" s="148" t="str" cm="1">
        <f t="array" ref="FX24">_xlfn.IFS(BS24="","",BS24,$CV24/$CM24/$CK24*BS24)</f>
        <v/>
      </c>
      <c r="FY24" s="148" t="str" cm="1">
        <f t="array" ref="FY24">_xlfn.IFS(BT24="","",BT24,$CV24/$CM24/$CK24*BT24)</f>
        <v/>
      </c>
      <c r="FZ24" s="148" t="str" cm="1">
        <f t="array" ref="FZ24">_xlfn.IFS(BU24="","",BU24,$CV24/$CM24/$CK24*BU24)</f>
        <v/>
      </c>
      <c r="GA24" s="148" t="str" cm="1">
        <f t="array" ref="GA24">_xlfn.IFS(BV24="","",BV24,$CV24/$CM24/$CK24*BV24)</f>
        <v/>
      </c>
      <c r="GB24" s="148" t="str" cm="1">
        <f t="array" ref="GB24">_xlfn.IFS(BW24="","",BW24,$CV24/$CM24/$CK24*BW24)</f>
        <v/>
      </c>
      <c r="GC24" s="148" t="str" cm="1">
        <f t="array" ref="GC24">_xlfn.IFS(BX24="","",BX24,$CV24/$CM24/$CK24*BX24)</f>
        <v/>
      </c>
      <c r="GD24" s="148" t="str" cm="1">
        <f t="array" ref="GD24">_xlfn.IFS(BY24="","",BY24,$CV24/$CM24/$CK24*BY24)</f>
        <v/>
      </c>
      <c r="GE24" s="148" t="str" cm="1">
        <f t="array" ref="GE24">_xlfn.IFS(BZ24="","",BZ24,$CV24/$CM24/$CK24*BZ24)</f>
        <v/>
      </c>
      <c r="GF24" s="148" t="str" cm="1">
        <f t="array" ref="GF24">_xlfn.IFS(CA24="","",CA24,$CV24/$CM24/$CK24*CA24)</f>
        <v/>
      </c>
      <c r="GG24" s="148" t="str" cm="1">
        <f t="array" ref="GG24">_xlfn.IFS(CB24="","",CB24,$CV24/$CM24/$CK24*CB24)</f>
        <v/>
      </c>
      <c r="GH24" s="148" t="str" cm="1">
        <f t="array" ref="GH24">_xlfn.IFS(CC24="","",CC24,$CV24/$CM24/$CK24*CC24)</f>
        <v/>
      </c>
      <c r="GI24" s="148" t="str" cm="1">
        <f t="array" ref="GI24">_xlfn.IFS(CD24="","",CD24,$CV24/$CM24/$CK24*CD24)</f>
        <v/>
      </c>
      <c r="GJ24" s="148" t="str" cm="1">
        <f t="array" ref="GJ24">_xlfn.IFS(CE24="","",CE24,$CV24/$CM24/$CK24*CE24)</f>
        <v/>
      </c>
      <c r="GK24" s="148" t="str" cm="1">
        <f t="array" ref="GK24">_xlfn.IFS(CF24="","",CF24,$CV24/$CM24/$CK24*CF24)</f>
        <v/>
      </c>
      <c r="GL24" s="148" t="str" cm="1">
        <f t="array" ref="GL24">_xlfn.IFS(CG24="","",CG24,$CV24/$CM24/$CK24*CG24)</f>
        <v/>
      </c>
      <c r="GM24" s="148" t="str" cm="1">
        <f t="array" ref="GM24">_xlfn.IFS(CH24="","",CH24,$CV24/$CM24/$CK24*CH24)</f>
        <v/>
      </c>
      <c r="GN24" s="148" t="str" cm="1">
        <f t="array" ref="GN24">_xlfn.IFS(CI24="","",CI24,$CV24/$CM24/$CK24*CI24)</f>
        <v/>
      </c>
      <c r="GO24" s="148" t="str" cm="1">
        <f t="array" ref="GO24">_xlfn.IFS(CJ24="","",CJ24,$CV24/$CM24/$CK24*CJ24)</f>
        <v/>
      </c>
      <c r="GQ24" s="149">
        <f t="shared" si="37"/>
        <v>0</v>
      </c>
      <c r="GR24" s="149">
        <f t="shared" si="38"/>
        <v>0</v>
      </c>
      <c r="GS24" s="149">
        <f t="shared" si="39"/>
        <v>0</v>
      </c>
      <c r="GT24" s="149">
        <f t="shared" si="40"/>
        <v>0</v>
      </c>
      <c r="GU24" s="149">
        <f t="shared" si="41"/>
        <v>0</v>
      </c>
      <c r="GV24" s="149">
        <f t="shared" si="42"/>
        <v>0</v>
      </c>
      <c r="GW24" s="149">
        <f t="shared" si="43"/>
        <v>0</v>
      </c>
      <c r="GX24" s="149">
        <f t="shared" si="44"/>
        <v>0</v>
      </c>
      <c r="GY24" s="149">
        <f t="shared" si="45"/>
        <v>0</v>
      </c>
      <c r="GZ24" s="149">
        <f t="shared" si="46"/>
        <v>0</v>
      </c>
      <c r="HA24" s="149">
        <f t="shared" si="47"/>
        <v>0</v>
      </c>
      <c r="HB24" s="149">
        <f t="shared" si="48"/>
        <v>0</v>
      </c>
    </row>
    <row r="25" spans="1:210" s="2" customFormat="1" ht="13.35" customHeight="1" x14ac:dyDescent="0.25">
      <c r="A25" s="144"/>
      <c r="B25" s="144"/>
      <c r="C25" s="2">
        <f t="shared" si="49"/>
        <v>23</v>
      </c>
      <c r="D25" s="28">
        <v>0</v>
      </c>
      <c r="E25" s="28">
        <v>0</v>
      </c>
      <c r="F25" s="28">
        <v>0</v>
      </c>
      <c r="G25" s="28" t="str">
        <f>IF(M25="","",IF(ISERROR(VLOOKUP(M25,Parametros!AI:AJ,2,0)),"Demais OOH",VLOOKUP(M25,Parametros!AI:AJ,2,0)))</f>
        <v/>
      </c>
      <c r="H25" s="56"/>
      <c r="I25" s="56"/>
      <c r="J25" s="27" t="str">
        <f>IFERROR(VLOOKUP(K25,'GEOS AMBEV'!B:C,2,0),"")</f>
        <v/>
      </c>
      <c r="K25" s="27">
        <f>_xlfn.XLOOKUP(L25,POPULAÇÃO!D:D,POPULAÇÃO!C:C)</f>
        <v>0</v>
      </c>
      <c r="L25" s="56"/>
      <c r="M25" s="56"/>
      <c r="N25" s="56"/>
      <c r="O25" s="56"/>
      <c r="P25" s="204"/>
      <c r="Q25" s="27" t="str">
        <f>IFERROR(VLOOKUP(O25,Parametros!J:K,2,0),"")</f>
        <v/>
      </c>
      <c r="R25" s="56"/>
      <c r="S25" s="56"/>
      <c r="T25" s="27" t="str">
        <f t="shared" si="2"/>
        <v/>
      </c>
      <c r="U25" s="58"/>
      <c r="V25" s="56"/>
      <c r="W25" s="56"/>
      <c r="X25" s="56"/>
      <c r="Y25" s="234">
        <f t="shared" si="32"/>
        <v>0</v>
      </c>
      <c r="Z25" s="234">
        <f t="shared" si="33"/>
        <v>0</v>
      </c>
      <c r="AA25" s="56"/>
      <c r="AB25" s="56"/>
      <c r="AC25" s="56"/>
      <c r="AD25" s="56"/>
      <c r="AE25" s="213"/>
      <c r="AF25" s="27">
        <f>IFERROR(VLOOKUP(AE25,Parametros!E:F,2,0),0)</f>
        <v>0</v>
      </c>
      <c r="AG25" s="63"/>
      <c r="AH25" s="64"/>
      <c r="AI25" s="62"/>
      <c r="AJ25" s="26" t="str">
        <f t="shared" si="4"/>
        <v/>
      </c>
      <c r="AK25" s="283"/>
      <c r="AL25" s="283"/>
      <c r="AM25" s="283"/>
      <c r="AN25" s="283"/>
      <c r="AO25" s="283"/>
      <c r="AP25" s="283"/>
      <c r="AQ25" s="283"/>
      <c r="AR25" s="283"/>
      <c r="AS25" s="283"/>
      <c r="AT25" s="283"/>
      <c r="AU25" s="283"/>
      <c r="AV25" s="283"/>
      <c r="AW25" s="283"/>
      <c r="AX25" s="283"/>
      <c r="AY25" s="283"/>
      <c r="AZ25" s="283"/>
      <c r="BA25" s="283"/>
      <c r="BB25" s="284"/>
      <c r="BC25" s="284"/>
      <c r="BD25" s="284"/>
      <c r="BE25" s="284"/>
      <c r="BF25" s="284"/>
      <c r="BG25" s="284"/>
      <c r="BH25" s="284"/>
      <c r="BI25" s="284"/>
      <c r="BJ25" s="284"/>
      <c r="BK25" s="284"/>
      <c r="BL25" s="284"/>
      <c r="BM25" s="284"/>
      <c r="BN25" s="284"/>
      <c r="BO25" s="284"/>
      <c r="BP25" s="284"/>
      <c r="BQ25" s="284"/>
      <c r="BR25" s="284"/>
      <c r="BS25" s="284"/>
      <c r="BT25" s="284"/>
      <c r="BU25" s="284"/>
      <c r="BV25" s="284"/>
      <c r="BW25" s="284"/>
      <c r="BX25" s="284"/>
      <c r="BY25" s="284"/>
      <c r="BZ25" s="284"/>
      <c r="CA25" s="284"/>
      <c r="CB25" s="284"/>
      <c r="CC25" s="284"/>
      <c r="CD25" s="283"/>
      <c r="CE25" s="283"/>
      <c r="CF25" s="283"/>
      <c r="CG25" s="284"/>
      <c r="CH25" s="284"/>
      <c r="CI25" s="284"/>
      <c r="CJ25" s="284"/>
      <c r="CK25" s="82"/>
      <c r="CL25" s="295">
        <f t="shared" si="128"/>
        <v>0</v>
      </c>
      <c r="CM25" s="296">
        <f t="shared" si="129"/>
        <v>0</v>
      </c>
      <c r="CN25" s="58"/>
      <c r="CO25" s="217"/>
      <c r="CP25" s="209"/>
      <c r="CQ25" s="87">
        <f t="shared" si="130"/>
        <v>0</v>
      </c>
      <c r="CR25" s="241" t="str">
        <f t="shared" si="8"/>
        <v>0</v>
      </c>
      <c r="CS25" s="152">
        <v>0.83</v>
      </c>
      <c r="CT25" s="90">
        <f t="shared" si="139"/>
        <v>0</v>
      </c>
      <c r="CU25" s="90">
        <f t="shared" si="140"/>
        <v>0</v>
      </c>
      <c r="CV25" s="90">
        <f t="shared" si="141"/>
        <v>0</v>
      </c>
      <c r="CW25" s="91" t="str">
        <f>IF(H25="","",IFERROR(VLOOKUP(H25,Parametros!B:C,2,0),0))</f>
        <v/>
      </c>
      <c r="CX25" s="6">
        <f t="shared" ref="CX25:CX33" si="166">EG25</f>
        <v>0</v>
      </c>
      <c r="CY25" s="87">
        <f t="shared" ref="CY25:CY33" si="167">IF(OR(CX25=0,CX25="Sem base de dados"),0,CV25/CX25*1000)</f>
        <v>0</v>
      </c>
      <c r="CZ25" s="145"/>
      <c r="DA25" s="87">
        <f t="shared" ref="DA25:DA33" si="168">DK25</f>
        <v>0</v>
      </c>
      <c r="DB25" s="87">
        <f t="shared" ref="DB25:DB33" si="169">DW25</f>
        <v>0</v>
      </c>
      <c r="DD25" s="111">
        <f t="shared" si="136"/>
        <v>0</v>
      </c>
      <c r="DE25" s="70">
        <v>2025</v>
      </c>
      <c r="DF25" s="71"/>
      <c r="DG25" s="146"/>
      <c r="DH25" s="45"/>
      <c r="DI25" s="45"/>
      <c r="DJ25" s="46">
        <v>800</v>
      </c>
      <c r="DK25" s="35">
        <f t="shared" si="64"/>
        <v>0</v>
      </c>
      <c r="DL25" s="146"/>
      <c r="DM25" s="36">
        <f t="shared" si="18"/>
        <v>0</v>
      </c>
      <c r="DN25" s="72"/>
      <c r="DO25" s="75"/>
      <c r="DP25" s="36">
        <f t="shared" si="65"/>
        <v>0</v>
      </c>
      <c r="DQ25" s="77"/>
      <c r="DR25" s="77"/>
      <c r="DS25" s="78"/>
      <c r="DT25" s="78"/>
      <c r="DU25" s="147">
        <f t="shared" si="66"/>
        <v>0</v>
      </c>
      <c r="DV25" s="78"/>
      <c r="DW25" s="147">
        <f t="shared" si="67"/>
        <v>0</v>
      </c>
      <c r="DX25" s="146"/>
      <c r="DY25" s="80"/>
      <c r="DZ25" s="80">
        <f>SUMIFS('Mediana dos Impactos'!D:D,'Mediana dos Impactos'!C:C,OOH!O25,'Mediana dos Impactos'!B:B,OOH!L25)</f>
        <v>0</v>
      </c>
      <c r="EA25" s="80"/>
      <c r="EB25" s="37" t="str">
        <f t="shared" si="22"/>
        <v/>
      </c>
      <c r="EC25" s="38">
        <f t="shared" si="68"/>
        <v>0</v>
      </c>
      <c r="ED25" s="38">
        <f t="shared" si="23"/>
        <v>0</v>
      </c>
      <c r="EE25" s="38">
        <f t="shared" si="69"/>
        <v>0</v>
      </c>
      <c r="EF25" s="235">
        <f t="shared" si="137"/>
        <v>0</v>
      </c>
      <c r="EG25" s="38">
        <f t="shared" ref="EG25:EG33" si="170">+EE25*EF25</f>
        <v>0</v>
      </c>
      <c r="EH25" s="220">
        <f>IFERROR(IF(N25="via pública",VLOOKUP($O25,Parametros!$J:$L,3,0),VLOOKUP(N25,Parametros!V:W,2,0)),0)</f>
        <v>0</v>
      </c>
      <c r="EI25" s="220">
        <f t="shared" si="27"/>
        <v>0</v>
      </c>
      <c r="EJ25" s="220">
        <f>IFERROR(VLOOKUP(AC25,Parametros!AL:AM,2,0),1)</f>
        <v>1</v>
      </c>
      <c r="EK25" s="38"/>
      <c r="EL25" s="5"/>
      <c r="EM25" s="11">
        <f t="shared" si="28"/>
        <v>0</v>
      </c>
      <c r="EN25" s="11" t="b">
        <f t="shared" ref="EN25:EN41" si="171">EM25=CV25</f>
        <v>1</v>
      </c>
      <c r="EO25" s="10"/>
      <c r="EP25" s="148" t="str" cm="1">
        <f t="array" ref="EP25">_xlfn.IFS(AK25="","",AK25,$CV25/$CM25/$CK25*AK25)</f>
        <v/>
      </c>
      <c r="EQ25" s="148" t="str" cm="1">
        <f t="array" ref="EQ25">_xlfn.IFS(AL25="","",AL25,$CV25/$CM25/$CK25*AL25)</f>
        <v/>
      </c>
      <c r="ER25" s="148" t="str" cm="1">
        <f t="array" ref="ER25">_xlfn.IFS(AM25="","",AM25,$CV25/$CM25/$CK25*AM25)</f>
        <v/>
      </c>
      <c r="ES25" s="148" t="str" cm="1">
        <f t="array" ref="ES25">_xlfn.IFS(AN25="","",AN25,$CV25/$CM25/$CK25*AN25)</f>
        <v/>
      </c>
      <c r="ET25" s="148" t="str" cm="1">
        <f t="array" ref="ET25">_xlfn.IFS(AO25="","",AO25,$CV25/$CM25/$CK25*AO25)</f>
        <v/>
      </c>
      <c r="EU25" s="148" t="str" cm="1">
        <f t="array" ref="EU25">_xlfn.IFS(AP25="","",AP25,$CV25/$CM25/$CK25*AP25)</f>
        <v/>
      </c>
      <c r="EV25" s="148" t="str" cm="1">
        <f t="array" ref="EV25">_xlfn.IFS(AQ25="","",AQ25,$CV25/$CM25/$CK25*AQ25)</f>
        <v/>
      </c>
      <c r="EW25" s="148" t="str" cm="1">
        <f t="array" ref="EW25">_xlfn.IFS(AR25="","",AR25,$CV25/$CM25/$CK25*AR25)</f>
        <v/>
      </c>
      <c r="EX25" s="148" t="str" cm="1">
        <f t="array" ref="EX25">_xlfn.IFS(AS25="","",AS25,$CV25/$CM25/$CK25*AS25)</f>
        <v/>
      </c>
      <c r="EY25" s="148" t="str" cm="1">
        <f t="array" ref="EY25">_xlfn.IFS(AT25="","",AT25,$CV25/$CM25/$CK25*AT25)</f>
        <v/>
      </c>
      <c r="EZ25" s="148" t="str" cm="1">
        <f t="array" ref="EZ25">_xlfn.IFS(AU25="","",AU25,$CV25/$CM25/$CK25*AU25)</f>
        <v/>
      </c>
      <c r="FA25" s="148" t="str" cm="1">
        <f t="array" ref="FA25">_xlfn.IFS(AV25="","",AV25,$CV25/$CM25/$CK25*AV25)</f>
        <v/>
      </c>
      <c r="FB25" s="148" t="str" cm="1">
        <f t="array" ref="FB25">_xlfn.IFS(AW25="","",AW25,$CV25/$CM25/$CK25*AW25)</f>
        <v/>
      </c>
      <c r="FC25" s="148" t="str" cm="1">
        <f t="array" ref="FC25">_xlfn.IFS(AX25="","",AX25,$CV25/$CM25/$CK25*AX25)</f>
        <v/>
      </c>
      <c r="FD25" s="148" t="str" cm="1">
        <f t="array" ref="FD25">_xlfn.IFS(AY25="","",AY25,$CV25/$CM25/$CK25*AY25)</f>
        <v/>
      </c>
      <c r="FE25" s="148" t="str" cm="1">
        <f t="array" ref="FE25">_xlfn.IFS(AZ25="","",AZ25,$CV25/$CM25/$CK25*AZ25)</f>
        <v/>
      </c>
      <c r="FF25" s="148" t="str" cm="1">
        <f t="array" ref="FF25">_xlfn.IFS(BA25="","",BA25,$CV25/$CM25/$CK25*BA25)</f>
        <v/>
      </c>
      <c r="FG25" s="148" t="str" cm="1">
        <f t="array" ref="FG25">_xlfn.IFS(BB25="","",BB25,$CV25/$CM25/$CK25*BB25)</f>
        <v/>
      </c>
      <c r="FH25" s="148" t="str" cm="1">
        <f t="array" ref="FH25">_xlfn.IFS(BC25="","",BC25,$CV25/$CM25/$CK25*BC25)</f>
        <v/>
      </c>
      <c r="FI25" s="148" t="str" cm="1">
        <f t="array" ref="FI25">_xlfn.IFS(BD25="","",BD25,$CV25/$CM25/$CK25*BD25)</f>
        <v/>
      </c>
      <c r="FJ25" s="148" t="str" cm="1">
        <f t="array" ref="FJ25">_xlfn.IFS(BE25="","",BE25,$CV25/$CM25/$CK25*BE25)</f>
        <v/>
      </c>
      <c r="FK25" s="148" t="str" cm="1">
        <f t="array" ref="FK25">_xlfn.IFS(BF25="","",BF25,$CV25/$CM25/$CK25*BF25)</f>
        <v/>
      </c>
      <c r="FL25" s="148" t="str" cm="1">
        <f t="array" ref="FL25">_xlfn.IFS(BG25="","",BG25,$CV25/$CM25/$CK25*BG25)</f>
        <v/>
      </c>
      <c r="FM25" s="148" t="str" cm="1">
        <f t="array" ref="FM25">_xlfn.IFS(BH25="","",BH25,$CV25/$CM25/$CK25*BH25)</f>
        <v/>
      </c>
      <c r="FN25" s="148" t="str" cm="1">
        <f t="array" ref="FN25">_xlfn.IFS(BI25="","",BI25,$CV25/$CM25/$CK25*BI25)</f>
        <v/>
      </c>
      <c r="FO25" s="148" t="str" cm="1">
        <f t="array" ref="FO25">_xlfn.IFS(BJ25="","",BJ25,$CV25/$CM25/$CK25*BJ25)</f>
        <v/>
      </c>
      <c r="FP25" s="148" t="str" cm="1">
        <f t="array" ref="FP25">_xlfn.IFS(BK25="","",BK25,$CV25/$CM25/$CK25*BK25)</f>
        <v/>
      </c>
      <c r="FQ25" s="148" t="str" cm="1">
        <f t="array" ref="FQ25">_xlfn.IFS(BL25="","",BL25,$CV25/$CM25/$CK25*BL25)</f>
        <v/>
      </c>
      <c r="FR25" s="148" t="str" cm="1">
        <f t="array" ref="FR25">_xlfn.IFS(BM25="","",BM25,$CV25/$CM25/$CK25*BM25)</f>
        <v/>
      </c>
      <c r="FS25" s="148" t="str" cm="1">
        <f t="array" ref="FS25">_xlfn.IFS(BN25="","",BN25,$CV25/$CM25/$CK25*BN25)</f>
        <v/>
      </c>
      <c r="FT25" s="148" t="str" cm="1">
        <f t="array" ref="FT25">_xlfn.IFS(BO25="","",BO25,$CV25/$CM25/$CK25*BO25)</f>
        <v/>
      </c>
      <c r="FU25" s="148" t="str" cm="1">
        <f t="array" ref="FU25">_xlfn.IFS(BP25="","",BP25,$CV25/$CM25/$CK25*BP25)</f>
        <v/>
      </c>
      <c r="FV25" s="148" t="str" cm="1">
        <f t="array" ref="FV25">_xlfn.IFS(BQ25="","",BQ25,$CV25/$CM25/$CK25*BQ25)</f>
        <v/>
      </c>
      <c r="FW25" s="148" t="str" cm="1">
        <f t="array" ref="FW25">_xlfn.IFS(BR25="","",BR25,$CV25/$CM25/$CK25*BR25)</f>
        <v/>
      </c>
      <c r="FX25" s="148" t="str" cm="1">
        <f t="array" ref="FX25">_xlfn.IFS(BS25="","",BS25,$CV25/$CM25/$CK25*BS25)</f>
        <v/>
      </c>
      <c r="FY25" s="148" t="str" cm="1">
        <f t="array" ref="FY25">_xlfn.IFS(BT25="","",BT25,$CV25/$CM25/$CK25*BT25)</f>
        <v/>
      </c>
      <c r="FZ25" s="148" t="str" cm="1">
        <f t="array" ref="FZ25">_xlfn.IFS(BU25="","",BU25,$CV25/$CM25/$CK25*BU25)</f>
        <v/>
      </c>
      <c r="GA25" s="148" t="str" cm="1">
        <f t="array" ref="GA25">_xlfn.IFS(BV25="","",BV25,$CV25/$CM25/$CK25*BV25)</f>
        <v/>
      </c>
      <c r="GB25" s="148" t="str" cm="1">
        <f t="array" ref="GB25">_xlfn.IFS(BW25="","",BW25,$CV25/$CM25/$CK25*BW25)</f>
        <v/>
      </c>
      <c r="GC25" s="148" t="str" cm="1">
        <f t="array" ref="GC25">_xlfn.IFS(BX25="","",BX25,$CV25/$CM25/$CK25*BX25)</f>
        <v/>
      </c>
      <c r="GD25" s="148" t="str" cm="1">
        <f t="array" ref="GD25">_xlfn.IFS(BY25="","",BY25,$CV25/$CM25/$CK25*BY25)</f>
        <v/>
      </c>
      <c r="GE25" s="148" t="str" cm="1">
        <f t="array" ref="GE25">_xlfn.IFS(BZ25="","",BZ25,$CV25/$CM25/$CK25*BZ25)</f>
        <v/>
      </c>
      <c r="GF25" s="148" t="str" cm="1">
        <f t="array" ref="GF25">_xlfn.IFS(CA25="","",CA25,$CV25/$CM25/$CK25*CA25)</f>
        <v/>
      </c>
      <c r="GG25" s="148" t="str" cm="1">
        <f t="array" ref="GG25">_xlfn.IFS(CB25="","",CB25,$CV25/$CM25/$CK25*CB25)</f>
        <v/>
      </c>
      <c r="GH25" s="148" t="str" cm="1">
        <f t="array" ref="GH25">_xlfn.IFS(CC25="","",CC25,$CV25/$CM25/$CK25*CC25)</f>
        <v/>
      </c>
      <c r="GI25" s="148" t="str" cm="1">
        <f t="array" ref="GI25">_xlfn.IFS(CD25="","",CD25,$CV25/$CM25/$CK25*CD25)</f>
        <v/>
      </c>
      <c r="GJ25" s="148" t="str" cm="1">
        <f t="array" ref="GJ25">_xlfn.IFS(CE25="","",CE25,$CV25/$CM25/$CK25*CE25)</f>
        <v/>
      </c>
      <c r="GK25" s="148" t="str" cm="1">
        <f t="array" ref="GK25">_xlfn.IFS(CF25="","",CF25,$CV25/$CM25/$CK25*CF25)</f>
        <v/>
      </c>
      <c r="GL25" s="148" t="str" cm="1">
        <f t="array" ref="GL25">_xlfn.IFS(CG25="","",CG25,$CV25/$CM25/$CK25*CG25)</f>
        <v/>
      </c>
      <c r="GM25" s="148" t="str" cm="1">
        <f t="array" ref="GM25">_xlfn.IFS(CH25="","",CH25,$CV25/$CM25/$CK25*CH25)</f>
        <v/>
      </c>
      <c r="GN25" s="148" t="str" cm="1">
        <f t="array" ref="GN25">_xlfn.IFS(CI25="","",CI25,$CV25/$CM25/$CK25*CI25)</f>
        <v/>
      </c>
      <c r="GO25" s="148" t="str" cm="1">
        <f t="array" ref="GO25">_xlfn.IFS(CJ25="","",CJ25,$CV25/$CM25/$CK25*CJ25)</f>
        <v/>
      </c>
      <c r="GQ25" s="149">
        <f t="shared" si="37"/>
        <v>0</v>
      </c>
      <c r="GR25" s="149">
        <f t="shared" si="38"/>
        <v>0</v>
      </c>
      <c r="GS25" s="149">
        <f t="shared" si="39"/>
        <v>0</v>
      </c>
      <c r="GT25" s="149">
        <f t="shared" si="40"/>
        <v>0</v>
      </c>
      <c r="GU25" s="149">
        <f t="shared" si="41"/>
        <v>0</v>
      </c>
      <c r="GV25" s="149">
        <f t="shared" si="42"/>
        <v>0</v>
      </c>
      <c r="GW25" s="149">
        <f t="shared" si="43"/>
        <v>0</v>
      </c>
      <c r="GX25" s="149">
        <f t="shared" si="44"/>
        <v>0</v>
      </c>
      <c r="GY25" s="149">
        <f t="shared" si="45"/>
        <v>0</v>
      </c>
      <c r="GZ25" s="149">
        <f t="shared" si="46"/>
        <v>0</v>
      </c>
      <c r="HA25" s="149">
        <f t="shared" si="47"/>
        <v>0</v>
      </c>
      <c r="HB25" s="149">
        <f t="shared" si="48"/>
        <v>0</v>
      </c>
    </row>
    <row r="26" spans="1:210" s="2" customFormat="1" ht="13.2" customHeight="1" x14ac:dyDescent="0.25">
      <c r="A26" s="144"/>
      <c r="B26" s="144"/>
      <c r="C26" s="2">
        <f t="shared" si="49"/>
        <v>24</v>
      </c>
      <c r="D26" s="28">
        <v>0</v>
      </c>
      <c r="E26" s="28">
        <v>0</v>
      </c>
      <c r="F26" s="28">
        <v>0</v>
      </c>
      <c r="G26" s="28" t="str">
        <f>IF(M26="","",IF(ISERROR(VLOOKUP(M26,Parametros!AI:AJ,2,0)),"Demais OOH",VLOOKUP(M26,Parametros!AI:AJ,2,0)))</f>
        <v/>
      </c>
      <c r="H26" s="56"/>
      <c r="I26" s="56"/>
      <c r="J26" s="27" t="str">
        <f>IFERROR(VLOOKUP(K26,'[40]GEOS AMBEV'!B:C,2,0),"")</f>
        <v/>
      </c>
      <c r="K26" s="27">
        <f>_xlfn.XLOOKUP(L26,POPULAÇÃO!D:D,POPULAÇÃO!C:C)</f>
        <v>0</v>
      </c>
      <c r="L26" s="56"/>
      <c r="M26" s="56"/>
      <c r="N26" s="56"/>
      <c r="O26" s="56"/>
      <c r="P26" s="204"/>
      <c r="Q26" s="27" t="str">
        <f>IFERROR(VLOOKUP(O26,Parametros!J:K,2,0),"")</f>
        <v/>
      </c>
      <c r="R26" s="56"/>
      <c r="S26" s="56"/>
      <c r="T26" s="27" t="str">
        <f t="shared" si="2"/>
        <v/>
      </c>
      <c r="U26" s="58"/>
      <c r="V26" s="56"/>
      <c r="W26" s="56"/>
      <c r="X26" s="56"/>
      <c r="Y26" s="234">
        <f t="shared" si="32"/>
        <v>0</v>
      </c>
      <c r="Z26" s="234">
        <f t="shared" si="33"/>
        <v>0</v>
      </c>
      <c r="AA26" s="56"/>
      <c r="AB26" s="56"/>
      <c r="AC26" s="56"/>
      <c r="AD26" s="56"/>
      <c r="AE26" s="213"/>
      <c r="AF26" s="27">
        <f>IFERROR(VLOOKUP(AE26,Parametros!E:F,2,0),0)</f>
        <v>0</v>
      </c>
      <c r="AG26" s="63"/>
      <c r="AH26" s="64"/>
      <c r="AI26" s="62"/>
      <c r="AJ26" s="26" t="str">
        <f t="shared" si="4"/>
        <v/>
      </c>
      <c r="AK26" s="283"/>
      <c r="AL26" s="283"/>
      <c r="AM26" s="283"/>
      <c r="AN26" s="283"/>
      <c r="AO26" s="283"/>
      <c r="AP26" s="283"/>
      <c r="AQ26" s="283"/>
      <c r="AR26" s="283"/>
      <c r="AS26" s="283"/>
      <c r="AT26" s="283"/>
      <c r="AU26" s="283"/>
      <c r="AV26" s="283"/>
      <c r="AW26" s="283"/>
      <c r="AX26" s="283"/>
      <c r="AY26" s="283"/>
      <c r="AZ26" s="283"/>
      <c r="BA26" s="283"/>
      <c r="BB26" s="284"/>
      <c r="BC26" s="284"/>
      <c r="BD26" s="284"/>
      <c r="BE26" s="284"/>
      <c r="BF26" s="284"/>
      <c r="BG26" s="284"/>
      <c r="BH26" s="284"/>
      <c r="BI26" s="284"/>
      <c r="BJ26" s="284"/>
      <c r="BK26" s="284"/>
      <c r="BL26" s="284"/>
      <c r="BM26" s="284"/>
      <c r="BN26" s="284"/>
      <c r="BO26" s="284"/>
      <c r="BP26" s="284"/>
      <c r="BQ26" s="284"/>
      <c r="BR26" s="284"/>
      <c r="BS26" s="284"/>
      <c r="BT26" s="284"/>
      <c r="BU26" s="284"/>
      <c r="BV26" s="284"/>
      <c r="BW26" s="284"/>
      <c r="BX26" s="284"/>
      <c r="BY26" s="284"/>
      <c r="BZ26" s="284"/>
      <c r="CA26" s="284"/>
      <c r="CB26" s="287"/>
      <c r="CC26" s="283"/>
      <c r="CD26" s="283"/>
      <c r="CE26" s="283"/>
      <c r="CF26" s="283"/>
      <c r="CG26" s="284"/>
      <c r="CH26" s="284"/>
      <c r="CI26" s="284"/>
      <c r="CJ26" s="284"/>
      <c r="CK26" s="82"/>
      <c r="CL26" s="295">
        <f t="shared" si="128"/>
        <v>0</v>
      </c>
      <c r="CM26" s="296">
        <f t="shared" si="129"/>
        <v>0</v>
      </c>
      <c r="CN26" s="58"/>
      <c r="CO26" s="217"/>
      <c r="CP26" s="209"/>
      <c r="CQ26" s="87">
        <f t="shared" si="130"/>
        <v>0</v>
      </c>
      <c r="CR26" s="241" t="str">
        <f t="shared" si="8"/>
        <v>0</v>
      </c>
      <c r="CS26" s="152">
        <v>0.83</v>
      </c>
      <c r="CT26" s="90">
        <f t="shared" si="139"/>
        <v>0</v>
      </c>
      <c r="CU26" s="90">
        <f t="shared" si="140"/>
        <v>0</v>
      </c>
      <c r="CV26" s="90">
        <f t="shared" si="141"/>
        <v>0</v>
      </c>
      <c r="CW26" s="91" t="str">
        <f>IF(H26="","",IFERROR(VLOOKUP(H26,[40]Parametros!B:C,2,0),0))</f>
        <v/>
      </c>
      <c r="CX26" s="6">
        <f t="shared" ref="CX26:CX29" si="172">EG26</f>
        <v>0</v>
      </c>
      <c r="CY26" s="87">
        <f t="shared" ref="CY26:CY29" si="173">IF(OR(CX26=0,CX26="Sem base de dados"),0,CV26/CX26*1000)</f>
        <v>0</v>
      </c>
      <c r="CZ26" s="145"/>
      <c r="DA26" s="87">
        <f t="shared" ref="DA26:DA29" si="174">DK26</f>
        <v>0</v>
      </c>
      <c r="DB26" s="87">
        <f t="shared" ref="DB26:DB31" si="175">DW26</f>
        <v>0</v>
      </c>
      <c r="DD26" s="111">
        <f t="shared" si="136"/>
        <v>0</v>
      </c>
      <c r="DE26" s="70">
        <v>2025</v>
      </c>
      <c r="DF26" s="71"/>
      <c r="DG26" s="146"/>
      <c r="DH26" s="45"/>
      <c r="DI26" s="45"/>
      <c r="DJ26" s="46">
        <v>800</v>
      </c>
      <c r="DK26" s="35">
        <f t="shared" ref="DK26:DK29" si="176">DJ26*DI26*DH26</f>
        <v>0</v>
      </c>
      <c r="DL26" s="146"/>
      <c r="DM26" s="36">
        <f t="shared" si="18"/>
        <v>0</v>
      </c>
      <c r="DN26" s="72"/>
      <c r="DO26" s="75"/>
      <c r="DP26" s="36">
        <f t="shared" ref="DP26:DP29" si="177">ROUNDUP(DN26*DM26*(1+DO26),0)</f>
        <v>0</v>
      </c>
      <c r="DQ26" s="77"/>
      <c r="DR26" s="77"/>
      <c r="DS26" s="78"/>
      <c r="DT26" s="78"/>
      <c r="DU26" s="147">
        <f t="shared" ref="DU26:DU29" si="178">PRODUCT(DP26:DT26)</f>
        <v>0</v>
      </c>
      <c r="DV26" s="78"/>
      <c r="DW26" s="147">
        <f t="shared" ref="DW26:DW29" si="179">(DU26+DV26)</f>
        <v>0</v>
      </c>
      <c r="DX26" s="146"/>
      <c r="DY26" s="80"/>
      <c r="DZ26" s="80">
        <f>SUMIFS('Mediana dos Impactos'!D:D,'Mediana dos Impactos'!C:C,OOH!O26,'Mediana dos Impactos'!B:B,OOH!L26)</f>
        <v>0</v>
      </c>
      <c r="EA26" s="80"/>
      <c r="EB26" s="37" t="str">
        <f t="shared" si="22"/>
        <v/>
      </c>
      <c r="EC26" s="38">
        <f t="shared" ref="EC26:EC29" si="180">IFERROR(IF(DZ26&lt;&gt;"",DZ26/7*EB26,$EA26/30*EB26),0)</f>
        <v>0</v>
      </c>
      <c r="ED26" s="38">
        <f t="shared" si="23"/>
        <v>0</v>
      </c>
      <c r="EE26" s="38">
        <f t="shared" ref="EE26:EE29" si="181">IF(DY26="Sem base de dados",DY26,EC26*ED26)</f>
        <v>0</v>
      </c>
      <c r="EF26" s="235">
        <f t="shared" si="137"/>
        <v>0</v>
      </c>
      <c r="EG26" s="38">
        <f t="shared" ref="EG26:EG29" si="182">+EE26*EF26</f>
        <v>0</v>
      </c>
      <c r="EH26" s="220">
        <f>IFERROR(IF(N26="via pública",VLOOKUP($O26,Parametros!$J:$L,3,0),VLOOKUP(N26,Parametros!V:W,2,0)),0)</f>
        <v>0</v>
      </c>
      <c r="EI26" s="220">
        <f t="shared" si="27"/>
        <v>0</v>
      </c>
      <c r="EJ26" s="220">
        <f>IFERROR(VLOOKUP(AC26,Parametros!AL:AM,2,0),1)</f>
        <v>1</v>
      </c>
      <c r="EK26" s="38"/>
      <c r="EL26" s="5"/>
      <c r="EM26" s="11">
        <f t="shared" si="28"/>
        <v>0</v>
      </c>
      <c r="EN26" s="11" t="b">
        <f t="shared" ref="EN26:EN29" si="183">EM26=CV26</f>
        <v>1</v>
      </c>
      <c r="EO26" s="10"/>
      <c r="EP26" s="148" t="str" cm="1">
        <f t="array" ref="EP26">_xlfn.IFS(AK26="","",AK26,$CV26/$CM26/$CK26*AK26)</f>
        <v/>
      </c>
      <c r="EQ26" s="148" t="str" cm="1">
        <f t="array" ref="EQ26">_xlfn.IFS(AL26="","",AL26,$CV26/$CM26/$CK26*AL26)</f>
        <v/>
      </c>
      <c r="ER26" s="148" t="str" cm="1">
        <f t="array" ref="ER26">_xlfn.IFS(AM26="","",AM26,$CV26/$CM26/$CK26*AM26)</f>
        <v/>
      </c>
      <c r="ES26" s="148" t="str" cm="1">
        <f t="array" ref="ES26">_xlfn.IFS(AN26="","",AN26,$CV26/$CM26/$CK26*AN26)</f>
        <v/>
      </c>
      <c r="ET26" s="148" t="str" cm="1">
        <f t="array" ref="ET26">_xlfn.IFS(AO26="","",AO26,$CV26/$CM26/$CK26*AO26)</f>
        <v/>
      </c>
      <c r="EU26" s="148" t="str" cm="1">
        <f t="array" ref="EU26">_xlfn.IFS(AP26="","",AP26,$CV26/$CM26/$CK26*AP26)</f>
        <v/>
      </c>
      <c r="EV26" s="148" t="str" cm="1">
        <f t="array" ref="EV26">_xlfn.IFS(AQ26="","",AQ26,$CV26/$CM26/$CK26*AQ26)</f>
        <v/>
      </c>
      <c r="EW26" s="148" t="str" cm="1">
        <f t="array" ref="EW26">_xlfn.IFS(AR26="","",AR26,$CV26/$CM26/$CK26*AR26)</f>
        <v/>
      </c>
      <c r="EX26" s="148" t="str" cm="1">
        <f t="array" ref="EX26">_xlfn.IFS(AS26="","",AS26,$CV26/$CM26/$CK26*AS26)</f>
        <v/>
      </c>
      <c r="EY26" s="148" t="str" cm="1">
        <f t="array" ref="EY26">_xlfn.IFS(AT26="","",AT26,$CV26/$CM26/$CK26*AT26)</f>
        <v/>
      </c>
      <c r="EZ26" s="148" t="str" cm="1">
        <f t="array" ref="EZ26">_xlfn.IFS(AU26="","",AU26,$CV26/$CM26/$CK26*AU26)</f>
        <v/>
      </c>
      <c r="FA26" s="148" t="str" cm="1">
        <f t="array" ref="FA26">_xlfn.IFS(AV26="","",AV26,$CV26/$CM26/$CK26*AV26)</f>
        <v/>
      </c>
      <c r="FB26" s="148" t="str" cm="1">
        <f t="array" ref="FB26">_xlfn.IFS(AW26="","",AW26,$CV26/$CM26/$CK26*AW26)</f>
        <v/>
      </c>
      <c r="FC26" s="148" t="str" cm="1">
        <f t="array" ref="FC26">_xlfn.IFS(AX26="","",AX26,$CV26/$CM26/$CK26*AX26)</f>
        <v/>
      </c>
      <c r="FD26" s="148" t="str" cm="1">
        <f t="array" ref="FD26">_xlfn.IFS(AY26="","",AY26,$CV26/$CM26/$CK26*AY26)</f>
        <v/>
      </c>
      <c r="FE26" s="148" t="str" cm="1">
        <f t="array" ref="FE26">_xlfn.IFS(AZ26="","",AZ26,$CV26/$CM26/$CK26*AZ26)</f>
        <v/>
      </c>
      <c r="FF26" s="148" t="str" cm="1">
        <f t="array" ref="FF26">_xlfn.IFS(BA26="","",BA26,$CV26/$CM26/$CK26*BA26)</f>
        <v/>
      </c>
      <c r="FG26" s="148" t="str" cm="1">
        <f t="array" ref="FG26">_xlfn.IFS(BB26="","",BB26,$CV26/$CM26/$CK26*BB26)</f>
        <v/>
      </c>
      <c r="FH26" s="148" t="str" cm="1">
        <f t="array" ref="FH26">_xlfn.IFS(BC26="","",BC26,$CV26/$CM26/$CK26*BC26)</f>
        <v/>
      </c>
      <c r="FI26" s="148" t="str" cm="1">
        <f t="array" ref="FI26">_xlfn.IFS(BD26="","",BD26,$CV26/$CM26/$CK26*BD26)</f>
        <v/>
      </c>
      <c r="FJ26" s="148" t="str" cm="1">
        <f t="array" ref="FJ26">_xlfn.IFS(BE26="","",BE26,$CV26/$CM26/$CK26*BE26)</f>
        <v/>
      </c>
      <c r="FK26" s="148" t="str" cm="1">
        <f t="array" ref="FK26">_xlfn.IFS(BF26="","",BF26,$CV26/$CM26/$CK26*BF26)</f>
        <v/>
      </c>
      <c r="FL26" s="148" t="str" cm="1">
        <f t="array" ref="FL26">_xlfn.IFS(BG26="","",BG26,$CV26/$CM26/$CK26*BG26)</f>
        <v/>
      </c>
      <c r="FM26" s="148" t="str" cm="1">
        <f t="array" ref="FM26">_xlfn.IFS(BH26="","",BH26,$CV26/$CM26/$CK26*BH26)</f>
        <v/>
      </c>
      <c r="FN26" s="148" t="str" cm="1">
        <f t="array" ref="FN26">_xlfn.IFS(BI26="","",BI26,$CV26/$CM26/$CK26*BI26)</f>
        <v/>
      </c>
      <c r="FO26" s="148" t="str" cm="1">
        <f t="array" ref="FO26">_xlfn.IFS(BJ26="","",BJ26,$CV26/$CM26/$CK26*BJ26)</f>
        <v/>
      </c>
      <c r="FP26" s="148" t="str" cm="1">
        <f t="array" ref="FP26">_xlfn.IFS(BK26="","",BK26,$CV26/$CM26/$CK26*BK26)</f>
        <v/>
      </c>
      <c r="FQ26" s="148" t="str" cm="1">
        <f t="array" ref="FQ26">_xlfn.IFS(BL26="","",BL26,$CV26/$CM26/$CK26*BL26)</f>
        <v/>
      </c>
      <c r="FR26" s="148" t="str" cm="1">
        <f t="array" ref="FR26">_xlfn.IFS(BM26="","",BM26,$CV26/$CM26/$CK26*BM26)</f>
        <v/>
      </c>
      <c r="FS26" s="148" t="str" cm="1">
        <f t="array" ref="FS26">_xlfn.IFS(BN26="","",BN26,$CV26/$CM26/$CK26*BN26)</f>
        <v/>
      </c>
      <c r="FT26" s="148" t="str" cm="1">
        <f t="array" ref="FT26">_xlfn.IFS(BO26="","",BO26,$CV26/$CM26/$CK26*BO26)</f>
        <v/>
      </c>
      <c r="FU26" s="148" t="str" cm="1">
        <f t="array" ref="FU26">_xlfn.IFS(BP26="","",BP26,$CV26/$CM26/$CK26*BP26)</f>
        <v/>
      </c>
      <c r="FV26" s="148" t="str" cm="1">
        <f t="array" ref="FV26">_xlfn.IFS(BQ26="","",BQ26,$CV26/$CM26/$CK26*BQ26)</f>
        <v/>
      </c>
      <c r="FW26" s="148" t="str" cm="1">
        <f t="array" ref="FW26">_xlfn.IFS(BR26="","",BR26,$CV26/$CM26/$CK26*BR26)</f>
        <v/>
      </c>
      <c r="FX26" s="148" t="str" cm="1">
        <f t="array" ref="FX26">_xlfn.IFS(BS26="","",BS26,$CV26/$CM26/$CK26*BS26)</f>
        <v/>
      </c>
      <c r="FY26" s="148" t="str" cm="1">
        <f t="array" ref="FY26">_xlfn.IFS(BT26="","",BT26,$CV26/$CM26/$CK26*BT26)</f>
        <v/>
      </c>
      <c r="FZ26" s="148" t="str" cm="1">
        <f t="array" ref="FZ26">_xlfn.IFS(BU26="","",BU26,$CV26/$CM26/$CK26*BU26)</f>
        <v/>
      </c>
      <c r="GA26" s="148" t="str" cm="1">
        <f t="array" ref="GA26">_xlfn.IFS(BV26="","",BV26,$CV26/$CM26/$CK26*BV26)</f>
        <v/>
      </c>
      <c r="GB26" s="148" t="str" cm="1">
        <f t="array" ref="GB26">_xlfn.IFS(BW26="","",BW26,$CV26/$CM26/$CK26*BW26)</f>
        <v/>
      </c>
      <c r="GC26" s="148" t="str" cm="1">
        <f t="array" ref="GC26">_xlfn.IFS(BX26="","",BX26,$CV26/$CM26/$CK26*BX26)</f>
        <v/>
      </c>
      <c r="GD26" s="148" t="str" cm="1">
        <f t="array" ref="GD26">_xlfn.IFS(BY26="","",BY26,$CV26/$CM26/$CK26*BY26)</f>
        <v/>
      </c>
      <c r="GE26" s="148" t="str" cm="1">
        <f t="array" ref="GE26">_xlfn.IFS(BZ26="","",BZ26,$CV26/$CM26/$CK26*BZ26)</f>
        <v/>
      </c>
      <c r="GF26" s="148" t="str" cm="1">
        <f t="array" ref="GF26">_xlfn.IFS(CA26="","",CA26,$CV26/$CM26/$CK26*CA26)</f>
        <v/>
      </c>
      <c r="GG26" s="148" t="str" cm="1">
        <f t="array" ref="GG26">_xlfn.IFS(CB26="","",CB26,$CV26/$CM26/$CK26*CB26)</f>
        <v/>
      </c>
      <c r="GH26" s="148" t="str" cm="1">
        <f t="array" ref="GH26">_xlfn.IFS(CC26="","",CC26,$CV26/$CM26/$CK26*CC26)</f>
        <v/>
      </c>
      <c r="GI26" s="148" t="str" cm="1">
        <f t="array" ref="GI26">_xlfn.IFS(CD26="","",CD26,$CV26/$CM26/$CK26*CD26)</f>
        <v/>
      </c>
      <c r="GJ26" s="148" t="str" cm="1">
        <f t="array" ref="GJ26">_xlfn.IFS(CE26="","",CE26,$CV26/$CM26/$CK26*CE26)</f>
        <v/>
      </c>
      <c r="GK26" s="148" t="str" cm="1">
        <f t="array" ref="GK26">_xlfn.IFS(CF26="","",CF26,$CV26/$CM26/$CK26*CF26)</f>
        <v/>
      </c>
      <c r="GL26" s="148" t="str" cm="1">
        <f t="array" ref="GL26">_xlfn.IFS(CG26="","",CG26,$CV26/$CM26/$CK26*CG26)</f>
        <v/>
      </c>
      <c r="GM26" s="148" t="str" cm="1">
        <f t="array" ref="GM26">_xlfn.IFS(CH26="","",CH26,$CV26/$CM26/$CK26*CH26)</f>
        <v/>
      </c>
      <c r="GN26" s="148" t="str" cm="1">
        <f t="array" ref="GN26">_xlfn.IFS(CI26="","",CI26,$CV26/$CM26/$CK26*CI26)</f>
        <v/>
      </c>
      <c r="GO26" s="148" t="str" cm="1">
        <f t="array" ref="GO26">_xlfn.IFS(CJ26="","",CJ26,$CV26/$CM26/$CK26*CJ26)</f>
        <v/>
      </c>
      <c r="GQ26" s="149">
        <f t="shared" si="37"/>
        <v>0</v>
      </c>
      <c r="GR26" s="149">
        <f t="shared" si="38"/>
        <v>0</v>
      </c>
      <c r="GS26" s="149">
        <f t="shared" si="39"/>
        <v>0</v>
      </c>
      <c r="GT26" s="149">
        <f t="shared" si="40"/>
        <v>0</v>
      </c>
      <c r="GU26" s="149">
        <f t="shared" si="41"/>
        <v>0</v>
      </c>
      <c r="GV26" s="149">
        <f t="shared" si="42"/>
        <v>0</v>
      </c>
      <c r="GW26" s="149">
        <f t="shared" si="43"/>
        <v>0</v>
      </c>
      <c r="GX26" s="149">
        <f t="shared" si="44"/>
        <v>0</v>
      </c>
      <c r="GY26" s="149">
        <f t="shared" si="45"/>
        <v>0</v>
      </c>
      <c r="GZ26" s="149">
        <f t="shared" si="46"/>
        <v>0</v>
      </c>
      <c r="HA26" s="149">
        <f t="shared" si="47"/>
        <v>0</v>
      </c>
      <c r="HB26" s="149">
        <f t="shared" si="48"/>
        <v>0</v>
      </c>
    </row>
    <row r="27" spans="1:210" s="2" customFormat="1" ht="13.35" customHeight="1" x14ac:dyDescent="0.25">
      <c r="A27" s="144"/>
      <c r="B27" s="144"/>
      <c r="C27" s="2">
        <f t="shared" si="49"/>
        <v>25</v>
      </c>
      <c r="D27" s="28">
        <v>0</v>
      </c>
      <c r="E27" s="28">
        <v>0</v>
      </c>
      <c r="F27" s="28">
        <v>0</v>
      </c>
      <c r="G27" s="28" t="str">
        <f>IF(M27="","",IF(ISERROR(VLOOKUP(M27,Parametros!AI:AJ,2,0)),"Demais OOH",VLOOKUP(M27,Parametros!AI:AJ,2,0)))</f>
        <v/>
      </c>
      <c r="H27" s="56"/>
      <c r="I27" s="56"/>
      <c r="J27" s="27" t="str">
        <f>IFERROR(VLOOKUP(K27,'[40]GEOS AMBEV'!B:C,2,0),"")</f>
        <v/>
      </c>
      <c r="K27" s="27">
        <f>_xlfn.XLOOKUP(L27,POPULAÇÃO!D:D,POPULAÇÃO!C:C)</f>
        <v>0</v>
      </c>
      <c r="L27" s="56"/>
      <c r="M27" s="56"/>
      <c r="N27" s="56"/>
      <c r="O27" s="56"/>
      <c r="P27" s="204"/>
      <c r="Q27" s="27" t="str">
        <f>IFERROR(VLOOKUP(O27,Parametros!J:K,2,0),"")</f>
        <v/>
      </c>
      <c r="R27" s="56"/>
      <c r="S27" s="56"/>
      <c r="T27" s="27" t="str">
        <f t="shared" si="2"/>
        <v/>
      </c>
      <c r="U27" s="58"/>
      <c r="V27" s="56"/>
      <c r="W27" s="56"/>
      <c r="X27" s="56"/>
      <c r="Y27" s="234">
        <f t="shared" si="32"/>
        <v>0</v>
      </c>
      <c r="Z27" s="234">
        <f t="shared" si="33"/>
        <v>0</v>
      </c>
      <c r="AA27" s="56"/>
      <c r="AB27" s="56"/>
      <c r="AC27" s="56"/>
      <c r="AD27" s="56"/>
      <c r="AE27" s="213"/>
      <c r="AF27" s="27">
        <f>IFERROR(VLOOKUP(AE27,Parametros!E:F,2,0),0)</f>
        <v>0</v>
      </c>
      <c r="AG27" s="63"/>
      <c r="AH27" s="64"/>
      <c r="AI27" s="62"/>
      <c r="AJ27" s="26" t="str">
        <f t="shared" si="4"/>
        <v/>
      </c>
      <c r="AK27" s="283"/>
      <c r="AL27" s="283"/>
      <c r="AM27" s="283"/>
      <c r="AN27" s="283"/>
      <c r="AO27" s="283"/>
      <c r="AP27" s="283"/>
      <c r="AQ27" s="283"/>
      <c r="AR27" s="283"/>
      <c r="AS27" s="283"/>
      <c r="AT27" s="283"/>
      <c r="AU27" s="283"/>
      <c r="AV27" s="283"/>
      <c r="AW27" s="283"/>
      <c r="AX27" s="283"/>
      <c r="AY27" s="283"/>
      <c r="AZ27" s="283"/>
      <c r="BA27" s="283"/>
      <c r="BB27" s="284"/>
      <c r="BC27" s="284"/>
      <c r="BD27" s="284"/>
      <c r="BE27" s="284"/>
      <c r="BF27" s="284"/>
      <c r="BG27" s="284"/>
      <c r="BH27" s="284"/>
      <c r="BI27" s="284"/>
      <c r="BJ27" s="284"/>
      <c r="BK27" s="284"/>
      <c r="BL27" s="284"/>
      <c r="BM27" s="284"/>
      <c r="BN27" s="284"/>
      <c r="BO27" s="284"/>
      <c r="BP27" s="284"/>
      <c r="BQ27" s="284"/>
      <c r="BR27" s="284"/>
      <c r="BS27" s="284"/>
      <c r="BT27" s="284"/>
      <c r="BU27" s="284"/>
      <c r="BV27" s="284"/>
      <c r="BW27" s="284"/>
      <c r="BX27" s="284"/>
      <c r="BY27" s="284"/>
      <c r="BZ27" s="284"/>
      <c r="CA27" s="284"/>
      <c r="CB27" s="287"/>
      <c r="CC27" s="283"/>
      <c r="CD27" s="283"/>
      <c r="CE27" s="283"/>
      <c r="CF27" s="283"/>
      <c r="CG27" s="284"/>
      <c r="CH27" s="284"/>
      <c r="CI27" s="284"/>
      <c r="CJ27" s="284"/>
      <c r="CK27" s="82"/>
      <c r="CL27" s="295">
        <f t="shared" si="128"/>
        <v>0</v>
      </c>
      <c r="CM27" s="296">
        <f t="shared" si="129"/>
        <v>0</v>
      </c>
      <c r="CN27" s="58"/>
      <c r="CO27" s="217"/>
      <c r="CP27" s="209"/>
      <c r="CQ27" s="87">
        <f t="shared" si="130"/>
        <v>0</v>
      </c>
      <c r="CR27" s="241" t="str">
        <f t="shared" si="8"/>
        <v>0</v>
      </c>
      <c r="CS27" s="152">
        <v>0.83</v>
      </c>
      <c r="CT27" s="90">
        <f t="shared" si="139"/>
        <v>0</v>
      </c>
      <c r="CU27" s="90">
        <f t="shared" si="140"/>
        <v>0</v>
      </c>
      <c r="CV27" s="90">
        <f t="shared" si="141"/>
        <v>0</v>
      </c>
      <c r="CW27" s="91" t="str">
        <f>IF(H27="","",IFERROR(VLOOKUP(H27,[40]Parametros!B:C,2,0),0))</f>
        <v/>
      </c>
      <c r="CX27" s="6">
        <f t="shared" si="172"/>
        <v>0</v>
      </c>
      <c r="CY27" s="87">
        <f t="shared" si="173"/>
        <v>0</v>
      </c>
      <c r="CZ27" s="145"/>
      <c r="DA27" s="87">
        <f t="shared" si="174"/>
        <v>0</v>
      </c>
      <c r="DB27" s="87">
        <f t="shared" si="175"/>
        <v>0</v>
      </c>
      <c r="DD27" s="111">
        <f t="shared" si="136"/>
        <v>0</v>
      </c>
      <c r="DE27" s="70">
        <v>2025</v>
      </c>
      <c r="DF27" s="71"/>
      <c r="DG27" s="146"/>
      <c r="DH27" s="45"/>
      <c r="DI27" s="45"/>
      <c r="DJ27" s="46">
        <v>800</v>
      </c>
      <c r="DK27" s="35">
        <f t="shared" si="176"/>
        <v>0</v>
      </c>
      <c r="DL27" s="146"/>
      <c r="DM27" s="36">
        <f t="shared" si="18"/>
        <v>0</v>
      </c>
      <c r="DN27" s="72"/>
      <c r="DO27" s="75"/>
      <c r="DP27" s="36">
        <f t="shared" si="177"/>
        <v>0</v>
      </c>
      <c r="DQ27" s="77"/>
      <c r="DR27" s="77"/>
      <c r="DS27" s="78"/>
      <c r="DT27" s="78"/>
      <c r="DU27" s="147">
        <f t="shared" si="178"/>
        <v>0</v>
      </c>
      <c r="DV27" s="78"/>
      <c r="DW27" s="147">
        <f t="shared" si="179"/>
        <v>0</v>
      </c>
      <c r="DX27" s="146"/>
      <c r="DY27" s="80"/>
      <c r="DZ27" s="80">
        <f>SUMIFS('Mediana dos Impactos'!D:D,'Mediana dos Impactos'!C:C,OOH!O27,'Mediana dos Impactos'!B:B,OOH!L27)</f>
        <v>0</v>
      </c>
      <c r="EA27" s="80"/>
      <c r="EB27" s="37" t="str">
        <f t="shared" si="22"/>
        <v/>
      </c>
      <c r="EC27" s="38">
        <f t="shared" si="180"/>
        <v>0</v>
      </c>
      <c r="ED27" s="38">
        <f t="shared" si="23"/>
        <v>0</v>
      </c>
      <c r="EE27" s="38">
        <f t="shared" si="181"/>
        <v>0</v>
      </c>
      <c r="EF27" s="235">
        <f t="shared" si="137"/>
        <v>0</v>
      </c>
      <c r="EG27" s="38">
        <f t="shared" si="182"/>
        <v>0</v>
      </c>
      <c r="EH27" s="220">
        <f>IFERROR(IF(N27="via pública",VLOOKUP($O27,Parametros!$J:$L,3,0),VLOOKUP(N27,Parametros!V:W,2,0)),0)</f>
        <v>0</v>
      </c>
      <c r="EI27" s="220">
        <f t="shared" si="27"/>
        <v>0</v>
      </c>
      <c r="EJ27" s="220">
        <f>IFERROR(VLOOKUP(AC27,Parametros!AL:AM,2,0),1)</f>
        <v>1</v>
      </c>
      <c r="EK27" s="38"/>
      <c r="EL27" s="5"/>
      <c r="EM27" s="11">
        <f t="shared" si="28"/>
        <v>0</v>
      </c>
      <c r="EN27" s="11" t="b">
        <f t="shared" si="183"/>
        <v>1</v>
      </c>
      <c r="EO27" s="10"/>
      <c r="EP27" s="148" t="str" cm="1">
        <f t="array" ref="EP27">_xlfn.IFS(AK27="","",AK27,$CV27/$CM27/$CK27*AK27)</f>
        <v/>
      </c>
      <c r="EQ27" s="148" t="str" cm="1">
        <f t="array" ref="EQ27">_xlfn.IFS(AL27="","",AL27,$CV27/$CM27/$CK27*AL27)</f>
        <v/>
      </c>
      <c r="ER27" s="148" t="str" cm="1">
        <f t="array" ref="ER27">_xlfn.IFS(AM27="","",AM27,$CV27/$CM27/$CK27*AM27)</f>
        <v/>
      </c>
      <c r="ES27" s="148" t="str" cm="1">
        <f t="array" ref="ES27">_xlfn.IFS(AN27="","",AN27,$CV27/$CM27/$CK27*AN27)</f>
        <v/>
      </c>
      <c r="ET27" s="148" t="str" cm="1">
        <f t="array" ref="ET27">_xlfn.IFS(AO27="","",AO27,$CV27/$CM27/$CK27*AO27)</f>
        <v/>
      </c>
      <c r="EU27" s="148" t="str" cm="1">
        <f t="array" ref="EU27">_xlfn.IFS(AP27="","",AP27,$CV27/$CM27/$CK27*AP27)</f>
        <v/>
      </c>
      <c r="EV27" s="148" t="str" cm="1">
        <f t="array" ref="EV27">_xlfn.IFS(AQ27="","",AQ27,$CV27/$CM27/$CK27*AQ27)</f>
        <v/>
      </c>
      <c r="EW27" s="148" t="str" cm="1">
        <f t="array" ref="EW27">_xlfn.IFS(AR27="","",AR27,$CV27/$CM27/$CK27*AR27)</f>
        <v/>
      </c>
      <c r="EX27" s="148" t="str" cm="1">
        <f t="array" ref="EX27">_xlfn.IFS(AS27="","",AS27,$CV27/$CM27/$CK27*AS27)</f>
        <v/>
      </c>
      <c r="EY27" s="148" t="str" cm="1">
        <f t="array" ref="EY27">_xlfn.IFS(AT27="","",AT27,$CV27/$CM27/$CK27*AT27)</f>
        <v/>
      </c>
      <c r="EZ27" s="148" t="str" cm="1">
        <f t="array" ref="EZ27">_xlfn.IFS(AU27="","",AU27,$CV27/$CM27/$CK27*AU27)</f>
        <v/>
      </c>
      <c r="FA27" s="148" t="str" cm="1">
        <f t="array" ref="FA27">_xlfn.IFS(AV27="","",AV27,$CV27/$CM27/$CK27*AV27)</f>
        <v/>
      </c>
      <c r="FB27" s="148" t="str" cm="1">
        <f t="array" ref="FB27">_xlfn.IFS(AW27="","",AW27,$CV27/$CM27/$CK27*AW27)</f>
        <v/>
      </c>
      <c r="FC27" s="148" t="str" cm="1">
        <f t="array" ref="FC27">_xlfn.IFS(AX27="","",AX27,$CV27/$CM27/$CK27*AX27)</f>
        <v/>
      </c>
      <c r="FD27" s="148" t="str" cm="1">
        <f t="array" ref="FD27">_xlfn.IFS(AY27="","",AY27,$CV27/$CM27/$CK27*AY27)</f>
        <v/>
      </c>
      <c r="FE27" s="148" t="str" cm="1">
        <f t="array" ref="FE27">_xlfn.IFS(AZ27="","",AZ27,$CV27/$CM27/$CK27*AZ27)</f>
        <v/>
      </c>
      <c r="FF27" s="148" t="str" cm="1">
        <f t="array" ref="FF27">_xlfn.IFS(BA27="","",BA27,$CV27/$CM27/$CK27*BA27)</f>
        <v/>
      </c>
      <c r="FG27" s="148" t="str" cm="1">
        <f t="array" ref="FG27">_xlfn.IFS(BB27="","",BB27,$CV27/$CM27/$CK27*BB27)</f>
        <v/>
      </c>
      <c r="FH27" s="148" t="str" cm="1">
        <f t="array" ref="FH27">_xlfn.IFS(BC27="","",BC27,$CV27/$CM27/$CK27*BC27)</f>
        <v/>
      </c>
      <c r="FI27" s="148" t="str" cm="1">
        <f t="array" ref="FI27">_xlfn.IFS(BD27="","",BD27,$CV27/$CM27/$CK27*BD27)</f>
        <v/>
      </c>
      <c r="FJ27" s="148" t="str" cm="1">
        <f t="array" ref="FJ27">_xlfn.IFS(BE27="","",BE27,$CV27/$CM27/$CK27*BE27)</f>
        <v/>
      </c>
      <c r="FK27" s="148" t="str" cm="1">
        <f t="array" ref="FK27">_xlfn.IFS(BF27="","",BF27,$CV27/$CM27/$CK27*BF27)</f>
        <v/>
      </c>
      <c r="FL27" s="148" t="str" cm="1">
        <f t="array" ref="FL27">_xlfn.IFS(BG27="","",BG27,$CV27/$CM27/$CK27*BG27)</f>
        <v/>
      </c>
      <c r="FM27" s="148" t="str" cm="1">
        <f t="array" ref="FM27">_xlfn.IFS(BH27="","",BH27,$CV27/$CM27/$CK27*BH27)</f>
        <v/>
      </c>
      <c r="FN27" s="148" t="str" cm="1">
        <f t="array" ref="FN27">_xlfn.IFS(BI27="","",BI27,$CV27/$CM27/$CK27*BI27)</f>
        <v/>
      </c>
      <c r="FO27" s="148" t="str" cm="1">
        <f t="array" ref="FO27">_xlfn.IFS(BJ27="","",BJ27,$CV27/$CM27/$CK27*BJ27)</f>
        <v/>
      </c>
      <c r="FP27" s="148" t="str" cm="1">
        <f t="array" ref="FP27">_xlfn.IFS(BK27="","",BK27,$CV27/$CM27/$CK27*BK27)</f>
        <v/>
      </c>
      <c r="FQ27" s="148" t="str" cm="1">
        <f t="array" ref="FQ27">_xlfn.IFS(BL27="","",BL27,$CV27/$CM27/$CK27*BL27)</f>
        <v/>
      </c>
      <c r="FR27" s="148" t="str" cm="1">
        <f t="array" ref="FR27">_xlfn.IFS(BM27="","",BM27,$CV27/$CM27/$CK27*BM27)</f>
        <v/>
      </c>
      <c r="FS27" s="148" t="str" cm="1">
        <f t="array" ref="FS27">_xlfn.IFS(BN27="","",BN27,$CV27/$CM27/$CK27*BN27)</f>
        <v/>
      </c>
      <c r="FT27" s="148" t="str" cm="1">
        <f t="array" ref="FT27">_xlfn.IFS(BO27="","",BO27,$CV27/$CM27/$CK27*BO27)</f>
        <v/>
      </c>
      <c r="FU27" s="148" t="str" cm="1">
        <f t="array" ref="FU27">_xlfn.IFS(BP27="","",BP27,$CV27/$CM27/$CK27*BP27)</f>
        <v/>
      </c>
      <c r="FV27" s="148" t="str" cm="1">
        <f t="array" ref="FV27">_xlfn.IFS(BQ27="","",BQ27,$CV27/$CM27/$CK27*BQ27)</f>
        <v/>
      </c>
      <c r="FW27" s="148" t="str" cm="1">
        <f t="array" ref="FW27">_xlfn.IFS(BR27="","",BR27,$CV27/$CM27/$CK27*BR27)</f>
        <v/>
      </c>
      <c r="FX27" s="148" t="str" cm="1">
        <f t="array" ref="FX27">_xlfn.IFS(BS27="","",BS27,$CV27/$CM27/$CK27*BS27)</f>
        <v/>
      </c>
      <c r="FY27" s="148" t="str" cm="1">
        <f t="array" ref="FY27">_xlfn.IFS(BT27="","",BT27,$CV27/$CM27/$CK27*BT27)</f>
        <v/>
      </c>
      <c r="FZ27" s="148" t="str" cm="1">
        <f t="array" ref="FZ27">_xlfn.IFS(BU27="","",BU27,$CV27/$CM27/$CK27*BU27)</f>
        <v/>
      </c>
      <c r="GA27" s="148" t="str" cm="1">
        <f t="array" ref="GA27">_xlfn.IFS(BV27="","",BV27,$CV27/$CM27/$CK27*BV27)</f>
        <v/>
      </c>
      <c r="GB27" s="148" t="str" cm="1">
        <f t="array" ref="GB27">_xlfn.IFS(BW27="","",BW27,$CV27/$CM27/$CK27*BW27)</f>
        <v/>
      </c>
      <c r="GC27" s="148" t="str" cm="1">
        <f t="array" ref="GC27">_xlfn.IFS(BX27="","",BX27,$CV27/$CM27/$CK27*BX27)</f>
        <v/>
      </c>
      <c r="GD27" s="148" t="str" cm="1">
        <f t="array" ref="GD27">_xlfn.IFS(BY27="","",BY27,$CV27/$CM27/$CK27*BY27)</f>
        <v/>
      </c>
      <c r="GE27" s="148" t="str" cm="1">
        <f t="array" ref="GE27">_xlfn.IFS(BZ27="","",BZ27,$CV27/$CM27/$CK27*BZ27)</f>
        <v/>
      </c>
      <c r="GF27" s="148" t="str" cm="1">
        <f t="array" ref="GF27">_xlfn.IFS(CA27="","",CA27,$CV27/$CM27/$CK27*CA27)</f>
        <v/>
      </c>
      <c r="GG27" s="148" t="str" cm="1">
        <f t="array" ref="GG27">_xlfn.IFS(CB27="","",CB27,$CV27/$CM27/$CK27*CB27)</f>
        <v/>
      </c>
      <c r="GH27" s="148" t="str" cm="1">
        <f t="array" ref="GH27">_xlfn.IFS(CC27="","",CC27,$CV27/$CM27/$CK27*CC27)</f>
        <v/>
      </c>
      <c r="GI27" s="148" t="str" cm="1">
        <f t="array" ref="GI27">_xlfn.IFS(CD27="","",CD27,$CV27/$CM27/$CK27*CD27)</f>
        <v/>
      </c>
      <c r="GJ27" s="148" t="str" cm="1">
        <f t="array" ref="GJ27">_xlfn.IFS(CE27="","",CE27,$CV27/$CM27/$CK27*CE27)</f>
        <v/>
      </c>
      <c r="GK27" s="148" t="str" cm="1">
        <f t="array" ref="GK27">_xlfn.IFS(CF27="","",CF27,$CV27/$CM27/$CK27*CF27)</f>
        <v/>
      </c>
      <c r="GL27" s="148" t="str" cm="1">
        <f t="array" ref="GL27">_xlfn.IFS(CG27="","",CG27,$CV27/$CM27/$CK27*CG27)</f>
        <v/>
      </c>
      <c r="GM27" s="148" t="str" cm="1">
        <f t="array" ref="GM27">_xlfn.IFS(CH27="","",CH27,$CV27/$CM27/$CK27*CH27)</f>
        <v/>
      </c>
      <c r="GN27" s="148" t="str" cm="1">
        <f t="array" ref="GN27">_xlfn.IFS(CI27="","",CI27,$CV27/$CM27/$CK27*CI27)</f>
        <v/>
      </c>
      <c r="GO27" s="148" t="str" cm="1">
        <f t="array" ref="GO27">_xlfn.IFS(CJ27="","",CJ27,$CV27/$CM27/$CK27*CJ27)</f>
        <v/>
      </c>
      <c r="GQ27" s="149">
        <f t="shared" si="37"/>
        <v>0</v>
      </c>
      <c r="GR27" s="149">
        <f t="shared" si="38"/>
        <v>0</v>
      </c>
      <c r="GS27" s="149">
        <f t="shared" si="39"/>
        <v>0</v>
      </c>
      <c r="GT27" s="149">
        <f t="shared" si="40"/>
        <v>0</v>
      </c>
      <c r="GU27" s="149">
        <f t="shared" si="41"/>
        <v>0</v>
      </c>
      <c r="GV27" s="149">
        <f t="shared" si="42"/>
        <v>0</v>
      </c>
      <c r="GW27" s="149">
        <f t="shared" si="43"/>
        <v>0</v>
      </c>
      <c r="GX27" s="149">
        <f t="shared" si="44"/>
        <v>0</v>
      </c>
      <c r="GY27" s="149">
        <f t="shared" si="45"/>
        <v>0</v>
      </c>
      <c r="GZ27" s="149">
        <f t="shared" si="46"/>
        <v>0</v>
      </c>
      <c r="HA27" s="149">
        <f t="shared" si="47"/>
        <v>0</v>
      </c>
      <c r="HB27" s="149">
        <f t="shared" si="48"/>
        <v>0</v>
      </c>
    </row>
    <row r="28" spans="1:210" s="2" customFormat="1" ht="13.35" customHeight="1" x14ac:dyDescent="0.25">
      <c r="A28" s="144"/>
      <c r="B28" s="144"/>
      <c r="C28" s="2">
        <f t="shared" si="49"/>
        <v>26</v>
      </c>
      <c r="D28" s="28">
        <v>0</v>
      </c>
      <c r="E28" s="28">
        <v>0</v>
      </c>
      <c r="F28" s="28">
        <v>0</v>
      </c>
      <c r="G28" s="28" t="str">
        <f>IF(M28="","",IF(ISERROR(VLOOKUP(M28,Parametros!AI:AJ,2,0)),"Demais OOH",VLOOKUP(M28,Parametros!AI:AJ,2,0)))</f>
        <v/>
      </c>
      <c r="H28" s="56"/>
      <c r="I28" s="56"/>
      <c r="J28" s="27" t="str">
        <f>IFERROR(VLOOKUP(K28,'[40]GEOS AMBEV'!B:C,2,0),"")</f>
        <v/>
      </c>
      <c r="K28" s="27">
        <f>_xlfn.XLOOKUP(L28,POPULAÇÃO!D:D,POPULAÇÃO!C:C)</f>
        <v>0</v>
      </c>
      <c r="L28" s="56"/>
      <c r="M28" s="56"/>
      <c r="N28" s="56"/>
      <c r="O28" s="56"/>
      <c r="P28" s="204"/>
      <c r="Q28" s="27" t="str">
        <f>IFERROR(VLOOKUP(O28,Parametros!J:K,2,0),"")</f>
        <v/>
      </c>
      <c r="R28" s="56"/>
      <c r="S28" s="56"/>
      <c r="T28" s="27" t="str">
        <f t="shared" si="2"/>
        <v/>
      </c>
      <c r="U28" s="58"/>
      <c r="V28" s="56"/>
      <c r="W28" s="56"/>
      <c r="X28" s="56"/>
      <c r="Y28" s="234">
        <f t="shared" si="32"/>
        <v>0</v>
      </c>
      <c r="Z28" s="234">
        <f t="shared" si="33"/>
        <v>0</v>
      </c>
      <c r="AA28" s="56"/>
      <c r="AB28" s="56"/>
      <c r="AC28" s="56"/>
      <c r="AD28" s="56"/>
      <c r="AE28" s="213"/>
      <c r="AF28" s="27">
        <f>IFERROR(VLOOKUP(AE28,Parametros!E:F,2,0),0)</f>
        <v>0</v>
      </c>
      <c r="AG28" s="63"/>
      <c r="AH28" s="64"/>
      <c r="AI28" s="62"/>
      <c r="AJ28" s="26" t="str">
        <f t="shared" si="4"/>
        <v/>
      </c>
      <c r="AK28" s="283"/>
      <c r="AL28" s="283"/>
      <c r="AM28" s="283"/>
      <c r="AN28" s="283"/>
      <c r="AO28" s="283"/>
      <c r="AP28" s="283"/>
      <c r="AQ28" s="283"/>
      <c r="AR28" s="283"/>
      <c r="AS28" s="283"/>
      <c r="AT28" s="283"/>
      <c r="AU28" s="283"/>
      <c r="AV28" s="283"/>
      <c r="AW28" s="283"/>
      <c r="AX28" s="283"/>
      <c r="AY28" s="283"/>
      <c r="AZ28" s="283"/>
      <c r="BA28" s="283"/>
      <c r="BB28" s="284"/>
      <c r="BC28" s="284"/>
      <c r="BD28" s="284"/>
      <c r="BE28" s="284"/>
      <c r="BF28" s="284"/>
      <c r="BG28" s="284"/>
      <c r="BH28" s="284"/>
      <c r="BI28" s="284"/>
      <c r="BJ28" s="284"/>
      <c r="BK28" s="284"/>
      <c r="BL28" s="284"/>
      <c r="BM28" s="284"/>
      <c r="BN28" s="284"/>
      <c r="BO28" s="284"/>
      <c r="BP28" s="284"/>
      <c r="BQ28" s="284"/>
      <c r="BR28" s="284"/>
      <c r="BS28" s="284"/>
      <c r="BT28" s="284"/>
      <c r="BU28" s="284"/>
      <c r="BV28" s="284"/>
      <c r="BW28" s="284"/>
      <c r="BX28" s="284"/>
      <c r="BY28" s="284"/>
      <c r="BZ28" s="284"/>
      <c r="CA28" s="284"/>
      <c r="CB28" s="287"/>
      <c r="CC28" s="283"/>
      <c r="CD28" s="283"/>
      <c r="CE28" s="283"/>
      <c r="CF28" s="283"/>
      <c r="CG28" s="284"/>
      <c r="CH28" s="284"/>
      <c r="CI28" s="284"/>
      <c r="CJ28" s="284"/>
      <c r="CK28" s="82"/>
      <c r="CL28" s="295">
        <f t="shared" si="128"/>
        <v>0</v>
      </c>
      <c r="CM28" s="296">
        <f t="shared" si="129"/>
        <v>0</v>
      </c>
      <c r="CN28" s="58"/>
      <c r="CO28" s="217"/>
      <c r="CP28" s="209"/>
      <c r="CQ28" s="87">
        <f t="shared" si="130"/>
        <v>0</v>
      </c>
      <c r="CR28" s="241" t="str">
        <f t="shared" si="8"/>
        <v>0</v>
      </c>
      <c r="CS28" s="152">
        <v>0.83</v>
      </c>
      <c r="CT28" s="90">
        <f t="shared" si="139"/>
        <v>0</v>
      </c>
      <c r="CU28" s="90">
        <f t="shared" si="140"/>
        <v>0</v>
      </c>
      <c r="CV28" s="90">
        <f t="shared" si="141"/>
        <v>0</v>
      </c>
      <c r="CW28" s="91" t="str">
        <f>IF(H28="","",IFERROR(VLOOKUP(H28,[40]Parametros!B:C,2,0),0))</f>
        <v/>
      </c>
      <c r="CX28" s="6">
        <f t="shared" si="172"/>
        <v>0</v>
      </c>
      <c r="CY28" s="87">
        <f t="shared" si="173"/>
        <v>0</v>
      </c>
      <c r="CZ28" s="145"/>
      <c r="DA28" s="87">
        <f t="shared" si="174"/>
        <v>0</v>
      </c>
      <c r="DB28" s="87">
        <f t="shared" si="175"/>
        <v>0</v>
      </c>
      <c r="DD28" s="111">
        <f t="shared" si="136"/>
        <v>0</v>
      </c>
      <c r="DE28" s="70">
        <v>2025</v>
      </c>
      <c r="DF28" s="71"/>
      <c r="DG28" s="146"/>
      <c r="DH28" s="45"/>
      <c r="DI28" s="45"/>
      <c r="DJ28" s="46">
        <v>800</v>
      </c>
      <c r="DK28" s="35">
        <f t="shared" si="176"/>
        <v>0</v>
      </c>
      <c r="DL28" s="146"/>
      <c r="DM28" s="36">
        <f t="shared" si="18"/>
        <v>0</v>
      </c>
      <c r="DN28" s="72"/>
      <c r="DO28" s="75"/>
      <c r="DP28" s="36">
        <f t="shared" si="177"/>
        <v>0</v>
      </c>
      <c r="DQ28" s="77"/>
      <c r="DR28" s="77"/>
      <c r="DS28" s="78"/>
      <c r="DT28" s="78"/>
      <c r="DU28" s="147">
        <f t="shared" si="178"/>
        <v>0</v>
      </c>
      <c r="DV28" s="78"/>
      <c r="DW28" s="147">
        <f t="shared" si="179"/>
        <v>0</v>
      </c>
      <c r="DX28" s="146"/>
      <c r="DY28" s="80"/>
      <c r="DZ28" s="80">
        <f>SUMIFS('Mediana dos Impactos'!D:D,'Mediana dos Impactos'!C:C,OOH!O28,'Mediana dos Impactos'!B:B,OOH!L28)</f>
        <v>0</v>
      </c>
      <c r="EA28" s="80"/>
      <c r="EB28" s="37" t="str">
        <f t="shared" si="22"/>
        <v/>
      </c>
      <c r="EC28" s="38">
        <f t="shared" si="180"/>
        <v>0</v>
      </c>
      <c r="ED28" s="38">
        <f t="shared" si="23"/>
        <v>0</v>
      </c>
      <c r="EE28" s="38">
        <f t="shared" si="181"/>
        <v>0</v>
      </c>
      <c r="EF28" s="235">
        <f t="shared" si="137"/>
        <v>0</v>
      </c>
      <c r="EG28" s="38">
        <f t="shared" si="182"/>
        <v>0</v>
      </c>
      <c r="EH28" s="220">
        <f>IFERROR(IF(N28="via pública",VLOOKUP($O28,Parametros!$J:$L,3,0),VLOOKUP(N28,Parametros!V:W,2,0)),0)</f>
        <v>0</v>
      </c>
      <c r="EI28" s="220">
        <f t="shared" si="27"/>
        <v>0</v>
      </c>
      <c r="EJ28" s="220">
        <f>IFERROR(VLOOKUP(AC28,Parametros!AL:AM,2,0),1)</f>
        <v>1</v>
      </c>
      <c r="EK28" s="38"/>
      <c r="EL28" s="5"/>
      <c r="EM28" s="11">
        <f t="shared" si="28"/>
        <v>0</v>
      </c>
      <c r="EN28" s="11" t="b">
        <f t="shared" si="183"/>
        <v>1</v>
      </c>
      <c r="EO28" s="10"/>
      <c r="EP28" s="148" t="str" cm="1">
        <f t="array" ref="EP28">_xlfn.IFS(AK28="","",AK28,$CV28/$CM28/$CK28*AK28)</f>
        <v/>
      </c>
      <c r="EQ28" s="148" t="str" cm="1">
        <f t="array" ref="EQ28">_xlfn.IFS(AL28="","",AL28,$CV28/$CM28/$CK28*AL28)</f>
        <v/>
      </c>
      <c r="ER28" s="148" t="str" cm="1">
        <f t="array" ref="ER28">_xlfn.IFS(AM28="","",AM28,$CV28/$CM28/$CK28*AM28)</f>
        <v/>
      </c>
      <c r="ES28" s="148" t="str" cm="1">
        <f t="array" ref="ES28">_xlfn.IFS(AN28="","",AN28,$CV28/$CM28/$CK28*AN28)</f>
        <v/>
      </c>
      <c r="ET28" s="148" t="str" cm="1">
        <f t="array" ref="ET28">_xlfn.IFS(AO28="","",AO28,$CV28/$CM28/$CK28*AO28)</f>
        <v/>
      </c>
      <c r="EU28" s="148" t="str" cm="1">
        <f t="array" ref="EU28">_xlfn.IFS(AP28="","",AP28,$CV28/$CM28/$CK28*AP28)</f>
        <v/>
      </c>
      <c r="EV28" s="148" t="str" cm="1">
        <f t="array" ref="EV28">_xlfn.IFS(AQ28="","",AQ28,$CV28/$CM28/$CK28*AQ28)</f>
        <v/>
      </c>
      <c r="EW28" s="148" t="str" cm="1">
        <f t="array" ref="EW28">_xlfn.IFS(AR28="","",AR28,$CV28/$CM28/$CK28*AR28)</f>
        <v/>
      </c>
      <c r="EX28" s="148" t="str" cm="1">
        <f t="array" ref="EX28">_xlfn.IFS(AS28="","",AS28,$CV28/$CM28/$CK28*AS28)</f>
        <v/>
      </c>
      <c r="EY28" s="148" t="str" cm="1">
        <f t="array" ref="EY28">_xlfn.IFS(AT28="","",AT28,$CV28/$CM28/$CK28*AT28)</f>
        <v/>
      </c>
      <c r="EZ28" s="148" t="str" cm="1">
        <f t="array" ref="EZ28">_xlfn.IFS(AU28="","",AU28,$CV28/$CM28/$CK28*AU28)</f>
        <v/>
      </c>
      <c r="FA28" s="148" t="str" cm="1">
        <f t="array" ref="FA28">_xlfn.IFS(AV28="","",AV28,$CV28/$CM28/$CK28*AV28)</f>
        <v/>
      </c>
      <c r="FB28" s="148" t="str" cm="1">
        <f t="array" ref="FB28">_xlfn.IFS(AW28="","",AW28,$CV28/$CM28/$CK28*AW28)</f>
        <v/>
      </c>
      <c r="FC28" s="148" t="str" cm="1">
        <f t="array" ref="FC28">_xlfn.IFS(AX28="","",AX28,$CV28/$CM28/$CK28*AX28)</f>
        <v/>
      </c>
      <c r="FD28" s="148" t="str" cm="1">
        <f t="array" ref="FD28">_xlfn.IFS(AY28="","",AY28,$CV28/$CM28/$CK28*AY28)</f>
        <v/>
      </c>
      <c r="FE28" s="148" t="str" cm="1">
        <f t="array" ref="FE28">_xlfn.IFS(AZ28="","",AZ28,$CV28/$CM28/$CK28*AZ28)</f>
        <v/>
      </c>
      <c r="FF28" s="148" t="str" cm="1">
        <f t="array" ref="FF28">_xlfn.IFS(BA28="","",BA28,$CV28/$CM28/$CK28*BA28)</f>
        <v/>
      </c>
      <c r="FG28" s="148" t="str" cm="1">
        <f t="array" ref="FG28">_xlfn.IFS(BB28="","",BB28,$CV28/$CM28/$CK28*BB28)</f>
        <v/>
      </c>
      <c r="FH28" s="148" t="str" cm="1">
        <f t="array" ref="FH28">_xlfn.IFS(BC28="","",BC28,$CV28/$CM28/$CK28*BC28)</f>
        <v/>
      </c>
      <c r="FI28" s="148" t="str" cm="1">
        <f t="array" ref="FI28">_xlfn.IFS(BD28="","",BD28,$CV28/$CM28/$CK28*BD28)</f>
        <v/>
      </c>
      <c r="FJ28" s="148" t="str" cm="1">
        <f t="array" ref="FJ28">_xlfn.IFS(BE28="","",BE28,$CV28/$CM28/$CK28*BE28)</f>
        <v/>
      </c>
      <c r="FK28" s="148" t="str" cm="1">
        <f t="array" ref="FK28">_xlfn.IFS(BF28="","",BF28,$CV28/$CM28/$CK28*BF28)</f>
        <v/>
      </c>
      <c r="FL28" s="148" t="str" cm="1">
        <f t="array" ref="FL28">_xlfn.IFS(BG28="","",BG28,$CV28/$CM28/$CK28*BG28)</f>
        <v/>
      </c>
      <c r="FM28" s="148" t="str" cm="1">
        <f t="array" ref="FM28">_xlfn.IFS(BH28="","",BH28,$CV28/$CM28/$CK28*BH28)</f>
        <v/>
      </c>
      <c r="FN28" s="148" t="str" cm="1">
        <f t="array" ref="FN28">_xlfn.IFS(BI28="","",BI28,$CV28/$CM28/$CK28*BI28)</f>
        <v/>
      </c>
      <c r="FO28" s="148" t="str" cm="1">
        <f t="array" ref="FO28">_xlfn.IFS(BJ28="","",BJ28,$CV28/$CM28/$CK28*BJ28)</f>
        <v/>
      </c>
      <c r="FP28" s="148" t="str" cm="1">
        <f t="array" ref="FP28">_xlfn.IFS(BK28="","",BK28,$CV28/$CM28/$CK28*BK28)</f>
        <v/>
      </c>
      <c r="FQ28" s="148" t="str" cm="1">
        <f t="array" ref="FQ28">_xlfn.IFS(BL28="","",BL28,$CV28/$CM28/$CK28*BL28)</f>
        <v/>
      </c>
      <c r="FR28" s="148" t="str" cm="1">
        <f t="array" ref="FR28">_xlfn.IFS(BM28="","",BM28,$CV28/$CM28/$CK28*BM28)</f>
        <v/>
      </c>
      <c r="FS28" s="148" t="str" cm="1">
        <f t="array" ref="FS28">_xlfn.IFS(BN28="","",BN28,$CV28/$CM28/$CK28*BN28)</f>
        <v/>
      </c>
      <c r="FT28" s="148" t="str" cm="1">
        <f t="array" ref="FT28">_xlfn.IFS(BO28="","",BO28,$CV28/$CM28/$CK28*BO28)</f>
        <v/>
      </c>
      <c r="FU28" s="148" t="str" cm="1">
        <f t="array" ref="FU28">_xlfn.IFS(BP28="","",BP28,$CV28/$CM28/$CK28*BP28)</f>
        <v/>
      </c>
      <c r="FV28" s="148" t="str" cm="1">
        <f t="array" ref="FV28">_xlfn.IFS(BQ28="","",BQ28,$CV28/$CM28/$CK28*BQ28)</f>
        <v/>
      </c>
      <c r="FW28" s="148" t="str" cm="1">
        <f t="array" ref="FW28">_xlfn.IFS(BR28="","",BR28,$CV28/$CM28/$CK28*BR28)</f>
        <v/>
      </c>
      <c r="FX28" s="148" t="str" cm="1">
        <f t="array" ref="FX28">_xlfn.IFS(BS28="","",BS28,$CV28/$CM28/$CK28*BS28)</f>
        <v/>
      </c>
      <c r="FY28" s="148" t="str" cm="1">
        <f t="array" ref="FY28">_xlfn.IFS(BT28="","",BT28,$CV28/$CM28/$CK28*BT28)</f>
        <v/>
      </c>
      <c r="FZ28" s="148" t="str" cm="1">
        <f t="array" ref="FZ28">_xlfn.IFS(BU28="","",BU28,$CV28/$CM28/$CK28*BU28)</f>
        <v/>
      </c>
      <c r="GA28" s="148" t="str" cm="1">
        <f t="array" ref="GA28">_xlfn.IFS(BV28="","",BV28,$CV28/$CM28/$CK28*BV28)</f>
        <v/>
      </c>
      <c r="GB28" s="148" t="str" cm="1">
        <f t="array" ref="GB28">_xlfn.IFS(BW28="","",BW28,$CV28/$CM28/$CK28*BW28)</f>
        <v/>
      </c>
      <c r="GC28" s="148" t="str" cm="1">
        <f t="array" ref="GC28">_xlfn.IFS(BX28="","",BX28,$CV28/$CM28/$CK28*BX28)</f>
        <v/>
      </c>
      <c r="GD28" s="148" t="str" cm="1">
        <f t="array" ref="GD28">_xlfn.IFS(BY28="","",BY28,$CV28/$CM28/$CK28*BY28)</f>
        <v/>
      </c>
      <c r="GE28" s="148" t="str" cm="1">
        <f t="array" ref="GE28">_xlfn.IFS(BZ28="","",BZ28,$CV28/$CM28/$CK28*BZ28)</f>
        <v/>
      </c>
      <c r="GF28" s="148" t="str" cm="1">
        <f t="array" ref="GF28">_xlfn.IFS(CA28="","",CA28,$CV28/$CM28/$CK28*CA28)</f>
        <v/>
      </c>
      <c r="GG28" s="148" t="str" cm="1">
        <f t="array" ref="GG28">_xlfn.IFS(CB28="","",CB28,$CV28/$CM28/$CK28*CB28)</f>
        <v/>
      </c>
      <c r="GH28" s="148" t="str" cm="1">
        <f t="array" ref="GH28">_xlfn.IFS(CC28="","",CC28,$CV28/$CM28/$CK28*CC28)</f>
        <v/>
      </c>
      <c r="GI28" s="148" t="str" cm="1">
        <f t="array" ref="GI28">_xlfn.IFS(CD28="","",CD28,$CV28/$CM28/$CK28*CD28)</f>
        <v/>
      </c>
      <c r="GJ28" s="148" t="str" cm="1">
        <f t="array" ref="GJ28">_xlfn.IFS(CE28="","",CE28,$CV28/$CM28/$CK28*CE28)</f>
        <v/>
      </c>
      <c r="GK28" s="148" t="str" cm="1">
        <f t="array" ref="GK28">_xlfn.IFS(CF28="","",CF28,$CV28/$CM28/$CK28*CF28)</f>
        <v/>
      </c>
      <c r="GL28" s="148" t="str" cm="1">
        <f t="array" ref="GL28">_xlfn.IFS(CG28="","",CG28,$CV28/$CM28/$CK28*CG28)</f>
        <v/>
      </c>
      <c r="GM28" s="148" t="str" cm="1">
        <f t="array" ref="GM28">_xlfn.IFS(CH28="","",CH28,$CV28/$CM28/$CK28*CH28)</f>
        <v/>
      </c>
      <c r="GN28" s="148" t="str" cm="1">
        <f t="array" ref="GN28">_xlfn.IFS(CI28="","",CI28,$CV28/$CM28/$CK28*CI28)</f>
        <v/>
      </c>
      <c r="GO28" s="148" t="str" cm="1">
        <f t="array" ref="GO28">_xlfn.IFS(CJ28="","",CJ28,$CV28/$CM28/$CK28*CJ28)</f>
        <v/>
      </c>
      <c r="GQ28" s="149">
        <f t="shared" si="37"/>
        <v>0</v>
      </c>
      <c r="GR28" s="149">
        <f t="shared" si="38"/>
        <v>0</v>
      </c>
      <c r="GS28" s="149">
        <f t="shared" si="39"/>
        <v>0</v>
      </c>
      <c r="GT28" s="149">
        <f t="shared" si="40"/>
        <v>0</v>
      </c>
      <c r="GU28" s="149">
        <f t="shared" si="41"/>
        <v>0</v>
      </c>
      <c r="GV28" s="149">
        <f t="shared" si="42"/>
        <v>0</v>
      </c>
      <c r="GW28" s="149">
        <f t="shared" si="43"/>
        <v>0</v>
      </c>
      <c r="GX28" s="149">
        <f t="shared" si="44"/>
        <v>0</v>
      </c>
      <c r="GY28" s="149">
        <f t="shared" si="45"/>
        <v>0</v>
      </c>
      <c r="GZ28" s="149">
        <f t="shared" si="46"/>
        <v>0</v>
      </c>
      <c r="HA28" s="149">
        <f t="shared" si="47"/>
        <v>0</v>
      </c>
      <c r="HB28" s="149">
        <f t="shared" si="48"/>
        <v>0</v>
      </c>
    </row>
    <row r="29" spans="1:210" s="2" customFormat="1" ht="13.35" customHeight="1" x14ac:dyDescent="0.25">
      <c r="A29" s="144"/>
      <c r="B29" s="144"/>
      <c r="C29" s="2">
        <f t="shared" si="49"/>
        <v>27</v>
      </c>
      <c r="D29" s="28">
        <v>0</v>
      </c>
      <c r="E29" s="28">
        <v>0</v>
      </c>
      <c r="F29" s="28">
        <v>0</v>
      </c>
      <c r="G29" s="28" t="str">
        <f>IF(M29="","",IF(ISERROR(VLOOKUP(M29,Parametros!AI:AJ,2,0)),"Demais OOH",VLOOKUP(M29,Parametros!AI:AJ,2,0)))</f>
        <v/>
      </c>
      <c r="H29" s="56"/>
      <c r="I29" s="56"/>
      <c r="J29" s="27" t="str">
        <f>IFERROR(VLOOKUP(K29,'GEOS AMBEV'!B:C,2,0),"")</f>
        <v/>
      </c>
      <c r="K29" s="27">
        <f>_xlfn.XLOOKUP(L29,POPULAÇÃO!D:D,POPULAÇÃO!C:C)</f>
        <v>0</v>
      </c>
      <c r="L29" s="56"/>
      <c r="M29" s="56"/>
      <c r="N29" s="56"/>
      <c r="O29" s="56"/>
      <c r="P29" s="204"/>
      <c r="Q29" s="27" t="str">
        <f>IFERROR(VLOOKUP(O29,Parametros!J:K,2,0),"")</f>
        <v/>
      </c>
      <c r="R29" s="56"/>
      <c r="S29" s="56"/>
      <c r="T29" s="27" t="str">
        <f t="shared" si="2"/>
        <v/>
      </c>
      <c r="U29" s="58"/>
      <c r="V29" s="56"/>
      <c r="W29" s="56"/>
      <c r="X29" s="56"/>
      <c r="Y29" s="234">
        <f t="shared" si="32"/>
        <v>0</v>
      </c>
      <c r="Z29" s="234">
        <f t="shared" si="33"/>
        <v>0</v>
      </c>
      <c r="AA29" s="56"/>
      <c r="AB29" s="56"/>
      <c r="AC29" s="56"/>
      <c r="AD29" s="56"/>
      <c r="AE29" s="213"/>
      <c r="AF29" s="27">
        <f>IFERROR(VLOOKUP(AE29,Parametros!E:F,2,0),0)</f>
        <v>0</v>
      </c>
      <c r="AG29" s="63"/>
      <c r="AH29" s="64"/>
      <c r="AI29" s="62"/>
      <c r="AJ29" s="26" t="str">
        <f t="shared" si="4"/>
        <v/>
      </c>
      <c r="AK29" s="283"/>
      <c r="AL29" s="283"/>
      <c r="AM29" s="283"/>
      <c r="AN29" s="283"/>
      <c r="AO29" s="283"/>
      <c r="AP29" s="283"/>
      <c r="AQ29" s="283"/>
      <c r="AR29" s="283"/>
      <c r="AS29" s="283"/>
      <c r="AT29" s="283"/>
      <c r="AU29" s="283"/>
      <c r="AV29" s="283"/>
      <c r="AW29" s="283"/>
      <c r="AX29" s="283"/>
      <c r="AY29" s="283"/>
      <c r="AZ29" s="283"/>
      <c r="BA29" s="283"/>
      <c r="BB29" s="284"/>
      <c r="BC29" s="284"/>
      <c r="BD29" s="284"/>
      <c r="BE29" s="284"/>
      <c r="BF29" s="284"/>
      <c r="BG29" s="284"/>
      <c r="BH29" s="284"/>
      <c r="BI29" s="284"/>
      <c r="BJ29" s="284"/>
      <c r="BK29" s="284"/>
      <c r="BL29" s="284"/>
      <c r="BM29" s="284"/>
      <c r="BN29" s="284"/>
      <c r="BO29" s="284"/>
      <c r="BP29" s="284"/>
      <c r="BQ29" s="284"/>
      <c r="BR29" s="284"/>
      <c r="BS29" s="284"/>
      <c r="BT29" s="284"/>
      <c r="BU29" s="284"/>
      <c r="BV29" s="284"/>
      <c r="BW29" s="284"/>
      <c r="BX29" s="284"/>
      <c r="BY29" s="284"/>
      <c r="BZ29" s="284"/>
      <c r="CA29" s="284"/>
      <c r="CB29" s="284"/>
      <c r="CC29" s="284"/>
      <c r="CD29" s="283"/>
      <c r="CE29" s="283"/>
      <c r="CF29" s="283"/>
      <c r="CG29" s="284"/>
      <c r="CH29" s="284"/>
      <c r="CI29" s="284"/>
      <c r="CJ29" s="284"/>
      <c r="CK29" s="82"/>
      <c r="CL29" s="295">
        <f t="shared" si="128"/>
        <v>0</v>
      </c>
      <c r="CM29" s="296">
        <f t="shared" si="129"/>
        <v>0</v>
      </c>
      <c r="CN29" s="58"/>
      <c r="CO29" s="217"/>
      <c r="CP29" s="209"/>
      <c r="CQ29" s="87">
        <f t="shared" si="130"/>
        <v>0</v>
      </c>
      <c r="CR29" s="241" t="str">
        <f t="shared" si="8"/>
        <v>0</v>
      </c>
      <c r="CS29" s="152">
        <v>0.83</v>
      </c>
      <c r="CT29" s="90">
        <f t="shared" si="139"/>
        <v>0</v>
      </c>
      <c r="CU29" s="90">
        <f t="shared" si="140"/>
        <v>0</v>
      </c>
      <c r="CV29" s="90">
        <f t="shared" si="141"/>
        <v>0</v>
      </c>
      <c r="CW29" s="91" t="str">
        <f>IF(H29="","",IFERROR(VLOOKUP(H29,Parametros!B:C,2,0),0))</f>
        <v/>
      </c>
      <c r="CX29" s="6">
        <f t="shared" si="172"/>
        <v>0</v>
      </c>
      <c r="CY29" s="87">
        <f t="shared" si="173"/>
        <v>0</v>
      </c>
      <c r="CZ29" s="145"/>
      <c r="DA29" s="87">
        <f t="shared" si="174"/>
        <v>0</v>
      </c>
      <c r="DB29" s="87">
        <f t="shared" si="175"/>
        <v>0</v>
      </c>
      <c r="DD29" s="111">
        <f t="shared" si="136"/>
        <v>0</v>
      </c>
      <c r="DE29" s="70">
        <v>2025</v>
      </c>
      <c r="DF29" s="71"/>
      <c r="DG29" s="146"/>
      <c r="DH29" s="45"/>
      <c r="DI29" s="45"/>
      <c r="DJ29" s="46">
        <v>800</v>
      </c>
      <c r="DK29" s="35">
        <f t="shared" si="176"/>
        <v>0</v>
      </c>
      <c r="DL29" s="146"/>
      <c r="DM29" s="36">
        <f t="shared" si="18"/>
        <v>0</v>
      </c>
      <c r="DN29" s="72"/>
      <c r="DO29" s="75"/>
      <c r="DP29" s="36">
        <f t="shared" si="177"/>
        <v>0</v>
      </c>
      <c r="DQ29" s="77"/>
      <c r="DR29" s="77"/>
      <c r="DS29" s="78"/>
      <c r="DT29" s="78"/>
      <c r="DU29" s="147">
        <f t="shared" si="178"/>
        <v>0</v>
      </c>
      <c r="DV29" s="78"/>
      <c r="DW29" s="147">
        <f t="shared" si="179"/>
        <v>0</v>
      </c>
      <c r="DX29" s="146"/>
      <c r="DY29" s="80"/>
      <c r="DZ29" s="80">
        <f>SUMIFS('Mediana dos Impactos'!D:D,'Mediana dos Impactos'!C:C,OOH!O29,'Mediana dos Impactos'!B:B,OOH!L29)</f>
        <v>0</v>
      </c>
      <c r="EA29" s="80"/>
      <c r="EB29" s="37" t="str">
        <f t="shared" si="22"/>
        <v/>
      </c>
      <c r="EC29" s="38">
        <f t="shared" si="180"/>
        <v>0</v>
      </c>
      <c r="ED29" s="38">
        <f t="shared" si="23"/>
        <v>0</v>
      </c>
      <c r="EE29" s="38">
        <f t="shared" si="181"/>
        <v>0</v>
      </c>
      <c r="EF29" s="235">
        <f t="shared" si="137"/>
        <v>0</v>
      </c>
      <c r="EG29" s="38">
        <f t="shared" si="182"/>
        <v>0</v>
      </c>
      <c r="EH29" s="220">
        <f>IFERROR(IF(N29="via pública",VLOOKUP($O29,Parametros!$J:$L,3,0),VLOOKUP(N29,Parametros!V:W,2,0)),0)</f>
        <v>0</v>
      </c>
      <c r="EI29" s="220">
        <f t="shared" si="27"/>
        <v>0</v>
      </c>
      <c r="EJ29" s="220">
        <f>IFERROR(VLOOKUP(AC29,Parametros!AL:AM,2,0),1)</f>
        <v>1</v>
      </c>
      <c r="EK29" s="38"/>
      <c r="EL29" s="5"/>
      <c r="EM29" s="11">
        <f t="shared" si="28"/>
        <v>0</v>
      </c>
      <c r="EN29" s="11" t="b">
        <f t="shared" si="183"/>
        <v>1</v>
      </c>
      <c r="EO29" s="10"/>
      <c r="EP29" s="148" t="str" cm="1">
        <f t="array" ref="EP29">_xlfn.IFS(AK29="","",AK29,$CV29/$CM29/$CK29*AK29)</f>
        <v/>
      </c>
      <c r="EQ29" s="148" t="str" cm="1">
        <f t="array" ref="EQ29">_xlfn.IFS(AL29="","",AL29,$CV29/$CM29/$CK29*AL29)</f>
        <v/>
      </c>
      <c r="ER29" s="148" t="str" cm="1">
        <f t="array" ref="ER29">_xlfn.IFS(AM29="","",AM29,$CV29/$CM29/$CK29*AM29)</f>
        <v/>
      </c>
      <c r="ES29" s="148" t="str" cm="1">
        <f t="array" ref="ES29">_xlfn.IFS(AN29="","",AN29,$CV29/$CM29/$CK29*AN29)</f>
        <v/>
      </c>
      <c r="ET29" s="148" t="str" cm="1">
        <f t="array" ref="ET29">_xlfn.IFS(AO29="","",AO29,$CV29/$CM29/$CK29*AO29)</f>
        <v/>
      </c>
      <c r="EU29" s="148" t="str" cm="1">
        <f t="array" ref="EU29">_xlfn.IFS(AP29="","",AP29,$CV29/$CM29/$CK29*AP29)</f>
        <v/>
      </c>
      <c r="EV29" s="148" t="str" cm="1">
        <f t="array" ref="EV29">_xlfn.IFS(AQ29="","",AQ29,$CV29/$CM29/$CK29*AQ29)</f>
        <v/>
      </c>
      <c r="EW29" s="148" t="str" cm="1">
        <f t="array" ref="EW29">_xlfn.IFS(AR29="","",AR29,$CV29/$CM29/$CK29*AR29)</f>
        <v/>
      </c>
      <c r="EX29" s="148" t="str" cm="1">
        <f t="array" ref="EX29">_xlfn.IFS(AS29="","",AS29,$CV29/$CM29/$CK29*AS29)</f>
        <v/>
      </c>
      <c r="EY29" s="148" t="str" cm="1">
        <f t="array" ref="EY29">_xlfn.IFS(AT29="","",AT29,$CV29/$CM29/$CK29*AT29)</f>
        <v/>
      </c>
      <c r="EZ29" s="148" t="str" cm="1">
        <f t="array" ref="EZ29">_xlfn.IFS(AU29="","",AU29,$CV29/$CM29/$CK29*AU29)</f>
        <v/>
      </c>
      <c r="FA29" s="148" t="str" cm="1">
        <f t="array" ref="FA29">_xlfn.IFS(AV29="","",AV29,$CV29/$CM29/$CK29*AV29)</f>
        <v/>
      </c>
      <c r="FB29" s="148" t="str" cm="1">
        <f t="array" ref="FB29">_xlfn.IFS(AW29="","",AW29,$CV29/$CM29/$CK29*AW29)</f>
        <v/>
      </c>
      <c r="FC29" s="148" t="str" cm="1">
        <f t="array" ref="FC29">_xlfn.IFS(AX29="","",AX29,$CV29/$CM29/$CK29*AX29)</f>
        <v/>
      </c>
      <c r="FD29" s="148" t="str" cm="1">
        <f t="array" ref="FD29">_xlfn.IFS(AY29="","",AY29,$CV29/$CM29/$CK29*AY29)</f>
        <v/>
      </c>
      <c r="FE29" s="148" t="str" cm="1">
        <f t="array" ref="FE29">_xlfn.IFS(AZ29="","",AZ29,$CV29/$CM29/$CK29*AZ29)</f>
        <v/>
      </c>
      <c r="FF29" s="148" t="str" cm="1">
        <f t="array" ref="FF29">_xlfn.IFS(BA29="","",BA29,$CV29/$CM29/$CK29*BA29)</f>
        <v/>
      </c>
      <c r="FG29" s="148" t="str" cm="1">
        <f t="array" ref="FG29">_xlfn.IFS(BB29="","",BB29,$CV29/$CM29/$CK29*BB29)</f>
        <v/>
      </c>
      <c r="FH29" s="148" t="str" cm="1">
        <f t="array" ref="FH29">_xlfn.IFS(BC29="","",BC29,$CV29/$CM29/$CK29*BC29)</f>
        <v/>
      </c>
      <c r="FI29" s="148" t="str" cm="1">
        <f t="array" ref="FI29">_xlfn.IFS(BD29="","",BD29,$CV29/$CM29/$CK29*BD29)</f>
        <v/>
      </c>
      <c r="FJ29" s="148" t="str" cm="1">
        <f t="array" ref="FJ29">_xlfn.IFS(BE29="","",BE29,$CV29/$CM29/$CK29*BE29)</f>
        <v/>
      </c>
      <c r="FK29" s="148" t="str" cm="1">
        <f t="array" ref="FK29">_xlfn.IFS(BF29="","",BF29,$CV29/$CM29/$CK29*BF29)</f>
        <v/>
      </c>
      <c r="FL29" s="148" t="str" cm="1">
        <f t="array" ref="FL29">_xlfn.IFS(BG29="","",BG29,$CV29/$CM29/$CK29*BG29)</f>
        <v/>
      </c>
      <c r="FM29" s="148" t="str" cm="1">
        <f t="array" ref="FM29">_xlfn.IFS(BH29="","",BH29,$CV29/$CM29/$CK29*BH29)</f>
        <v/>
      </c>
      <c r="FN29" s="148" t="str" cm="1">
        <f t="array" ref="FN29">_xlfn.IFS(BI29="","",BI29,$CV29/$CM29/$CK29*BI29)</f>
        <v/>
      </c>
      <c r="FO29" s="148" t="str" cm="1">
        <f t="array" ref="FO29">_xlfn.IFS(BJ29="","",BJ29,$CV29/$CM29/$CK29*BJ29)</f>
        <v/>
      </c>
      <c r="FP29" s="148" t="str" cm="1">
        <f t="array" ref="FP29">_xlfn.IFS(BK29="","",BK29,$CV29/$CM29/$CK29*BK29)</f>
        <v/>
      </c>
      <c r="FQ29" s="148" t="str" cm="1">
        <f t="array" ref="FQ29">_xlfn.IFS(BL29="","",BL29,$CV29/$CM29/$CK29*BL29)</f>
        <v/>
      </c>
      <c r="FR29" s="148" t="str" cm="1">
        <f t="array" ref="FR29">_xlfn.IFS(BM29="","",BM29,$CV29/$CM29/$CK29*BM29)</f>
        <v/>
      </c>
      <c r="FS29" s="148" t="str" cm="1">
        <f t="array" ref="FS29">_xlfn.IFS(BN29="","",BN29,$CV29/$CM29/$CK29*BN29)</f>
        <v/>
      </c>
      <c r="FT29" s="148" t="str" cm="1">
        <f t="array" ref="FT29">_xlfn.IFS(BO29="","",BO29,$CV29/$CM29/$CK29*BO29)</f>
        <v/>
      </c>
      <c r="FU29" s="148" t="str" cm="1">
        <f t="array" ref="FU29">_xlfn.IFS(BP29="","",BP29,$CV29/$CM29/$CK29*BP29)</f>
        <v/>
      </c>
      <c r="FV29" s="148" t="str" cm="1">
        <f t="array" ref="FV29">_xlfn.IFS(BQ29="","",BQ29,$CV29/$CM29/$CK29*BQ29)</f>
        <v/>
      </c>
      <c r="FW29" s="148" t="str" cm="1">
        <f t="array" ref="FW29">_xlfn.IFS(BR29="","",BR29,$CV29/$CM29/$CK29*BR29)</f>
        <v/>
      </c>
      <c r="FX29" s="148" t="str" cm="1">
        <f t="array" ref="FX29">_xlfn.IFS(BS29="","",BS29,$CV29/$CM29/$CK29*BS29)</f>
        <v/>
      </c>
      <c r="FY29" s="148" t="str" cm="1">
        <f t="array" ref="FY29">_xlfn.IFS(BT29="","",BT29,$CV29/$CM29/$CK29*BT29)</f>
        <v/>
      </c>
      <c r="FZ29" s="148" t="str" cm="1">
        <f t="array" ref="FZ29">_xlfn.IFS(BU29="","",BU29,$CV29/$CM29/$CK29*BU29)</f>
        <v/>
      </c>
      <c r="GA29" s="148" t="str" cm="1">
        <f t="array" ref="GA29">_xlfn.IFS(BV29="","",BV29,$CV29/$CM29/$CK29*BV29)</f>
        <v/>
      </c>
      <c r="GB29" s="148" t="str" cm="1">
        <f t="array" ref="GB29">_xlfn.IFS(BW29="","",BW29,$CV29/$CM29/$CK29*BW29)</f>
        <v/>
      </c>
      <c r="GC29" s="148" t="str" cm="1">
        <f t="array" ref="GC29">_xlfn.IFS(BX29="","",BX29,$CV29/$CM29/$CK29*BX29)</f>
        <v/>
      </c>
      <c r="GD29" s="148" t="str" cm="1">
        <f t="array" ref="GD29">_xlfn.IFS(BY29="","",BY29,$CV29/$CM29/$CK29*BY29)</f>
        <v/>
      </c>
      <c r="GE29" s="148" t="str" cm="1">
        <f t="array" ref="GE29">_xlfn.IFS(BZ29="","",BZ29,$CV29/$CM29/$CK29*BZ29)</f>
        <v/>
      </c>
      <c r="GF29" s="148" t="str" cm="1">
        <f t="array" ref="GF29">_xlfn.IFS(CA29="","",CA29,$CV29/$CM29/$CK29*CA29)</f>
        <v/>
      </c>
      <c r="GG29" s="148" t="str" cm="1">
        <f t="array" ref="GG29">_xlfn.IFS(CB29="","",CB29,$CV29/$CM29/$CK29*CB29)</f>
        <v/>
      </c>
      <c r="GH29" s="148" t="str" cm="1">
        <f t="array" ref="GH29">_xlfn.IFS(CC29="","",CC29,$CV29/$CM29/$CK29*CC29)</f>
        <v/>
      </c>
      <c r="GI29" s="148" t="str" cm="1">
        <f t="array" ref="GI29">_xlfn.IFS(CD29="","",CD29,$CV29/$CM29/$CK29*CD29)</f>
        <v/>
      </c>
      <c r="GJ29" s="148" t="str" cm="1">
        <f t="array" ref="GJ29">_xlfn.IFS(CE29="","",CE29,$CV29/$CM29/$CK29*CE29)</f>
        <v/>
      </c>
      <c r="GK29" s="148" t="str" cm="1">
        <f t="array" ref="GK29">_xlfn.IFS(CF29="","",CF29,$CV29/$CM29/$CK29*CF29)</f>
        <v/>
      </c>
      <c r="GL29" s="148" t="str" cm="1">
        <f t="array" ref="GL29">_xlfn.IFS(CG29="","",CG29,$CV29/$CM29/$CK29*CG29)</f>
        <v/>
      </c>
      <c r="GM29" s="148" t="str" cm="1">
        <f t="array" ref="GM29">_xlfn.IFS(CH29="","",CH29,$CV29/$CM29/$CK29*CH29)</f>
        <v/>
      </c>
      <c r="GN29" s="148" t="str" cm="1">
        <f t="array" ref="GN29">_xlfn.IFS(CI29="","",CI29,$CV29/$CM29/$CK29*CI29)</f>
        <v/>
      </c>
      <c r="GO29" s="148" t="str" cm="1">
        <f t="array" ref="GO29">_xlfn.IFS(CJ29="","",CJ29,$CV29/$CM29/$CK29*CJ29)</f>
        <v/>
      </c>
      <c r="GQ29" s="149">
        <f t="shared" si="37"/>
        <v>0</v>
      </c>
      <c r="GR29" s="149">
        <f t="shared" si="38"/>
        <v>0</v>
      </c>
      <c r="GS29" s="149">
        <f t="shared" si="39"/>
        <v>0</v>
      </c>
      <c r="GT29" s="149">
        <f t="shared" si="40"/>
        <v>0</v>
      </c>
      <c r="GU29" s="149">
        <f t="shared" si="41"/>
        <v>0</v>
      </c>
      <c r="GV29" s="149">
        <f t="shared" si="42"/>
        <v>0</v>
      </c>
      <c r="GW29" s="149">
        <f t="shared" si="43"/>
        <v>0</v>
      </c>
      <c r="GX29" s="149">
        <f t="shared" si="44"/>
        <v>0</v>
      </c>
      <c r="GY29" s="149">
        <f t="shared" si="45"/>
        <v>0</v>
      </c>
      <c r="GZ29" s="149">
        <f t="shared" si="46"/>
        <v>0</v>
      </c>
      <c r="HA29" s="149">
        <f t="shared" si="47"/>
        <v>0</v>
      </c>
      <c r="HB29" s="149">
        <f t="shared" si="48"/>
        <v>0</v>
      </c>
    </row>
    <row r="30" spans="1:210" s="2" customFormat="1" ht="13.35" customHeight="1" x14ac:dyDescent="0.25">
      <c r="A30" s="144"/>
      <c r="B30" s="144"/>
      <c r="C30" s="2">
        <f t="shared" si="49"/>
        <v>28</v>
      </c>
      <c r="D30" s="28">
        <v>0</v>
      </c>
      <c r="E30" s="28">
        <v>0</v>
      </c>
      <c r="F30" s="28">
        <v>0</v>
      </c>
      <c r="G30" s="28" t="str">
        <f>IF(M30="","",IF(ISERROR(VLOOKUP(M30,Parametros!AI:AJ,2,0)),"Demais OOH",VLOOKUP(M30,Parametros!AI:AJ,2,0)))</f>
        <v/>
      </c>
      <c r="H30" s="56"/>
      <c r="I30" s="56"/>
      <c r="J30" s="27" t="str">
        <f>IFERROR(VLOOKUP(K30,'GEOS AMBEV'!B:C,2,0),"")</f>
        <v/>
      </c>
      <c r="K30" s="27">
        <f>_xlfn.XLOOKUP(L30,POPULAÇÃO!D:D,POPULAÇÃO!C:C)</f>
        <v>0</v>
      </c>
      <c r="L30" s="56"/>
      <c r="M30" s="56"/>
      <c r="N30" s="56"/>
      <c r="O30" s="56"/>
      <c r="P30" s="204"/>
      <c r="Q30" s="27" t="str">
        <f>IFERROR(VLOOKUP(O30,Parametros!J:K,2,0),"")</f>
        <v/>
      </c>
      <c r="R30" s="56"/>
      <c r="S30" s="56"/>
      <c r="T30" s="27" t="str">
        <f t="shared" si="2"/>
        <v/>
      </c>
      <c r="U30" s="58"/>
      <c r="V30" s="56"/>
      <c r="W30" s="56"/>
      <c r="X30" s="56"/>
      <c r="Y30" s="234">
        <f t="shared" si="32"/>
        <v>0</v>
      </c>
      <c r="Z30" s="234">
        <f t="shared" si="33"/>
        <v>0</v>
      </c>
      <c r="AA30" s="56"/>
      <c r="AB30" s="56"/>
      <c r="AC30" s="56"/>
      <c r="AD30" s="56"/>
      <c r="AE30" s="213"/>
      <c r="AF30" s="27">
        <f>IFERROR(VLOOKUP(AE30,Parametros!E:F,2,0),0)</f>
        <v>0</v>
      </c>
      <c r="AG30" s="63"/>
      <c r="AH30" s="64"/>
      <c r="AI30" s="62"/>
      <c r="AJ30" s="26" t="str">
        <f t="shared" si="4"/>
        <v/>
      </c>
      <c r="AK30" s="283"/>
      <c r="AL30" s="283"/>
      <c r="AM30" s="283"/>
      <c r="AN30" s="283"/>
      <c r="AO30" s="283"/>
      <c r="AP30" s="283"/>
      <c r="AQ30" s="283"/>
      <c r="AR30" s="283"/>
      <c r="AS30" s="283"/>
      <c r="AT30" s="283"/>
      <c r="AU30" s="283"/>
      <c r="AV30" s="283"/>
      <c r="AW30" s="283"/>
      <c r="AX30" s="283"/>
      <c r="AY30" s="283"/>
      <c r="AZ30" s="283"/>
      <c r="BA30" s="283"/>
      <c r="BB30" s="284"/>
      <c r="BC30" s="284"/>
      <c r="BD30" s="284"/>
      <c r="BE30" s="284"/>
      <c r="BF30" s="284"/>
      <c r="BG30" s="284"/>
      <c r="BH30" s="284"/>
      <c r="BI30" s="284"/>
      <c r="BJ30" s="284"/>
      <c r="BK30" s="284"/>
      <c r="BL30" s="284"/>
      <c r="BM30" s="284"/>
      <c r="BN30" s="284"/>
      <c r="BO30" s="284"/>
      <c r="BP30" s="284"/>
      <c r="BQ30" s="284"/>
      <c r="BR30" s="284"/>
      <c r="BS30" s="284"/>
      <c r="BT30" s="284"/>
      <c r="BU30" s="284"/>
      <c r="BV30" s="284"/>
      <c r="BW30" s="284"/>
      <c r="BX30" s="284"/>
      <c r="BY30" s="284"/>
      <c r="BZ30" s="284"/>
      <c r="CA30" s="284"/>
      <c r="CB30" s="284"/>
      <c r="CC30" s="284"/>
      <c r="CD30" s="283"/>
      <c r="CE30" s="283"/>
      <c r="CF30" s="283"/>
      <c r="CG30" s="284"/>
      <c r="CH30" s="284"/>
      <c r="CI30" s="284"/>
      <c r="CJ30" s="284"/>
      <c r="CK30" s="82"/>
      <c r="CL30" s="295">
        <f t="shared" si="128"/>
        <v>0</v>
      </c>
      <c r="CM30" s="296">
        <f t="shared" si="129"/>
        <v>0</v>
      </c>
      <c r="CN30" s="58"/>
      <c r="CO30" s="217"/>
      <c r="CP30" s="209"/>
      <c r="CQ30" s="87">
        <f t="shared" si="130"/>
        <v>0</v>
      </c>
      <c r="CR30" s="241" t="str">
        <f t="shared" si="8"/>
        <v>0</v>
      </c>
      <c r="CS30" s="152">
        <v>0.83</v>
      </c>
      <c r="CT30" s="90">
        <f t="shared" si="139"/>
        <v>0</v>
      </c>
      <c r="CU30" s="90">
        <f t="shared" si="140"/>
        <v>0</v>
      </c>
      <c r="CV30" s="90">
        <f t="shared" si="141"/>
        <v>0</v>
      </c>
      <c r="CW30" s="91" t="str">
        <f>IF(H30="","",IFERROR(VLOOKUP(H30,Parametros!B:C,2,0),0))</f>
        <v/>
      </c>
      <c r="CX30" s="6">
        <f t="shared" ref="CX30" si="184">EG30</f>
        <v>0</v>
      </c>
      <c r="CY30" s="87">
        <f t="shared" ref="CY30" si="185">IF(OR(CX30=0,CX30="Sem base de dados"),0,CV30/CX30*1000)</f>
        <v>0</v>
      </c>
      <c r="CZ30" s="145"/>
      <c r="DA30" s="87">
        <f t="shared" ref="DA30" si="186">DK30</f>
        <v>0</v>
      </c>
      <c r="DB30" s="87">
        <f t="shared" si="175"/>
        <v>0</v>
      </c>
      <c r="DD30" s="111">
        <f t="shared" si="136"/>
        <v>0</v>
      </c>
      <c r="DE30" s="70">
        <v>2025</v>
      </c>
      <c r="DF30" s="71"/>
      <c r="DG30" s="146"/>
      <c r="DH30" s="45"/>
      <c r="DI30" s="45"/>
      <c r="DJ30" s="46">
        <v>800</v>
      </c>
      <c r="DK30" s="35">
        <f t="shared" ref="DK30" si="187">DJ30*DI30*DH30</f>
        <v>0</v>
      </c>
      <c r="DL30" s="146"/>
      <c r="DM30" s="36">
        <f t="shared" si="18"/>
        <v>0</v>
      </c>
      <c r="DN30" s="72"/>
      <c r="DO30" s="75"/>
      <c r="DP30" s="36">
        <f t="shared" ref="DP30" si="188">ROUNDUP(DN30*DM30*(1+DO30),0)</f>
        <v>0</v>
      </c>
      <c r="DQ30" s="77"/>
      <c r="DR30" s="77"/>
      <c r="DS30" s="78"/>
      <c r="DT30" s="78"/>
      <c r="DU30" s="147">
        <f t="shared" ref="DU30" si="189">PRODUCT(DP30:DT30)</f>
        <v>0</v>
      </c>
      <c r="DV30" s="78"/>
      <c r="DW30" s="147">
        <f t="shared" ref="DW30" si="190">(DU30+DV30)</f>
        <v>0</v>
      </c>
      <c r="DX30" s="146"/>
      <c r="DY30" s="80"/>
      <c r="DZ30" s="80">
        <f>SUMIFS('Mediana dos Impactos'!D:D,'Mediana dos Impactos'!C:C,OOH!O30,'Mediana dos Impactos'!B:B,OOH!L30)</f>
        <v>0</v>
      </c>
      <c r="EA30" s="80"/>
      <c r="EB30" s="37" t="str">
        <f t="shared" si="22"/>
        <v/>
      </c>
      <c r="EC30" s="38">
        <f t="shared" ref="EC30" si="191">IFERROR(IF(DZ30&lt;&gt;"",DZ30/7*EB30,$EA30/30*EB30),0)</f>
        <v>0</v>
      </c>
      <c r="ED30" s="38">
        <f t="shared" si="23"/>
        <v>0</v>
      </c>
      <c r="EE30" s="38">
        <f t="shared" ref="EE30" si="192">IF(DY30="Sem base de dados",DY30,EC30*ED30)</f>
        <v>0</v>
      </c>
      <c r="EF30" s="235">
        <f t="shared" si="137"/>
        <v>0</v>
      </c>
      <c r="EG30" s="38">
        <f t="shared" ref="EG30" si="193">+EE30*EF30</f>
        <v>0</v>
      </c>
      <c r="EH30" s="220">
        <f>IFERROR(IF(N30="via pública",VLOOKUP($O30,Parametros!$J:$L,3,0),VLOOKUP(N30,Parametros!V:W,2,0)),0)</f>
        <v>0</v>
      </c>
      <c r="EI30" s="220">
        <f t="shared" si="27"/>
        <v>0</v>
      </c>
      <c r="EJ30" s="220">
        <f>IFERROR(VLOOKUP(AC30,Parametros!AL:AM,2,0),1)</f>
        <v>1</v>
      </c>
      <c r="EK30" s="38"/>
      <c r="EL30" s="5"/>
      <c r="EM30" s="11">
        <f t="shared" si="28"/>
        <v>0</v>
      </c>
      <c r="EN30" s="11" t="b">
        <f t="shared" ref="EN30" si="194">EM30=CV30</f>
        <v>1</v>
      </c>
      <c r="EO30" s="10"/>
      <c r="EP30" s="148" t="str" cm="1">
        <f t="array" ref="EP30">_xlfn.IFS(AK30="","",AK30,$CV30/$CM30/$CK30*AK30)</f>
        <v/>
      </c>
      <c r="EQ30" s="148" t="str" cm="1">
        <f t="array" ref="EQ30">_xlfn.IFS(AL30="","",AL30,$CV30/$CM30/$CK30*AL30)</f>
        <v/>
      </c>
      <c r="ER30" s="148" t="str" cm="1">
        <f t="array" ref="ER30">_xlfn.IFS(AM30="","",AM30,$CV30/$CM30/$CK30*AM30)</f>
        <v/>
      </c>
      <c r="ES30" s="148" t="str" cm="1">
        <f t="array" ref="ES30">_xlfn.IFS(AN30="","",AN30,$CV30/$CM30/$CK30*AN30)</f>
        <v/>
      </c>
      <c r="ET30" s="148" t="str" cm="1">
        <f t="array" ref="ET30">_xlfn.IFS(AO30="","",AO30,$CV30/$CM30/$CK30*AO30)</f>
        <v/>
      </c>
      <c r="EU30" s="148" t="str" cm="1">
        <f t="array" ref="EU30">_xlfn.IFS(AP30="","",AP30,$CV30/$CM30/$CK30*AP30)</f>
        <v/>
      </c>
      <c r="EV30" s="148" t="str" cm="1">
        <f t="array" ref="EV30">_xlfn.IFS(AQ30="","",AQ30,$CV30/$CM30/$CK30*AQ30)</f>
        <v/>
      </c>
      <c r="EW30" s="148" t="str" cm="1">
        <f t="array" ref="EW30">_xlfn.IFS(AR30="","",AR30,$CV30/$CM30/$CK30*AR30)</f>
        <v/>
      </c>
      <c r="EX30" s="148" t="str" cm="1">
        <f t="array" ref="EX30">_xlfn.IFS(AS30="","",AS30,$CV30/$CM30/$CK30*AS30)</f>
        <v/>
      </c>
      <c r="EY30" s="148" t="str" cm="1">
        <f t="array" ref="EY30">_xlfn.IFS(AT30="","",AT30,$CV30/$CM30/$CK30*AT30)</f>
        <v/>
      </c>
      <c r="EZ30" s="148" t="str" cm="1">
        <f t="array" ref="EZ30">_xlfn.IFS(AU30="","",AU30,$CV30/$CM30/$CK30*AU30)</f>
        <v/>
      </c>
      <c r="FA30" s="148" t="str" cm="1">
        <f t="array" ref="FA30">_xlfn.IFS(AV30="","",AV30,$CV30/$CM30/$CK30*AV30)</f>
        <v/>
      </c>
      <c r="FB30" s="148" t="str" cm="1">
        <f t="array" ref="FB30">_xlfn.IFS(AW30="","",AW30,$CV30/$CM30/$CK30*AW30)</f>
        <v/>
      </c>
      <c r="FC30" s="148" t="str" cm="1">
        <f t="array" ref="FC30">_xlfn.IFS(AX30="","",AX30,$CV30/$CM30/$CK30*AX30)</f>
        <v/>
      </c>
      <c r="FD30" s="148" t="str" cm="1">
        <f t="array" ref="FD30">_xlfn.IFS(AY30="","",AY30,$CV30/$CM30/$CK30*AY30)</f>
        <v/>
      </c>
      <c r="FE30" s="148" t="str" cm="1">
        <f t="array" ref="FE30">_xlfn.IFS(AZ30="","",AZ30,$CV30/$CM30/$CK30*AZ30)</f>
        <v/>
      </c>
      <c r="FF30" s="148" t="str" cm="1">
        <f t="array" ref="FF30">_xlfn.IFS(BA30="","",BA30,$CV30/$CM30/$CK30*BA30)</f>
        <v/>
      </c>
      <c r="FG30" s="148" t="str" cm="1">
        <f t="array" ref="FG30">_xlfn.IFS(BB30="","",BB30,$CV30/$CM30/$CK30*BB30)</f>
        <v/>
      </c>
      <c r="FH30" s="148" t="str" cm="1">
        <f t="array" ref="FH30">_xlfn.IFS(BC30="","",BC30,$CV30/$CM30/$CK30*BC30)</f>
        <v/>
      </c>
      <c r="FI30" s="148" t="str" cm="1">
        <f t="array" ref="FI30">_xlfn.IFS(BD30="","",BD30,$CV30/$CM30/$CK30*BD30)</f>
        <v/>
      </c>
      <c r="FJ30" s="148" t="str" cm="1">
        <f t="array" ref="FJ30">_xlfn.IFS(BE30="","",BE30,$CV30/$CM30/$CK30*BE30)</f>
        <v/>
      </c>
      <c r="FK30" s="148" t="str" cm="1">
        <f t="array" ref="FK30">_xlfn.IFS(BF30="","",BF30,$CV30/$CM30/$CK30*BF30)</f>
        <v/>
      </c>
      <c r="FL30" s="148" t="str" cm="1">
        <f t="array" ref="FL30">_xlfn.IFS(BG30="","",BG30,$CV30/$CM30/$CK30*BG30)</f>
        <v/>
      </c>
      <c r="FM30" s="148" t="str" cm="1">
        <f t="array" ref="FM30">_xlfn.IFS(BH30="","",BH30,$CV30/$CM30/$CK30*BH30)</f>
        <v/>
      </c>
      <c r="FN30" s="148" t="str" cm="1">
        <f t="array" ref="FN30">_xlfn.IFS(BI30="","",BI30,$CV30/$CM30/$CK30*BI30)</f>
        <v/>
      </c>
      <c r="FO30" s="148" t="str" cm="1">
        <f t="array" ref="FO30">_xlfn.IFS(BJ30="","",BJ30,$CV30/$CM30/$CK30*BJ30)</f>
        <v/>
      </c>
      <c r="FP30" s="148" t="str" cm="1">
        <f t="array" ref="FP30">_xlfn.IFS(BK30="","",BK30,$CV30/$CM30/$CK30*BK30)</f>
        <v/>
      </c>
      <c r="FQ30" s="148" t="str" cm="1">
        <f t="array" ref="FQ30">_xlfn.IFS(BL30="","",BL30,$CV30/$CM30/$CK30*BL30)</f>
        <v/>
      </c>
      <c r="FR30" s="148" t="str" cm="1">
        <f t="array" ref="FR30">_xlfn.IFS(BM30="","",BM30,$CV30/$CM30/$CK30*BM30)</f>
        <v/>
      </c>
      <c r="FS30" s="148" t="str" cm="1">
        <f t="array" ref="FS30">_xlfn.IFS(BN30="","",BN30,$CV30/$CM30/$CK30*BN30)</f>
        <v/>
      </c>
      <c r="FT30" s="148" t="str" cm="1">
        <f t="array" ref="FT30">_xlfn.IFS(BO30="","",BO30,$CV30/$CM30/$CK30*BO30)</f>
        <v/>
      </c>
      <c r="FU30" s="148" t="str" cm="1">
        <f t="array" ref="FU30">_xlfn.IFS(BP30="","",BP30,$CV30/$CM30/$CK30*BP30)</f>
        <v/>
      </c>
      <c r="FV30" s="148" t="str" cm="1">
        <f t="array" ref="FV30">_xlfn.IFS(BQ30="","",BQ30,$CV30/$CM30/$CK30*BQ30)</f>
        <v/>
      </c>
      <c r="FW30" s="148" t="str" cm="1">
        <f t="array" ref="FW30">_xlfn.IFS(BR30="","",BR30,$CV30/$CM30/$CK30*BR30)</f>
        <v/>
      </c>
      <c r="FX30" s="148" t="str" cm="1">
        <f t="array" ref="FX30">_xlfn.IFS(BS30="","",BS30,$CV30/$CM30/$CK30*BS30)</f>
        <v/>
      </c>
      <c r="FY30" s="148" t="str" cm="1">
        <f t="array" ref="FY30">_xlfn.IFS(BT30="","",BT30,$CV30/$CM30/$CK30*BT30)</f>
        <v/>
      </c>
      <c r="FZ30" s="148" t="str" cm="1">
        <f t="array" ref="FZ30">_xlfn.IFS(BU30="","",BU30,$CV30/$CM30/$CK30*BU30)</f>
        <v/>
      </c>
      <c r="GA30" s="148" t="str" cm="1">
        <f t="array" ref="GA30">_xlfn.IFS(BV30="","",BV30,$CV30/$CM30/$CK30*BV30)</f>
        <v/>
      </c>
      <c r="GB30" s="148" t="str" cm="1">
        <f t="array" ref="GB30">_xlfn.IFS(BW30="","",BW30,$CV30/$CM30/$CK30*BW30)</f>
        <v/>
      </c>
      <c r="GC30" s="148" t="str" cm="1">
        <f t="array" ref="GC30">_xlfn.IFS(BX30="","",BX30,$CV30/$CM30/$CK30*BX30)</f>
        <v/>
      </c>
      <c r="GD30" s="148" t="str" cm="1">
        <f t="array" ref="GD30">_xlfn.IFS(BY30="","",BY30,$CV30/$CM30/$CK30*BY30)</f>
        <v/>
      </c>
      <c r="GE30" s="148" t="str" cm="1">
        <f t="array" ref="GE30">_xlfn.IFS(BZ30="","",BZ30,$CV30/$CM30/$CK30*BZ30)</f>
        <v/>
      </c>
      <c r="GF30" s="148" t="str" cm="1">
        <f t="array" ref="GF30">_xlfn.IFS(CA30="","",CA30,$CV30/$CM30/$CK30*CA30)</f>
        <v/>
      </c>
      <c r="GG30" s="148" t="str" cm="1">
        <f t="array" ref="GG30">_xlfn.IFS(CB30="","",CB30,$CV30/$CM30/$CK30*CB30)</f>
        <v/>
      </c>
      <c r="GH30" s="148" t="str" cm="1">
        <f t="array" ref="GH30">_xlfn.IFS(CC30="","",CC30,$CV30/$CM30/$CK30*CC30)</f>
        <v/>
      </c>
      <c r="GI30" s="148" t="str" cm="1">
        <f t="array" ref="GI30">_xlfn.IFS(CD30="","",CD30,$CV30/$CM30/$CK30*CD30)</f>
        <v/>
      </c>
      <c r="GJ30" s="148" t="str" cm="1">
        <f t="array" ref="GJ30">_xlfn.IFS(CE30="","",CE30,$CV30/$CM30/$CK30*CE30)</f>
        <v/>
      </c>
      <c r="GK30" s="148" t="str" cm="1">
        <f t="array" ref="GK30">_xlfn.IFS(CF30="","",CF30,$CV30/$CM30/$CK30*CF30)</f>
        <v/>
      </c>
      <c r="GL30" s="148" t="str" cm="1">
        <f t="array" ref="GL30">_xlfn.IFS(CG30="","",CG30,$CV30/$CM30/$CK30*CG30)</f>
        <v/>
      </c>
      <c r="GM30" s="148" t="str" cm="1">
        <f t="array" ref="GM30">_xlfn.IFS(CH30="","",CH30,$CV30/$CM30/$CK30*CH30)</f>
        <v/>
      </c>
      <c r="GN30" s="148" t="str" cm="1">
        <f t="array" ref="GN30">_xlfn.IFS(CI30="","",CI30,$CV30/$CM30/$CK30*CI30)</f>
        <v/>
      </c>
      <c r="GO30" s="148" t="str" cm="1">
        <f t="array" ref="GO30">_xlfn.IFS(CJ30="","",CJ30,$CV30/$CM30/$CK30*CJ30)</f>
        <v/>
      </c>
      <c r="GQ30" s="149">
        <f t="shared" si="37"/>
        <v>0</v>
      </c>
      <c r="GR30" s="149">
        <f t="shared" si="38"/>
        <v>0</v>
      </c>
      <c r="GS30" s="149">
        <f t="shared" si="39"/>
        <v>0</v>
      </c>
      <c r="GT30" s="149">
        <f t="shared" si="40"/>
        <v>0</v>
      </c>
      <c r="GU30" s="149">
        <f t="shared" si="41"/>
        <v>0</v>
      </c>
      <c r="GV30" s="149">
        <f t="shared" si="42"/>
        <v>0</v>
      </c>
      <c r="GW30" s="149">
        <f t="shared" si="43"/>
        <v>0</v>
      </c>
      <c r="GX30" s="149">
        <f t="shared" si="44"/>
        <v>0</v>
      </c>
      <c r="GY30" s="149">
        <f t="shared" si="45"/>
        <v>0</v>
      </c>
      <c r="GZ30" s="149">
        <f t="shared" si="46"/>
        <v>0</v>
      </c>
      <c r="HA30" s="149">
        <f t="shared" si="47"/>
        <v>0</v>
      </c>
      <c r="HB30" s="149">
        <f t="shared" si="48"/>
        <v>0</v>
      </c>
    </row>
    <row r="31" spans="1:210" s="2" customFormat="1" ht="13.35" customHeight="1" x14ac:dyDescent="0.25">
      <c r="A31" s="163"/>
      <c r="B31" s="163"/>
      <c r="C31" s="2">
        <f t="shared" si="49"/>
        <v>29</v>
      </c>
      <c r="D31" s="28">
        <v>0</v>
      </c>
      <c r="E31" s="28">
        <v>0</v>
      </c>
      <c r="F31" s="28">
        <v>0</v>
      </c>
      <c r="G31" s="28" t="str">
        <f>IF(M31="","",IF(ISERROR(VLOOKUP(M31,Parametros!AI:AJ,2,0)),"Demais OOH",VLOOKUP(M31,Parametros!AI:AJ,2,0)))</f>
        <v/>
      </c>
      <c r="H31" s="156"/>
      <c r="I31" s="156"/>
      <c r="J31" s="27" t="str">
        <f>IFERROR(VLOOKUP(K31,'GEOS AMBEV'!B:C,2,0),"")</f>
        <v/>
      </c>
      <c r="K31" s="27">
        <f>_xlfn.XLOOKUP(L31,POPULAÇÃO!D:D,POPULAÇÃO!C:C)</f>
        <v>0</v>
      </c>
      <c r="L31" s="156"/>
      <c r="M31" s="156"/>
      <c r="N31" s="156"/>
      <c r="O31" s="156"/>
      <c r="P31" s="206"/>
      <c r="Q31" s="27" t="str">
        <f>IFERROR(VLOOKUP(O31,Parametros!J:K,2,0),"")</f>
        <v/>
      </c>
      <c r="R31" s="156"/>
      <c r="S31" s="156"/>
      <c r="T31" s="27" t="str">
        <f t="shared" si="2"/>
        <v/>
      </c>
      <c r="U31" s="157"/>
      <c r="V31" s="156"/>
      <c r="W31" s="156"/>
      <c r="X31" s="56"/>
      <c r="Y31" s="234">
        <f t="shared" si="32"/>
        <v>0</v>
      </c>
      <c r="Z31" s="234">
        <f t="shared" si="33"/>
        <v>0</v>
      </c>
      <c r="AA31" s="156"/>
      <c r="AB31" s="156"/>
      <c r="AC31" s="156"/>
      <c r="AD31" s="156"/>
      <c r="AE31" s="214"/>
      <c r="AF31" s="27">
        <f>IFERROR(VLOOKUP(AE31,Parametros!E:F,2,0),0)</f>
        <v>0</v>
      </c>
      <c r="AG31" s="159"/>
      <c r="AH31" s="160"/>
      <c r="AI31" s="158"/>
      <c r="AJ31" s="26" t="str">
        <f t="shared" si="4"/>
        <v/>
      </c>
      <c r="AK31" s="288"/>
      <c r="AL31" s="288"/>
      <c r="AM31" s="288"/>
      <c r="AN31" s="288"/>
      <c r="AO31" s="288"/>
      <c r="AP31" s="288"/>
      <c r="AQ31" s="288"/>
      <c r="AR31" s="288"/>
      <c r="AS31" s="288"/>
      <c r="AT31" s="288"/>
      <c r="AU31" s="288"/>
      <c r="AV31" s="288"/>
      <c r="AW31" s="288"/>
      <c r="AX31" s="288"/>
      <c r="AY31" s="288"/>
      <c r="AZ31" s="288"/>
      <c r="BA31" s="288"/>
      <c r="BB31" s="289"/>
      <c r="BC31" s="289"/>
      <c r="BD31" s="289"/>
      <c r="BE31" s="289"/>
      <c r="BF31" s="289"/>
      <c r="BG31" s="289"/>
      <c r="BH31" s="289"/>
      <c r="BI31" s="289"/>
      <c r="BJ31" s="289"/>
      <c r="BK31" s="289"/>
      <c r="BL31" s="289"/>
      <c r="BM31" s="289"/>
      <c r="BN31" s="289"/>
      <c r="BO31" s="289"/>
      <c r="BP31" s="289"/>
      <c r="BQ31" s="289"/>
      <c r="BR31" s="289"/>
      <c r="BS31" s="289"/>
      <c r="BT31" s="289"/>
      <c r="BU31" s="289"/>
      <c r="BV31" s="289"/>
      <c r="BW31" s="289"/>
      <c r="BX31" s="289"/>
      <c r="BY31" s="289"/>
      <c r="BZ31" s="289"/>
      <c r="CA31" s="289"/>
      <c r="CB31" s="289"/>
      <c r="CC31" s="289"/>
      <c r="CD31" s="288"/>
      <c r="CE31" s="288"/>
      <c r="CF31" s="288"/>
      <c r="CG31" s="289"/>
      <c r="CH31" s="289"/>
      <c r="CI31" s="289"/>
      <c r="CJ31" s="289"/>
      <c r="CK31" s="161"/>
      <c r="CL31" s="295">
        <f t="shared" si="128"/>
        <v>0</v>
      </c>
      <c r="CM31" s="296">
        <f t="shared" si="129"/>
        <v>0</v>
      </c>
      <c r="CN31" s="157"/>
      <c r="CO31" s="218"/>
      <c r="CP31" s="211"/>
      <c r="CQ31" s="87">
        <f t="shared" si="130"/>
        <v>0</v>
      </c>
      <c r="CR31" s="241" t="str">
        <f t="shared" si="8"/>
        <v>0</v>
      </c>
      <c r="CS31" s="164">
        <v>0.83</v>
      </c>
      <c r="CT31" s="90">
        <f t="shared" si="139"/>
        <v>0</v>
      </c>
      <c r="CU31" s="90">
        <f t="shared" si="140"/>
        <v>0</v>
      </c>
      <c r="CV31" s="90">
        <f t="shared" si="141"/>
        <v>0</v>
      </c>
      <c r="CW31" s="162"/>
      <c r="CX31" s="6">
        <f t="shared" ref="CX31:CX32" si="195">EG31</f>
        <v>0</v>
      </c>
      <c r="CY31" s="87">
        <f t="shared" ref="CY31:CY32" si="196">IF(OR(CX31=0,CX31="Sem base de dados"),0,CV31/CX31*1000)</f>
        <v>0</v>
      </c>
      <c r="CZ31" s="145"/>
      <c r="DA31" s="87">
        <f t="shared" si="168"/>
        <v>0</v>
      </c>
      <c r="DB31" s="87">
        <f t="shared" si="175"/>
        <v>0</v>
      </c>
      <c r="DD31" s="111">
        <f t="shared" si="136"/>
        <v>0</v>
      </c>
      <c r="DE31" s="70">
        <v>2025</v>
      </c>
      <c r="DF31" s="71"/>
      <c r="DG31" s="146"/>
      <c r="DH31" s="45"/>
      <c r="DI31" s="45"/>
      <c r="DJ31" s="46">
        <v>800</v>
      </c>
      <c r="DK31" s="35">
        <f t="shared" si="64"/>
        <v>0</v>
      </c>
      <c r="DL31" s="146"/>
      <c r="DM31" s="36">
        <f t="shared" si="18"/>
        <v>0</v>
      </c>
      <c r="DN31" s="72"/>
      <c r="DO31" s="75"/>
      <c r="DP31" s="36">
        <f t="shared" si="65"/>
        <v>0</v>
      </c>
      <c r="DQ31" s="77"/>
      <c r="DR31" s="77"/>
      <c r="DS31" s="78"/>
      <c r="DT31" s="78"/>
      <c r="DU31" s="147">
        <f t="shared" si="66"/>
        <v>0</v>
      </c>
      <c r="DV31" s="78"/>
      <c r="DW31" s="147">
        <f t="shared" si="67"/>
        <v>0</v>
      </c>
      <c r="DX31" s="146"/>
      <c r="DY31" s="80"/>
      <c r="DZ31" s="80">
        <f>SUMIFS('Mediana dos Impactos'!D:D,'Mediana dos Impactos'!C:C,OOH!O31,'Mediana dos Impactos'!B:B,OOH!L31)</f>
        <v>0</v>
      </c>
      <c r="EA31" s="80"/>
      <c r="EB31" s="37" t="str">
        <f t="shared" si="22"/>
        <v/>
      </c>
      <c r="EC31" s="38">
        <f t="shared" si="68"/>
        <v>0</v>
      </c>
      <c r="ED31" s="38">
        <f t="shared" si="23"/>
        <v>0</v>
      </c>
      <c r="EE31" s="38">
        <f t="shared" si="69"/>
        <v>0</v>
      </c>
      <c r="EF31" s="235">
        <f t="shared" si="137"/>
        <v>0</v>
      </c>
      <c r="EG31" s="38">
        <f t="shared" si="170"/>
        <v>0</v>
      </c>
      <c r="EH31" s="220">
        <f>IFERROR(IF(N31="via pública",VLOOKUP($O31,Parametros!$J:$L,3,0),VLOOKUP(N31,Parametros!V:W,2,0)),0)</f>
        <v>0</v>
      </c>
      <c r="EI31" s="220">
        <f t="shared" si="27"/>
        <v>0</v>
      </c>
      <c r="EJ31" s="220">
        <f>IFERROR(VLOOKUP(AC31,Parametros!AL:AM,2,0),1)</f>
        <v>1</v>
      </c>
      <c r="EK31" s="38"/>
      <c r="EL31" s="5"/>
      <c r="EM31" s="11">
        <f t="shared" si="28"/>
        <v>0</v>
      </c>
      <c r="EN31" s="11" t="b">
        <f t="shared" si="171"/>
        <v>1</v>
      </c>
      <c r="EO31" s="10"/>
      <c r="EP31" s="148" t="str" cm="1">
        <f t="array" ref="EP31">_xlfn.IFS(AK31="","",AK31,$CV31/$CM31/$CK31*AK31)</f>
        <v/>
      </c>
      <c r="EQ31" s="148" t="str" cm="1">
        <f t="array" ref="EQ31">_xlfn.IFS(AL31="","",AL31,$CV31/$CM31/$CK31*AL31)</f>
        <v/>
      </c>
      <c r="ER31" s="148" t="str" cm="1">
        <f t="array" ref="ER31">_xlfn.IFS(AM31="","",AM31,$CV31/$CM31/$CK31*AM31)</f>
        <v/>
      </c>
      <c r="ES31" s="148" t="str" cm="1">
        <f t="array" ref="ES31">_xlfn.IFS(AN31="","",AN31,$CV31/$CM31/$CK31*AN31)</f>
        <v/>
      </c>
      <c r="ET31" s="148" t="str" cm="1">
        <f t="array" ref="ET31">_xlfn.IFS(AO31="","",AO31,$CV31/$CM31/$CK31*AO31)</f>
        <v/>
      </c>
      <c r="EU31" s="148" t="str" cm="1">
        <f t="array" ref="EU31">_xlfn.IFS(AP31="","",AP31,$CV31/$CM31/$CK31*AP31)</f>
        <v/>
      </c>
      <c r="EV31" s="148" t="str" cm="1">
        <f t="array" ref="EV31">_xlfn.IFS(AQ31="","",AQ31,$CV31/$CM31/$CK31*AQ31)</f>
        <v/>
      </c>
      <c r="EW31" s="148" t="str" cm="1">
        <f t="array" ref="EW31">_xlfn.IFS(AR31="","",AR31,$CV31/$CM31/$CK31*AR31)</f>
        <v/>
      </c>
      <c r="EX31" s="148" t="str" cm="1">
        <f t="array" ref="EX31">_xlfn.IFS(AS31="","",AS31,$CV31/$CM31/$CK31*AS31)</f>
        <v/>
      </c>
      <c r="EY31" s="148" t="str" cm="1">
        <f t="array" ref="EY31">_xlfn.IFS(AT31="","",AT31,$CV31/$CM31/$CK31*AT31)</f>
        <v/>
      </c>
      <c r="EZ31" s="148" t="str" cm="1">
        <f t="array" ref="EZ31">_xlfn.IFS(AU31="","",AU31,$CV31/$CM31/$CK31*AU31)</f>
        <v/>
      </c>
      <c r="FA31" s="148" t="str" cm="1">
        <f t="array" ref="FA31">_xlfn.IFS(AV31="","",AV31,$CV31/$CM31/$CK31*AV31)</f>
        <v/>
      </c>
      <c r="FB31" s="148" t="str" cm="1">
        <f t="array" ref="FB31">_xlfn.IFS(AW31="","",AW31,$CV31/$CM31/$CK31*AW31)</f>
        <v/>
      </c>
      <c r="FC31" s="148" t="str" cm="1">
        <f t="array" ref="FC31">_xlfn.IFS(AX31="","",AX31,$CV31/$CM31/$CK31*AX31)</f>
        <v/>
      </c>
      <c r="FD31" s="148" t="str" cm="1">
        <f t="array" ref="FD31">_xlfn.IFS(AY31="","",AY31,$CV31/$CM31/$CK31*AY31)</f>
        <v/>
      </c>
      <c r="FE31" s="148" t="str" cm="1">
        <f t="array" ref="FE31">_xlfn.IFS(AZ31="","",AZ31,$CV31/$CM31/$CK31*AZ31)</f>
        <v/>
      </c>
      <c r="FF31" s="148" t="str" cm="1">
        <f t="array" ref="FF31">_xlfn.IFS(BA31="","",BA31,$CV31/$CM31/$CK31*BA31)</f>
        <v/>
      </c>
      <c r="FG31" s="148" t="str" cm="1">
        <f t="array" ref="FG31">_xlfn.IFS(BB31="","",BB31,$CV31/$CM31/$CK31*BB31)</f>
        <v/>
      </c>
      <c r="FH31" s="148" t="str" cm="1">
        <f t="array" ref="FH31">_xlfn.IFS(BC31="","",BC31,$CV31/$CM31/$CK31*BC31)</f>
        <v/>
      </c>
      <c r="FI31" s="148" t="str" cm="1">
        <f t="array" ref="FI31">_xlfn.IFS(BD31="","",BD31,$CV31/$CM31/$CK31*BD31)</f>
        <v/>
      </c>
      <c r="FJ31" s="148" t="str" cm="1">
        <f t="array" ref="FJ31">_xlfn.IFS(BE31="","",BE31,$CV31/$CM31/$CK31*BE31)</f>
        <v/>
      </c>
      <c r="FK31" s="148" t="str" cm="1">
        <f t="array" ref="FK31">_xlfn.IFS(BF31="","",BF31,$CV31/$CM31/$CK31*BF31)</f>
        <v/>
      </c>
      <c r="FL31" s="148" t="str" cm="1">
        <f t="array" ref="FL31">_xlfn.IFS(BG31="","",BG31,$CV31/$CM31/$CK31*BG31)</f>
        <v/>
      </c>
      <c r="FM31" s="148" t="str" cm="1">
        <f t="array" ref="FM31">_xlfn.IFS(BH31="","",BH31,$CV31/$CM31/$CK31*BH31)</f>
        <v/>
      </c>
      <c r="FN31" s="148" t="str" cm="1">
        <f t="array" ref="FN31">_xlfn.IFS(BI31="","",BI31,$CV31/$CM31/$CK31*BI31)</f>
        <v/>
      </c>
      <c r="FO31" s="148" t="str" cm="1">
        <f t="array" ref="FO31">_xlfn.IFS(BJ31="","",BJ31,$CV31/$CM31/$CK31*BJ31)</f>
        <v/>
      </c>
      <c r="FP31" s="148" t="str" cm="1">
        <f t="array" ref="FP31">_xlfn.IFS(BK31="","",BK31,$CV31/$CM31/$CK31*BK31)</f>
        <v/>
      </c>
      <c r="FQ31" s="148" t="str" cm="1">
        <f t="array" ref="FQ31">_xlfn.IFS(BL31="","",BL31,$CV31/$CM31/$CK31*BL31)</f>
        <v/>
      </c>
      <c r="FR31" s="148" t="str" cm="1">
        <f t="array" ref="FR31">_xlfn.IFS(BM31="","",BM31,$CV31/$CM31/$CK31*BM31)</f>
        <v/>
      </c>
      <c r="FS31" s="148" t="str" cm="1">
        <f t="array" ref="FS31">_xlfn.IFS(BN31="","",BN31,$CV31/$CM31/$CK31*BN31)</f>
        <v/>
      </c>
      <c r="FT31" s="148" t="str" cm="1">
        <f t="array" ref="FT31">_xlfn.IFS(BO31="","",BO31,$CV31/$CM31/$CK31*BO31)</f>
        <v/>
      </c>
      <c r="FU31" s="148" t="str" cm="1">
        <f t="array" ref="FU31">_xlfn.IFS(BP31="","",BP31,$CV31/$CM31/$CK31*BP31)</f>
        <v/>
      </c>
      <c r="FV31" s="148" t="str" cm="1">
        <f t="array" ref="FV31">_xlfn.IFS(BQ31="","",BQ31,$CV31/$CM31/$CK31*BQ31)</f>
        <v/>
      </c>
      <c r="FW31" s="148" t="str" cm="1">
        <f t="array" ref="FW31">_xlfn.IFS(BR31="","",BR31,$CV31/$CM31/$CK31*BR31)</f>
        <v/>
      </c>
      <c r="FX31" s="148" t="str" cm="1">
        <f t="array" ref="FX31">_xlfn.IFS(BS31="","",BS31,$CV31/$CM31/$CK31*BS31)</f>
        <v/>
      </c>
      <c r="FY31" s="148" t="str" cm="1">
        <f t="array" ref="FY31">_xlfn.IFS(BT31="","",BT31,$CV31/$CM31/$CK31*BT31)</f>
        <v/>
      </c>
      <c r="FZ31" s="148" t="str" cm="1">
        <f t="array" ref="FZ31">_xlfn.IFS(BU31="","",BU31,$CV31/$CM31/$CK31*BU31)</f>
        <v/>
      </c>
      <c r="GA31" s="148" t="str" cm="1">
        <f t="array" ref="GA31">_xlfn.IFS(BV31="","",BV31,$CV31/$CM31/$CK31*BV31)</f>
        <v/>
      </c>
      <c r="GB31" s="148" t="str" cm="1">
        <f t="array" ref="GB31">_xlfn.IFS(BW31="","",BW31,$CV31/$CM31/$CK31*BW31)</f>
        <v/>
      </c>
      <c r="GC31" s="148" t="str" cm="1">
        <f t="array" ref="GC31">_xlfn.IFS(BX31="","",BX31,$CV31/$CM31/$CK31*BX31)</f>
        <v/>
      </c>
      <c r="GD31" s="148" t="str" cm="1">
        <f t="array" ref="GD31">_xlfn.IFS(BY31="","",BY31,$CV31/$CM31/$CK31*BY31)</f>
        <v/>
      </c>
      <c r="GE31" s="148" t="str" cm="1">
        <f t="array" ref="GE31">_xlfn.IFS(BZ31="","",BZ31,$CV31/$CM31/$CK31*BZ31)</f>
        <v/>
      </c>
      <c r="GF31" s="148" t="str" cm="1">
        <f t="array" ref="GF31">_xlfn.IFS(CA31="","",CA31,$CV31/$CM31/$CK31*CA31)</f>
        <v/>
      </c>
      <c r="GG31" s="148" t="str" cm="1">
        <f t="array" ref="GG31">_xlfn.IFS(CB31="","",CB31,$CV31/$CM31/$CK31*CB31)</f>
        <v/>
      </c>
      <c r="GH31" s="148" t="str" cm="1">
        <f t="array" ref="GH31">_xlfn.IFS(CC31="","",CC31,$CV31/$CM31/$CK31*CC31)</f>
        <v/>
      </c>
      <c r="GI31" s="148" t="str" cm="1">
        <f t="array" ref="GI31">_xlfn.IFS(CD31="","",CD31,$CV31/$CM31/$CK31*CD31)</f>
        <v/>
      </c>
      <c r="GJ31" s="148" t="str" cm="1">
        <f t="array" ref="GJ31">_xlfn.IFS(CE31="","",CE31,$CV31/$CM31/$CK31*CE31)</f>
        <v/>
      </c>
      <c r="GK31" s="148" t="str" cm="1">
        <f t="array" ref="GK31">_xlfn.IFS(CF31="","",CF31,$CV31/$CM31/$CK31*CF31)</f>
        <v/>
      </c>
      <c r="GL31" s="148" t="str" cm="1">
        <f t="array" ref="GL31">_xlfn.IFS(CG31="","",CG31,$CV31/$CM31/$CK31*CG31)</f>
        <v/>
      </c>
      <c r="GM31" s="148" t="str" cm="1">
        <f t="array" ref="GM31">_xlfn.IFS(CH31="","",CH31,$CV31/$CM31/$CK31*CH31)</f>
        <v/>
      </c>
      <c r="GN31" s="148" t="str" cm="1">
        <f t="array" ref="GN31">_xlfn.IFS(CI31="","",CI31,$CV31/$CM31/$CK31*CI31)</f>
        <v/>
      </c>
      <c r="GO31" s="148" t="str" cm="1">
        <f t="array" ref="GO31">_xlfn.IFS(CJ31="","",CJ31,$CV31/$CM31/$CK31*CJ31)</f>
        <v/>
      </c>
      <c r="GQ31" s="149">
        <f t="shared" si="37"/>
        <v>0</v>
      </c>
      <c r="GR31" s="149">
        <f t="shared" si="38"/>
        <v>0</v>
      </c>
      <c r="GS31" s="149">
        <f t="shared" si="39"/>
        <v>0</v>
      </c>
      <c r="GT31" s="149">
        <f t="shared" si="40"/>
        <v>0</v>
      </c>
      <c r="GU31" s="149">
        <f t="shared" si="41"/>
        <v>0</v>
      </c>
      <c r="GV31" s="149">
        <f t="shared" si="42"/>
        <v>0</v>
      </c>
      <c r="GW31" s="149">
        <f t="shared" si="43"/>
        <v>0</v>
      </c>
      <c r="GX31" s="149">
        <f t="shared" si="44"/>
        <v>0</v>
      </c>
      <c r="GY31" s="149">
        <f t="shared" si="45"/>
        <v>0</v>
      </c>
      <c r="GZ31" s="149">
        <f t="shared" si="46"/>
        <v>0</v>
      </c>
      <c r="HA31" s="149">
        <f t="shared" si="47"/>
        <v>0</v>
      </c>
      <c r="HB31" s="149">
        <f t="shared" si="48"/>
        <v>0</v>
      </c>
    </row>
    <row r="32" spans="1:210" s="2" customFormat="1" ht="13.35" customHeight="1" x14ac:dyDescent="0.25">
      <c r="A32" s="144"/>
      <c r="B32" s="144"/>
      <c r="C32" s="2">
        <f t="shared" si="49"/>
        <v>30</v>
      </c>
      <c r="D32" s="28">
        <v>0</v>
      </c>
      <c r="E32" s="28">
        <v>0</v>
      </c>
      <c r="F32" s="28">
        <v>0</v>
      </c>
      <c r="G32" s="28" t="str">
        <f>IF(M32="","",IF(ISERROR(VLOOKUP(M32,Parametros!AI:AJ,2,0)),"Demais OOH",VLOOKUP(M32,Parametros!AI:AJ,2,0)))</f>
        <v/>
      </c>
      <c r="H32" s="56"/>
      <c r="I32" s="56"/>
      <c r="J32" s="27" t="str">
        <f>IFERROR(VLOOKUP(K32,'GEOS AMBEV'!B:C,2,0),"")</f>
        <v/>
      </c>
      <c r="K32" s="27">
        <f>_xlfn.XLOOKUP(L32,POPULAÇÃO!D:D,POPULAÇÃO!C:C)</f>
        <v>0</v>
      </c>
      <c r="L32" s="56"/>
      <c r="M32" s="56"/>
      <c r="N32" s="56"/>
      <c r="O32" s="56"/>
      <c r="P32" s="204"/>
      <c r="Q32" s="27" t="str">
        <f>IFERROR(VLOOKUP(O32,Parametros!J:K,2,0),"")</f>
        <v/>
      </c>
      <c r="R32" s="56"/>
      <c r="S32" s="56"/>
      <c r="T32" s="27" t="str">
        <f t="shared" si="2"/>
        <v/>
      </c>
      <c r="U32" s="58"/>
      <c r="V32" s="56"/>
      <c r="W32" s="56"/>
      <c r="X32" s="56"/>
      <c r="Y32" s="234">
        <f t="shared" si="32"/>
        <v>0</v>
      </c>
      <c r="Z32" s="234">
        <f t="shared" si="33"/>
        <v>0</v>
      </c>
      <c r="AA32" s="56"/>
      <c r="AB32" s="56"/>
      <c r="AC32" s="56"/>
      <c r="AD32" s="56"/>
      <c r="AE32" s="213"/>
      <c r="AF32" s="27">
        <f>IFERROR(VLOOKUP(AE32,Parametros!E:F,2,0),0)</f>
        <v>0</v>
      </c>
      <c r="AG32" s="63"/>
      <c r="AH32" s="64"/>
      <c r="AI32" s="62"/>
      <c r="AJ32" s="26" t="str">
        <f t="shared" si="4"/>
        <v/>
      </c>
      <c r="AK32" s="283"/>
      <c r="AL32" s="283"/>
      <c r="AM32" s="283"/>
      <c r="AN32" s="283"/>
      <c r="AO32" s="283"/>
      <c r="AP32" s="283"/>
      <c r="AQ32" s="283"/>
      <c r="AR32" s="283"/>
      <c r="AS32" s="283"/>
      <c r="AT32" s="283"/>
      <c r="AU32" s="283"/>
      <c r="AV32" s="283"/>
      <c r="AW32" s="283"/>
      <c r="AX32" s="283"/>
      <c r="AY32" s="283"/>
      <c r="AZ32" s="283"/>
      <c r="BA32" s="283"/>
      <c r="BB32" s="284"/>
      <c r="BC32" s="284"/>
      <c r="BD32" s="284"/>
      <c r="BE32" s="284"/>
      <c r="BF32" s="284"/>
      <c r="BG32" s="284"/>
      <c r="BH32" s="284"/>
      <c r="BI32" s="284"/>
      <c r="BJ32" s="284"/>
      <c r="BK32" s="284"/>
      <c r="BL32" s="284"/>
      <c r="BM32" s="284"/>
      <c r="BN32" s="284"/>
      <c r="BO32" s="284"/>
      <c r="BP32" s="284"/>
      <c r="BQ32" s="284"/>
      <c r="BR32" s="284"/>
      <c r="BS32" s="284"/>
      <c r="BT32" s="284"/>
      <c r="BU32" s="284"/>
      <c r="BV32" s="284"/>
      <c r="BW32" s="284"/>
      <c r="BX32" s="284"/>
      <c r="BY32" s="284"/>
      <c r="BZ32" s="284"/>
      <c r="CA32" s="284"/>
      <c r="CB32" s="283"/>
      <c r="CC32" s="283"/>
      <c r="CD32" s="283"/>
      <c r="CE32" s="283"/>
      <c r="CF32" s="283"/>
      <c r="CG32" s="284"/>
      <c r="CH32" s="284"/>
      <c r="CI32" s="284"/>
      <c r="CJ32" s="284"/>
      <c r="CK32" s="82"/>
      <c r="CL32" s="295">
        <f t="shared" si="128"/>
        <v>0</v>
      </c>
      <c r="CM32" s="296">
        <f t="shared" si="129"/>
        <v>0</v>
      </c>
      <c r="CN32" s="58"/>
      <c r="CO32" s="217"/>
      <c r="CP32" s="209"/>
      <c r="CQ32" s="87">
        <f t="shared" si="130"/>
        <v>0</v>
      </c>
      <c r="CR32" s="241" t="str">
        <f t="shared" si="8"/>
        <v>0</v>
      </c>
      <c r="CS32" s="152">
        <v>0.65</v>
      </c>
      <c r="CT32" s="90">
        <f t="shared" si="139"/>
        <v>0</v>
      </c>
      <c r="CU32" s="90">
        <f t="shared" si="140"/>
        <v>0</v>
      </c>
      <c r="CV32" s="90">
        <f t="shared" si="141"/>
        <v>0</v>
      </c>
      <c r="CW32" s="91" t="str">
        <f>IF(H32="","",IFERROR(VLOOKUP(H32,Parametros!B:C,2,0),0))</f>
        <v/>
      </c>
      <c r="CX32" s="6">
        <f t="shared" si="195"/>
        <v>0</v>
      </c>
      <c r="CY32" s="87">
        <f t="shared" si="196"/>
        <v>0</v>
      </c>
      <c r="CZ32" s="145"/>
      <c r="DA32" s="87">
        <f t="shared" ref="DA32" si="197">DK32</f>
        <v>0</v>
      </c>
      <c r="DB32" s="87">
        <f t="shared" ref="DB32" si="198">DW32</f>
        <v>0</v>
      </c>
      <c r="DD32" s="111">
        <f t="shared" si="136"/>
        <v>0</v>
      </c>
      <c r="DE32" s="70">
        <v>2025</v>
      </c>
      <c r="DF32" s="71"/>
      <c r="DG32" s="146"/>
      <c r="DH32" s="45"/>
      <c r="DI32" s="45"/>
      <c r="DJ32" s="46">
        <v>800</v>
      </c>
      <c r="DK32" s="35">
        <f t="shared" ref="DK32" si="199">DJ32*DI32*DH32</f>
        <v>0</v>
      </c>
      <c r="DL32" s="146"/>
      <c r="DM32" s="36">
        <f t="shared" si="18"/>
        <v>0</v>
      </c>
      <c r="DN32" s="72"/>
      <c r="DO32" s="75"/>
      <c r="DP32" s="36">
        <f t="shared" ref="DP32" si="200">ROUNDUP(DN32*DM32*(1+DO32),0)</f>
        <v>0</v>
      </c>
      <c r="DQ32" s="77"/>
      <c r="DR32" s="77"/>
      <c r="DS32" s="153"/>
      <c r="DT32" s="78"/>
      <c r="DU32" s="147">
        <f t="shared" ref="DU32" si="201">PRODUCT(DP32:DT32)</f>
        <v>0</v>
      </c>
      <c r="DV32" s="78"/>
      <c r="DW32" s="147">
        <f t="shared" ref="DW32" si="202">(DU32+DV32)</f>
        <v>0</v>
      </c>
      <c r="DX32" s="146"/>
      <c r="DY32" s="80"/>
      <c r="DZ32" s="80">
        <f>SUMIFS('Mediana dos Impactos'!D:D,'Mediana dos Impactos'!C:C,OOH!O32,'Mediana dos Impactos'!B:B,OOH!L32)</f>
        <v>0</v>
      </c>
      <c r="EA32" s="80"/>
      <c r="EB32" s="37" t="str">
        <f t="shared" si="22"/>
        <v/>
      </c>
      <c r="EC32" s="38">
        <f t="shared" ref="EC32" si="203">IFERROR(IF(DZ32&lt;&gt;"",DZ32/7*EB32,$EA32/30*EB32),0)</f>
        <v>0</v>
      </c>
      <c r="ED32" s="38">
        <f t="shared" si="23"/>
        <v>0</v>
      </c>
      <c r="EE32" s="38">
        <f t="shared" ref="EE32" si="204">IF(DY32="Sem base de dados",DY32,EC32*ED32)</f>
        <v>0</v>
      </c>
      <c r="EF32" s="235">
        <f t="shared" si="137"/>
        <v>0</v>
      </c>
      <c r="EG32" s="38">
        <f t="shared" ref="EG32" si="205">+EE32*EF32</f>
        <v>0</v>
      </c>
      <c r="EH32" s="220">
        <f>IFERROR(IF(N32="via pública",VLOOKUP($O32,Parametros!$J:$L,3,0),VLOOKUP(N32,Parametros!V:W,2,0)),0)</f>
        <v>0</v>
      </c>
      <c r="EI32" s="220">
        <f t="shared" si="27"/>
        <v>0</v>
      </c>
      <c r="EJ32" s="220">
        <f>IFERROR(VLOOKUP(AC32,Parametros!AL:AM,2,0),1)</f>
        <v>1</v>
      </c>
      <c r="EK32" s="38"/>
      <c r="EL32" s="5"/>
      <c r="EM32" s="11">
        <f t="shared" si="28"/>
        <v>0</v>
      </c>
      <c r="EN32" s="11" t="b">
        <f t="shared" ref="EN32" si="206">EM32=CV32</f>
        <v>1</v>
      </c>
      <c r="EO32" s="10"/>
      <c r="EP32" s="148" t="str" cm="1">
        <f t="array" ref="EP32">_xlfn.IFS(AK32="","",AK32,$CV32/$CM32/$CK32*AK32)</f>
        <v/>
      </c>
      <c r="EQ32" s="148" t="str" cm="1">
        <f t="array" ref="EQ32">_xlfn.IFS(AL32="","",AL32,$CV32/$CM32/$CK32*AL32)</f>
        <v/>
      </c>
      <c r="ER32" s="148" t="str" cm="1">
        <f t="array" ref="ER32">_xlfn.IFS(AM32="","",AM32,$CV32/$CM32/$CK32*AM32)</f>
        <v/>
      </c>
      <c r="ES32" s="148" t="str" cm="1">
        <f t="array" ref="ES32">_xlfn.IFS(AN32="","",AN32,$CV32/$CM32/$CK32*AN32)</f>
        <v/>
      </c>
      <c r="ET32" s="148" t="str" cm="1">
        <f t="array" ref="ET32">_xlfn.IFS(AO32="","",AO32,$CV32/$CM32/$CK32*AO32)</f>
        <v/>
      </c>
      <c r="EU32" s="148" t="str" cm="1">
        <f t="array" ref="EU32">_xlfn.IFS(AP32="","",AP32,$CV32/$CM32/$CK32*AP32)</f>
        <v/>
      </c>
      <c r="EV32" s="148" t="str" cm="1">
        <f t="array" ref="EV32">_xlfn.IFS(AQ32="","",AQ32,$CV32/$CM32/$CK32*AQ32)</f>
        <v/>
      </c>
      <c r="EW32" s="148" t="str" cm="1">
        <f t="array" ref="EW32">_xlfn.IFS(AR32="","",AR32,$CV32/$CM32/$CK32*AR32)</f>
        <v/>
      </c>
      <c r="EX32" s="148" t="str" cm="1">
        <f t="array" ref="EX32">_xlfn.IFS(AS32="","",AS32,$CV32/$CM32/$CK32*AS32)</f>
        <v/>
      </c>
      <c r="EY32" s="148" t="str" cm="1">
        <f t="array" ref="EY32">_xlfn.IFS(AT32="","",AT32,$CV32/$CM32/$CK32*AT32)</f>
        <v/>
      </c>
      <c r="EZ32" s="148" t="str" cm="1">
        <f t="array" ref="EZ32">_xlfn.IFS(AU32="","",AU32,$CV32/$CM32/$CK32*AU32)</f>
        <v/>
      </c>
      <c r="FA32" s="148" t="str" cm="1">
        <f t="array" ref="FA32">_xlfn.IFS(AV32="","",AV32,$CV32/$CM32/$CK32*AV32)</f>
        <v/>
      </c>
      <c r="FB32" s="148" t="str" cm="1">
        <f t="array" ref="FB32">_xlfn.IFS(AW32="","",AW32,$CV32/$CM32/$CK32*AW32)</f>
        <v/>
      </c>
      <c r="FC32" s="148" t="str" cm="1">
        <f t="array" ref="FC32">_xlfn.IFS(AX32="","",AX32,$CV32/$CM32/$CK32*AX32)</f>
        <v/>
      </c>
      <c r="FD32" s="148" t="str" cm="1">
        <f t="array" ref="FD32">_xlfn.IFS(AY32="","",AY32,$CV32/$CM32/$CK32*AY32)</f>
        <v/>
      </c>
      <c r="FE32" s="148" t="str" cm="1">
        <f t="array" ref="FE32">_xlfn.IFS(AZ32="","",AZ32,$CV32/$CM32/$CK32*AZ32)</f>
        <v/>
      </c>
      <c r="FF32" s="148" t="str" cm="1">
        <f t="array" ref="FF32">_xlfn.IFS(BA32="","",BA32,$CV32/$CM32/$CK32*BA32)</f>
        <v/>
      </c>
      <c r="FG32" s="148" t="str" cm="1">
        <f t="array" ref="FG32">_xlfn.IFS(BB32="","",BB32,$CV32/$CM32/$CK32*BB32)</f>
        <v/>
      </c>
      <c r="FH32" s="148" t="str" cm="1">
        <f t="array" ref="FH32">_xlfn.IFS(BC32="","",BC32,$CV32/$CM32/$CK32*BC32)</f>
        <v/>
      </c>
      <c r="FI32" s="148" t="str" cm="1">
        <f t="array" ref="FI32">_xlfn.IFS(BD32="","",BD32,$CV32/$CM32/$CK32*BD32)</f>
        <v/>
      </c>
      <c r="FJ32" s="148" t="str" cm="1">
        <f t="array" ref="FJ32">_xlfn.IFS(BE32="","",BE32,$CV32/$CM32/$CK32*BE32)</f>
        <v/>
      </c>
      <c r="FK32" s="148" t="str" cm="1">
        <f t="array" ref="FK32">_xlfn.IFS(BF32="","",BF32,$CV32/$CM32/$CK32*BF32)</f>
        <v/>
      </c>
      <c r="FL32" s="148" t="str" cm="1">
        <f t="array" ref="FL32">_xlfn.IFS(BG32="","",BG32,$CV32/$CM32/$CK32*BG32)</f>
        <v/>
      </c>
      <c r="FM32" s="148" t="str" cm="1">
        <f t="array" ref="FM32">_xlfn.IFS(BH32="","",BH32,$CV32/$CM32/$CK32*BH32)</f>
        <v/>
      </c>
      <c r="FN32" s="148" t="str" cm="1">
        <f t="array" ref="FN32">_xlfn.IFS(BI32="","",BI32,$CV32/$CM32/$CK32*BI32)</f>
        <v/>
      </c>
      <c r="FO32" s="148" t="str" cm="1">
        <f t="array" ref="FO32">_xlfn.IFS(BJ32="","",BJ32,$CV32/$CM32/$CK32*BJ32)</f>
        <v/>
      </c>
      <c r="FP32" s="148" t="str" cm="1">
        <f t="array" ref="FP32">_xlfn.IFS(BK32="","",BK32,$CV32/$CM32/$CK32*BK32)</f>
        <v/>
      </c>
      <c r="FQ32" s="148" t="str" cm="1">
        <f t="array" ref="FQ32">_xlfn.IFS(BL32="","",BL32,$CV32/$CM32/$CK32*BL32)</f>
        <v/>
      </c>
      <c r="FR32" s="148" t="str" cm="1">
        <f t="array" ref="FR32">_xlfn.IFS(BM32="","",BM32,$CV32/$CM32/$CK32*BM32)</f>
        <v/>
      </c>
      <c r="FS32" s="148" t="str" cm="1">
        <f t="array" ref="FS32">_xlfn.IFS(BN32="","",BN32,$CV32/$CM32/$CK32*BN32)</f>
        <v/>
      </c>
      <c r="FT32" s="148" t="str" cm="1">
        <f t="array" ref="FT32">_xlfn.IFS(BO32="","",BO32,$CV32/$CM32/$CK32*BO32)</f>
        <v/>
      </c>
      <c r="FU32" s="148" t="str" cm="1">
        <f t="array" ref="FU32">_xlfn.IFS(BP32="","",BP32,$CV32/$CM32/$CK32*BP32)</f>
        <v/>
      </c>
      <c r="FV32" s="148" t="str" cm="1">
        <f t="array" ref="FV32">_xlfn.IFS(BQ32="","",BQ32,$CV32/$CM32/$CK32*BQ32)</f>
        <v/>
      </c>
      <c r="FW32" s="148" t="str" cm="1">
        <f t="array" ref="FW32">_xlfn.IFS(BR32="","",BR32,$CV32/$CM32/$CK32*BR32)</f>
        <v/>
      </c>
      <c r="FX32" s="148" t="str" cm="1">
        <f t="array" ref="FX32">_xlfn.IFS(BS32="","",BS32,$CV32/$CM32/$CK32*BS32)</f>
        <v/>
      </c>
      <c r="FY32" s="148" t="str" cm="1">
        <f t="array" ref="FY32">_xlfn.IFS(BT32="","",BT32,$CV32/$CM32/$CK32*BT32)</f>
        <v/>
      </c>
      <c r="FZ32" s="148" t="str" cm="1">
        <f t="array" ref="FZ32">_xlfn.IFS(BU32="","",BU32,$CV32/$CM32/$CK32*BU32)</f>
        <v/>
      </c>
      <c r="GA32" s="148" t="str" cm="1">
        <f t="array" ref="GA32">_xlfn.IFS(BV32="","",BV32,$CV32/$CM32/$CK32*BV32)</f>
        <v/>
      </c>
      <c r="GB32" s="148" t="str" cm="1">
        <f t="array" ref="GB32">_xlfn.IFS(BW32="","",BW32,$CV32/$CM32/$CK32*BW32)</f>
        <v/>
      </c>
      <c r="GC32" s="148" t="str" cm="1">
        <f t="array" ref="GC32">_xlfn.IFS(BX32="","",BX32,$CV32/$CM32/$CK32*BX32)</f>
        <v/>
      </c>
      <c r="GD32" s="148" t="str" cm="1">
        <f t="array" ref="GD32">_xlfn.IFS(BY32="","",BY32,$CV32/$CM32/$CK32*BY32)</f>
        <v/>
      </c>
      <c r="GE32" s="148" t="str" cm="1">
        <f t="array" ref="GE32">_xlfn.IFS(BZ32="","",BZ32,$CV32/$CM32/$CK32*BZ32)</f>
        <v/>
      </c>
      <c r="GF32" s="148" t="str" cm="1">
        <f t="array" ref="GF32">_xlfn.IFS(CA32="","",CA32,$CV32/$CM32/$CK32*CA32)</f>
        <v/>
      </c>
      <c r="GG32" s="148" t="str" cm="1">
        <f t="array" ref="GG32">_xlfn.IFS(CB32="","",CB32,$CV32/$CM32/$CK32*CB32)</f>
        <v/>
      </c>
      <c r="GH32" s="148" t="str" cm="1">
        <f t="array" ref="GH32">_xlfn.IFS(CC32="","",CC32,$CV32/$CM32/$CK32*CC32)</f>
        <v/>
      </c>
      <c r="GI32" s="148" t="str" cm="1">
        <f t="array" ref="GI32">_xlfn.IFS(CD32="","",CD32,$CV32/$CM32/$CK32*CD32)</f>
        <v/>
      </c>
      <c r="GJ32" s="148" t="str" cm="1">
        <f t="array" ref="GJ32">_xlfn.IFS(CE32="","",CE32,$CV32/$CM32/$CK32*CE32)</f>
        <v/>
      </c>
      <c r="GK32" s="148" t="str" cm="1">
        <f t="array" ref="GK32">_xlfn.IFS(CF32="","",CF32,$CV32/$CM32/$CK32*CF32)</f>
        <v/>
      </c>
      <c r="GL32" s="148" t="str" cm="1">
        <f t="array" ref="GL32">_xlfn.IFS(CG32="","",CG32,$CV32/$CM32/$CK32*CG32)</f>
        <v/>
      </c>
      <c r="GM32" s="148" t="str" cm="1">
        <f t="array" ref="GM32">_xlfn.IFS(CH32="","",CH32,$CV32/$CM32/$CK32*CH32)</f>
        <v/>
      </c>
      <c r="GN32" s="148" t="str" cm="1">
        <f t="array" ref="GN32">_xlfn.IFS(CI32="","",CI32,$CV32/$CM32/$CK32*CI32)</f>
        <v/>
      </c>
      <c r="GO32" s="148" t="str" cm="1">
        <f t="array" ref="GO32">_xlfn.IFS(CJ32="","",CJ32,$CV32/$CM32/$CK32*CJ32)</f>
        <v/>
      </c>
      <c r="GQ32" s="149">
        <f t="shared" si="37"/>
        <v>0</v>
      </c>
      <c r="GR32" s="149">
        <f t="shared" si="38"/>
        <v>0</v>
      </c>
      <c r="GS32" s="149">
        <f t="shared" si="39"/>
        <v>0</v>
      </c>
      <c r="GT32" s="149">
        <f t="shared" si="40"/>
        <v>0</v>
      </c>
      <c r="GU32" s="149">
        <f t="shared" si="41"/>
        <v>0</v>
      </c>
      <c r="GV32" s="149">
        <f t="shared" si="42"/>
        <v>0</v>
      </c>
      <c r="GW32" s="149">
        <f t="shared" si="43"/>
        <v>0</v>
      </c>
      <c r="GX32" s="149">
        <f t="shared" si="44"/>
        <v>0</v>
      </c>
      <c r="GY32" s="149">
        <f t="shared" si="45"/>
        <v>0</v>
      </c>
      <c r="GZ32" s="149">
        <f t="shared" si="46"/>
        <v>0</v>
      </c>
      <c r="HA32" s="149">
        <f t="shared" si="47"/>
        <v>0</v>
      </c>
      <c r="HB32" s="149">
        <f t="shared" si="48"/>
        <v>0</v>
      </c>
    </row>
    <row r="33" spans="1:212" s="2" customFormat="1" ht="13.35" customHeight="1" x14ac:dyDescent="0.25">
      <c r="A33" s="144"/>
      <c r="B33" s="144"/>
      <c r="C33" s="2">
        <f t="shared" si="49"/>
        <v>31</v>
      </c>
      <c r="D33" s="28">
        <v>0</v>
      </c>
      <c r="E33" s="28">
        <v>0</v>
      </c>
      <c r="F33" s="28">
        <v>0</v>
      </c>
      <c r="G33" s="28" t="str">
        <f>IF(M33="","",IF(ISERROR(VLOOKUP(M33,Parametros!AI:AJ,2,0)),"Demais OOH",VLOOKUP(M33,Parametros!AI:AJ,2,0)))</f>
        <v/>
      </c>
      <c r="H33" s="56"/>
      <c r="I33" s="56"/>
      <c r="J33" s="27" t="str">
        <f>IFERROR(VLOOKUP(K33,'GEOS AMBEV'!B:C,2,0),"")</f>
        <v/>
      </c>
      <c r="K33" s="27">
        <f>_xlfn.XLOOKUP(L33,POPULAÇÃO!D:D,POPULAÇÃO!C:C)</f>
        <v>0</v>
      </c>
      <c r="L33" s="56"/>
      <c r="M33" s="56"/>
      <c r="N33" s="56"/>
      <c r="O33" s="56"/>
      <c r="P33" s="204"/>
      <c r="Q33" s="27" t="str">
        <f>IFERROR(VLOOKUP(O33,Parametros!J:K,2,0),"")</f>
        <v/>
      </c>
      <c r="R33" s="56"/>
      <c r="S33" s="56"/>
      <c r="T33" s="27" t="str">
        <f t="shared" si="2"/>
        <v/>
      </c>
      <c r="U33" s="58"/>
      <c r="V33" s="56"/>
      <c r="W33" s="56"/>
      <c r="X33" s="56"/>
      <c r="Y33" s="234">
        <f t="shared" si="32"/>
        <v>0</v>
      </c>
      <c r="Z33" s="234">
        <f t="shared" si="33"/>
        <v>0</v>
      </c>
      <c r="AA33" s="56"/>
      <c r="AB33" s="56"/>
      <c r="AC33" s="56"/>
      <c r="AD33" s="56"/>
      <c r="AE33" s="213"/>
      <c r="AF33" s="27">
        <f>IFERROR(VLOOKUP(AE33,Parametros!E:F,2,0),0)</f>
        <v>0</v>
      </c>
      <c r="AG33" s="63"/>
      <c r="AH33" s="64"/>
      <c r="AI33" s="62"/>
      <c r="AJ33" s="26" t="str">
        <f t="shared" si="4"/>
        <v/>
      </c>
      <c r="AK33" s="283"/>
      <c r="AL33" s="283"/>
      <c r="AM33" s="283"/>
      <c r="AN33" s="283"/>
      <c r="AO33" s="283"/>
      <c r="AP33" s="283"/>
      <c r="AQ33" s="283"/>
      <c r="AR33" s="283"/>
      <c r="AS33" s="283"/>
      <c r="AT33" s="283"/>
      <c r="AU33" s="283"/>
      <c r="AV33" s="283"/>
      <c r="AW33" s="283"/>
      <c r="AX33" s="283"/>
      <c r="AY33" s="283"/>
      <c r="AZ33" s="283"/>
      <c r="BA33" s="283"/>
      <c r="BB33" s="284"/>
      <c r="BC33" s="284"/>
      <c r="BD33" s="284"/>
      <c r="BE33" s="284"/>
      <c r="BF33" s="284"/>
      <c r="BG33" s="284"/>
      <c r="BH33" s="284"/>
      <c r="BI33" s="284"/>
      <c r="BJ33" s="284"/>
      <c r="BK33" s="284"/>
      <c r="BL33" s="284"/>
      <c r="BM33" s="284"/>
      <c r="BN33" s="284"/>
      <c r="BO33" s="284"/>
      <c r="BP33" s="284"/>
      <c r="BQ33" s="284"/>
      <c r="BR33" s="284"/>
      <c r="BS33" s="284"/>
      <c r="BT33" s="284"/>
      <c r="BU33" s="284"/>
      <c r="BV33" s="284"/>
      <c r="BW33" s="284"/>
      <c r="BX33" s="284"/>
      <c r="BY33" s="284"/>
      <c r="BZ33" s="284"/>
      <c r="CA33" s="284"/>
      <c r="CB33" s="284"/>
      <c r="CC33" s="284"/>
      <c r="CD33" s="284"/>
      <c r="CE33" s="283"/>
      <c r="CF33" s="283"/>
      <c r="CG33" s="284"/>
      <c r="CH33" s="284"/>
      <c r="CI33" s="284"/>
      <c r="CJ33" s="284"/>
      <c r="CK33" s="82"/>
      <c r="CL33" s="295">
        <f t="shared" si="128"/>
        <v>0</v>
      </c>
      <c r="CM33" s="296">
        <f t="shared" si="129"/>
        <v>0</v>
      </c>
      <c r="CN33" s="58"/>
      <c r="CO33" s="217"/>
      <c r="CP33" s="209"/>
      <c r="CQ33" s="87">
        <f t="shared" si="130"/>
        <v>0</v>
      </c>
      <c r="CR33" s="241" t="str">
        <f t="shared" si="8"/>
        <v>0</v>
      </c>
      <c r="CS33" s="152">
        <v>0.65</v>
      </c>
      <c r="CT33" s="90">
        <f t="shared" si="139"/>
        <v>0</v>
      </c>
      <c r="CU33" s="90">
        <f t="shared" si="140"/>
        <v>0</v>
      </c>
      <c r="CV33" s="90">
        <f t="shared" si="141"/>
        <v>0</v>
      </c>
      <c r="CW33" s="91" t="str">
        <f>IF(H33="","",IFERROR(VLOOKUP(H33,Parametros!B:C,2,0),0))</f>
        <v/>
      </c>
      <c r="CX33" s="6">
        <f t="shared" si="166"/>
        <v>0</v>
      </c>
      <c r="CY33" s="87">
        <f t="shared" si="167"/>
        <v>0</v>
      </c>
      <c r="CZ33" s="145"/>
      <c r="DA33" s="87">
        <f t="shared" si="168"/>
        <v>0</v>
      </c>
      <c r="DB33" s="87">
        <f t="shared" si="169"/>
        <v>0</v>
      </c>
      <c r="DD33" s="111">
        <f t="shared" si="136"/>
        <v>0</v>
      </c>
      <c r="DE33" s="70">
        <v>2025</v>
      </c>
      <c r="DF33" s="71"/>
      <c r="DG33" s="146"/>
      <c r="DH33" s="45"/>
      <c r="DI33" s="45"/>
      <c r="DJ33" s="46">
        <v>800</v>
      </c>
      <c r="DK33" s="35">
        <f t="shared" si="64"/>
        <v>0</v>
      </c>
      <c r="DL33" s="146"/>
      <c r="DM33" s="36">
        <f t="shared" si="18"/>
        <v>0</v>
      </c>
      <c r="DN33" s="72"/>
      <c r="DO33" s="75"/>
      <c r="DP33" s="36">
        <f t="shared" si="65"/>
        <v>0</v>
      </c>
      <c r="DQ33" s="77"/>
      <c r="DR33" s="77"/>
      <c r="DS33" s="153"/>
      <c r="DT33" s="78"/>
      <c r="DU33" s="147">
        <f t="shared" si="66"/>
        <v>0</v>
      </c>
      <c r="DV33" s="78"/>
      <c r="DW33" s="147">
        <f t="shared" si="67"/>
        <v>0</v>
      </c>
      <c r="DX33" s="146"/>
      <c r="DY33" s="80"/>
      <c r="DZ33" s="80">
        <f>SUMIFS('Mediana dos Impactos'!D:D,'Mediana dos Impactos'!C:C,OOH!O33,'Mediana dos Impactos'!B:B,OOH!L33)</f>
        <v>0</v>
      </c>
      <c r="EA33" s="80"/>
      <c r="EB33" s="37" t="str">
        <f t="shared" si="22"/>
        <v/>
      </c>
      <c r="EC33" s="38">
        <f t="shared" si="68"/>
        <v>0</v>
      </c>
      <c r="ED33" s="38">
        <f t="shared" si="23"/>
        <v>0</v>
      </c>
      <c r="EE33" s="38">
        <f t="shared" si="69"/>
        <v>0</v>
      </c>
      <c r="EF33" s="235">
        <f t="shared" si="137"/>
        <v>0</v>
      </c>
      <c r="EG33" s="38">
        <f t="shared" si="170"/>
        <v>0</v>
      </c>
      <c r="EH33" s="220">
        <f>IFERROR(IF(N33="via pública",VLOOKUP($O33,Parametros!$J:$L,3,0),VLOOKUP(N33,Parametros!V:W,2,0)),0)</f>
        <v>0</v>
      </c>
      <c r="EI33" s="220">
        <f t="shared" si="27"/>
        <v>0</v>
      </c>
      <c r="EJ33" s="220">
        <f>IFERROR(VLOOKUP(AC33,Parametros!AL:AM,2,0),1)</f>
        <v>1</v>
      </c>
      <c r="EK33" s="38"/>
      <c r="EL33" s="5"/>
      <c r="EM33" s="11">
        <f t="shared" si="28"/>
        <v>0</v>
      </c>
      <c r="EN33" s="11" t="b">
        <f t="shared" si="171"/>
        <v>1</v>
      </c>
      <c r="EO33" s="10"/>
      <c r="EP33" s="148" t="str" cm="1">
        <f t="array" ref="EP33">_xlfn.IFS(AK33="","",AK33,$CV33/$CM33/$CK33*AK33)</f>
        <v/>
      </c>
      <c r="EQ33" s="148" t="str" cm="1">
        <f t="array" ref="EQ33">_xlfn.IFS(AL33="","",AL33,$CV33/$CM33/$CK33*AL33)</f>
        <v/>
      </c>
      <c r="ER33" s="148" t="str" cm="1">
        <f t="array" ref="ER33">_xlfn.IFS(AM33="","",AM33,$CV33/$CM33/$CK33*AM33)</f>
        <v/>
      </c>
      <c r="ES33" s="148" t="str" cm="1">
        <f t="array" ref="ES33">_xlfn.IFS(AN33="","",AN33,$CV33/$CM33/$CK33*AN33)</f>
        <v/>
      </c>
      <c r="ET33" s="148" t="str" cm="1">
        <f t="array" ref="ET33">_xlfn.IFS(AO33="","",AO33,$CV33/$CM33/$CK33*AO33)</f>
        <v/>
      </c>
      <c r="EU33" s="148" t="str" cm="1">
        <f t="array" ref="EU33">_xlfn.IFS(AP33="","",AP33,$CV33/$CM33/$CK33*AP33)</f>
        <v/>
      </c>
      <c r="EV33" s="148" t="str" cm="1">
        <f t="array" ref="EV33">_xlfn.IFS(AQ33="","",AQ33,$CV33/$CM33/$CK33*AQ33)</f>
        <v/>
      </c>
      <c r="EW33" s="148" t="str" cm="1">
        <f t="array" ref="EW33">_xlfn.IFS(AR33="","",AR33,$CV33/$CM33/$CK33*AR33)</f>
        <v/>
      </c>
      <c r="EX33" s="148" t="str" cm="1">
        <f t="array" ref="EX33">_xlfn.IFS(AS33="","",AS33,$CV33/$CM33/$CK33*AS33)</f>
        <v/>
      </c>
      <c r="EY33" s="148" t="str" cm="1">
        <f t="array" ref="EY33">_xlfn.IFS(AT33="","",AT33,$CV33/$CM33/$CK33*AT33)</f>
        <v/>
      </c>
      <c r="EZ33" s="148" t="str" cm="1">
        <f t="array" ref="EZ33">_xlfn.IFS(AU33="","",AU33,$CV33/$CM33/$CK33*AU33)</f>
        <v/>
      </c>
      <c r="FA33" s="148" t="str" cm="1">
        <f t="array" ref="FA33">_xlfn.IFS(AV33="","",AV33,$CV33/$CM33/$CK33*AV33)</f>
        <v/>
      </c>
      <c r="FB33" s="148" t="str" cm="1">
        <f t="array" ref="FB33">_xlfn.IFS(AW33="","",AW33,$CV33/$CM33/$CK33*AW33)</f>
        <v/>
      </c>
      <c r="FC33" s="148" t="str" cm="1">
        <f t="array" ref="FC33">_xlfn.IFS(AX33="","",AX33,$CV33/$CM33/$CK33*AX33)</f>
        <v/>
      </c>
      <c r="FD33" s="148" t="str" cm="1">
        <f t="array" ref="FD33">_xlfn.IFS(AY33="","",AY33,$CV33/$CM33/$CK33*AY33)</f>
        <v/>
      </c>
      <c r="FE33" s="148" t="str" cm="1">
        <f t="array" ref="FE33">_xlfn.IFS(AZ33="","",AZ33,$CV33/$CM33/$CK33*AZ33)</f>
        <v/>
      </c>
      <c r="FF33" s="148" t="str" cm="1">
        <f t="array" ref="FF33">_xlfn.IFS(BA33="","",BA33,$CV33/$CM33/$CK33*BA33)</f>
        <v/>
      </c>
      <c r="FG33" s="148" t="str" cm="1">
        <f t="array" ref="FG33">_xlfn.IFS(BB33="","",BB33,$CV33/$CM33/$CK33*BB33)</f>
        <v/>
      </c>
      <c r="FH33" s="148" t="str" cm="1">
        <f t="array" ref="FH33">_xlfn.IFS(BC33="","",BC33,$CV33/$CM33/$CK33*BC33)</f>
        <v/>
      </c>
      <c r="FI33" s="148" t="str" cm="1">
        <f t="array" ref="FI33">_xlfn.IFS(BD33="","",BD33,$CV33/$CM33/$CK33*BD33)</f>
        <v/>
      </c>
      <c r="FJ33" s="148" t="str" cm="1">
        <f t="array" ref="FJ33">_xlfn.IFS(BE33="","",BE33,$CV33/$CM33/$CK33*BE33)</f>
        <v/>
      </c>
      <c r="FK33" s="148" t="str" cm="1">
        <f t="array" ref="FK33">_xlfn.IFS(BF33="","",BF33,$CV33/$CM33/$CK33*BF33)</f>
        <v/>
      </c>
      <c r="FL33" s="148" t="str" cm="1">
        <f t="array" ref="FL33">_xlfn.IFS(BG33="","",BG33,$CV33/$CM33/$CK33*BG33)</f>
        <v/>
      </c>
      <c r="FM33" s="148" t="str" cm="1">
        <f t="array" ref="FM33">_xlfn.IFS(BH33="","",BH33,$CV33/$CM33/$CK33*BH33)</f>
        <v/>
      </c>
      <c r="FN33" s="148" t="str" cm="1">
        <f t="array" ref="FN33">_xlfn.IFS(BI33="","",BI33,$CV33/$CM33/$CK33*BI33)</f>
        <v/>
      </c>
      <c r="FO33" s="148" t="str" cm="1">
        <f t="array" ref="FO33">_xlfn.IFS(BJ33="","",BJ33,$CV33/$CM33/$CK33*BJ33)</f>
        <v/>
      </c>
      <c r="FP33" s="148" t="str" cm="1">
        <f t="array" ref="FP33">_xlfn.IFS(BK33="","",BK33,$CV33/$CM33/$CK33*BK33)</f>
        <v/>
      </c>
      <c r="FQ33" s="148" t="str" cm="1">
        <f t="array" ref="FQ33">_xlfn.IFS(BL33="","",BL33,$CV33/$CM33/$CK33*BL33)</f>
        <v/>
      </c>
      <c r="FR33" s="148" t="str" cm="1">
        <f t="array" ref="FR33">_xlfn.IFS(BM33="","",BM33,$CV33/$CM33/$CK33*BM33)</f>
        <v/>
      </c>
      <c r="FS33" s="148" t="str" cm="1">
        <f t="array" ref="FS33">_xlfn.IFS(BN33="","",BN33,$CV33/$CM33/$CK33*BN33)</f>
        <v/>
      </c>
      <c r="FT33" s="148" t="str" cm="1">
        <f t="array" ref="FT33">_xlfn.IFS(BO33="","",BO33,$CV33/$CM33/$CK33*BO33)</f>
        <v/>
      </c>
      <c r="FU33" s="148" t="str" cm="1">
        <f t="array" ref="FU33">_xlfn.IFS(BP33="","",BP33,$CV33/$CM33/$CK33*BP33)</f>
        <v/>
      </c>
      <c r="FV33" s="148" t="str" cm="1">
        <f t="array" ref="FV33">_xlfn.IFS(BQ33="","",BQ33,$CV33/$CM33/$CK33*BQ33)</f>
        <v/>
      </c>
      <c r="FW33" s="148" t="str" cm="1">
        <f t="array" ref="FW33">_xlfn.IFS(BR33="","",BR33,$CV33/$CM33/$CK33*BR33)</f>
        <v/>
      </c>
      <c r="FX33" s="148" t="str" cm="1">
        <f t="array" ref="FX33">_xlfn.IFS(BS33="","",BS33,$CV33/$CM33/$CK33*BS33)</f>
        <v/>
      </c>
      <c r="FY33" s="148" t="str" cm="1">
        <f t="array" ref="FY33">_xlfn.IFS(BT33="","",BT33,$CV33/$CM33/$CK33*BT33)</f>
        <v/>
      </c>
      <c r="FZ33" s="148" t="str" cm="1">
        <f t="array" ref="FZ33">_xlfn.IFS(BU33="","",BU33,$CV33/$CM33/$CK33*BU33)</f>
        <v/>
      </c>
      <c r="GA33" s="148" t="str" cm="1">
        <f t="array" ref="GA33">_xlfn.IFS(BV33="","",BV33,$CV33/$CM33/$CK33*BV33)</f>
        <v/>
      </c>
      <c r="GB33" s="148" t="str" cm="1">
        <f t="array" ref="GB33">_xlfn.IFS(BW33="","",BW33,$CV33/$CM33/$CK33*BW33)</f>
        <v/>
      </c>
      <c r="GC33" s="148" t="str" cm="1">
        <f t="array" ref="GC33">_xlfn.IFS(BX33="","",BX33,$CV33/$CM33/$CK33*BX33)</f>
        <v/>
      </c>
      <c r="GD33" s="148" t="str" cm="1">
        <f t="array" ref="GD33">_xlfn.IFS(BY33="","",BY33,$CV33/$CM33/$CK33*BY33)</f>
        <v/>
      </c>
      <c r="GE33" s="148" t="str" cm="1">
        <f t="array" ref="GE33">_xlfn.IFS(BZ33="","",BZ33,$CV33/$CM33/$CK33*BZ33)</f>
        <v/>
      </c>
      <c r="GF33" s="148" t="str" cm="1">
        <f t="array" ref="GF33">_xlfn.IFS(CA33="","",CA33,$CV33/$CM33/$CK33*CA33)</f>
        <v/>
      </c>
      <c r="GG33" s="148" t="str" cm="1">
        <f t="array" ref="GG33">_xlfn.IFS(CB33="","",CB33,$CV33/$CM33/$CK33*CB33)</f>
        <v/>
      </c>
      <c r="GH33" s="148" t="str" cm="1">
        <f t="array" ref="GH33">_xlfn.IFS(CC33="","",CC33,$CV33/$CM33/$CK33*CC33)</f>
        <v/>
      </c>
      <c r="GI33" s="148" t="str" cm="1">
        <f t="array" ref="GI33">_xlfn.IFS(CD33="","",CD33,$CV33/$CM33/$CK33*CD33)</f>
        <v/>
      </c>
      <c r="GJ33" s="148" t="str" cm="1">
        <f t="array" ref="GJ33">_xlfn.IFS(CE33="","",CE33,$CV33/$CM33/$CK33*CE33)</f>
        <v/>
      </c>
      <c r="GK33" s="148" t="str" cm="1">
        <f t="array" ref="GK33">_xlfn.IFS(CF33="","",CF33,$CV33/$CM33/$CK33*CF33)</f>
        <v/>
      </c>
      <c r="GL33" s="148" t="str" cm="1">
        <f t="array" ref="GL33">_xlfn.IFS(CG33="","",CG33,$CV33/$CM33/$CK33*CG33)</f>
        <v/>
      </c>
      <c r="GM33" s="148" t="str" cm="1">
        <f t="array" ref="GM33">_xlfn.IFS(CH33="","",CH33,$CV33/$CM33/$CK33*CH33)</f>
        <v/>
      </c>
      <c r="GN33" s="148" t="str" cm="1">
        <f t="array" ref="GN33">_xlfn.IFS(CI33="","",CI33,$CV33/$CM33/$CK33*CI33)</f>
        <v/>
      </c>
      <c r="GO33" s="148" t="str" cm="1">
        <f t="array" ref="GO33">_xlfn.IFS(CJ33="","",CJ33,$CV33/$CM33/$CK33*CJ33)</f>
        <v/>
      </c>
      <c r="GQ33" s="149">
        <f t="shared" si="37"/>
        <v>0</v>
      </c>
      <c r="GR33" s="149">
        <f t="shared" si="38"/>
        <v>0</v>
      </c>
      <c r="GS33" s="149">
        <f t="shared" si="39"/>
        <v>0</v>
      </c>
      <c r="GT33" s="149">
        <f t="shared" si="40"/>
        <v>0</v>
      </c>
      <c r="GU33" s="149">
        <f t="shared" si="41"/>
        <v>0</v>
      </c>
      <c r="GV33" s="149">
        <f t="shared" si="42"/>
        <v>0</v>
      </c>
      <c r="GW33" s="149">
        <f t="shared" si="43"/>
        <v>0</v>
      </c>
      <c r="GX33" s="149">
        <f t="shared" si="44"/>
        <v>0</v>
      </c>
      <c r="GY33" s="149">
        <f t="shared" si="45"/>
        <v>0</v>
      </c>
      <c r="GZ33" s="149">
        <f t="shared" si="46"/>
        <v>0</v>
      </c>
      <c r="HA33" s="149">
        <f t="shared" si="47"/>
        <v>0</v>
      </c>
      <c r="HB33" s="149">
        <f t="shared" si="48"/>
        <v>0</v>
      </c>
    </row>
    <row r="34" spans="1:212" s="113" customFormat="1" ht="13.2" customHeight="1" x14ac:dyDescent="0.25">
      <c r="A34" s="113" t="s">
        <v>1517</v>
      </c>
      <c r="C34" s="2">
        <f t="shared" si="49"/>
        <v>32</v>
      </c>
      <c r="D34" s="222"/>
      <c r="E34" s="222"/>
      <c r="F34" s="222"/>
      <c r="G34" s="222" t="str">
        <f>IF(M34="","",IF(ISERROR(VLOOKUP(M34,Parametros!AI:AJ,2,0)),"Demais OOH",VLOOKUP(M34,Parametros!AI:AJ,2,0)))</f>
        <v/>
      </c>
      <c r="H34" s="116"/>
      <c r="I34" s="114"/>
      <c r="J34" s="115" t="str">
        <f>IFERROR(VLOOKUP(K34,'GEOS AMBEV'!B:C,2,0),"")</f>
        <v/>
      </c>
      <c r="K34" s="115"/>
      <c r="L34" s="114"/>
      <c r="M34" s="114"/>
      <c r="N34" s="114"/>
      <c r="O34" s="116"/>
      <c r="P34" s="116"/>
      <c r="Q34" s="115" t="str">
        <f>IFERROR(VLOOKUP(O34,Parametros!J:K,2,0),"")</f>
        <v/>
      </c>
      <c r="R34" s="114"/>
      <c r="S34" s="114"/>
      <c r="T34" s="115" t="str">
        <f t="shared" ref="T34:T41" si="207">IF(R34="","",IF(R34="digital",W34&amp;"""- "&amp;V34&amp;" ins/dia",TEXT(AA34,"0,00")&amp;" x "&amp;TEXT(AB34,"0,00")&amp;"m"))</f>
        <v/>
      </c>
      <c r="U34" s="114"/>
      <c r="V34" s="114"/>
      <c r="W34" s="114"/>
      <c r="X34" s="114"/>
      <c r="Y34" s="249">
        <f t="shared" si="32"/>
        <v>0</v>
      </c>
      <c r="Z34" s="249">
        <f t="shared" si="33"/>
        <v>0</v>
      </c>
      <c r="AA34" s="114"/>
      <c r="AB34" s="114"/>
      <c r="AC34" s="114"/>
      <c r="AD34" s="117"/>
      <c r="AE34" s="223"/>
      <c r="AF34" s="115"/>
      <c r="AG34" s="118"/>
      <c r="AH34" s="118"/>
      <c r="AI34" s="119"/>
      <c r="AJ34" s="120" t="str">
        <f t="shared" ref="AJ34:AJ41" si="208">IF(AG34="","",AH34-AG34+1)</f>
        <v/>
      </c>
      <c r="AK34" s="285"/>
      <c r="AL34" s="285"/>
      <c r="AM34" s="285"/>
      <c r="AN34" s="285"/>
      <c r="AO34" s="285"/>
      <c r="AP34" s="285"/>
      <c r="AQ34" s="285"/>
      <c r="AR34" s="285"/>
      <c r="AS34" s="285"/>
      <c r="AT34" s="285"/>
      <c r="AU34" s="285"/>
      <c r="AV34" s="285"/>
      <c r="AW34" s="285"/>
      <c r="AX34" s="285"/>
      <c r="AY34" s="285"/>
      <c r="AZ34" s="285"/>
      <c r="BA34" s="285"/>
      <c r="BB34" s="286"/>
      <c r="BC34" s="286"/>
      <c r="BD34" s="286"/>
      <c r="BE34" s="286"/>
      <c r="BF34" s="286"/>
      <c r="BG34" s="286"/>
      <c r="BH34" s="286"/>
      <c r="BI34" s="286"/>
      <c r="BJ34" s="286"/>
      <c r="BK34" s="286"/>
      <c r="BL34" s="286"/>
      <c r="BM34" s="286"/>
      <c r="BN34" s="286"/>
      <c r="BO34" s="286"/>
      <c r="BP34" s="286"/>
      <c r="BQ34" s="286"/>
      <c r="BR34" s="286"/>
      <c r="BS34" s="286"/>
      <c r="BT34" s="286">
        <f t="shared" ref="BT34:CJ34" si="209">SUM(BT22:BT33)</f>
        <v>0</v>
      </c>
      <c r="BU34" s="286">
        <f t="shared" si="209"/>
        <v>0</v>
      </c>
      <c r="BV34" s="286">
        <f t="shared" si="209"/>
        <v>0</v>
      </c>
      <c r="BW34" s="286">
        <f t="shared" si="209"/>
        <v>0</v>
      </c>
      <c r="BX34" s="286">
        <f t="shared" si="209"/>
        <v>0</v>
      </c>
      <c r="BY34" s="286">
        <f t="shared" si="209"/>
        <v>0</v>
      </c>
      <c r="BZ34" s="286">
        <f t="shared" si="209"/>
        <v>0</v>
      </c>
      <c r="CA34" s="286">
        <f t="shared" si="209"/>
        <v>0</v>
      </c>
      <c r="CB34" s="286">
        <f t="shared" si="209"/>
        <v>0</v>
      </c>
      <c r="CC34" s="286">
        <f t="shared" si="209"/>
        <v>0</v>
      </c>
      <c r="CD34" s="286">
        <f t="shared" si="209"/>
        <v>0</v>
      </c>
      <c r="CE34" s="286">
        <f t="shared" si="209"/>
        <v>0</v>
      </c>
      <c r="CF34" s="286">
        <f t="shared" si="209"/>
        <v>0</v>
      </c>
      <c r="CG34" s="286">
        <f t="shared" si="209"/>
        <v>0</v>
      </c>
      <c r="CH34" s="286">
        <f t="shared" si="209"/>
        <v>0</v>
      </c>
      <c r="CI34" s="286">
        <f t="shared" si="209"/>
        <v>0</v>
      </c>
      <c r="CJ34" s="286">
        <f t="shared" si="209"/>
        <v>0</v>
      </c>
      <c r="CK34" s="121"/>
      <c r="CL34" s="297"/>
      <c r="CM34" s="297"/>
      <c r="CN34" s="114"/>
      <c r="CO34" s="125"/>
      <c r="CP34" s="210"/>
      <c r="CQ34" s="122"/>
      <c r="CR34" s="122"/>
      <c r="CS34" s="250"/>
      <c r="CT34" s="122"/>
      <c r="CU34" s="122">
        <f>SUM(CU22:CU33)</f>
        <v>0</v>
      </c>
      <c r="CV34" s="122">
        <f>SUM(CV22:CV33)</f>
        <v>0</v>
      </c>
      <c r="CW34" s="114" t="str">
        <f>IF(H34="","",IFERROR(VLOOKUP(H34,Parametros!B:C,2,0),0))</f>
        <v/>
      </c>
      <c r="CX34" s="128">
        <f>SUM(CX22:CX33)</f>
        <v>0</v>
      </c>
      <c r="CY34" s="122"/>
      <c r="CZ34" s="123"/>
      <c r="DA34" s="122">
        <f>SUM(DA22:DA33)</f>
        <v>0</v>
      </c>
      <c r="DB34" s="122">
        <f>SUM(DB22:DB33)</f>
        <v>0</v>
      </c>
      <c r="DD34" s="124"/>
      <c r="DE34" s="114"/>
      <c r="DF34" s="251"/>
      <c r="DG34" s="252"/>
      <c r="DH34" s="253"/>
      <c r="DI34" s="253"/>
      <c r="DJ34" s="224"/>
      <c r="DK34" s="225">
        <f t="shared" si="64"/>
        <v>0</v>
      </c>
      <c r="DL34" s="252"/>
      <c r="DM34" s="126">
        <f t="shared" si="18"/>
        <v>0</v>
      </c>
      <c r="DN34" s="125"/>
      <c r="DO34" s="254"/>
      <c r="DP34" s="126">
        <f t="shared" si="65"/>
        <v>0</v>
      </c>
      <c r="DQ34" s="125"/>
      <c r="DR34" s="125"/>
      <c r="DS34" s="255"/>
      <c r="DT34" s="255"/>
      <c r="DU34" s="226">
        <f t="shared" si="66"/>
        <v>0</v>
      </c>
      <c r="DV34" s="227"/>
      <c r="DW34" s="226">
        <f t="shared" si="67"/>
        <v>0</v>
      </c>
      <c r="DX34" s="252"/>
      <c r="DY34" s="256"/>
      <c r="DZ34" s="256"/>
      <c r="EA34" s="257"/>
      <c r="EB34" s="228" t="str">
        <f t="shared" si="22"/>
        <v/>
      </c>
      <c r="EC34" s="229">
        <f t="shared" si="68"/>
        <v>0</v>
      </c>
      <c r="ED34" s="229">
        <f t="shared" si="23"/>
        <v>0</v>
      </c>
      <c r="EE34" s="229">
        <f t="shared" si="69"/>
        <v>0</v>
      </c>
      <c r="EF34" s="230"/>
      <c r="EG34" s="229"/>
      <c r="EH34" s="229"/>
      <c r="EI34" s="258">
        <f t="shared" si="27"/>
        <v>0</v>
      </c>
      <c r="EJ34" s="258">
        <f>IFERROR(VLOOKUP(AC34,Parametros!AL:AM,2,0),1)</f>
        <v>1</v>
      </c>
      <c r="EK34" s="229"/>
      <c r="EL34" s="229"/>
      <c r="EM34" s="231">
        <f t="shared" si="28"/>
        <v>0</v>
      </c>
      <c r="EN34" s="231" t="b">
        <f t="shared" si="171"/>
        <v>1</v>
      </c>
      <c r="EO34" s="229"/>
      <c r="EP34" s="259" t="str" cm="1">
        <f t="array" ref="EP34">_xlfn.IFS(AK34="","",AK34,$CV34/$CM34/$CK34*AK34)</f>
        <v/>
      </c>
      <c r="EQ34" s="259" t="str" cm="1">
        <f t="array" ref="EQ34">_xlfn.IFS(AL34="","",AL34,$CV34/$CM34/$CK34*AL34)</f>
        <v/>
      </c>
      <c r="ER34" s="259" t="str" cm="1">
        <f t="array" ref="ER34">_xlfn.IFS(AM34="","",AM34,$CV34/$CM34/$CK34*AM34)</f>
        <v/>
      </c>
      <c r="ES34" s="259" t="str" cm="1">
        <f t="array" ref="ES34">_xlfn.IFS(AN34="","",AN34,$CV34/$CM34/$CK34*AN34)</f>
        <v/>
      </c>
      <c r="ET34" s="259" t="str" cm="1">
        <f t="array" ref="ET34">_xlfn.IFS(AO34="","",AO34,$CV34/$CM34/$CK34*AO34)</f>
        <v/>
      </c>
      <c r="EU34" s="259" t="str" cm="1">
        <f t="array" ref="EU34">_xlfn.IFS(AP34="","",AP34,$CV34/$CM34/$CK34*AP34)</f>
        <v/>
      </c>
      <c r="EV34" s="259" t="str" cm="1">
        <f t="array" ref="EV34">_xlfn.IFS(AQ34="","",AQ34,$CV34/$CM34/$CK34*AQ34)</f>
        <v/>
      </c>
      <c r="EW34" s="259" t="str" cm="1">
        <f t="array" ref="EW34">_xlfn.IFS(AR34="","",AR34,$CV34/$CM34/$CK34*AR34)</f>
        <v/>
      </c>
      <c r="EX34" s="259" t="str" cm="1">
        <f t="array" ref="EX34">_xlfn.IFS(AS34="","",AS34,$CV34/$CM34/$CK34*AS34)</f>
        <v/>
      </c>
      <c r="EY34" s="259" t="str" cm="1">
        <f t="array" ref="EY34">_xlfn.IFS(AT34="","",AT34,$CV34/$CM34/$CK34*AT34)</f>
        <v/>
      </c>
      <c r="EZ34" s="259" t="str" cm="1">
        <f t="array" ref="EZ34">_xlfn.IFS(AU34="","",AU34,$CV34/$CM34/$CK34*AU34)</f>
        <v/>
      </c>
      <c r="FA34" s="259" t="str" cm="1">
        <f t="array" ref="FA34">_xlfn.IFS(AV34="","",AV34,$CV34/$CM34/$CK34*AV34)</f>
        <v/>
      </c>
      <c r="FB34" s="259" t="str" cm="1">
        <f t="array" ref="FB34">_xlfn.IFS(AW34="","",AW34,$CV34/$CM34/$CK34*AW34)</f>
        <v/>
      </c>
      <c r="FC34" s="259" t="str" cm="1">
        <f t="array" ref="FC34">_xlfn.IFS(AX34="","",AX34,$CV34/$CM34/$CK34*AX34)</f>
        <v/>
      </c>
      <c r="FD34" s="259" t="str" cm="1">
        <f t="array" ref="FD34">_xlfn.IFS(AY34="","",AY34,$CV34/$CM34/$CK34*AY34)</f>
        <v/>
      </c>
      <c r="FE34" s="259" t="str" cm="1">
        <f t="array" ref="FE34">_xlfn.IFS(AZ34="","",AZ34,$CV34/$CM34/$CK34*AZ34)</f>
        <v/>
      </c>
      <c r="FF34" s="259" t="str" cm="1">
        <f t="array" ref="FF34">_xlfn.IFS(BA34="","",BA34,$CV34/$CM34/$CK34*BA34)</f>
        <v/>
      </c>
      <c r="FG34" s="259" t="str" cm="1">
        <f t="array" ref="FG34">_xlfn.IFS(BB34="","",BB34,$CV34/$CM34/$CK34*BB34)</f>
        <v/>
      </c>
      <c r="FH34" s="259" t="str" cm="1">
        <f t="array" ref="FH34">_xlfn.IFS(BC34="","",BC34,$CV34/$CM34/$CK34*BC34)</f>
        <v/>
      </c>
      <c r="FI34" s="259" t="str" cm="1">
        <f t="array" ref="FI34">_xlfn.IFS(BD34="","",BD34,$CV34/$CM34/$CK34*BD34)</f>
        <v/>
      </c>
      <c r="FJ34" s="259" t="str" cm="1">
        <f t="array" ref="FJ34">_xlfn.IFS(BE34="","",BE34,$CV34/$CM34/$CK34*BE34)</f>
        <v/>
      </c>
      <c r="FK34" s="259" t="str" cm="1">
        <f t="array" ref="FK34">_xlfn.IFS(BF34="","",BF34,$CV34/$CM34/$CK34*BF34)</f>
        <v/>
      </c>
      <c r="FL34" s="259" t="str" cm="1">
        <f t="array" ref="FL34">_xlfn.IFS(BG34="","",BG34,$CV34/$CM34/$CK34*BG34)</f>
        <v/>
      </c>
      <c r="FM34" s="259" t="str" cm="1">
        <f t="array" ref="FM34">_xlfn.IFS(BH34="","",BH34,$CV34/$CM34/$CK34*BH34)</f>
        <v/>
      </c>
      <c r="FN34" s="259" t="str" cm="1">
        <f t="array" ref="FN34">_xlfn.IFS(BI34="","",BI34,$CV34/$CM34/$CK34*BI34)</f>
        <v/>
      </c>
      <c r="FO34" s="259" t="str" cm="1">
        <f t="array" ref="FO34">_xlfn.IFS(BJ34="","",BJ34,$CV34/$CM34/$CK34*BJ34)</f>
        <v/>
      </c>
      <c r="FP34" s="259" t="str" cm="1">
        <f t="array" ref="FP34">_xlfn.IFS(BK34="","",BK34,$CV34/$CM34/$CK34*BK34)</f>
        <v/>
      </c>
      <c r="FQ34" s="259" t="str" cm="1">
        <f t="array" ref="FQ34">_xlfn.IFS(BL34="","",BL34,$CV34/$CM34/$CK34*BL34)</f>
        <v/>
      </c>
      <c r="FR34" s="259" t="str" cm="1">
        <f t="array" ref="FR34">_xlfn.IFS(BM34="","",BM34,$CV34/$CM34/$CK34*BM34)</f>
        <v/>
      </c>
      <c r="FS34" s="259" t="str" cm="1">
        <f t="array" ref="FS34">_xlfn.IFS(BN34="","",BN34,$CV34/$CM34/$CK34*BN34)</f>
        <v/>
      </c>
      <c r="FT34" s="259" t="str" cm="1">
        <f t="array" ref="FT34">_xlfn.IFS(BO34="","",BO34,$CV34/$CM34/$CK34*BO34)</f>
        <v/>
      </c>
      <c r="FU34" s="259" t="str" cm="1">
        <f t="array" ref="FU34">_xlfn.IFS(BP34="","",BP34,$CV34/$CM34/$CK34*BP34)</f>
        <v/>
      </c>
      <c r="FV34" s="259" t="str" cm="1">
        <f t="array" ref="FV34">_xlfn.IFS(BQ34="","",BQ34,$CV34/$CM34/$CK34*BQ34)</f>
        <v/>
      </c>
      <c r="FW34" s="259" t="str" cm="1">
        <f t="array" ref="FW34">_xlfn.IFS(BR34="","",BR34,$CV34/$CM34/$CK34*BR34)</f>
        <v/>
      </c>
      <c r="FX34" s="259" t="str" cm="1">
        <f t="array" ref="FX34">_xlfn.IFS(BS34="","",BS34,$CV34/$CM34/$CK34*BS34)</f>
        <v/>
      </c>
      <c r="FY34" s="127">
        <f t="shared" ref="FY34:GK34" si="210">SUM(FY22:FY33)</f>
        <v>0</v>
      </c>
      <c r="FZ34" s="127">
        <f t="shared" si="210"/>
        <v>0</v>
      </c>
      <c r="GA34" s="127">
        <f t="shared" si="210"/>
        <v>0</v>
      </c>
      <c r="GB34" s="127">
        <f t="shared" si="210"/>
        <v>0</v>
      </c>
      <c r="GC34" s="127">
        <f t="shared" si="210"/>
        <v>0</v>
      </c>
      <c r="GD34" s="127">
        <f t="shared" si="210"/>
        <v>0</v>
      </c>
      <c r="GE34" s="127">
        <f t="shared" si="210"/>
        <v>0</v>
      </c>
      <c r="GF34" s="127">
        <f t="shared" si="210"/>
        <v>0</v>
      </c>
      <c r="GG34" s="127">
        <f t="shared" si="210"/>
        <v>0</v>
      </c>
      <c r="GH34" s="127">
        <f t="shared" si="210"/>
        <v>0</v>
      </c>
      <c r="GI34" s="127">
        <f t="shared" si="210"/>
        <v>0</v>
      </c>
      <c r="GJ34" s="127">
        <f t="shared" si="210"/>
        <v>0</v>
      </c>
      <c r="GK34" s="127">
        <f t="shared" si="210"/>
        <v>0</v>
      </c>
      <c r="GL34" s="127">
        <f>SUM(GL25:GL31)</f>
        <v>0</v>
      </c>
      <c r="GM34" s="127">
        <f>SUM(GM25:GM31)</f>
        <v>0</v>
      </c>
      <c r="GN34" s="127">
        <f>SUM(GN25:GN31)</f>
        <v>0</v>
      </c>
      <c r="GO34" s="127">
        <f>SUM(GO25:GO31)</f>
        <v>0</v>
      </c>
      <c r="GQ34" s="155">
        <f t="shared" si="37"/>
        <v>0</v>
      </c>
      <c r="GR34" s="155">
        <f t="shared" si="38"/>
        <v>0</v>
      </c>
      <c r="GS34" s="155">
        <f t="shared" si="39"/>
        <v>0</v>
      </c>
      <c r="GT34" s="155">
        <f t="shared" si="40"/>
        <v>0</v>
      </c>
      <c r="GU34" s="155">
        <f t="shared" si="41"/>
        <v>0</v>
      </c>
      <c r="GV34" s="155">
        <f t="shared" si="42"/>
        <v>0</v>
      </c>
      <c r="GW34" s="155">
        <f t="shared" si="43"/>
        <v>0</v>
      </c>
      <c r="GX34" s="155">
        <f t="shared" si="44"/>
        <v>0</v>
      </c>
      <c r="GY34" s="155">
        <f t="shared" si="45"/>
        <v>0</v>
      </c>
      <c r="GZ34" s="155">
        <f t="shared" si="46"/>
        <v>0</v>
      </c>
      <c r="HA34" s="155">
        <f t="shared" si="47"/>
        <v>0</v>
      </c>
      <c r="HB34" s="155">
        <f t="shared" si="48"/>
        <v>0</v>
      </c>
    </row>
    <row r="35" spans="1:212" s="2" customFormat="1" ht="13.35" customHeight="1" x14ac:dyDescent="0.25">
      <c r="A35" s="144"/>
      <c r="B35" s="144"/>
      <c r="C35" s="2">
        <f t="shared" si="49"/>
        <v>33</v>
      </c>
      <c r="D35" s="28">
        <v>0</v>
      </c>
      <c r="E35" s="28">
        <v>0</v>
      </c>
      <c r="F35" s="28">
        <v>0</v>
      </c>
      <c r="G35" s="28" t="str">
        <f>IF(M35="","",IF(ISERROR(VLOOKUP(M35,Parametros!AI:AJ,2,0)),"Demais OOH",VLOOKUP(M35,Parametros!AI:AJ,2,0)))</f>
        <v/>
      </c>
      <c r="H35" s="56"/>
      <c r="I35" s="56" t="s">
        <v>7044</v>
      </c>
      <c r="J35" s="27" t="str">
        <f>IFERROR(VLOOKUP(K35,'GEOS AMBEV'!B:C,2,0),"")</f>
        <v/>
      </c>
      <c r="K35" s="27">
        <f>_xlfn.XLOOKUP(L35,POPULAÇÃO!D:D,POPULAÇÃO!C:C)</f>
        <v>0</v>
      </c>
      <c r="L35" s="56"/>
      <c r="M35" s="56"/>
      <c r="N35" s="56"/>
      <c r="O35" s="56"/>
      <c r="P35" s="204"/>
      <c r="Q35" s="27" t="str">
        <f>IFERROR(VLOOKUP(O35,[41]Parametros!J:K,2,0),"")</f>
        <v/>
      </c>
      <c r="R35" s="56"/>
      <c r="S35" s="56"/>
      <c r="T35" s="27" t="str">
        <f t="shared" si="207"/>
        <v/>
      </c>
      <c r="U35" s="58"/>
      <c r="V35" s="56"/>
      <c r="W35" s="56"/>
      <c r="X35" s="56"/>
      <c r="Y35" s="234">
        <f t="shared" si="32"/>
        <v>0</v>
      </c>
      <c r="Z35" s="234">
        <f t="shared" si="33"/>
        <v>0</v>
      </c>
      <c r="AA35" s="56"/>
      <c r="AB35" s="56"/>
      <c r="AC35" s="56"/>
      <c r="AD35" s="56"/>
      <c r="AE35" s="213"/>
      <c r="AF35" s="27">
        <f>IFERROR(VLOOKUP(AE35,Parametros!E:F,2,0),0)</f>
        <v>0</v>
      </c>
      <c r="AG35" s="63"/>
      <c r="AH35" s="64"/>
      <c r="AI35" s="62"/>
      <c r="AJ35" s="26" t="str">
        <f t="shared" si="4"/>
        <v/>
      </c>
      <c r="AK35" s="283"/>
      <c r="AL35" s="283"/>
      <c r="AM35" s="283"/>
      <c r="AN35" s="283"/>
      <c r="AO35" s="283"/>
      <c r="AP35" s="283"/>
      <c r="AQ35" s="283"/>
      <c r="AR35" s="283"/>
      <c r="AS35" s="283"/>
      <c r="AT35" s="283"/>
      <c r="AU35" s="283"/>
      <c r="AV35" s="283"/>
      <c r="AW35" s="283"/>
      <c r="AX35" s="283"/>
      <c r="AY35" s="283"/>
      <c r="AZ35" s="283"/>
      <c r="BA35" s="283"/>
      <c r="BB35" s="284"/>
      <c r="BC35" s="284"/>
      <c r="BD35" s="284"/>
      <c r="BE35" s="284"/>
      <c r="BF35" s="284"/>
      <c r="BG35" s="284"/>
      <c r="BH35" s="284"/>
      <c r="BI35" s="284"/>
      <c r="BJ35" s="284"/>
      <c r="BK35" s="284"/>
      <c r="BL35" s="284"/>
      <c r="BM35" s="284"/>
      <c r="BN35" s="284"/>
      <c r="BO35" s="284"/>
      <c r="BP35" s="284"/>
      <c r="BQ35" s="284"/>
      <c r="BR35" s="284"/>
      <c r="BS35" s="284"/>
      <c r="BT35" s="284"/>
      <c r="BU35" s="284"/>
      <c r="BV35" s="284"/>
      <c r="BW35" s="284"/>
      <c r="BX35" s="284"/>
      <c r="BY35" s="284"/>
      <c r="BZ35" s="284"/>
      <c r="CA35" s="284"/>
      <c r="CB35" s="284"/>
      <c r="CC35" s="283"/>
      <c r="CD35" s="283"/>
      <c r="CE35" s="283"/>
      <c r="CF35" s="283"/>
      <c r="CG35" s="284"/>
      <c r="CH35" s="284"/>
      <c r="CI35" s="284"/>
      <c r="CJ35" s="284"/>
      <c r="CK35" s="82"/>
      <c r="CL35" s="295">
        <f>IFERROR(COUNT(AK35:CJ35)/CK35,0)</f>
        <v>0</v>
      </c>
      <c r="CM35" s="296">
        <f>IFERROR(SUM(AK35:CJ35)/CK35,0)</f>
        <v>0</v>
      </c>
      <c r="CN35" s="58"/>
      <c r="CO35" s="217"/>
      <c r="CP35" s="209"/>
      <c r="CQ35" s="87">
        <f>IF(AE35="diária",CP35*AJ35*U35,IF(AJ35&gt;AF35,CP35,AJ35/AF35*CP35)*U35)</f>
        <v>0</v>
      </c>
      <c r="CR35" s="241" t="str">
        <f t="shared" si="8"/>
        <v>0</v>
      </c>
      <c r="CS35" s="154">
        <v>0.28749999999999998</v>
      </c>
      <c r="CT35" s="90">
        <f t="shared" ref="CT35" si="211">CP35*(1-CS35)</f>
        <v>0</v>
      </c>
      <c r="CU35" s="90">
        <f t="shared" ref="CU35" si="212">CR35*(1-CS35)</f>
        <v>0</v>
      </c>
      <c r="CV35" s="90">
        <f t="shared" ref="CV35" si="213">CU35*0.8</f>
        <v>0</v>
      </c>
      <c r="CW35" s="91" t="str">
        <f>IF(H35="","",IFERROR(VLOOKUP(H35,Parametros!B:C,2,0),0))</f>
        <v/>
      </c>
      <c r="CX35" s="6">
        <f t="shared" ref="CX35:CX39" si="214">EG35</f>
        <v>0</v>
      </c>
      <c r="CY35" s="87">
        <f t="shared" ref="CY35:CY39" si="215">IF(OR(CX35=0,CX35="Sem base de dados"),0,CV35/CX35*1000)</f>
        <v>0</v>
      </c>
      <c r="CZ35" s="145"/>
      <c r="DA35" s="87">
        <f t="shared" ref="DA35:DA39" si="216">DK35</f>
        <v>0</v>
      </c>
      <c r="DB35" s="87">
        <f t="shared" ref="DB35:DB39" si="217">DW35</f>
        <v>0</v>
      </c>
      <c r="DD35" s="111">
        <f>IF(AG35="",0,EDATE(DATE(YEAR(AG35),MONTH(AG35),1),5))</f>
        <v>0</v>
      </c>
      <c r="DE35" s="70">
        <v>2025</v>
      </c>
      <c r="DF35" s="71"/>
      <c r="DG35" s="146"/>
      <c r="DH35" s="45"/>
      <c r="DI35" s="45"/>
      <c r="DJ35" s="46">
        <v>800</v>
      </c>
      <c r="DK35" s="35">
        <f t="shared" si="64"/>
        <v>0</v>
      </c>
      <c r="DL35" s="146"/>
      <c r="DM35" s="36">
        <f t="shared" si="18"/>
        <v>0</v>
      </c>
      <c r="DN35" s="72"/>
      <c r="DO35" s="75"/>
      <c r="DP35" s="36">
        <f t="shared" si="65"/>
        <v>0</v>
      </c>
      <c r="DQ35" s="77"/>
      <c r="DR35" s="77"/>
      <c r="DS35" s="78"/>
      <c r="DT35" s="78"/>
      <c r="DU35" s="147">
        <f t="shared" si="66"/>
        <v>0</v>
      </c>
      <c r="DV35" s="78"/>
      <c r="DW35" s="147">
        <f t="shared" si="67"/>
        <v>0</v>
      </c>
      <c r="DX35" s="146"/>
      <c r="DY35" s="80"/>
      <c r="DZ35" s="80">
        <f>SUMIFS('Mediana dos Impactos'!D:D,'Mediana dos Impactos'!C:C,OOH!O35,'Mediana dos Impactos'!B:B,OOH!L35)</f>
        <v>0</v>
      </c>
      <c r="EA35" s="80"/>
      <c r="EB35" s="37" t="str">
        <f t="shared" si="22"/>
        <v/>
      </c>
      <c r="EC35" s="38">
        <f t="shared" si="68"/>
        <v>0</v>
      </c>
      <c r="ED35" s="38">
        <f t="shared" si="23"/>
        <v>0</v>
      </c>
      <c r="EE35" s="38">
        <f t="shared" si="69"/>
        <v>0</v>
      </c>
      <c r="EF35" s="235">
        <f>IF(R35="digital",(EI35*EH35),EJ35*EH35)</f>
        <v>0</v>
      </c>
      <c r="EG35" s="38">
        <f t="shared" ref="EG35:EG39" si="218">+EE35*EF35</f>
        <v>0</v>
      </c>
      <c r="EH35" s="220">
        <f>IFERROR(IF(N35="via pública",VLOOKUP($O35,Parametros!$J:$L,3,0),VLOOKUP(N35,Parametros!V:W,2,0)),0)</f>
        <v>0</v>
      </c>
      <c r="EI35" s="220">
        <f t="shared" si="27"/>
        <v>0</v>
      </c>
      <c r="EJ35" s="220">
        <f>IFERROR(VLOOKUP(AC35,Parametros!AL:AM,2,0),1)</f>
        <v>1</v>
      </c>
      <c r="EK35" s="38"/>
      <c r="EL35" s="5"/>
      <c r="EM35" s="11">
        <f t="shared" si="28"/>
        <v>0</v>
      </c>
      <c r="EN35" s="11" t="b">
        <f t="shared" si="171"/>
        <v>1</v>
      </c>
      <c r="EO35" s="10"/>
      <c r="EP35" s="148" t="str" cm="1">
        <f t="array" ref="EP35">_xlfn.IFS(AK35="","",AK35,$CV35/$CM35/$CK35*AK35)</f>
        <v/>
      </c>
      <c r="EQ35" s="148" t="str" cm="1">
        <f t="array" ref="EQ35">_xlfn.IFS(AL35="","",AL35,$CV35/$CM35/$CK35*AL35)</f>
        <v/>
      </c>
      <c r="ER35" s="148" t="str" cm="1">
        <f t="array" ref="ER35">_xlfn.IFS(AM35="","",AM35,$CV35/$CM35/$CK35*AM35)</f>
        <v/>
      </c>
      <c r="ES35" s="148" t="str" cm="1">
        <f t="array" ref="ES35">_xlfn.IFS(AN35="","",AN35,$CV35/$CM35/$CK35*AN35)</f>
        <v/>
      </c>
      <c r="ET35" s="148" t="str" cm="1">
        <f t="array" ref="ET35">_xlfn.IFS(AO35="","",AO35,$CV35/$CM35/$CK35*AO35)</f>
        <v/>
      </c>
      <c r="EU35" s="148" t="str" cm="1">
        <f t="array" ref="EU35">_xlfn.IFS(AP35="","",AP35,$CV35/$CM35/$CK35*AP35)</f>
        <v/>
      </c>
      <c r="EV35" s="148" t="str" cm="1">
        <f t="array" ref="EV35">_xlfn.IFS(AQ35="","",AQ35,$CV35/$CM35/$CK35*AQ35)</f>
        <v/>
      </c>
      <c r="EW35" s="148" t="str" cm="1">
        <f t="array" ref="EW35">_xlfn.IFS(AR35="","",AR35,$CV35/$CM35/$CK35*AR35)</f>
        <v/>
      </c>
      <c r="EX35" s="148" t="str" cm="1">
        <f t="array" ref="EX35">_xlfn.IFS(AS35="","",AS35,$CV35/$CM35/$CK35*AS35)</f>
        <v/>
      </c>
      <c r="EY35" s="148" t="str" cm="1">
        <f t="array" ref="EY35">_xlfn.IFS(AT35="","",AT35,$CV35/$CM35/$CK35*AT35)</f>
        <v/>
      </c>
      <c r="EZ35" s="148" t="str" cm="1">
        <f t="array" ref="EZ35">_xlfn.IFS(AU35="","",AU35,$CV35/$CM35/$CK35*AU35)</f>
        <v/>
      </c>
      <c r="FA35" s="148" t="str" cm="1">
        <f t="array" ref="FA35">_xlfn.IFS(AV35="","",AV35,$CV35/$CM35/$CK35*AV35)</f>
        <v/>
      </c>
      <c r="FB35" s="148" t="str" cm="1">
        <f t="array" ref="FB35">_xlfn.IFS(AW35="","",AW35,$CV35/$CM35/$CK35*AW35)</f>
        <v/>
      </c>
      <c r="FC35" s="148" t="str" cm="1">
        <f t="array" ref="FC35">_xlfn.IFS(AX35="","",AX35,$CV35/$CM35/$CK35*AX35)</f>
        <v/>
      </c>
      <c r="FD35" s="148" t="str" cm="1">
        <f t="array" ref="FD35">_xlfn.IFS(AY35="","",AY35,$CV35/$CM35/$CK35*AY35)</f>
        <v/>
      </c>
      <c r="FE35" s="148" t="str" cm="1">
        <f t="array" ref="FE35">_xlfn.IFS(AZ35="","",AZ35,$CV35/$CM35/$CK35*AZ35)</f>
        <v/>
      </c>
      <c r="FF35" s="148" t="str" cm="1">
        <f t="array" ref="FF35">_xlfn.IFS(BA35="","",BA35,$CV35/$CM35/$CK35*BA35)</f>
        <v/>
      </c>
      <c r="FG35" s="148" t="str" cm="1">
        <f t="array" ref="FG35">_xlfn.IFS(BB35="","",BB35,$CV35/$CM35/$CK35*BB35)</f>
        <v/>
      </c>
      <c r="FH35" s="148" t="str" cm="1">
        <f t="array" ref="FH35">_xlfn.IFS(BC35="","",BC35,$CV35/$CM35/$CK35*BC35)</f>
        <v/>
      </c>
      <c r="FI35" s="148" t="str" cm="1">
        <f t="array" ref="FI35">_xlfn.IFS(BD35="","",BD35,$CV35/$CM35/$CK35*BD35)</f>
        <v/>
      </c>
      <c r="FJ35" s="148" t="str" cm="1">
        <f t="array" ref="FJ35">_xlfn.IFS(BE35="","",BE35,$CV35/$CM35/$CK35*BE35)</f>
        <v/>
      </c>
      <c r="FK35" s="148" t="str" cm="1">
        <f t="array" ref="FK35">_xlfn.IFS(BF35="","",BF35,$CV35/$CM35/$CK35*BF35)</f>
        <v/>
      </c>
      <c r="FL35" s="148" t="str" cm="1">
        <f t="array" ref="FL35">_xlfn.IFS(BG35="","",BG35,$CV35/$CM35/$CK35*BG35)</f>
        <v/>
      </c>
      <c r="FM35" s="148" t="str" cm="1">
        <f t="array" ref="FM35">_xlfn.IFS(BH35="","",BH35,$CV35/$CM35/$CK35*BH35)</f>
        <v/>
      </c>
      <c r="FN35" s="148" t="str" cm="1">
        <f t="array" ref="FN35">_xlfn.IFS(BI35="","",BI35,$CV35/$CM35/$CK35*BI35)</f>
        <v/>
      </c>
      <c r="FO35" s="148" t="str" cm="1">
        <f t="array" ref="FO35">_xlfn.IFS(BJ35="","",BJ35,$CV35/$CM35/$CK35*BJ35)</f>
        <v/>
      </c>
      <c r="FP35" s="148" t="str" cm="1">
        <f t="array" ref="FP35">_xlfn.IFS(BK35="","",BK35,$CV35/$CM35/$CK35*BK35)</f>
        <v/>
      </c>
      <c r="FQ35" s="148" t="str" cm="1">
        <f t="array" ref="FQ35">_xlfn.IFS(BL35="","",BL35,$CV35/$CM35/$CK35*BL35)</f>
        <v/>
      </c>
      <c r="FR35" s="148" t="str" cm="1">
        <f t="array" ref="FR35">_xlfn.IFS(BM35="","",BM35,$CV35/$CM35/$CK35*BM35)</f>
        <v/>
      </c>
      <c r="FS35" s="148" t="str" cm="1">
        <f t="array" ref="FS35">_xlfn.IFS(BN35="","",BN35,$CV35/$CM35/$CK35*BN35)</f>
        <v/>
      </c>
      <c r="FT35" s="148" t="str" cm="1">
        <f t="array" ref="FT35">_xlfn.IFS(BO35="","",BO35,$CV35/$CM35/$CK35*BO35)</f>
        <v/>
      </c>
      <c r="FU35" s="148" t="str" cm="1">
        <f t="array" ref="FU35">_xlfn.IFS(BP35="","",BP35,$CV35/$CM35/$CK35*BP35)</f>
        <v/>
      </c>
      <c r="FV35" s="148" t="str" cm="1">
        <f t="array" ref="FV35">_xlfn.IFS(BQ35="","",BQ35,$CV35/$CM35/$CK35*BQ35)</f>
        <v/>
      </c>
      <c r="FW35" s="148" t="str" cm="1">
        <f t="array" ref="FW35">_xlfn.IFS(BR35="","",BR35,$CV35/$CM35/$CK35*BR35)</f>
        <v/>
      </c>
      <c r="FX35" s="148" t="str" cm="1">
        <f t="array" ref="FX35">_xlfn.IFS(BS35="","",BS35,$CV35/$CM35/$CK35*BS35)</f>
        <v/>
      </c>
      <c r="FY35" s="148" t="str" cm="1">
        <f t="array" ref="FY35">_xlfn.IFS(BT35="","",BT35,$CV35/$CM35/$CK35*BT35)</f>
        <v/>
      </c>
      <c r="FZ35" s="148" t="str" cm="1">
        <f t="array" ref="FZ35">_xlfn.IFS(BU35="","",BU35,$CV35/$CM35/$CK35*BU35)</f>
        <v/>
      </c>
      <c r="GA35" s="148" t="str" cm="1">
        <f t="array" ref="GA35">_xlfn.IFS(BV35="","",BV35,$CV35/$CM35/$CK35*BV35)</f>
        <v/>
      </c>
      <c r="GB35" s="148" t="str" cm="1">
        <f t="array" ref="GB35">_xlfn.IFS(BW35="","",BW35,$CV35/$CM35/$CK35*BW35)</f>
        <v/>
      </c>
      <c r="GC35" s="148" t="str" cm="1">
        <f t="array" ref="GC35">_xlfn.IFS(BX35="","",BX35,$CV35/$CM35/$CK35*BX35)</f>
        <v/>
      </c>
      <c r="GD35" s="148" t="str" cm="1">
        <f t="array" ref="GD35">_xlfn.IFS(BY35="","",BY35,$CV35/$CM35/$CK35*BY35)</f>
        <v/>
      </c>
      <c r="GE35" s="148" t="str" cm="1">
        <f t="array" ref="GE35">_xlfn.IFS(BZ35="","",BZ35,$CV35/$CM35/$CK35*BZ35)</f>
        <v/>
      </c>
      <c r="GF35" s="148" t="str" cm="1">
        <f t="array" ref="GF35">_xlfn.IFS(CA35="","",CA35,$CV35/$CM35/$CK35*CA35)</f>
        <v/>
      </c>
      <c r="GG35" s="148" t="str" cm="1">
        <f t="array" ref="GG35">_xlfn.IFS(CB35="","",CB35,$CV35/$CM35/$CK35*CB35)</f>
        <v/>
      </c>
      <c r="GH35" s="148" t="str" cm="1">
        <f t="array" ref="GH35">_xlfn.IFS(CC35="","",CC35,$CV35/$CM35/$CK35*CC35)</f>
        <v/>
      </c>
      <c r="GI35" s="148" t="str" cm="1">
        <f t="array" ref="GI35">_xlfn.IFS(CD35="","",CD35,$CV35/$CM35/$CK35*CD35)</f>
        <v/>
      </c>
      <c r="GJ35" s="148" t="str" cm="1">
        <f t="array" ref="GJ35">_xlfn.IFS(CE35="","",CE35,$CV35/$CM35/$CK35*CE35)</f>
        <v/>
      </c>
      <c r="GK35" s="148" t="str" cm="1">
        <f t="array" ref="GK35">_xlfn.IFS(CF35="","",CF35,$CV35/$CM35/$CK35*CF35)</f>
        <v/>
      </c>
      <c r="GL35" s="148" t="str" cm="1">
        <f t="array" ref="GL35">_xlfn.IFS(CG35="","",CG35,$CV35/$CM35/$CK35*CG35)</f>
        <v/>
      </c>
      <c r="GM35" s="148" t="str" cm="1">
        <f t="array" ref="GM35">_xlfn.IFS(CH35="","",CH35,$CV35/$CM35/$CK35*CH35)</f>
        <v/>
      </c>
      <c r="GN35" s="148" t="str" cm="1">
        <f t="array" ref="GN35">_xlfn.IFS(CI35="","",CI35,$CV35/$CM35/$CK35*CI35)</f>
        <v/>
      </c>
      <c r="GO35" s="148" t="str" cm="1">
        <f t="array" ref="GO35">_xlfn.IFS(CJ35="","",CJ35,$CV35/$CM35/$CK35*CJ35)</f>
        <v/>
      </c>
      <c r="GQ35" s="149">
        <f t="shared" si="37"/>
        <v>0</v>
      </c>
      <c r="GR35" s="149">
        <f t="shared" si="38"/>
        <v>0</v>
      </c>
      <c r="GS35" s="149">
        <f t="shared" si="39"/>
        <v>0</v>
      </c>
      <c r="GT35" s="149">
        <f t="shared" si="40"/>
        <v>0</v>
      </c>
      <c r="GU35" s="149">
        <f t="shared" si="41"/>
        <v>0</v>
      </c>
      <c r="GV35" s="149">
        <f t="shared" si="42"/>
        <v>0</v>
      </c>
      <c r="GW35" s="149">
        <f t="shared" si="43"/>
        <v>0</v>
      </c>
      <c r="GX35" s="149">
        <f t="shared" si="44"/>
        <v>0</v>
      </c>
      <c r="GY35" s="149">
        <f t="shared" si="45"/>
        <v>0</v>
      </c>
      <c r="GZ35" s="149">
        <f t="shared" si="46"/>
        <v>0</v>
      </c>
      <c r="HA35" s="149">
        <f t="shared" si="47"/>
        <v>0</v>
      </c>
      <c r="HB35" s="149">
        <f t="shared" si="48"/>
        <v>0</v>
      </c>
    </row>
    <row r="36" spans="1:212" s="2" customFormat="1" ht="13.35" customHeight="1" x14ac:dyDescent="0.25">
      <c r="A36" s="144"/>
      <c r="B36" s="144"/>
      <c r="C36" s="2">
        <f t="shared" si="49"/>
        <v>34</v>
      </c>
      <c r="D36" s="28">
        <v>0</v>
      </c>
      <c r="E36" s="28">
        <v>0</v>
      </c>
      <c r="F36" s="28">
        <v>0</v>
      </c>
      <c r="G36" s="28" t="str">
        <f>IF(M36="","",IF(ISERROR(VLOOKUP(M36,Parametros!AI:AJ,2,0)),"Demais OOH",VLOOKUP(M36,Parametros!AI:AJ,2,0)))</f>
        <v/>
      </c>
      <c r="H36" s="56"/>
      <c r="I36" s="56" t="s">
        <v>7044</v>
      </c>
      <c r="J36" s="27" t="str">
        <f>IFERROR(VLOOKUP(K36,'GEOS AMBEV'!B:C,2,0),"")</f>
        <v/>
      </c>
      <c r="K36" s="27">
        <f>_xlfn.XLOOKUP(L36,POPULAÇÃO!D:D,POPULAÇÃO!C:C)</f>
        <v>0</v>
      </c>
      <c r="L36" s="56"/>
      <c r="M36" s="56"/>
      <c r="N36" s="56"/>
      <c r="O36" s="56"/>
      <c r="P36" s="204"/>
      <c r="Q36" s="27" t="str">
        <f>IFERROR(VLOOKUP(O36,Parametros!J:K,2,0),"")</f>
        <v/>
      </c>
      <c r="R36" s="56"/>
      <c r="S36" s="56"/>
      <c r="T36" s="27" t="str">
        <f t="shared" si="207"/>
        <v/>
      </c>
      <c r="U36" s="58"/>
      <c r="V36" s="56"/>
      <c r="W36" s="56"/>
      <c r="X36" s="56"/>
      <c r="Y36" s="234">
        <f t="shared" si="32"/>
        <v>0</v>
      </c>
      <c r="Z36" s="234">
        <f t="shared" si="33"/>
        <v>0</v>
      </c>
      <c r="AA36" s="56"/>
      <c r="AB36" s="56"/>
      <c r="AC36" s="56"/>
      <c r="AD36" s="56"/>
      <c r="AE36" s="213"/>
      <c r="AF36" s="27">
        <f>IFERROR(VLOOKUP(AE36,Parametros!E:F,2,0),0)</f>
        <v>0</v>
      </c>
      <c r="AG36" s="63"/>
      <c r="AH36" s="64"/>
      <c r="AI36" s="62"/>
      <c r="AJ36" s="26" t="str">
        <f t="shared" si="4"/>
        <v/>
      </c>
      <c r="AK36" s="283"/>
      <c r="AL36" s="283"/>
      <c r="AM36" s="283"/>
      <c r="AN36" s="283"/>
      <c r="AO36" s="283"/>
      <c r="AP36" s="283"/>
      <c r="AQ36" s="283"/>
      <c r="AR36" s="283"/>
      <c r="AS36" s="283"/>
      <c r="AT36" s="283"/>
      <c r="AU36" s="283"/>
      <c r="AV36" s="283"/>
      <c r="AW36" s="283"/>
      <c r="AX36" s="283"/>
      <c r="AY36" s="283"/>
      <c r="AZ36" s="283"/>
      <c r="BA36" s="283"/>
      <c r="BB36" s="284"/>
      <c r="BC36" s="284"/>
      <c r="BD36" s="284"/>
      <c r="BE36" s="284"/>
      <c r="BF36" s="284"/>
      <c r="BG36" s="284"/>
      <c r="BH36" s="284"/>
      <c r="BI36" s="284"/>
      <c r="BJ36" s="284"/>
      <c r="BK36" s="284"/>
      <c r="BL36" s="284"/>
      <c r="BM36" s="284"/>
      <c r="BN36" s="284"/>
      <c r="BO36" s="284"/>
      <c r="BP36" s="284"/>
      <c r="BQ36" s="284"/>
      <c r="BR36" s="284"/>
      <c r="BS36" s="284"/>
      <c r="BT36" s="284"/>
      <c r="BU36" s="284"/>
      <c r="BV36" s="284"/>
      <c r="BW36" s="284"/>
      <c r="BX36" s="284"/>
      <c r="BY36" s="284"/>
      <c r="BZ36" s="284"/>
      <c r="CA36" s="284"/>
      <c r="CB36" s="284"/>
      <c r="CC36" s="283"/>
      <c r="CD36" s="283"/>
      <c r="CE36" s="283"/>
      <c r="CF36" s="283"/>
      <c r="CG36" s="284"/>
      <c r="CH36" s="284"/>
      <c r="CI36" s="284"/>
      <c r="CJ36" s="284"/>
      <c r="CK36" s="82"/>
      <c r="CL36" s="295">
        <f>IFERROR(COUNT(AK36:CJ36)/CK36,0)</f>
        <v>0</v>
      </c>
      <c r="CM36" s="296">
        <f>IFERROR(SUM(AK36:CJ36)/CK36,0)</f>
        <v>0</v>
      </c>
      <c r="CN36" s="58"/>
      <c r="CO36" s="217"/>
      <c r="CP36" s="209"/>
      <c r="CQ36" s="87">
        <f>IF(AE36="diária",CP36*AJ36*U36,IF(AJ36&gt;AF36,CP36,AJ36/AF36*CP36)*U36)</f>
        <v>0</v>
      </c>
      <c r="CR36" s="241" t="str">
        <f t="shared" si="8"/>
        <v>0</v>
      </c>
      <c r="CS36" s="152">
        <v>0.57999999999999996</v>
      </c>
      <c r="CT36" s="90">
        <f t="shared" ref="CT36:CT39" si="219">CP36*(1-CS36)</f>
        <v>0</v>
      </c>
      <c r="CU36" s="90">
        <f t="shared" ref="CU36:CU39" si="220">CR36*(1-CS36)</f>
        <v>0</v>
      </c>
      <c r="CV36" s="90">
        <f t="shared" ref="CV36:CV39" si="221">CU36*0.8</f>
        <v>0</v>
      </c>
      <c r="CW36" s="91" t="str">
        <f>IF(H36="","",IFERROR(VLOOKUP(H36,Parametros!B:C,2,0),0))</f>
        <v/>
      </c>
      <c r="CX36" s="6">
        <f t="shared" si="214"/>
        <v>0</v>
      </c>
      <c r="CY36" s="87">
        <f t="shared" si="215"/>
        <v>0</v>
      </c>
      <c r="CZ36" s="145"/>
      <c r="DA36" s="87">
        <f t="shared" si="216"/>
        <v>0</v>
      </c>
      <c r="DB36" s="87">
        <f t="shared" si="217"/>
        <v>0</v>
      </c>
      <c r="DD36" s="111">
        <f>IF(AG36="",0,EDATE(DATE(YEAR(AG36),MONTH(AG36),1),5))</f>
        <v>0</v>
      </c>
      <c r="DE36" s="70">
        <v>2025</v>
      </c>
      <c r="DF36" s="71"/>
      <c r="DG36" s="146"/>
      <c r="DH36" s="45"/>
      <c r="DI36" s="45"/>
      <c r="DJ36" s="46">
        <v>800</v>
      </c>
      <c r="DK36" s="35">
        <f t="shared" si="64"/>
        <v>0</v>
      </c>
      <c r="DL36" s="146"/>
      <c r="DM36" s="36">
        <f t="shared" si="18"/>
        <v>0</v>
      </c>
      <c r="DN36" s="72"/>
      <c r="DO36" s="75"/>
      <c r="DP36" s="36">
        <f t="shared" si="65"/>
        <v>0</v>
      </c>
      <c r="DQ36" s="77"/>
      <c r="DR36" s="77"/>
      <c r="DS36" s="78"/>
      <c r="DT36" s="78"/>
      <c r="DU36" s="147">
        <f t="shared" si="66"/>
        <v>0</v>
      </c>
      <c r="DV36" s="78"/>
      <c r="DW36" s="147">
        <f t="shared" si="67"/>
        <v>0</v>
      </c>
      <c r="DX36" s="146"/>
      <c r="DY36" s="80"/>
      <c r="DZ36" s="80">
        <f>SUMIFS('Mediana dos Impactos'!D:D,'Mediana dos Impactos'!C:C,OOH!O36,'Mediana dos Impactos'!B:B,OOH!L36)</f>
        <v>0</v>
      </c>
      <c r="EA36" s="80"/>
      <c r="EB36" s="37" t="str">
        <f t="shared" si="22"/>
        <v/>
      </c>
      <c r="EC36" s="38">
        <f t="shared" si="68"/>
        <v>0</v>
      </c>
      <c r="ED36" s="38">
        <f t="shared" si="23"/>
        <v>0</v>
      </c>
      <c r="EE36" s="38">
        <f t="shared" si="69"/>
        <v>0</v>
      </c>
      <c r="EF36" s="235">
        <f>IF(R36="digital",(EI36*EH36),EJ36*EH36)</f>
        <v>0</v>
      </c>
      <c r="EG36" s="38">
        <f t="shared" si="218"/>
        <v>0</v>
      </c>
      <c r="EH36" s="220">
        <f>IFERROR(IF(N36="via pública",VLOOKUP($O36,Parametros!$J:$L,3,0),VLOOKUP(N36,Parametros!V:W,2,0)),0)</f>
        <v>0</v>
      </c>
      <c r="EI36" s="220">
        <f t="shared" si="27"/>
        <v>0</v>
      </c>
      <c r="EJ36" s="220">
        <f>IFERROR(VLOOKUP(AC36,Parametros!AL:AM,2,0),1)</f>
        <v>1</v>
      </c>
      <c r="EK36" s="38"/>
      <c r="EL36" s="5"/>
      <c r="EM36" s="11">
        <f t="shared" si="28"/>
        <v>0</v>
      </c>
      <c r="EN36" s="11" t="b">
        <f t="shared" si="171"/>
        <v>1</v>
      </c>
      <c r="EO36" s="10"/>
      <c r="EP36" s="148" t="str" cm="1">
        <f t="array" ref="EP36">_xlfn.IFS(AK36="","",AK36,$CV36/$CM36/$CK36*AK36)</f>
        <v/>
      </c>
      <c r="EQ36" s="148" t="str" cm="1">
        <f t="array" ref="EQ36">_xlfn.IFS(AL36="","",AL36,$CV36/$CM36/$CK36*AL36)</f>
        <v/>
      </c>
      <c r="ER36" s="148" t="str" cm="1">
        <f t="array" ref="ER36">_xlfn.IFS(AM36="","",AM36,$CV36/$CM36/$CK36*AM36)</f>
        <v/>
      </c>
      <c r="ES36" s="148" t="str" cm="1">
        <f t="array" ref="ES36">_xlfn.IFS(AN36="","",AN36,$CV36/$CM36/$CK36*AN36)</f>
        <v/>
      </c>
      <c r="ET36" s="148" t="str" cm="1">
        <f t="array" ref="ET36">_xlfn.IFS(AO36="","",AO36,$CV36/$CM36/$CK36*AO36)</f>
        <v/>
      </c>
      <c r="EU36" s="148" t="str" cm="1">
        <f t="array" ref="EU36">_xlfn.IFS(AP36="","",AP36,$CV36/$CM36/$CK36*AP36)</f>
        <v/>
      </c>
      <c r="EV36" s="148" t="str" cm="1">
        <f t="array" ref="EV36">_xlfn.IFS(AQ36="","",AQ36,$CV36/$CM36/$CK36*AQ36)</f>
        <v/>
      </c>
      <c r="EW36" s="148" t="str" cm="1">
        <f t="array" ref="EW36">_xlfn.IFS(AR36="","",AR36,$CV36/$CM36/$CK36*AR36)</f>
        <v/>
      </c>
      <c r="EX36" s="148" t="str" cm="1">
        <f t="array" ref="EX36">_xlfn.IFS(AS36="","",AS36,$CV36/$CM36/$CK36*AS36)</f>
        <v/>
      </c>
      <c r="EY36" s="148" t="str" cm="1">
        <f t="array" ref="EY36">_xlfn.IFS(AT36="","",AT36,$CV36/$CM36/$CK36*AT36)</f>
        <v/>
      </c>
      <c r="EZ36" s="148" t="str" cm="1">
        <f t="array" ref="EZ36">_xlfn.IFS(AU36="","",AU36,$CV36/$CM36/$CK36*AU36)</f>
        <v/>
      </c>
      <c r="FA36" s="148" t="str" cm="1">
        <f t="array" ref="FA36">_xlfn.IFS(AV36="","",AV36,$CV36/$CM36/$CK36*AV36)</f>
        <v/>
      </c>
      <c r="FB36" s="148" t="str" cm="1">
        <f t="array" ref="FB36">_xlfn.IFS(AW36="","",AW36,$CV36/$CM36/$CK36*AW36)</f>
        <v/>
      </c>
      <c r="FC36" s="148" t="str" cm="1">
        <f t="array" ref="FC36">_xlfn.IFS(AX36="","",AX36,$CV36/$CM36/$CK36*AX36)</f>
        <v/>
      </c>
      <c r="FD36" s="148" t="str" cm="1">
        <f t="array" ref="FD36">_xlfn.IFS(AY36="","",AY36,$CV36/$CM36/$CK36*AY36)</f>
        <v/>
      </c>
      <c r="FE36" s="148" t="str" cm="1">
        <f t="array" ref="FE36">_xlfn.IFS(AZ36="","",AZ36,$CV36/$CM36/$CK36*AZ36)</f>
        <v/>
      </c>
      <c r="FF36" s="148" t="str" cm="1">
        <f t="array" ref="FF36">_xlfn.IFS(BA36="","",BA36,$CV36/$CM36/$CK36*BA36)</f>
        <v/>
      </c>
      <c r="FG36" s="148" t="str" cm="1">
        <f t="array" ref="FG36">_xlfn.IFS(BB36="","",BB36,$CV36/$CM36/$CK36*BB36)</f>
        <v/>
      </c>
      <c r="FH36" s="148" t="str" cm="1">
        <f t="array" ref="FH36">_xlfn.IFS(BC36="","",BC36,$CV36/$CM36/$CK36*BC36)</f>
        <v/>
      </c>
      <c r="FI36" s="148" t="str" cm="1">
        <f t="array" ref="FI36">_xlfn.IFS(BD36="","",BD36,$CV36/$CM36/$CK36*BD36)</f>
        <v/>
      </c>
      <c r="FJ36" s="148" t="str" cm="1">
        <f t="array" ref="FJ36">_xlfn.IFS(BE36="","",BE36,$CV36/$CM36/$CK36*BE36)</f>
        <v/>
      </c>
      <c r="FK36" s="148" t="str" cm="1">
        <f t="array" ref="FK36">_xlfn.IFS(BF36="","",BF36,$CV36/$CM36/$CK36*BF36)</f>
        <v/>
      </c>
      <c r="FL36" s="148" t="str" cm="1">
        <f t="array" ref="FL36">_xlfn.IFS(BG36="","",BG36,$CV36/$CM36/$CK36*BG36)</f>
        <v/>
      </c>
      <c r="FM36" s="148" t="str" cm="1">
        <f t="array" ref="FM36">_xlfn.IFS(BH36="","",BH36,$CV36/$CM36/$CK36*BH36)</f>
        <v/>
      </c>
      <c r="FN36" s="148" t="str" cm="1">
        <f t="array" ref="FN36">_xlfn.IFS(BI36="","",BI36,$CV36/$CM36/$CK36*BI36)</f>
        <v/>
      </c>
      <c r="FO36" s="148" t="str" cm="1">
        <f t="array" ref="FO36">_xlfn.IFS(BJ36="","",BJ36,$CV36/$CM36/$CK36*BJ36)</f>
        <v/>
      </c>
      <c r="FP36" s="148" t="str" cm="1">
        <f t="array" ref="FP36">_xlfn.IFS(BK36="","",BK36,$CV36/$CM36/$CK36*BK36)</f>
        <v/>
      </c>
      <c r="FQ36" s="148" t="str" cm="1">
        <f t="array" ref="FQ36">_xlfn.IFS(BL36="","",BL36,$CV36/$CM36/$CK36*BL36)</f>
        <v/>
      </c>
      <c r="FR36" s="148" t="str" cm="1">
        <f t="array" ref="FR36">_xlfn.IFS(BM36="","",BM36,$CV36/$CM36/$CK36*BM36)</f>
        <v/>
      </c>
      <c r="FS36" s="148" t="str" cm="1">
        <f t="array" ref="FS36">_xlfn.IFS(BN36="","",BN36,$CV36/$CM36/$CK36*BN36)</f>
        <v/>
      </c>
      <c r="FT36" s="148" t="str" cm="1">
        <f t="array" ref="FT36">_xlfn.IFS(BO36="","",BO36,$CV36/$CM36/$CK36*BO36)</f>
        <v/>
      </c>
      <c r="FU36" s="148" t="str" cm="1">
        <f t="array" ref="FU36">_xlfn.IFS(BP36="","",BP36,$CV36/$CM36/$CK36*BP36)</f>
        <v/>
      </c>
      <c r="FV36" s="148" t="str" cm="1">
        <f t="array" ref="FV36">_xlfn.IFS(BQ36="","",BQ36,$CV36/$CM36/$CK36*BQ36)</f>
        <v/>
      </c>
      <c r="FW36" s="148" t="str" cm="1">
        <f t="array" ref="FW36">_xlfn.IFS(BR36="","",BR36,$CV36/$CM36/$CK36*BR36)</f>
        <v/>
      </c>
      <c r="FX36" s="148" t="str" cm="1">
        <f t="array" ref="FX36">_xlfn.IFS(BS36="","",BS36,$CV36/$CM36/$CK36*BS36)</f>
        <v/>
      </c>
      <c r="FY36" s="148" t="str" cm="1">
        <f t="array" ref="FY36">_xlfn.IFS(BT36="","",BT36,$CV36/$CM36/$CK36*BT36)</f>
        <v/>
      </c>
      <c r="FZ36" s="148" t="str" cm="1">
        <f t="array" ref="FZ36">_xlfn.IFS(BU36="","",BU36,$CV36/$CM36/$CK36*BU36)</f>
        <v/>
      </c>
      <c r="GA36" s="148" t="str" cm="1">
        <f t="array" ref="GA36">_xlfn.IFS(BV36="","",BV36,$CV36/$CM36/$CK36*BV36)</f>
        <v/>
      </c>
      <c r="GB36" s="148" t="str" cm="1">
        <f t="array" ref="GB36">_xlfn.IFS(BW36="","",BW36,$CV36/$CM36/$CK36*BW36)</f>
        <v/>
      </c>
      <c r="GC36" s="148" t="str" cm="1">
        <f t="array" ref="GC36">_xlfn.IFS(BX36="","",BX36,$CV36/$CM36/$CK36*BX36)</f>
        <v/>
      </c>
      <c r="GD36" s="148" t="str" cm="1">
        <f t="array" ref="GD36">_xlfn.IFS(BY36="","",BY36,$CV36/$CM36/$CK36*BY36)</f>
        <v/>
      </c>
      <c r="GE36" s="148" t="str" cm="1">
        <f t="array" ref="GE36">_xlfn.IFS(BZ36="","",BZ36,$CV36/$CM36/$CK36*BZ36)</f>
        <v/>
      </c>
      <c r="GF36" s="148" t="str" cm="1">
        <f t="array" ref="GF36">_xlfn.IFS(CA36="","",CA36,$CV36/$CM36/$CK36*CA36)</f>
        <v/>
      </c>
      <c r="GG36" s="148" t="str" cm="1">
        <f t="array" ref="GG36">_xlfn.IFS(CB36="","",CB36,$CV36/$CM36/$CK36*CB36)</f>
        <v/>
      </c>
      <c r="GH36" s="148" t="str" cm="1">
        <f t="array" ref="GH36">_xlfn.IFS(CC36="","",CC36,$CV36/$CM36/$CK36*CC36)</f>
        <v/>
      </c>
      <c r="GI36" s="148" t="str" cm="1">
        <f t="array" ref="GI36">_xlfn.IFS(CD36="","",CD36,$CV36/$CM36/$CK36*CD36)</f>
        <v/>
      </c>
      <c r="GJ36" s="148" t="str" cm="1">
        <f t="array" ref="GJ36">_xlfn.IFS(CE36="","",CE36,$CV36/$CM36/$CK36*CE36)</f>
        <v/>
      </c>
      <c r="GK36" s="148" t="str" cm="1">
        <f t="array" ref="GK36">_xlfn.IFS(CF36="","",CF36,$CV36/$CM36/$CK36*CF36)</f>
        <v/>
      </c>
      <c r="GL36" s="148" t="str" cm="1">
        <f t="array" ref="GL36">_xlfn.IFS(CG36="","",CG36,$CV36/$CM36/$CK36*CG36)</f>
        <v/>
      </c>
      <c r="GM36" s="148" t="str" cm="1">
        <f t="array" ref="GM36">_xlfn.IFS(CH36="","",CH36,$CV36/$CM36/$CK36*CH36)</f>
        <v/>
      </c>
      <c r="GN36" s="148" t="str" cm="1">
        <f t="array" ref="GN36">_xlfn.IFS(CI36="","",CI36,$CV36/$CM36/$CK36*CI36)</f>
        <v/>
      </c>
      <c r="GO36" s="148" t="str" cm="1">
        <f t="array" ref="GO36">_xlfn.IFS(CJ36="","",CJ36,$CV36/$CM36/$CK36*CJ36)</f>
        <v/>
      </c>
      <c r="GQ36" s="149">
        <f t="shared" si="37"/>
        <v>0</v>
      </c>
      <c r="GR36" s="149">
        <f t="shared" si="38"/>
        <v>0</v>
      </c>
      <c r="GS36" s="149">
        <f t="shared" si="39"/>
        <v>0</v>
      </c>
      <c r="GT36" s="149">
        <f t="shared" si="40"/>
        <v>0</v>
      </c>
      <c r="GU36" s="149">
        <f t="shared" si="41"/>
        <v>0</v>
      </c>
      <c r="GV36" s="149">
        <f t="shared" si="42"/>
        <v>0</v>
      </c>
      <c r="GW36" s="149">
        <f t="shared" si="43"/>
        <v>0</v>
      </c>
      <c r="GX36" s="149">
        <f t="shared" si="44"/>
        <v>0</v>
      </c>
      <c r="GY36" s="149">
        <f t="shared" si="45"/>
        <v>0</v>
      </c>
      <c r="GZ36" s="149">
        <f t="shared" si="46"/>
        <v>0</v>
      </c>
      <c r="HA36" s="149">
        <f t="shared" si="47"/>
        <v>0</v>
      </c>
      <c r="HB36" s="149">
        <f t="shared" si="48"/>
        <v>0</v>
      </c>
    </row>
    <row r="37" spans="1:212" s="2" customFormat="1" ht="13.35" customHeight="1" x14ac:dyDescent="0.25">
      <c r="A37" s="144"/>
      <c r="B37" s="144"/>
      <c r="C37" s="2">
        <f t="shared" si="49"/>
        <v>35</v>
      </c>
      <c r="D37" s="28">
        <v>0</v>
      </c>
      <c r="E37" s="28">
        <v>0</v>
      </c>
      <c r="F37" s="28">
        <v>0</v>
      </c>
      <c r="G37" s="28" t="str">
        <f>IF(M37="","",IF(ISERROR(VLOOKUP(M37,Parametros!AI:AJ,2,0)),"Demais OOH",VLOOKUP(M37,Parametros!AI:AJ,2,0)))</f>
        <v/>
      </c>
      <c r="H37" s="56"/>
      <c r="I37" s="56" t="s">
        <v>7044</v>
      </c>
      <c r="J37" s="27" t="str">
        <f>IFERROR(VLOOKUP(K37,'GEOS AMBEV'!B:C,2,0),"")</f>
        <v/>
      </c>
      <c r="K37" s="27">
        <f>_xlfn.XLOOKUP(L37,POPULAÇÃO!D:D,POPULAÇÃO!C:C)</f>
        <v>0</v>
      </c>
      <c r="L37" s="56"/>
      <c r="M37" s="56"/>
      <c r="N37" s="56"/>
      <c r="O37" s="56"/>
      <c r="P37" s="204"/>
      <c r="Q37" s="27" t="str">
        <f>IFERROR(VLOOKUP(O37,Parametros!J:K,2,0),"")</f>
        <v/>
      </c>
      <c r="R37" s="56"/>
      <c r="S37" s="56"/>
      <c r="T37" s="27" t="str">
        <f t="shared" si="207"/>
        <v/>
      </c>
      <c r="U37" s="58"/>
      <c r="V37" s="56"/>
      <c r="W37" s="56"/>
      <c r="X37" s="56"/>
      <c r="Y37" s="234">
        <f t="shared" si="32"/>
        <v>0</v>
      </c>
      <c r="Z37" s="234">
        <f t="shared" si="33"/>
        <v>0</v>
      </c>
      <c r="AA37" s="56"/>
      <c r="AB37" s="56"/>
      <c r="AC37" s="56"/>
      <c r="AD37" s="56"/>
      <c r="AE37" s="213"/>
      <c r="AF37" s="27">
        <f>IFERROR(VLOOKUP(AE37,Parametros!E:F,2,0),0)</f>
        <v>0</v>
      </c>
      <c r="AG37" s="63"/>
      <c r="AH37" s="64"/>
      <c r="AI37" s="62"/>
      <c r="AJ37" s="26" t="str">
        <f t="shared" si="4"/>
        <v/>
      </c>
      <c r="AK37" s="283"/>
      <c r="AL37" s="283"/>
      <c r="AM37" s="283"/>
      <c r="AN37" s="283"/>
      <c r="AO37" s="283"/>
      <c r="AP37" s="283"/>
      <c r="AQ37" s="283"/>
      <c r="AR37" s="283"/>
      <c r="AS37" s="283"/>
      <c r="AT37" s="283"/>
      <c r="AU37" s="283"/>
      <c r="AV37" s="283"/>
      <c r="AW37" s="283"/>
      <c r="AX37" s="283"/>
      <c r="AY37" s="283"/>
      <c r="AZ37" s="283"/>
      <c r="BA37" s="283"/>
      <c r="BB37" s="284"/>
      <c r="BC37" s="284"/>
      <c r="BD37" s="284"/>
      <c r="BE37" s="284"/>
      <c r="BF37" s="284"/>
      <c r="BG37" s="284"/>
      <c r="BH37" s="284"/>
      <c r="BI37" s="284"/>
      <c r="BJ37" s="284"/>
      <c r="BK37" s="284"/>
      <c r="BL37" s="284"/>
      <c r="BM37" s="284"/>
      <c r="BN37" s="284"/>
      <c r="BO37" s="284"/>
      <c r="BP37" s="284"/>
      <c r="BQ37" s="284"/>
      <c r="BR37" s="284"/>
      <c r="BS37" s="284"/>
      <c r="BT37" s="284"/>
      <c r="BU37" s="284"/>
      <c r="BV37" s="284"/>
      <c r="BW37" s="284"/>
      <c r="BX37" s="284"/>
      <c r="BY37" s="284"/>
      <c r="BZ37" s="284"/>
      <c r="CA37" s="287"/>
      <c r="CB37" s="287"/>
      <c r="CC37" s="284"/>
      <c r="CD37" s="283"/>
      <c r="CE37" s="283"/>
      <c r="CF37" s="283"/>
      <c r="CG37" s="284"/>
      <c r="CH37" s="284"/>
      <c r="CI37" s="284"/>
      <c r="CJ37" s="284"/>
      <c r="CK37" s="82"/>
      <c r="CL37" s="295">
        <f>IFERROR(COUNT(AK37:CJ37)/CK37,0)</f>
        <v>0</v>
      </c>
      <c r="CM37" s="296">
        <f>IFERROR(SUM(AK37:CJ37)/CK37,0)</f>
        <v>0</v>
      </c>
      <c r="CN37" s="58"/>
      <c r="CO37" s="217"/>
      <c r="CP37" s="209"/>
      <c r="CQ37" s="87">
        <f>IF(AE37="diária",CP37*AJ37*U37,IF(AJ37&gt;AF37,CP37,AJ37/AF37*CP37)*U37)</f>
        <v>0</v>
      </c>
      <c r="CR37" s="241" t="str">
        <f t="shared" si="8"/>
        <v>0</v>
      </c>
      <c r="CS37" s="152">
        <v>0.57999999999999996</v>
      </c>
      <c r="CT37" s="90">
        <f t="shared" si="219"/>
        <v>0</v>
      </c>
      <c r="CU37" s="90">
        <f t="shared" si="220"/>
        <v>0</v>
      </c>
      <c r="CV37" s="90">
        <f t="shared" si="221"/>
        <v>0</v>
      </c>
      <c r="CW37" s="91" t="str">
        <f>IF(H37="","",IFERROR(VLOOKUP(H37,Parametros!B:C,2,0),0))</f>
        <v/>
      </c>
      <c r="CX37" s="6">
        <f t="shared" si="214"/>
        <v>0</v>
      </c>
      <c r="CY37" s="87">
        <f t="shared" si="215"/>
        <v>0</v>
      </c>
      <c r="CZ37" s="145"/>
      <c r="DA37" s="87">
        <f t="shared" si="216"/>
        <v>0</v>
      </c>
      <c r="DB37" s="87">
        <f t="shared" si="217"/>
        <v>0</v>
      </c>
      <c r="DD37" s="111">
        <f>IF(AG37="",0,EDATE(DATE(YEAR(AG37),MONTH(AG37),1),5))</f>
        <v>0</v>
      </c>
      <c r="DE37" s="70">
        <v>2025</v>
      </c>
      <c r="DF37" s="71"/>
      <c r="DG37" s="146"/>
      <c r="DH37" s="45"/>
      <c r="DI37" s="45"/>
      <c r="DJ37" s="46">
        <v>800</v>
      </c>
      <c r="DK37" s="35">
        <f t="shared" si="64"/>
        <v>0</v>
      </c>
      <c r="DL37" s="146"/>
      <c r="DM37" s="36">
        <f t="shared" si="18"/>
        <v>0</v>
      </c>
      <c r="DN37" s="72"/>
      <c r="DO37" s="75"/>
      <c r="DP37" s="36">
        <f t="shared" si="65"/>
        <v>0</v>
      </c>
      <c r="DQ37" s="77"/>
      <c r="DR37" s="77"/>
      <c r="DS37" s="78"/>
      <c r="DT37" s="78"/>
      <c r="DU37" s="147">
        <f t="shared" si="66"/>
        <v>0</v>
      </c>
      <c r="DV37" s="78"/>
      <c r="DW37" s="147">
        <f t="shared" si="67"/>
        <v>0</v>
      </c>
      <c r="DX37" s="146"/>
      <c r="DY37" s="80"/>
      <c r="DZ37" s="80">
        <f>SUMIFS('Mediana dos Impactos'!D:D,'Mediana dos Impactos'!C:C,OOH!O37,'Mediana dos Impactos'!B:B,OOH!L37)</f>
        <v>0</v>
      </c>
      <c r="EA37" s="80"/>
      <c r="EB37" s="37" t="str">
        <f t="shared" si="22"/>
        <v/>
      </c>
      <c r="EC37" s="38">
        <f t="shared" si="68"/>
        <v>0</v>
      </c>
      <c r="ED37" s="38">
        <f t="shared" si="23"/>
        <v>0</v>
      </c>
      <c r="EE37" s="38">
        <f t="shared" si="69"/>
        <v>0</v>
      </c>
      <c r="EF37" s="235">
        <f>IF(R37="digital",(EI37*EH37),EJ37*EH37)</f>
        <v>0</v>
      </c>
      <c r="EG37" s="38">
        <f t="shared" si="218"/>
        <v>0</v>
      </c>
      <c r="EH37" s="220">
        <f>IFERROR(IF(N37="via pública",VLOOKUP($O37,Parametros!$J:$L,3,0),VLOOKUP(N37,Parametros!V:W,2,0)),0)</f>
        <v>0</v>
      </c>
      <c r="EI37" s="220">
        <f t="shared" si="27"/>
        <v>0</v>
      </c>
      <c r="EJ37" s="220">
        <f>IFERROR(VLOOKUP(AC37,Parametros!AL:AM,2,0),1)</f>
        <v>1</v>
      </c>
      <c r="EK37" s="38"/>
      <c r="EL37" s="5"/>
      <c r="EM37" s="11">
        <f t="shared" si="28"/>
        <v>0</v>
      </c>
      <c r="EN37" s="11" t="b">
        <f t="shared" si="171"/>
        <v>1</v>
      </c>
      <c r="EO37" s="10"/>
      <c r="EP37" s="148" t="str" cm="1">
        <f t="array" ref="EP37">_xlfn.IFS(AK37="","",AK37,$CV37/$CM37/$CK37*AK37)</f>
        <v/>
      </c>
      <c r="EQ37" s="148" t="str" cm="1">
        <f t="array" ref="EQ37">_xlfn.IFS(AL37="","",AL37,$CV37/$CM37/$CK37*AL37)</f>
        <v/>
      </c>
      <c r="ER37" s="148" t="str" cm="1">
        <f t="array" ref="ER37">_xlfn.IFS(AM37="","",AM37,$CV37/$CM37/$CK37*AM37)</f>
        <v/>
      </c>
      <c r="ES37" s="148" t="str" cm="1">
        <f t="array" ref="ES37">_xlfn.IFS(AN37="","",AN37,$CV37/$CM37/$CK37*AN37)</f>
        <v/>
      </c>
      <c r="ET37" s="148" t="str" cm="1">
        <f t="array" ref="ET37">_xlfn.IFS(AO37="","",AO37,$CV37/$CM37/$CK37*AO37)</f>
        <v/>
      </c>
      <c r="EU37" s="148" t="str" cm="1">
        <f t="array" ref="EU37">_xlfn.IFS(AP37="","",AP37,$CV37/$CM37/$CK37*AP37)</f>
        <v/>
      </c>
      <c r="EV37" s="148" t="str" cm="1">
        <f t="array" ref="EV37">_xlfn.IFS(AQ37="","",AQ37,$CV37/$CM37/$CK37*AQ37)</f>
        <v/>
      </c>
      <c r="EW37" s="148" t="str" cm="1">
        <f t="array" ref="EW37">_xlfn.IFS(AR37="","",AR37,$CV37/$CM37/$CK37*AR37)</f>
        <v/>
      </c>
      <c r="EX37" s="148" t="str" cm="1">
        <f t="array" ref="EX37">_xlfn.IFS(AS37="","",AS37,$CV37/$CM37/$CK37*AS37)</f>
        <v/>
      </c>
      <c r="EY37" s="148" t="str" cm="1">
        <f t="array" ref="EY37">_xlfn.IFS(AT37="","",AT37,$CV37/$CM37/$CK37*AT37)</f>
        <v/>
      </c>
      <c r="EZ37" s="148" t="str" cm="1">
        <f t="array" ref="EZ37">_xlfn.IFS(AU37="","",AU37,$CV37/$CM37/$CK37*AU37)</f>
        <v/>
      </c>
      <c r="FA37" s="148" t="str" cm="1">
        <f t="array" ref="FA37">_xlfn.IFS(AV37="","",AV37,$CV37/$CM37/$CK37*AV37)</f>
        <v/>
      </c>
      <c r="FB37" s="148" t="str" cm="1">
        <f t="array" ref="FB37">_xlfn.IFS(AW37="","",AW37,$CV37/$CM37/$CK37*AW37)</f>
        <v/>
      </c>
      <c r="FC37" s="148" t="str" cm="1">
        <f t="array" ref="FC37">_xlfn.IFS(AX37="","",AX37,$CV37/$CM37/$CK37*AX37)</f>
        <v/>
      </c>
      <c r="FD37" s="148" t="str" cm="1">
        <f t="array" ref="FD37">_xlfn.IFS(AY37="","",AY37,$CV37/$CM37/$CK37*AY37)</f>
        <v/>
      </c>
      <c r="FE37" s="148" t="str" cm="1">
        <f t="array" ref="FE37">_xlfn.IFS(AZ37="","",AZ37,$CV37/$CM37/$CK37*AZ37)</f>
        <v/>
      </c>
      <c r="FF37" s="148" t="str" cm="1">
        <f t="array" ref="FF37">_xlfn.IFS(BA37="","",BA37,$CV37/$CM37/$CK37*BA37)</f>
        <v/>
      </c>
      <c r="FG37" s="148" t="str" cm="1">
        <f t="array" ref="FG37">_xlfn.IFS(BB37="","",BB37,$CV37/$CM37/$CK37*BB37)</f>
        <v/>
      </c>
      <c r="FH37" s="148" t="str" cm="1">
        <f t="array" ref="FH37">_xlfn.IFS(BC37="","",BC37,$CV37/$CM37/$CK37*BC37)</f>
        <v/>
      </c>
      <c r="FI37" s="148" t="str" cm="1">
        <f t="array" ref="FI37">_xlfn.IFS(BD37="","",BD37,$CV37/$CM37/$CK37*BD37)</f>
        <v/>
      </c>
      <c r="FJ37" s="148" t="str" cm="1">
        <f t="array" ref="FJ37">_xlfn.IFS(BE37="","",BE37,$CV37/$CM37/$CK37*BE37)</f>
        <v/>
      </c>
      <c r="FK37" s="148" t="str" cm="1">
        <f t="array" ref="FK37">_xlfn.IFS(BF37="","",BF37,$CV37/$CM37/$CK37*BF37)</f>
        <v/>
      </c>
      <c r="FL37" s="148" t="str" cm="1">
        <f t="array" ref="FL37">_xlfn.IFS(BG37="","",BG37,$CV37/$CM37/$CK37*BG37)</f>
        <v/>
      </c>
      <c r="FM37" s="148" t="str" cm="1">
        <f t="array" ref="FM37">_xlfn.IFS(BH37="","",BH37,$CV37/$CM37/$CK37*BH37)</f>
        <v/>
      </c>
      <c r="FN37" s="148" t="str" cm="1">
        <f t="array" ref="FN37">_xlfn.IFS(BI37="","",BI37,$CV37/$CM37/$CK37*BI37)</f>
        <v/>
      </c>
      <c r="FO37" s="148" t="str" cm="1">
        <f t="array" ref="FO37">_xlfn.IFS(BJ37="","",BJ37,$CV37/$CM37/$CK37*BJ37)</f>
        <v/>
      </c>
      <c r="FP37" s="148" t="str" cm="1">
        <f t="array" ref="FP37">_xlfn.IFS(BK37="","",BK37,$CV37/$CM37/$CK37*BK37)</f>
        <v/>
      </c>
      <c r="FQ37" s="148" t="str" cm="1">
        <f t="array" ref="FQ37">_xlfn.IFS(BL37="","",BL37,$CV37/$CM37/$CK37*BL37)</f>
        <v/>
      </c>
      <c r="FR37" s="148" t="str" cm="1">
        <f t="array" ref="FR37">_xlfn.IFS(BM37="","",BM37,$CV37/$CM37/$CK37*BM37)</f>
        <v/>
      </c>
      <c r="FS37" s="148" t="str" cm="1">
        <f t="array" ref="FS37">_xlfn.IFS(BN37="","",BN37,$CV37/$CM37/$CK37*BN37)</f>
        <v/>
      </c>
      <c r="FT37" s="148" t="str" cm="1">
        <f t="array" ref="FT37">_xlfn.IFS(BO37="","",BO37,$CV37/$CM37/$CK37*BO37)</f>
        <v/>
      </c>
      <c r="FU37" s="148" t="str" cm="1">
        <f t="array" ref="FU37">_xlfn.IFS(BP37="","",BP37,$CV37/$CM37/$CK37*BP37)</f>
        <v/>
      </c>
      <c r="FV37" s="148" t="str" cm="1">
        <f t="array" ref="FV37">_xlfn.IFS(BQ37="","",BQ37,$CV37/$CM37/$CK37*BQ37)</f>
        <v/>
      </c>
      <c r="FW37" s="148" t="str" cm="1">
        <f t="array" ref="FW37">_xlfn.IFS(BR37="","",BR37,$CV37/$CM37/$CK37*BR37)</f>
        <v/>
      </c>
      <c r="FX37" s="148" t="str" cm="1">
        <f t="array" ref="FX37">_xlfn.IFS(BS37="","",BS37,$CV37/$CM37/$CK37*BS37)</f>
        <v/>
      </c>
      <c r="FY37" s="148" t="str" cm="1">
        <f t="array" ref="FY37">_xlfn.IFS(BT37="","",BT37,$CV37/$CM37/$CK37*BT37)</f>
        <v/>
      </c>
      <c r="FZ37" s="148" t="str" cm="1">
        <f t="array" ref="FZ37">_xlfn.IFS(BU37="","",BU37,$CV37/$CM37/$CK37*BU37)</f>
        <v/>
      </c>
      <c r="GA37" s="148" t="str" cm="1">
        <f t="array" ref="GA37">_xlfn.IFS(BV37="","",BV37,$CV37/$CM37/$CK37*BV37)</f>
        <v/>
      </c>
      <c r="GB37" s="148" t="str" cm="1">
        <f t="array" ref="GB37">_xlfn.IFS(BW37="","",BW37,$CV37/$CM37/$CK37*BW37)</f>
        <v/>
      </c>
      <c r="GC37" s="148" t="str" cm="1">
        <f t="array" ref="GC37">_xlfn.IFS(BX37="","",BX37,$CV37/$CM37/$CK37*BX37)</f>
        <v/>
      </c>
      <c r="GD37" s="148" t="str" cm="1">
        <f t="array" ref="GD37">_xlfn.IFS(BY37="","",BY37,$CV37/$CM37/$CK37*BY37)</f>
        <v/>
      </c>
      <c r="GE37" s="148" t="str" cm="1">
        <f t="array" ref="GE37">_xlfn.IFS(BZ37="","",BZ37,$CV37/$CM37/$CK37*BZ37)</f>
        <v/>
      </c>
      <c r="GF37" s="148" t="str" cm="1">
        <f t="array" ref="GF37">_xlfn.IFS(CA37="","",CA37,$CV37/$CM37/$CK37*CA37)</f>
        <v/>
      </c>
      <c r="GG37" s="148" t="str" cm="1">
        <f t="array" ref="GG37">_xlfn.IFS(CB37="","",CB37,$CV37/$CM37/$CK37*CB37)</f>
        <v/>
      </c>
      <c r="GH37" s="148" t="str" cm="1">
        <f t="array" ref="GH37">_xlfn.IFS(CC37="","",CC37,$CV37/$CM37/$CK37*CC37)</f>
        <v/>
      </c>
      <c r="GI37" s="148" t="str" cm="1">
        <f t="array" ref="GI37">_xlfn.IFS(CD37="","",CD37,$CV37/$CM37/$CK37*CD37)</f>
        <v/>
      </c>
      <c r="GJ37" s="148" t="str" cm="1">
        <f t="array" ref="GJ37">_xlfn.IFS(CE37="","",CE37,$CV37/$CM37/$CK37*CE37)</f>
        <v/>
      </c>
      <c r="GK37" s="148" t="str" cm="1">
        <f t="array" ref="GK37">_xlfn.IFS(CF37="","",CF37,$CV37/$CM37/$CK37*CF37)</f>
        <v/>
      </c>
      <c r="GL37" s="148" t="str" cm="1">
        <f t="array" ref="GL37">_xlfn.IFS(CG37="","",CG37,$CV37/$CM37/$CK37*CG37)</f>
        <v/>
      </c>
      <c r="GM37" s="148" t="str" cm="1">
        <f t="array" ref="GM37">_xlfn.IFS(CH37="","",CH37,$CV37/$CM37/$CK37*CH37)</f>
        <v/>
      </c>
      <c r="GN37" s="148" t="str" cm="1">
        <f t="array" ref="GN37">_xlfn.IFS(CI37="","",CI37,$CV37/$CM37/$CK37*CI37)</f>
        <v/>
      </c>
      <c r="GO37" s="148" t="str" cm="1">
        <f t="array" ref="GO37">_xlfn.IFS(CJ37="","",CJ37,$CV37/$CM37/$CK37*CJ37)</f>
        <v/>
      </c>
      <c r="GQ37" s="149">
        <f t="shared" si="37"/>
        <v>0</v>
      </c>
      <c r="GR37" s="149">
        <f t="shared" si="38"/>
        <v>0</v>
      </c>
      <c r="GS37" s="149">
        <f t="shared" si="39"/>
        <v>0</v>
      </c>
      <c r="GT37" s="149">
        <f t="shared" si="40"/>
        <v>0</v>
      </c>
      <c r="GU37" s="149">
        <f t="shared" si="41"/>
        <v>0</v>
      </c>
      <c r="GV37" s="149">
        <f t="shared" si="42"/>
        <v>0</v>
      </c>
      <c r="GW37" s="149">
        <f t="shared" si="43"/>
        <v>0</v>
      </c>
      <c r="GX37" s="149">
        <f t="shared" si="44"/>
        <v>0</v>
      </c>
      <c r="GY37" s="149">
        <f t="shared" si="45"/>
        <v>0</v>
      </c>
      <c r="GZ37" s="149">
        <f t="shared" si="46"/>
        <v>0</v>
      </c>
      <c r="HA37" s="149">
        <f t="shared" si="47"/>
        <v>0</v>
      </c>
      <c r="HB37" s="149">
        <f t="shared" si="48"/>
        <v>0</v>
      </c>
    </row>
    <row r="38" spans="1:212" s="2" customFormat="1" ht="13.35" customHeight="1" x14ac:dyDescent="0.25">
      <c r="A38" s="144"/>
      <c r="B38" s="144"/>
      <c r="C38" s="2">
        <f t="shared" si="49"/>
        <v>36</v>
      </c>
      <c r="D38" s="28">
        <v>0</v>
      </c>
      <c r="E38" s="28">
        <v>0</v>
      </c>
      <c r="F38" s="28">
        <v>0</v>
      </c>
      <c r="G38" s="28" t="str">
        <f>IF(M38="","",IF(ISERROR(VLOOKUP(M38,Parametros!AI:AJ,2,0)),"Demais OOH",VLOOKUP(M38,Parametros!AI:AJ,2,0)))</f>
        <v/>
      </c>
      <c r="H38" s="56"/>
      <c r="I38" s="56" t="s">
        <v>7044</v>
      </c>
      <c r="J38" s="27" t="str">
        <f>IFERROR(VLOOKUP(K38,'GEOS AMBEV'!B:C,2,0),"")</f>
        <v/>
      </c>
      <c r="K38" s="27">
        <f>_xlfn.XLOOKUP(L38,POPULAÇÃO!D:D,POPULAÇÃO!C:C)</f>
        <v>0</v>
      </c>
      <c r="L38" s="56"/>
      <c r="M38" s="56"/>
      <c r="N38" s="56"/>
      <c r="O38" s="56"/>
      <c r="P38" s="204"/>
      <c r="Q38" s="27" t="str">
        <f>IFERROR(VLOOKUP(O38,Parametros!J:K,2,0),"")</f>
        <v/>
      </c>
      <c r="R38" s="56"/>
      <c r="S38" s="56"/>
      <c r="T38" s="27" t="str">
        <f t="shared" si="207"/>
        <v/>
      </c>
      <c r="U38" s="58"/>
      <c r="V38" s="56"/>
      <c r="W38" s="56"/>
      <c r="X38" s="56"/>
      <c r="Y38" s="234">
        <f t="shared" si="32"/>
        <v>0</v>
      </c>
      <c r="Z38" s="234">
        <f t="shared" si="33"/>
        <v>0</v>
      </c>
      <c r="AA38" s="56"/>
      <c r="AB38" s="56"/>
      <c r="AC38" s="56"/>
      <c r="AD38" s="56"/>
      <c r="AE38" s="213"/>
      <c r="AF38" s="27">
        <f>IFERROR(VLOOKUP(AE38,Parametros!E:F,2,0),0)</f>
        <v>0</v>
      </c>
      <c r="AG38" s="63"/>
      <c r="AH38" s="64"/>
      <c r="AI38" s="62"/>
      <c r="AJ38" s="26" t="str">
        <f t="shared" si="4"/>
        <v/>
      </c>
      <c r="AK38" s="283"/>
      <c r="AL38" s="283"/>
      <c r="AM38" s="283"/>
      <c r="AN38" s="283"/>
      <c r="AO38" s="283"/>
      <c r="AP38" s="283"/>
      <c r="AQ38" s="283"/>
      <c r="AR38" s="283"/>
      <c r="AS38" s="283"/>
      <c r="AT38" s="283"/>
      <c r="AU38" s="283"/>
      <c r="AV38" s="283"/>
      <c r="AW38" s="283"/>
      <c r="AX38" s="283"/>
      <c r="AY38" s="283"/>
      <c r="AZ38" s="283"/>
      <c r="BA38" s="283"/>
      <c r="BB38" s="284"/>
      <c r="BC38" s="284"/>
      <c r="BD38" s="284"/>
      <c r="BE38" s="284"/>
      <c r="BF38" s="284"/>
      <c r="BG38" s="284"/>
      <c r="BH38" s="284"/>
      <c r="BI38" s="284"/>
      <c r="BJ38" s="284"/>
      <c r="BK38" s="284"/>
      <c r="BL38" s="284"/>
      <c r="BM38" s="284"/>
      <c r="BN38" s="284"/>
      <c r="BO38" s="284"/>
      <c r="BP38" s="284"/>
      <c r="BQ38" s="284"/>
      <c r="BR38" s="284"/>
      <c r="BS38" s="284"/>
      <c r="BT38" s="284"/>
      <c r="BU38" s="284"/>
      <c r="BV38" s="284"/>
      <c r="BW38" s="284"/>
      <c r="BX38" s="284"/>
      <c r="BY38" s="284"/>
      <c r="BZ38" s="284"/>
      <c r="CA38" s="284"/>
      <c r="CB38" s="284"/>
      <c r="CC38" s="283"/>
      <c r="CD38" s="283"/>
      <c r="CE38" s="283"/>
      <c r="CF38" s="283"/>
      <c r="CG38" s="284"/>
      <c r="CH38" s="284"/>
      <c r="CI38" s="284"/>
      <c r="CJ38" s="284"/>
      <c r="CK38" s="82"/>
      <c r="CL38" s="295">
        <f>IFERROR(COUNT(AK38:CJ38)/CK38,0)</f>
        <v>0</v>
      </c>
      <c r="CM38" s="296">
        <f>IFERROR(SUM(AK38:CJ38)/CK38,0)</f>
        <v>0</v>
      </c>
      <c r="CN38" s="58"/>
      <c r="CO38" s="217"/>
      <c r="CP38" s="209"/>
      <c r="CQ38" s="87">
        <f>IF(AE38="diária",CP38*AJ38*U38,IF(AJ38&gt;AF38,CP38,AJ38/AF38*CP38)*U38)</f>
        <v>0</v>
      </c>
      <c r="CR38" s="241" t="str">
        <f t="shared" si="8"/>
        <v>0</v>
      </c>
      <c r="CS38" s="152">
        <v>0.8</v>
      </c>
      <c r="CT38" s="90">
        <f t="shared" si="219"/>
        <v>0</v>
      </c>
      <c r="CU38" s="90">
        <f t="shared" si="220"/>
        <v>0</v>
      </c>
      <c r="CV38" s="90">
        <f t="shared" si="221"/>
        <v>0</v>
      </c>
      <c r="CW38" s="91" t="str">
        <f>IF(H38="","",IFERROR(VLOOKUP(H38,Parametros!B:C,2,0),0))</f>
        <v/>
      </c>
      <c r="CX38" s="6">
        <f t="shared" si="214"/>
        <v>0</v>
      </c>
      <c r="CY38" s="87">
        <f t="shared" si="215"/>
        <v>0</v>
      </c>
      <c r="CZ38" s="145"/>
      <c r="DA38" s="87">
        <f t="shared" si="216"/>
        <v>0</v>
      </c>
      <c r="DB38" s="87">
        <f t="shared" si="217"/>
        <v>0</v>
      </c>
      <c r="DD38" s="111">
        <f>IF(AG38="",0,EDATE(DATE(YEAR(AG38),MONTH(AG38),1),5))</f>
        <v>0</v>
      </c>
      <c r="DE38" s="70">
        <v>2025</v>
      </c>
      <c r="DF38" s="71"/>
      <c r="DG38" s="146"/>
      <c r="DH38" s="45"/>
      <c r="DI38" s="45"/>
      <c r="DJ38" s="46">
        <v>800</v>
      </c>
      <c r="DK38" s="35">
        <f t="shared" si="64"/>
        <v>0</v>
      </c>
      <c r="DL38" s="146"/>
      <c r="DM38" s="36">
        <f t="shared" si="18"/>
        <v>0</v>
      </c>
      <c r="DN38" s="72"/>
      <c r="DO38" s="75"/>
      <c r="DP38" s="36">
        <f t="shared" si="65"/>
        <v>0</v>
      </c>
      <c r="DQ38" s="77"/>
      <c r="DR38" s="77"/>
      <c r="DS38" s="78"/>
      <c r="DT38" s="78"/>
      <c r="DU38" s="147">
        <f t="shared" si="66"/>
        <v>0</v>
      </c>
      <c r="DV38" s="78"/>
      <c r="DW38" s="147">
        <f t="shared" si="67"/>
        <v>0</v>
      </c>
      <c r="DX38" s="146"/>
      <c r="DY38" s="80"/>
      <c r="DZ38" s="80">
        <f>SUMIFS('Mediana dos Impactos'!D:D,'Mediana dos Impactos'!C:C,OOH!O38,'Mediana dos Impactos'!B:B,OOH!L38)</f>
        <v>0</v>
      </c>
      <c r="EA38" s="80"/>
      <c r="EB38" s="37" t="str">
        <f t="shared" si="22"/>
        <v/>
      </c>
      <c r="EC38" s="38">
        <f t="shared" si="68"/>
        <v>0</v>
      </c>
      <c r="ED38" s="38">
        <f t="shared" si="23"/>
        <v>0</v>
      </c>
      <c r="EE38" s="38">
        <f t="shared" si="69"/>
        <v>0</v>
      </c>
      <c r="EF38" s="235">
        <f>IF(R38="digital",(EI38*EH38),EJ38*EH38)</f>
        <v>0</v>
      </c>
      <c r="EG38" s="38">
        <f t="shared" si="218"/>
        <v>0</v>
      </c>
      <c r="EH38" s="220">
        <f>IFERROR(IF(N38="via pública",VLOOKUP($O38,Parametros!$J:$L,3,0),VLOOKUP(N38,Parametros!V:W,2,0)),0)</f>
        <v>0</v>
      </c>
      <c r="EI38" s="220">
        <f t="shared" si="27"/>
        <v>0</v>
      </c>
      <c r="EJ38" s="220">
        <f>IFERROR(VLOOKUP(AC38,Parametros!AL:AM,2,0),1)</f>
        <v>1</v>
      </c>
      <c r="EK38" s="38"/>
      <c r="EL38" s="5"/>
      <c r="EM38" s="11">
        <f t="shared" si="28"/>
        <v>0</v>
      </c>
      <c r="EN38" s="11" t="b">
        <f t="shared" si="171"/>
        <v>1</v>
      </c>
      <c r="EO38" s="10"/>
      <c r="EP38" s="148" t="str" cm="1">
        <f t="array" ref="EP38">_xlfn.IFS(AK38="","",AK38,$CV38/$CM38/$CK38*AK38)</f>
        <v/>
      </c>
      <c r="EQ38" s="148" t="str" cm="1">
        <f t="array" ref="EQ38">_xlfn.IFS(AL38="","",AL38,$CV38/$CM38/$CK38*AL38)</f>
        <v/>
      </c>
      <c r="ER38" s="148" t="str" cm="1">
        <f t="array" ref="ER38">_xlfn.IFS(AM38="","",AM38,$CV38/$CM38/$CK38*AM38)</f>
        <v/>
      </c>
      <c r="ES38" s="148" t="str" cm="1">
        <f t="array" ref="ES38">_xlfn.IFS(AN38="","",AN38,$CV38/$CM38/$CK38*AN38)</f>
        <v/>
      </c>
      <c r="ET38" s="148" t="str" cm="1">
        <f t="array" ref="ET38">_xlfn.IFS(AO38="","",AO38,$CV38/$CM38/$CK38*AO38)</f>
        <v/>
      </c>
      <c r="EU38" s="148" t="str" cm="1">
        <f t="array" ref="EU38">_xlfn.IFS(AP38="","",AP38,$CV38/$CM38/$CK38*AP38)</f>
        <v/>
      </c>
      <c r="EV38" s="148" t="str" cm="1">
        <f t="array" ref="EV38">_xlfn.IFS(AQ38="","",AQ38,$CV38/$CM38/$CK38*AQ38)</f>
        <v/>
      </c>
      <c r="EW38" s="148" t="str" cm="1">
        <f t="array" ref="EW38">_xlfn.IFS(AR38="","",AR38,$CV38/$CM38/$CK38*AR38)</f>
        <v/>
      </c>
      <c r="EX38" s="148" t="str" cm="1">
        <f t="array" ref="EX38">_xlfn.IFS(AS38="","",AS38,$CV38/$CM38/$CK38*AS38)</f>
        <v/>
      </c>
      <c r="EY38" s="148" t="str" cm="1">
        <f t="array" ref="EY38">_xlfn.IFS(AT38="","",AT38,$CV38/$CM38/$CK38*AT38)</f>
        <v/>
      </c>
      <c r="EZ38" s="148" t="str" cm="1">
        <f t="array" ref="EZ38">_xlfn.IFS(AU38="","",AU38,$CV38/$CM38/$CK38*AU38)</f>
        <v/>
      </c>
      <c r="FA38" s="148" t="str" cm="1">
        <f t="array" ref="FA38">_xlfn.IFS(AV38="","",AV38,$CV38/$CM38/$CK38*AV38)</f>
        <v/>
      </c>
      <c r="FB38" s="148" t="str" cm="1">
        <f t="array" ref="FB38">_xlfn.IFS(AW38="","",AW38,$CV38/$CM38/$CK38*AW38)</f>
        <v/>
      </c>
      <c r="FC38" s="148" t="str" cm="1">
        <f t="array" ref="FC38">_xlfn.IFS(AX38="","",AX38,$CV38/$CM38/$CK38*AX38)</f>
        <v/>
      </c>
      <c r="FD38" s="148" t="str" cm="1">
        <f t="array" ref="FD38">_xlfn.IFS(AY38="","",AY38,$CV38/$CM38/$CK38*AY38)</f>
        <v/>
      </c>
      <c r="FE38" s="148" t="str" cm="1">
        <f t="array" ref="FE38">_xlfn.IFS(AZ38="","",AZ38,$CV38/$CM38/$CK38*AZ38)</f>
        <v/>
      </c>
      <c r="FF38" s="148" t="str" cm="1">
        <f t="array" ref="FF38">_xlfn.IFS(BA38="","",BA38,$CV38/$CM38/$CK38*BA38)</f>
        <v/>
      </c>
      <c r="FG38" s="148" t="str" cm="1">
        <f t="array" ref="FG38">_xlfn.IFS(BB38="","",BB38,$CV38/$CM38/$CK38*BB38)</f>
        <v/>
      </c>
      <c r="FH38" s="148" t="str" cm="1">
        <f t="array" ref="FH38">_xlfn.IFS(BC38="","",BC38,$CV38/$CM38/$CK38*BC38)</f>
        <v/>
      </c>
      <c r="FI38" s="148" t="str" cm="1">
        <f t="array" ref="FI38">_xlfn.IFS(BD38="","",BD38,$CV38/$CM38/$CK38*BD38)</f>
        <v/>
      </c>
      <c r="FJ38" s="148" t="str" cm="1">
        <f t="array" ref="FJ38">_xlfn.IFS(BE38="","",BE38,$CV38/$CM38/$CK38*BE38)</f>
        <v/>
      </c>
      <c r="FK38" s="148" t="str" cm="1">
        <f t="array" ref="FK38">_xlfn.IFS(BF38="","",BF38,$CV38/$CM38/$CK38*BF38)</f>
        <v/>
      </c>
      <c r="FL38" s="148" t="str" cm="1">
        <f t="array" ref="FL38">_xlfn.IFS(BG38="","",BG38,$CV38/$CM38/$CK38*BG38)</f>
        <v/>
      </c>
      <c r="FM38" s="148" t="str" cm="1">
        <f t="array" ref="FM38">_xlfn.IFS(BH38="","",BH38,$CV38/$CM38/$CK38*BH38)</f>
        <v/>
      </c>
      <c r="FN38" s="148" t="str" cm="1">
        <f t="array" ref="FN38">_xlfn.IFS(BI38="","",BI38,$CV38/$CM38/$CK38*BI38)</f>
        <v/>
      </c>
      <c r="FO38" s="148" t="str" cm="1">
        <f t="array" ref="FO38">_xlfn.IFS(BJ38="","",BJ38,$CV38/$CM38/$CK38*BJ38)</f>
        <v/>
      </c>
      <c r="FP38" s="148" t="str" cm="1">
        <f t="array" ref="FP38">_xlfn.IFS(BK38="","",BK38,$CV38/$CM38/$CK38*BK38)</f>
        <v/>
      </c>
      <c r="FQ38" s="148" t="str" cm="1">
        <f t="array" ref="FQ38">_xlfn.IFS(BL38="","",BL38,$CV38/$CM38/$CK38*BL38)</f>
        <v/>
      </c>
      <c r="FR38" s="148" t="str" cm="1">
        <f t="array" ref="FR38">_xlfn.IFS(BM38="","",BM38,$CV38/$CM38/$CK38*BM38)</f>
        <v/>
      </c>
      <c r="FS38" s="148" t="str" cm="1">
        <f t="array" ref="FS38">_xlfn.IFS(BN38="","",BN38,$CV38/$CM38/$CK38*BN38)</f>
        <v/>
      </c>
      <c r="FT38" s="148" t="str" cm="1">
        <f t="array" ref="FT38">_xlfn.IFS(BO38="","",BO38,$CV38/$CM38/$CK38*BO38)</f>
        <v/>
      </c>
      <c r="FU38" s="148" t="str" cm="1">
        <f t="array" ref="FU38">_xlfn.IFS(BP38="","",BP38,$CV38/$CM38/$CK38*BP38)</f>
        <v/>
      </c>
      <c r="FV38" s="148" t="str" cm="1">
        <f t="array" ref="FV38">_xlfn.IFS(BQ38="","",BQ38,$CV38/$CM38/$CK38*BQ38)</f>
        <v/>
      </c>
      <c r="FW38" s="148" t="str" cm="1">
        <f t="array" ref="FW38">_xlfn.IFS(BR38="","",BR38,$CV38/$CM38/$CK38*BR38)</f>
        <v/>
      </c>
      <c r="FX38" s="148" t="str" cm="1">
        <f t="array" ref="FX38">_xlfn.IFS(BS38="","",BS38,$CV38/$CM38/$CK38*BS38)</f>
        <v/>
      </c>
      <c r="FY38" s="148" t="str" cm="1">
        <f t="array" ref="FY38">_xlfn.IFS(BT38="","",BT38,$CV38/$CM38/$CK38*BT38)</f>
        <v/>
      </c>
      <c r="FZ38" s="148" t="str" cm="1">
        <f t="array" ref="FZ38">_xlfn.IFS(BU38="","",BU38,$CV38/$CM38/$CK38*BU38)</f>
        <v/>
      </c>
      <c r="GA38" s="148" t="str" cm="1">
        <f t="array" ref="GA38">_xlfn.IFS(BV38="","",BV38,$CV38/$CM38/$CK38*BV38)</f>
        <v/>
      </c>
      <c r="GB38" s="148" t="str" cm="1">
        <f t="array" ref="GB38">_xlfn.IFS(BW38="","",BW38,$CV38/$CM38/$CK38*BW38)</f>
        <v/>
      </c>
      <c r="GC38" s="148" t="str" cm="1">
        <f t="array" ref="GC38">_xlfn.IFS(BX38="","",BX38,$CV38/$CM38/$CK38*BX38)</f>
        <v/>
      </c>
      <c r="GD38" s="148" t="str" cm="1">
        <f t="array" ref="GD38">_xlfn.IFS(BY38="","",BY38,$CV38/$CM38/$CK38*BY38)</f>
        <v/>
      </c>
      <c r="GE38" s="148" t="str" cm="1">
        <f t="array" ref="GE38">_xlfn.IFS(BZ38="","",BZ38,$CV38/$CM38/$CK38*BZ38)</f>
        <v/>
      </c>
      <c r="GF38" s="148" t="str" cm="1">
        <f t="array" ref="GF38">_xlfn.IFS(CA38="","",CA38,$CV38/$CM38/$CK38*CA38)</f>
        <v/>
      </c>
      <c r="GG38" s="148" t="str" cm="1">
        <f t="array" ref="GG38">_xlfn.IFS(CB38="","",CB38,$CV38/$CM38/$CK38*CB38)</f>
        <v/>
      </c>
      <c r="GH38" s="148" t="str" cm="1">
        <f t="array" ref="GH38">_xlfn.IFS(CC38="","",CC38,$CV38/$CM38/$CK38*CC38)</f>
        <v/>
      </c>
      <c r="GI38" s="148" t="str" cm="1">
        <f t="array" ref="GI38">_xlfn.IFS(CD38="","",CD38,$CV38/$CM38/$CK38*CD38)</f>
        <v/>
      </c>
      <c r="GJ38" s="148" t="str" cm="1">
        <f t="array" ref="GJ38">_xlfn.IFS(CE38="","",CE38,$CV38/$CM38/$CK38*CE38)</f>
        <v/>
      </c>
      <c r="GK38" s="148" t="str" cm="1">
        <f t="array" ref="GK38">_xlfn.IFS(CF38="","",CF38,$CV38/$CM38/$CK38*CF38)</f>
        <v/>
      </c>
      <c r="GL38" s="148" t="str" cm="1">
        <f t="array" ref="GL38">_xlfn.IFS(CG38="","",CG38,$CV38/$CM38/$CK38*CG38)</f>
        <v/>
      </c>
      <c r="GM38" s="148" t="str" cm="1">
        <f t="array" ref="GM38">_xlfn.IFS(CH38="","",CH38,$CV38/$CM38/$CK38*CH38)</f>
        <v/>
      </c>
      <c r="GN38" s="148" t="str" cm="1">
        <f t="array" ref="GN38">_xlfn.IFS(CI38="","",CI38,$CV38/$CM38/$CK38*CI38)</f>
        <v/>
      </c>
      <c r="GO38" s="148" t="str" cm="1">
        <f t="array" ref="GO38">_xlfn.IFS(CJ38="","",CJ38,$CV38/$CM38/$CK38*CJ38)</f>
        <v/>
      </c>
      <c r="GQ38" s="149">
        <f t="shared" si="37"/>
        <v>0</v>
      </c>
      <c r="GR38" s="149">
        <f t="shared" si="38"/>
        <v>0</v>
      </c>
      <c r="GS38" s="149">
        <f t="shared" si="39"/>
        <v>0</v>
      </c>
      <c r="GT38" s="149">
        <f t="shared" si="40"/>
        <v>0</v>
      </c>
      <c r="GU38" s="149">
        <f t="shared" si="41"/>
        <v>0</v>
      </c>
      <c r="GV38" s="149">
        <f t="shared" si="42"/>
        <v>0</v>
      </c>
      <c r="GW38" s="149">
        <f t="shared" si="43"/>
        <v>0</v>
      </c>
      <c r="GX38" s="149">
        <f t="shared" si="44"/>
        <v>0</v>
      </c>
      <c r="GY38" s="149">
        <f t="shared" si="45"/>
        <v>0</v>
      </c>
      <c r="GZ38" s="149">
        <f t="shared" si="46"/>
        <v>0</v>
      </c>
      <c r="HA38" s="149">
        <f t="shared" si="47"/>
        <v>0</v>
      </c>
      <c r="HB38" s="149">
        <f t="shared" si="48"/>
        <v>0</v>
      </c>
    </row>
    <row r="39" spans="1:212" s="2" customFormat="1" ht="13.35" customHeight="1" x14ac:dyDescent="0.25">
      <c r="A39" s="144"/>
      <c r="B39" s="144"/>
      <c r="C39" s="2">
        <f t="shared" si="49"/>
        <v>37</v>
      </c>
      <c r="D39" s="28">
        <v>0</v>
      </c>
      <c r="E39" s="28">
        <v>0</v>
      </c>
      <c r="F39" s="28">
        <v>0</v>
      </c>
      <c r="G39" s="28" t="str">
        <f>IF(M39="","",IF(ISERROR(VLOOKUP(M39,Parametros!AI:AJ,2,0)),"Demais OOH",VLOOKUP(M39,Parametros!AI:AJ,2,0)))</f>
        <v/>
      </c>
      <c r="H39" s="56"/>
      <c r="I39" s="56" t="s">
        <v>7044</v>
      </c>
      <c r="J39" s="27" t="str">
        <f>IFERROR(VLOOKUP(K39,'GEOS AMBEV'!B:C,2,0),"")</f>
        <v/>
      </c>
      <c r="K39" s="27">
        <f>_xlfn.XLOOKUP(L39,POPULAÇÃO!D:D,POPULAÇÃO!C:C)</f>
        <v>0</v>
      </c>
      <c r="L39" s="56"/>
      <c r="M39" s="56"/>
      <c r="N39" s="56"/>
      <c r="O39" s="56"/>
      <c r="P39" s="204"/>
      <c r="Q39" s="27" t="str">
        <f>IFERROR(VLOOKUP(O39,Parametros!J:K,2,0),"")</f>
        <v/>
      </c>
      <c r="R39" s="56"/>
      <c r="S39" s="56"/>
      <c r="T39" s="27" t="str">
        <f t="shared" si="207"/>
        <v/>
      </c>
      <c r="U39" s="58"/>
      <c r="V39" s="56"/>
      <c r="W39" s="56"/>
      <c r="X39" s="56"/>
      <c r="Y39" s="234">
        <f t="shared" si="32"/>
        <v>0</v>
      </c>
      <c r="Z39" s="234">
        <f t="shared" si="33"/>
        <v>0</v>
      </c>
      <c r="AA39" s="56"/>
      <c r="AB39" s="56"/>
      <c r="AC39" s="56"/>
      <c r="AD39" s="56"/>
      <c r="AE39" s="213"/>
      <c r="AF39" s="27">
        <f>IFERROR(VLOOKUP(AE39,Parametros!E:F,2,0),0)</f>
        <v>0</v>
      </c>
      <c r="AG39" s="63"/>
      <c r="AH39" s="64"/>
      <c r="AI39" s="62"/>
      <c r="AJ39" s="26" t="str">
        <f t="shared" si="4"/>
        <v/>
      </c>
      <c r="AK39" s="283"/>
      <c r="AL39" s="283"/>
      <c r="AM39" s="283"/>
      <c r="AN39" s="283"/>
      <c r="AO39" s="283"/>
      <c r="AP39" s="283"/>
      <c r="AQ39" s="283"/>
      <c r="AR39" s="283"/>
      <c r="AS39" s="283"/>
      <c r="AT39" s="283"/>
      <c r="AU39" s="283"/>
      <c r="AV39" s="283"/>
      <c r="AW39" s="283"/>
      <c r="AX39" s="283"/>
      <c r="AY39" s="283"/>
      <c r="AZ39" s="283"/>
      <c r="BA39" s="283"/>
      <c r="BB39" s="284"/>
      <c r="BC39" s="284"/>
      <c r="BD39" s="284"/>
      <c r="BE39" s="284"/>
      <c r="BF39" s="284"/>
      <c r="BG39" s="284"/>
      <c r="BH39" s="284"/>
      <c r="BI39" s="284"/>
      <c r="BJ39" s="284"/>
      <c r="BK39" s="284"/>
      <c r="BL39" s="284"/>
      <c r="BM39" s="284"/>
      <c r="BN39" s="284"/>
      <c r="BO39" s="284"/>
      <c r="BP39" s="284"/>
      <c r="BQ39" s="284"/>
      <c r="BR39" s="284"/>
      <c r="BS39" s="284"/>
      <c r="BT39" s="284"/>
      <c r="BU39" s="284"/>
      <c r="BV39" s="284"/>
      <c r="BW39" s="284"/>
      <c r="BX39" s="284"/>
      <c r="BY39" s="284"/>
      <c r="BZ39" s="284"/>
      <c r="CA39" s="287"/>
      <c r="CB39" s="287"/>
      <c r="CC39" s="284"/>
      <c r="CD39" s="283"/>
      <c r="CE39" s="283"/>
      <c r="CF39" s="283"/>
      <c r="CG39" s="284"/>
      <c r="CH39" s="284"/>
      <c r="CI39" s="284"/>
      <c r="CJ39" s="284"/>
      <c r="CK39" s="82"/>
      <c r="CL39" s="295">
        <f>IFERROR(COUNT(AK39:CJ39)/CK39,0)</f>
        <v>0</v>
      </c>
      <c r="CM39" s="296">
        <f>IFERROR(SUM(AK39:CJ39)/CK39,0)</f>
        <v>0</v>
      </c>
      <c r="CN39" s="58"/>
      <c r="CO39" s="217"/>
      <c r="CP39" s="209"/>
      <c r="CQ39" s="87">
        <f>IF(AE39="diária",CP39*AJ39*U39,IF(AJ39&gt;AF39,CP39,AJ39/AF39*CP39)*U39)</f>
        <v>0</v>
      </c>
      <c r="CR39" s="241" t="str">
        <f t="shared" si="8"/>
        <v>0</v>
      </c>
      <c r="CS39" s="152">
        <v>0.8</v>
      </c>
      <c r="CT39" s="90">
        <f t="shared" si="219"/>
        <v>0</v>
      </c>
      <c r="CU39" s="90">
        <f t="shared" si="220"/>
        <v>0</v>
      </c>
      <c r="CV39" s="90">
        <f t="shared" si="221"/>
        <v>0</v>
      </c>
      <c r="CW39" s="91" t="str">
        <f>IF(H39="","",IFERROR(VLOOKUP(H39,Parametros!B:C,2,0),0))</f>
        <v/>
      </c>
      <c r="CX39" s="6">
        <f t="shared" si="214"/>
        <v>0</v>
      </c>
      <c r="CY39" s="87">
        <f t="shared" si="215"/>
        <v>0</v>
      </c>
      <c r="CZ39" s="145"/>
      <c r="DA39" s="87">
        <f t="shared" si="216"/>
        <v>0</v>
      </c>
      <c r="DB39" s="87">
        <f t="shared" si="217"/>
        <v>0</v>
      </c>
      <c r="DD39" s="111">
        <f>IF(AG39="",0,EDATE(DATE(YEAR(AG39),MONTH(AG39),1),5))</f>
        <v>0</v>
      </c>
      <c r="DE39" s="70">
        <v>2025</v>
      </c>
      <c r="DF39" s="71"/>
      <c r="DG39" s="146"/>
      <c r="DH39" s="45"/>
      <c r="DI39" s="45"/>
      <c r="DJ39" s="46">
        <v>800</v>
      </c>
      <c r="DK39" s="35">
        <f t="shared" si="64"/>
        <v>0</v>
      </c>
      <c r="DL39" s="146"/>
      <c r="DM39" s="36">
        <f t="shared" si="18"/>
        <v>0</v>
      </c>
      <c r="DN39" s="72"/>
      <c r="DO39" s="75"/>
      <c r="DP39" s="36">
        <f t="shared" si="65"/>
        <v>0</v>
      </c>
      <c r="DQ39" s="77"/>
      <c r="DR39" s="77"/>
      <c r="DS39" s="78"/>
      <c r="DT39" s="78"/>
      <c r="DU39" s="147">
        <f t="shared" si="66"/>
        <v>0</v>
      </c>
      <c r="DV39" s="78"/>
      <c r="DW39" s="147">
        <f t="shared" si="67"/>
        <v>0</v>
      </c>
      <c r="DX39" s="146"/>
      <c r="DY39" s="80"/>
      <c r="DZ39" s="80">
        <f>SUMIFS('Mediana dos Impactos'!D:D,'Mediana dos Impactos'!C:C,OOH!O39,'Mediana dos Impactos'!B:B,OOH!L39)</f>
        <v>0</v>
      </c>
      <c r="EA39" s="80"/>
      <c r="EB39" s="37" t="str">
        <f t="shared" si="22"/>
        <v/>
      </c>
      <c r="EC39" s="38">
        <f t="shared" si="68"/>
        <v>0</v>
      </c>
      <c r="ED39" s="38">
        <f t="shared" si="23"/>
        <v>0</v>
      </c>
      <c r="EE39" s="38">
        <f t="shared" si="69"/>
        <v>0</v>
      </c>
      <c r="EF39" s="235">
        <f>IF(R39="digital",(EI39*EH39),EJ39*EH39)</f>
        <v>0</v>
      </c>
      <c r="EG39" s="38">
        <f t="shared" si="218"/>
        <v>0</v>
      </c>
      <c r="EH39" s="220">
        <f>IFERROR(IF(N39="via pública",VLOOKUP($O39,Parametros!$J:$L,3,0),VLOOKUP(N39,Parametros!V:W,2,0)),0)</f>
        <v>0</v>
      </c>
      <c r="EI39" s="220">
        <f t="shared" si="27"/>
        <v>0</v>
      </c>
      <c r="EJ39" s="220">
        <f>IFERROR(VLOOKUP(AC39,Parametros!AL:AM,2,0),1)</f>
        <v>1</v>
      </c>
      <c r="EK39" s="38"/>
      <c r="EL39" s="5"/>
      <c r="EM39" s="11">
        <f t="shared" si="28"/>
        <v>0</v>
      </c>
      <c r="EN39" s="11" t="b">
        <f t="shared" si="171"/>
        <v>1</v>
      </c>
      <c r="EO39" s="10"/>
      <c r="EP39" s="148" t="str" cm="1">
        <f t="array" ref="EP39">_xlfn.IFS(AK39="","",AK39,$CV39/$CM39/$CK39*AK39)</f>
        <v/>
      </c>
      <c r="EQ39" s="148" t="str" cm="1">
        <f t="array" ref="EQ39">_xlfn.IFS(AL39="","",AL39,$CV39/$CM39/$CK39*AL39)</f>
        <v/>
      </c>
      <c r="ER39" s="148" t="str" cm="1">
        <f t="array" ref="ER39">_xlfn.IFS(AM39="","",AM39,$CV39/$CM39/$CK39*AM39)</f>
        <v/>
      </c>
      <c r="ES39" s="148" t="str" cm="1">
        <f t="array" ref="ES39">_xlfn.IFS(AN39="","",AN39,$CV39/$CM39/$CK39*AN39)</f>
        <v/>
      </c>
      <c r="ET39" s="148" t="str" cm="1">
        <f t="array" ref="ET39">_xlfn.IFS(AO39="","",AO39,$CV39/$CM39/$CK39*AO39)</f>
        <v/>
      </c>
      <c r="EU39" s="148" t="str" cm="1">
        <f t="array" ref="EU39">_xlfn.IFS(AP39="","",AP39,$CV39/$CM39/$CK39*AP39)</f>
        <v/>
      </c>
      <c r="EV39" s="148" t="str" cm="1">
        <f t="array" ref="EV39">_xlfn.IFS(AQ39="","",AQ39,$CV39/$CM39/$CK39*AQ39)</f>
        <v/>
      </c>
      <c r="EW39" s="148" t="str" cm="1">
        <f t="array" ref="EW39">_xlfn.IFS(AR39="","",AR39,$CV39/$CM39/$CK39*AR39)</f>
        <v/>
      </c>
      <c r="EX39" s="148" t="str" cm="1">
        <f t="array" ref="EX39">_xlfn.IFS(AS39="","",AS39,$CV39/$CM39/$CK39*AS39)</f>
        <v/>
      </c>
      <c r="EY39" s="148" t="str" cm="1">
        <f t="array" ref="EY39">_xlfn.IFS(AT39="","",AT39,$CV39/$CM39/$CK39*AT39)</f>
        <v/>
      </c>
      <c r="EZ39" s="148" t="str" cm="1">
        <f t="array" ref="EZ39">_xlfn.IFS(AU39="","",AU39,$CV39/$CM39/$CK39*AU39)</f>
        <v/>
      </c>
      <c r="FA39" s="148" t="str" cm="1">
        <f t="array" ref="FA39">_xlfn.IFS(AV39="","",AV39,$CV39/$CM39/$CK39*AV39)</f>
        <v/>
      </c>
      <c r="FB39" s="148" t="str" cm="1">
        <f t="array" ref="FB39">_xlfn.IFS(AW39="","",AW39,$CV39/$CM39/$CK39*AW39)</f>
        <v/>
      </c>
      <c r="FC39" s="148" t="str" cm="1">
        <f t="array" ref="FC39">_xlfn.IFS(AX39="","",AX39,$CV39/$CM39/$CK39*AX39)</f>
        <v/>
      </c>
      <c r="FD39" s="148" t="str" cm="1">
        <f t="array" ref="FD39">_xlfn.IFS(AY39="","",AY39,$CV39/$CM39/$CK39*AY39)</f>
        <v/>
      </c>
      <c r="FE39" s="148" t="str" cm="1">
        <f t="array" ref="FE39">_xlfn.IFS(AZ39="","",AZ39,$CV39/$CM39/$CK39*AZ39)</f>
        <v/>
      </c>
      <c r="FF39" s="148" t="str" cm="1">
        <f t="array" ref="FF39">_xlfn.IFS(BA39="","",BA39,$CV39/$CM39/$CK39*BA39)</f>
        <v/>
      </c>
      <c r="FG39" s="148" t="str" cm="1">
        <f t="array" ref="FG39">_xlfn.IFS(BB39="","",BB39,$CV39/$CM39/$CK39*BB39)</f>
        <v/>
      </c>
      <c r="FH39" s="148" t="str" cm="1">
        <f t="array" ref="FH39">_xlfn.IFS(BC39="","",BC39,$CV39/$CM39/$CK39*BC39)</f>
        <v/>
      </c>
      <c r="FI39" s="148" t="str" cm="1">
        <f t="array" ref="FI39">_xlfn.IFS(BD39="","",BD39,$CV39/$CM39/$CK39*BD39)</f>
        <v/>
      </c>
      <c r="FJ39" s="148" t="str" cm="1">
        <f t="array" ref="FJ39">_xlfn.IFS(BE39="","",BE39,$CV39/$CM39/$CK39*BE39)</f>
        <v/>
      </c>
      <c r="FK39" s="148" t="str" cm="1">
        <f t="array" ref="FK39">_xlfn.IFS(BF39="","",BF39,$CV39/$CM39/$CK39*BF39)</f>
        <v/>
      </c>
      <c r="FL39" s="148" t="str" cm="1">
        <f t="array" ref="FL39">_xlfn.IFS(BG39="","",BG39,$CV39/$CM39/$CK39*BG39)</f>
        <v/>
      </c>
      <c r="FM39" s="148" t="str" cm="1">
        <f t="array" ref="FM39">_xlfn.IFS(BH39="","",BH39,$CV39/$CM39/$CK39*BH39)</f>
        <v/>
      </c>
      <c r="FN39" s="148" t="str" cm="1">
        <f t="array" ref="FN39">_xlfn.IFS(BI39="","",BI39,$CV39/$CM39/$CK39*BI39)</f>
        <v/>
      </c>
      <c r="FO39" s="148" t="str" cm="1">
        <f t="array" ref="FO39">_xlfn.IFS(BJ39="","",BJ39,$CV39/$CM39/$CK39*BJ39)</f>
        <v/>
      </c>
      <c r="FP39" s="148" t="str" cm="1">
        <f t="array" ref="FP39">_xlfn.IFS(BK39="","",BK39,$CV39/$CM39/$CK39*BK39)</f>
        <v/>
      </c>
      <c r="FQ39" s="148" t="str" cm="1">
        <f t="array" ref="FQ39">_xlfn.IFS(BL39="","",BL39,$CV39/$CM39/$CK39*BL39)</f>
        <v/>
      </c>
      <c r="FR39" s="148" t="str" cm="1">
        <f t="array" ref="FR39">_xlfn.IFS(BM39="","",BM39,$CV39/$CM39/$CK39*BM39)</f>
        <v/>
      </c>
      <c r="FS39" s="148" t="str" cm="1">
        <f t="array" ref="FS39">_xlfn.IFS(BN39="","",BN39,$CV39/$CM39/$CK39*BN39)</f>
        <v/>
      </c>
      <c r="FT39" s="148" t="str" cm="1">
        <f t="array" ref="FT39">_xlfn.IFS(BO39="","",BO39,$CV39/$CM39/$CK39*BO39)</f>
        <v/>
      </c>
      <c r="FU39" s="148" t="str" cm="1">
        <f t="array" ref="FU39">_xlfn.IFS(BP39="","",BP39,$CV39/$CM39/$CK39*BP39)</f>
        <v/>
      </c>
      <c r="FV39" s="148" t="str" cm="1">
        <f t="array" ref="FV39">_xlfn.IFS(BQ39="","",BQ39,$CV39/$CM39/$CK39*BQ39)</f>
        <v/>
      </c>
      <c r="FW39" s="148" t="str" cm="1">
        <f t="array" ref="FW39">_xlfn.IFS(BR39="","",BR39,$CV39/$CM39/$CK39*BR39)</f>
        <v/>
      </c>
      <c r="FX39" s="148" t="str" cm="1">
        <f t="array" ref="FX39">_xlfn.IFS(BS39="","",BS39,$CV39/$CM39/$CK39*BS39)</f>
        <v/>
      </c>
      <c r="FY39" s="148" t="str" cm="1">
        <f t="array" ref="FY39">_xlfn.IFS(BT39="","",BT39,$CV39/$CM39/$CK39*BT39)</f>
        <v/>
      </c>
      <c r="FZ39" s="148" t="str" cm="1">
        <f t="array" ref="FZ39">_xlfn.IFS(BU39="","",BU39,$CV39/$CM39/$CK39*BU39)</f>
        <v/>
      </c>
      <c r="GA39" s="148" t="str" cm="1">
        <f t="array" ref="GA39">_xlfn.IFS(BV39="","",BV39,$CV39/$CM39/$CK39*BV39)</f>
        <v/>
      </c>
      <c r="GB39" s="148" t="str" cm="1">
        <f t="array" ref="GB39">_xlfn.IFS(BW39="","",BW39,$CV39/$CM39/$CK39*BW39)</f>
        <v/>
      </c>
      <c r="GC39" s="148" t="str" cm="1">
        <f t="array" ref="GC39">_xlfn.IFS(BX39="","",BX39,$CV39/$CM39/$CK39*BX39)</f>
        <v/>
      </c>
      <c r="GD39" s="148" t="str" cm="1">
        <f t="array" ref="GD39">_xlfn.IFS(BY39="","",BY39,$CV39/$CM39/$CK39*BY39)</f>
        <v/>
      </c>
      <c r="GE39" s="148" t="str" cm="1">
        <f t="array" ref="GE39">_xlfn.IFS(BZ39="","",BZ39,$CV39/$CM39/$CK39*BZ39)</f>
        <v/>
      </c>
      <c r="GF39" s="148" t="str" cm="1">
        <f t="array" ref="GF39">_xlfn.IFS(CA39="","",CA39,$CV39/$CM39/$CK39*CA39)</f>
        <v/>
      </c>
      <c r="GG39" s="148" t="str" cm="1">
        <f t="array" ref="GG39">_xlfn.IFS(CB39="","",CB39,$CV39/$CM39/$CK39*CB39)</f>
        <v/>
      </c>
      <c r="GH39" s="148" t="str" cm="1">
        <f t="array" ref="GH39">_xlfn.IFS(CC39="","",CC39,$CV39/$CM39/$CK39*CC39)</f>
        <v/>
      </c>
      <c r="GI39" s="148" t="str" cm="1">
        <f t="array" ref="GI39">_xlfn.IFS(CD39="","",CD39,$CV39/$CM39/$CK39*CD39)</f>
        <v/>
      </c>
      <c r="GJ39" s="148" t="str" cm="1">
        <f t="array" ref="GJ39">_xlfn.IFS(CE39="","",CE39,$CV39/$CM39/$CK39*CE39)</f>
        <v/>
      </c>
      <c r="GK39" s="148" t="str" cm="1">
        <f t="array" ref="GK39">_xlfn.IFS(CF39="","",CF39,$CV39/$CM39/$CK39*CF39)</f>
        <v/>
      </c>
      <c r="GL39" s="148" t="str" cm="1">
        <f t="array" ref="GL39">_xlfn.IFS(CG39="","",CG39,$CV39/$CM39/$CK39*CG39)</f>
        <v/>
      </c>
      <c r="GM39" s="148" t="str" cm="1">
        <f t="array" ref="GM39">_xlfn.IFS(CH39="","",CH39,$CV39/$CM39/$CK39*CH39)</f>
        <v/>
      </c>
      <c r="GN39" s="148" t="str" cm="1">
        <f t="array" ref="GN39">_xlfn.IFS(CI39="","",CI39,$CV39/$CM39/$CK39*CI39)</f>
        <v/>
      </c>
      <c r="GO39" s="148" t="str" cm="1">
        <f t="array" ref="GO39">_xlfn.IFS(CJ39="","",CJ39,$CV39/$CM39/$CK39*CJ39)</f>
        <v/>
      </c>
      <c r="GQ39" s="149">
        <f t="shared" si="37"/>
        <v>0</v>
      </c>
      <c r="GR39" s="149">
        <f t="shared" si="38"/>
        <v>0</v>
      </c>
      <c r="GS39" s="149">
        <f t="shared" si="39"/>
        <v>0</v>
      </c>
      <c r="GT39" s="149">
        <f t="shared" si="40"/>
        <v>0</v>
      </c>
      <c r="GU39" s="149">
        <f t="shared" si="41"/>
        <v>0</v>
      </c>
      <c r="GV39" s="149">
        <f t="shared" si="42"/>
        <v>0</v>
      </c>
      <c r="GW39" s="149">
        <f t="shared" si="43"/>
        <v>0</v>
      </c>
      <c r="GX39" s="149">
        <f t="shared" si="44"/>
        <v>0</v>
      </c>
      <c r="GY39" s="149">
        <f t="shared" si="45"/>
        <v>0</v>
      </c>
      <c r="GZ39" s="149">
        <f t="shared" si="46"/>
        <v>0</v>
      </c>
      <c r="HA39" s="149">
        <f t="shared" si="47"/>
        <v>0</v>
      </c>
      <c r="HB39" s="149">
        <f t="shared" si="48"/>
        <v>0</v>
      </c>
    </row>
    <row r="40" spans="1:212" s="113" customFormat="1" ht="13.2" customHeight="1" x14ac:dyDescent="0.25">
      <c r="A40" s="113" t="s">
        <v>1517</v>
      </c>
      <c r="C40" s="2">
        <f t="shared" si="49"/>
        <v>38</v>
      </c>
      <c r="D40" s="222"/>
      <c r="E40" s="222"/>
      <c r="F40" s="222"/>
      <c r="G40" s="222" t="str">
        <f>IF(M40="","",IF(ISERROR(VLOOKUP(M40,Parametros!AI:AJ,2,0)),"Demais OOH",VLOOKUP(M40,Parametros!AI:AJ,2,0)))</f>
        <v/>
      </c>
      <c r="H40" s="116"/>
      <c r="I40" s="114"/>
      <c r="J40" s="115" t="str">
        <f>IFERROR(VLOOKUP(K40,'GEOS AMBEV'!B:C,2,0),"")</f>
        <v/>
      </c>
      <c r="K40" s="115"/>
      <c r="L40" s="114"/>
      <c r="M40" s="114"/>
      <c r="N40" s="114"/>
      <c r="O40" s="116"/>
      <c r="P40" s="116"/>
      <c r="Q40" s="115" t="str">
        <f>IFERROR(VLOOKUP(O40,Parametros!J:K,2,0),"")</f>
        <v/>
      </c>
      <c r="R40" s="114"/>
      <c r="S40" s="114"/>
      <c r="T40" s="115" t="str">
        <f t="shared" si="207"/>
        <v/>
      </c>
      <c r="U40" s="114"/>
      <c r="V40" s="114"/>
      <c r="W40" s="114"/>
      <c r="X40" s="114"/>
      <c r="Y40" s="249">
        <f t="shared" si="32"/>
        <v>0</v>
      </c>
      <c r="Z40" s="249">
        <f t="shared" si="33"/>
        <v>0</v>
      </c>
      <c r="AA40" s="114"/>
      <c r="AB40" s="114"/>
      <c r="AC40" s="114"/>
      <c r="AD40" s="117"/>
      <c r="AE40" s="223"/>
      <c r="AF40" s="115"/>
      <c r="AG40" s="118"/>
      <c r="AH40" s="118"/>
      <c r="AI40" s="119"/>
      <c r="AJ40" s="120" t="str">
        <f t="shared" si="208"/>
        <v/>
      </c>
      <c r="AK40" s="285"/>
      <c r="AL40" s="285"/>
      <c r="AM40" s="285"/>
      <c r="AN40" s="285"/>
      <c r="AO40" s="285"/>
      <c r="AP40" s="285"/>
      <c r="AQ40" s="285"/>
      <c r="AR40" s="285"/>
      <c r="AS40" s="285"/>
      <c r="AT40" s="285"/>
      <c r="AU40" s="285"/>
      <c r="AV40" s="285"/>
      <c r="AW40" s="285"/>
      <c r="AX40" s="285"/>
      <c r="AY40" s="285"/>
      <c r="AZ40" s="285"/>
      <c r="BA40" s="285"/>
      <c r="BB40" s="286"/>
      <c r="BC40" s="286"/>
      <c r="BD40" s="286"/>
      <c r="BE40" s="286"/>
      <c r="BF40" s="286"/>
      <c r="BG40" s="286"/>
      <c r="BH40" s="286"/>
      <c r="BI40" s="286"/>
      <c r="BJ40" s="286"/>
      <c r="BK40" s="286"/>
      <c r="BL40" s="286"/>
      <c r="BM40" s="286"/>
      <c r="BN40" s="286"/>
      <c r="BO40" s="286"/>
      <c r="BP40" s="286"/>
      <c r="BQ40" s="286"/>
      <c r="BR40" s="286"/>
      <c r="BS40" s="286"/>
      <c r="BT40" s="286">
        <f t="shared" ref="BT40:BU40" si="222">SUM(BT35:BT39)</f>
        <v>0</v>
      </c>
      <c r="BU40" s="286">
        <f t="shared" si="222"/>
        <v>0</v>
      </c>
      <c r="BV40" s="286">
        <f>SUM(BV35:BV39)</f>
        <v>0</v>
      </c>
      <c r="BW40" s="286">
        <f t="shared" ref="BW40:CJ40" si="223">SUM(BW35:BW39)</f>
        <v>0</v>
      </c>
      <c r="BX40" s="286">
        <f t="shared" si="223"/>
        <v>0</v>
      </c>
      <c r="BY40" s="286">
        <f t="shared" si="223"/>
        <v>0</v>
      </c>
      <c r="BZ40" s="286">
        <f t="shared" si="223"/>
        <v>0</v>
      </c>
      <c r="CA40" s="286">
        <f t="shared" si="223"/>
        <v>0</v>
      </c>
      <c r="CB40" s="286">
        <f t="shared" si="223"/>
        <v>0</v>
      </c>
      <c r="CC40" s="286">
        <f t="shared" si="223"/>
        <v>0</v>
      </c>
      <c r="CD40" s="286">
        <f t="shared" si="223"/>
        <v>0</v>
      </c>
      <c r="CE40" s="286">
        <f t="shared" si="223"/>
        <v>0</v>
      </c>
      <c r="CF40" s="286">
        <f t="shared" si="223"/>
        <v>0</v>
      </c>
      <c r="CG40" s="286">
        <f t="shared" si="223"/>
        <v>0</v>
      </c>
      <c r="CH40" s="286">
        <f t="shared" si="223"/>
        <v>0</v>
      </c>
      <c r="CI40" s="286">
        <f t="shared" si="223"/>
        <v>0</v>
      </c>
      <c r="CJ40" s="286">
        <f t="shared" si="223"/>
        <v>0</v>
      </c>
      <c r="CK40" s="121"/>
      <c r="CL40" s="297"/>
      <c r="CM40" s="297"/>
      <c r="CN40" s="114"/>
      <c r="CO40" s="125"/>
      <c r="CP40" s="210"/>
      <c r="CQ40" s="122"/>
      <c r="CR40" s="122"/>
      <c r="CS40" s="250"/>
      <c r="CT40" s="122">
        <f>SUM(CT35:CT39)</f>
        <v>0</v>
      </c>
      <c r="CU40" s="122">
        <f>SUM(CU35:CU39)</f>
        <v>0</v>
      </c>
      <c r="CV40" s="122">
        <f>SUM(CV35:CV39)</f>
        <v>0</v>
      </c>
      <c r="CW40" s="114" t="str">
        <f>IF(H40="","",IFERROR(VLOOKUP(H40,Parametros!B:C,2,0),0))</f>
        <v/>
      </c>
      <c r="CX40" s="128">
        <f>SUM(CX35:CX39)</f>
        <v>0</v>
      </c>
      <c r="CY40" s="122"/>
      <c r="CZ40" s="123"/>
      <c r="DA40" s="122">
        <f>SUM(DA35:DA39)</f>
        <v>0</v>
      </c>
      <c r="DB40" s="122">
        <f>SUM(DB35:DB39)</f>
        <v>0</v>
      </c>
      <c r="DD40" s="124"/>
      <c r="DE40" s="114"/>
      <c r="DF40" s="251"/>
      <c r="DG40" s="252"/>
      <c r="DH40" s="253"/>
      <c r="DI40" s="253"/>
      <c r="DJ40" s="224"/>
      <c r="DK40" s="225">
        <f t="shared" si="64"/>
        <v>0</v>
      </c>
      <c r="DL40" s="252"/>
      <c r="DM40" s="126">
        <f t="shared" si="18"/>
        <v>0</v>
      </c>
      <c r="DN40" s="125"/>
      <c r="DO40" s="254"/>
      <c r="DP40" s="126">
        <f t="shared" si="65"/>
        <v>0</v>
      </c>
      <c r="DQ40" s="125"/>
      <c r="DR40" s="125"/>
      <c r="DS40" s="255"/>
      <c r="DT40" s="255"/>
      <c r="DU40" s="226">
        <f t="shared" si="66"/>
        <v>0</v>
      </c>
      <c r="DV40" s="227"/>
      <c r="DW40" s="226">
        <f t="shared" si="67"/>
        <v>0</v>
      </c>
      <c r="DX40" s="252"/>
      <c r="DY40" s="256"/>
      <c r="DZ40" s="256"/>
      <c r="EA40" s="257"/>
      <c r="EB40" s="228" t="str">
        <f t="shared" si="22"/>
        <v/>
      </c>
      <c r="EC40" s="229">
        <f t="shared" si="68"/>
        <v>0</v>
      </c>
      <c r="ED40" s="229">
        <f t="shared" si="23"/>
        <v>0</v>
      </c>
      <c r="EE40" s="229">
        <f t="shared" si="69"/>
        <v>0</v>
      </c>
      <c r="EF40" s="230"/>
      <c r="EG40" s="229"/>
      <c r="EH40" s="229"/>
      <c r="EI40" s="258">
        <f t="shared" si="27"/>
        <v>0</v>
      </c>
      <c r="EJ40" s="258"/>
      <c r="EK40" s="229"/>
      <c r="EL40" s="229"/>
      <c r="EM40" s="231">
        <f t="shared" si="28"/>
        <v>0</v>
      </c>
      <c r="EN40" s="231" t="b">
        <f t="shared" si="171"/>
        <v>1</v>
      </c>
      <c r="EO40" s="229"/>
      <c r="EP40" s="259" t="str" cm="1">
        <f t="array" ref="EP40">_xlfn.IFS(AK40="","",AK40,$CV40/$CM40/$CK40*AK40)</f>
        <v/>
      </c>
      <c r="EQ40" s="259" t="str" cm="1">
        <f t="array" ref="EQ40">_xlfn.IFS(AL40="","",AL40,$CV40/$CM40/$CK40*AL40)</f>
        <v/>
      </c>
      <c r="ER40" s="259" t="str" cm="1">
        <f t="array" ref="ER40">_xlfn.IFS(AM40="","",AM40,$CV40/$CM40/$CK40*AM40)</f>
        <v/>
      </c>
      <c r="ES40" s="259" t="str" cm="1">
        <f t="array" ref="ES40">_xlfn.IFS(AN40="","",AN40,$CV40/$CM40/$CK40*AN40)</f>
        <v/>
      </c>
      <c r="ET40" s="259" t="str" cm="1">
        <f t="array" ref="ET40">_xlfn.IFS(AO40="","",AO40,$CV40/$CM40/$CK40*AO40)</f>
        <v/>
      </c>
      <c r="EU40" s="259" t="str" cm="1">
        <f t="array" ref="EU40">_xlfn.IFS(AP40="","",AP40,$CV40/$CM40/$CK40*AP40)</f>
        <v/>
      </c>
      <c r="EV40" s="259" t="str" cm="1">
        <f t="array" ref="EV40">_xlfn.IFS(AQ40="","",AQ40,$CV40/$CM40/$CK40*AQ40)</f>
        <v/>
      </c>
      <c r="EW40" s="259" t="str" cm="1">
        <f t="array" ref="EW40">_xlfn.IFS(AR40="","",AR40,$CV40/$CM40/$CK40*AR40)</f>
        <v/>
      </c>
      <c r="EX40" s="259" t="str" cm="1">
        <f t="array" ref="EX40">_xlfn.IFS(AS40="","",AS40,$CV40/$CM40/$CK40*AS40)</f>
        <v/>
      </c>
      <c r="EY40" s="259" t="str" cm="1">
        <f t="array" ref="EY40">_xlfn.IFS(AT40="","",AT40,$CV40/$CM40/$CK40*AT40)</f>
        <v/>
      </c>
      <c r="EZ40" s="259" t="str" cm="1">
        <f t="array" ref="EZ40">_xlfn.IFS(AU40="","",AU40,$CV40/$CM40/$CK40*AU40)</f>
        <v/>
      </c>
      <c r="FA40" s="259" t="str" cm="1">
        <f t="array" ref="FA40">_xlfn.IFS(AV40="","",AV40,$CV40/$CM40/$CK40*AV40)</f>
        <v/>
      </c>
      <c r="FB40" s="259" t="str" cm="1">
        <f t="array" ref="FB40">_xlfn.IFS(AW40="","",AW40,$CV40/$CM40/$CK40*AW40)</f>
        <v/>
      </c>
      <c r="FC40" s="259" t="str" cm="1">
        <f t="array" ref="FC40">_xlfn.IFS(AX40="","",AX40,$CV40/$CM40/$CK40*AX40)</f>
        <v/>
      </c>
      <c r="FD40" s="259" t="str" cm="1">
        <f t="array" ref="FD40">_xlfn.IFS(AY40="","",AY40,$CV40/$CM40/$CK40*AY40)</f>
        <v/>
      </c>
      <c r="FE40" s="259" t="str" cm="1">
        <f t="array" ref="FE40">_xlfn.IFS(AZ40="","",AZ40,$CV40/$CM40/$CK40*AZ40)</f>
        <v/>
      </c>
      <c r="FF40" s="259" t="str" cm="1">
        <f t="array" ref="FF40">_xlfn.IFS(BA40="","",BA40,$CV40/$CM40/$CK40*BA40)</f>
        <v/>
      </c>
      <c r="FG40" s="259" t="str" cm="1">
        <f t="array" ref="FG40">_xlfn.IFS(BB40="","",BB40,$CV40/$CM40/$CK40*BB40)</f>
        <v/>
      </c>
      <c r="FH40" s="259" t="str" cm="1">
        <f t="array" ref="FH40">_xlfn.IFS(BC40="","",BC40,$CV40/$CM40/$CK40*BC40)</f>
        <v/>
      </c>
      <c r="FI40" s="259" t="str" cm="1">
        <f t="array" ref="FI40">_xlfn.IFS(BD40="","",BD40,$CV40/$CM40/$CK40*BD40)</f>
        <v/>
      </c>
      <c r="FJ40" s="259" t="str" cm="1">
        <f t="array" ref="FJ40">_xlfn.IFS(BE40="","",BE40,$CV40/$CM40/$CK40*BE40)</f>
        <v/>
      </c>
      <c r="FK40" s="259" t="str" cm="1">
        <f t="array" ref="FK40">_xlfn.IFS(BF40="","",BF40,$CV40/$CM40/$CK40*BF40)</f>
        <v/>
      </c>
      <c r="FL40" s="259" t="str" cm="1">
        <f t="array" ref="FL40">_xlfn.IFS(BG40="","",BG40,$CV40/$CM40/$CK40*BG40)</f>
        <v/>
      </c>
      <c r="FM40" s="259" t="str" cm="1">
        <f t="array" ref="FM40">_xlfn.IFS(BH40="","",BH40,$CV40/$CM40/$CK40*BH40)</f>
        <v/>
      </c>
      <c r="FN40" s="259" t="str" cm="1">
        <f t="array" ref="FN40">_xlfn.IFS(BI40="","",BI40,$CV40/$CM40/$CK40*BI40)</f>
        <v/>
      </c>
      <c r="FO40" s="259" t="str" cm="1">
        <f t="array" ref="FO40">_xlfn.IFS(BJ40="","",BJ40,$CV40/$CM40/$CK40*BJ40)</f>
        <v/>
      </c>
      <c r="FP40" s="259" t="str" cm="1">
        <f t="array" ref="FP40">_xlfn.IFS(BK40="","",BK40,$CV40/$CM40/$CK40*BK40)</f>
        <v/>
      </c>
      <c r="FQ40" s="259" t="str" cm="1">
        <f t="array" ref="FQ40">_xlfn.IFS(BL40="","",BL40,$CV40/$CM40/$CK40*BL40)</f>
        <v/>
      </c>
      <c r="FR40" s="259" t="str" cm="1">
        <f t="array" ref="FR40">_xlfn.IFS(BM40="","",BM40,$CV40/$CM40/$CK40*BM40)</f>
        <v/>
      </c>
      <c r="FS40" s="259" t="str" cm="1">
        <f t="array" ref="FS40">_xlfn.IFS(BN40="","",BN40,$CV40/$CM40/$CK40*BN40)</f>
        <v/>
      </c>
      <c r="FT40" s="259" t="str" cm="1">
        <f t="array" ref="FT40">_xlfn.IFS(BO40="","",BO40,$CV40/$CM40/$CK40*BO40)</f>
        <v/>
      </c>
      <c r="FU40" s="259" t="str" cm="1">
        <f t="array" ref="FU40">_xlfn.IFS(BP40="","",BP40,$CV40/$CM40/$CK40*BP40)</f>
        <v/>
      </c>
      <c r="FV40" s="259" t="str" cm="1">
        <f t="array" ref="FV40">_xlfn.IFS(BQ40="","",BQ40,$CV40/$CM40/$CK40*BQ40)</f>
        <v/>
      </c>
      <c r="FW40" s="259" t="str" cm="1">
        <f t="array" ref="FW40">_xlfn.IFS(BR40="","",BR40,$CV40/$CM40/$CK40*BR40)</f>
        <v/>
      </c>
      <c r="FX40" s="259" t="str" cm="1">
        <f t="array" ref="FX40">_xlfn.IFS(BS40="","",BS40,$CV40/$CM40/$CK40*BS40)</f>
        <v/>
      </c>
      <c r="FY40" s="127">
        <f t="shared" ref="FY40:GO40" si="224">SUM(FY35:FY39)</f>
        <v>0</v>
      </c>
      <c r="FZ40" s="127">
        <f t="shared" si="224"/>
        <v>0</v>
      </c>
      <c r="GA40" s="127">
        <f t="shared" si="224"/>
        <v>0</v>
      </c>
      <c r="GB40" s="127">
        <f t="shared" si="224"/>
        <v>0</v>
      </c>
      <c r="GC40" s="127">
        <f t="shared" si="224"/>
        <v>0</v>
      </c>
      <c r="GD40" s="127">
        <f t="shared" si="224"/>
        <v>0</v>
      </c>
      <c r="GE40" s="127">
        <f t="shared" si="224"/>
        <v>0</v>
      </c>
      <c r="GF40" s="127">
        <f t="shared" si="224"/>
        <v>0</v>
      </c>
      <c r="GG40" s="127">
        <f t="shared" si="224"/>
        <v>0</v>
      </c>
      <c r="GH40" s="127">
        <f t="shared" si="224"/>
        <v>0</v>
      </c>
      <c r="GI40" s="127">
        <f t="shared" si="224"/>
        <v>0</v>
      </c>
      <c r="GJ40" s="127">
        <f t="shared" si="224"/>
        <v>0</v>
      </c>
      <c r="GK40" s="127">
        <f t="shared" si="224"/>
        <v>0</v>
      </c>
      <c r="GL40" s="127">
        <f t="shared" si="224"/>
        <v>0</v>
      </c>
      <c r="GM40" s="127">
        <f t="shared" si="224"/>
        <v>0</v>
      </c>
      <c r="GN40" s="127">
        <f t="shared" si="224"/>
        <v>0</v>
      </c>
      <c r="GO40" s="127">
        <f t="shared" si="224"/>
        <v>0</v>
      </c>
      <c r="GQ40" s="155">
        <f t="shared" si="37"/>
        <v>0</v>
      </c>
      <c r="GR40" s="155">
        <f t="shared" si="38"/>
        <v>0</v>
      </c>
      <c r="GS40" s="155">
        <f t="shared" si="39"/>
        <v>0</v>
      </c>
      <c r="GT40" s="155">
        <f t="shared" si="40"/>
        <v>0</v>
      </c>
      <c r="GU40" s="155">
        <f t="shared" si="41"/>
        <v>0</v>
      </c>
      <c r="GV40" s="155">
        <f t="shared" si="42"/>
        <v>0</v>
      </c>
      <c r="GW40" s="155">
        <f t="shared" si="43"/>
        <v>0</v>
      </c>
      <c r="GX40" s="155">
        <f t="shared" si="44"/>
        <v>0</v>
      </c>
      <c r="GY40" s="155">
        <f t="shared" si="45"/>
        <v>0</v>
      </c>
      <c r="GZ40" s="155">
        <f t="shared" si="46"/>
        <v>0</v>
      </c>
      <c r="HA40" s="155">
        <f t="shared" si="47"/>
        <v>0</v>
      </c>
      <c r="HB40" s="155">
        <f t="shared" si="48"/>
        <v>0</v>
      </c>
    </row>
    <row r="41" spans="1:212" s="113" customFormat="1" ht="13.2" customHeight="1" x14ac:dyDescent="0.25">
      <c r="C41" s="2">
        <f t="shared" si="49"/>
        <v>39</v>
      </c>
      <c r="D41" s="222" t="s">
        <v>1518</v>
      </c>
      <c r="E41" s="222" t="s">
        <v>1518</v>
      </c>
      <c r="F41" s="222"/>
      <c r="G41" s="222" t="str">
        <f>IF(M41="","",IF(ISERROR(VLOOKUP(M41,Parametros!AI:AJ,2,0)),"Demais OOH",VLOOKUP(M41,Parametros!AI:AJ,2,0)))</f>
        <v/>
      </c>
      <c r="H41" s="116"/>
      <c r="I41" s="114"/>
      <c r="J41" s="115" t="str">
        <f>IFERROR(VLOOKUP(K41,'GEOS AMBEV'!B:C,2,0),"")</f>
        <v/>
      </c>
      <c r="K41" s="115"/>
      <c r="L41" s="114"/>
      <c r="M41" s="114"/>
      <c r="N41" s="114"/>
      <c r="O41" s="116"/>
      <c r="P41" s="116"/>
      <c r="Q41" s="115" t="str">
        <f>IFERROR(VLOOKUP(O41,Parametros!J:K,2,0),"")</f>
        <v/>
      </c>
      <c r="R41" s="114"/>
      <c r="S41" s="114"/>
      <c r="T41" s="115" t="str">
        <f t="shared" si="207"/>
        <v/>
      </c>
      <c r="U41" s="114"/>
      <c r="V41" s="114"/>
      <c r="W41" s="114"/>
      <c r="X41" s="114"/>
      <c r="Y41" s="249"/>
      <c r="Z41" s="249"/>
      <c r="AA41" s="114"/>
      <c r="AB41" s="114"/>
      <c r="AC41" s="114"/>
      <c r="AD41" s="117"/>
      <c r="AE41" s="223"/>
      <c r="AF41" s="115"/>
      <c r="AG41" s="118"/>
      <c r="AH41" s="118"/>
      <c r="AI41" s="119"/>
      <c r="AJ41" s="120" t="str">
        <f t="shared" si="208"/>
        <v/>
      </c>
      <c r="AK41" s="285">
        <f t="shared" ref="AK41:CJ41" si="225">SUMIFS(AK3:AK40,$A$3:$A$40,"tt")</f>
        <v>0</v>
      </c>
      <c r="AL41" s="285">
        <f t="shared" si="225"/>
        <v>0</v>
      </c>
      <c r="AM41" s="285">
        <f t="shared" si="225"/>
        <v>0</v>
      </c>
      <c r="AN41" s="285">
        <f t="shared" si="225"/>
        <v>0</v>
      </c>
      <c r="AO41" s="285">
        <f t="shared" si="225"/>
        <v>0</v>
      </c>
      <c r="AP41" s="285">
        <f t="shared" si="225"/>
        <v>0</v>
      </c>
      <c r="AQ41" s="285">
        <f t="shared" si="225"/>
        <v>0</v>
      </c>
      <c r="AR41" s="285">
        <f t="shared" si="225"/>
        <v>0</v>
      </c>
      <c r="AS41" s="285">
        <f t="shared" si="225"/>
        <v>0</v>
      </c>
      <c r="AT41" s="285">
        <f t="shared" si="225"/>
        <v>0</v>
      </c>
      <c r="AU41" s="285">
        <f t="shared" si="225"/>
        <v>0</v>
      </c>
      <c r="AV41" s="285">
        <f t="shared" si="225"/>
        <v>0</v>
      </c>
      <c r="AW41" s="285">
        <f t="shared" si="225"/>
        <v>0</v>
      </c>
      <c r="AX41" s="285">
        <f t="shared" si="225"/>
        <v>0</v>
      </c>
      <c r="AY41" s="285">
        <f t="shared" si="225"/>
        <v>0</v>
      </c>
      <c r="AZ41" s="285">
        <f t="shared" si="225"/>
        <v>0</v>
      </c>
      <c r="BA41" s="285">
        <f t="shared" si="225"/>
        <v>0</v>
      </c>
      <c r="BB41" s="286">
        <f t="shared" si="225"/>
        <v>0</v>
      </c>
      <c r="BC41" s="286">
        <f t="shared" si="225"/>
        <v>0</v>
      </c>
      <c r="BD41" s="286">
        <f t="shared" si="225"/>
        <v>0</v>
      </c>
      <c r="BE41" s="286">
        <f t="shared" si="225"/>
        <v>0</v>
      </c>
      <c r="BF41" s="286">
        <f t="shared" si="225"/>
        <v>0</v>
      </c>
      <c r="BG41" s="286">
        <f t="shared" si="225"/>
        <v>0</v>
      </c>
      <c r="BH41" s="286">
        <f t="shared" si="225"/>
        <v>0</v>
      </c>
      <c r="BI41" s="286">
        <f t="shared" si="225"/>
        <v>0</v>
      </c>
      <c r="BJ41" s="286">
        <f t="shared" si="225"/>
        <v>0</v>
      </c>
      <c r="BK41" s="286">
        <f t="shared" si="225"/>
        <v>0</v>
      </c>
      <c r="BL41" s="286">
        <f t="shared" si="225"/>
        <v>0</v>
      </c>
      <c r="BM41" s="286">
        <f t="shared" si="225"/>
        <v>0</v>
      </c>
      <c r="BN41" s="286">
        <f t="shared" si="225"/>
        <v>0</v>
      </c>
      <c r="BO41" s="286">
        <f t="shared" si="225"/>
        <v>0</v>
      </c>
      <c r="BP41" s="286">
        <f t="shared" si="225"/>
        <v>0</v>
      </c>
      <c r="BQ41" s="286">
        <f t="shared" si="225"/>
        <v>0</v>
      </c>
      <c r="BR41" s="286">
        <f t="shared" si="225"/>
        <v>0</v>
      </c>
      <c r="BS41" s="286">
        <f t="shared" si="225"/>
        <v>0</v>
      </c>
      <c r="BT41" s="286">
        <f t="shared" si="225"/>
        <v>0</v>
      </c>
      <c r="BU41" s="286">
        <f t="shared" si="225"/>
        <v>0</v>
      </c>
      <c r="BV41" s="286">
        <f t="shared" si="225"/>
        <v>0</v>
      </c>
      <c r="BW41" s="286">
        <f t="shared" si="225"/>
        <v>0</v>
      </c>
      <c r="BX41" s="286">
        <f t="shared" si="225"/>
        <v>0</v>
      </c>
      <c r="BY41" s="286">
        <f t="shared" si="225"/>
        <v>0</v>
      </c>
      <c r="BZ41" s="286">
        <f t="shared" si="225"/>
        <v>0</v>
      </c>
      <c r="CA41" s="286">
        <f t="shared" si="225"/>
        <v>0</v>
      </c>
      <c r="CB41" s="286">
        <f t="shared" si="225"/>
        <v>0</v>
      </c>
      <c r="CC41" s="286">
        <f t="shared" si="225"/>
        <v>0</v>
      </c>
      <c r="CD41" s="286">
        <f t="shared" si="225"/>
        <v>0</v>
      </c>
      <c r="CE41" s="286">
        <f t="shared" si="225"/>
        <v>0</v>
      </c>
      <c r="CF41" s="286">
        <f t="shared" si="225"/>
        <v>0</v>
      </c>
      <c r="CG41" s="286">
        <f t="shared" si="225"/>
        <v>0</v>
      </c>
      <c r="CH41" s="286">
        <f t="shared" si="225"/>
        <v>0</v>
      </c>
      <c r="CI41" s="286">
        <f t="shared" si="225"/>
        <v>0</v>
      </c>
      <c r="CJ41" s="286">
        <f t="shared" si="225"/>
        <v>0</v>
      </c>
      <c r="CK41" s="121"/>
      <c r="CL41" s="297">
        <f t="shared" ref="CL41" si="226">SUMIFS(CL3:CL40,$A$3:$A$40,"tt")</f>
        <v>0</v>
      </c>
      <c r="CM41" s="297">
        <f t="shared" ref="CM41" si="227">SUMIFS(CM3:CM40,$A$3:$A$40,"tt")</f>
        <v>0</v>
      </c>
      <c r="CN41" s="114"/>
      <c r="CO41" s="125"/>
      <c r="CP41" s="210"/>
      <c r="CQ41" s="122"/>
      <c r="CR41" s="122"/>
      <c r="CS41" s="250"/>
      <c r="CT41" s="122">
        <f t="shared" ref="CT41:CU41" si="228">SUMIFS(CT3:CT40,$A$3:$A$40,"tt")</f>
        <v>0</v>
      </c>
      <c r="CU41" s="122">
        <f t="shared" si="228"/>
        <v>0</v>
      </c>
      <c r="CV41" s="122">
        <f t="shared" ref="CV41" si="229">SUMIFS(CV3:CV40,$A$3:$A$40,"tt")</f>
        <v>0</v>
      </c>
      <c r="CW41" s="114" t="str">
        <f>IF(H41="","",IFERROR(VLOOKUP(H41,Parametros!B:C,2,0),0))</f>
        <v/>
      </c>
      <c r="CX41" s="128">
        <f t="shared" ref="CX41" si="230">SUMIFS(CX3:CX40,$A$3:$A$40,"tt")</f>
        <v>0</v>
      </c>
      <c r="CY41" s="122"/>
      <c r="CZ41" s="123"/>
      <c r="DA41" s="122">
        <f t="shared" ref="DA41:DB41" si="231">SUMIFS(DA3:DA40,$A$3:$A$40,"tt")</f>
        <v>0</v>
      </c>
      <c r="DB41" s="122">
        <f t="shared" si="231"/>
        <v>0</v>
      </c>
      <c r="DD41" s="124"/>
      <c r="DE41" s="114"/>
      <c r="DF41" s="251"/>
      <c r="DG41" s="252"/>
      <c r="DH41" s="253"/>
      <c r="DI41" s="253"/>
      <c r="DJ41" s="224"/>
      <c r="DK41" s="225">
        <f t="shared" ref="DK41:DM41" si="232">SUMIFS(DK3:DK40,$A$3:$A$40,"tt")</f>
        <v>0</v>
      </c>
      <c r="DL41" s="252"/>
      <c r="DM41" s="126">
        <f t="shared" si="232"/>
        <v>0</v>
      </c>
      <c r="DN41" s="125"/>
      <c r="DO41" s="254"/>
      <c r="DP41" s="126">
        <f t="shared" ref="DP41" si="233">SUMIFS(DP3:DP40,$A$3:$A$40,"tt")</f>
        <v>0</v>
      </c>
      <c r="DQ41" s="125"/>
      <c r="DR41" s="125"/>
      <c r="DS41" s="255"/>
      <c r="DT41" s="255"/>
      <c r="DU41" s="226">
        <f t="shared" ref="DU41:DW41" si="234">SUMIFS(DU3:DU40,$A$3:$A$40,"tt")</f>
        <v>0</v>
      </c>
      <c r="DV41" s="227"/>
      <c r="DW41" s="226">
        <f t="shared" si="234"/>
        <v>0</v>
      </c>
      <c r="DX41" s="252"/>
      <c r="DY41" s="256"/>
      <c r="DZ41" s="256"/>
      <c r="EA41" s="257"/>
      <c r="EB41" s="228" t="str">
        <f t="shared" si="22"/>
        <v/>
      </c>
      <c r="EC41" s="229">
        <f t="shared" ref="EC41:EH41" si="235">SUMIFS(EC3:EC40,$A$3:$A$40,"tt")</f>
        <v>0</v>
      </c>
      <c r="ED41" s="229">
        <f t="shared" si="235"/>
        <v>0</v>
      </c>
      <c r="EE41" s="229">
        <f t="shared" si="235"/>
        <v>0</v>
      </c>
      <c r="EF41" s="230">
        <f t="shared" si="235"/>
        <v>0</v>
      </c>
      <c r="EG41" s="229">
        <f t="shared" si="235"/>
        <v>0</v>
      </c>
      <c r="EH41" s="229">
        <f t="shared" si="235"/>
        <v>0</v>
      </c>
      <c r="EI41" s="258">
        <f t="shared" si="27"/>
        <v>0</v>
      </c>
      <c r="EJ41" s="258"/>
      <c r="EK41" s="229"/>
      <c r="EL41" s="229"/>
      <c r="EM41" s="127">
        <f t="shared" ref="EM41" si="236">SUMIFS(EM3:EM40,$A$3:$A$40,"tt")</f>
        <v>0</v>
      </c>
      <c r="EN41" s="231" t="b">
        <f t="shared" si="171"/>
        <v>1</v>
      </c>
      <c r="EO41" s="229"/>
      <c r="EP41" s="127">
        <f t="shared" ref="EP41:HB41" si="237">SUMIFS(EP3:EP40,$A$3:$A$40,"tt")</f>
        <v>0</v>
      </c>
      <c r="EQ41" s="127">
        <f t="shared" si="237"/>
        <v>0</v>
      </c>
      <c r="ER41" s="127">
        <f t="shared" si="237"/>
        <v>0</v>
      </c>
      <c r="ES41" s="127">
        <f t="shared" si="237"/>
        <v>0</v>
      </c>
      <c r="ET41" s="127">
        <f t="shared" si="237"/>
        <v>0</v>
      </c>
      <c r="EU41" s="127">
        <f t="shared" si="237"/>
        <v>0</v>
      </c>
      <c r="EV41" s="127">
        <f t="shared" si="237"/>
        <v>0</v>
      </c>
      <c r="EW41" s="127">
        <f t="shared" si="237"/>
        <v>0</v>
      </c>
      <c r="EX41" s="127">
        <f t="shared" si="237"/>
        <v>0</v>
      </c>
      <c r="EY41" s="127">
        <f t="shared" si="237"/>
        <v>0</v>
      </c>
      <c r="EZ41" s="127">
        <f t="shared" si="237"/>
        <v>0</v>
      </c>
      <c r="FA41" s="127">
        <f t="shared" si="237"/>
        <v>0</v>
      </c>
      <c r="FB41" s="127">
        <f t="shared" si="237"/>
        <v>0</v>
      </c>
      <c r="FC41" s="127">
        <f t="shared" si="237"/>
        <v>0</v>
      </c>
      <c r="FD41" s="127">
        <f t="shared" si="237"/>
        <v>0</v>
      </c>
      <c r="FE41" s="127">
        <f t="shared" si="237"/>
        <v>0</v>
      </c>
      <c r="FF41" s="127">
        <f t="shared" si="237"/>
        <v>0</v>
      </c>
      <c r="FG41" s="127">
        <f t="shared" si="237"/>
        <v>0</v>
      </c>
      <c r="FH41" s="127">
        <f t="shared" si="237"/>
        <v>0</v>
      </c>
      <c r="FI41" s="127">
        <f t="shared" si="237"/>
        <v>0</v>
      </c>
      <c r="FJ41" s="127">
        <f t="shared" si="237"/>
        <v>0</v>
      </c>
      <c r="FK41" s="127">
        <f t="shared" si="237"/>
        <v>0</v>
      </c>
      <c r="FL41" s="127">
        <f t="shared" si="237"/>
        <v>0</v>
      </c>
      <c r="FM41" s="127">
        <f t="shared" si="237"/>
        <v>0</v>
      </c>
      <c r="FN41" s="127">
        <f t="shared" si="237"/>
        <v>0</v>
      </c>
      <c r="FO41" s="127">
        <f t="shared" si="237"/>
        <v>0</v>
      </c>
      <c r="FP41" s="127">
        <f t="shared" si="237"/>
        <v>0</v>
      </c>
      <c r="FQ41" s="127">
        <f t="shared" si="237"/>
        <v>0</v>
      </c>
      <c r="FR41" s="127">
        <f t="shared" si="237"/>
        <v>0</v>
      </c>
      <c r="FS41" s="127">
        <f t="shared" si="237"/>
        <v>0</v>
      </c>
      <c r="FT41" s="127">
        <f t="shared" si="237"/>
        <v>0</v>
      </c>
      <c r="FU41" s="127">
        <f t="shared" si="237"/>
        <v>0</v>
      </c>
      <c r="FV41" s="127">
        <f t="shared" si="237"/>
        <v>0</v>
      </c>
      <c r="FW41" s="127">
        <f t="shared" si="237"/>
        <v>0</v>
      </c>
      <c r="FX41" s="127">
        <f t="shared" si="237"/>
        <v>0</v>
      </c>
      <c r="FY41" s="127">
        <f t="shared" si="237"/>
        <v>0</v>
      </c>
      <c r="FZ41" s="127">
        <f t="shared" si="237"/>
        <v>0</v>
      </c>
      <c r="GA41" s="127">
        <f t="shared" si="237"/>
        <v>0</v>
      </c>
      <c r="GB41" s="127">
        <f t="shared" si="237"/>
        <v>0</v>
      </c>
      <c r="GC41" s="127">
        <f t="shared" si="237"/>
        <v>0</v>
      </c>
      <c r="GD41" s="127">
        <f t="shared" si="237"/>
        <v>0</v>
      </c>
      <c r="GE41" s="127">
        <f t="shared" si="237"/>
        <v>0</v>
      </c>
      <c r="GF41" s="127">
        <f t="shared" si="237"/>
        <v>0</v>
      </c>
      <c r="GG41" s="127">
        <f t="shared" si="237"/>
        <v>0</v>
      </c>
      <c r="GH41" s="127">
        <f t="shared" si="237"/>
        <v>0</v>
      </c>
      <c r="GI41" s="127">
        <f t="shared" si="237"/>
        <v>0</v>
      </c>
      <c r="GJ41" s="127">
        <f t="shared" si="237"/>
        <v>0</v>
      </c>
      <c r="GK41" s="127">
        <f t="shared" si="237"/>
        <v>0</v>
      </c>
      <c r="GL41" s="127">
        <f t="shared" si="237"/>
        <v>0</v>
      </c>
      <c r="GM41" s="127">
        <f t="shared" si="237"/>
        <v>0</v>
      </c>
      <c r="GN41" s="127">
        <f t="shared" si="237"/>
        <v>0</v>
      </c>
      <c r="GO41" s="127">
        <f t="shared" si="237"/>
        <v>0</v>
      </c>
      <c r="GP41" s="127">
        <f t="shared" si="237"/>
        <v>0</v>
      </c>
      <c r="GQ41" s="127">
        <f t="shared" si="237"/>
        <v>0</v>
      </c>
      <c r="GR41" s="127">
        <f t="shared" si="237"/>
        <v>0</v>
      </c>
      <c r="GS41" s="127">
        <f t="shared" si="237"/>
        <v>0</v>
      </c>
      <c r="GT41" s="127">
        <f t="shared" si="237"/>
        <v>0</v>
      </c>
      <c r="GU41" s="127">
        <f t="shared" si="237"/>
        <v>0</v>
      </c>
      <c r="GV41" s="127">
        <f t="shared" si="237"/>
        <v>0</v>
      </c>
      <c r="GW41" s="127">
        <f t="shared" si="237"/>
        <v>0</v>
      </c>
      <c r="GX41" s="127">
        <f t="shared" si="237"/>
        <v>0</v>
      </c>
      <c r="GY41" s="127">
        <f t="shared" si="237"/>
        <v>0</v>
      </c>
      <c r="GZ41" s="127">
        <f t="shared" si="237"/>
        <v>0</v>
      </c>
      <c r="HA41" s="127">
        <f t="shared" si="237"/>
        <v>0</v>
      </c>
      <c r="HB41" s="127">
        <f t="shared" si="237"/>
        <v>0</v>
      </c>
      <c r="HC41" s="113">
        <f>SUM(GQ41:HB41)</f>
        <v>0</v>
      </c>
      <c r="HD41" s="113" t="b">
        <f>HC41=CV41</f>
        <v>1</v>
      </c>
    </row>
    <row r="42" spans="1:212" ht="15" customHeight="1" x14ac:dyDescent="0.25">
      <c r="C42" s="2">
        <f t="shared" si="49"/>
        <v>40</v>
      </c>
      <c r="AE42" s="215"/>
    </row>
    <row r="43" spans="1:212" ht="15" customHeight="1" x14ac:dyDescent="0.25">
      <c r="C43" s="2">
        <f t="shared" si="49"/>
        <v>41</v>
      </c>
      <c r="AE43" s="215"/>
      <c r="DI43" s="44" t="s">
        <v>7047</v>
      </c>
    </row>
    <row r="44" spans="1:212" ht="15" customHeight="1" x14ac:dyDescent="0.25">
      <c r="AE44" s="215"/>
    </row>
    <row r="45" spans="1:212" ht="15" customHeight="1" x14ac:dyDescent="0.25">
      <c r="AE45" s="215"/>
    </row>
    <row r="46" spans="1:212" ht="15" customHeight="1" x14ac:dyDescent="0.25">
      <c r="AE46" s="215"/>
    </row>
    <row r="47" spans="1:212" ht="15" customHeight="1" x14ac:dyDescent="0.25">
      <c r="AE47" s="215"/>
    </row>
    <row r="48" spans="1:212" ht="15" customHeight="1" x14ac:dyDescent="0.25">
      <c r="AE48" s="215"/>
    </row>
    <row r="49" spans="31:31" ht="15" customHeight="1" x14ac:dyDescent="0.25">
      <c r="AE49" s="215"/>
    </row>
    <row r="50" spans="31:31" ht="15" customHeight="1" x14ac:dyDescent="0.25">
      <c r="AE50" s="215"/>
    </row>
    <row r="51" spans="31:31" ht="15" customHeight="1" x14ac:dyDescent="0.25">
      <c r="AE51" s="215"/>
    </row>
    <row r="52" spans="31:31" ht="15" customHeight="1" x14ac:dyDescent="0.25">
      <c r="AE52" s="215"/>
    </row>
    <row r="53" spans="31:31" ht="15" customHeight="1" x14ac:dyDescent="0.25">
      <c r="AE53" s="215"/>
    </row>
    <row r="54" spans="31:31" ht="15" customHeight="1" x14ac:dyDescent="0.25">
      <c r="AE54" s="215"/>
    </row>
    <row r="55" spans="31:31" ht="15" customHeight="1" x14ac:dyDescent="0.25">
      <c r="AE55" s="215"/>
    </row>
    <row r="56" spans="31:31" ht="15" customHeight="1" x14ac:dyDescent="0.25">
      <c r="AE56" s="215"/>
    </row>
    <row r="57" spans="31:31" ht="15" customHeight="1" x14ac:dyDescent="0.25">
      <c r="AE57" s="215"/>
    </row>
    <row r="58" spans="31:31" ht="15" customHeight="1" x14ac:dyDescent="0.25">
      <c r="AE58" s="215"/>
    </row>
    <row r="59" spans="31:31" ht="15" customHeight="1" x14ac:dyDescent="0.25">
      <c r="AE59" s="215"/>
    </row>
    <row r="60" spans="31:31" ht="15" customHeight="1" x14ac:dyDescent="0.25">
      <c r="AE60" s="215"/>
    </row>
    <row r="61" spans="31:31" ht="15" customHeight="1" x14ac:dyDescent="0.25">
      <c r="AE61" s="215"/>
    </row>
    <row r="62" spans="31:31" ht="15" customHeight="1" x14ac:dyDescent="0.25">
      <c r="AE62" s="215"/>
    </row>
    <row r="63" spans="31:31" ht="15" customHeight="1" x14ac:dyDescent="0.25">
      <c r="AE63" s="215"/>
    </row>
    <row r="64" spans="31:31" ht="15" customHeight="1" x14ac:dyDescent="0.25">
      <c r="AE64" s="215"/>
    </row>
    <row r="65" spans="31:31" ht="15" customHeight="1" x14ac:dyDescent="0.25">
      <c r="AE65" s="215"/>
    </row>
    <row r="66" spans="31:31" ht="15" customHeight="1" x14ac:dyDescent="0.25">
      <c r="AE66" s="215"/>
    </row>
    <row r="67" spans="31:31" ht="15" customHeight="1" x14ac:dyDescent="0.25">
      <c r="AE67" s="215"/>
    </row>
    <row r="68" spans="31:31" ht="15" customHeight="1" x14ac:dyDescent="0.25">
      <c r="AE68" s="215"/>
    </row>
    <row r="69" spans="31:31" ht="15" customHeight="1" x14ac:dyDescent="0.25">
      <c r="AE69" s="215"/>
    </row>
    <row r="70" spans="31:31" ht="15" customHeight="1" x14ac:dyDescent="0.25">
      <c r="AE70" s="215"/>
    </row>
    <row r="71" spans="31:31" ht="15" customHeight="1" x14ac:dyDescent="0.25">
      <c r="AE71" s="215"/>
    </row>
    <row r="72" spans="31:31" ht="15" customHeight="1" x14ac:dyDescent="0.25">
      <c r="AE72" s="215"/>
    </row>
    <row r="73" spans="31:31" ht="15" customHeight="1" x14ac:dyDescent="0.25">
      <c r="AE73" s="215"/>
    </row>
    <row r="74" spans="31:31" ht="15" customHeight="1" x14ac:dyDescent="0.25">
      <c r="AE74" s="215"/>
    </row>
    <row r="75" spans="31:31" ht="15" customHeight="1" x14ac:dyDescent="0.25">
      <c r="AE75" s="215"/>
    </row>
    <row r="76" spans="31:31" ht="15" customHeight="1" x14ac:dyDescent="0.25">
      <c r="AE76" s="215"/>
    </row>
    <row r="77" spans="31:31" ht="15" customHeight="1" x14ac:dyDescent="0.25">
      <c r="AE77" s="215"/>
    </row>
    <row r="78" spans="31:31" ht="15" customHeight="1" x14ac:dyDescent="0.25">
      <c r="AE78" s="215"/>
    </row>
    <row r="79" spans="31:31" ht="15" customHeight="1" x14ac:dyDescent="0.25">
      <c r="AE79" s="215"/>
    </row>
    <row r="80" spans="31:31" ht="15" customHeight="1" x14ac:dyDescent="0.25">
      <c r="AE80" s="215"/>
    </row>
    <row r="81" spans="31:31" ht="15" customHeight="1" x14ac:dyDescent="0.25">
      <c r="AE81" s="215"/>
    </row>
    <row r="82" spans="31:31" ht="15" customHeight="1" x14ac:dyDescent="0.25">
      <c r="AE82" s="215"/>
    </row>
    <row r="83" spans="31:31" ht="15" customHeight="1" x14ac:dyDescent="0.25">
      <c r="AE83" s="215"/>
    </row>
    <row r="84" spans="31:31" ht="15" customHeight="1" x14ac:dyDescent="0.25">
      <c r="AE84" s="215"/>
    </row>
    <row r="85" spans="31:31" ht="15" customHeight="1" x14ac:dyDescent="0.25">
      <c r="AE85" s="215"/>
    </row>
    <row r="86" spans="31:31" ht="15" customHeight="1" x14ac:dyDescent="0.25">
      <c r="AE86" s="215"/>
    </row>
    <row r="87" spans="31:31" ht="15" customHeight="1" x14ac:dyDescent="0.25">
      <c r="AE87" s="215"/>
    </row>
    <row r="88" spans="31:31" ht="15" customHeight="1" x14ac:dyDescent="0.25">
      <c r="AE88" s="215"/>
    </row>
    <row r="89" spans="31:31" ht="15" customHeight="1" x14ac:dyDescent="0.25">
      <c r="AE89" s="215"/>
    </row>
    <row r="90" spans="31:31" ht="15" customHeight="1" x14ac:dyDescent="0.25">
      <c r="AE90" s="215"/>
    </row>
    <row r="91" spans="31:31" ht="15" customHeight="1" x14ac:dyDescent="0.25">
      <c r="AE91" s="215"/>
    </row>
    <row r="92" spans="31:31" ht="15" customHeight="1" x14ac:dyDescent="0.25">
      <c r="AE92" s="215"/>
    </row>
    <row r="93" spans="31:31" ht="15" customHeight="1" x14ac:dyDescent="0.25">
      <c r="AE93" s="215"/>
    </row>
    <row r="94" spans="31:31" ht="15" customHeight="1" x14ac:dyDescent="0.25">
      <c r="AE94" s="215"/>
    </row>
    <row r="95" spans="31:31" ht="15" customHeight="1" x14ac:dyDescent="0.25">
      <c r="AE95" s="215"/>
    </row>
    <row r="96" spans="31:31" ht="15" customHeight="1" x14ac:dyDescent="0.25">
      <c r="AE96" s="215"/>
    </row>
    <row r="97" spans="31:31" ht="15" customHeight="1" x14ac:dyDescent="0.25">
      <c r="AE97" s="215"/>
    </row>
    <row r="98" spans="31:31" ht="15" customHeight="1" x14ac:dyDescent="0.25">
      <c r="AE98" s="215"/>
    </row>
    <row r="99" spans="31:31" ht="15" customHeight="1" x14ac:dyDescent="0.25">
      <c r="AE99" s="215"/>
    </row>
    <row r="100" spans="31:31" ht="15" customHeight="1" x14ac:dyDescent="0.25">
      <c r="AE100" s="215"/>
    </row>
    <row r="101" spans="31:31" ht="15" customHeight="1" x14ac:dyDescent="0.25">
      <c r="AE101" s="215"/>
    </row>
    <row r="102" spans="31:31" ht="15" customHeight="1" x14ac:dyDescent="0.25">
      <c r="AE102" s="215"/>
    </row>
    <row r="103" spans="31:31" ht="15" customHeight="1" x14ac:dyDescent="0.25">
      <c r="AE103" s="215"/>
    </row>
    <row r="104" spans="31:31" ht="15" customHeight="1" x14ac:dyDescent="0.25">
      <c r="AE104" s="215"/>
    </row>
    <row r="105" spans="31:31" ht="15" customHeight="1" x14ac:dyDescent="0.25">
      <c r="AE105" s="215"/>
    </row>
    <row r="106" spans="31:31" ht="15" customHeight="1" x14ac:dyDescent="0.25">
      <c r="AE106" s="215"/>
    </row>
    <row r="107" spans="31:31" ht="15" customHeight="1" x14ac:dyDescent="0.25">
      <c r="AE107" s="215"/>
    </row>
    <row r="108" spans="31:31" ht="15" customHeight="1" x14ac:dyDescent="0.25">
      <c r="AE108" s="215"/>
    </row>
    <row r="109" spans="31:31" ht="15" customHeight="1" x14ac:dyDescent="0.25">
      <c r="AE109" s="215"/>
    </row>
    <row r="110" spans="31:31" ht="15" customHeight="1" x14ac:dyDescent="0.25">
      <c r="AE110" s="215"/>
    </row>
    <row r="111" spans="31:31" ht="15" customHeight="1" x14ac:dyDescent="0.25">
      <c r="AE111" s="215"/>
    </row>
    <row r="112" spans="31:31" ht="15" customHeight="1" x14ac:dyDescent="0.25">
      <c r="AE112" s="215"/>
    </row>
    <row r="113" spans="31:31" ht="15" customHeight="1" x14ac:dyDescent="0.25">
      <c r="AE113" s="215"/>
    </row>
    <row r="114" spans="31:31" ht="15" customHeight="1" x14ac:dyDescent="0.25">
      <c r="AE114" s="215"/>
    </row>
    <row r="115" spans="31:31" ht="15" customHeight="1" x14ac:dyDescent="0.25">
      <c r="AE115" s="215"/>
    </row>
    <row r="116" spans="31:31" ht="15" customHeight="1" x14ac:dyDescent="0.25">
      <c r="AE116" s="215"/>
    </row>
    <row r="117" spans="31:31" ht="15" customHeight="1" x14ac:dyDescent="0.25">
      <c r="AE117" s="215"/>
    </row>
    <row r="118" spans="31:31" ht="15" customHeight="1" x14ac:dyDescent="0.25">
      <c r="AE118" s="215"/>
    </row>
    <row r="119" spans="31:31" ht="15" customHeight="1" x14ac:dyDescent="0.25">
      <c r="AE119" s="215"/>
    </row>
    <row r="120" spans="31:31" ht="15" customHeight="1" x14ac:dyDescent="0.25">
      <c r="AE120" s="215"/>
    </row>
    <row r="121" spans="31:31" ht="15" customHeight="1" x14ac:dyDescent="0.25">
      <c r="AE121" s="215"/>
    </row>
    <row r="122" spans="31:31" ht="15" customHeight="1" x14ac:dyDescent="0.25">
      <c r="AE122" s="215"/>
    </row>
    <row r="123" spans="31:31" ht="15" customHeight="1" x14ac:dyDescent="0.25">
      <c r="AE123" s="215"/>
    </row>
    <row r="124" spans="31:31" ht="15" customHeight="1" x14ac:dyDescent="0.25">
      <c r="AE124" s="215"/>
    </row>
    <row r="125" spans="31:31" ht="15" customHeight="1" x14ac:dyDescent="0.25">
      <c r="AE125" s="215"/>
    </row>
    <row r="126" spans="31:31" ht="15" customHeight="1" x14ac:dyDescent="0.25">
      <c r="AE126" s="215"/>
    </row>
    <row r="127" spans="31:31" ht="15" customHeight="1" x14ac:dyDescent="0.25">
      <c r="AE127" s="215"/>
    </row>
    <row r="128" spans="31:31" ht="15" customHeight="1" x14ac:dyDescent="0.25">
      <c r="AE128" s="215"/>
    </row>
    <row r="129" spans="31:31" ht="15" customHeight="1" x14ac:dyDescent="0.25">
      <c r="AE129" s="215"/>
    </row>
    <row r="130" spans="31:31" ht="15" customHeight="1" x14ac:dyDescent="0.25">
      <c r="AE130" s="215"/>
    </row>
    <row r="131" spans="31:31" ht="15" customHeight="1" x14ac:dyDescent="0.25">
      <c r="AE131" s="215"/>
    </row>
    <row r="132" spans="31:31" ht="15" customHeight="1" x14ac:dyDescent="0.25">
      <c r="AE132" s="215"/>
    </row>
    <row r="133" spans="31:31" ht="15" customHeight="1" x14ac:dyDescent="0.25">
      <c r="AE133" s="215"/>
    </row>
    <row r="134" spans="31:31" ht="15" customHeight="1" x14ac:dyDescent="0.25">
      <c r="AE134" s="215"/>
    </row>
    <row r="135" spans="31:31" ht="15" customHeight="1" x14ac:dyDescent="0.25">
      <c r="AE135" s="215"/>
    </row>
    <row r="136" spans="31:31" ht="15" customHeight="1" x14ac:dyDescent="0.25">
      <c r="AE136" s="215"/>
    </row>
    <row r="137" spans="31:31" ht="15" customHeight="1" x14ac:dyDescent="0.25">
      <c r="AE137" s="215"/>
    </row>
    <row r="138" spans="31:31" ht="15" customHeight="1" x14ac:dyDescent="0.25">
      <c r="AE138" s="215"/>
    </row>
    <row r="139" spans="31:31" ht="15" customHeight="1" x14ac:dyDescent="0.25">
      <c r="AE139" s="215"/>
    </row>
    <row r="140" spans="31:31" ht="15" customHeight="1" x14ac:dyDescent="0.25">
      <c r="AE140" s="215"/>
    </row>
    <row r="141" spans="31:31" ht="15" customHeight="1" x14ac:dyDescent="0.25">
      <c r="AE141" s="215"/>
    </row>
    <row r="142" spans="31:31" ht="15" customHeight="1" x14ac:dyDescent="0.25">
      <c r="AE142" s="215"/>
    </row>
    <row r="143" spans="31:31" ht="15" customHeight="1" x14ac:dyDescent="0.25">
      <c r="AE143" s="215"/>
    </row>
    <row r="144" spans="31:31" ht="15" customHeight="1" x14ac:dyDescent="0.25">
      <c r="AE144" s="215"/>
    </row>
    <row r="145" spans="31:31" ht="15" customHeight="1" x14ac:dyDescent="0.25">
      <c r="AE145" s="215"/>
    </row>
    <row r="146" spans="31:31" ht="15" customHeight="1" x14ac:dyDescent="0.25">
      <c r="AE146" s="215"/>
    </row>
    <row r="147" spans="31:31" ht="15" customHeight="1" x14ac:dyDescent="0.25">
      <c r="AE147" s="215"/>
    </row>
    <row r="148" spans="31:31" ht="15" customHeight="1" x14ac:dyDescent="0.25">
      <c r="AE148" s="215"/>
    </row>
    <row r="149" spans="31:31" ht="15" customHeight="1" x14ac:dyDescent="0.25">
      <c r="AE149" s="215"/>
    </row>
    <row r="150" spans="31:31" ht="15" customHeight="1" x14ac:dyDescent="0.25">
      <c r="AE150" s="215"/>
    </row>
    <row r="151" spans="31:31" ht="15" customHeight="1" x14ac:dyDescent="0.25">
      <c r="AE151" s="215"/>
    </row>
    <row r="152" spans="31:31" ht="15" customHeight="1" x14ac:dyDescent="0.25">
      <c r="AE152" s="215"/>
    </row>
    <row r="153" spans="31:31" ht="15" customHeight="1" x14ac:dyDescent="0.25">
      <c r="AE153" s="215"/>
    </row>
    <row r="154" spans="31:31" ht="15" customHeight="1" x14ac:dyDescent="0.25">
      <c r="AE154" s="215"/>
    </row>
    <row r="155" spans="31:31" ht="15" customHeight="1" x14ac:dyDescent="0.25">
      <c r="AE155" s="215"/>
    </row>
    <row r="156" spans="31:31" ht="15" customHeight="1" x14ac:dyDescent="0.25">
      <c r="AE156" s="215"/>
    </row>
    <row r="157" spans="31:31" ht="15" customHeight="1" x14ac:dyDescent="0.25">
      <c r="AE157" s="215"/>
    </row>
    <row r="158" spans="31:31" ht="15" customHeight="1" x14ac:dyDescent="0.25">
      <c r="AE158" s="215"/>
    </row>
    <row r="159" spans="31:31" ht="15" customHeight="1" x14ac:dyDescent="0.25">
      <c r="AE159" s="215"/>
    </row>
    <row r="160" spans="31:31" ht="15" customHeight="1" x14ac:dyDescent="0.25">
      <c r="AE160" s="215"/>
    </row>
    <row r="161" spans="31:31" ht="15" customHeight="1" x14ac:dyDescent="0.25">
      <c r="AE161" s="215"/>
    </row>
    <row r="162" spans="31:31" ht="15" customHeight="1" x14ac:dyDescent="0.25">
      <c r="AE162" s="215"/>
    </row>
    <row r="163" spans="31:31" ht="15" customHeight="1" x14ac:dyDescent="0.25">
      <c r="AE163" s="215"/>
    </row>
    <row r="164" spans="31:31" ht="15" customHeight="1" x14ac:dyDescent="0.25">
      <c r="AE164" s="215"/>
    </row>
    <row r="165" spans="31:31" ht="15" customHeight="1" x14ac:dyDescent="0.25">
      <c r="AE165" s="215"/>
    </row>
    <row r="166" spans="31:31" ht="15" customHeight="1" x14ac:dyDescent="0.25">
      <c r="AE166" s="215"/>
    </row>
    <row r="167" spans="31:31" ht="15" customHeight="1" x14ac:dyDescent="0.25">
      <c r="AE167" s="215"/>
    </row>
    <row r="168" spans="31:31" ht="15" customHeight="1" x14ac:dyDescent="0.25">
      <c r="AE168" s="215"/>
    </row>
    <row r="169" spans="31:31" ht="15" customHeight="1" x14ac:dyDescent="0.25">
      <c r="AE169" s="215"/>
    </row>
    <row r="170" spans="31:31" ht="15" customHeight="1" x14ac:dyDescent="0.25">
      <c r="AE170" s="215"/>
    </row>
    <row r="171" spans="31:31" ht="15" customHeight="1" x14ac:dyDescent="0.25">
      <c r="AE171" s="215"/>
    </row>
    <row r="172" spans="31:31" ht="15" customHeight="1" x14ac:dyDescent="0.25">
      <c r="AE172" s="215"/>
    </row>
    <row r="173" spans="31:31" ht="15" customHeight="1" x14ac:dyDescent="0.25">
      <c r="AE173" s="215"/>
    </row>
    <row r="174" spans="31:31" ht="15" customHeight="1" x14ac:dyDescent="0.25">
      <c r="AE174" s="215"/>
    </row>
    <row r="175" spans="31:31" ht="15" customHeight="1" x14ac:dyDescent="0.25">
      <c r="AE175" s="215"/>
    </row>
    <row r="176" spans="31:31" ht="15" customHeight="1" x14ac:dyDescent="0.25">
      <c r="AE176" s="215"/>
    </row>
    <row r="177" spans="31:31" ht="15" customHeight="1" x14ac:dyDescent="0.25">
      <c r="AE177" s="215"/>
    </row>
    <row r="178" spans="31:31" ht="15" customHeight="1" x14ac:dyDescent="0.25">
      <c r="AE178" s="215"/>
    </row>
    <row r="179" spans="31:31" ht="15" customHeight="1" x14ac:dyDescent="0.25">
      <c r="AE179" s="215"/>
    </row>
    <row r="180" spans="31:31" ht="15" customHeight="1" x14ac:dyDescent="0.25">
      <c r="AE180" s="215"/>
    </row>
    <row r="181" spans="31:31" ht="15" customHeight="1" x14ac:dyDescent="0.25">
      <c r="AE181" s="215"/>
    </row>
    <row r="182" spans="31:31" ht="15" customHeight="1" x14ac:dyDescent="0.25">
      <c r="AE182" s="215"/>
    </row>
    <row r="183" spans="31:31" ht="15" customHeight="1" x14ac:dyDescent="0.25">
      <c r="AE183" s="215"/>
    </row>
    <row r="184" spans="31:31" ht="15" customHeight="1" x14ac:dyDescent="0.25">
      <c r="AE184" s="215"/>
    </row>
    <row r="185" spans="31:31" ht="15" customHeight="1" x14ac:dyDescent="0.25">
      <c r="AE185" s="215"/>
    </row>
    <row r="186" spans="31:31" ht="15" customHeight="1" x14ac:dyDescent="0.25">
      <c r="AE186" s="215"/>
    </row>
    <row r="187" spans="31:31" ht="15" customHeight="1" x14ac:dyDescent="0.25">
      <c r="AE187" s="215"/>
    </row>
    <row r="188" spans="31:31" ht="15" customHeight="1" x14ac:dyDescent="0.25">
      <c r="AE188" s="215"/>
    </row>
    <row r="189" spans="31:31" ht="15" customHeight="1" x14ac:dyDescent="0.25">
      <c r="AE189" s="215"/>
    </row>
    <row r="190" spans="31:31" ht="15" customHeight="1" x14ac:dyDescent="0.25">
      <c r="AE190" s="215"/>
    </row>
    <row r="191" spans="31:31" ht="15" customHeight="1" x14ac:dyDescent="0.25">
      <c r="AE191" s="215"/>
    </row>
    <row r="192" spans="31:31" ht="15" customHeight="1" x14ac:dyDescent="0.25">
      <c r="AE192" s="215"/>
    </row>
    <row r="193" spans="31:31" ht="15" customHeight="1" x14ac:dyDescent="0.25">
      <c r="AE193" s="215"/>
    </row>
    <row r="194" spans="31:31" ht="15" customHeight="1" x14ac:dyDescent="0.25">
      <c r="AE194" s="215"/>
    </row>
    <row r="195" spans="31:31" ht="15" customHeight="1" x14ac:dyDescent="0.25">
      <c r="AE195" s="215"/>
    </row>
    <row r="196" spans="31:31" ht="15" customHeight="1" x14ac:dyDescent="0.25">
      <c r="AE196" s="215"/>
    </row>
    <row r="197" spans="31:31" ht="15" customHeight="1" x14ac:dyDescent="0.25">
      <c r="AE197" s="215"/>
    </row>
    <row r="198" spans="31:31" ht="15" customHeight="1" x14ac:dyDescent="0.25">
      <c r="AE198" s="215"/>
    </row>
    <row r="199" spans="31:31" ht="15" customHeight="1" x14ac:dyDescent="0.25">
      <c r="AE199" s="215"/>
    </row>
    <row r="200" spans="31:31" ht="15" customHeight="1" x14ac:dyDescent="0.25">
      <c r="AE200" s="215"/>
    </row>
    <row r="201" spans="31:31" ht="15" customHeight="1" x14ac:dyDescent="0.25">
      <c r="AE201" s="215"/>
    </row>
    <row r="202" spans="31:31" ht="15" customHeight="1" x14ac:dyDescent="0.25">
      <c r="AE202" s="215"/>
    </row>
    <row r="203" spans="31:31" ht="15" customHeight="1" x14ac:dyDescent="0.25">
      <c r="AE203" s="215"/>
    </row>
    <row r="204" spans="31:31" ht="15" customHeight="1" x14ac:dyDescent="0.25">
      <c r="AE204" s="215"/>
    </row>
    <row r="205" spans="31:31" ht="15" customHeight="1" x14ac:dyDescent="0.25">
      <c r="AE205" s="215"/>
    </row>
    <row r="206" spans="31:31" ht="15" customHeight="1" x14ac:dyDescent="0.25">
      <c r="AE206" s="215"/>
    </row>
    <row r="207" spans="31:31" ht="15" customHeight="1" x14ac:dyDescent="0.25">
      <c r="AE207" s="215"/>
    </row>
    <row r="208" spans="31:31" ht="15" customHeight="1" x14ac:dyDescent="0.25">
      <c r="AE208" s="215"/>
    </row>
    <row r="209" spans="31:31" ht="15" customHeight="1" x14ac:dyDescent="0.25">
      <c r="AE209" s="215"/>
    </row>
    <row r="210" spans="31:31" ht="15" customHeight="1" x14ac:dyDescent="0.25">
      <c r="AE210" s="215"/>
    </row>
    <row r="211" spans="31:31" ht="15" customHeight="1" x14ac:dyDescent="0.25">
      <c r="AE211" s="215"/>
    </row>
    <row r="212" spans="31:31" ht="15" customHeight="1" x14ac:dyDescent="0.25">
      <c r="AE212" s="215"/>
    </row>
    <row r="213" spans="31:31" ht="15" customHeight="1" x14ac:dyDescent="0.25">
      <c r="AE213" s="215"/>
    </row>
    <row r="214" spans="31:31" ht="15" customHeight="1" x14ac:dyDescent="0.25">
      <c r="AE214" s="215"/>
    </row>
    <row r="215" spans="31:31" ht="15" customHeight="1" x14ac:dyDescent="0.25">
      <c r="AE215" s="215"/>
    </row>
    <row r="216" spans="31:31" ht="15" customHeight="1" x14ac:dyDescent="0.25">
      <c r="AE216" s="215"/>
    </row>
    <row r="217" spans="31:31" ht="15" customHeight="1" x14ac:dyDescent="0.25">
      <c r="AE217" s="215"/>
    </row>
    <row r="218" spans="31:31" ht="15" customHeight="1" x14ac:dyDescent="0.25">
      <c r="AE218" s="215"/>
    </row>
    <row r="219" spans="31:31" ht="15" customHeight="1" x14ac:dyDescent="0.25">
      <c r="AE219" s="215"/>
    </row>
    <row r="220" spans="31:31" ht="15" customHeight="1" x14ac:dyDescent="0.25">
      <c r="AE220" s="215"/>
    </row>
    <row r="221" spans="31:31" ht="15" customHeight="1" x14ac:dyDescent="0.25">
      <c r="AE221" s="215"/>
    </row>
    <row r="222" spans="31:31" ht="15" customHeight="1" x14ac:dyDescent="0.25">
      <c r="AE222" s="215"/>
    </row>
    <row r="223" spans="31:31" ht="15" customHeight="1" x14ac:dyDescent="0.25">
      <c r="AE223" s="215"/>
    </row>
    <row r="224" spans="31:31" ht="15" customHeight="1" x14ac:dyDescent="0.25">
      <c r="AE224" s="215"/>
    </row>
    <row r="225" spans="31:31" ht="15" customHeight="1" x14ac:dyDescent="0.25">
      <c r="AE225" s="215"/>
    </row>
    <row r="226" spans="31:31" ht="15" customHeight="1" x14ac:dyDescent="0.25">
      <c r="AE226" s="215"/>
    </row>
    <row r="227" spans="31:31" ht="15" customHeight="1" x14ac:dyDescent="0.25">
      <c r="AE227" s="215"/>
    </row>
    <row r="228" spans="31:31" ht="15" customHeight="1" x14ac:dyDescent="0.25">
      <c r="AE228" s="215"/>
    </row>
    <row r="229" spans="31:31" ht="15" customHeight="1" x14ac:dyDescent="0.25">
      <c r="AE229" s="215"/>
    </row>
    <row r="230" spans="31:31" ht="15" customHeight="1" x14ac:dyDescent="0.25">
      <c r="AE230" s="215"/>
    </row>
    <row r="231" spans="31:31" ht="15" customHeight="1" x14ac:dyDescent="0.25">
      <c r="AE231" s="215"/>
    </row>
    <row r="232" spans="31:31" ht="15" customHeight="1" x14ac:dyDescent="0.25">
      <c r="AE232" s="215"/>
    </row>
    <row r="233" spans="31:31" ht="15" customHeight="1" x14ac:dyDescent="0.25">
      <c r="AE233" s="215"/>
    </row>
    <row r="234" spans="31:31" ht="15" customHeight="1" x14ac:dyDescent="0.25">
      <c r="AE234" s="215"/>
    </row>
    <row r="235" spans="31:31" ht="15" customHeight="1" x14ac:dyDescent="0.25">
      <c r="AE235" s="215"/>
    </row>
    <row r="236" spans="31:31" ht="15" customHeight="1" x14ac:dyDescent="0.25">
      <c r="AE236" s="215"/>
    </row>
    <row r="237" spans="31:31" ht="15" customHeight="1" x14ac:dyDescent="0.25">
      <c r="AE237" s="215"/>
    </row>
    <row r="238" spans="31:31" ht="15" customHeight="1" x14ac:dyDescent="0.25">
      <c r="AE238" s="215"/>
    </row>
    <row r="239" spans="31:31" ht="15" customHeight="1" x14ac:dyDescent="0.25">
      <c r="AE239" s="215"/>
    </row>
    <row r="240" spans="31:31" ht="15" customHeight="1" x14ac:dyDescent="0.25">
      <c r="AE240" s="215"/>
    </row>
    <row r="241" spans="31:31" ht="15" customHeight="1" x14ac:dyDescent="0.25">
      <c r="AE241" s="215"/>
    </row>
    <row r="242" spans="31:31" ht="15" customHeight="1" x14ac:dyDescent="0.25">
      <c r="AE242" s="215"/>
    </row>
    <row r="243" spans="31:31" ht="15" customHeight="1" x14ac:dyDescent="0.25">
      <c r="AE243" s="215"/>
    </row>
    <row r="244" spans="31:31" ht="15" customHeight="1" x14ac:dyDescent="0.25">
      <c r="AE244" s="215"/>
    </row>
    <row r="245" spans="31:31" ht="15" customHeight="1" x14ac:dyDescent="0.25">
      <c r="AE245" s="215"/>
    </row>
    <row r="246" spans="31:31" ht="15" customHeight="1" x14ac:dyDescent="0.25">
      <c r="AE246" s="215"/>
    </row>
    <row r="247" spans="31:31" ht="15" customHeight="1" x14ac:dyDescent="0.25">
      <c r="AE247" s="215"/>
    </row>
    <row r="248" spans="31:31" ht="15" customHeight="1" x14ac:dyDescent="0.25">
      <c r="AE248" s="215"/>
    </row>
    <row r="249" spans="31:31" ht="15" customHeight="1" x14ac:dyDescent="0.25">
      <c r="AE249" s="215"/>
    </row>
    <row r="250" spans="31:31" ht="15" customHeight="1" x14ac:dyDescent="0.25">
      <c r="AE250" s="215"/>
    </row>
    <row r="251" spans="31:31" ht="15" customHeight="1" x14ac:dyDescent="0.25">
      <c r="AE251" s="215"/>
    </row>
    <row r="252" spans="31:31" ht="15" customHeight="1" x14ac:dyDescent="0.25">
      <c r="AE252" s="215"/>
    </row>
    <row r="253" spans="31:31" ht="15" customHeight="1" x14ac:dyDescent="0.25">
      <c r="AE253" s="215"/>
    </row>
    <row r="254" spans="31:31" ht="15" customHeight="1" x14ac:dyDescent="0.25">
      <c r="AE254" s="215"/>
    </row>
    <row r="255" spans="31:31" ht="15" customHeight="1" x14ac:dyDescent="0.25">
      <c r="AE255" s="215"/>
    </row>
    <row r="256" spans="31:31" ht="15" customHeight="1" x14ac:dyDescent="0.25">
      <c r="AE256" s="215"/>
    </row>
    <row r="257" spans="31:31" ht="15" customHeight="1" x14ac:dyDescent="0.25">
      <c r="AE257" s="215"/>
    </row>
    <row r="258" spans="31:31" ht="15" customHeight="1" x14ac:dyDescent="0.25">
      <c r="AE258" s="215"/>
    </row>
    <row r="259" spans="31:31" ht="15" customHeight="1" x14ac:dyDescent="0.25">
      <c r="AE259" s="215"/>
    </row>
    <row r="260" spans="31:31" ht="15" customHeight="1" x14ac:dyDescent="0.25">
      <c r="AE260" s="215"/>
    </row>
    <row r="261" spans="31:31" ht="15" customHeight="1" x14ac:dyDescent="0.25">
      <c r="AE261" s="215"/>
    </row>
    <row r="262" spans="31:31" ht="15" customHeight="1" x14ac:dyDescent="0.25">
      <c r="AE262" s="215"/>
    </row>
  </sheetData>
  <phoneticPr fontId="41" type="noConversion"/>
  <conditionalFormatting sqref="AK11:BV16">
    <cfRule type="cellIs" dxfId="12" priority="7" operator="notEqual">
      <formula>0</formula>
    </cfRule>
  </conditionalFormatting>
  <conditionalFormatting sqref="AK22:BV28">
    <cfRule type="cellIs" dxfId="11" priority="12" operator="notEqual">
      <formula>0</formula>
    </cfRule>
  </conditionalFormatting>
  <conditionalFormatting sqref="AK29:BW33">
    <cfRule type="cellIs" dxfId="10" priority="2" operator="notEqual">
      <formula>0</formula>
    </cfRule>
  </conditionalFormatting>
  <conditionalFormatting sqref="AK35:CJ36 AK37:BZ37 CC37:CJ37 AK38:CJ38 AK39:BZ39 CC39:CJ39">
    <cfRule type="cellIs" dxfId="9" priority="23" operator="notEqual">
      <formula>0</formula>
    </cfRule>
  </conditionalFormatting>
  <conditionalFormatting sqref="BW11 BY11:CJ11 AK18:CJ20">
    <cfRule type="cellIs" dxfId="8" priority="8" operator="notEqual">
      <formula>0</formula>
    </cfRule>
  </conditionalFormatting>
  <conditionalFormatting sqref="BW26:CA28">
    <cfRule type="cellIs" dxfId="7" priority="9" operator="notEqual">
      <formula>0</formula>
    </cfRule>
  </conditionalFormatting>
  <conditionalFormatting sqref="BW3:CJ3 AK3:BV4 AK3:AL5 AK4:CJ12 BW12:CJ16">
    <cfRule type="cellIs" dxfId="6" priority="17" operator="notEqual">
      <formula>0</formula>
    </cfRule>
  </conditionalFormatting>
  <conditionalFormatting sqref="BW22:CJ22 BX23:CJ25 BW24:BW25">
    <cfRule type="cellIs" dxfId="5" priority="20" operator="notEqual">
      <formula>0</formula>
    </cfRule>
  </conditionalFormatting>
  <conditionalFormatting sqref="BW32:CJ33">
    <cfRule type="cellIs" dxfId="4" priority="4" operator="notEqual">
      <formula>0</formula>
    </cfRule>
  </conditionalFormatting>
  <conditionalFormatting sqref="BX29:CJ31">
    <cfRule type="cellIs" dxfId="3" priority="3" operator="notEqual">
      <formula>0</formula>
    </cfRule>
  </conditionalFormatting>
  <conditionalFormatting sqref="CA30">
    <cfRule type="cellIs" dxfId="2" priority="1" operator="notEqual">
      <formula>0</formula>
    </cfRule>
  </conditionalFormatting>
  <conditionalFormatting sqref="CC26:CJ28">
    <cfRule type="cellIs" dxfId="1" priority="13" operator="notEqual">
      <formula>0</formula>
    </cfRule>
  </conditionalFormatting>
  <conditionalFormatting sqref="EF2:EK2">
    <cfRule type="duplicateValues" dxfId="0" priority="22"/>
  </conditionalFormatting>
  <dataValidations count="5">
    <dataValidation type="list" allowBlank="1" showInputMessage="1" showErrorMessage="1" sqref="DY42:DY1048576 DY3:DY40" xr:uid="{B5968D45-2891-4E5F-B535-B52054EE63EE}">
      <formula1>"Face,Circuito,Sem base de dados"</formula1>
    </dataValidation>
    <dataValidation type="list" allowBlank="1" showInputMessage="1" showErrorMessage="1" sqref="R42:S1048576" xr:uid="{33802426-422C-4D6F-8DCA-68F68DD06172}">
      <formula1>"Estático,Digital,"</formula1>
    </dataValidation>
    <dataValidation type="list" allowBlank="1" showInputMessage="1" showErrorMessage="1" sqref="AE42:AE1048576" xr:uid="{8F13B4C1-56E7-4EF2-ABF7-94D5A1D280CF}">
      <formula1>"Semanal, Bi-semana, Mensal, Diário, Quinzenal"</formula1>
    </dataValidation>
    <dataValidation type="list" allowBlank="1" showInputMessage="1" showErrorMessage="1" sqref="O42:O1048576 L42:L1048576" xr:uid="{F69AAEEC-EAC6-4537-8FF8-9331D10D5DDC}">
      <formula1>#REF!</formula1>
    </dataValidation>
    <dataValidation type="list" allowBlank="1" showInputMessage="1" showErrorMessage="1" sqref="CN3:CN41" xr:uid="{7584980C-5AB1-4277-BF2F-C1384F671692}">
      <formula1>"Faces,Flights"</formula1>
    </dataValidation>
  </dataValidations>
  <pageMargins left="0.511811024" right="0.511811024" top="0.78740157499999996" bottom="0.78740157499999996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50F5B7F4-2502-49A4-971F-94B4D2AD2831}">
          <x14:formula1>
            <xm:f>Parametros!$E$2:$E$8</xm:f>
          </x14:formula1>
          <xm:sqref>AE12:AE25 AE29:AE41 AE3:AE10</xm:sqref>
        </x14:dataValidation>
        <x14:dataValidation type="list" allowBlank="1" showInputMessage="1" showErrorMessage="1" xr:uid="{0DFC8E79-997E-4A5B-9E16-34C31D9E4E96}">
          <x14:formula1>
            <xm:f>Parametros!$H$2:$H$273</xm:f>
          </x14:formula1>
          <xm:sqref>M36:M41 M12:M25 M29:M34 M3:M10</xm:sqref>
        </x14:dataValidation>
        <x14:dataValidation type="list" allowBlank="1" showInputMessage="1" showErrorMessage="1" xr:uid="{1A966E36-00B7-4702-87CF-FF7BAF629E9B}">
          <x14:formula1>
            <xm:f>Parametros!$S$2:$S$7</xm:f>
          </x14:formula1>
          <xm:sqref>R12:S25 R29:S34 R3:S10 R40:S41</xm:sqref>
        </x14:dataValidation>
        <x14:dataValidation type="list" allowBlank="1" showInputMessage="1" showErrorMessage="1" xr:uid="{0E040912-A392-4CC7-B35A-E1F6601C3674}">
          <x14:formula1>
            <xm:f>POPULAÇÃO!$D$2:$D$6000</xm:f>
          </x14:formula1>
          <xm:sqref>L36:L41 L12:L25 L29:L34 L3:L10</xm:sqref>
        </x14:dataValidation>
        <x14:dataValidation type="list" allowBlank="1" showInputMessage="1" showErrorMessage="1" xr:uid="{B1C6DD77-92C7-4138-A3C3-E738CC425B77}">
          <x14:formula1>
            <xm:f>Parametros!$V$2:$V$37</xm:f>
          </x14:formula1>
          <xm:sqref>N40:N1048576 N12:N15 N17:N25 N29:N34 N4:N10</xm:sqref>
        </x14:dataValidation>
        <x14:dataValidation type="list" allowBlank="1" showInputMessage="1" showErrorMessage="1" xr:uid="{89D273DD-FEF7-4725-A5AC-E9E2DE8986B7}">
          <x14:formula1>
            <xm:f>Parametros!$B$2:$B$18</xm:f>
          </x14:formula1>
          <xm:sqref>H42:I1048576 H12:H25 H29:H41 H3:H10</xm:sqref>
        </x14:dataValidation>
        <x14:dataValidation type="list" allowBlank="1" showInputMessage="1" showErrorMessage="1" xr:uid="{33703982-F8A4-45CC-B07C-F4FA9C395F62}">
          <x14:formula1>
            <xm:f>Parametros!$V$2:$V$100</xm:f>
          </x14:formula1>
          <xm:sqref>N16</xm:sqref>
        </x14:dataValidation>
        <x14:dataValidation type="list" allowBlank="1" showInputMessage="1" showErrorMessage="1" xr:uid="{76FFFAC6-891E-4586-A2A0-A216A1670D5F}">
          <x14:formula1>
            <xm:f>Parametros!$J$2:$J$161</xm:f>
          </x14:formula1>
          <xm:sqref>O36:O37 O32:O33</xm:sqref>
        </x14:dataValidation>
        <x14:dataValidation type="list" allowBlank="1" showInputMessage="1" showErrorMessage="1" xr:uid="{2C56EA02-D8FA-4663-B768-8EFF523F8AC2}">
          <x14:formula1>
            <xm:f>Parametros!$J$2:$J$116</xm:f>
          </x14:formula1>
          <xm:sqref>O12:O25 O34:P34 O38:O41 O29:O31 O3:O10</xm:sqref>
        </x14:dataValidation>
        <x14:dataValidation type="list" allowBlank="1" showInputMessage="1" showErrorMessage="1" xr:uid="{CAE4C2CD-1377-428D-BB65-4719F48AEFDD}">
          <x14:formula1>
            <xm:f>Parametros!$AI$3:$AI$11</xm:f>
          </x14:formula1>
          <xm:sqref>G3:G41</xm:sqref>
        </x14:dataValidation>
        <x14:dataValidation type="list" allowBlank="1" showInputMessage="1" showErrorMessage="1" xr:uid="{9B2EACCD-A95B-43E3-8EC2-74B3FFD89ABC}">
          <x14:formula1>
            <xm:f>Parametros!$V$2:$V$200</xm:f>
          </x14:formula1>
          <xm:sqref>N3</xm:sqref>
        </x14:dataValidation>
        <x14:dataValidation type="list" allowBlank="1" showInputMessage="1" showErrorMessage="1" xr:uid="{391274D5-AD44-45A3-BACA-F67B755199EC}">
          <x14:formula1>
            <xm:f>Parametros!$AL$2:$AL$8</xm:f>
          </x14:formula1>
          <xm:sqref>AC3:AC1048576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0AB96-AA6A-4271-AEF1-5FEC25AFA9F1}">
  <sheetPr>
    <tabColor theme="0"/>
  </sheetPr>
  <dimension ref="B1:D2349"/>
  <sheetViews>
    <sheetView workbookViewId="0">
      <pane ySplit="2" topLeftCell="A3" activePane="bottomLeft" state="frozen"/>
      <selection pane="bottomLeft" activeCell="D14" sqref="D14"/>
    </sheetView>
  </sheetViews>
  <sheetFormatPr defaultColWidth="8.796875" defaultRowHeight="13.8" x14ac:dyDescent="0.25"/>
  <cols>
    <col min="1" max="1" width="8.796875" style="96"/>
    <col min="2" max="3" width="20.69921875" style="96" customWidth="1"/>
    <col min="4" max="4" width="20.69921875" style="32" customWidth="1"/>
    <col min="5" max="16384" width="8.796875" style="96"/>
  </cols>
  <sheetData>
    <row r="1" spans="2:4" x14ac:dyDescent="0.25">
      <c r="B1" s="131"/>
      <c r="C1" s="131"/>
      <c r="D1" s="130"/>
    </row>
    <row r="2" spans="2:4" ht="27" thickBot="1" x14ac:dyDescent="0.3">
      <c r="B2" s="190" t="s">
        <v>288</v>
      </c>
      <c r="C2" s="190" t="s">
        <v>7053</v>
      </c>
      <c r="D2" s="201" t="s">
        <v>7700</v>
      </c>
    </row>
    <row r="3" spans="2:4" ht="14.4" thickTop="1" x14ac:dyDescent="0.25">
      <c r="B3" s="184" t="s">
        <v>4663</v>
      </c>
      <c r="C3" s="184" t="s">
        <v>108</v>
      </c>
      <c r="D3" s="191">
        <v>38304</v>
      </c>
    </row>
    <row r="4" spans="2:4" ht="14.4" thickBot="1" x14ac:dyDescent="0.3">
      <c r="B4" s="185" t="s">
        <v>4663</v>
      </c>
      <c r="C4" s="185" t="s">
        <v>7103</v>
      </c>
      <c r="D4" s="192">
        <v>38304</v>
      </c>
    </row>
    <row r="5" spans="2:4" x14ac:dyDescent="0.25">
      <c r="B5" s="186" t="s">
        <v>7196</v>
      </c>
      <c r="C5" s="186"/>
      <c r="D5" s="193">
        <v>38304</v>
      </c>
    </row>
    <row r="6" spans="2:4" x14ac:dyDescent="0.25">
      <c r="B6" s="184" t="s">
        <v>1868</v>
      </c>
      <c r="C6" s="184" t="s">
        <v>7093</v>
      </c>
      <c r="D6" s="191">
        <v>181657</v>
      </c>
    </row>
    <row r="7" spans="2:4" ht="14.4" thickBot="1" x14ac:dyDescent="0.3">
      <c r="B7" s="185" t="s">
        <v>1868</v>
      </c>
      <c r="C7" s="185" t="s">
        <v>7103</v>
      </c>
      <c r="D7" s="192">
        <v>128656</v>
      </c>
    </row>
    <row r="8" spans="2:4" x14ac:dyDescent="0.25">
      <c r="B8" s="186" t="s">
        <v>7197</v>
      </c>
      <c r="C8" s="186"/>
      <c r="D8" s="193">
        <v>155157</v>
      </c>
    </row>
    <row r="9" spans="2:4" ht="14.4" thickBot="1" x14ac:dyDescent="0.3">
      <c r="B9" s="185" t="s">
        <v>2952</v>
      </c>
      <c r="C9" s="185" t="s">
        <v>7103</v>
      </c>
      <c r="D9" s="192">
        <v>363552</v>
      </c>
    </row>
    <row r="10" spans="2:4" x14ac:dyDescent="0.25">
      <c r="B10" s="186" t="s">
        <v>7198</v>
      </c>
      <c r="C10" s="186"/>
      <c r="D10" s="193">
        <v>363552</v>
      </c>
    </row>
    <row r="11" spans="2:4" x14ac:dyDescent="0.25">
      <c r="B11" s="184" t="s">
        <v>1741</v>
      </c>
      <c r="C11" s="184" t="s">
        <v>7093</v>
      </c>
      <c r="D11" s="191">
        <v>104076</v>
      </c>
    </row>
    <row r="12" spans="2:4" x14ac:dyDescent="0.25">
      <c r="B12" s="184" t="s">
        <v>1741</v>
      </c>
      <c r="C12" s="184" t="s">
        <v>7103</v>
      </c>
      <c r="D12" s="191">
        <v>115943</v>
      </c>
    </row>
    <row r="13" spans="2:4" ht="14.4" thickBot="1" x14ac:dyDescent="0.3">
      <c r="B13" s="185" t="s">
        <v>1741</v>
      </c>
      <c r="C13" s="185" t="s">
        <v>7108</v>
      </c>
      <c r="D13" s="192">
        <v>171351</v>
      </c>
    </row>
    <row r="14" spans="2:4" x14ac:dyDescent="0.25">
      <c r="B14" s="186" t="s">
        <v>7199</v>
      </c>
      <c r="C14" s="186"/>
      <c r="D14" s="193">
        <v>104209</v>
      </c>
    </row>
    <row r="15" spans="2:4" ht="14.4" thickBot="1" x14ac:dyDescent="0.3">
      <c r="B15" s="185" t="s">
        <v>5328</v>
      </c>
      <c r="C15" s="185" t="s">
        <v>7108</v>
      </c>
      <c r="D15" s="192">
        <v>9868</v>
      </c>
    </row>
    <row r="16" spans="2:4" x14ac:dyDescent="0.25">
      <c r="B16" s="186" t="s">
        <v>7200</v>
      </c>
      <c r="C16" s="186"/>
      <c r="D16" s="193">
        <v>9868</v>
      </c>
    </row>
    <row r="17" spans="2:4" ht="14.4" thickBot="1" x14ac:dyDescent="0.3">
      <c r="B17" s="185" t="s">
        <v>3098</v>
      </c>
      <c r="C17" s="185" t="s">
        <v>7093</v>
      </c>
      <c r="D17" s="192">
        <v>29436</v>
      </c>
    </row>
    <row r="18" spans="2:4" x14ac:dyDescent="0.25">
      <c r="B18" s="186" t="s">
        <v>7201</v>
      </c>
      <c r="C18" s="186"/>
      <c r="D18" s="193">
        <v>29436</v>
      </c>
    </row>
    <row r="19" spans="2:4" x14ac:dyDescent="0.25">
      <c r="B19" s="184" t="s">
        <v>2454</v>
      </c>
      <c r="C19" s="184" t="s">
        <v>7093</v>
      </c>
      <c r="D19" s="191">
        <v>39258</v>
      </c>
    </row>
    <row r="20" spans="2:4" ht="14.4" thickBot="1" x14ac:dyDescent="0.3">
      <c r="B20" s="185" t="s">
        <v>2454</v>
      </c>
      <c r="C20" s="185" t="s">
        <v>7100</v>
      </c>
      <c r="D20" s="192">
        <v>35416</v>
      </c>
    </row>
    <row r="21" spans="2:4" x14ac:dyDescent="0.25">
      <c r="B21" s="186" t="s">
        <v>7202</v>
      </c>
      <c r="C21" s="186"/>
      <c r="D21" s="193">
        <v>37821</v>
      </c>
    </row>
    <row r="22" spans="2:4" x14ac:dyDescent="0.25">
      <c r="B22" s="184" t="s">
        <v>2964</v>
      </c>
      <c r="C22" s="184" t="s">
        <v>108</v>
      </c>
      <c r="D22" s="191">
        <v>48596</v>
      </c>
    </row>
    <row r="23" spans="2:4" ht="14.4" thickBot="1" x14ac:dyDescent="0.3">
      <c r="B23" s="185" t="s">
        <v>2964</v>
      </c>
      <c r="C23" s="185" t="s">
        <v>7093</v>
      </c>
      <c r="D23" s="192">
        <v>38975</v>
      </c>
    </row>
    <row r="24" spans="2:4" x14ac:dyDescent="0.25">
      <c r="B24" s="186" t="s">
        <v>7203</v>
      </c>
      <c r="C24" s="186"/>
      <c r="D24" s="193">
        <v>48596</v>
      </c>
    </row>
    <row r="25" spans="2:4" ht="14.4" thickBot="1" x14ac:dyDescent="0.3">
      <c r="B25" s="185" t="s">
        <v>3680</v>
      </c>
      <c r="C25" s="185" t="s">
        <v>7093</v>
      </c>
      <c r="D25" s="192">
        <v>13514</v>
      </c>
    </row>
    <row r="26" spans="2:4" x14ac:dyDescent="0.25">
      <c r="B26" s="186" t="s">
        <v>7204</v>
      </c>
      <c r="C26" s="186"/>
      <c r="D26" s="193">
        <v>13514</v>
      </c>
    </row>
    <row r="27" spans="2:4" x14ac:dyDescent="0.25">
      <c r="B27" s="184" t="s">
        <v>1664</v>
      </c>
      <c r="C27" s="184" t="s">
        <v>108</v>
      </c>
      <c r="D27" s="191">
        <v>126761</v>
      </c>
    </row>
    <row r="28" spans="2:4" ht="14.4" thickBot="1" x14ac:dyDescent="0.3">
      <c r="B28" s="185" t="s">
        <v>1664</v>
      </c>
      <c r="C28" s="185" t="s">
        <v>7103</v>
      </c>
      <c r="D28" s="192">
        <v>56625</v>
      </c>
    </row>
    <row r="29" spans="2:4" x14ac:dyDescent="0.25">
      <c r="B29" s="186" t="s">
        <v>7205</v>
      </c>
      <c r="C29" s="186"/>
      <c r="D29" s="193">
        <v>59466</v>
      </c>
    </row>
    <row r="30" spans="2:4" ht="14.4" thickBot="1" x14ac:dyDescent="0.3">
      <c r="B30" s="185" t="s">
        <v>1995</v>
      </c>
      <c r="C30" s="185" t="s">
        <v>7108</v>
      </c>
      <c r="D30" s="192">
        <v>325395</v>
      </c>
    </row>
    <row r="31" spans="2:4" x14ac:dyDescent="0.25">
      <c r="B31" s="186" t="s">
        <v>7206</v>
      </c>
      <c r="C31" s="186"/>
      <c r="D31" s="193">
        <v>325395</v>
      </c>
    </row>
    <row r="32" spans="2:4" ht="14.4" thickBot="1" x14ac:dyDescent="0.3">
      <c r="B32" s="185" t="s">
        <v>3202</v>
      </c>
      <c r="C32" s="185" t="s">
        <v>7093</v>
      </c>
      <c r="D32" s="192">
        <v>35765</v>
      </c>
    </row>
    <row r="33" spans="2:4" x14ac:dyDescent="0.25">
      <c r="B33" s="186" t="s">
        <v>7207</v>
      </c>
      <c r="C33" s="186"/>
      <c r="D33" s="193">
        <v>35765</v>
      </c>
    </row>
    <row r="34" spans="2:4" x14ac:dyDescent="0.25">
      <c r="B34" s="184" t="s">
        <v>1583</v>
      </c>
      <c r="C34" s="184" t="s">
        <v>108</v>
      </c>
      <c r="D34" s="191">
        <v>311466</v>
      </c>
    </row>
    <row r="35" spans="2:4" x14ac:dyDescent="0.25">
      <c r="B35" s="184" t="s">
        <v>1583</v>
      </c>
      <c r="C35" s="184" t="s">
        <v>6903</v>
      </c>
      <c r="D35" s="191">
        <v>651004</v>
      </c>
    </row>
    <row r="36" spans="2:4" x14ac:dyDescent="0.25">
      <c r="B36" s="184" t="s">
        <v>1583</v>
      </c>
      <c r="C36" s="184" t="s">
        <v>7103</v>
      </c>
      <c r="D36" s="191">
        <v>311466</v>
      </c>
    </row>
    <row r="37" spans="2:4" ht="14.4" thickBot="1" x14ac:dyDescent="0.3">
      <c r="B37" s="185" t="s">
        <v>1583</v>
      </c>
      <c r="C37" s="185" t="s">
        <v>7108</v>
      </c>
      <c r="D37" s="192">
        <v>329615</v>
      </c>
    </row>
    <row r="38" spans="2:4" x14ac:dyDescent="0.25">
      <c r="B38" s="186" t="s">
        <v>7208</v>
      </c>
      <c r="C38" s="186"/>
      <c r="D38" s="193">
        <v>311466</v>
      </c>
    </row>
    <row r="39" spans="2:4" x14ac:dyDescent="0.25">
      <c r="B39" s="184" t="s">
        <v>1607</v>
      </c>
      <c r="C39" s="184" t="s">
        <v>108</v>
      </c>
      <c r="D39" s="191">
        <v>206305</v>
      </c>
    </row>
    <row r="40" spans="2:4" x14ac:dyDescent="0.25">
      <c r="B40" s="184" t="s">
        <v>1607</v>
      </c>
      <c r="C40" s="184" t="s">
        <v>7093</v>
      </c>
      <c r="D40" s="191">
        <v>206305</v>
      </c>
    </row>
    <row r="41" spans="2:4" x14ac:dyDescent="0.25">
      <c r="B41" s="184" t="s">
        <v>1607</v>
      </c>
      <c r="C41" s="184" t="s">
        <v>7103</v>
      </c>
      <c r="D41" s="191">
        <v>106792</v>
      </c>
    </row>
    <row r="42" spans="2:4" ht="14.4" thickBot="1" x14ac:dyDescent="0.3">
      <c r="B42" s="185" t="s">
        <v>1607</v>
      </c>
      <c r="C42" s="185" t="s">
        <v>7108</v>
      </c>
      <c r="D42" s="192">
        <v>129533</v>
      </c>
    </row>
    <row r="43" spans="2:4" x14ac:dyDescent="0.25">
      <c r="B43" s="186" t="s">
        <v>7209</v>
      </c>
      <c r="C43" s="186"/>
      <c r="D43" s="193">
        <v>196428</v>
      </c>
    </row>
    <row r="44" spans="2:4" ht="14.4" thickBot="1" x14ac:dyDescent="0.3">
      <c r="B44" s="185" t="s">
        <v>4039</v>
      </c>
      <c r="C44" s="185" t="s">
        <v>7093</v>
      </c>
      <c r="D44" s="192">
        <v>12226</v>
      </c>
    </row>
    <row r="45" spans="2:4" x14ac:dyDescent="0.25">
      <c r="B45" s="186" t="s">
        <v>7210</v>
      </c>
      <c r="C45" s="186"/>
      <c r="D45" s="193">
        <v>12226</v>
      </c>
    </row>
    <row r="46" spans="2:4" ht="14.4" thickBot="1" x14ac:dyDescent="0.3">
      <c r="B46" s="185" t="s">
        <v>4213</v>
      </c>
      <c r="C46" s="185" t="s">
        <v>7093</v>
      </c>
      <c r="D46" s="194">
        <v>580</v>
      </c>
    </row>
    <row r="47" spans="2:4" x14ac:dyDescent="0.25">
      <c r="B47" s="186" t="s">
        <v>7211</v>
      </c>
      <c r="C47" s="186"/>
      <c r="D47" s="195">
        <v>580</v>
      </c>
    </row>
    <row r="48" spans="2:4" x14ac:dyDescent="0.25">
      <c r="B48" s="184" t="s">
        <v>1579</v>
      </c>
      <c r="C48" s="184" t="s">
        <v>7069</v>
      </c>
      <c r="D48" s="191">
        <v>2857</v>
      </c>
    </row>
    <row r="49" spans="2:4" x14ac:dyDescent="0.25">
      <c r="B49" s="184" t="s">
        <v>1579</v>
      </c>
      <c r="C49" s="184" t="s">
        <v>7070</v>
      </c>
      <c r="D49" s="191">
        <v>3383</v>
      </c>
    </row>
    <row r="50" spans="2:4" x14ac:dyDescent="0.25">
      <c r="B50" s="184" t="s">
        <v>1579</v>
      </c>
      <c r="C50" s="184" t="s">
        <v>108</v>
      </c>
      <c r="D50" s="191">
        <v>166190</v>
      </c>
    </row>
    <row r="51" spans="2:4" ht="14.4" thickBot="1" x14ac:dyDescent="0.3">
      <c r="B51" s="185" t="s">
        <v>1579</v>
      </c>
      <c r="C51" s="185" t="s">
        <v>7108</v>
      </c>
      <c r="D51" s="192">
        <v>184792</v>
      </c>
    </row>
    <row r="52" spans="2:4" ht="26.4" x14ac:dyDescent="0.25">
      <c r="B52" s="186" t="s">
        <v>7212</v>
      </c>
      <c r="C52" s="186"/>
      <c r="D52" s="193">
        <v>105814</v>
      </c>
    </row>
    <row r="53" spans="2:4" x14ac:dyDescent="0.25">
      <c r="B53" s="184" t="s">
        <v>1944</v>
      </c>
      <c r="C53" s="184" t="s">
        <v>108</v>
      </c>
      <c r="D53" s="191">
        <v>48356</v>
      </c>
    </row>
    <row r="54" spans="2:4" x14ac:dyDescent="0.25">
      <c r="B54" s="184" t="s">
        <v>1944</v>
      </c>
      <c r="C54" s="184" t="s">
        <v>6904</v>
      </c>
      <c r="D54" s="191">
        <v>22735</v>
      </c>
    </row>
    <row r="55" spans="2:4" x14ac:dyDescent="0.25">
      <c r="B55" s="184" t="s">
        <v>1944</v>
      </c>
      <c r="C55" s="184" t="s">
        <v>7100</v>
      </c>
      <c r="D55" s="191">
        <v>36151</v>
      </c>
    </row>
    <row r="56" spans="2:4" x14ac:dyDescent="0.25">
      <c r="B56" s="184" t="s">
        <v>1944</v>
      </c>
      <c r="C56" s="184" t="s">
        <v>7103</v>
      </c>
      <c r="D56" s="191">
        <v>21523</v>
      </c>
    </row>
    <row r="57" spans="2:4" ht="14.4" thickBot="1" x14ac:dyDescent="0.3">
      <c r="B57" s="185" t="s">
        <v>1944</v>
      </c>
      <c r="C57" s="185" t="s">
        <v>7108</v>
      </c>
      <c r="D57" s="192">
        <v>23947</v>
      </c>
    </row>
    <row r="58" spans="2:4" x14ac:dyDescent="0.25">
      <c r="B58" s="186" t="s">
        <v>7213</v>
      </c>
      <c r="C58" s="186"/>
      <c r="D58" s="193">
        <v>23947</v>
      </c>
    </row>
    <row r="59" spans="2:4" x14ac:dyDescent="0.25">
      <c r="B59" s="184" t="s">
        <v>1575</v>
      </c>
      <c r="C59" s="184" t="s">
        <v>108</v>
      </c>
      <c r="D59" s="191">
        <v>497996</v>
      </c>
    </row>
    <row r="60" spans="2:4" x14ac:dyDescent="0.25">
      <c r="B60" s="184" t="s">
        <v>1575</v>
      </c>
      <c r="C60" s="184" t="s">
        <v>6903</v>
      </c>
      <c r="D60" s="191">
        <v>497996</v>
      </c>
    </row>
    <row r="61" spans="2:4" x14ac:dyDescent="0.25">
      <c r="B61" s="184" t="s">
        <v>1575</v>
      </c>
      <c r="C61" s="184" t="s">
        <v>7100</v>
      </c>
      <c r="D61" s="191">
        <v>302819</v>
      </c>
    </row>
    <row r="62" spans="2:4" x14ac:dyDescent="0.25">
      <c r="B62" s="184" t="s">
        <v>1575</v>
      </c>
      <c r="C62" s="184" t="s">
        <v>7103</v>
      </c>
      <c r="D62" s="191">
        <v>497996</v>
      </c>
    </row>
    <row r="63" spans="2:4" ht="14.4" thickBot="1" x14ac:dyDescent="0.3">
      <c r="B63" s="185" t="s">
        <v>1575</v>
      </c>
      <c r="C63" s="185" t="s">
        <v>7108</v>
      </c>
      <c r="D63" s="192">
        <v>487973</v>
      </c>
    </row>
    <row r="64" spans="2:4" x14ac:dyDescent="0.25">
      <c r="B64" s="186" t="s">
        <v>7214</v>
      </c>
      <c r="C64" s="186"/>
      <c r="D64" s="193">
        <v>497996</v>
      </c>
    </row>
    <row r="65" spans="2:4" ht="14.4" thickBot="1" x14ac:dyDescent="0.3">
      <c r="B65" s="185" t="s">
        <v>7094</v>
      </c>
      <c r="C65" s="185" t="s">
        <v>7093</v>
      </c>
      <c r="D65" s="192">
        <v>27997</v>
      </c>
    </row>
    <row r="66" spans="2:4" x14ac:dyDescent="0.25">
      <c r="B66" s="186" t="s">
        <v>7215</v>
      </c>
      <c r="C66" s="186"/>
      <c r="D66" s="193">
        <v>27997</v>
      </c>
    </row>
    <row r="67" spans="2:4" ht="14.4" thickBot="1" x14ac:dyDescent="0.3">
      <c r="B67" s="185" t="s">
        <v>1981</v>
      </c>
      <c r="C67" s="185" t="s">
        <v>7103</v>
      </c>
      <c r="D67" s="192">
        <v>45774</v>
      </c>
    </row>
    <row r="68" spans="2:4" x14ac:dyDescent="0.25">
      <c r="B68" s="186" t="s">
        <v>7216</v>
      </c>
      <c r="C68" s="186"/>
      <c r="D68" s="193">
        <v>45774</v>
      </c>
    </row>
    <row r="69" spans="2:4" ht="14.4" thickBot="1" x14ac:dyDescent="0.3">
      <c r="B69" s="185" t="s">
        <v>4061</v>
      </c>
      <c r="C69" s="185" t="s">
        <v>7093</v>
      </c>
      <c r="D69" s="192">
        <v>18448</v>
      </c>
    </row>
    <row r="70" spans="2:4" x14ac:dyDescent="0.25">
      <c r="B70" s="186" t="s">
        <v>7217</v>
      </c>
      <c r="C70" s="186"/>
      <c r="D70" s="193">
        <v>18448</v>
      </c>
    </row>
    <row r="71" spans="2:4" ht="14.4" thickBot="1" x14ac:dyDescent="0.3">
      <c r="B71" s="185" t="s">
        <v>1698</v>
      </c>
      <c r="C71" s="185" t="s">
        <v>7103</v>
      </c>
      <c r="D71" s="192">
        <v>64980</v>
      </c>
    </row>
    <row r="72" spans="2:4" x14ac:dyDescent="0.25">
      <c r="B72" s="186" t="s">
        <v>7218</v>
      </c>
      <c r="C72" s="186"/>
      <c r="D72" s="193">
        <v>64980</v>
      </c>
    </row>
    <row r="73" spans="2:4" ht="14.4" thickBot="1" x14ac:dyDescent="0.3">
      <c r="B73" s="185" t="s">
        <v>2156</v>
      </c>
      <c r="C73" s="185" t="s">
        <v>7093</v>
      </c>
      <c r="D73" s="192">
        <v>33417</v>
      </c>
    </row>
    <row r="74" spans="2:4" x14ac:dyDescent="0.25">
      <c r="B74" s="186" t="s">
        <v>7219</v>
      </c>
      <c r="C74" s="186"/>
      <c r="D74" s="193">
        <v>33417</v>
      </c>
    </row>
    <row r="75" spans="2:4" ht="14.4" thickBot="1" x14ac:dyDescent="0.3">
      <c r="B75" s="185" t="s">
        <v>4286</v>
      </c>
      <c r="C75" s="185" t="s">
        <v>7093</v>
      </c>
      <c r="D75" s="192">
        <v>19758</v>
      </c>
    </row>
    <row r="76" spans="2:4" x14ac:dyDescent="0.25">
      <c r="B76" s="186" t="s">
        <v>7220</v>
      </c>
      <c r="C76" s="186"/>
      <c r="D76" s="193">
        <v>19758</v>
      </c>
    </row>
    <row r="77" spans="2:4" ht="14.4" thickBot="1" x14ac:dyDescent="0.3">
      <c r="B77" s="185" t="s">
        <v>5469</v>
      </c>
      <c r="C77" s="185" t="s">
        <v>7093</v>
      </c>
      <c r="D77" s="192">
        <v>13070</v>
      </c>
    </row>
    <row r="78" spans="2:4" x14ac:dyDescent="0.25">
      <c r="B78" s="186" t="s">
        <v>7221</v>
      </c>
      <c r="C78" s="186"/>
      <c r="D78" s="193">
        <v>13070</v>
      </c>
    </row>
    <row r="79" spans="2:4" x14ac:dyDescent="0.25">
      <c r="B79" s="184" t="s">
        <v>1674</v>
      </c>
      <c r="C79" s="184" t="s">
        <v>7055</v>
      </c>
      <c r="D79" s="191">
        <v>46430</v>
      </c>
    </row>
    <row r="80" spans="2:4" ht="14.4" thickBot="1" x14ac:dyDescent="0.3">
      <c r="B80" s="185" t="s">
        <v>1674</v>
      </c>
      <c r="C80" s="185" t="s">
        <v>7103</v>
      </c>
      <c r="D80" s="192">
        <v>87888</v>
      </c>
    </row>
    <row r="81" spans="2:4" x14ac:dyDescent="0.25">
      <c r="B81" s="186" t="s">
        <v>7222</v>
      </c>
      <c r="C81" s="186"/>
      <c r="D81" s="193">
        <v>46799</v>
      </c>
    </row>
    <row r="82" spans="2:4" x14ac:dyDescent="0.25">
      <c r="B82" s="184" t="s">
        <v>1789</v>
      </c>
      <c r="C82" s="184" t="s">
        <v>7092</v>
      </c>
      <c r="D82" s="191">
        <v>97709</v>
      </c>
    </row>
    <row r="83" spans="2:4" x14ac:dyDescent="0.25">
      <c r="B83" s="184" t="s">
        <v>1789</v>
      </c>
      <c r="C83" s="184" t="s">
        <v>7093</v>
      </c>
      <c r="D83" s="191">
        <v>47564</v>
      </c>
    </row>
    <row r="84" spans="2:4" ht="14.4" thickBot="1" x14ac:dyDescent="0.3">
      <c r="B84" s="185" t="s">
        <v>1789</v>
      </c>
      <c r="C84" s="185" t="s">
        <v>7100</v>
      </c>
      <c r="D84" s="192">
        <v>47564</v>
      </c>
    </row>
    <row r="85" spans="2:4" x14ac:dyDescent="0.25">
      <c r="B85" s="186" t="s">
        <v>7223</v>
      </c>
      <c r="C85" s="186"/>
      <c r="D85" s="193">
        <v>53226</v>
      </c>
    </row>
    <row r="86" spans="2:4" x14ac:dyDescent="0.25">
      <c r="B86" s="184" t="s">
        <v>2384</v>
      </c>
      <c r="C86" s="184" t="s">
        <v>108</v>
      </c>
      <c r="D86" s="191">
        <v>48898</v>
      </c>
    </row>
    <row r="87" spans="2:4" x14ac:dyDescent="0.25">
      <c r="B87" s="184" t="s">
        <v>2384</v>
      </c>
      <c r="C87" s="184" t="s">
        <v>7085</v>
      </c>
      <c r="D87" s="191">
        <v>48898</v>
      </c>
    </row>
    <row r="88" spans="2:4" ht="14.4" thickBot="1" x14ac:dyDescent="0.3">
      <c r="B88" s="185" t="s">
        <v>2384</v>
      </c>
      <c r="C88" s="185" t="s">
        <v>7107</v>
      </c>
      <c r="D88" s="192">
        <v>48898</v>
      </c>
    </row>
    <row r="89" spans="2:4" x14ac:dyDescent="0.25">
      <c r="B89" s="186" t="s">
        <v>7224</v>
      </c>
      <c r="C89" s="186"/>
      <c r="D89" s="193">
        <v>48898</v>
      </c>
    </row>
    <row r="90" spans="2:4" ht="14.4" thickBot="1" x14ac:dyDescent="0.3">
      <c r="B90" s="185" t="s">
        <v>1669</v>
      </c>
      <c r="C90" s="185" t="s">
        <v>7108</v>
      </c>
      <c r="D90" s="192">
        <v>115371</v>
      </c>
    </row>
    <row r="91" spans="2:4" x14ac:dyDescent="0.25">
      <c r="B91" s="186" t="s">
        <v>7225</v>
      </c>
      <c r="C91" s="186"/>
      <c r="D91" s="193">
        <v>115371</v>
      </c>
    </row>
    <row r="92" spans="2:4" ht="14.4" thickBot="1" x14ac:dyDescent="0.3">
      <c r="B92" s="185" t="s">
        <v>1765</v>
      </c>
      <c r="C92" s="185" t="s">
        <v>7108</v>
      </c>
      <c r="D92" s="192">
        <v>91164</v>
      </c>
    </row>
    <row r="93" spans="2:4" x14ac:dyDescent="0.25">
      <c r="B93" s="186" t="s">
        <v>7226</v>
      </c>
      <c r="C93" s="186"/>
      <c r="D93" s="193">
        <v>91164</v>
      </c>
    </row>
    <row r="94" spans="2:4" x14ac:dyDescent="0.25">
      <c r="B94" s="184" t="s">
        <v>1747</v>
      </c>
      <c r="C94" s="184" t="s">
        <v>7085</v>
      </c>
      <c r="D94" s="191">
        <v>99887</v>
      </c>
    </row>
    <row r="95" spans="2:4" ht="14.4" thickBot="1" x14ac:dyDescent="0.3">
      <c r="B95" s="185" t="s">
        <v>1747</v>
      </c>
      <c r="C95" s="185" t="s">
        <v>78</v>
      </c>
      <c r="D95" s="192">
        <v>99887</v>
      </c>
    </row>
    <row r="96" spans="2:4" x14ac:dyDescent="0.25">
      <c r="B96" s="186" t="s">
        <v>7227</v>
      </c>
      <c r="C96" s="186"/>
      <c r="D96" s="193">
        <v>99887</v>
      </c>
    </row>
    <row r="97" spans="2:4" x14ac:dyDescent="0.25">
      <c r="B97" s="184" t="s">
        <v>1982</v>
      </c>
      <c r="C97" s="184" t="s">
        <v>7100</v>
      </c>
      <c r="D97" s="191">
        <v>56281</v>
      </c>
    </row>
    <row r="98" spans="2:4" ht="14.4" thickBot="1" x14ac:dyDescent="0.3">
      <c r="B98" s="185" t="s">
        <v>1982</v>
      </c>
      <c r="C98" s="185" t="s">
        <v>7103</v>
      </c>
      <c r="D98" s="192">
        <v>82106</v>
      </c>
    </row>
    <row r="99" spans="2:4" x14ac:dyDescent="0.25">
      <c r="B99" s="186" t="s">
        <v>7228</v>
      </c>
      <c r="C99" s="186"/>
      <c r="D99" s="193">
        <v>82106</v>
      </c>
    </row>
    <row r="100" spans="2:4" ht="14.4" thickBot="1" x14ac:dyDescent="0.3">
      <c r="B100" s="185" t="s">
        <v>3099</v>
      </c>
      <c r="C100" s="185" t="s">
        <v>7103</v>
      </c>
      <c r="D100" s="192">
        <v>10148</v>
      </c>
    </row>
    <row r="101" spans="2:4" x14ac:dyDescent="0.25">
      <c r="B101" s="186" t="s">
        <v>7229</v>
      </c>
      <c r="C101" s="186"/>
      <c r="D101" s="193">
        <v>10148</v>
      </c>
    </row>
    <row r="102" spans="2:4" ht="14.4" thickBot="1" x14ac:dyDescent="0.3">
      <c r="B102" s="185" t="s">
        <v>1834</v>
      </c>
      <c r="C102" s="185" t="s">
        <v>7108</v>
      </c>
      <c r="D102" s="192">
        <v>41190</v>
      </c>
    </row>
    <row r="103" spans="2:4" x14ac:dyDescent="0.25">
      <c r="B103" s="186" t="s">
        <v>7230</v>
      </c>
      <c r="C103" s="186"/>
      <c r="D103" s="193">
        <v>41190</v>
      </c>
    </row>
    <row r="104" spans="2:4" ht="14.4" thickBot="1" x14ac:dyDescent="0.3">
      <c r="B104" s="185" t="s">
        <v>2525</v>
      </c>
      <c r="C104" s="185" t="s">
        <v>108</v>
      </c>
      <c r="D104" s="192">
        <v>22025</v>
      </c>
    </row>
    <row r="105" spans="2:4" x14ac:dyDescent="0.25">
      <c r="B105" s="186" t="s">
        <v>7231</v>
      </c>
      <c r="C105" s="186"/>
      <c r="D105" s="193">
        <v>22025</v>
      </c>
    </row>
    <row r="106" spans="2:4" x14ac:dyDescent="0.25">
      <c r="B106" s="184" t="s">
        <v>1748</v>
      </c>
      <c r="C106" s="184" t="s">
        <v>6904</v>
      </c>
      <c r="D106" s="191">
        <v>69099</v>
      </c>
    </row>
    <row r="107" spans="2:4" ht="14.4" thickBot="1" x14ac:dyDescent="0.3">
      <c r="B107" s="185" t="s">
        <v>1748</v>
      </c>
      <c r="C107" s="185" t="s">
        <v>7109</v>
      </c>
      <c r="D107" s="192">
        <v>69099</v>
      </c>
    </row>
    <row r="108" spans="2:4" x14ac:dyDescent="0.25">
      <c r="B108" s="186" t="s">
        <v>7232</v>
      </c>
      <c r="C108" s="186"/>
      <c r="D108" s="193">
        <v>69099</v>
      </c>
    </row>
    <row r="109" spans="2:4" x14ac:dyDescent="0.25">
      <c r="B109" s="184" t="s">
        <v>1808</v>
      </c>
      <c r="C109" s="184" t="s">
        <v>7100</v>
      </c>
      <c r="D109" s="191">
        <v>55588</v>
      </c>
    </row>
    <row r="110" spans="2:4" ht="14.4" thickBot="1" x14ac:dyDescent="0.3">
      <c r="B110" s="185" t="s">
        <v>1808</v>
      </c>
      <c r="C110" s="185" t="s">
        <v>7108</v>
      </c>
      <c r="D110" s="192">
        <v>54043</v>
      </c>
    </row>
    <row r="111" spans="2:4" x14ac:dyDescent="0.25">
      <c r="B111" s="186" t="s">
        <v>7233</v>
      </c>
      <c r="C111" s="186"/>
      <c r="D111" s="193">
        <v>55588</v>
      </c>
    </row>
    <row r="112" spans="2:4" x14ac:dyDescent="0.25">
      <c r="B112" s="184" t="s">
        <v>1745</v>
      </c>
      <c r="C112" s="184" t="s">
        <v>7071</v>
      </c>
      <c r="D112" s="191">
        <v>370031</v>
      </c>
    </row>
    <row r="113" spans="2:4" x14ac:dyDescent="0.25">
      <c r="B113" s="184" t="s">
        <v>1745</v>
      </c>
      <c r="C113" s="184" t="s">
        <v>7072</v>
      </c>
      <c r="D113" s="191">
        <v>577306</v>
      </c>
    </row>
    <row r="114" spans="2:4" x14ac:dyDescent="0.25">
      <c r="B114" s="184" t="s">
        <v>1745</v>
      </c>
      <c r="C114" s="184" t="s">
        <v>108</v>
      </c>
      <c r="D114" s="191">
        <v>541557</v>
      </c>
    </row>
    <row r="115" spans="2:4" x14ac:dyDescent="0.25">
      <c r="B115" s="184" t="s">
        <v>1745</v>
      </c>
      <c r="C115" s="184" t="s">
        <v>7082</v>
      </c>
      <c r="D115" s="191">
        <v>541557</v>
      </c>
    </row>
    <row r="116" spans="2:4" x14ac:dyDescent="0.25">
      <c r="B116" s="184" t="s">
        <v>1745</v>
      </c>
      <c r="C116" s="184" t="s">
        <v>7085</v>
      </c>
      <c r="D116" s="191">
        <v>541557</v>
      </c>
    </row>
    <row r="117" spans="2:4" x14ac:dyDescent="0.25">
      <c r="B117" s="184" t="s">
        <v>1745</v>
      </c>
      <c r="C117" s="184" t="s">
        <v>6904</v>
      </c>
      <c r="D117" s="191">
        <v>320794</v>
      </c>
    </row>
    <row r="118" spans="2:4" x14ac:dyDescent="0.25">
      <c r="B118" s="184" t="s">
        <v>1745</v>
      </c>
      <c r="C118" s="184" t="s">
        <v>7093</v>
      </c>
      <c r="D118" s="191">
        <v>340673</v>
      </c>
    </row>
    <row r="119" spans="2:4" x14ac:dyDescent="0.25">
      <c r="B119" s="184" t="s">
        <v>1745</v>
      </c>
      <c r="C119" s="184" t="s">
        <v>7100</v>
      </c>
      <c r="D119" s="191">
        <v>340673</v>
      </c>
    </row>
    <row r="120" spans="2:4" x14ac:dyDescent="0.25">
      <c r="B120" s="184" t="s">
        <v>1745</v>
      </c>
      <c r="C120" s="184" t="s">
        <v>7103</v>
      </c>
      <c r="D120" s="191">
        <v>541557</v>
      </c>
    </row>
    <row r="121" spans="2:4" x14ac:dyDescent="0.25">
      <c r="B121" s="184" t="s">
        <v>1745</v>
      </c>
      <c r="C121" s="184" t="s">
        <v>7107</v>
      </c>
      <c r="D121" s="191">
        <v>541557</v>
      </c>
    </row>
    <row r="122" spans="2:4" ht="14.4" thickBot="1" x14ac:dyDescent="0.3">
      <c r="B122" s="185" t="s">
        <v>1745</v>
      </c>
      <c r="C122" s="185" t="s">
        <v>7108</v>
      </c>
      <c r="D122" s="192">
        <v>322860</v>
      </c>
    </row>
    <row r="123" spans="2:4" x14ac:dyDescent="0.25">
      <c r="B123" s="186" t="s">
        <v>7234</v>
      </c>
      <c r="C123" s="186"/>
      <c r="D123" s="193">
        <v>541557</v>
      </c>
    </row>
    <row r="124" spans="2:4" x14ac:dyDescent="0.25">
      <c r="B124" s="184" t="s">
        <v>2990</v>
      </c>
      <c r="C124" s="184" t="s">
        <v>7085</v>
      </c>
      <c r="D124" s="191">
        <v>55008</v>
      </c>
    </row>
    <row r="125" spans="2:4" ht="14.4" thickBot="1" x14ac:dyDescent="0.3">
      <c r="B125" s="185" t="s">
        <v>2990</v>
      </c>
      <c r="C125" s="185" t="s">
        <v>7107</v>
      </c>
      <c r="D125" s="192">
        <v>55008</v>
      </c>
    </row>
    <row r="126" spans="2:4" x14ac:dyDescent="0.25">
      <c r="B126" s="186" t="s">
        <v>7235</v>
      </c>
      <c r="C126" s="186"/>
      <c r="D126" s="193">
        <v>55008</v>
      </c>
    </row>
    <row r="127" spans="2:4" x14ac:dyDescent="0.25">
      <c r="B127" s="184" t="s">
        <v>4027</v>
      </c>
      <c r="C127" s="184" t="s">
        <v>7082</v>
      </c>
      <c r="D127" s="191">
        <v>28697</v>
      </c>
    </row>
    <row r="128" spans="2:4" x14ac:dyDescent="0.25">
      <c r="B128" s="184" t="s">
        <v>4027</v>
      </c>
      <c r="C128" s="184" t="s">
        <v>7085</v>
      </c>
      <c r="D128" s="191">
        <v>28697</v>
      </c>
    </row>
    <row r="129" spans="2:4" x14ac:dyDescent="0.25">
      <c r="B129" s="184" t="s">
        <v>4027</v>
      </c>
      <c r="C129" s="184" t="s">
        <v>7107</v>
      </c>
      <c r="D129" s="191">
        <v>28697</v>
      </c>
    </row>
    <row r="130" spans="2:4" ht="14.4" thickBot="1" x14ac:dyDescent="0.3">
      <c r="B130" s="185" t="s">
        <v>4027</v>
      </c>
      <c r="C130" s="185" t="s">
        <v>78</v>
      </c>
      <c r="D130" s="192">
        <v>28697</v>
      </c>
    </row>
    <row r="131" spans="2:4" x14ac:dyDescent="0.25">
      <c r="B131" s="186" t="s">
        <v>7236</v>
      </c>
      <c r="C131" s="186"/>
      <c r="D131" s="193">
        <v>28697</v>
      </c>
    </row>
    <row r="132" spans="2:4" x14ac:dyDescent="0.25">
      <c r="B132" s="184" t="s">
        <v>3204</v>
      </c>
      <c r="C132" s="184" t="s">
        <v>7097</v>
      </c>
      <c r="D132" s="191">
        <v>22924</v>
      </c>
    </row>
    <row r="133" spans="2:4" x14ac:dyDescent="0.25">
      <c r="B133" s="184" t="s">
        <v>3204</v>
      </c>
      <c r="C133" s="184" t="s">
        <v>7100</v>
      </c>
      <c r="D133" s="191">
        <v>22924</v>
      </c>
    </row>
    <row r="134" spans="2:4" ht="14.4" thickBot="1" x14ac:dyDescent="0.3">
      <c r="B134" s="185" t="s">
        <v>3204</v>
      </c>
      <c r="C134" s="185" t="s">
        <v>7108</v>
      </c>
      <c r="D134" s="192">
        <v>16977</v>
      </c>
    </row>
    <row r="135" spans="2:4" x14ac:dyDescent="0.25">
      <c r="B135" s="186" t="s">
        <v>7237</v>
      </c>
      <c r="C135" s="186"/>
      <c r="D135" s="193">
        <v>22924</v>
      </c>
    </row>
    <row r="136" spans="2:4" ht="14.4" thickBot="1" x14ac:dyDescent="0.3">
      <c r="B136" s="185" t="s">
        <v>2744</v>
      </c>
      <c r="C136" s="185" t="s">
        <v>7103</v>
      </c>
      <c r="D136" s="192">
        <v>42773</v>
      </c>
    </row>
    <row r="137" spans="2:4" x14ac:dyDescent="0.25">
      <c r="B137" s="186" t="s">
        <v>7238</v>
      </c>
      <c r="C137" s="186"/>
      <c r="D137" s="193">
        <v>42773</v>
      </c>
    </row>
    <row r="138" spans="2:4" ht="14.4" thickBot="1" x14ac:dyDescent="0.3">
      <c r="B138" s="185" t="s">
        <v>1757</v>
      </c>
      <c r="C138" s="185" t="s">
        <v>7108</v>
      </c>
      <c r="D138" s="192">
        <v>95880</v>
      </c>
    </row>
    <row r="139" spans="2:4" x14ac:dyDescent="0.25">
      <c r="B139" s="186" t="s">
        <v>7239</v>
      </c>
      <c r="C139" s="186"/>
      <c r="D139" s="193">
        <v>95880</v>
      </c>
    </row>
    <row r="140" spans="2:4" ht="14.4" thickBot="1" x14ac:dyDescent="0.3">
      <c r="B140" s="185" t="s">
        <v>3666</v>
      </c>
      <c r="C140" s="185" t="s">
        <v>7103</v>
      </c>
      <c r="D140" s="192">
        <v>19835</v>
      </c>
    </row>
    <row r="141" spans="2:4" ht="26.4" x14ac:dyDescent="0.25">
      <c r="B141" s="186" t="s">
        <v>7240</v>
      </c>
      <c r="C141" s="186"/>
      <c r="D141" s="193">
        <v>19835</v>
      </c>
    </row>
    <row r="142" spans="2:4" x14ac:dyDescent="0.25">
      <c r="B142" s="184" t="s">
        <v>4983</v>
      </c>
      <c r="C142" s="184" t="s">
        <v>7085</v>
      </c>
      <c r="D142" s="191">
        <v>20245</v>
      </c>
    </row>
    <row r="143" spans="2:4" ht="14.4" thickBot="1" x14ac:dyDescent="0.3">
      <c r="B143" s="185" t="s">
        <v>4983</v>
      </c>
      <c r="C143" s="185" t="s">
        <v>7107</v>
      </c>
      <c r="D143" s="192">
        <v>20245</v>
      </c>
    </row>
    <row r="144" spans="2:4" x14ac:dyDescent="0.25">
      <c r="B144" s="186" t="s">
        <v>7241</v>
      </c>
      <c r="C144" s="186"/>
      <c r="D144" s="193">
        <v>20245</v>
      </c>
    </row>
    <row r="145" spans="2:4" x14ac:dyDescent="0.25">
      <c r="B145" s="184" t="s">
        <v>2700</v>
      </c>
      <c r="C145" s="184" t="s">
        <v>7085</v>
      </c>
      <c r="D145" s="191">
        <v>62820</v>
      </c>
    </row>
    <row r="146" spans="2:4" ht="14.4" thickBot="1" x14ac:dyDescent="0.3">
      <c r="B146" s="185" t="s">
        <v>2700</v>
      </c>
      <c r="C146" s="185" t="s">
        <v>7107</v>
      </c>
      <c r="D146" s="192">
        <v>62820</v>
      </c>
    </row>
    <row r="147" spans="2:4" x14ac:dyDescent="0.25">
      <c r="B147" s="186" t="s">
        <v>7242</v>
      </c>
      <c r="C147" s="186"/>
      <c r="D147" s="193">
        <v>62820</v>
      </c>
    </row>
    <row r="148" spans="2:4" x14ac:dyDescent="0.25">
      <c r="B148" s="184" t="s">
        <v>1731</v>
      </c>
      <c r="C148" s="184" t="s">
        <v>7054</v>
      </c>
      <c r="D148" s="191">
        <v>576848</v>
      </c>
    </row>
    <row r="149" spans="2:4" x14ac:dyDescent="0.25">
      <c r="B149" s="184" t="s">
        <v>1731</v>
      </c>
      <c r="C149" s="184" t="s">
        <v>108</v>
      </c>
      <c r="D149" s="191">
        <v>173164</v>
      </c>
    </row>
    <row r="150" spans="2:4" x14ac:dyDescent="0.25">
      <c r="B150" s="184" t="s">
        <v>1731</v>
      </c>
      <c r="C150" s="184" t="s">
        <v>7093</v>
      </c>
      <c r="D150" s="191">
        <v>115261</v>
      </c>
    </row>
    <row r="151" spans="2:4" x14ac:dyDescent="0.25">
      <c r="B151" s="184" t="s">
        <v>1731</v>
      </c>
      <c r="C151" s="184" t="s">
        <v>7103</v>
      </c>
      <c r="D151" s="191">
        <v>173164</v>
      </c>
    </row>
    <row r="152" spans="2:4" ht="14.4" thickBot="1" x14ac:dyDescent="0.3">
      <c r="B152" s="185" t="s">
        <v>1731</v>
      </c>
      <c r="C152" s="185" t="s">
        <v>7108</v>
      </c>
      <c r="D152" s="192">
        <v>200352</v>
      </c>
    </row>
    <row r="153" spans="2:4" x14ac:dyDescent="0.25">
      <c r="B153" s="186" t="s">
        <v>7243</v>
      </c>
      <c r="C153" s="186"/>
      <c r="D153" s="193">
        <v>173164</v>
      </c>
    </row>
    <row r="154" spans="2:4" x14ac:dyDescent="0.25">
      <c r="B154" s="184" t="s">
        <v>1802</v>
      </c>
      <c r="C154" s="187" t="s">
        <v>7054</v>
      </c>
      <c r="D154" s="196">
        <v>939872</v>
      </c>
    </row>
    <row r="155" spans="2:4" x14ac:dyDescent="0.25">
      <c r="B155" s="184" t="s">
        <v>1802</v>
      </c>
      <c r="C155" s="184" t="s">
        <v>108</v>
      </c>
      <c r="D155" s="191">
        <v>136407</v>
      </c>
    </row>
    <row r="156" spans="2:4" x14ac:dyDescent="0.25">
      <c r="B156" s="184" t="s">
        <v>1802</v>
      </c>
      <c r="C156" s="184" t="s">
        <v>7103</v>
      </c>
      <c r="D156" s="191">
        <v>46537</v>
      </c>
    </row>
    <row r="157" spans="2:4" x14ac:dyDescent="0.25">
      <c r="B157" s="184" t="s">
        <v>1802</v>
      </c>
      <c r="C157" s="184" t="s">
        <v>7107</v>
      </c>
      <c r="D157" s="191">
        <v>145309</v>
      </c>
    </row>
    <row r="158" spans="2:4" ht="14.4" thickBot="1" x14ac:dyDescent="0.3">
      <c r="B158" s="185" t="s">
        <v>1802</v>
      </c>
      <c r="C158" s="185" t="s">
        <v>7108</v>
      </c>
      <c r="D158" s="192">
        <v>136441</v>
      </c>
    </row>
    <row r="159" spans="2:4" x14ac:dyDescent="0.25">
      <c r="B159" s="186" t="s">
        <v>7244</v>
      </c>
      <c r="C159" s="186"/>
      <c r="D159" s="193">
        <v>64323</v>
      </c>
    </row>
    <row r="160" spans="2:4" x14ac:dyDescent="0.25">
      <c r="B160" s="184" t="s">
        <v>1645</v>
      </c>
      <c r="C160" s="184" t="s">
        <v>7054</v>
      </c>
      <c r="D160" s="191">
        <v>82894</v>
      </c>
    </row>
    <row r="161" spans="2:4" x14ac:dyDescent="0.25">
      <c r="B161" s="184" t="s">
        <v>1645</v>
      </c>
      <c r="C161" s="184" t="s">
        <v>183</v>
      </c>
      <c r="D161" s="191">
        <v>7500</v>
      </c>
    </row>
    <row r="162" spans="2:4" x14ac:dyDescent="0.25">
      <c r="B162" s="184" t="s">
        <v>1645</v>
      </c>
      <c r="C162" s="184" t="s">
        <v>7069</v>
      </c>
      <c r="D162" s="191">
        <v>5348</v>
      </c>
    </row>
    <row r="163" spans="2:4" x14ac:dyDescent="0.25">
      <c r="B163" s="184" t="s">
        <v>1645</v>
      </c>
      <c r="C163" s="184" t="s">
        <v>7070</v>
      </c>
      <c r="D163" s="191">
        <v>3990</v>
      </c>
    </row>
    <row r="164" spans="2:4" ht="26.4" x14ac:dyDescent="0.25">
      <c r="B164" s="184" t="s">
        <v>1645</v>
      </c>
      <c r="C164" s="184" t="s">
        <v>7147</v>
      </c>
      <c r="D164" s="191">
        <v>38076</v>
      </c>
    </row>
    <row r="165" spans="2:4" ht="14.4" thickBot="1" x14ac:dyDescent="0.3">
      <c r="B165" s="185" t="s">
        <v>1645</v>
      </c>
      <c r="C165" s="185" t="s">
        <v>119</v>
      </c>
      <c r="D165" s="192">
        <v>11214</v>
      </c>
    </row>
    <row r="166" spans="2:4" x14ac:dyDescent="0.25">
      <c r="B166" s="186" t="s">
        <v>7245</v>
      </c>
      <c r="C166" s="186"/>
      <c r="D166" s="193">
        <v>4573</v>
      </c>
    </row>
    <row r="167" spans="2:4" ht="14.4" thickBot="1" x14ac:dyDescent="0.3">
      <c r="B167" s="185" t="s">
        <v>2068</v>
      </c>
      <c r="C167" s="185" t="s">
        <v>7093</v>
      </c>
      <c r="D167" s="192">
        <v>7098</v>
      </c>
    </row>
    <row r="168" spans="2:4" x14ac:dyDescent="0.25">
      <c r="B168" s="186" t="s">
        <v>7246</v>
      </c>
      <c r="C168" s="186"/>
      <c r="D168" s="193">
        <v>7098</v>
      </c>
    </row>
    <row r="169" spans="2:4" x14ac:dyDescent="0.25">
      <c r="B169" s="184" t="s">
        <v>1610</v>
      </c>
      <c r="C169" s="184" t="s">
        <v>7055</v>
      </c>
      <c r="D169" s="191">
        <v>119252</v>
      </c>
    </row>
    <row r="170" spans="2:4" x14ac:dyDescent="0.25">
      <c r="B170" s="184" t="s">
        <v>1610</v>
      </c>
      <c r="C170" s="184" t="s">
        <v>108</v>
      </c>
      <c r="D170" s="191">
        <v>119252</v>
      </c>
    </row>
    <row r="171" spans="2:4" ht="14.4" thickBot="1" x14ac:dyDescent="0.3">
      <c r="B171" s="185" t="s">
        <v>1610</v>
      </c>
      <c r="C171" s="185" t="s">
        <v>7108</v>
      </c>
      <c r="D171" s="192">
        <v>375586</v>
      </c>
    </row>
    <row r="172" spans="2:4" x14ac:dyDescent="0.25">
      <c r="B172" s="186" t="s">
        <v>7247</v>
      </c>
      <c r="C172" s="186"/>
      <c r="D172" s="193">
        <v>119252</v>
      </c>
    </row>
    <row r="173" spans="2:4" ht="14.4" thickBot="1" x14ac:dyDescent="0.3">
      <c r="B173" s="185" t="s">
        <v>1875</v>
      </c>
      <c r="C173" s="185" t="s">
        <v>7103</v>
      </c>
      <c r="D173" s="192">
        <v>225494</v>
      </c>
    </row>
    <row r="174" spans="2:4" x14ac:dyDescent="0.25">
      <c r="B174" s="186" t="s">
        <v>7248</v>
      </c>
      <c r="C174" s="186"/>
      <c r="D174" s="193">
        <v>225494</v>
      </c>
    </row>
    <row r="175" spans="2:4" x14ac:dyDescent="0.25">
      <c r="B175" s="184" t="s">
        <v>1553</v>
      </c>
      <c r="C175" s="184" t="s">
        <v>7058</v>
      </c>
      <c r="D175" s="191">
        <v>440948</v>
      </c>
    </row>
    <row r="176" spans="2:4" x14ac:dyDescent="0.25">
      <c r="B176" s="184" t="s">
        <v>1553</v>
      </c>
      <c r="C176" s="184" t="s">
        <v>7069</v>
      </c>
      <c r="D176" s="191">
        <v>4357</v>
      </c>
    </row>
    <row r="177" spans="2:4" x14ac:dyDescent="0.25">
      <c r="B177" s="184" t="s">
        <v>1553</v>
      </c>
      <c r="C177" s="184" t="s">
        <v>7070</v>
      </c>
      <c r="D177" s="191">
        <v>2030</v>
      </c>
    </row>
    <row r="178" spans="2:4" x14ac:dyDescent="0.25">
      <c r="B178" s="184" t="s">
        <v>1553</v>
      </c>
      <c r="C178" s="184" t="s">
        <v>7072</v>
      </c>
      <c r="D178" s="191">
        <v>651004</v>
      </c>
    </row>
    <row r="179" spans="2:4" x14ac:dyDescent="0.25">
      <c r="B179" s="184" t="s">
        <v>1553</v>
      </c>
      <c r="C179" s="184" t="s">
        <v>108</v>
      </c>
      <c r="D179" s="191">
        <v>432449</v>
      </c>
    </row>
    <row r="180" spans="2:4" x14ac:dyDescent="0.25">
      <c r="B180" s="184" t="s">
        <v>1553</v>
      </c>
      <c r="C180" s="184" t="s">
        <v>6904</v>
      </c>
      <c r="D180" s="191">
        <v>651004</v>
      </c>
    </row>
    <row r="181" spans="2:4" x14ac:dyDescent="0.25">
      <c r="B181" s="184" t="s">
        <v>1553</v>
      </c>
      <c r="C181" s="184" t="s">
        <v>6903</v>
      </c>
      <c r="D181" s="191">
        <v>626686</v>
      </c>
    </row>
    <row r="182" spans="2:4" x14ac:dyDescent="0.25">
      <c r="B182" s="184" t="s">
        <v>1553</v>
      </c>
      <c r="C182" s="184" t="s">
        <v>7103</v>
      </c>
      <c r="D182" s="191">
        <v>279925</v>
      </c>
    </row>
    <row r="183" spans="2:4" x14ac:dyDescent="0.25">
      <c r="B183" s="184" t="s">
        <v>1553</v>
      </c>
      <c r="C183" s="184" t="s">
        <v>7108</v>
      </c>
      <c r="D183" s="191">
        <v>394826</v>
      </c>
    </row>
    <row r="184" spans="2:4" ht="14.4" thickBot="1" x14ac:dyDescent="0.3">
      <c r="B184" s="185" t="s">
        <v>1553</v>
      </c>
      <c r="C184" s="185" t="s">
        <v>6902</v>
      </c>
      <c r="D184" s="192">
        <v>651004</v>
      </c>
    </row>
    <row r="185" spans="2:4" x14ac:dyDescent="0.25">
      <c r="B185" s="186" t="s">
        <v>7249</v>
      </c>
      <c r="C185" s="186"/>
      <c r="D185" s="193">
        <v>423933</v>
      </c>
    </row>
    <row r="186" spans="2:4" x14ac:dyDescent="0.25">
      <c r="B186" s="184" t="s">
        <v>1589</v>
      </c>
      <c r="C186" s="184" t="s">
        <v>108</v>
      </c>
      <c r="D186" s="191">
        <v>88137</v>
      </c>
    </row>
    <row r="187" spans="2:4" x14ac:dyDescent="0.25">
      <c r="B187" s="184" t="s">
        <v>1589</v>
      </c>
      <c r="C187" s="184" t="s">
        <v>7100</v>
      </c>
      <c r="D187" s="191">
        <v>93405</v>
      </c>
    </row>
    <row r="188" spans="2:4" x14ac:dyDescent="0.25">
      <c r="B188" s="184" t="s">
        <v>1589</v>
      </c>
      <c r="C188" s="184" t="s">
        <v>7103</v>
      </c>
      <c r="D188" s="191">
        <v>33554</v>
      </c>
    </row>
    <row r="189" spans="2:4" ht="14.4" thickBot="1" x14ac:dyDescent="0.3">
      <c r="B189" s="185" t="s">
        <v>1589</v>
      </c>
      <c r="C189" s="185" t="s">
        <v>7108</v>
      </c>
      <c r="D189" s="192">
        <v>54850</v>
      </c>
    </row>
    <row r="190" spans="2:4" x14ac:dyDescent="0.25">
      <c r="B190" s="186" t="s">
        <v>7250</v>
      </c>
      <c r="C190" s="186"/>
      <c r="D190" s="193">
        <v>90752</v>
      </c>
    </row>
    <row r="191" spans="2:4" x14ac:dyDescent="0.25">
      <c r="B191" s="184" t="s">
        <v>1548</v>
      </c>
      <c r="C191" s="184" t="s">
        <v>7054</v>
      </c>
      <c r="D191" s="191">
        <v>525884</v>
      </c>
    </row>
    <row r="192" spans="2:4" x14ac:dyDescent="0.25">
      <c r="B192" s="184" t="s">
        <v>1548</v>
      </c>
      <c r="C192" s="184" t="s">
        <v>7055</v>
      </c>
      <c r="D192" s="191">
        <v>526933</v>
      </c>
    </row>
    <row r="193" spans="2:4" x14ac:dyDescent="0.25">
      <c r="B193" s="184" t="s">
        <v>1548</v>
      </c>
      <c r="C193" s="184" t="s">
        <v>183</v>
      </c>
      <c r="D193" s="191">
        <v>5700</v>
      </c>
    </row>
    <row r="194" spans="2:4" x14ac:dyDescent="0.25">
      <c r="B194" s="184" t="s">
        <v>1548</v>
      </c>
      <c r="C194" s="184" t="s">
        <v>7056</v>
      </c>
      <c r="D194" s="191">
        <v>1200</v>
      </c>
    </row>
    <row r="195" spans="2:4" x14ac:dyDescent="0.25">
      <c r="B195" s="184" t="s">
        <v>1548</v>
      </c>
      <c r="C195" s="184" t="s">
        <v>7057</v>
      </c>
      <c r="D195" s="191">
        <v>528655</v>
      </c>
    </row>
    <row r="196" spans="2:4" x14ac:dyDescent="0.25">
      <c r="B196" s="184" t="s">
        <v>1548</v>
      </c>
      <c r="C196" s="184" t="s">
        <v>7058</v>
      </c>
      <c r="D196" s="191">
        <v>526655</v>
      </c>
    </row>
    <row r="197" spans="2:4" x14ac:dyDescent="0.25">
      <c r="B197" s="184" t="s">
        <v>1548</v>
      </c>
      <c r="C197" s="184" t="s">
        <v>7069</v>
      </c>
      <c r="D197" s="191">
        <v>2643</v>
      </c>
    </row>
    <row r="198" spans="2:4" x14ac:dyDescent="0.25">
      <c r="B198" s="184" t="s">
        <v>1548</v>
      </c>
      <c r="C198" s="184" t="s">
        <v>7070</v>
      </c>
      <c r="D198" s="191">
        <v>1388</v>
      </c>
    </row>
    <row r="199" spans="2:4" x14ac:dyDescent="0.25">
      <c r="B199" s="184" t="s">
        <v>1548</v>
      </c>
      <c r="C199" s="184" t="s">
        <v>7071</v>
      </c>
      <c r="D199" s="191">
        <v>445832</v>
      </c>
    </row>
    <row r="200" spans="2:4" x14ac:dyDescent="0.25">
      <c r="B200" s="184" t="s">
        <v>1548</v>
      </c>
      <c r="C200" s="184" t="s">
        <v>7072</v>
      </c>
      <c r="D200" s="191">
        <v>473712</v>
      </c>
    </row>
    <row r="201" spans="2:4" x14ac:dyDescent="0.25">
      <c r="B201" s="184" t="s">
        <v>1548</v>
      </c>
      <c r="C201" s="184" t="s">
        <v>108</v>
      </c>
      <c r="D201" s="191">
        <v>515173</v>
      </c>
    </row>
    <row r="202" spans="2:4" x14ac:dyDescent="0.25">
      <c r="B202" s="184" t="s">
        <v>1548</v>
      </c>
      <c r="C202" s="184" t="s">
        <v>7084</v>
      </c>
      <c r="D202" s="191">
        <v>466443</v>
      </c>
    </row>
    <row r="203" spans="2:4" x14ac:dyDescent="0.25">
      <c r="B203" s="184" t="s">
        <v>1548</v>
      </c>
      <c r="C203" s="184" t="s">
        <v>6904</v>
      </c>
      <c r="D203" s="191">
        <v>526010</v>
      </c>
    </row>
    <row r="204" spans="2:4" x14ac:dyDescent="0.25">
      <c r="B204" s="184" t="s">
        <v>1548</v>
      </c>
      <c r="C204" s="184" t="s">
        <v>6903</v>
      </c>
      <c r="D204" s="191">
        <v>525653</v>
      </c>
    </row>
    <row r="205" spans="2:4" x14ac:dyDescent="0.25">
      <c r="B205" s="184" t="s">
        <v>1548</v>
      </c>
      <c r="C205" s="184" t="s">
        <v>7093</v>
      </c>
      <c r="D205" s="191">
        <v>511816</v>
      </c>
    </row>
    <row r="206" spans="2:4" x14ac:dyDescent="0.25">
      <c r="B206" s="184" t="s">
        <v>1548</v>
      </c>
      <c r="C206" s="184" t="s">
        <v>7100</v>
      </c>
      <c r="D206" s="191">
        <v>526956</v>
      </c>
    </row>
    <row r="207" spans="2:4" x14ac:dyDescent="0.25">
      <c r="B207" s="184" t="s">
        <v>1548</v>
      </c>
      <c r="C207" s="184" t="s">
        <v>7103</v>
      </c>
      <c r="D207" s="191">
        <v>518129</v>
      </c>
    </row>
    <row r="208" spans="2:4" x14ac:dyDescent="0.25">
      <c r="B208" s="184" t="s">
        <v>1548</v>
      </c>
      <c r="C208" s="184" t="s">
        <v>7108</v>
      </c>
      <c r="D208" s="191">
        <v>522819</v>
      </c>
    </row>
    <row r="209" spans="2:4" x14ac:dyDescent="0.25">
      <c r="B209" s="184" t="s">
        <v>1548</v>
      </c>
      <c r="C209" s="184" t="s">
        <v>7109</v>
      </c>
      <c r="D209" s="191">
        <v>525303</v>
      </c>
    </row>
    <row r="210" spans="2:4" x14ac:dyDescent="0.25">
      <c r="B210" s="184" t="s">
        <v>1548</v>
      </c>
      <c r="C210" s="184" t="s">
        <v>6902</v>
      </c>
      <c r="D210" s="191">
        <v>528872</v>
      </c>
    </row>
    <row r="211" spans="2:4" ht="26.4" x14ac:dyDescent="0.25">
      <c r="B211" s="184" t="s">
        <v>1548</v>
      </c>
      <c r="C211" s="184" t="s">
        <v>7120</v>
      </c>
      <c r="D211" s="191">
        <v>25359</v>
      </c>
    </row>
    <row r="212" spans="2:4" ht="14.4" thickBot="1" x14ac:dyDescent="0.3">
      <c r="B212" s="185" t="s">
        <v>1548</v>
      </c>
      <c r="C212" s="185" t="s">
        <v>80</v>
      </c>
      <c r="D212" s="192">
        <v>520857</v>
      </c>
    </row>
    <row r="213" spans="2:4" x14ac:dyDescent="0.25">
      <c r="B213" s="186" t="s">
        <v>7251</v>
      </c>
      <c r="C213" s="186"/>
      <c r="D213" s="193">
        <v>524848</v>
      </c>
    </row>
    <row r="214" spans="2:4" x14ac:dyDescent="0.25">
      <c r="B214" s="184" t="s">
        <v>1806</v>
      </c>
      <c r="C214" s="184" t="s">
        <v>7093</v>
      </c>
      <c r="D214" s="191">
        <v>29662</v>
      </c>
    </row>
    <row r="215" spans="2:4" x14ac:dyDescent="0.25">
      <c r="B215" s="184" t="s">
        <v>1806</v>
      </c>
      <c r="C215" s="184" t="s">
        <v>7100</v>
      </c>
      <c r="D215" s="191">
        <v>29662</v>
      </c>
    </row>
    <row r="216" spans="2:4" ht="14.4" thickBot="1" x14ac:dyDescent="0.3">
      <c r="B216" s="185" t="s">
        <v>1806</v>
      </c>
      <c r="C216" s="185" t="s">
        <v>7108</v>
      </c>
      <c r="D216" s="192">
        <v>109466</v>
      </c>
    </row>
    <row r="217" spans="2:4" x14ac:dyDescent="0.25">
      <c r="B217" s="186" t="s">
        <v>7252</v>
      </c>
      <c r="C217" s="186"/>
      <c r="D217" s="193">
        <v>29662</v>
      </c>
    </row>
    <row r="218" spans="2:4" ht="14.4" thickBot="1" x14ac:dyDescent="0.3">
      <c r="B218" s="185" t="s">
        <v>2047</v>
      </c>
      <c r="C218" s="185" t="s">
        <v>7108</v>
      </c>
      <c r="D218" s="192">
        <v>79248</v>
      </c>
    </row>
    <row r="219" spans="2:4" x14ac:dyDescent="0.25">
      <c r="B219" s="186" t="s">
        <v>7253</v>
      </c>
      <c r="C219" s="186"/>
      <c r="D219" s="193">
        <v>79248</v>
      </c>
    </row>
    <row r="220" spans="2:4" x14ac:dyDescent="0.25">
      <c r="B220" s="184" t="s">
        <v>1596</v>
      </c>
      <c r="C220" s="184" t="s">
        <v>7072</v>
      </c>
      <c r="D220" s="191">
        <v>78445</v>
      </c>
    </row>
    <row r="221" spans="2:4" x14ac:dyDescent="0.25">
      <c r="B221" s="184" t="s">
        <v>1596</v>
      </c>
      <c r="C221" s="184" t="s">
        <v>7103</v>
      </c>
      <c r="D221" s="191">
        <v>116487</v>
      </c>
    </row>
    <row r="222" spans="2:4" x14ac:dyDescent="0.25">
      <c r="B222" s="184" t="s">
        <v>1596</v>
      </c>
      <c r="C222" s="184" t="s">
        <v>7108</v>
      </c>
      <c r="D222" s="191">
        <v>158311</v>
      </c>
    </row>
    <row r="223" spans="2:4" ht="14.4" thickBot="1" x14ac:dyDescent="0.3">
      <c r="B223" s="185" t="s">
        <v>1596</v>
      </c>
      <c r="C223" s="185" t="s">
        <v>7109</v>
      </c>
      <c r="D223" s="192">
        <v>118725</v>
      </c>
    </row>
    <row r="224" spans="2:4" x14ac:dyDescent="0.25">
      <c r="B224" s="186" t="s">
        <v>7254</v>
      </c>
      <c r="C224" s="186"/>
      <c r="D224" s="193">
        <v>121952</v>
      </c>
    </row>
    <row r="225" spans="2:4" ht="14.4" thickBot="1" x14ac:dyDescent="0.3">
      <c r="B225" s="185" t="s">
        <v>2091</v>
      </c>
      <c r="C225" s="185" t="s">
        <v>7103</v>
      </c>
      <c r="D225" s="192">
        <v>82730</v>
      </c>
    </row>
    <row r="226" spans="2:4" x14ac:dyDescent="0.25">
      <c r="B226" s="186" t="s">
        <v>7255</v>
      </c>
      <c r="C226" s="186"/>
      <c r="D226" s="193">
        <v>82730</v>
      </c>
    </row>
    <row r="227" spans="2:4" x14ac:dyDescent="0.25">
      <c r="B227" s="184" t="s">
        <v>2010</v>
      </c>
      <c r="C227" s="184" t="s">
        <v>108</v>
      </c>
      <c r="D227" s="191">
        <v>109956</v>
      </c>
    </row>
    <row r="228" spans="2:4" x14ac:dyDescent="0.25">
      <c r="B228" s="184" t="s">
        <v>2010</v>
      </c>
      <c r="C228" s="184" t="s">
        <v>7085</v>
      </c>
      <c r="D228" s="191">
        <v>108899</v>
      </c>
    </row>
    <row r="229" spans="2:4" x14ac:dyDescent="0.25">
      <c r="B229" s="184" t="s">
        <v>2010</v>
      </c>
      <c r="C229" s="184" t="s">
        <v>7103</v>
      </c>
      <c r="D229" s="191">
        <v>68292</v>
      </c>
    </row>
    <row r="230" spans="2:4" ht="14.4" thickBot="1" x14ac:dyDescent="0.3">
      <c r="B230" s="185" t="s">
        <v>2010</v>
      </c>
      <c r="C230" s="185" t="s">
        <v>7107</v>
      </c>
      <c r="D230" s="192">
        <v>55648</v>
      </c>
    </row>
    <row r="231" spans="2:4" x14ac:dyDescent="0.25">
      <c r="B231" s="186" t="s">
        <v>7256</v>
      </c>
      <c r="C231" s="186"/>
      <c r="D231" s="193">
        <v>108899</v>
      </c>
    </row>
    <row r="232" spans="2:4" x14ac:dyDescent="0.25">
      <c r="B232" s="184" t="s">
        <v>1790</v>
      </c>
      <c r="C232" s="184" t="s">
        <v>7054</v>
      </c>
      <c r="D232" s="191">
        <v>507950</v>
      </c>
    </row>
    <row r="233" spans="2:4" x14ac:dyDescent="0.25">
      <c r="B233" s="184" t="s">
        <v>1790</v>
      </c>
      <c r="C233" s="184" t="s">
        <v>108</v>
      </c>
      <c r="D233" s="191">
        <v>48471</v>
      </c>
    </row>
    <row r="234" spans="2:4" ht="14.4" thickBot="1" x14ac:dyDescent="0.3">
      <c r="B234" s="185" t="s">
        <v>1790</v>
      </c>
      <c r="C234" s="185" t="s">
        <v>6903</v>
      </c>
      <c r="D234" s="192">
        <v>498432</v>
      </c>
    </row>
    <row r="235" spans="2:4" x14ac:dyDescent="0.25">
      <c r="B235" s="186" t="s">
        <v>7257</v>
      </c>
      <c r="C235" s="186"/>
      <c r="D235" s="193">
        <v>498432</v>
      </c>
    </row>
    <row r="236" spans="2:4" x14ac:dyDescent="0.25">
      <c r="B236" s="184" t="s">
        <v>1616</v>
      </c>
      <c r="C236" s="184" t="s">
        <v>7072</v>
      </c>
      <c r="D236" s="191">
        <v>326263</v>
      </c>
    </row>
    <row r="237" spans="2:4" x14ac:dyDescent="0.25">
      <c r="B237" s="184" t="s">
        <v>1616</v>
      </c>
      <c r="C237" s="184" t="s">
        <v>108</v>
      </c>
      <c r="D237" s="191">
        <v>252983</v>
      </c>
    </row>
    <row r="238" spans="2:4" x14ac:dyDescent="0.25">
      <c r="B238" s="184" t="s">
        <v>1616</v>
      </c>
      <c r="C238" s="184" t="s">
        <v>6904</v>
      </c>
      <c r="D238" s="191">
        <v>265388</v>
      </c>
    </row>
    <row r="239" spans="2:4" x14ac:dyDescent="0.25">
      <c r="B239" s="184" t="s">
        <v>1616</v>
      </c>
      <c r="C239" s="184" t="s">
        <v>7093</v>
      </c>
      <c r="D239" s="191">
        <v>43566</v>
      </c>
    </row>
    <row r="240" spans="2:4" x14ac:dyDescent="0.25">
      <c r="B240" s="184" t="s">
        <v>1616</v>
      </c>
      <c r="C240" s="184" t="s">
        <v>7097</v>
      </c>
      <c r="D240" s="191">
        <v>148255</v>
      </c>
    </row>
    <row r="241" spans="2:4" x14ac:dyDescent="0.25">
      <c r="B241" s="184" t="s">
        <v>1616</v>
      </c>
      <c r="C241" s="184" t="s">
        <v>7100</v>
      </c>
      <c r="D241" s="191">
        <v>43566</v>
      </c>
    </row>
    <row r="242" spans="2:4" x14ac:dyDescent="0.25">
      <c r="B242" s="184" t="s">
        <v>1616</v>
      </c>
      <c r="C242" s="184" t="s">
        <v>7103</v>
      </c>
      <c r="D242" s="191">
        <v>88452</v>
      </c>
    </row>
    <row r="243" spans="2:4" ht="14.4" thickBot="1" x14ac:dyDescent="0.3">
      <c r="B243" s="185" t="s">
        <v>1616</v>
      </c>
      <c r="C243" s="185" t="s">
        <v>7108</v>
      </c>
      <c r="D243" s="192">
        <v>252983</v>
      </c>
    </row>
    <row r="244" spans="2:4" x14ac:dyDescent="0.25">
      <c r="B244" s="186" t="s">
        <v>7258</v>
      </c>
      <c r="C244" s="186"/>
      <c r="D244" s="193">
        <v>115768</v>
      </c>
    </row>
    <row r="245" spans="2:4" x14ac:dyDescent="0.25">
      <c r="B245" s="184" t="s">
        <v>1597</v>
      </c>
      <c r="C245" s="184" t="s">
        <v>108</v>
      </c>
      <c r="D245" s="191">
        <v>142867</v>
      </c>
    </row>
    <row r="246" spans="2:4" x14ac:dyDescent="0.25">
      <c r="B246" s="184" t="s">
        <v>1597</v>
      </c>
      <c r="C246" s="184" t="s">
        <v>7103</v>
      </c>
      <c r="D246" s="191">
        <v>16805</v>
      </c>
    </row>
    <row r="247" spans="2:4" ht="14.4" thickBot="1" x14ac:dyDescent="0.3">
      <c r="B247" s="185" t="s">
        <v>1597</v>
      </c>
      <c r="C247" s="185" t="s">
        <v>7108</v>
      </c>
      <c r="D247" s="192">
        <v>98585</v>
      </c>
    </row>
    <row r="248" spans="2:4" x14ac:dyDescent="0.25">
      <c r="B248" s="186" t="s">
        <v>7259</v>
      </c>
      <c r="C248" s="186"/>
      <c r="D248" s="193">
        <v>18821</v>
      </c>
    </row>
    <row r="249" spans="2:4" ht="27" thickBot="1" x14ac:dyDescent="0.3">
      <c r="B249" s="185" t="s">
        <v>3444</v>
      </c>
      <c r="C249" s="185" t="s">
        <v>7120</v>
      </c>
      <c r="D249" s="192">
        <v>35066</v>
      </c>
    </row>
    <row r="250" spans="2:4" x14ac:dyDescent="0.25">
      <c r="B250" s="186" t="s">
        <v>7260</v>
      </c>
      <c r="C250" s="186"/>
      <c r="D250" s="193">
        <v>35066</v>
      </c>
    </row>
    <row r="251" spans="2:4" x14ac:dyDescent="0.25">
      <c r="B251" s="184" t="s">
        <v>2013</v>
      </c>
      <c r="C251" s="184" t="s">
        <v>7093</v>
      </c>
      <c r="D251" s="191">
        <v>30207</v>
      </c>
    </row>
    <row r="252" spans="2:4" ht="14.4" thickBot="1" x14ac:dyDescent="0.3">
      <c r="B252" s="185" t="s">
        <v>2013</v>
      </c>
      <c r="C252" s="185" t="s">
        <v>7108</v>
      </c>
      <c r="D252" s="192">
        <v>15696</v>
      </c>
    </row>
    <row r="253" spans="2:4" x14ac:dyDescent="0.25">
      <c r="B253" s="186" t="s">
        <v>7261</v>
      </c>
      <c r="C253" s="186"/>
      <c r="D253" s="193">
        <v>29206</v>
      </c>
    </row>
    <row r="254" spans="2:4" x14ac:dyDescent="0.25">
      <c r="B254" s="184" t="s">
        <v>5582</v>
      </c>
      <c r="C254" s="184" t="s">
        <v>7058</v>
      </c>
      <c r="D254" s="191">
        <v>396151</v>
      </c>
    </row>
    <row r="255" spans="2:4" x14ac:dyDescent="0.25">
      <c r="B255" s="184" t="s">
        <v>5582</v>
      </c>
      <c r="C255" s="184" t="s">
        <v>6904</v>
      </c>
      <c r="D255" s="191">
        <v>396151</v>
      </c>
    </row>
    <row r="256" spans="2:4" ht="14.4" thickBot="1" x14ac:dyDescent="0.3">
      <c r="B256" s="185" t="s">
        <v>5582</v>
      </c>
      <c r="C256" s="185" t="s">
        <v>6903</v>
      </c>
      <c r="D256" s="192">
        <v>362269</v>
      </c>
    </row>
    <row r="257" spans="2:4" x14ac:dyDescent="0.25">
      <c r="B257" s="186" t="s">
        <v>7262</v>
      </c>
      <c r="C257" s="186"/>
      <c r="D257" s="193">
        <v>396151</v>
      </c>
    </row>
    <row r="258" spans="2:4" x14ac:dyDescent="0.25">
      <c r="B258" s="184" t="s">
        <v>1545</v>
      </c>
      <c r="C258" s="184" t="s">
        <v>7056</v>
      </c>
      <c r="D258" s="197">
        <v>400</v>
      </c>
    </row>
    <row r="259" spans="2:4" ht="26.4" x14ac:dyDescent="0.25">
      <c r="B259" s="184" t="s">
        <v>1545</v>
      </c>
      <c r="C259" s="184" t="s">
        <v>7063</v>
      </c>
      <c r="D259" s="191">
        <v>69652</v>
      </c>
    </row>
    <row r="260" spans="2:4" x14ac:dyDescent="0.25">
      <c r="B260" s="184" t="s">
        <v>1545</v>
      </c>
      <c r="C260" s="184" t="s">
        <v>7065</v>
      </c>
      <c r="D260" s="191">
        <v>27861</v>
      </c>
    </row>
    <row r="261" spans="2:4" x14ac:dyDescent="0.25">
      <c r="B261" s="184" t="s">
        <v>1545</v>
      </c>
      <c r="C261" s="184" t="s">
        <v>7067</v>
      </c>
      <c r="D261" s="191">
        <v>158919</v>
      </c>
    </row>
    <row r="262" spans="2:4" x14ac:dyDescent="0.25">
      <c r="B262" s="184" t="s">
        <v>1545</v>
      </c>
      <c r="C262" s="184" t="s">
        <v>7069</v>
      </c>
      <c r="D262" s="191">
        <v>5196</v>
      </c>
    </row>
    <row r="263" spans="2:4" x14ac:dyDescent="0.25">
      <c r="B263" s="184" t="s">
        <v>1545</v>
      </c>
      <c r="C263" s="184" t="s">
        <v>7070</v>
      </c>
      <c r="D263" s="191">
        <v>1622</v>
      </c>
    </row>
    <row r="264" spans="2:4" x14ac:dyDescent="0.25">
      <c r="B264" s="184" t="s">
        <v>1545</v>
      </c>
      <c r="C264" s="184" t="s">
        <v>7071</v>
      </c>
      <c r="D264" s="191">
        <v>679867</v>
      </c>
    </row>
    <row r="265" spans="2:4" x14ac:dyDescent="0.25">
      <c r="B265" s="184" t="s">
        <v>1545</v>
      </c>
      <c r="C265" s="184" t="s">
        <v>108</v>
      </c>
      <c r="D265" s="191">
        <v>782185</v>
      </c>
    </row>
    <row r="266" spans="2:4" x14ac:dyDescent="0.25">
      <c r="B266" s="184" t="s">
        <v>1545</v>
      </c>
      <c r="C266" s="184" t="s">
        <v>7081</v>
      </c>
      <c r="D266" s="191">
        <v>679867</v>
      </c>
    </row>
    <row r="267" spans="2:4" x14ac:dyDescent="0.25">
      <c r="B267" s="184" t="s">
        <v>1545</v>
      </c>
      <c r="C267" s="184" t="s">
        <v>7084</v>
      </c>
      <c r="D267" s="191">
        <v>782185</v>
      </c>
    </row>
    <row r="268" spans="2:4" x14ac:dyDescent="0.25">
      <c r="B268" s="184" t="s">
        <v>1545</v>
      </c>
      <c r="C268" s="184" t="s">
        <v>6904</v>
      </c>
      <c r="D268" s="191">
        <v>248788</v>
      </c>
    </row>
    <row r="269" spans="2:4" x14ac:dyDescent="0.25">
      <c r="B269" s="184" t="s">
        <v>1545</v>
      </c>
      <c r="C269" s="184" t="s">
        <v>6903</v>
      </c>
      <c r="D269" s="191">
        <v>160952</v>
      </c>
    </row>
    <row r="270" spans="2:4" x14ac:dyDescent="0.25">
      <c r="B270" s="184" t="s">
        <v>1545</v>
      </c>
      <c r="C270" s="184" t="s">
        <v>7103</v>
      </c>
      <c r="D270" s="191">
        <v>782185</v>
      </c>
    </row>
    <row r="271" spans="2:4" x14ac:dyDescent="0.25">
      <c r="B271" s="184" t="s">
        <v>1545</v>
      </c>
      <c r="C271" s="184" t="s">
        <v>7106</v>
      </c>
      <c r="D271" s="191">
        <v>782185</v>
      </c>
    </row>
    <row r="272" spans="2:4" x14ac:dyDescent="0.25">
      <c r="B272" s="184" t="s">
        <v>1545</v>
      </c>
      <c r="C272" s="184" t="s">
        <v>7108</v>
      </c>
      <c r="D272" s="191">
        <v>391055</v>
      </c>
    </row>
    <row r="273" spans="2:4" x14ac:dyDescent="0.25">
      <c r="B273" s="184" t="s">
        <v>1545</v>
      </c>
      <c r="C273" s="184" t="s">
        <v>7109</v>
      </c>
      <c r="D273" s="191">
        <v>158977</v>
      </c>
    </row>
    <row r="274" spans="2:4" x14ac:dyDescent="0.25">
      <c r="B274" s="184" t="s">
        <v>1545</v>
      </c>
      <c r="C274" s="184" t="s">
        <v>7118</v>
      </c>
      <c r="D274" s="191">
        <v>273974</v>
      </c>
    </row>
    <row r="275" spans="2:4" x14ac:dyDescent="0.25">
      <c r="B275" s="184" t="s">
        <v>1545</v>
      </c>
      <c r="C275" s="184" t="s">
        <v>7119</v>
      </c>
      <c r="D275" s="191">
        <v>279192</v>
      </c>
    </row>
    <row r="276" spans="2:4" x14ac:dyDescent="0.25">
      <c r="B276" s="184" t="s">
        <v>1545</v>
      </c>
      <c r="C276" s="184" t="s">
        <v>6902</v>
      </c>
      <c r="D276" s="191">
        <v>262929</v>
      </c>
    </row>
    <row r="277" spans="2:4" ht="26.4" x14ac:dyDescent="0.25">
      <c r="B277" s="184" t="s">
        <v>1545</v>
      </c>
      <c r="C277" s="184" t="s">
        <v>7135</v>
      </c>
      <c r="D277" s="191">
        <v>197347</v>
      </c>
    </row>
    <row r="278" spans="2:4" x14ac:dyDescent="0.25">
      <c r="B278" s="184" t="s">
        <v>1545</v>
      </c>
      <c r="C278" s="184" t="s">
        <v>7138</v>
      </c>
      <c r="D278" s="191">
        <v>34826</v>
      </c>
    </row>
    <row r="279" spans="2:4" ht="26.4" x14ac:dyDescent="0.25">
      <c r="B279" s="184" t="s">
        <v>1545</v>
      </c>
      <c r="C279" s="184" t="s">
        <v>7148</v>
      </c>
      <c r="D279" s="191">
        <v>50498</v>
      </c>
    </row>
    <row r="280" spans="2:4" x14ac:dyDescent="0.25">
      <c r="B280" s="184" t="s">
        <v>1545</v>
      </c>
      <c r="C280" s="184" t="s">
        <v>7183</v>
      </c>
      <c r="D280" s="191">
        <v>121891</v>
      </c>
    </row>
    <row r="281" spans="2:4" ht="14.4" thickBot="1" x14ac:dyDescent="0.3">
      <c r="B281" s="185" t="s">
        <v>1545</v>
      </c>
      <c r="C281" s="185" t="s">
        <v>6897</v>
      </c>
      <c r="D281" s="192">
        <v>159045</v>
      </c>
    </row>
    <row r="282" spans="2:4" x14ac:dyDescent="0.25">
      <c r="B282" s="186" t="s">
        <v>7263</v>
      </c>
      <c r="C282" s="186"/>
      <c r="D282" s="193">
        <v>158854</v>
      </c>
    </row>
    <row r="283" spans="2:4" ht="14.4" thickBot="1" x14ac:dyDescent="0.3">
      <c r="B283" s="185" t="s">
        <v>2201</v>
      </c>
      <c r="C283" s="185" t="s">
        <v>7103</v>
      </c>
      <c r="D283" s="192">
        <v>6304</v>
      </c>
    </row>
    <row r="284" spans="2:4" ht="26.4" x14ac:dyDescent="0.25">
      <c r="B284" s="186" t="s">
        <v>7264</v>
      </c>
      <c r="C284" s="186"/>
      <c r="D284" s="193">
        <v>6304</v>
      </c>
    </row>
    <row r="285" spans="2:4" ht="14.4" thickBot="1" x14ac:dyDescent="0.3">
      <c r="B285" s="185" t="s">
        <v>2031</v>
      </c>
      <c r="C285" s="185" t="s">
        <v>7103</v>
      </c>
      <c r="D285" s="192">
        <v>51978</v>
      </c>
    </row>
    <row r="286" spans="2:4" x14ac:dyDescent="0.25">
      <c r="B286" s="186" t="s">
        <v>7265</v>
      </c>
      <c r="C286" s="186"/>
      <c r="D286" s="193">
        <v>51978</v>
      </c>
    </row>
    <row r="287" spans="2:4" x14ac:dyDescent="0.25">
      <c r="B287" s="184" t="s">
        <v>2928</v>
      </c>
      <c r="C287" s="184" t="s">
        <v>7093</v>
      </c>
      <c r="D287" s="191">
        <v>40515</v>
      </c>
    </row>
    <row r="288" spans="2:4" ht="14.4" thickBot="1" x14ac:dyDescent="0.3">
      <c r="B288" s="185" t="s">
        <v>2928</v>
      </c>
      <c r="C288" s="185" t="s">
        <v>7103</v>
      </c>
      <c r="D288" s="192">
        <v>40515</v>
      </c>
    </row>
    <row r="289" spans="2:4" x14ac:dyDescent="0.25">
      <c r="B289" s="186" t="s">
        <v>7266</v>
      </c>
      <c r="C289" s="186"/>
      <c r="D289" s="193">
        <v>40515</v>
      </c>
    </row>
    <row r="290" spans="2:4" x14ac:dyDescent="0.25">
      <c r="B290" s="184" t="s">
        <v>2038</v>
      </c>
      <c r="C290" s="184" t="s">
        <v>108</v>
      </c>
      <c r="D290" s="191">
        <v>60937</v>
      </c>
    </row>
    <row r="291" spans="2:4" x14ac:dyDescent="0.25">
      <c r="B291" s="184" t="s">
        <v>2038</v>
      </c>
      <c r="C291" s="184" t="s">
        <v>7093</v>
      </c>
      <c r="D291" s="191">
        <v>50216</v>
      </c>
    </row>
    <row r="292" spans="2:4" x14ac:dyDescent="0.25">
      <c r="B292" s="184" t="s">
        <v>2038</v>
      </c>
      <c r="C292" s="184" t="s">
        <v>7108</v>
      </c>
      <c r="D292" s="191">
        <v>74158</v>
      </c>
    </row>
    <row r="293" spans="2:4" ht="14.4" thickBot="1" x14ac:dyDescent="0.3">
      <c r="B293" s="185" t="s">
        <v>2038</v>
      </c>
      <c r="C293" s="185" t="s">
        <v>6897</v>
      </c>
      <c r="D293" s="192">
        <v>74158</v>
      </c>
    </row>
    <row r="294" spans="2:4" x14ac:dyDescent="0.25">
      <c r="B294" s="186" t="s">
        <v>7267</v>
      </c>
      <c r="C294" s="186"/>
      <c r="D294" s="193">
        <v>60937</v>
      </c>
    </row>
    <row r="295" spans="2:4" x14ac:dyDescent="0.25">
      <c r="B295" s="184" t="s">
        <v>1755</v>
      </c>
      <c r="C295" s="184" t="s">
        <v>7107</v>
      </c>
      <c r="D295" s="191">
        <v>237409</v>
      </c>
    </row>
    <row r="296" spans="2:4" ht="14.4" thickBot="1" x14ac:dyDescent="0.3">
      <c r="B296" s="185" t="s">
        <v>1755</v>
      </c>
      <c r="C296" s="185" t="s">
        <v>7108</v>
      </c>
      <c r="D296" s="192">
        <v>137243</v>
      </c>
    </row>
    <row r="297" spans="2:4" x14ac:dyDescent="0.25">
      <c r="B297" s="186" t="s">
        <v>7268</v>
      </c>
      <c r="C297" s="186"/>
      <c r="D297" s="193">
        <v>137243</v>
      </c>
    </row>
    <row r="298" spans="2:4" ht="14.4" thickBot="1" x14ac:dyDescent="0.3">
      <c r="B298" s="185" t="s">
        <v>3399</v>
      </c>
      <c r="C298" s="185" t="s">
        <v>7093</v>
      </c>
      <c r="D298" s="192">
        <v>21069</v>
      </c>
    </row>
    <row r="299" spans="2:4" ht="26.4" x14ac:dyDescent="0.25">
      <c r="B299" s="186" t="s">
        <v>7269</v>
      </c>
      <c r="C299" s="186"/>
      <c r="D299" s="193">
        <v>21069</v>
      </c>
    </row>
    <row r="300" spans="2:4" x14ac:dyDescent="0.25">
      <c r="B300" s="184" t="s">
        <v>2018</v>
      </c>
      <c r="C300" s="184" t="s">
        <v>7055</v>
      </c>
      <c r="D300" s="191">
        <v>72914</v>
      </c>
    </row>
    <row r="301" spans="2:4" x14ac:dyDescent="0.25">
      <c r="B301" s="184" t="s">
        <v>2018</v>
      </c>
      <c r="C301" s="184" t="s">
        <v>7069</v>
      </c>
      <c r="D301" s="191">
        <v>1928</v>
      </c>
    </row>
    <row r="302" spans="2:4" x14ac:dyDescent="0.25">
      <c r="B302" s="184" t="s">
        <v>2018</v>
      </c>
      <c r="C302" s="184" t="s">
        <v>7070</v>
      </c>
      <c r="D302" s="191">
        <v>1190</v>
      </c>
    </row>
    <row r="303" spans="2:4" x14ac:dyDescent="0.25">
      <c r="B303" s="184" t="s">
        <v>2018</v>
      </c>
      <c r="C303" s="184" t="s">
        <v>108</v>
      </c>
      <c r="D303" s="191">
        <v>428977</v>
      </c>
    </row>
    <row r="304" spans="2:4" x14ac:dyDescent="0.25">
      <c r="B304" s="184" t="s">
        <v>2018</v>
      </c>
      <c r="C304" s="184" t="s">
        <v>6903</v>
      </c>
      <c r="D304" s="191">
        <v>73462</v>
      </c>
    </row>
    <row r="305" spans="2:4" x14ac:dyDescent="0.25">
      <c r="B305" s="184" t="s">
        <v>2018</v>
      </c>
      <c r="C305" s="184" t="s">
        <v>7097</v>
      </c>
      <c r="D305" s="191">
        <v>34552</v>
      </c>
    </row>
    <row r="306" spans="2:4" x14ac:dyDescent="0.25">
      <c r="B306" s="184" t="s">
        <v>2018</v>
      </c>
      <c r="C306" s="184" t="s">
        <v>7100</v>
      </c>
      <c r="D306" s="191">
        <v>90440</v>
      </c>
    </row>
    <row r="307" spans="2:4" x14ac:dyDescent="0.25">
      <c r="B307" s="184" t="s">
        <v>2018</v>
      </c>
      <c r="C307" s="184" t="s">
        <v>7103</v>
      </c>
      <c r="D307" s="191">
        <v>368823</v>
      </c>
    </row>
    <row r="308" spans="2:4" x14ac:dyDescent="0.25">
      <c r="B308" s="184" t="s">
        <v>2018</v>
      </c>
      <c r="C308" s="184" t="s">
        <v>7108</v>
      </c>
      <c r="D308" s="191">
        <v>515218</v>
      </c>
    </row>
    <row r="309" spans="2:4" ht="14.4" thickBot="1" x14ac:dyDescent="0.3">
      <c r="B309" s="185" t="s">
        <v>2018</v>
      </c>
      <c r="C309" s="185" t="s">
        <v>4059</v>
      </c>
      <c r="D309" s="194">
        <v>980</v>
      </c>
    </row>
    <row r="310" spans="2:4" x14ac:dyDescent="0.25">
      <c r="B310" s="186" t="s">
        <v>7270</v>
      </c>
      <c r="C310" s="186"/>
      <c r="D310" s="193">
        <v>90440</v>
      </c>
    </row>
    <row r="311" spans="2:4" ht="14.4" thickBot="1" x14ac:dyDescent="0.3">
      <c r="B311" s="185" t="s">
        <v>1692</v>
      </c>
      <c r="C311" s="185" t="s">
        <v>7103</v>
      </c>
      <c r="D311" s="192">
        <v>57729</v>
      </c>
    </row>
    <row r="312" spans="2:4" ht="26.4" x14ac:dyDescent="0.25">
      <c r="B312" s="186" t="s">
        <v>7271</v>
      </c>
      <c r="C312" s="186"/>
      <c r="D312" s="193">
        <v>57729</v>
      </c>
    </row>
    <row r="313" spans="2:4" x14ac:dyDescent="0.25">
      <c r="B313" s="184" t="s">
        <v>1675</v>
      </c>
      <c r="C313" s="184" t="s">
        <v>108</v>
      </c>
      <c r="D313" s="191">
        <v>66262</v>
      </c>
    </row>
    <row r="314" spans="2:4" ht="14.4" thickBot="1" x14ac:dyDescent="0.3">
      <c r="B314" s="185" t="s">
        <v>1675</v>
      </c>
      <c r="C314" s="185" t="s">
        <v>7108</v>
      </c>
      <c r="D314" s="192">
        <v>80284</v>
      </c>
    </row>
    <row r="315" spans="2:4" x14ac:dyDescent="0.25">
      <c r="B315" s="186" t="s">
        <v>7272</v>
      </c>
      <c r="C315" s="186"/>
      <c r="D315" s="193">
        <v>66262</v>
      </c>
    </row>
    <row r="316" spans="2:4" ht="14.4" thickBot="1" x14ac:dyDescent="0.3">
      <c r="B316" s="185" t="s">
        <v>1881</v>
      </c>
      <c r="C316" s="185" t="s">
        <v>7108</v>
      </c>
      <c r="D316" s="192">
        <v>62660</v>
      </c>
    </row>
    <row r="317" spans="2:4" x14ac:dyDescent="0.25">
      <c r="B317" s="186" t="s">
        <v>7273</v>
      </c>
      <c r="C317" s="186"/>
      <c r="D317" s="193">
        <v>62660</v>
      </c>
    </row>
    <row r="318" spans="2:4" ht="14.4" thickBot="1" x14ac:dyDescent="0.3">
      <c r="B318" s="185" t="s">
        <v>2576</v>
      </c>
      <c r="C318" s="185" t="s">
        <v>7093</v>
      </c>
      <c r="D318" s="192">
        <v>43309</v>
      </c>
    </row>
    <row r="319" spans="2:4" x14ac:dyDescent="0.25">
      <c r="B319" s="186" t="s">
        <v>7274</v>
      </c>
      <c r="C319" s="186"/>
      <c r="D319" s="193">
        <v>43309</v>
      </c>
    </row>
    <row r="320" spans="2:4" x14ac:dyDescent="0.25">
      <c r="B320" s="184" t="s">
        <v>1918</v>
      </c>
      <c r="C320" s="184" t="s">
        <v>108</v>
      </c>
      <c r="D320" s="191">
        <v>80396</v>
      </c>
    </row>
    <row r="321" spans="2:4" ht="14.4" thickBot="1" x14ac:dyDescent="0.3">
      <c r="B321" s="185" t="s">
        <v>1918</v>
      </c>
      <c r="C321" s="185" t="s">
        <v>7100</v>
      </c>
      <c r="D321" s="192">
        <v>80396</v>
      </c>
    </row>
    <row r="322" spans="2:4" x14ac:dyDescent="0.25">
      <c r="B322" s="186" t="s">
        <v>7275</v>
      </c>
      <c r="C322" s="186"/>
      <c r="D322" s="193">
        <v>80396</v>
      </c>
    </row>
    <row r="323" spans="2:4" ht="14.4" thickBot="1" x14ac:dyDescent="0.3">
      <c r="B323" s="185" t="s">
        <v>3048</v>
      </c>
      <c r="C323" s="185" t="s">
        <v>7093</v>
      </c>
      <c r="D323" s="192">
        <v>44819</v>
      </c>
    </row>
    <row r="324" spans="2:4" x14ac:dyDescent="0.25">
      <c r="B324" s="186" t="s">
        <v>7276</v>
      </c>
      <c r="C324" s="186"/>
      <c r="D324" s="193">
        <v>44819</v>
      </c>
    </row>
    <row r="325" spans="2:4" ht="14.4" thickBot="1" x14ac:dyDescent="0.3">
      <c r="B325" s="185" t="s">
        <v>4695</v>
      </c>
      <c r="C325" s="185" t="s">
        <v>7093</v>
      </c>
      <c r="D325" s="192">
        <v>7380</v>
      </c>
    </row>
    <row r="326" spans="2:4" x14ac:dyDescent="0.25">
      <c r="B326" s="186" t="s">
        <v>7277</v>
      </c>
      <c r="C326" s="186"/>
      <c r="D326" s="193">
        <v>7380</v>
      </c>
    </row>
    <row r="327" spans="2:4" ht="14.4" thickBot="1" x14ac:dyDescent="0.3">
      <c r="B327" s="185" t="s">
        <v>2206</v>
      </c>
      <c r="C327" s="185" t="s">
        <v>7093</v>
      </c>
      <c r="D327" s="192">
        <v>64891</v>
      </c>
    </row>
    <row r="328" spans="2:4" x14ac:dyDescent="0.25">
      <c r="B328" s="186" t="s">
        <v>7278</v>
      </c>
      <c r="C328" s="186"/>
      <c r="D328" s="193">
        <v>64891</v>
      </c>
    </row>
    <row r="329" spans="2:4" ht="14.4" thickBot="1" x14ac:dyDescent="0.3">
      <c r="B329" s="185" t="s">
        <v>3437</v>
      </c>
      <c r="C329" s="185" t="s">
        <v>7093</v>
      </c>
      <c r="D329" s="192">
        <v>18626</v>
      </c>
    </row>
    <row r="330" spans="2:4" x14ac:dyDescent="0.25">
      <c r="B330" s="186" t="s">
        <v>7279</v>
      </c>
      <c r="C330" s="186"/>
      <c r="D330" s="193">
        <v>18626</v>
      </c>
    </row>
    <row r="331" spans="2:4" ht="14.4" thickBot="1" x14ac:dyDescent="0.3">
      <c r="B331" s="185" t="s">
        <v>1962</v>
      </c>
      <c r="C331" s="185" t="s">
        <v>7108</v>
      </c>
      <c r="D331" s="192">
        <v>164232</v>
      </c>
    </row>
    <row r="332" spans="2:4" x14ac:dyDescent="0.25">
      <c r="B332" s="186" t="s">
        <v>7280</v>
      </c>
      <c r="C332" s="186"/>
      <c r="D332" s="193">
        <v>164232</v>
      </c>
    </row>
    <row r="333" spans="2:4" ht="14.4" thickBot="1" x14ac:dyDescent="0.3">
      <c r="B333" s="185" t="s">
        <v>4946</v>
      </c>
      <c r="C333" s="185" t="s">
        <v>7103</v>
      </c>
      <c r="D333" s="192">
        <v>3858</v>
      </c>
    </row>
    <row r="334" spans="2:4" x14ac:dyDescent="0.25">
      <c r="B334" s="186" t="s">
        <v>7281</v>
      </c>
      <c r="C334" s="186"/>
      <c r="D334" s="193">
        <v>3858</v>
      </c>
    </row>
    <row r="335" spans="2:4" ht="14.4" thickBot="1" x14ac:dyDescent="0.3">
      <c r="B335" s="185" t="s">
        <v>1886</v>
      </c>
      <c r="C335" s="185" t="s">
        <v>7103</v>
      </c>
      <c r="D335" s="192">
        <v>55260</v>
      </c>
    </row>
    <row r="336" spans="2:4" x14ac:dyDescent="0.25">
      <c r="B336" s="186" t="s">
        <v>7282</v>
      </c>
      <c r="C336" s="186"/>
      <c r="D336" s="193">
        <v>55260</v>
      </c>
    </row>
    <row r="337" spans="2:4" x14ac:dyDescent="0.25">
      <c r="B337" s="184" t="s">
        <v>1633</v>
      </c>
      <c r="C337" s="184" t="s">
        <v>108</v>
      </c>
      <c r="D337" s="191">
        <v>211664</v>
      </c>
    </row>
    <row r="338" spans="2:4" x14ac:dyDescent="0.25">
      <c r="B338" s="184" t="s">
        <v>1633</v>
      </c>
      <c r="C338" s="184" t="s">
        <v>7082</v>
      </c>
      <c r="D338" s="191">
        <v>123456</v>
      </c>
    </row>
    <row r="339" spans="2:4" x14ac:dyDescent="0.25">
      <c r="B339" s="184" t="s">
        <v>1633</v>
      </c>
      <c r="C339" s="184" t="s">
        <v>7093</v>
      </c>
      <c r="D339" s="191">
        <v>155767</v>
      </c>
    </row>
    <row r="340" spans="2:4" x14ac:dyDescent="0.25">
      <c r="B340" s="184" t="s">
        <v>1633</v>
      </c>
      <c r="C340" s="184" t="s">
        <v>7103</v>
      </c>
      <c r="D340" s="191">
        <v>243431</v>
      </c>
    </row>
    <row r="341" spans="2:4" ht="14.4" thickBot="1" x14ac:dyDescent="0.3">
      <c r="B341" s="185" t="s">
        <v>1633</v>
      </c>
      <c r="C341" s="185" t="s">
        <v>7108</v>
      </c>
      <c r="D341" s="192">
        <v>211664</v>
      </c>
    </row>
    <row r="342" spans="2:4" x14ac:dyDescent="0.25">
      <c r="B342" s="186" t="s">
        <v>7283</v>
      </c>
      <c r="C342" s="186"/>
      <c r="D342" s="193">
        <v>180703</v>
      </c>
    </row>
    <row r="343" spans="2:4" ht="14.4" thickBot="1" x14ac:dyDescent="0.3">
      <c r="B343" s="185" t="s">
        <v>2508</v>
      </c>
      <c r="C343" s="185" t="s">
        <v>7093</v>
      </c>
      <c r="D343" s="192">
        <v>57702</v>
      </c>
    </row>
    <row r="344" spans="2:4" x14ac:dyDescent="0.25">
      <c r="B344" s="186" t="s">
        <v>7284</v>
      </c>
      <c r="C344" s="186"/>
      <c r="D344" s="193">
        <v>57702</v>
      </c>
    </row>
    <row r="345" spans="2:4" x14ac:dyDescent="0.25">
      <c r="B345" s="184" t="s">
        <v>1728</v>
      </c>
      <c r="C345" s="184" t="s">
        <v>7054</v>
      </c>
      <c r="D345" s="191">
        <v>175751</v>
      </c>
    </row>
    <row r="346" spans="2:4" x14ac:dyDescent="0.25">
      <c r="B346" s="184" t="s">
        <v>1728</v>
      </c>
      <c r="C346" s="184" t="s">
        <v>7055</v>
      </c>
      <c r="D346" s="191">
        <v>225384</v>
      </c>
    </row>
    <row r="347" spans="2:4" x14ac:dyDescent="0.25">
      <c r="B347" s="184" t="s">
        <v>1728</v>
      </c>
      <c r="C347" s="184" t="s">
        <v>7081</v>
      </c>
      <c r="D347" s="191">
        <v>184228</v>
      </c>
    </row>
    <row r="348" spans="2:4" x14ac:dyDescent="0.25">
      <c r="B348" s="184" t="s">
        <v>1728</v>
      </c>
      <c r="C348" s="184" t="s">
        <v>6904</v>
      </c>
      <c r="D348" s="191">
        <v>184228</v>
      </c>
    </row>
    <row r="349" spans="2:4" x14ac:dyDescent="0.25">
      <c r="B349" s="184" t="s">
        <v>1728</v>
      </c>
      <c r="C349" s="184" t="s">
        <v>7086</v>
      </c>
      <c r="D349" s="191">
        <v>198286</v>
      </c>
    </row>
    <row r="350" spans="2:4" x14ac:dyDescent="0.25">
      <c r="B350" s="184" t="s">
        <v>1728</v>
      </c>
      <c r="C350" s="184" t="s">
        <v>7097</v>
      </c>
      <c r="D350" s="191">
        <v>225384</v>
      </c>
    </row>
    <row r="351" spans="2:4" x14ac:dyDescent="0.25">
      <c r="B351" s="184" t="s">
        <v>1728</v>
      </c>
      <c r="C351" s="184" t="s">
        <v>7103</v>
      </c>
      <c r="D351" s="191">
        <v>156335</v>
      </c>
    </row>
    <row r="352" spans="2:4" ht="14.4" thickBot="1" x14ac:dyDescent="0.3">
      <c r="B352" s="185" t="s">
        <v>1728</v>
      </c>
      <c r="C352" s="185" t="s">
        <v>7108</v>
      </c>
      <c r="D352" s="192">
        <v>133774</v>
      </c>
    </row>
    <row r="353" spans="2:4" x14ac:dyDescent="0.25">
      <c r="B353" s="186" t="s">
        <v>7285</v>
      </c>
      <c r="C353" s="186"/>
      <c r="D353" s="193">
        <v>191257</v>
      </c>
    </row>
    <row r="354" spans="2:4" x14ac:dyDescent="0.25">
      <c r="B354" s="184" t="s">
        <v>1916</v>
      </c>
      <c r="C354" s="184" t="s">
        <v>108</v>
      </c>
      <c r="D354" s="191">
        <v>541557</v>
      </c>
    </row>
    <row r="355" spans="2:4" ht="14.4" thickBot="1" x14ac:dyDescent="0.3">
      <c r="B355" s="185" t="s">
        <v>1916</v>
      </c>
      <c r="C355" s="185" t="s">
        <v>7085</v>
      </c>
      <c r="D355" s="192">
        <v>541557</v>
      </c>
    </row>
    <row r="356" spans="2:4" x14ac:dyDescent="0.25">
      <c r="B356" s="186" t="s">
        <v>7286</v>
      </c>
      <c r="C356" s="186"/>
      <c r="D356" s="193">
        <v>541557</v>
      </c>
    </row>
    <row r="357" spans="2:4" x14ac:dyDescent="0.25">
      <c r="B357" s="184" t="s">
        <v>1604</v>
      </c>
      <c r="C357" s="184" t="s">
        <v>7055</v>
      </c>
      <c r="D357" s="191">
        <v>172055</v>
      </c>
    </row>
    <row r="358" spans="2:4" x14ac:dyDescent="0.25">
      <c r="B358" s="184" t="s">
        <v>1604</v>
      </c>
      <c r="C358" s="184" t="s">
        <v>7072</v>
      </c>
      <c r="D358" s="191">
        <v>142424</v>
      </c>
    </row>
    <row r="359" spans="2:4" x14ac:dyDescent="0.25">
      <c r="B359" s="184" t="s">
        <v>1604</v>
      </c>
      <c r="C359" s="184" t="s">
        <v>108</v>
      </c>
      <c r="D359" s="191">
        <v>114456</v>
      </c>
    </row>
    <row r="360" spans="2:4" x14ac:dyDescent="0.25">
      <c r="B360" s="184" t="s">
        <v>1604</v>
      </c>
      <c r="C360" s="184" t="s">
        <v>6904</v>
      </c>
      <c r="D360" s="191">
        <v>135481</v>
      </c>
    </row>
    <row r="361" spans="2:4" x14ac:dyDescent="0.25">
      <c r="B361" s="184" t="s">
        <v>1604</v>
      </c>
      <c r="C361" s="184" t="s">
        <v>6903</v>
      </c>
      <c r="D361" s="191">
        <v>242326</v>
      </c>
    </row>
    <row r="362" spans="2:4" x14ac:dyDescent="0.25">
      <c r="B362" s="184" t="s">
        <v>1604</v>
      </c>
      <c r="C362" s="184" t="s">
        <v>7097</v>
      </c>
      <c r="D362" s="191">
        <v>136250</v>
      </c>
    </row>
    <row r="363" spans="2:4" x14ac:dyDescent="0.25">
      <c r="B363" s="184" t="s">
        <v>1604</v>
      </c>
      <c r="C363" s="184" t="s">
        <v>7100</v>
      </c>
      <c r="D363" s="191">
        <v>120158</v>
      </c>
    </row>
    <row r="364" spans="2:4" x14ac:dyDescent="0.25">
      <c r="B364" s="184" t="s">
        <v>1604</v>
      </c>
      <c r="C364" s="184" t="s">
        <v>7103</v>
      </c>
      <c r="D364" s="191">
        <v>95986</v>
      </c>
    </row>
    <row r="365" spans="2:4" x14ac:dyDescent="0.25">
      <c r="B365" s="184" t="s">
        <v>1604</v>
      </c>
      <c r="C365" s="184" t="s">
        <v>7108</v>
      </c>
      <c r="D365" s="191">
        <v>226177</v>
      </c>
    </row>
    <row r="366" spans="2:4" x14ac:dyDescent="0.25">
      <c r="B366" s="184" t="s">
        <v>1604</v>
      </c>
      <c r="C366" s="184" t="s">
        <v>6902</v>
      </c>
      <c r="D366" s="191">
        <v>163317</v>
      </c>
    </row>
    <row r="367" spans="2:4" ht="14.4" thickBot="1" x14ac:dyDescent="0.3">
      <c r="B367" s="185" t="s">
        <v>1604</v>
      </c>
      <c r="C367" s="185" t="s">
        <v>7034</v>
      </c>
      <c r="D367" s="192">
        <v>41000</v>
      </c>
    </row>
    <row r="368" spans="2:4" x14ac:dyDescent="0.25">
      <c r="B368" s="186" t="s">
        <v>7287</v>
      </c>
      <c r="C368" s="186"/>
      <c r="D368" s="193">
        <v>133344</v>
      </c>
    </row>
    <row r="369" spans="2:4" x14ac:dyDescent="0.25">
      <c r="B369" s="184" t="s">
        <v>2314</v>
      </c>
      <c r="C369" s="184" t="s">
        <v>108</v>
      </c>
      <c r="D369" s="191">
        <v>43322</v>
      </c>
    </row>
    <row r="370" spans="2:4" x14ac:dyDescent="0.25">
      <c r="B370" s="184" t="s">
        <v>2314</v>
      </c>
      <c r="C370" s="184" t="s">
        <v>7085</v>
      </c>
      <c r="D370" s="191">
        <v>43322</v>
      </c>
    </row>
    <row r="371" spans="2:4" x14ac:dyDescent="0.25">
      <c r="B371" s="184" t="s">
        <v>2314</v>
      </c>
      <c r="C371" s="184" t="s">
        <v>7107</v>
      </c>
      <c r="D371" s="191">
        <v>43322</v>
      </c>
    </row>
    <row r="372" spans="2:4" ht="14.4" thickBot="1" x14ac:dyDescent="0.3">
      <c r="B372" s="185" t="s">
        <v>2314</v>
      </c>
      <c r="C372" s="185" t="s">
        <v>78</v>
      </c>
      <c r="D372" s="192">
        <v>43322</v>
      </c>
    </row>
    <row r="373" spans="2:4" ht="26.4" x14ac:dyDescent="0.25">
      <c r="B373" s="186" t="s">
        <v>7288</v>
      </c>
      <c r="C373" s="186"/>
      <c r="D373" s="193">
        <v>43322</v>
      </c>
    </row>
    <row r="374" spans="2:4" x14ac:dyDescent="0.25">
      <c r="B374" s="184" t="s">
        <v>1556</v>
      </c>
      <c r="C374" s="184" t="s">
        <v>7054</v>
      </c>
      <c r="D374" s="191">
        <v>121324</v>
      </c>
    </row>
    <row r="375" spans="2:4" x14ac:dyDescent="0.25">
      <c r="B375" s="184" t="s">
        <v>1556</v>
      </c>
      <c r="C375" s="184" t="s">
        <v>7055</v>
      </c>
      <c r="D375" s="191">
        <v>70055</v>
      </c>
    </row>
    <row r="376" spans="2:4" x14ac:dyDescent="0.25">
      <c r="B376" s="184" t="s">
        <v>1556</v>
      </c>
      <c r="C376" s="184" t="s">
        <v>183</v>
      </c>
      <c r="D376" s="191">
        <v>18000</v>
      </c>
    </row>
    <row r="377" spans="2:4" x14ac:dyDescent="0.25">
      <c r="B377" s="184" t="s">
        <v>1556</v>
      </c>
      <c r="C377" s="184" t="s">
        <v>7058</v>
      </c>
      <c r="D377" s="191">
        <v>171991</v>
      </c>
    </row>
    <row r="378" spans="2:4" x14ac:dyDescent="0.25">
      <c r="B378" s="184" t="s">
        <v>1556</v>
      </c>
      <c r="C378" s="184" t="s">
        <v>188</v>
      </c>
      <c r="D378" s="191">
        <v>266000</v>
      </c>
    </row>
    <row r="379" spans="2:4" x14ac:dyDescent="0.25">
      <c r="B379" s="184" t="s">
        <v>1556</v>
      </c>
      <c r="C379" s="184" t="s">
        <v>7069</v>
      </c>
      <c r="D379" s="191">
        <v>2553</v>
      </c>
    </row>
    <row r="380" spans="2:4" x14ac:dyDescent="0.25">
      <c r="B380" s="184" t="s">
        <v>1556</v>
      </c>
      <c r="C380" s="184" t="s">
        <v>7070</v>
      </c>
      <c r="D380" s="191">
        <v>3582</v>
      </c>
    </row>
    <row r="381" spans="2:4" x14ac:dyDescent="0.25">
      <c r="B381" s="184" t="s">
        <v>1556</v>
      </c>
      <c r="C381" s="184" t="s">
        <v>7071</v>
      </c>
      <c r="D381" s="191">
        <v>169162</v>
      </c>
    </row>
    <row r="382" spans="2:4" x14ac:dyDescent="0.25">
      <c r="B382" s="184" t="s">
        <v>1556</v>
      </c>
      <c r="C382" s="184" t="s">
        <v>7072</v>
      </c>
      <c r="D382" s="191">
        <v>242146</v>
      </c>
    </row>
    <row r="383" spans="2:4" x14ac:dyDescent="0.25">
      <c r="B383" s="184" t="s">
        <v>1556</v>
      </c>
      <c r="C383" s="184" t="s">
        <v>108</v>
      </c>
      <c r="D383" s="191">
        <v>302160</v>
      </c>
    </row>
    <row r="384" spans="2:4" x14ac:dyDescent="0.25">
      <c r="B384" s="184" t="s">
        <v>1556</v>
      </c>
      <c r="C384" s="184" t="s">
        <v>7075</v>
      </c>
      <c r="D384" s="191">
        <v>60829</v>
      </c>
    </row>
    <row r="385" spans="2:4" x14ac:dyDescent="0.25">
      <c r="B385" s="184" t="s">
        <v>1556</v>
      </c>
      <c r="C385" s="184" t="s">
        <v>192</v>
      </c>
      <c r="D385" s="191">
        <v>19432</v>
      </c>
    </row>
    <row r="386" spans="2:4" x14ac:dyDescent="0.25">
      <c r="B386" s="184" t="s">
        <v>1556</v>
      </c>
      <c r="C386" s="184" t="s">
        <v>6904</v>
      </c>
      <c r="D386" s="191">
        <v>116883</v>
      </c>
    </row>
    <row r="387" spans="2:4" x14ac:dyDescent="0.25">
      <c r="B387" s="184" t="s">
        <v>1556</v>
      </c>
      <c r="C387" s="184" t="s">
        <v>6903</v>
      </c>
      <c r="D387" s="191">
        <v>84202</v>
      </c>
    </row>
    <row r="388" spans="2:4" x14ac:dyDescent="0.25">
      <c r="B388" s="184" t="s">
        <v>1556</v>
      </c>
      <c r="C388" s="184" t="s">
        <v>7093</v>
      </c>
      <c r="D388" s="191">
        <v>112353</v>
      </c>
    </row>
    <row r="389" spans="2:4" x14ac:dyDescent="0.25">
      <c r="B389" s="184" t="s">
        <v>1556</v>
      </c>
      <c r="C389" s="184" t="s">
        <v>7100</v>
      </c>
      <c r="D389" s="191">
        <v>50770</v>
      </c>
    </row>
    <row r="390" spans="2:4" x14ac:dyDescent="0.25">
      <c r="B390" s="184" t="s">
        <v>1556</v>
      </c>
      <c r="C390" s="184" t="s">
        <v>7103</v>
      </c>
      <c r="D390" s="191">
        <v>66901</v>
      </c>
    </row>
    <row r="391" spans="2:4" x14ac:dyDescent="0.25">
      <c r="B391" s="184" t="s">
        <v>1556</v>
      </c>
      <c r="C391" s="184" t="s">
        <v>231</v>
      </c>
      <c r="D391" s="191">
        <v>26600</v>
      </c>
    </row>
    <row r="392" spans="2:4" x14ac:dyDescent="0.25">
      <c r="B392" s="184" t="s">
        <v>1556</v>
      </c>
      <c r="C392" s="184" t="s">
        <v>7108</v>
      </c>
      <c r="D392" s="191">
        <v>214106</v>
      </c>
    </row>
    <row r="393" spans="2:4" x14ac:dyDescent="0.25">
      <c r="B393" s="184" t="s">
        <v>1556</v>
      </c>
      <c r="C393" s="184" t="s">
        <v>7111</v>
      </c>
      <c r="D393" s="191">
        <v>93816</v>
      </c>
    </row>
    <row r="394" spans="2:4" x14ac:dyDescent="0.25">
      <c r="B394" s="184" t="s">
        <v>1556</v>
      </c>
      <c r="C394" s="184" t="s">
        <v>7119</v>
      </c>
      <c r="D394" s="191">
        <v>209777</v>
      </c>
    </row>
    <row r="395" spans="2:4" x14ac:dyDescent="0.25">
      <c r="B395" s="184" t="s">
        <v>1556</v>
      </c>
      <c r="C395" s="184" t="s">
        <v>6902</v>
      </c>
      <c r="D395" s="191">
        <v>92717</v>
      </c>
    </row>
    <row r="396" spans="2:4" ht="26.4" x14ac:dyDescent="0.25">
      <c r="B396" s="184" t="s">
        <v>1556</v>
      </c>
      <c r="C396" s="184" t="s">
        <v>7120</v>
      </c>
      <c r="D396" s="191">
        <v>24973</v>
      </c>
    </row>
    <row r="397" spans="2:4" x14ac:dyDescent="0.25">
      <c r="B397" s="184" t="s">
        <v>1556</v>
      </c>
      <c r="C397" s="184" t="s">
        <v>4059</v>
      </c>
      <c r="D397" s="191">
        <v>110600</v>
      </c>
    </row>
    <row r="398" spans="2:4" x14ac:dyDescent="0.25">
      <c r="B398" s="184" t="s">
        <v>1556</v>
      </c>
      <c r="C398" s="184" t="s">
        <v>7142</v>
      </c>
      <c r="D398" s="191">
        <v>1045</v>
      </c>
    </row>
    <row r="399" spans="2:4" ht="26.4" x14ac:dyDescent="0.25">
      <c r="B399" s="184" t="s">
        <v>1556</v>
      </c>
      <c r="C399" s="184" t="s">
        <v>7149</v>
      </c>
      <c r="D399" s="191">
        <v>127695</v>
      </c>
    </row>
    <row r="400" spans="2:4" ht="26.4" x14ac:dyDescent="0.25">
      <c r="B400" s="184" t="s">
        <v>1556</v>
      </c>
      <c r="C400" s="184" t="s">
        <v>7170</v>
      </c>
      <c r="D400" s="191">
        <v>74295</v>
      </c>
    </row>
    <row r="401" spans="2:4" x14ac:dyDescent="0.25">
      <c r="B401" s="184" t="s">
        <v>1556</v>
      </c>
      <c r="C401" s="184" t="s">
        <v>119</v>
      </c>
      <c r="D401" s="191">
        <v>60900</v>
      </c>
    </row>
    <row r="402" spans="2:4" ht="14.4" thickBot="1" x14ac:dyDescent="0.3">
      <c r="B402" s="185" t="s">
        <v>1556</v>
      </c>
      <c r="C402" s="185" t="s">
        <v>78</v>
      </c>
      <c r="D402" s="192">
        <v>219063</v>
      </c>
    </row>
    <row r="403" spans="2:4" x14ac:dyDescent="0.25">
      <c r="B403" s="186" t="s">
        <v>7289</v>
      </c>
      <c r="C403" s="186"/>
      <c r="D403" s="193">
        <v>63993</v>
      </c>
    </row>
    <row r="404" spans="2:4" ht="14.4" thickBot="1" x14ac:dyDescent="0.3">
      <c r="B404" s="185" t="s">
        <v>4074</v>
      </c>
      <c r="C404" s="185" t="s">
        <v>7071</v>
      </c>
      <c r="D404" s="192">
        <v>15891</v>
      </c>
    </row>
    <row r="405" spans="2:4" x14ac:dyDescent="0.25">
      <c r="B405" s="186" t="s">
        <v>7290</v>
      </c>
      <c r="C405" s="186"/>
      <c r="D405" s="193">
        <v>15891</v>
      </c>
    </row>
    <row r="406" spans="2:4" x14ac:dyDescent="0.25">
      <c r="B406" s="184" t="s">
        <v>4861</v>
      </c>
      <c r="C406" s="184" t="s">
        <v>7085</v>
      </c>
      <c r="D406" s="191">
        <v>33926</v>
      </c>
    </row>
    <row r="407" spans="2:4" ht="14.4" thickBot="1" x14ac:dyDescent="0.3">
      <c r="B407" s="185" t="s">
        <v>4861</v>
      </c>
      <c r="C407" s="185" t="s">
        <v>7107</v>
      </c>
      <c r="D407" s="192">
        <v>20024</v>
      </c>
    </row>
    <row r="408" spans="2:4" x14ac:dyDescent="0.25">
      <c r="B408" s="186" t="s">
        <v>7291</v>
      </c>
      <c r="C408" s="186"/>
      <c r="D408" s="193">
        <v>20024</v>
      </c>
    </row>
    <row r="409" spans="2:4" x14ac:dyDescent="0.25">
      <c r="B409" s="184" t="s">
        <v>2008</v>
      </c>
      <c r="C409" s="184" t="s">
        <v>7093</v>
      </c>
      <c r="D409" s="191">
        <v>13006</v>
      </c>
    </row>
    <row r="410" spans="2:4" ht="14.4" thickBot="1" x14ac:dyDescent="0.3">
      <c r="B410" s="185" t="s">
        <v>2008</v>
      </c>
      <c r="C410" s="185" t="s">
        <v>7108</v>
      </c>
      <c r="D410" s="192">
        <v>28109</v>
      </c>
    </row>
    <row r="411" spans="2:4" x14ac:dyDescent="0.25">
      <c r="B411" s="186" t="s">
        <v>7292</v>
      </c>
      <c r="C411" s="186"/>
      <c r="D411" s="193">
        <v>14627</v>
      </c>
    </row>
    <row r="412" spans="2:4" x14ac:dyDescent="0.25">
      <c r="B412" s="184" t="s">
        <v>1561</v>
      </c>
      <c r="C412" s="184" t="s">
        <v>7055</v>
      </c>
      <c r="D412" s="191">
        <v>259247</v>
      </c>
    </row>
    <row r="413" spans="2:4" x14ac:dyDescent="0.25">
      <c r="B413" s="184" t="s">
        <v>1561</v>
      </c>
      <c r="C413" s="184" t="s">
        <v>7069</v>
      </c>
      <c r="D413" s="191">
        <v>4642</v>
      </c>
    </row>
    <row r="414" spans="2:4" x14ac:dyDescent="0.25">
      <c r="B414" s="184" t="s">
        <v>1561</v>
      </c>
      <c r="C414" s="184" t="s">
        <v>7071</v>
      </c>
      <c r="D414" s="191">
        <v>435297</v>
      </c>
    </row>
    <row r="415" spans="2:4" x14ac:dyDescent="0.25">
      <c r="B415" s="184" t="s">
        <v>1561</v>
      </c>
      <c r="C415" s="184" t="s">
        <v>7072</v>
      </c>
      <c r="D415" s="191">
        <v>390477</v>
      </c>
    </row>
    <row r="416" spans="2:4" x14ac:dyDescent="0.25">
      <c r="B416" s="184" t="s">
        <v>1561</v>
      </c>
      <c r="C416" s="184" t="s">
        <v>108</v>
      </c>
      <c r="D416" s="191">
        <v>129142</v>
      </c>
    </row>
    <row r="417" spans="2:4" x14ac:dyDescent="0.25">
      <c r="B417" s="184" t="s">
        <v>1561</v>
      </c>
      <c r="C417" s="184" t="s">
        <v>192</v>
      </c>
      <c r="D417" s="191">
        <v>5040</v>
      </c>
    </row>
    <row r="418" spans="2:4" x14ac:dyDescent="0.25">
      <c r="B418" s="184" t="s">
        <v>1561</v>
      </c>
      <c r="C418" s="184" t="s">
        <v>6904</v>
      </c>
      <c r="D418" s="191">
        <v>166639</v>
      </c>
    </row>
    <row r="419" spans="2:4" x14ac:dyDescent="0.25">
      <c r="B419" s="184" t="s">
        <v>1561</v>
      </c>
      <c r="C419" s="184" t="s">
        <v>7108</v>
      </c>
      <c r="D419" s="191">
        <v>162835</v>
      </c>
    </row>
    <row r="420" spans="2:4" ht="14.4" thickBot="1" x14ac:dyDescent="0.3">
      <c r="B420" s="185" t="s">
        <v>1561</v>
      </c>
      <c r="C420" s="185" t="s">
        <v>7119</v>
      </c>
      <c r="D420" s="192">
        <v>178387</v>
      </c>
    </row>
    <row r="421" spans="2:4" x14ac:dyDescent="0.25">
      <c r="B421" s="186" t="s">
        <v>7293</v>
      </c>
      <c r="C421" s="186"/>
      <c r="D421" s="193">
        <v>164261</v>
      </c>
    </row>
    <row r="422" spans="2:4" x14ac:dyDescent="0.25">
      <c r="B422" s="184" t="s">
        <v>1768</v>
      </c>
      <c r="C422" s="184" t="s">
        <v>108</v>
      </c>
      <c r="D422" s="191">
        <v>66273</v>
      </c>
    </row>
    <row r="423" spans="2:4" x14ac:dyDescent="0.25">
      <c r="B423" s="184" t="s">
        <v>1768</v>
      </c>
      <c r="C423" s="184" t="s">
        <v>7085</v>
      </c>
      <c r="D423" s="191">
        <v>66273</v>
      </c>
    </row>
    <row r="424" spans="2:4" x14ac:dyDescent="0.25">
      <c r="B424" s="184" t="s">
        <v>1768</v>
      </c>
      <c r="C424" s="184" t="s">
        <v>7107</v>
      </c>
      <c r="D424" s="191">
        <v>66273</v>
      </c>
    </row>
    <row r="425" spans="2:4" x14ac:dyDescent="0.25">
      <c r="B425" s="184" t="s">
        <v>1768</v>
      </c>
      <c r="C425" s="184" t="s">
        <v>7116</v>
      </c>
      <c r="D425" s="191">
        <v>66273</v>
      </c>
    </row>
    <row r="426" spans="2:4" ht="14.4" thickBot="1" x14ac:dyDescent="0.3">
      <c r="B426" s="185" t="s">
        <v>1768</v>
      </c>
      <c r="C426" s="185" t="s">
        <v>78</v>
      </c>
      <c r="D426" s="192">
        <v>66273</v>
      </c>
    </row>
    <row r="427" spans="2:4" x14ac:dyDescent="0.25">
      <c r="B427" s="186" t="s">
        <v>7294</v>
      </c>
      <c r="C427" s="186"/>
      <c r="D427" s="193">
        <v>66273</v>
      </c>
    </row>
    <row r="428" spans="2:4" ht="14.4" thickBot="1" x14ac:dyDescent="0.3">
      <c r="B428" s="185" t="s">
        <v>1590</v>
      </c>
      <c r="C428" s="185" t="s">
        <v>7074</v>
      </c>
      <c r="D428" s="192">
        <v>212662</v>
      </c>
    </row>
    <row r="429" spans="2:4" ht="26.4" x14ac:dyDescent="0.25">
      <c r="B429" s="186" t="s">
        <v>7295</v>
      </c>
      <c r="C429" s="186"/>
      <c r="D429" s="193">
        <v>212662</v>
      </c>
    </row>
    <row r="430" spans="2:4" ht="27" thickBot="1" x14ac:dyDescent="0.3">
      <c r="B430" s="185" t="s">
        <v>4759</v>
      </c>
      <c r="C430" s="185" t="s">
        <v>7120</v>
      </c>
      <c r="D430" s="192">
        <v>1040</v>
      </c>
    </row>
    <row r="431" spans="2:4" x14ac:dyDescent="0.25">
      <c r="B431" s="186" t="s">
        <v>7296</v>
      </c>
      <c r="C431" s="186"/>
      <c r="D431" s="193">
        <v>1040</v>
      </c>
    </row>
    <row r="432" spans="2:4" ht="14.4" thickBot="1" x14ac:dyDescent="0.3">
      <c r="B432" s="185" t="s">
        <v>2879</v>
      </c>
      <c r="C432" s="185" t="s">
        <v>7093</v>
      </c>
      <c r="D432" s="192">
        <v>24236</v>
      </c>
    </row>
    <row r="433" spans="2:4" x14ac:dyDescent="0.25">
      <c r="B433" s="186" t="s">
        <v>7297</v>
      </c>
      <c r="C433" s="186"/>
      <c r="D433" s="193">
        <v>24236</v>
      </c>
    </row>
    <row r="434" spans="2:4" ht="14.4" thickBot="1" x14ac:dyDescent="0.3">
      <c r="B434" s="185" t="s">
        <v>2695</v>
      </c>
      <c r="C434" s="185" t="s">
        <v>7093</v>
      </c>
      <c r="D434" s="192">
        <v>37350</v>
      </c>
    </row>
    <row r="435" spans="2:4" x14ac:dyDescent="0.25">
      <c r="B435" s="186" t="s">
        <v>7298</v>
      </c>
      <c r="C435" s="186"/>
      <c r="D435" s="193">
        <v>37350</v>
      </c>
    </row>
    <row r="436" spans="2:4" ht="14.4" thickBot="1" x14ac:dyDescent="0.3">
      <c r="B436" s="185" t="s">
        <v>1914</v>
      </c>
      <c r="C436" s="185" t="s">
        <v>7093</v>
      </c>
      <c r="D436" s="192">
        <v>65321</v>
      </c>
    </row>
    <row r="437" spans="2:4" x14ac:dyDescent="0.25">
      <c r="B437" s="186" t="s">
        <v>7299</v>
      </c>
      <c r="C437" s="186"/>
      <c r="D437" s="193">
        <v>65321</v>
      </c>
    </row>
    <row r="438" spans="2:4" ht="14.4" thickBot="1" x14ac:dyDescent="0.3">
      <c r="B438" s="185" t="s">
        <v>2970</v>
      </c>
      <c r="C438" s="185" t="s">
        <v>7093</v>
      </c>
      <c r="D438" s="192">
        <v>26643</v>
      </c>
    </row>
    <row r="439" spans="2:4" x14ac:dyDescent="0.25">
      <c r="B439" s="186" t="s">
        <v>7300</v>
      </c>
      <c r="C439" s="186"/>
      <c r="D439" s="193">
        <v>26643</v>
      </c>
    </row>
    <row r="440" spans="2:4" x14ac:dyDescent="0.25">
      <c r="B440" s="184" t="s">
        <v>2682</v>
      </c>
      <c r="C440" s="184" t="s">
        <v>7093</v>
      </c>
      <c r="D440" s="191">
        <v>51391</v>
      </c>
    </row>
    <row r="441" spans="2:4" ht="14.4" thickBot="1" x14ac:dyDescent="0.3">
      <c r="B441" s="185" t="s">
        <v>2682</v>
      </c>
      <c r="C441" s="185" t="s">
        <v>7108</v>
      </c>
      <c r="D441" s="192">
        <v>44480</v>
      </c>
    </row>
    <row r="442" spans="2:4" x14ac:dyDescent="0.25">
      <c r="B442" s="186" t="s">
        <v>7301</v>
      </c>
      <c r="C442" s="186"/>
      <c r="D442" s="193">
        <v>47935</v>
      </c>
    </row>
    <row r="443" spans="2:4" x14ac:dyDescent="0.25">
      <c r="B443" s="184" t="s">
        <v>1794</v>
      </c>
      <c r="C443" s="184" t="s">
        <v>7057</v>
      </c>
      <c r="D443" s="191">
        <v>149150</v>
      </c>
    </row>
    <row r="444" spans="2:4" ht="14.4" thickBot="1" x14ac:dyDescent="0.3">
      <c r="B444" s="185" t="s">
        <v>1794</v>
      </c>
      <c r="C444" s="185" t="s">
        <v>7108</v>
      </c>
      <c r="D444" s="192">
        <v>141573</v>
      </c>
    </row>
    <row r="445" spans="2:4" x14ac:dyDescent="0.25">
      <c r="B445" s="186" t="s">
        <v>7302</v>
      </c>
      <c r="C445" s="186"/>
      <c r="D445" s="193">
        <v>141573</v>
      </c>
    </row>
    <row r="446" spans="2:4" x14ac:dyDescent="0.25">
      <c r="B446" s="184" t="s">
        <v>1606</v>
      </c>
      <c r="C446" s="184" t="s">
        <v>7070</v>
      </c>
      <c r="D446" s="191">
        <v>4538</v>
      </c>
    </row>
    <row r="447" spans="2:4" x14ac:dyDescent="0.25">
      <c r="B447" s="184" t="s">
        <v>1606</v>
      </c>
      <c r="C447" s="184" t="s">
        <v>108</v>
      </c>
      <c r="D447" s="191">
        <v>600880</v>
      </c>
    </row>
    <row r="448" spans="2:4" ht="14.4" thickBot="1" x14ac:dyDescent="0.3">
      <c r="B448" s="185" t="s">
        <v>1606</v>
      </c>
      <c r="C448" s="185" t="s">
        <v>7103</v>
      </c>
      <c r="D448" s="192">
        <v>224829</v>
      </c>
    </row>
    <row r="449" spans="2:4" x14ac:dyDescent="0.25">
      <c r="B449" s="186" t="s">
        <v>7303</v>
      </c>
      <c r="C449" s="186"/>
      <c r="D449" s="193">
        <v>168025</v>
      </c>
    </row>
    <row r="450" spans="2:4" ht="14.4" thickBot="1" x14ac:dyDescent="0.3">
      <c r="B450" s="185" t="s">
        <v>1892</v>
      </c>
      <c r="C450" s="185" t="s">
        <v>7103</v>
      </c>
      <c r="D450" s="192">
        <v>3513</v>
      </c>
    </row>
    <row r="451" spans="2:4" x14ac:dyDescent="0.25">
      <c r="B451" s="186" t="s">
        <v>7304</v>
      </c>
      <c r="C451" s="186"/>
      <c r="D451" s="193">
        <v>3513</v>
      </c>
    </row>
    <row r="452" spans="2:4" x14ac:dyDescent="0.25">
      <c r="B452" s="184" t="s">
        <v>1609</v>
      </c>
      <c r="C452" s="184" t="s">
        <v>7058</v>
      </c>
      <c r="D452" s="191">
        <v>113442</v>
      </c>
    </row>
    <row r="453" spans="2:4" x14ac:dyDescent="0.25">
      <c r="B453" s="184" t="s">
        <v>1609</v>
      </c>
      <c r="C453" s="184" t="s">
        <v>108</v>
      </c>
      <c r="D453" s="191">
        <v>166661</v>
      </c>
    </row>
    <row r="454" spans="2:4" x14ac:dyDescent="0.25">
      <c r="B454" s="184" t="s">
        <v>1609</v>
      </c>
      <c r="C454" s="184" t="s">
        <v>7093</v>
      </c>
      <c r="D454" s="191">
        <v>166661</v>
      </c>
    </row>
    <row r="455" spans="2:4" ht="14.4" thickBot="1" x14ac:dyDescent="0.3">
      <c r="B455" s="185" t="s">
        <v>1609</v>
      </c>
      <c r="C455" s="185" t="s">
        <v>7103</v>
      </c>
      <c r="D455" s="192">
        <v>267570</v>
      </c>
    </row>
    <row r="456" spans="2:4" x14ac:dyDescent="0.25">
      <c r="B456" s="186" t="s">
        <v>7305</v>
      </c>
      <c r="C456" s="186"/>
      <c r="D456" s="193">
        <v>166661</v>
      </c>
    </row>
    <row r="457" spans="2:4" ht="14.4" thickBot="1" x14ac:dyDescent="0.3">
      <c r="B457" s="185" t="s">
        <v>2698</v>
      </c>
      <c r="C457" s="185" t="s">
        <v>7093</v>
      </c>
      <c r="D457" s="192">
        <v>37803</v>
      </c>
    </row>
    <row r="458" spans="2:4" x14ac:dyDescent="0.25">
      <c r="B458" s="186" t="s">
        <v>7306</v>
      </c>
      <c r="C458" s="186"/>
      <c r="D458" s="193">
        <v>37803</v>
      </c>
    </row>
    <row r="459" spans="2:4" x14ac:dyDescent="0.25">
      <c r="B459" s="184" t="s">
        <v>1614</v>
      </c>
      <c r="C459" s="184" t="s">
        <v>7054</v>
      </c>
      <c r="D459" s="191">
        <v>420183</v>
      </c>
    </row>
    <row r="460" spans="2:4" x14ac:dyDescent="0.25">
      <c r="B460" s="184" t="s">
        <v>1614</v>
      </c>
      <c r="C460" s="184" t="s">
        <v>7055</v>
      </c>
      <c r="D460" s="191">
        <v>253489</v>
      </c>
    </row>
    <row r="461" spans="2:4" x14ac:dyDescent="0.25">
      <c r="B461" s="184" t="s">
        <v>1614</v>
      </c>
      <c r="C461" s="184" t="s">
        <v>7072</v>
      </c>
      <c r="D461" s="191">
        <v>411930</v>
      </c>
    </row>
    <row r="462" spans="2:4" x14ac:dyDescent="0.25">
      <c r="B462" s="184" t="s">
        <v>1614</v>
      </c>
      <c r="C462" s="184" t="s">
        <v>108</v>
      </c>
      <c r="D462" s="191">
        <v>327762</v>
      </c>
    </row>
    <row r="463" spans="2:4" x14ac:dyDescent="0.25">
      <c r="B463" s="184" t="s">
        <v>1614</v>
      </c>
      <c r="C463" s="184" t="s">
        <v>7081</v>
      </c>
      <c r="D463" s="191">
        <v>318315</v>
      </c>
    </row>
    <row r="464" spans="2:4" x14ac:dyDescent="0.25">
      <c r="B464" s="184" t="s">
        <v>1614</v>
      </c>
      <c r="C464" s="184" t="s">
        <v>6904</v>
      </c>
      <c r="D464" s="191">
        <v>420183</v>
      </c>
    </row>
    <row r="465" spans="2:4" x14ac:dyDescent="0.25">
      <c r="B465" s="184" t="s">
        <v>1614</v>
      </c>
      <c r="C465" s="184" t="s">
        <v>7086</v>
      </c>
      <c r="D465" s="191">
        <v>420183</v>
      </c>
    </row>
    <row r="466" spans="2:4" x14ac:dyDescent="0.25">
      <c r="B466" s="184" t="s">
        <v>1614</v>
      </c>
      <c r="C466" s="184" t="s">
        <v>7097</v>
      </c>
      <c r="D466" s="191">
        <v>345951</v>
      </c>
    </row>
    <row r="467" spans="2:4" x14ac:dyDescent="0.25">
      <c r="B467" s="184" t="s">
        <v>1614</v>
      </c>
      <c r="C467" s="184" t="s">
        <v>7100</v>
      </c>
      <c r="D467" s="191">
        <v>326437</v>
      </c>
    </row>
    <row r="468" spans="2:4" x14ac:dyDescent="0.25">
      <c r="B468" s="184" t="s">
        <v>1614</v>
      </c>
      <c r="C468" s="184" t="s">
        <v>7101</v>
      </c>
      <c r="D468" s="191">
        <v>152170</v>
      </c>
    </row>
    <row r="469" spans="2:4" x14ac:dyDescent="0.25">
      <c r="B469" s="184" t="s">
        <v>1614</v>
      </c>
      <c r="C469" s="184" t="s">
        <v>7103</v>
      </c>
      <c r="D469" s="191">
        <v>251864</v>
      </c>
    </row>
    <row r="470" spans="2:4" x14ac:dyDescent="0.25">
      <c r="B470" s="184" t="s">
        <v>1614</v>
      </c>
      <c r="C470" s="184" t="s">
        <v>7108</v>
      </c>
      <c r="D470" s="191">
        <v>314980</v>
      </c>
    </row>
    <row r="471" spans="2:4" x14ac:dyDescent="0.25">
      <c r="B471" s="184" t="s">
        <v>1614</v>
      </c>
      <c r="C471" s="184" t="s">
        <v>7119</v>
      </c>
      <c r="D471" s="191">
        <v>336836</v>
      </c>
    </row>
    <row r="472" spans="2:4" ht="14.4" thickBot="1" x14ac:dyDescent="0.3">
      <c r="B472" s="185" t="s">
        <v>1614</v>
      </c>
      <c r="C472" s="185" t="s">
        <v>6902</v>
      </c>
      <c r="D472" s="192">
        <v>294753</v>
      </c>
    </row>
    <row r="473" spans="2:4" x14ac:dyDescent="0.25">
      <c r="B473" s="186" t="s">
        <v>7307</v>
      </c>
      <c r="C473" s="186"/>
      <c r="D473" s="193">
        <v>314980</v>
      </c>
    </row>
    <row r="474" spans="2:4" ht="14.4" thickBot="1" x14ac:dyDescent="0.3">
      <c r="B474" s="185" t="s">
        <v>1627</v>
      </c>
      <c r="C474" s="185" t="s">
        <v>7108</v>
      </c>
      <c r="D474" s="192">
        <v>304042</v>
      </c>
    </row>
    <row r="475" spans="2:4" x14ac:dyDescent="0.25">
      <c r="B475" s="186" t="s">
        <v>7308</v>
      </c>
      <c r="C475" s="186"/>
      <c r="D475" s="193">
        <v>304042</v>
      </c>
    </row>
    <row r="476" spans="2:4" ht="27" thickBot="1" x14ac:dyDescent="0.3">
      <c r="B476" s="185" t="s">
        <v>6575</v>
      </c>
      <c r="C476" s="185" t="s">
        <v>7120</v>
      </c>
      <c r="D476" s="192">
        <v>24973</v>
      </c>
    </row>
    <row r="477" spans="2:4" ht="26.4" x14ac:dyDescent="0.25">
      <c r="B477" s="186" t="s">
        <v>7309</v>
      </c>
      <c r="C477" s="186"/>
      <c r="D477" s="193">
        <v>24973</v>
      </c>
    </row>
    <row r="478" spans="2:4" ht="14.4" thickBot="1" x14ac:dyDescent="0.3">
      <c r="B478" s="185" t="s">
        <v>1696</v>
      </c>
      <c r="C478" s="185" t="s">
        <v>7103</v>
      </c>
      <c r="D478" s="192">
        <v>169178</v>
      </c>
    </row>
    <row r="479" spans="2:4" x14ac:dyDescent="0.25">
      <c r="B479" s="186" t="s">
        <v>7310</v>
      </c>
      <c r="C479" s="186"/>
      <c r="D479" s="193">
        <v>169178</v>
      </c>
    </row>
    <row r="480" spans="2:4" x14ac:dyDescent="0.25">
      <c r="B480" s="184" t="s">
        <v>1830</v>
      </c>
      <c r="C480" s="184" t="s">
        <v>108</v>
      </c>
      <c r="D480" s="191">
        <v>98712</v>
      </c>
    </row>
    <row r="481" spans="2:4" ht="14.4" thickBot="1" x14ac:dyDescent="0.3">
      <c r="B481" s="185" t="s">
        <v>1830</v>
      </c>
      <c r="C481" s="185" t="s">
        <v>7103</v>
      </c>
      <c r="D481" s="192">
        <v>98712</v>
      </c>
    </row>
    <row r="482" spans="2:4" x14ac:dyDescent="0.25">
      <c r="B482" s="186" t="s">
        <v>7311</v>
      </c>
      <c r="C482" s="186"/>
      <c r="D482" s="193">
        <v>98712</v>
      </c>
    </row>
    <row r="483" spans="2:4" ht="14.4" thickBot="1" x14ac:dyDescent="0.3">
      <c r="B483" s="185" t="s">
        <v>2151</v>
      </c>
      <c r="C483" s="185" t="s">
        <v>7093</v>
      </c>
      <c r="D483" s="192">
        <v>59068</v>
      </c>
    </row>
    <row r="484" spans="2:4" x14ac:dyDescent="0.25">
      <c r="B484" s="186" t="s">
        <v>7312</v>
      </c>
      <c r="C484" s="186"/>
      <c r="D484" s="193">
        <v>59068</v>
      </c>
    </row>
    <row r="485" spans="2:4" x14ac:dyDescent="0.25">
      <c r="B485" s="184" t="s">
        <v>1615</v>
      </c>
      <c r="C485" s="184" t="s">
        <v>7077</v>
      </c>
      <c r="D485" s="191">
        <v>29022</v>
      </c>
    </row>
    <row r="486" spans="2:4" x14ac:dyDescent="0.25">
      <c r="B486" s="184" t="s">
        <v>1615</v>
      </c>
      <c r="C486" s="184" t="s">
        <v>6904</v>
      </c>
      <c r="D486" s="191">
        <v>141582</v>
      </c>
    </row>
    <row r="487" spans="2:4" x14ac:dyDescent="0.25">
      <c r="B487" s="184" t="s">
        <v>1615</v>
      </c>
      <c r="C487" s="184" t="s">
        <v>7103</v>
      </c>
      <c r="D487" s="191">
        <v>30551</v>
      </c>
    </row>
    <row r="488" spans="2:4" ht="14.4" thickBot="1" x14ac:dyDescent="0.3">
      <c r="B488" s="185" t="s">
        <v>1615</v>
      </c>
      <c r="C488" s="185" t="s">
        <v>7108</v>
      </c>
      <c r="D488" s="192">
        <v>141582</v>
      </c>
    </row>
    <row r="489" spans="2:4" x14ac:dyDescent="0.25">
      <c r="B489" s="186" t="s">
        <v>7313</v>
      </c>
      <c r="C489" s="186"/>
      <c r="D489" s="193">
        <v>30551</v>
      </c>
    </row>
    <row r="490" spans="2:4" ht="14.4" thickBot="1" x14ac:dyDescent="0.3">
      <c r="B490" s="185" t="s">
        <v>3174</v>
      </c>
      <c r="C490" s="185" t="s">
        <v>192</v>
      </c>
      <c r="D490" s="192">
        <v>9148</v>
      </c>
    </row>
    <row r="491" spans="2:4" x14ac:dyDescent="0.25">
      <c r="B491" s="186" t="s">
        <v>7314</v>
      </c>
      <c r="C491" s="186"/>
      <c r="D491" s="193">
        <v>9148</v>
      </c>
    </row>
    <row r="492" spans="2:4" x14ac:dyDescent="0.25">
      <c r="B492" s="184" t="s">
        <v>1585</v>
      </c>
      <c r="C492" s="184" t="s">
        <v>108</v>
      </c>
      <c r="D492" s="191">
        <v>113920</v>
      </c>
    </row>
    <row r="493" spans="2:4" x14ac:dyDescent="0.25">
      <c r="B493" s="184" t="s">
        <v>1585</v>
      </c>
      <c r="C493" s="184" t="s">
        <v>7093</v>
      </c>
      <c r="D493" s="191">
        <v>73180</v>
      </c>
    </row>
    <row r="494" spans="2:4" x14ac:dyDescent="0.25">
      <c r="B494" s="184" t="s">
        <v>1585</v>
      </c>
      <c r="C494" s="184" t="s">
        <v>7103</v>
      </c>
      <c r="D494" s="191">
        <v>207244</v>
      </c>
    </row>
    <row r="495" spans="2:4" x14ac:dyDescent="0.25">
      <c r="B495" s="184" t="s">
        <v>1585</v>
      </c>
      <c r="C495" s="184" t="s">
        <v>7108</v>
      </c>
      <c r="D495" s="191">
        <v>69982</v>
      </c>
    </row>
    <row r="496" spans="2:4" x14ac:dyDescent="0.25">
      <c r="B496" s="184" t="s">
        <v>1585</v>
      </c>
      <c r="C496" s="184" t="s">
        <v>7119</v>
      </c>
      <c r="D496" s="191">
        <v>141473</v>
      </c>
    </row>
    <row r="497" spans="2:4" ht="14.4" thickBot="1" x14ac:dyDescent="0.3">
      <c r="B497" s="185" t="s">
        <v>1585</v>
      </c>
      <c r="C497" s="185" t="s">
        <v>6902</v>
      </c>
      <c r="D497" s="192">
        <v>134950</v>
      </c>
    </row>
    <row r="498" spans="2:4" x14ac:dyDescent="0.25">
      <c r="B498" s="186" t="s">
        <v>7315</v>
      </c>
      <c r="C498" s="186"/>
      <c r="D498" s="193">
        <v>92943</v>
      </c>
    </row>
    <row r="499" spans="2:4" ht="14.4" thickBot="1" x14ac:dyDescent="0.3">
      <c r="B499" s="185" t="s">
        <v>1988</v>
      </c>
      <c r="C499" s="185" t="s">
        <v>7103</v>
      </c>
      <c r="D499" s="192">
        <v>51392</v>
      </c>
    </row>
    <row r="500" spans="2:4" x14ac:dyDescent="0.25">
      <c r="B500" s="186" t="s">
        <v>7316</v>
      </c>
      <c r="C500" s="186"/>
      <c r="D500" s="193">
        <v>51392</v>
      </c>
    </row>
    <row r="501" spans="2:4" ht="14.4" thickBot="1" x14ac:dyDescent="0.3">
      <c r="B501" s="185" t="s">
        <v>3562</v>
      </c>
      <c r="C501" s="185" t="s">
        <v>7093</v>
      </c>
      <c r="D501" s="192">
        <v>16968</v>
      </c>
    </row>
    <row r="502" spans="2:4" x14ac:dyDescent="0.25">
      <c r="B502" s="186" t="s">
        <v>7317</v>
      </c>
      <c r="C502" s="186"/>
      <c r="D502" s="193">
        <v>16968</v>
      </c>
    </row>
    <row r="503" spans="2:4" ht="14.4" thickBot="1" x14ac:dyDescent="0.3">
      <c r="B503" s="185" t="s">
        <v>3436</v>
      </c>
      <c r="C503" s="185" t="s">
        <v>7070</v>
      </c>
      <c r="D503" s="192">
        <v>2135</v>
      </c>
    </row>
    <row r="504" spans="2:4" x14ac:dyDescent="0.25">
      <c r="B504" s="186" t="s">
        <v>7318</v>
      </c>
      <c r="C504" s="186"/>
      <c r="D504" s="193">
        <v>2135</v>
      </c>
    </row>
    <row r="505" spans="2:4" ht="14.4" thickBot="1" x14ac:dyDescent="0.3">
      <c r="B505" s="185" t="s">
        <v>1679</v>
      </c>
      <c r="C505" s="185" t="s">
        <v>108</v>
      </c>
      <c r="D505" s="192">
        <v>148874</v>
      </c>
    </row>
    <row r="506" spans="2:4" x14ac:dyDescent="0.25">
      <c r="B506" s="186" t="s">
        <v>7319</v>
      </c>
      <c r="C506" s="186"/>
      <c r="D506" s="193">
        <v>148874</v>
      </c>
    </row>
    <row r="507" spans="2:4" ht="14.4" thickBot="1" x14ac:dyDescent="0.3">
      <c r="B507" s="185" t="s">
        <v>2618</v>
      </c>
      <c r="C507" s="185" t="s">
        <v>7093</v>
      </c>
      <c r="D507" s="192">
        <v>35525</v>
      </c>
    </row>
    <row r="508" spans="2:4" x14ac:dyDescent="0.25">
      <c r="B508" s="186" t="s">
        <v>7320</v>
      </c>
      <c r="C508" s="186"/>
      <c r="D508" s="193">
        <v>35525</v>
      </c>
    </row>
    <row r="509" spans="2:4" x14ac:dyDescent="0.25">
      <c r="B509" s="184" t="s">
        <v>1659</v>
      </c>
      <c r="C509" s="184" t="s">
        <v>108</v>
      </c>
      <c r="D509" s="191">
        <v>98732</v>
      </c>
    </row>
    <row r="510" spans="2:4" x14ac:dyDescent="0.25">
      <c r="B510" s="184" t="s">
        <v>1659</v>
      </c>
      <c r="C510" s="184" t="s">
        <v>7085</v>
      </c>
      <c r="D510" s="191">
        <v>98732</v>
      </c>
    </row>
    <row r="511" spans="2:4" x14ac:dyDescent="0.25">
      <c r="B511" s="184" t="s">
        <v>1659</v>
      </c>
      <c r="C511" s="184" t="s">
        <v>7103</v>
      </c>
      <c r="D511" s="191">
        <v>22390</v>
      </c>
    </row>
    <row r="512" spans="2:4" ht="14.4" thickBot="1" x14ac:dyDescent="0.3">
      <c r="B512" s="185" t="s">
        <v>1659</v>
      </c>
      <c r="C512" s="185" t="s">
        <v>78</v>
      </c>
      <c r="D512" s="192">
        <v>98732</v>
      </c>
    </row>
    <row r="513" spans="2:4" x14ac:dyDescent="0.25">
      <c r="B513" s="186" t="s">
        <v>7321</v>
      </c>
      <c r="C513" s="186"/>
      <c r="D513" s="193">
        <v>98732</v>
      </c>
    </row>
    <row r="514" spans="2:4" ht="27" thickBot="1" x14ac:dyDescent="0.3">
      <c r="B514" s="185" t="s">
        <v>6058</v>
      </c>
      <c r="C514" s="185" t="s">
        <v>7120</v>
      </c>
      <c r="D514" s="192">
        <v>26100</v>
      </c>
    </row>
    <row r="515" spans="2:4" ht="26.4" x14ac:dyDescent="0.25">
      <c r="B515" s="186" t="s">
        <v>7322</v>
      </c>
      <c r="C515" s="186"/>
      <c r="D515" s="193">
        <v>26100</v>
      </c>
    </row>
    <row r="516" spans="2:4" ht="14.4" thickBot="1" x14ac:dyDescent="0.3">
      <c r="B516" s="185" t="s">
        <v>3073</v>
      </c>
      <c r="C516" s="185" t="s">
        <v>7093</v>
      </c>
      <c r="D516" s="192">
        <v>37002</v>
      </c>
    </row>
    <row r="517" spans="2:4" x14ac:dyDescent="0.25">
      <c r="B517" s="186" t="s">
        <v>7323</v>
      </c>
      <c r="C517" s="186"/>
      <c r="D517" s="193">
        <v>37002</v>
      </c>
    </row>
    <row r="518" spans="2:4" x14ac:dyDescent="0.25">
      <c r="B518" s="184" t="s">
        <v>3585</v>
      </c>
      <c r="C518" s="184" t="s">
        <v>7093</v>
      </c>
      <c r="D518" s="191">
        <v>29768</v>
      </c>
    </row>
    <row r="519" spans="2:4" x14ac:dyDescent="0.25">
      <c r="B519" s="184" t="s">
        <v>3585</v>
      </c>
      <c r="C519" s="184" t="s">
        <v>7100</v>
      </c>
      <c r="D519" s="191">
        <v>29768</v>
      </c>
    </row>
    <row r="520" spans="2:4" ht="14.4" thickBot="1" x14ac:dyDescent="0.3">
      <c r="B520" s="185" t="s">
        <v>3585</v>
      </c>
      <c r="C520" s="185" t="s">
        <v>7103</v>
      </c>
      <c r="D520" s="192">
        <v>29768</v>
      </c>
    </row>
    <row r="521" spans="2:4" ht="26.4" x14ac:dyDescent="0.25">
      <c r="B521" s="186" t="s">
        <v>7324</v>
      </c>
      <c r="C521" s="186"/>
      <c r="D521" s="193">
        <v>29768</v>
      </c>
    </row>
    <row r="522" spans="2:4" ht="14.4" thickBot="1" x14ac:dyDescent="0.3">
      <c r="B522" s="185" t="s">
        <v>2039</v>
      </c>
      <c r="C522" s="185" t="s">
        <v>7093</v>
      </c>
      <c r="D522" s="192">
        <v>25596</v>
      </c>
    </row>
    <row r="523" spans="2:4" x14ac:dyDescent="0.25">
      <c r="B523" s="186" t="s">
        <v>7325</v>
      </c>
      <c r="C523" s="186"/>
      <c r="D523" s="193">
        <v>25596</v>
      </c>
    </row>
    <row r="524" spans="2:4" x14ac:dyDescent="0.25">
      <c r="B524" s="184" t="s">
        <v>2578</v>
      </c>
      <c r="C524" s="184" t="s">
        <v>108</v>
      </c>
      <c r="D524" s="191">
        <v>48596</v>
      </c>
    </row>
    <row r="525" spans="2:4" ht="14.4" thickBot="1" x14ac:dyDescent="0.3">
      <c r="B525" s="185" t="s">
        <v>2578</v>
      </c>
      <c r="C525" s="185" t="s">
        <v>7093</v>
      </c>
      <c r="D525" s="192">
        <v>112126</v>
      </c>
    </row>
    <row r="526" spans="2:4" ht="26.4" x14ac:dyDescent="0.25">
      <c r="B526" s="186" t="s">
        <v>7326</v>
      </c>
      <c r="C526" s="186"/>
      <c r="D526" s="193">
        <v>112126</v>
      </c>
    </row>
    <row r="527" spans="2:4" ht="14.4" thickBot="1" x14ac:dyDescent="0.3">
      <c r="B527" s="185" t="s">
        <v>2893</v>
      </c>
      <c r="C527" s="185" t="s">
        <v>7103</v>
      </c>
      <c r="D527" s="192">
        <v>47051</v>
      </c>
    </row>
    <row r="528" spans="2:4" x14ac:dyDescent="0.25">
      <c r="B528" s="186" t="s">
        <v>7327</v>
      </c>
      <c r="C528" s="186"/>
      <c r="D528" s="193">
        <v>47051</v>
      </c>
    </row>
    <row r="529" spans="2:4" x14ac:dyDescent="0.25">
      <c r="B529" s="184" t="s">
        <v>1574</v>
      </c>
      <c r="C529" s="184" t="s">
        <v>7057</v>
      </c>
      <c r="D529" s="191">
        <v>398651</v>
      </c>
    </row>
    <row r="530" spans="2:4" x14ac:dyDescent="0.25">
      <c r="B530" s="184" t="s">
        <v>1574</v>
      </c>
      <c r="C530" s="184" t="s">
        <v>7058</v>
      </c>
      <c r="D530" s="191">
        <v>401715</v>
      </c>
    </row>
    <row r="531" spans="2:4" x14ac:dyDescent="0.25">
      <c r="B531" s="184" t="s">
        <v>1574</v>
      </c>
      <c r="C531" s="184" t="s">
        <v>7070</v>
      </c>
      <c r="D531" s="191">
        <v>2508</v>
      </c>
    </row>
    <row r="532" spans="2:4" x14ac:dyDescent="0.25">
      <c r="B532" s="184" t="s">
        <v>1574</v>
      </c>
      <c r="C532" s="184" t="s">
        <v>108</v>
      </c>
      <c r="D532" s="191">
        <v>180606</v>
      </c>
    </row>
    <row r="533" spans="2:4" x14ac:dyDescent="0.25">
      <c r="B533" s="184" t="s">
        <v>1574</v>
      </c>
      <c r="C533" s="184" t="s">
        <v>7084</v>
      </c>
      <c r="D533" s="191">
        <v>477892</v>
      </c>
    </row>
    <row r="534" spans="2:4" x14ac:dyDescent="0.25">
      <c r="B534" s="184" t="s">
        <v>1574</v>
      </c>
      <c r="C534" s="184" t="s">
        <v>7093</v>
      </c>
      <c r="D534" s="191">
        <v>93650</v>
      </c>
    </row>
    <row r="535" spans="2:4" x14ac:dyDescent="0.25">
      <c r="B535" s="184" t="s">
        <v>1574</v>
      </c>
      <c r="C535" s="184" t="s">
        <v>7103</v>
      </c>
      <c r="D535" s="191">
        <v>274742</v>
      </c>
    </row>
    <row r="536" spans="2:4" x14ac:dyDescent="0.25">
      <c r="B536" s="184" t="s">
        <v>1574</v>
      </c>
      <c r="C536" s="184" t="s">
        <v>7108</v>
      </c>
      <c r="D536" s="191">
        <v>311224</v>
      </c>
    </row>
    <row r="537" spans="2:4" ht="14.4" thickBot="1" x14ac:dyDescent="0.3">
      <c r="B537" s="185" t="s">
        <v>1574</v>
      </c>
      <c r="C537" s="185" t="s">
        <v>7109</v>
      </c>
      <c r="D537" s="192">
        <v>383943</v>
      </c>
    </row>
    <row r="538" spans="2:4" x14ac:dyDescent="0.25">
      <c r="B538" s="186" t="s">
        <v>7328</v>
      </c>
      <c r="C538" s="186"/>
      <c r="D538" s="193">
        <v>332125</v>
      </c>
    </row>
    <row r="539" spans="2:4" ht="14.4" thickBot="1" x14ac:dyDescent="0.3">
      <c r="B539" s="185" t="s">
        <v>3108</v>
      </c>
      <c r="C539" s="185" t="s">
        <v>7093</v>
      </c>
      <c r="D539" s="192">
        <v>47130</v>
      </c>
    </row>
    <row r="540" spans="2:4" x14ac:dyDescent="0.25">
      <c r="B540" s="186" t="s">
        <v>7329</v>
      </c>
      <c r="C540" s="186"/>
      <c r="D540" s="193">
        <v>47130</v>
      </c>
    </row>
    <row r="541" spans="2:4" x14ac:dyDescent="0.25">
      <c r="B541" s="184" t="s">
        <v>1835</v>
      </c>
      <c r="C541" s="184" t="s">
        <v>7103</v>
      </c>
      <c r="D541" s="191">
        <v>47820</v>
      </c>
    </row>
    <row r="542" spans="2:4" ht="14.4" thickBot="1" x14ac:dyDescent="0.3">
      <c r="B542" s="185" t="s">
        <v>1835</v>
      </c>
      <c r="C542" s="185" t="s">
        <v>7108</v>
      </c>
      <c r="D542" s="192">
        <v>61389</v>
      </c>
    </row>
    <row r="543" spans="2:4" x14ac:dyDescent="0.25">
      <c r="B543" s="186" t="s">
        <v>7330</v>
      </c>
      <c r="C543" s="186"/>
      <c r="D543" s="193">
        <v>47845</v>
      </c>
    </row>
    <row r="544" spans="2:4" ht="14.4" thickBot="1" x14ac:dyDescent="0.3">
      <c r="B544" s="185" t="s">
        <v>2633</v>
      </c>
      <c r="C544" s="185" t="s">
        <v>7093</v>
      </c>
      <c r="D544" s="192">
        <v>50525</v>
      </c>
    </row>
    <row r="545" spans="2:4" x14ac:dyDescent="0.25">
      <c r="B545" s="186" t="s">
        <v>7331</v>
      </c>
      <c r="C545" s="186"/>
      <c r="D545" s="193">
        <v>50525</v>
      </c>
    </row>
    <row r="546" spans="2:4" x14ac:dyDescent="0.25">
      <c r="B546" s="184" t="s">
        <v>1655</v>
      </c>
      <c r="C546" s="184" t="s">
        <v>7070</v>
      </c>
      <c r="D546" s="191">
        <v>5005</v>
      </c>
    </row>
    <row r="547" spans="2:4" x14ac:dyDescent="0.25">
      <c r="B547" s="184" t="s">
        <v>1655</v>
      </c>
      <c r="C547" s="184" t="s">
        <v>7144</v>
      </c>
      <c r="D547" s="191">
        <v>40630</v>
      </c>
    </row>
    <row r="548" spans="2:4" ht="14.4" thickBot="1" x14ac:dyDescent="0.3">
      <c r="B548" s="185" t="s">
        <v>1655</v>
      </c>
      <c r="C548" s="185" t="s">
        <v>119</v>
      </c>
      <c r="D548" s="192">
        <v>22246</v>
      </c>
    </row>
    <row r="549" spans="2:4" x14ac:dyDescent="0.25">
      <c r="B549" s="186" t="s">
        <v>7332</v>
      </c>
      <c r="C549" s="186"/>
      <c r="D549" s="193">
        <v>22246</v>
      </c>
    </row>
    <row r="550" spans="2:4" ht="14.4" thickBot="1" x14ac:dyDescent="0.3">
      <c r="B550" s="185" t="s">
        <v>1771</v>
      </c>
      <c r="C550" s="185" t="s">
        <v>7069</v>
      </c>
      <c r="D550" s="192">
        <v>9226</v>
      </c>
    </row>
    <row r="551" spans="2:4" x14ac:dyDescent="0.25">
      <c r="B551" s="186" t="s">
        <v>7333</v>
      </c>
      <c r="C551" s="186"/>
      <c r="D551" s="193">
        <v>9226</v>
      </c>
    </row>
    <row r="552" spans="2:4" ht="14.4" thickBot="1" x14ac:dyDescent="0.3">
      <c r="B552" s="185" t="s">
        <v>1684</v>
      </c>
      <c r="C552" s="185" t="s">
        <v>7108</v>
      </c>
      <c r="D552" s="192">
        <v>205395</v>
      </c>
    </row>
    <row r="553" spans="2:4" x14ac:dyDescent="0.25">
      <c r="B553" s="186" t="s">
        <v>7334</v>
      </c>
      <c r="C553" s="186"/>
      <c r="D553" s="193">
        <v>205395</v>
      </c>
    </row>
    <row r="554" spans="2:4" ht="27" thickBot="1" x14ac:dyDescent="0.3">
      <c r="B554" s="185" t="s">
        <v>3936</v>
      </c>
      <c r="C554" s="185" t="s">
        <v>7120</v>
      </c>
      <c r="D554" s="192">
        <v>25359</v>
      </c>
    </row>
    <row r="555" spans="2:4" x14ac:dyDescent="0.25">
      <c r="B555" s="186" t="s">
        <v>7335</v>
      </c>
      <c r="C555" s="186"/>
      <c r="D555" s="193">
        <v>25359</v>
      </c>
    </row>
    <row r="556" spans="2:4" ht="14.4" thickBot="1" x14ac:dyDescent="0.3">
      <c r="B556" s="185" t="s">
        <v>2958</v>
      </c>
      <c r="C556" s="185" t="s">
        <v>6903</v>
      </c>
      <c r="D556" s="192">
        <v>18780</v>
      </c>
    </row>
    <row r="557" spans="2:4" x14ac:dyDescent="0.25">
      <c r="B557" s="186" t="s">
        <v>7336</v>
      </c>
      <c r="C557" s="186"/>
      <c r="D557" s="193">
        <v>18780</v>
      </c>
    </row>
    <row r="558" spans="2:4" x14ac:dyDescent="0.25">
      <c r="B558" s="184" t="s">
        <v>2060</v>
      </c>
      <c r="C558" s="184" t="s">
        <v>108</v>
      </c>
      <c r="D558" s="191">
        <v>87134</v>
      </c>
    </row>
    <row r="559" spans="2:4" x14ac:dyDescent="0.25">
      <c r="B559" s="184" t="s">
        <v>2060</v>
      </c>
      <c r="C559" s="184" t="s">
        <v>7093</v>
      </c>
      <c r="D559" s="191">
        <v>86533</v>
      </c>
    </row>
    <row r="560" spans="2:4" x14ac:dyDescent="0.25">
      <c r="B560" s="184" t="s">
        <v>2060</v>
      </c>
      <c r="C560" s="184" t="s">
        <v>7097</v>
      </c>
      <c r="D560" s="191">
        <v>59872</v>
      </c>
    </row>
    <row r="561" spans="2:4" x14ac:dyDescent="0.25">
      <c r="B561" s="184" t="s">
        <v>2060</v>
      </c>
      <c r="C561" s="184" t="s">
        <v>7100</v>
      </c>
      <c r="D561" s="191">
        <v>79349</v>
      </c>
    </row>
    <row r="562" spans="2:4" x14ac:dyDescent="0.25">
      <c r="B562" s="184" t="s">
        <v>2060</v>
      </c>
      <c r="C562" s="184" t="s">
        <v>7103</v>
      </c>
      <c r="D562" s="191">
        <v>87134</v>
      </c>
    </row>
    <row r="563" spans="2:4" ht="14.4" thickBot="1" x14ac:dyDescent="0.3">
      <c r="B563" s="185" t="s">
        <v>2060</v>
      </c>
      <c r="C563" s="185" t="s">
        <v>7108</v>
      </c>
      <c r="D563" s="192">
        <v>90244</v>
      </c>
    </row>
    <row r="564" spans="2:4" x14ac:dyDescent="0.25">
      <c r="B564" s="186" t="s">
        <v>7337</v>
      </c>
      <c r="C564" s="186"/>
      <c r="D564" s="193">
        <v>87134</v>
      </c>
    </row>
    <row r="565" spans="2:4" ht="14.4" thickBot="1" x14ac:dyDescent="0.3">
      <c r="B565" s="185" t="s">
        <v>1908</v>
      </c>
      <c r="C565" s="185" t="s">
        <v>7100</v>
      </c>
      <c r="D565" s="192">
        <v>40986</v>
      </c>
    </row>
    <row r="566" spans="2:4" x14ac:dyDescent="0.25">
      <c r="B566" s="186" t="s">
        <v>7338</v>
      </c>
      <c r="C566" s="186"/>
      <c r="D566" s="193">
        <v>40986</v>
      </c>
    </row>
    <row r="567" spans="2:4" x14ac:dyDescent="0.25">
      <c r="B567" s="184" t="s">
        <v>1577</v>
      </c>
      <c r="C567" s="184" t="s">
        <v>7054</v>
      </c>
      <c r="D567" s="191">
        <v>236251</v>
      </c>
    </row>
    <row r="568" spans="2:4" x14ac:dyDescent="0.25">
      <c r="B568" s="184" t="s">
        <v>1577</v>
      </c>
      <c r="C568" s="184" t="s">
        <v>7108</v>
      </c>
      <c r="D568" s="191">
        <v>350406</v>
      </c>
    </row>
    <row r="569" spans="2:4" ht="14.4" thickBot="1" x14ac:dyDescent="0.3">
      <c r="B569" s="185" t="s">
        <v>1577</v>
      </c>
      <c r="C569" s="185" t="s">
        <v>7110</v>
      </c>
      <c r="D569" s="192">
        <v>80100</v>
      </c>
    </row>
    <row r="570" spans="2:4" x14ac:dyDescent="0.25">
      <c r="B570" s="186" t="s">
        <v>7339</v>
      </c>
      <c r="C570" s="186"/>
      <c r="D570" s="193">
        <v>328717</v>
      </c>
    </row>
    <row r="571" spans="2:4" x14ac:dyDescent="0.25">
      <c r="B571" s="184" t="s">
        <v>1550</v>
      </c>
      <c r="C571" s="184" t="s">
        <v>7055</v>
      </c>
      <c r="D571" s="191">
        <v>165532</v>
      </c>
    </row>
    <row r="572" spans="2:4" x14ac:dyDescent="0.25">
      <c r="B572" s="184" t="s">
        <v>1550</v>
      </c>
      <c r="C572" s="184" t="s">
        <v>183</v>
      </c>
      <c r="D572" s="191">
        <v>23250</v>
      </c>
    </row>
    <row r="573" spans="2:4" x14ac:dyDescent="0.25">
      <c r="B573" s="184" t="s">
        <v>1550</v>
      </c>
      <c r="C573" s="184" t="s">
        <v>7056</v>
      </c>
      <c r="D573" s="191">
        <v>1720</v>
      </c>
    </row>
    <row r="574" spans="2:4" x14ac:dyDescent="0.25">
      <c r="B574" s="184" t="s">
        <v>1550</v>
      </c>
      <c r="C574" s="184" t="s">
        <v>7057</v>
      </c>
      <c r="D574" s="191">
        <v>326218</v>
      </c>
    </row>
    <row r="575" spans="2:4" x14ac:dyDescent="0.25">
      <c r="B575" s="184" t="s">
        <v>1550</v>
      </c>
      <c r="C575" s="184" t="s">
        <v>7058</v>
      </c>
      <c r="D575" s="191">
        <v>541248</v>
      </c>
    </row>
    <row r="576" spans="2:4" x14ac:dyDescent="0.25">
      <c r="B576" s="184" t="s">
        <v>1550</v>
      </c>
      <c r="C576" s="184" t="s">
        <v>7069</v>
      </c>
      <c r="D576" s="191">
        <v>4285</v>
      </c>
    </row>
    <row r="577" spans="2:4" x14ac:dyDescent="0.25">
      <c r="B577" s="184" t="s">
        <v>1550</v>
      </c>
      <c r="C577" s="184" t="s">
        <v>7070</v>
      </c>
      <c r="D577" s="191">
        <v>1890</v>
      </c>
    </row>
    <row r="578" spans="2:4" x14ac:dyDescent="0.25">
      <c r="B578" s="184" t="s">
        <v>1550</v>
      </c>
      <c r="C578" s="184" t="s">
        <v>7071</v>
      </c>
      <c r="D578" s="191">
        <v>329879</v>
      </c>
    </row>
    <row r="579" spans="2:4" x14ac:dyDescent="0.25">
      <c r="B579" s="184" t="s">
        <v>1550</v>
      </c>
      <c r="C579" s="184" t="s">
        <v>108</v>
      </c>
      <c r="D579" s="191">
        <v>250828</v>
      </c>
    </row>
    <row r="580" spans="2:4" x14ac:dyDescent="0.25">
      <c r="B580" s="184" t="s">
        <v>1550</v>
      </c>
      <c r="C580" s="184" t="s">
        <v>7082</v>
      </c>
      <c r="D580" s="191">
        <v>251382</v>
      </c>
    </row>
    <row r="581" spans="2:4" x14ac:dyDescent="0.25">
      <c r="B581" s="184" t="s">
        <v>1550</v>
      </c>
      <c r="C581" s="184" t="s">
        <v>7085</v>
      </c>
      <c r="D581" s="191">
        <v>541248</v>
      </c>
    </row>
    <row r="582" spans="2:4" x14ac:dyDescent="0.25">
      <c r="B582" s="184" t="s">
        <v>1550</v>
      </c>
      <c r="C582" s="184" t="s">
        <v>6904</v>
      </c>
      <c r="D582" s="191">
        <v>444698</v>
      </c>
    </row>
    <row r="583" spans="2:4" x14ac:dyDescent="0.25">
      <c r="B583" s="184" t="s">
        <v>1550</v>
      </c>
      <c r="C583" s="184" t="s">
        <v>6903</v>
      </c>
      <c r="D583" s="191">
        <v>229622</v>
      </c>
    </row>
    <row r="584" spans="2:4" x14ac:dyDescent="0.25">
      <c r="B584" s="184" t="s">
        <v>1550</v>
      </c>
      <c r="C584" s="184" t="s">
        <v>7093</v>
      </c>
      <c r="D584" s="191">
        <v>541248</v>
      </c>
    </row>
    <row r="585" spans="2:4" x14ac:dyDescent="0.25">
      <c r="B585" s="184" t="s">
        <v>1550</v>
      </c>
      <c r="C585" s="184" t="s">
        <v>7103</v>
      </c>
      <c r="D585" s="191">
        <v>331407</v>
      </c>
    </row>
    <row r="586" spans="2:4" x14ac:dyDescent="0.25">
      <c r="B586" s="184" t="s">
        <v>1550</v>
      </c>
      <c r="C586" s="184" t="s">
        <v>7107</v>
      </c>
      <c r="D586" s="191">
        <v>541248</v>
      </c>
    </row>
    <row r="587" spans="2:4" x14ac:dyDescent="0.25">
      <c r="B587" s="184" t="s">
        <v>1550</v>
      </c>
      <c r="C587" s="184" t="s">
        <v>7108</v>
      </c>
      <c r="D587" s="191">
        <v>325652</v>
      </c>
    </row>
    <row r="588" spans="2:4" x14ac:dyDescent="0.25">
      <c r="B588" s="184" t="s">
        <v>1550</v>
      </c>
      <c r="C588" s="184" t="s">
        <v>7116</v>
      </c>
      <c r="D588" s="191">
        <v>320091</v>
      </c>
    </row>
    <row r="589" spans="2:4" x14ac:dyDescent="0.25">
      <c r="B589" s="184" t="s">
        <v>1550</v>
      </c>
      <c r="C589" s="184" t="s">
        <v>7117</v>
      </c>
      <c r="D589" s="191">
        <v>248134</v>
      </c>
    </row>
    <row r="590" spans="2:4" x14ac:dyDescent="0.25">
      <c r="B590" s="184" t="s">
        <v>1550</v>
      </c>
      <c r="C590" s="184" t="s">
        <v>7119</v>
      </c>
      <c r="D590" s="191">
        <v>522181</v>
      </c>
    </row>
    <row r="591" spans="2:4" x14ac:dyDescent="0.25">
      <c r="B591" s="184" t="s">
        <v>1550</v>
      </c>
      <c r="C591" s="184" t="s">
        <v>6902</v>
      </c>
      <c r="D591" s="191">
        <v>224917</v>
      </c>
    </row>
    <row r="592" spans="2:4" x14ac:dyDescent="0.25">
      <c r="B592" s="184" t="s">
        <v>1550</v>
      </c>
      <c r="C592" s="184" t="s">
        <v>80</v>
      </c>
      <c r="D592" s="191">
        <v>541248</v>
      </c>
    </row>
    <row r="593" spans="2:4" x14ac:dyDescent="0.25">
      <c r="B593" s="184" t="s">
        <v>1550</v>
      </c>
      <c r="C593" s="184" t="s">
        <v>7189</v>
      </c>
      <c r="D593" s="191">
        <v>288344</v>
      </c>
    </row>
    <row r="594" spans="2:4" x14ac:dyDescent="0.25">
      <c r="B594" s="184" t="s">
        <v>1550</v>
      </c>
      <c r="C594" s="184" t="s">
        <v>7190</v>
      </c>
      <c r="D594" s="191">
        <v>452495</v>
      </c>
    </row>
    <row r="595" spans="2:4" ht="14.4" thickBot="1" x14ac:dyDescent="0.3">
      <c r="B595" s="185" t="s">
        <v>1550</v>
      </c>
      <c r="C595" s="185" t="s">
        <v>78</v>
      </c>
      <c r="D595" s="192">
        <v>178304</v>
      </c>
    </row>
    <row r="596" spans="2:4" x14ac:dyDescent="0.25">
      <c r="B596" s="186" t="s">
        <v>7340</v>
      </c>
      <c r="C596" s="186"/>
      <c r="D596" s="193">
        <v>228731</v>
      </c>
    </row>
    <row r="597" spans="2:4" x14ac:dyDescent="0.25">
      <c r="B597" s="184" t="s">
        <v>4068</v>
      </c>
      <c r="C597" s="184" t="s">
        <v>108</v>
      </c>
      <c r="D597" s="191">
        <v>299412</v>
      </c>
    </row>
    <row r="598" spans="2:4" ht="14.4" thickBot="1" x14ac:dyDescent="0.3">
      <c r="B598" s="185" t="s">
        <v>4068</v>
      </c>
      <c r="C598" s="185" t="s">
        <v>7103</v>
      </c>
      <c r="D598" s="198">
        <v>299412</v>
      </c>
    </row>
    <row r="599" spans="2:4" x14ac:dyDescent="0.25">
      <c r="B599" s="186" t="s">
        <v>7341</v>
      </c>
      <c r="C599" s="186"/>
      <c r="D599" s="193">
        <v>299412</v>
      </c>
    </row>
    <row r="600" spans="2:4" ht="14.4" thickBot="1" x14ac:dyDescent="0.3">
      <c r="B600" s="185" t="s">
        <v>2190</v>
      </c>
      <c r="C600" s="185" t="s">
        <v>7103</v>
      </c>
      <c r="D600" s="192">
        <v>40556</v>
      </c>
    </row>
    <row r="601" spans="2:4" x14ac:dyDescent="0.25">
      <c r="B601" s="186" t="s">
        <v>7342</v>
      </c>
      <c r="C601" s="186"/>
      <c r="D601" s="193">
        <v>40556</v>
      </c>
    </row>
    <row r="602" spans="2:4" x14ac:dyDescent="0.25">
      <c r="B602" s="184" t="s">
        <v>1600</v>
      </c>
      <c r="C602" s="184" t="s">
        <v>7070</v>
      </c>
      <c r="D602" s="196">
        <v>3500</v>
      </c>
    </row>
    <row r="603" spans="2:4" x14ac:dyDescent="0.25">
      <c r="B603" s="184" t="s">
        <v>1600</v>
      </c>
      <c r="C603" s="184" t="s">
        <v>108</v>
      </c>
      <c r="D603" s="191">
        <v>375218</v>
      </c>
    </row>
    <row r="604" spans="2:4" x14ac:dyDescent="0.25">
      <c r="B604" s="184" t="s">
        <v>1600</v>
      </c>
      <c r="C604" s="184" t="s">
        <v>7103</v>
      </c>
      <c r="D604" s="191">
        <v>115425</v>
      </c>
    </row>
    <row r="605" spans="2:4" x14ac:dyDescent="0.25">
      <c r="B605" s="184" t="s">
        <v>1600</v>
      </c>
      <c r="C605" s="184" t="s">
        <v>7108</v>
      </c>
      <c r="D605" s="191">
        <v>179307</v>
      </c>
    </row>
    <row r="606" spans="2:4" x14ac:dyDescent="0.25">
      <c r="B606" s="184" t="s">
        <v>1600</v>
      </c>
      <c r="C606" s="184" t="s">
        <v>7119</v>
      </c>
      <c r="D606" s="191">
        <v>292058</v>
      </c>
    </row>
    <row r="607" spans="2:4" ht="14.4" thickBot="1" x14ac:dyDescent="0.3">
      <c r="B607" s="185" t="s">
        <v>1600</v>
      </c>
      <c r="C607" s="185" t="s">
        <v>7177</v>
      </c>
      <c r="D607" s="192">
        <v>92869</v>
      </c>
    </row>
    <row r="608" spans="2:4" x14ac:dyDescent="0.25">
      <c r="B608" s="186" t="s">
        <v>7343</v>
      </c>
      <c r="C608" s="186"/>
      <c r="D608" s="193">
        <v>92869</v>
      </c>
    </row>
    <row r="609" spans="2:4" ht="14.4" thickBot="1" x14ac:dyDescent="0.3">
      <c r="B609" s="185" t="s">
        <v>7095</v>
      </c>
      <c r="C609" s="185" t="s">
        <v>7093</v>
      </c>
      <c r="D609" s="192">
        <v>48904</v>
      </c>
    </row>
    <row r="610" spans="2:4" x14ac:dyDescent="0.25">
      <c r="B610" s="186" t="s">
        <v>7344</v>
      </c>
      <c r="C610" s="186"/>
      <c r="D610" s="193">
        <v>48904</v>
      </c>
    </row>
    <row r="611" spans="2:4" ht="14.4" thickBot="1" x14ac:dyDescent="0.3">
      <c r="B611" s="185" t="s">
        <v>4156</v>
      </c>
      <c r="C611" s="185" t="s">
        <v>7093</v>
      </c>
      <c r="D611" s="198">
        <v>5592</v>
      </c>
    </row>
    <row r="612" spans="2:4" x14ac:dyDescent="0.25">
      <c r="B612" s="186" t="s">
        <v>7345</v>
      </c>
      <c r="C612" s="186"/>
      <c r="D612" s="193">
        <v>5592</v>
      </c>
    </row>
    <row r="613" spans="2:4" x14ac:dyDescent="0.25">
      <c r="B613" s="184" t="s">
        <v>1560</v>
      </c>
      <c r="C613" s="184" t="s">
        <v>7055</v>
      </c>
      <c r="D613" s="191">
        <v>35482</v>
      </c>
    </row>
    <row r="614" spans="2:4" x14ac:dyDescent="0.25">
      <c r="B614" s="184" t="s">
        <v>1560</v>
      </c>
      <c r="C614" s="184" t="s">
        <v>7069</v>
      </c>
      <c r="D614" s="191">
        <v>3250</v>
      </c>
    </row>
    <row r="615" spans="2:4" x14ac:dyDescent="0.25">
      <c r="B615" s="184" t="s">
        <v>1560</v>
      </c>
      <c r="C615" s="184" t="s">
        <v>108</v>
      </c>
      <c r="D615" s="191">
        <v>243555</v>
      </c>
    </row>
    <row r="616" spans="2:4" x14ac:dyDescent="0.25">
      <c r="B616" s="184" t="s">
        <v>1560</v>
      </c>
      <c r="C616" s="184" t="s">
        <v>7074</v>
      </c>
      <c r="D616" s="191">
        <v>243555</v>
      </c>
    </row>
    <row r="617" spans="2:4" x14ac:dyDescent="0.25">
      <c r="B617" s="184" t="s">
        <v>1560</v>
      </c>
      <c r="C617" s="184" t="s">
        <v>7100</v>
      </c>
      <c r="D617" s="191">
        <v>63957</v>
      </c>
    </row>
    <row r="618" spans="2:4" x14ac:dyDescent="0.25">
      <c r="B618" s="184" t="s">
        <v>1560</v>
      </c>
      <c r="C618" s="184" t="s">
        <v>7103</v>
      </c>
      <c r="D618" s="191">
        <v>243555</v>
      </c>
    </row>
    <row r="619" spans="2:4" x14ac:dyDescent="0.25">
      <c r="B619" s="184" t="s">
        <v>1560</v>
      </c>
      <c r="C619" s="184" t="s">
        <v>7108</v>
      </c>
      <c r="D619" s="191">
        <v>201297</v>
      </c>
    </row>
    <row r="620" spans="2:4" x14ac:dyDescent="0.25">
      <c r="B620" s="184" t="s">
        <v>1560</v>
      </c>
      <c r="C620" s="184" t="s">
        <v>6902</v>
      </c>
      <c r="D620" s="191">
        <v>165425</v>
      </c>
    </row>
    <row r="621" spans="2:4" x14ac:dyDescent="0.25">
      <c r="B621" s="184" t="s">
        <v>1560</v>
      </c>
      <c r="C621" s="184" t="s">
        <v>7191</v>
      </c>
      <c r="D621" s="191">
        <v>448893</v>
      </c>
    </row>
    <row r="622" spans="2:4" ht="14.4" thickBot="1" x14ac:dyDescent="0.3">
      <c r="B622" s="185" t="s">
        <v>1560</v>
      </c>
      <c r="C622" s="185" t="s">
        <v>7192</v>
      </c>
      <c r="D622" s="192">
        <v>204033</v>
      </c>
    </row>
    <row r="623" spans="2:4" x14ac:dyDescent="0.25">
      <c r="B623" s="186" t="s">
        <v>7346</v>
      </c>
      <c r="C623" s="186"/>
      <c r="D623" s="193">
        <v>63974</v>
      </c>
    </row>
    <row r="624" spans="2:4" x14ac:dyDescent="0.25">
      <c r="B624" s="184" t="s">
        <v>2350</v>
      </c>
      <c r="C624" s="184" t="s">
        <v>7093</v>
      </c>
      <c r="D624" s="191">
        <v>47532</v>
      </c>
    </row>
    <row r="625" spans="2:4" ht="14.4" thickBot="1" x14ac:dyDescent="0.3">
      <c r="B625" s="185" t="s">
        <v>2350</v>
      </c>
      <c r="C625" s="185" t="s">
        <v>7103</v>
      </c>
      <c r="D625" s="192">
        <v>47532</v>
      </c>
    </row>
    <row r="626" spans="2:4" x14ac:dyDescent="0.25">
      <c r="B626" s="186" t="s">
        <v>7347</v>
      </c>
      <c r="C626" s="186"/>
      <c r="D626" s="193">
        <v>47532</v>
      </c>
    </row>
    <row r="627" spans="2:4" ht="14.4" thickBot="1" x14ac:dyDescent="0.3">
      <c r="B627" s="185" t="s">
        <v>1999</v>
      </c>
      <c r="C627" s="185" t="s">
        <v>7058</v>
      </c>
      <c r="D627" s="192">
        <v>46701</v>
      </c>
    </row>
    <row r="628" spans="2:4" x14ac:dyDescent="0.25">
      <c r="B628" s="186" t="s">
        <v>7348</v>
      </c>
      <c r="C628" s="186"/>
      <c r="D628" s="193">
        <v>46701</v>
      </c>
    </row>
    <row r="629" spans="2:4" ht="14.4" thickBot="1" x14ac:dyDescent="0.3">
      <c r="B629" s="185" t="s">
        <v>2446</v>
      </c>
      <c r="C629" s="185" t="s">
        <v>7093</v>
      </c>
      <c r="D629" s="192">
        <v>54313</v>
      </c>
    </row>
    <row r="630" spans="2:4" x14ac:dyDescent="0.25">
      <c r="B630" s="186" t="s">
        <v>7349</v>
      </c>
      <c r="C630" s="186"/>
      <c r="D630" s="193">
        <v>54313</v>
      </c>
    </row>
    <row r="631" spans="2:4" ht="14.4" thickBot="1" x14ac:dyDescent="0.3">
      <c r="B631" s="185" t="s">
        <v>2090</v>
      </c>
      <c r="C631" s="185" t="s">
        <v>7093</v>
      </c>
      <c r="D631" s="192">
        <v>53782</v>
      </c>
    </row>
    <row r="632" spans="2:4" x14ac:dyDescent="0.25">
      <c r="B632" s="186" t="s">
        <v>7350</v>
      </c>
      <c r="C632" s="186"/>
      <c r="D632" s="193">
        <v>53782</v>
      </c>
    </row>
    <row r="633" spans="2:4" x14ac:dyDescent="0.25">
      <c r="B633" s="184" t="s">
        <v>1824</v>
      </c>
      <c r="C633" s="184" t="s">
        <v>108</v>
      </c>
      <c r="D633" s="191">
        <v>23211</v>
      </c>
    </row>
    <row r="634" spans="2:4" x14ac:dyDescent="0.25">
      <c r="B634" s="184" t="s">
        <v>1824</v>
      </c>
      <c r="C634" s="184" t="s">
        <v>7093</v>
      </c>
      <c r="D634" s="191">
        <v>74072</v>
      </c>
    </row>
    <row r="635" spans="2:4" x14ac:dyDescent="0.25">
      <c r="B635" s="184" t="s">
        <v>1824</v>
      </c>
      <c r="C635" s="184" t="s">
        <v>7103</v>
      </c>
      <c r="D635" s="191">
        <v>98264</v>
      </c>
    </row>
    <row r="636" spans="2:4" x14ac:dyDescent="0.25">
      <c r="B636" s="184" t="s">
        <v>1824</v>
      </c>
      <c r="C636" s="184" t="s">
        <v>7108</v>
      </c>
      <c r="D636" s="191">
        <v>111707</v>
      </c>
    </row>
    <row r="637" spans="2:4" ht="27" thickBot="1" x14ac:dyDescent="0.3">
      <c r="B637" s="185" t="s">
        <v>1824</v>
      </c>
      <c r="C637" s="185" t="s">
        <v>7120</v>
      </c>
      <c r="D637" s="194">
        <v>975</v>
      </c>
    </row>
    <row r="638" spans="2:4" x14ac:dyDescent="0.25">
      <c r="B638" s="186" t="s">
        <v>7351</v>
      </c>
      <c r="C638" s="186"/>
      <c r="D638" s="193">
        <v>83375</v>
      </c>
    </row>
    <row r="639" spans="2:4" x14ac:dyDescent="0.25">
      <c r="B639" s="184" t="s">
        <v>2153</v>
      </c>
      <c r="C639" s="184" t="s">
        <v>7054</v>
      </c>
      <c r="D639" s="191">
        <v>49449</v>
      </c>
    </row>
    <row r="640" spans="2:4" x14ac:dyDescent="0.25">
      <c r="B640" s="184" t="s">
        <v>2153</v>
      </c>
      <c r="C640" s="184" t="s">
        <v>7070</v>
      </c>
      <c r="D640" s="191">
        <v>1284</v>
      </c>
    </row>
    <row r="641" spans="2:4" x14ac:dyDescent="0.25">
      <c r="B641" s="184" t="s">
        <v>2153</v>
      </c>
      <c r="C641" s="184" t="s">
        <v>108</v>
      </c>
      <c r="D641" s="191">
        <v>276897</v>
      </c>
    </row>
    <row r="642" spans="2:4" x14ac:dyDescent="0.25">
      <c r="B642" s="184" t="s">
        <v>2153</v>
      </c>
      <c r="C642" s="184" t="s">
        <v>6904</v>
      </c>
      <c r="D642" s="191">
        <v>74592</v>
      </c>
    </row>
    <row r="643" spans="2:4" x14ac:dyDescent="0.25">
      <c r="B643" s="184" t="s">
        <v>2153</v>
      </c>
      <c r="C643" s="184" t="s">
        <v>7097</v>
      </c>
      <c r="D643" s="191">
        <v>287118</v>
      </c>
    </row>
    <row r="644" spans="2:4" x14ac:dyDescent="0.25">
      <c r="B644" s="184" t="s">
        <v>2153</v>
      </c>
      <c r="C644" s="184" t="s">
        <v>7100</v>
      </c>
      <c r="D644" s="191">
        <v>276897</v>
      </c>
    </row>
    <row r="645" spans="2:4" x14ac:dyDescent="0.25">
      <c r="B645" s="184" t="s">
        <v>2153</v>
      </c>
      <c r="C645" s="184" t="s">
        <v>7103</v>
      </c>
      <c r="D645" s="191">
        <v>276897</v>
      </c>
    </row>
    <row r="646" spans="2:4" ht="14.4" thickBot="1" x14ac:dyDescent="0.3">
      <c r="B646" s="185" t="s">
        <v>2153</v>
      </c>
      <c r="C646" s="185" t="s">
        <v>7108</v>
      </c>
      <c r="D646" s="192">
        <v>163468</v>
      </c>
    </row>
    <row r="647" spans="2:4" x14ac:dyDescent="0.25">
      <c r="B647" s="186" t="s">
        <v>7352</v>
      </c>
      <c r="C647" s="186"/>
      <c r="D647" s="193">
        <v>276897</v>
      </c>
    </row>
    <row r="648" spans="2:4" x14ac:dyDescent="0.25">
      <c r="B648" s="184" t="s">
        <v>1992</v>
      </c>
      <c r="C648" s="184" t="s">
        <v>108</v>
      </c>
      <c r="D648" s="191">
        <v>62769</v>
      </c>
    </row>
    <row r="649" spans="2:4" x14ac:dyDescent="0.25">
      <c r="B649" s="184" t="s">
        <v>1992</v>
      </c>
      <c r="C649" s="184" t="s">
        <v>7093</v>
      </c>
      <c r="D649" s="191">
        <v>62769</v>
      </c>
    </row>
    <row r="650" spans="2:4" x14ac:dyDescent="0.25">
      <c r="B650" s="184" t="s">
        <v>1992</v>
      </c>
      <c r="C650" s="184" t="s">
        <v>7100</v>
      </c>
      <c r="D650" s="191">
        <v>62769</v>
      </c>
    </row>
    <row r="651" spans="2:4" x14ac:dyDescent="0.25">
      <c r="B651" s="184" t="s">
        <v>1992</v>
      </c>
      <c r="C651" s="184" t="s">
        <v>7103</v>
      </c>
      <c r="D651" s="191">
        <v>62769</v>
      </c>
    </row>
    <row r="652" spans="2:4" ht="14.4" thickBot="1" x14ac:dyDescent="0.3">
      <c r="B652" s="185" t="s">
        <v>1992</v>
      </c>
      <c r="C652" s="185" t="s">
        <v>7112</v>
      </c>
      <c r="D652" s="192">
        <v>62769</v>
      </c>
    </row>
    <row r="653" spans="2:4" x14ac:dyDescent="0.25">
      <c r="B653" s="186" t="s">
        <v>7353</v>
      </c>
      <c r="C653" s="186"/>
      <c r="D653" s="196">
        <v>62769</v>
      </c>
    </row>
    <row r="654" spans="2:4" x14ac:dyDescent="0.25">
      <c r="B654" s="184" t="s">
        <v>1861</v>
      </c>
      <c r="C654" s="184" t="s">
        <v>108</v>
      </c>
      <c r="D654" s="191">
        <v>127707</v>
      </c>
    </row>
    <row r="655" spans="2:4" x14ac:dyDescent="0.25">
      <c r="B655" s="184" t="s">
        <v>1861</v>
      </c>
      <c r="C655" s="184" t="s">
        <v>7085</v>
      </c>
      <c r="D655" s="191">
        <v>127707</v>
      </c>
    </row>
    <row r="656" spans="2:4" x14ac:dyDescent="0.25">
      <c r="B656" s="184" t="s">
        <v>1861</v>
      </c>
      <c r="C656" s="184" t="s">
        <v>7107</v>
      </c>
      <c r="D656" s="191">
        <v>127707</v>
      </c>
    </row>
    <row r="657" spans="2:4" x14ac:dyDescent="0.25">
      <c r="B657" s="184" t="s">
        <v>1861</v>
      </c>
      <c r="C657" s="184" t="s">
        <v>7108</v>
      </c>
      <c r="D657" s="191">
        <v>142360</v>
      </c>
    </row>
    <row r="658" spans="2:4" x14ac:dyDescent="0.25">
      <c r="B658" s="184" t="s">
        <v>1861</v>
      </c>
      <c r="C658" s="184" t="s">
        <v>7116</v>
      </c>
      <c r="D658" s="191">
        <v>142360</v>
      </c>
    </row>
    <row r="659" spans="2:4" ht="14.4" thickBot="1" x14ac:dyDescent="0.3">
      <c r="B659" s="185" t="s">
        <v>1861</v>
      </c>
      <c r="C659" s="185" t="s">
        <v>7189</v>
      </c>
      <c r="D659" s="192">
        <v>27902</v>
      </c>
    </row>
    <row r="660" spans="2:4" x14ac:dyDescent="0.25">
      <c r="B660" s="186" t="s">
        <v>7354</v>
      </c>
      <c r="C660" s="186"/>
      <c r="D660" s="193">
        <v>127707</v>
      </c>
    </row>
    <row r="661" spans="2:4" x14ac:dyDescent="0.25">
      <c r="B661" s="184" t="s">
        <v>1576</v>
      </c>
      <c r="C661" s="184" t="s">
        <v>7055</v>
      </c>
      <c r="D661" s="191">
        <v>201164</v>
      </c>
    </row>
    <row r="662" spans="2:4" x14ac:dyDescent="0.25">
      <c r="B662" s="184" t="s">
        <v>1576</v>
      </c>
      <c r="C662" s="184" t="s">
        <v>7061</v>
      </c>
      <c r="D662" s="191">
        <v>166942</v>
      </c>
    </row>
    <row r="663" spans="2:4" x14ac:dyDescent="0.25">
      <c r="B663" s="184" t="s">
        <v>1576</v>
      </c>
      <c r="C663" s="184" t="s">
        <v>7072</v>
      </c>
      <c r="D663" s="191">
        <v>430366</v>
      </c>
    </row>
    <row r="664" spans="2:4" x14ac:dyDescent="0.25">
      <c r="B664" s="184" t="s">
        <v>1576</v>
      </c>
      <c r="C664" s="184" t="s">
        <v>108</v>
      </c>
      <c r="D664" s="191">
        <v>364984</v>
      </c>
    </row>
    <row r="665" spans="2:4" x14ac:dyDescent="0.25">
      <c r="B665" s="184" t="s">
        <v>1576</v>
      </c>
      <c r="C665" s="184" t="s">
        <v>6903</v>
      </c>
      <c r="D665" s="191">
        <v>130383</v>
      </c>
    </row>
    <row r="666" spans="2:4" x14ac:dyDescent="0.25">
      <c r="B666" s="184" t="s">
        <v>1576</v>
      </c>
      <c r="C666" s="184" t="s">
        <v>7093</v>
      </c>
      <c r="D666" s="191">
        <v>284614</v>
      </c>
    </row>
    <row r="667" spans="2:4" x14ac:dyDescent="0.25">
      <c r="B667" s="184" t="s">
        <v>1576</v>
      </c>
      <c r="C667" s="184" t="s">
        <v>7100</v>
      </c>
      <c r="D667" s="191">
        <v>204853</v>
      </c>
    </row>
    <row r="668" spans="2:4" x14ac:dyDescent="0.25">
      <c r="B668" s="184" t="s">
        <v>1576</v>
      </c>
      <c r="C668" s="184" t="s">
        <v>7103</v>
      </c>
      <c r="D668" s="191">
        <v>329841</v>
      </c>
    </row>
    <row r="669" spans="2:4" x14ac:dyDescent="0.25">
      <c r="B669" s="184" t="s">
        <v>1576</v>
      </c>
      <c r="C669" s="184" t="s">
        <v>7108</v>
      </c>
      <c r="D669" s="191">
        <v>430366</v>
      </c>
    </row>
    <row r="670" spans="2:4" ht="14.4" thickBot="1" x14ac:dyDescent="0.3">
      <c r="B670" s="185" t="s">
        <v>1576</v>
      </c>
      <c r="C670" s="185" t="s">
        <v>7190</v>
      </c>
      <c r="D670" s="192">
        <v>430366</v>
      </c>
    </row>
    <row r="671" spans="2:4" x14ac:dyDescent="0.25">
      <c r="B671" s="186" t="s">
        <v>7355</v>
      </c>
      <c r="C671" s="186"/>
      <c r="D671" s="193">
        <v>307325</v>
      </c>
    </row>
    <row r="672" spans="2:4" x14ac:dyDescent="0.25">
      <c r="B672" s="184" t="s">
        <v>6342</v>
      </c>
      <c r="C672" s="184" t="s">
        <v>6903</v>
      </c>
      <c r="D672" s="191">
        <v>32063</v>
      </c>
    </row>
    <row r="673" spans="2:4" ht="14.4" thickBot="1" x14ac:dyDescent="0.3">
      <c r="B673" s="185" t="s">
        <v>6342</v>
      </c>
      <c r="C673" s="185" t="s">
        <v>6902</v>
      </c>
      <c r="D673" s="192">
        <v>25878</v>
      </c>
    </row>
    <row r="674" spans="2:4" ht="26.4" x14ac:dyDescent="0.25">
      <c r="B674" s="186" t="s">
        <v>7356</v>
      </c>
      <c r="C674" s="186"/>
      <c r="D674" s="193">
        <v>26138</v>
      </c>
    </row>
    <row r="675" spans="2:4" ht="27" thickBot="1" x14ac:dyDescent="0.3">
      <c r="B675" s="185" t="s">
        <v>1699</v>
      </c>
      <c r="C675" s="185" t="s">
        <v>7120</v>
      </c>
      <c r="D675" s="194">
        <v>975</v>
      </c>
    </row>
    <row r="676" spans="2:4" ht="26.4" x14ac:dyDescent="0.25">
      <c r="B676" s="186" t="s">
        <v>7357</v>
      </c>
      <c r="C676" s="186"/>
      <c r="D676" s="195">
        <v>975</v>
      </c>
    </row>
    <row r="677" spans="2:4" x14ac:dyDescent="0.25">
      <c r="B677" s="184" t="s">
        <v>1588</v>
      </c>
      <c r="C677" s="184" t="s">
        <v>7055</v>
      </c>
      <c r="D677" s="191">
        <v>98070</v>
      </c>
    </row>
    <row r="678" spans="2:4" x14ac:dyDescent="0.25">
      <c r="B678" s="184" t="s">
        <v>1588</v>
      </c>
      <c r="C678" s="184" t="s">
        <v>7069</v>
      </c>
      <c r="D678" s="191">
        <v>2589</v>
      </c>
    </row>
    <row r="679" spans="2:4" x14ac:dyDescent="0.25">
      <c r="B679" s="184" t="s">
        <v>1588</v>
      </c>
      <c r="C679" s="184" t="s">
        <v>7072</v>
      </c>
      <c r="D679" s="191">
        <v>361657</v>
      </c>
    </row>
    <row r="680" spans="2:4" x14ac:dyDescent="0.25">
      <c r="B680" s="184" t="s">
        <v>1588</v>
      </c>
      <c r="C680" s="184" t="s">
        <v>108</v>
      </c>
      <c r="D680" s="191">
        <v>143647</v>
      </c>
    </row>
    <row r="681" spans="2:4" x14ac:dyDescent="0.25">
      <c r="B681" s="184" t="s">
        <v>1588</v>
      </c>
      <c r="C681" s="184" t="s">
        <v>192</v>
      </c>
      <c r="D681" s="191">
        <v>8675</v>
      </c>
    </row>
    <row r="682" spans="2:4" x14ac:dyDescent="0.25">
      <c r="B682" s="184" t="s">
        <v>1588</v>
      </c>
      <c r="C682" s="184" t="s">
        <v>7080</v>
      </c>
      <c r="D682" s="191">
        <v>185467</v>
      </c>
    </row>
    <row r="683" spans="2:4" x14ac:dyDescent="0.25">
      <c r="B683" s="184" t="s">
        <v>1588</v>
      </c>
      <c r="C683" s="184" t="s">
        <v>7081</v>
      </c>
      <c r="D683" s="191">
        <v>157010</v>
      </c>
    </row>
    <row r="684" spans="2:4" x14ac:dyDescent="0.25">
      <c r="B684" s="184" t="s">
        <v>1588</v>
      </c>
      <c r="C684" s="184" t="s">
        <v>6904</v>
      </c>
      <c r="D684" s="191">
        <v>180135</v>
      </c>
    </row>
    <row r="685" spans="2:4" x14ac:dyDescent="0.25">
      <c r="B685" s="184" t="s">
        <v>1588</v>
      </c>
      <c r="C685" s="184" t="s">
        <v>6903</v>
      </c>
      <c r="D685" s="191">
        <v>70511</v>
      </c>
    </row>
    <row r="686" spans="2:4" x14ac:dyDescent="0.25">
      <c r="B686" s="184" t="s">
        <v>1588</v>
      </c>
      <c r="C686" s="184" t="s">
        <v>7103</v>
      </c>
      <c r="D686" s="191">
        <v>101970</v>
      </c>
    </row>
    <row r="687" spans="2:4" x14ac:dyDescent="0.25">
      <c r="B687" s="184" t="s">
        <v>1588</v>
      </c>
      <c r="C687" s="184" t="s">
        <v>7108</v>
      </c>
      <c r="D687" s="191">
        <v>122231</v>
      </c>
    </row>
    <row r="688" spans="2:4" x14ac:dyDescent="0.25">
      <c r="B688" s="184" t="s">
        <v>1588</v>
      </c>
      <c r="C688" s="184" t="s">
        <v>7109</v>
      </c>
      <c r="D688" s="191">
        <v>174199</v>
      </c>
    </row>
    <row r="689" spans="2:4" x14ac:dyDescent="0.25">
      <c r="B689" s="184" t="s">
        <v>1588</v>
      </c>
      <c r="C689" s="184" t="s">
        <v>7112</v>
      </c>
      <c r="D689" s="191">
        <v>192103</v>
      </c>
    </row>
    <row r="690" spans="2:4" x14ac:dyDescent="0.25">
      <c r="B690" s="184" t="s">
        <v>1588</v>
      </c>
      <c r="C690" s="184" t="s">
        <v>7119</v>
      </c>
      <c r="D690" s="191">
        <v>214501</v>
      </c>
    </row>
    <row r="691" spans="2:4" x14ac:dyDescent="0.25">
      <c r="B691" s="184" t="s">
        <v>1588</v>
      </c>
      <c r="C691" s="184" t="s">
        <v>6902</v>
      </c>
      <c r="D691" s="191">
        <v>33569</v>
      </c>
    </row>
    <row r="692" spans="2:4" ht="14.4" thickBot="1" x14ac:dyDescent="0.3">
      <c r="B692" s="185" t="s">
        <v>1588</v>
      </c>
      <c r="C692" s="185" t="s">
        <v>80</v>
      </c>
      <c r="D692" s="192">
        <v>190186</v>
      </c>
    </row>
    <row r="693" spans="2:4" x14ac:dyDescent="0.25">
      <c r="B693" s="186" t="s">
        <v>7358</v>
      </c>
      <c r="C693" s="186"/>
      <c r="D693" s="193">
        <v>139895</v>
      </c>
    </row>
    <row r="694" spans="2:4" x14ac:dyDescent="0.25">
      <c r="B694" s="184" t="s">
        <v>2902</v>
      </c>
      <c r="C694" s="184" t="s">
        <v>108</v>
      </c>
      <c r="D694" s="191">
        <v>12997</v>
      </c>
    </row>
    <row r="695" spans="2:4" x14ac:dyDescent="0.25">
      <c r="B695" s="184" t="s">
        <v>2902</v>
      </c>
      <c r="C695" s="184" t="s">
        <v>7093</v>
      </c>
      <c r="D695" s="191">
        <v>43135</v>
      </c>
    </row>
    <row r="696" spans="2:4" ht="14.4" thickBot="1" x14ac:dyDescent="0.3">
      <c r="B696" s="185" t="s">
        <v>2902</v>
      </c>
      <c r="C696" s="185" t="s">
        <v>7108</v>
      </c>
      <c r="D696" s="192">
        <v>30486</v>
      </c>
    </row>
    <row r="697" spans="2:4" ht="26.4" x14ac:dyDescent="0.25">
      <c r="B697" s="186" t="s">
        <v>7359</v>
      </c>
      <c r="C697" s="186"/>
      <c r="D697" s="193">
        <v>43135</v>
      </c>
    </row>
    <row r="698" spans="2:4" x14ac:dyDescent="0.25">
      <c r="B698" s="184" t="s">
        <v>1547</v>
      </c>
      <c r="C698" s="184" t="s">
        <v>7054</v>
      </c>
      <c r="D698" s="191">
        <v>248138</v>
      </c>
    </row>
    <row r="699" spans="2:4" x14ac:dyDescent="0.25">
      <c r="B699" s="184" t="s">
        <v>1547</v>
      </c>
      <c r="C699" s="184" t="s">
        <v>7055</v>
      </c>
      <c r="D699" s="191">
        <v>248625</v>
      </c>
    </row>
    <row r="700" spans="2:4" x14ac:dyDescent="0.25">
      <c r="B700" s="184" t="s">
        <v>1547</v>
      </c>
      <c r="C700" s="184" t="s">
        <v>7056</v>
      </c>
      <c r="D700" s="197">
        <v>700</v>
      </c>
    </row>
    <row r="701" spans="2:4" x14ac:dyDescent="0.25">
      <c r="B701" s="184" t="s">
        <v>1547</v>
      </c>
      <c r="C701" s="184" t="s">
        <v>7069</v>
      </c>
      <c r="D701" s="191">
        <v>7500</v>
      </c>
    </row>
    <row r="702" spans="2:4" x14ac:dyDescent="0.25">
      <c r="B702" s="184" t="s">
        <v>1547</v>
      </c>
      <c r="C702" s="184" t="s">
        <v>7070</v>
      </c>
      <c r="D702" s="191">
        <v>2228</v>
      </c>
    </row>
    <row r="703" spans="2:4" x14ac:dyDescent="0.25">
      <c r="B703" s="184" t="s">
        <v>1547</v>
      </c>
      <c r="C703" s="184" t="s">
        <v>7071</v>
      </c>
      <c r="D703" s="191">
        <v>188216</v>
      </c>
    </row>
    <row r="704" spans="2:4" x14ac:dyDescent="0.25">
      <c r="B704" s="184" t="s">
        <v>1547</v>
      </c>
      <c r="C704" s="184" t="s">
        <v>7072</v>
      </c>
      <c r="D704" s="191">
        <v>383933</v>
      </c>
    </row>
    <row r="705" spans="2:4" x14ac:dyDescent="0.25">
      <c r="B705" s="184" t="s">
        <v>1547</v>
      </c>
      <c r="C705" s="184" t="s">
        <v>108</v>
      </c>
      <c r="D705" s="191">
        <v>284915</v>
      </c>
    </row>
    <row r="706" spans="2:4" x14ac:dyDescent="0.25">
      <c r="B706" s="184" t="s">
        <v>1547</v>
      </c>
      <c r="C706" s="184" t="s">
        <v>192</v>
      </c>
      <c r="D706" s="191">
        <v>18200</v>
      </c>
    </row>
    <row r="707" spans="2:4" x14ac:dyDescent="0.25">
      <c r="B707" s="184" t="s">
        <v>1547</v>
      </c>
      <c r="C707" s="184" t="s">
        <v>7084</v>
      </c>
      <c r="D707" s="191">
        <v>247651</v>
      </c>
    </row>
    <row r="708" spans="2:4" x14ac:dyDescent="0.25">
      <c r="B708" s="184" t="s">
        <v>1547</v>
      </c>
      <c r="C708" s="184" t="s">
        <v>6904</v>
      </c>
      <c r="D708" s="191">
        <v>256093</v>
      </c>
    </row>
    <row r="709" spans="2:4" x14ac:dyDescent="0.25">
      <c r="B709" s="184" t="s">
        <v>1547</v>
      </c>
      <c r="C709" s="184" t="s">
        <v>6903</v>
      </c>
      <c r="D709" s="191">
        <v>236294</v>
      </c>
    </row>
    <row r="710" spans="2:4" x14ac:dyDescent="0.25">
      <c r="B710" s="184" t="s">
        <v>1547</v>
      </c>
      <c r="C710" s="184" t="s">
        <v>7087</v>
      </c>
      <c r="D710" s="191">
        <v>165883</v>
      </c>
    </row>
    <row r="711" spans="2:4" x14ac:dyDescent="0.25">
      <c r="B711" s="184" t="s">
        <v>1547</v>
      </c>
      <c r="C711" s="184" t="s">
        <v>7089</v>
      </c>
      <c r="D711" s="191">
        <v>127695</v>
      </c>
    </row>
    <row r="712" spans="2:4" x14ac:dyDescent="0.25">
      <c r="B712" s="184" t="s">
        <v>1547</v>
      </c>
      <c r="C712" s="184" t="s">
        <v>7090</v>
      </c>
      <c r="D712" s="191">
        <v>66169</v>
      </c>
    </row>
    <row r="713" spans="2:4" x14ac:dyDescent="0.25">
      <c r="B713" s="184" t="s">
        <v>1547</v>
      </c>
      <c r="C713" s="184" t="s">
        <v>7097</v>
      </c>
      <c r="D713" s="191">
        <v>421513</v>
      </c>
    </row>
    <row r="714" spans="2:4" x14ac:dyDescent="0.25">
      <c r="B714" s="184" t="s">
        <v>1547</v>
      </c>
      <c r="C714" s="184" t="s">
        <v>7100</v>
      </c>
      <c r="D714" s="191">
        <v>236392</v>
      </c>
    </row>
    <row r="715" spans="2:4" x14ac:dyDescent="0.25">
      <c r="B715" s="184" t="s">
        <v>1547</v>
      </c>
      <c r="C715" s="184" t="s">
        <v>7103</v>
      </c>
      <c r="D715" s="191">
        <v>190815</v>
      </c>
    </row>
    <row r="716" spans="2:4" x14ac:dyDescent="0.25">
      <c r="B716" s="184" t="s">
        <v>1547</v>
      </c>
      <c r="C716" s="184" t="s">
        <v>7108</v>
      </c>
      <c r="D716" s="191">
        <v>314178</v>
      </c>
    </row>
    <row r="717" spans="2:4" x14ac:dyDescent="0.25">
      <c r="B717" s="184" t="s">
        <v>1547</v>
      </c>
      <c r="C717" s="184" t="s">
        <v>7109</v>
      </c>
      <c r="D717" s="191">
        <v>242717</v>
      </c>
    </row>
    <row r="718" spans="2:4" x14ac:dyDescent="0.25">
      <c r="B718" s="184" t="s">
        <v>1547</v>
      </c>
      <c r="C718" s="184" t="s">
        <v>7112</v>
      </c>
      <c r="D718" s="191">
        <v>420236</v>
      </c>
    </row>
    <row r="719" spans="2:4" x14ac:dyDescent="0.25">
      <c r="B719" s="184" t="s">
        <v>1547</v>
      </c>
      <c r="C719" s="184" t="s">
        <v>7119</v>
      </c>
      <c r="D719" s="191">
        <v>239082</v>
      </c>
    </row>
    <row r="720" spans="2:4" x14ac:dyDescent="0.25">
      <c r="B720" s="184" t="s">
        <v>1547</v>
      </c>
      <c r="C720" s="184" t="s">
        <v>6902</v>
      </c>
      <c r="D720" s="191">
        <v>171187</v>
      </c>
    </row>
    <row r="721" spans="2:4" x14ac:dyDescent="0.25">
      <c r="B721" s="184" t="s">
        <v>1547</v>
      </c>
      <c r="C721" s="184" t="s">
        <v>4059</v>
      </c>
      <c r="D721" s="191">
        <v>4396</v>
      </c>
    </row>
    <row r="722" spans="2:4" x14ac:dyDescent="0.25">
      <c r="B722" s="184" t="s">
        <v>1547</v>
      </c>
      <c r="C722" s="184" t="s">
        <v>7124</v>
      </c>
      <c r="D722" s="191">
        <v>114925</v>
      </c>
    </row>
    <row r="723" spans="2:4" x14ac:dyDescent="0.25">
      <c r="B723" s="184" t="s">
        <v>1547</v>
      </c>
      <c r="C723" s="184" t="s">
        <v>7137</v>
      </c>
      <c r="D723" s="191">
        <v>55721</v>
      </c>
    </row>
    <row r="724" spans="2:4" ht="26.4" x14ac:dyDescent="0.25">
      <c r="B724" s="184" t="s">
        <v>1547</v>
      </c>
      <c r="C724" s="184" t="s">
        <v>7152</v>
      </c>
      <c r="D724" s="191">
        <v>243781</v>
      </c>
    </row>
    <row r="725" spans="2:4" x14ac:dyDescent="0.25">
      <c r="B725" s="184" t="s">
        <v>1547</v>
      </c>
      <c r="C725" s="184" t="s">
        <v>7173</v>
      </c>
      <c r="D725" s="191">
        <v>15672</v>
      </c>
    </row>
    <row r="726" spans="2:4" x14ac:dyDescent="0.25">
      <c r="B726" s="184" t="s">
        <v>1547</v>
      </c>
      <c r="C726" s="184" t="s">
        <v>119</v>
      </c>
      <c r="D726" s="191">
        <v>67200</v>
      </c>
    </row>
    <row r="727" spans="2:4" x14ac:dyDescent="0.25">
      <c r="B727" s="184" t="s">
        <v>1547</v>
      </c>
      <c r="C727" s="184" t="s">
        <v>78</v>
      </c>
      <c r="D727" s="191">
        <v>363553</v>
      </c>
    </row>
    <row r="728" spans="2:4" x14ac:dyDescent="0.25">
      <c r="B728" s="184" t="s">
        <v>1547</v>
      </c>
      <c r="C728" s="184" t="s">
        <v>7034</v>
      </c>
      <c r="D728" s="191">
        <v>166000</v>
      </c>
    </row>
    <row r="729" spans="2:4" ht="14.4" thickBot="1" x14ac:dyDescent="0.3">
      <c r="B729" s="185" t="s">
        <v>1547</v>
      </c>
      <c r="C729" s="185" t="s">
        <v>7193</v>
      </c>
      <c r="D729" s="192">
        <v>81260</v>
      </c>
    </row>
    <row r="730" spans="2:4" x14ac:dyDescent="0.25">
      <c r="B730" s="186" t="s">
        <v>7360</v>
      </c>
      <c r="C730" s="186"/>
      <c r="D730" s="193">
        <v>228508</v>
      </c>
    </row>
    <row r="731" spans="2:4" x14ac:dyDescent="0.25">
      <c r="B731" s="184" t="s">
        <v>1654</v>
      </c>
      <c r="C731" s="184" t="s">
        <v>108</v>
      </c>
      <c r="D731" s="191">
        <v>210851</v>
      </c>
    </row>
    <row r="732" spans="2:4" x14ac:dyDescent="0.25">
      <c r="B732" s="184" t="s">
        <v>1654</v>
      </c>
      <c r="C732" s="184" t="s">
        <v>7103</v>
      </c>
      <c r="D732" s="191">
        <v>191267</v>
      </c>
    </row>
    <row r="733" spans="2:4" ht="14.4" thickBot="1" x14ac:dyDescent="0.3">
      <c r="B733" s="185" t="s">
        <v>1654</v>
      </c>
      <c r="C733" s="185" t="s">
        <v>7108</v>
      </c>
      <c r="D733" s="192">
        <v>210851</v>
      </c>
    </row>
    <row r="734" spans="2:4" x14ac:dyDescent="0.25">
      <c r="B734" s="186" t="s">
        <v>7361</v>
      </c>
      <c r="C734" s="186"/>
      <c r="D734" s="193">
        <v>210851</v>
      </c>
    </row>
    <row r="735" spans="2:4" x14ac:dyDescent="0.25">
      <c r="B735" s="184" t="s">
        <v>1619</v>
      </c>
      <c r="C735" s="184" t="s">
        <v>108</v>
      </c>
      <c r="D735" s="191">
        <v>132582</v>
      </c>
    </row>
    <row r="736" spans="2:4" ht="14.4" thickBot="1" x14ac:dyDescent="0.3">
      <c r="B736" s="185" t="s">
        <v>1619</v>
      </c>
      <c r="C736" s="185" t="s">
        <v>7108</v>
      </c>
      <c r="D736" s="192">
        <v>149054</v>
      </c>
    </row>
    <row r="737" spans="2:4" x14ac:dyDescent="0.25">
      <c r="B737" s="186" t="s">
        <v>7362</v>
      </c>
      <c r="C737" s="186"/>
      <c r="D737" s="193">
        <v>146734</v>
      </c>
    </row>
    <row r="738" spans="2:4" x14ac:dyDescent="0.25">
      <c r="B738" s="184" t="s">
        <v>2613</v>
      </c>
      <c r="C738" s="184" t="s">
        <v>7093</v>
      </c>
      <c r="D738" s="191">
        <v>65469</v>
      </c>
    </row>
    <row r="739" spans="2:4" ht="14.4" thickBot="1" x14ac:dyDescent="0.3">
      <c r="B739" s="185" t="s">
        <v>2613</v>
      </c>
      <c r="C739" s="185" t="s">
        <v>6897</v>
      </c>
      <c r="D739" s="192">
        <v>63959</v>
      </c>
    </row>
    <row r="740" spans="2:4" x14ac:dyDescent="0.25">
      <c r="B740" s="186" t="s">
        <v>7363</v>
      </c>
      <c r="C740" s="186"/>
      <c r="D740" s="193">
        <v>65469</v>
      </c>
    </row>
    <row r="741" spans="2:4" ht="14.4" thickBot="1" x14ac:dyDescent="0.3">
      <c r="B741" s="185" t="s">
        <v>1752</v>
      </c>
      <c r="C741" s="185" t="s">
        <v>7103</v>
      </c>
      <c r="D741" s="192">
        <v>111501</v>
      </c>
    </row>
    <row r="742" spans="2:4" x14ac:dyDescent="0.25">
      <c r="B742" s="186" t="s">
        <v>7364</v>
      </c>
      <c r="C742" s="186"/>
      <c r="D742" s="193">
        <v>111501</v>
      </c>
    </row>
    <row r="743" spans="2:4" x14ac:dyDescent="0.25">
      <c r="B743" s="184" t="s">
        <v>2496</v>
      </c>
      <c r="C743" s="184" t="s">
        <v>108</v>
      </c>
      <c r="D743" s="191">
        <v>7151</v>
      </c>
    </row>
    <row r="744" spans="2:4" ht="14.4" thickBot="1" x14ac:dyDescent="0.3">
      <c r="B744" s="185" t="s">
        <v>2496</v>
      </c>
      <c r="C744" s="185" t="s">
        <v>7093</v>
      </c>
      <c r="D744" s="192">
        <v>34480</v>
      </c>
    </row>
    <row r="745" spans="2:4" x14ac:dyDescent="0.25">
      <c r="B745" s="186" t="s">
        <v>7365</v>
      </c>
      <c r="C745" s="186"/>
      <c r="D745" s="193">
        <v>20816</v>
      </c>
    </row>
    <row r="746" spans="2:4" x14ac:dyDescent="0.25">
      <c r="B746" s="184" t="s">
        <v>3415</v>
      </c>
      <c r="C746" s="184" t="s">
        <v>7085</v>
      </c>
      <c r="D746" s="191">
        <v>37075</v>
      </c>
    </row>
    <row r="747" spans="2:4" x14ac:dyDescent="0.25">
      <c r="B747" s="184" t="s">
        <v>3415</v>
      </c>
      <c r="C747" s="184" t="s">
        <v>7107</v>
      </c>
      <c r="D747" s="191">
        <v>37075</v>
      </c>
    </row>
    <row r="748" spans="2:4" x14ac:dyDescent="0.25">
      <c r="B748" s="184" t="s">
        <v>3415</v>
      </c>
      <c r="C748" s="184" t="s">
        <v>7188</v>
      </c>
      <c r="D748" s="191">
        <v>37075</v>
      </c>
    </row>
    <row r="749" spans="2:4" ht="14.4" thickBot="1" x14ac:dyDescent="0.3">
      <c r="B749" s="185" t="s">
        <v>3415</v>
      </c>
      <c r="C749" s="185" t="s">
        <v>78</v>
      </c>
      <c r="D749" s="192">
        <v>1512</v>
      </c>
    </row>
    <row r="750" spans="2:4" x14ac:dyDescent="0.25">
      <c r="B750" s="186" t="s">
        <v>7366</v>
      </c>
      <c r="C750" s="186"/>
      <c r="D750" s="193">
        <v>37075</v>
      </c>
    </row>
    <row r="751" spans="2:4" x14ac:dyDescent="0.25">
      <c r="B751" s="184" t="s">
        <v>2006</v>
      </c>
      <c r="C751" s="184" t="s">
        <v>108</v>
      </c>
      <c r="D751" s="191">
        <v>65044</v>
      </c>
    </row>
    <row r="752" spans="2:4" x14ac:dyDescent="0.25">
      <c r="B752" s="184" t="s">
        <v>2006</v>
      </c>
      <c r="C752" s="184" t="s">
        <v>7103</v>
      </c>
      <c r="D752" s="191">
        <v>65044</v>
      </c>
    </row>
    <row r="753" spans="2:4" ht="14.4" thickBot="1" x14ac:dyDescent="0.3">
      <c r="B753" s="185" t="s">
        <v>2006</v>
      </c>
      <c r="C753" s="185" t="s">
        <v>7108</v>
      </c>
      <c r="D753" s="192">
        <v>37164</v>
      </c>
    </row>
    <row r="754" spans="2:4" x14ac:dyDescent="0.25">
      <c r="B754" s="186" t="s">
        <v>7367</v>
      </c>
      <c r="C754" s="186"/>
      <c r="D754" s="193">
        <v>65044</v>
      </c>
    </row>
    <row r="755" spans="2:4" ht="14.4" thickBot="1" x14ac:dyDescent="0.3">
      <c r="B755" s="185" t="s">
        <v>3786</v>
      </c>
      <c r="C755" s="185" t="s">
        <v>7103</v>
      </c>
      <c r="D755" s="192">
        <v>18934</v>
      </c>
    </row>
    <row r="756" spans="2:4" x14ac:dyDescent="0.25">
      <c r="B756" s="186" t="s">
        <v>7368</v>
      </c>
      <c r="C756" s="186"/>
      <c r="D756" s="193">
        <v>18934</v>
      </c>
    </row>
    <row r="757" spans="2:4" ht="14.4" thickBot="1" x14ac:dyDescent="0.3">
      <c r="B757" s="185" t="s">
        <v>1956</v>
      </c>
      <c r="C757" s="185" t="s">
        <v>7103</v>
      </c>
      <c r="D757" s="192">
        <v>111199</v>
      </c>
    </row>
    <row r="758" spans="2:4" x14ac:dyDescent="0.25">
      <c r="B758" s="186" t="s">
        <v>7369</v>
      </c>
      <c r="C758" s="186"/>
      <c r="D758" s="193">
        <v>111199</v>
      </c>
    </row>
    <row r="759" spans="2:4" x14ac:dyDescent="0.25">
      <c r="B759" s="184" t="s">
        <v>1552</v>
      </c>
      <c r="C759" s="184" t="s">
        <v>183</v>
      </c>
      <c r="D759" s="191">
        <v>7350</v>
      </c>
    </row>
    <row r="760" spans="2:4" x14ac:dyDescent="0.25">
      <c r="B760" s="184" t="s">
        <v>1552</v>
      </c>
      <c r="C760" s="184" t="s">
        <v>7056</v>
      </c>
      <c r="D760" s="197">
        <v>380</v>
      </c>
    </row>
    <row r="761" spans="2:4" x14ac:dyDescent="0.25">
      <c r="B761" s="184" t="s">
        <v>1552</v>
      </c>
      <c r="C761" s="184" t="s">
        <v>7069</v>
      </c>
      <c r="D761" s="191">
        <v>4285</v>
      </c>
    </row>
    <row r="762" spans="2:4" x14ac:dyDescent="0.25">
      <c r="B762" s="184" t="s">
        <v>1552</v>
      </c>
      <c r="C762" s="184" t="s">
        <v>7070</v>
      </c>
      <c r="D762" s="191">
        <v>1288</v>
      </c>
    </row>
    <row r="763" spans="2:4" x14ac:dyDescent="0.25">
      <c r="B763" s="184" t="s">
        <v>1552</v>
      </c>
      <c r="C763" s="184" t="s">
        <v>7071</v>
      </c>
      <c r="D763" s="191">
        <v>147989</v>
      </c>
    </row>
    <row r="764" spans="2:4" x14ac:dyDescent="0.25">
      <c r="B764" s="184" t="s">
        <v>1552</v>
      </c>
      <c r="C764" s="184" t="s">
        <v>7072</v>
      </c>
      <c r="D764" s="191">
        <v>167007</v>
      </c>
    </row>
    <row r="765" spans="2:4" x14ac:dyDescent="0.25">
      <c r="B765" s="184" t="s">
        <v>1552</v>
      </c>
      <c r="C765" s="184" t="s">
        <v>108</v>
      </c>
      <c r="D765" s="191">
        <v>309324</v>
      </c>
    </row>
    <row r="766" spans="2:4" x14ac:dyDescent="0.25">
      <c r="B766" s="184" t="s">
        <v>1552</v>
      </c>
      <c r="C766" s="184" t="s">
        <v>192</v>
      </c>
      <c r="D766" s="191">
        <v>4200</v>
      </c>
    </row>
    <row r="767" spans="2:4" x14ac:dyDescent="0.25">
      <c r="B767" s="184" t="s">
        <v>1552</v>
      </c>
      <c r="C767" s="184" t="s">
        <v>7084</v>
      </c>
      <c r="D767" s="191">
        <v>216905</v>
      </c>
    </row>
    <row r="768" spans="2:4" x14ac:dyDescent="0.25">
      <c r="B768" s="184" t="s">
        <v>1552</v>
      </c>
      <c r="C768" s="184" t="s">
        <v>6904</v>
      </c>
      <c r="D768" s="191">
        <v>250867</v>
      </c>
    </row>
    <row r="769" spans="2:4" x14ac:dyDescent="0.25">
      <c r="B769" s="184" t="s">
        <v>1552</v>
      </c>
      <c r="C769" s="184" t="s">
        <v>6903</v>
      </c>
      <c r="D769" s="191">
        <v>112092</v>
      </c>
    </row>
    <row r="770" spans="2:4" x14ac:dyDescent="0.25">
      <c r="B770" s="184" t="s">
        <v>1552</v>
      </c>
      <c r="C770" s="184" t="s">
        <v>7100</v>
      </c>
      <c r="D770" s="191">
        <v>125615</v>
      </c>
    </row>
    <row r="771" spans="2:4" x14ac:dyDescent="0.25">
      <c r="B771" s="184" t="s">
        <v>1552</v>
      </c>
      <c r="C771" s="184" t="s">
        <v>7103</v>
      </c>
      <c r="D771" s="191">
        <v>309324</v>
      </c>
    </row>
    <row r="772" spans="2:4" x14ac:dyDescent="0.25">
      <c r="B772" s="184" t="s">
        <v>1552</v>
      </c>
      <c r="C772" s="184" t="s">
        <v>7108</v>
      </c>
      <c r="D772" s="191">
        <v>245659</v>
      </c>
    </row>
    <row r="773" spans="2:4" x14ac:dyDescent="0.25">
      <c r="B773" s="184" t="s">
        <v>1552</v>
      </c>
      <c r="C773" s="184" t="s">
        <v>7130</v>
      </c>
      <c r="D773" s="191">
        <v>37148</v>
      </c>
    </row>
    <row r="774" spans="2:4" x14ac:dyDescent="0.25">
      <c r="B774" s="184" t="s">
        <v>1552</v>
      </c>
      <c r="C774" s="184" t="s">
        <v>119</v>
      </c>
      <c r="D774" s="191">
        <v>41300</v>
      </c>
    </row>
    <row r="775" spans="2:4" ht="14.4" thickBot="1" x14ac:dyDescent="0.3">
      <c r="B775" s="185" t="s">
        <v>1552</v>
      </c>
      <c r="C775" s="185" t="s">
        <v>7190</v>
      </c>
      <c r="D775" s="192">
        <v>194019</v>
      </c>
    </row>
    <row r="776" spans="2:4" x14ac:dyDescent="0.25">
      <c r="B776" s="186" t="s">
        <v>7370</v>
      </c>
      <c r="C776" s="186"/>
      <c r="D776" s="193">
        <v>47347</v>
      </c>
    </row>
    <row r="777" spans="2:4" x14ac:dyDescent="0.25">
      <c r="B777" s="184" t="s">
        <v>3832</v>
      </c>
      <c r="C777" s="184" t="s">
        <v>7085</v>
      </c>
      <c r="D777" s="191">
        <v>108899</v>
      </c>
    </row>
    <row r="778" spans="2:4" x14ac:dyDescent="0.25">
      <c r="B778" s="184" t="s">
        <v>3832</v>
      </c>
      <c r="C778" s="184" t="s">
        <v>7107</v>
      </c>
      <c r="D778" s="191">
        <v>108899</v>
      </c>
    </row>
    <row r="779" spans="2:4" ht="14.4" thickBot="1" x14ac:dyDescent="0.3">
      <c r="B779" s="185" t="s">
        <v>3832</v>
      </c>
      <c r="C779" s="185" t="s">
        <v>78</v>
      </c>
      <c r="D779" s="192">
        <v>108899</v>
      </c>
    </row>
    <row r="780" spans="2:4" ht="26.4" x14ac:dyDescent="0.25">
      <c r="B780" s="186" t="s">
        <v>7371</v>
      </c>
      <c r="C780" s="186"/>
      <c r="D780" s="193">
        <v>108899</v>
      </c>
    </row>
    <row r="781" spans="2:4" x14ac:dyDescent="0.25">
      <c r="B781" s="184" t="s">
        <v>1644</v>
      </c>
      <c r="C781" s="184" t="s">
        <v>7055</v>
      </c>
      <c r="D781" s="191">
        <v>156370</v>
      </c>
    </row>
    <row r="782" spans="2:4" x14ac:dyDescent="0.25">
      <c r="B782" s="184" t="s">
        <v>1644</v>
      </c>
      <c r="C782" s="184" t="s">
        <v>7082</v>
      </c>
      <c r="D782" s="191">
        <v>156370</v>
      </c>
    </row>
    <row r="783" spans="2:4" x14ac:dyDescent="0.25">
      <c r="B783" s="184" t="s">
        <v>1644</v>
      </c>
      <c r="C783" s="184" t="s">
        <v>7103</v>
      </c>
      <c r="D783" s="191">
        <v>87575</v>
      </c>
    </row>
    <row r="784" spans="2:4" ht="14.4" thickBot="1" x14ac:dyDescent="0.3">
      <c r="B784" s="185" t="s">
        <v>1644</v>
      </c>
      <c r="C784" s="185" t="s">
        <v>7108</v>
      </c>
      <c r="D784" s="192">
        <v>169106</v>
      </c>
    </row>
    <row r="785" spans="2:4" ht="26.4" x14ac:dyDescent="0.25">
      <c r="B785" s="186" t="s">
        <v>7372</v>
      </c>
      <c r="C785" s="186"/>
      <c r="D785" s="193">
        <v>156370</v>
      </c>
    </row>
    <row r="786" spans="2:4" ht="14.4" thickBot="1" x14ac:dyDescent="0.3">
      <c r="B786" s="185" t="s">
        <v>2469</v>
      </c>
      <c r="C786" s="185" t="s">
        <v>192</v>
      </c>
      <c r="D786" s="192">
        <v>5300</v>
      </c>
    </row>
    <row r="787" spans="2:4" x14ac:dyDescent="0.25">
      <c r="B787" s="186" t="s">
        <v>7373</v>
      </c>
      <c r="C787" s="186"/>
      <c r="D787" s="193">
        <v>5300</v>
      </c>
    </row>
    <row r="788" spans="2:4" x14ac:dyDescent="0.25">
      <c r="B788" s="184" t="s">
        <v>1927</v>
      </c>
      <c r="C788" s="184" t="s">
        <v>108</v>
      </c>
      <c r="D788" s="191">
        <v>89785</v>
      </c>
    </row>
    <row r="789" spans="2:4" x14ac:dyDescent="0.25">
      <c r="B789" s="184" t="s">
        <v>1927</v>
      </c>
      <c r="C789" s="184" t="s">
        <v>7093</v>
      </c>
      <c r="D789" s="191">
        <v>89785</v>
      </c>
    </row>
    <row r="790" spans="2:4" x14ac:dyDescent="0.25">
      <c r="B790" s="184" t="s">
        <v>1927</v>
      </c>
      <c r="C790" s="184" t="s">
        <v>7100</v>
      </c>
      <c r="D790" s="191">
        <v>89785</v>
      </c>
    </row>
    <row r="791" spans="2:4" ht="14.4" thickBot="1" x14ac:dyDescent="0.3">
      <c r="B791" s="185" t="s">
        <v>1927</v>
      </c>
      <c r="C791" s="185" t="s">
        <v>7103</v>
      </c>
      <c r="D791" s="192">
        <v>89785</v>
      </c>
    </row>
    <row r="792" spans="2:4" x14ac:dyDescent="0.25">
      <c r="B792" s="186" t="s">
        <v>7374</v>
      </c>
      <c r="C792" s="186"/>
      <c r="D792" s="193">
        <v>89785</v>
      </c>
    </row>
    <row r="793" spans="2:4" ht="14.4" thickBot="1" x14ac:dyDescent="0.3">
      <c r="B793" s="185" t="s">
        <v>2369</v>
      </c>
      <c r="C793" s="185" t="s">
        <v>7070</v>
      </c>
      <c r="D793" s="192">
        <v>6767</v>
      </c>
    </row>
    <row r="794" spans="2:4" x14ac:dyDescent="0.25">
      <c r="B794" s="186" t="s">
        <v>7375</v>
      </c>
      <c r="C794" s="186"/>
      <c r="D794" s="193">
        <v>6767</v>
      </c>
    </row>
    <row r="795" spans="2:4" x14ac:dyDescent="0.25">
      <c r="B795" s="184" t="s">
        <v>1926</v>
      </c>
      <c r="C795" s="184" t="s">
        <v>7093</v>
      </c>
      <c r="D795" s="191">
        <v>61980</v>
      </c>
    </row>
    <row r="796" spans="2:4" ht="14.4" thickBot="1" x14ac:dyDescent="0.3">
      <c r="B796" s="185" t="s">
        <v>1926</v>
      </c>
      <c r="C796" s="185" t="s">
        <v>7108</v>
      </c>
      <c r="D796" s="192">
        <v>83068</v>
      </c>
    </row>
    <row r="797" spans="2:4" x14ac:dyDescent="0.25">
      <c r="B797" s="186" t="s">
        <v>7376</v>
      </c>
      <c r="C797" s="186"/>
      <c r="D797" s="193">
        <v>76159</v>
      </c>
    </row>
    <row r="798" spans="2:4" ht="14.4" thickBot="1" x14ac:dyDescent="0.3">
      <c r="B798" s="185" t="s">
        <v>3186</v>
      </c>
      <c r="C798" s="185" t="s">
        <v>7093</v>
      </c>
      <c r="D798" s="192">
        <v>14189</v>
      </c>
    </row>
    <row r="799" spans="2:4" x14ac:dyDescent="0.25">
      <c r="B799" s="186" t="s">
        <v>7377</v>
      </c>
      <c r="C799" s="186"/>
      <c r="D799" s="193">
        <v>14189</v>
      </c>
    </row>
    <row r="800" spans="2:4" x14ac:dyDescent="0.25">
      <c r="B800" s="184" t="s">
        <v>1785</v>
      </c>
      <c r="C800" s="184" t="s">
        <v>108</v>
      </c>
      <c r="D800" s="191">
        <v>56081</v>
      </c>
    </row>
    <row r="801" spans="2:4" x14ac:dyDescent="0.25">
      <c r="B801" s="184" t="s">
        <v>1785</v>
      </c>
      <c r="C801" s="184" t="s">
        <v>7093</v>
      </c>
      <c r="D801" s="191">
        <v>56081</v>
      </c>
    </row>
    <row r="802" spans="2:4" x14ac:dyDescent="0.25">
      <c r="B802" s="184" t="s">
        <v>1785</v>
      </c>
      <c r="C802" s="184" t="s">
        <v>7103</v>
      </c>
      <c r="D802" s="191">
        <v>212280</v>
      </c>
    </row>
    <row r="803" spans="2:4" x14ac:dyDescent="0.25">
      <c r="B803" s="184" t="s">
        <v>1785</v>
      </c>
      <c r="C803" s="184" t="s">
        <v>7107</v>
      </c>
      <c r="D803" s="191">
        <v>56081</v>
      </c>
    </row>
    <row r="804" spans="2:4" ht="14.4" thickBot="1" x14ac:dyDescent="0.3">
      <c r="B804" s="185" t="s">
        <v>1785</v>
      </c>
      <c r="C804" s="185" t="s">
        <v>7108</v>
      </c>
      <c r="D804" s="192">
        <v>44197</v>
      </c>
    </row>
    <row r="805" spans="2:4" x14ac:dyDescent="0.25">
      <c r="B805" s="186" t="s">
        <v>7378</v>
      </c>
      <c r="C805" s="186"/>
      <c r="D805" s="193">
        <v>56081</v>
      </c>
    </row>
    <row r="806" spans="2:4" ht="14.4" thickBot="1" x14ac:dyDescent="0.3">
      <c r="B806" s="185" t="s">
        <v>3259</v>
      </c>
      <c r="C806" s="185" t="s">
        <v>7093</v>
      </c>
      <c r="D806" s="192">
        <v>15377</v>
      </c>
    </row>
    <row r="807" spans="2:4" x14ac:dyDescent="0.25">
      <c r="B807" s="186" t="s">
        <v>7379</v>
      </c>
      <c r="C807" s="186"/>
      <c r="D807" s="193">
        <v>15377</v>
      </c>
    </row>
    <row r="808" spans="2:4" x14ac:dyDescent="0.25">
      <c r="B808" s="184" t="s">
        <v>2443</v>
      </c>
      <c r="C808" s="184" t="s">
        <v>7085</v>
      </c>
      <c r="D808" s="191">
        <v>30407</v>
      </c>
    </row>
    <row r="809" spans="2:4" x14ac:dyDescent="0.25">
      <c r="B809" s="184" t="s">
        <v>2443</v>
      </c>
      <c r="C809" s="184" t="s">
        <v>7093</v>
      </c>
      <c r="D809" s="191">
        <v>5842</v>
      </c>
    </row>
    <row r="810" spans="2:4" x14ac:dyDescent="0.25">
      <c r="B810" s="184" t="s">
        <v>2443</v>
      </c>
      <c r="C810" s="184" t="s">
        <v>7107</v>
      </c>
      <c r="D810" s="191">
        <v>30407</v>
      </c>
    </row>
    <row r="811" spans="2:4" ht="14.4" thickBot="1" x14ac:dyDescent="0.3">
      <c r="B811" s="185" t="s">
        <v>2443</v>
      </c>
      <c r="C811" s="185" t="s">
        <v>78</v>
      </c>
      <c r="D811" s="192">
        <v>30407</v>
      </c>
    </row>
    <row r="812" spans="2:4" x14ac:dyDescent="0.25">
      <c r="B812" s="186" t="s">
        <v>7380</v>
      </c>
      <c r="C812" s="186"/>
      <c r="D812" s="193">
        <v>30407</v>
      </c>
    </row>
    <row r="813" spans="2:4" x14ac:dyDescent="0.25">
      <c r="B813" s="184" t="s">
        <v>1629</v>
      </c>
      <c r="C813" s="184" t="s">
        <v>7055</v>
      </c>
      <c r="D813" s="191">
        <v>89900</v>
      </c>
    </row>
    <row r="814" spans="2:4" x14ac:dyDescent="0.25">
      <c r="B814" s="184" t="s">
        <v>1629</v>
      </c>
      <c r="C814" s="184" t="s">
        <v>7069</v>
      </c>
      <c r="D814" s="191">
        <v>5535</v>
      </c>
    </row>
    <row r="815" spans="2:4" x14ac:dyDescent="0.25">
      <c r="B815" s="184" t="s">
        <v>1629</v>
      </c>
      <c r="C815" s="184" t="s">
        <v>7082</v>
      </c>
      <c r="D815" s="191">
        <v>82561</v>
      </c>
    </row>
    <row r="816" spans="2:4" x14ac:dyDescent="0.25">
      <c r="B816" s="184" t="s">
        <v>1629</v>
      </c>
      <c r="C816" s="184" t="s">
        <v>6903</v>
      </c>
      <c r="D816" s="191">
        <v>154025</v>
      </c>
    </row>
    <row r="817" spans="2:4" x14ac:dyDescent="0.25">
      <c r="B817" s="184" t="s">
        <v>1629</v>
      </c>
      <c r="C817" s="184" t="s">
        <v>7093</v>
      </c>
      <c r="D817" s="191">
        <v>77828</v>
      </c>
    </row>
    <row r="818" spans="2:4" x14ac:dyDescent="0.25">
      <c r="B818" s="184" t="s">
        <v>1629</v>
      </c>
      <c r="C818" s="184" t="s">
        <v>7108</v>
      </c>
      <c r="D818" s="191">
        <v>89772</v>
      </c>
    </row>
    <row r="819" spans="2:4" x14ac:dyDescent="0.25">
      <c r="B819" s="184" t="s">
        <v>1629</v>
      </c>
      <c r="C819" s="184" t="s">
        <v>4059</v>
      </c>
      <c r="D819" s="191">
        <v>8400</v>
      </c>
    </row>
    <row r="820" spans="2:4" ht="14.4" thickBot="1" x14ac:dyDescent="0.3">
      <c r="B820" s="185" t="s">
        <v>1629</v>
      </c>
      <c r="C820" s="185" t="s">
        <v>119</v>
      </c>
      <c r="D820" s="192">
        <v>44800</v>
      </c>
    </row>
    <row r="821" spans="2:4" x14ac:dyDescent="0.25">
      <c r="B821" s="186" t="s">
        <v>7381</v>
      </c>
      <c r="C821" s="186"/>
      <c r="D821" s="193">
        <v>82561</v>
      </c>
    </row>
    <row r="822" spans="2:4" x14ac:dyDescent="0.25">
      <c r="B822" s="184" t="s">
        <v>1555</v>
      </c>
      <c r="C822" s="184" t="s">
        <v>7069</v>
      </c>
      <c r="D822" s="191">
        <v>9473</v>
      </c>
    </row>
    <row r="823" spans="2:4" x14ac:dyDescent="0.25">
      <c r="B823" s="184" t="s">
        <v>1555</v>
      </c>
      <c r="C823" s="184" t="s">
        <v>7070</v>
      </c>
      <c r="D823" s="191">
        <v>3115</v>
      </c>
    </row>
    <row r="824" spans="2:4" x14ac:dyDescent="0.25">
      <c r="B824" s="184" t="s">
        <v>1555</v>
      </c>
      <c r="C824" s="184" t="s">
        <v>7071</v>
      </c>
      <c r="D824" s="191">
        <v>494059</v>
      </c>
    </row>
    <row r="825" spans="2:4" x14ac:dyDescent="0.25">
      <c r="B825" s="184" t="s">
        <v>1555</v>
      </c>
      <c r="C825" s="184" t="s">
        <v>108</v>
      </c>
      <c r="D825" s="191">
        <v>270250</v>
      </c>
    </row>
    <row r="826" spans="2:4" x14ac:dyDescent="0.25">
      <c r="B826" s="184" t="s">
        <v>1555</v>
      </c>
      <c r="C826" s="184" t="s">
        <v>192</v>
      </c>
      <c r="D826" s="191">
        <v>16940</v>
      </c>
    </row>
    <row r="827" spans="2:4" x14ac:dyDescent="0.25">
      <c r="B827" s="184" t="s">
        <v>1555</v>
      </c>
      <c r="C827" s="184" t="s">
        <v>7103</v>
      </c>
      <c r="D827" s="191">
        <v>494943</v>
      </c>
    </row>
    <row r="828" spans="2:4" x14ac:dyDescent="0.25">
      <c r="B828" s="184" t="s">
        <v>1555</v>
      </c>
      <c r="C828" s="184" t="s">
        <v>7108</v>
      </c>
      <c r="D828" s="191">
        <v>199167</v>
      </c>
    </row>
    <row r="829" spans="2:4" x14ac:dyDescent="0.25">
      <c r="B829" s="184" t="s">
        <v>1555</v>
      </c>
      <c r="C829" s="184" t="s">
        <v>7112</v>
      </c>
      <c r="D829" s="191">
        <v>353392</v>
      </c>
    </row>
    <row r="830" spans="2:4" ht="27" thickBot="1" x14ac:dyDescent="0.3">
      <c r="B830" s="185" t="s">
        <v>1555</v>
      </c>
      <c r="C830" s="185" t="s">
        <v>7120</v>
      </c>
      <c r="D830" s="192">
        <v>1300</v>
      </c>
    </row>
    <row r="831" spans="2:4" x14ac:dyDescent="0.25">
      <c r="B831" s="186" t="s">
        <v>7382</v>
      </c>
      <c r="C831" s="186"/>
      <c r="D831" s="193">
        <v>3792</v>
      </c>
    </row>
    <row r="832" spans="2:4" ht="14.4" thickBot="1" x14ac:dyDescent="0.3">
      <c r="B832" s="185" t="s">
        <v>3733</v>
      </c>
      <c r="C832" s="185" t="s">
        <v>7108</v>
      </c>
      <c r="D832" s="192">
        <v>57296</v>
      </c>
    </row>
    <row r="833" spans="2:4" x14ac:dyDescent="0.25">
      <c r="B833" s="186" t="s">
        <v>7383</v>
      </c>
      <c r="C833" s="186"/>
      <c r="D833" s="193">
        <v>57296</v>
      </c>
    </row>
    <row r="834" spans="2:4" x14ac:dyDescent="0.25">
      <c r="B834" s="184" t="s">
        <v>1672</v>
      </c>
      <c r="C834" s="184" t="s">
        <v>108</v>
      </c>
      <c r="D834" s="191">
        <v>114485</v>
      </c>
    </row>
    <row r="835" spans="2:4" ht="14.4" thickBot="1" x14ac:dyDescent="0.3">
      <c r="B835" s="185" t="s">
        <v>1672</v>
      </c>
      <c r="C835" s="185" t="s">
        <v>7103</v>
      </c>
      <c r="D835" s="192">
        <v>46216</v>
      </c>
    </row>
    <row r="836" spans="2:4" x14ac:dyDescent="0.25">
      <c r="B836" s="186" t="s">
        <v>7384</v>
      </c>
      <c r="C836" s="186"/>
      <c r="D836" s="193">
        <v>80351</v>
      </c>
    </row>
    <row r="837" spans="2:4" ht="14.4" thickBot="1" x14ac:dyDescent="0.3">
      <c r="B837" s="185" t="s">
        <v>2494</v>
      </c>
      <c r="C837" s="185" t="s">
        <v>7093</v>
      </c>
      <c r="D837" s="192">
        <v>25347</v>
      </c>
    </row>
    <row r="838" spans="2:4" x14ac:dyDescent="0.25">
      <c r="B838" s="186" t="s">
        <v>7385</v>
      </c>
      <c r="C838" s="186"/>
      <c r="D838" s="193">
        <v>25347</v>
      </c>
    </row>
    <row r="839" spans="2:4" ht="14.4" thickBot="1" x14ac:dyDescent="0.3">
      <c r="B839" s="185" t="s">
        <v>3658</v>
      </c>
      <c r="C839" s="185" t="s">
        <v>7108</v>
      </c>
      <c r="D839" s="192">
        <v>24547</v>
      </c>
    </row>
    <row r="840" spans="2:4" x14ac:dyDescent="0.25">
      <c r="B840" s="186" t="s">
        <v>7386</v>
      </c>
      <c r="C840" s="186"/>
      <c r="D840" s="193">
        <v>24547</v>
      </c>
    </row>
    <row r="841" spans="2:4" ht="14.4" thickBot="1" x14ac:dyDescent="0.3">
      <c r="B841" s="185" t="s">
        <v>1707</v>
      </c>
      <c r="C841" s="185" t="s">
        <v>7058</v>
      </c>
      <c r="D841" s="192">
        <v>36629</v>
      </c>
    </row>
    <row r="842" spans="2:4" x14ac:dyDescent="0.25">
      <c r="B842" s="186" t="s">
        <v>7387</v>
      </c>
      <c r="C842" s="186"/>
      <c r="D842" s="193">
        <v>36629</v>
      </c>
    </row>
    <row r="843" spans="2:4" x14ac:dyDescent="0.25">
      <c r="B843" s="184" t="s">
        <v>2845</v>
      </c>
      <c r="C843" s="184" t="s">
        <v>7093</v>
      </c>
      <c r="D843" s="191">
        <v>42948</v>
      </c>
    </row>
    <row r="844" spans="2:4" ht="14.4" thickBot="1" x14ac:dyDescent="0.3">
      <c r="B844" s="185" t="s">
        <v>2845</v>
      </c>
      <c r="C844" s="185" t="s">
        <v>7108</v>
      </c>
      <c r="D844" s="192">
        <v>43390</v>
      </c>
    </row>
    <row r="845" spans="2:4" x14ac:dyDescent="0.25">
      <c r="B845" s="186" t="s">
        <v>7388</v>
      </c>
      <c r="C845" s="186"/>
      <c r="D845" s="193">
        <v>42948</v>
      </c>
    </row>
    <row r="846" spans="2:4" ht="14.4" thickBot="1" x14ac:dyDescent="0.3">
      <c r="B846" s="185" t="s">
        <v>2694</v>
      </c>
      <c r="C846" s="185" t="s">
        <v>7093</v>
      </c>
      <c r="D846" s="192">
        <v>17412</v>
      </c>
    </row>
    <row r="847" spans="2:4" x14ac:dyDescent="0.25">
      <c r="B847" s="186" t="s">
        <v>7389</v>
      </c>
      <c r="C847" s="186"/>
      <c r="D847" s="193">
        <v>17412</v>
      </c>
    </row>
    <row r="848" spans="2:4" x14ac:dyDescent="0.25">
      <c r="B848" s="184" t="s">
        <v>1812</v>
      </c>
      <c r="C848" s="184" t="s">
        <v>7055</v>
      </c>
      <c r="D848" s="191">
        <v>181657</v>
      </c>
    </row>
    <row r="849" spans="2:4" x14ac:dyDescent="0.25">
      <c r="B849" s="184" t="s">
        <v>1812</v>
      </c>
      <c r="C849" s="184" t="s">
        <v>7093</v>
      </c>
      <c r="D849" s="191">
        <v>181657</v>
      </c>
    </row>
    <row r="850" spans="2:4" ht="14.4" thickBot="1" x14ac:dyDescent="0.3">
      <c r="B850" s="185" t="s">
        <v>1812</v>
      </c>
      <c r="C850" s="185" t="s">
        <v>7103</v>
      </c>
      <c r="D850" s="192">
        <v>181657</v>
      </c>
    </row>
    <row r="851" spans="2:4" x14ac:dyDescent="0.25">
      <c r="B851" s="186" t="s">
        <v>7390</v>
      </c>
      <c r="C851" s="186"/>
      <c r="D851" s="193">
        <v>181657</v>
      </c>
    </row>
    <row r="852" spans="2:4" x14ac:dyDescent="0.25">
      <c r="B852" s="184" t="s">
        <v>1732</v>
      </c>
      <c r="C852" s="184" t="s">
        <v>7072</v>
      </c>
      <c r="D852" s="191">
        <v>138373</v>
      </c>
    </row>
    <row r="853" spans="2:4" x14ac:dyDescent="0.25">
      <c r="B853" s="184" t="s">
        <v>1732</v>
      </c>
      <c r="C853" s="184" t="s">
        <v>108</v>
      </c>
      <c r="D853" s="191">
        <v>124820</v>
      </c>
    </row>
    <row r="854" spans="2:4" x14ac:dyDescent="0.25">
      <c r="B854" s="184" t="s">
        <v>1732</v>
      </c>
      <c r="C854" s="184" t="s">
        <v>7093</v>
      </c>
      <c r="D854" s="191">
        <v>124820</v>
      </c>
    </row>
    <row r="855" spans="2:4" x14ac:dyDescent="0.25">
      <c r="B855" s="184" t="s">
        <v>1732</v>
      </c>
      <c r="C855" s="184" t="s">
        <v>7103</v>
      </c>
      <c r="D855" s="191">
        <v>124820</v>
      </c>
    </row>
    <row r="856" spans="2:4" ht="14.4" thickBot="1" x14ac:dyDescent="0.3">
      <c r="B856" s="185" t="s">
        <v>1732</v>
      </c>
      <c r="C856" s="185" t="s">
        <v>7108</v>
      </c>
      <c r="D856" s="192">
        <v>80489</v>
      </c>
    </row>
    <row r="857" spans="2:4" x14ac:dyDescent="0.25">
      <c r="B857" s="186" t="s">
        <v>7391</v>
      </c>
      <c r="C857" s="186"/>
      <c r="D857" s="193">
        <v>124820</v>
      </c>
    </row>
    <row r="858" spans="2:4" x14ac:dyDescent="0.25">
      <c r="B858" s="184" t="s">
        <v>3862</v>
      </c>
      <c r="C858" s="184" t="s">
        <v>108</v>
      </c>
      <c r="D858" s="191">
        <v>29425</v>
      </c>
    </row>
    <row r="859" spans="2:4" ht="14.4" thickBot="1" x14ac:dyDescent="0.3">
      <c r="B859" s="185" t="s">
        <v>3862</v>
      </c>
      <c r="C859" s="185" t="s">
        <v>7108</v>
      </c>
      <c r="D859" s="192">
        <v>29425</v>
      </c>
    </row>
    <row r="860" spans="2:4" x14ac:dyDescent="0.25">
      <c r="B860" s="186" t="s">
        <v>7392</v>
      </c>
      <c r="C860" s="186"/>
      <c r="D860" s="193">
        <v>29425</v>
      </c>
    </row>
    <row r="861" spans="2:4" ht="14.4" thickBot="1" x14ac:dyDescent="0.3">
      <c r="B861" s="185" t="s">
        <v>3032</v>
      </c>
      <c r="C861" s="185" t="s">
        <v>7108</v>
      </c>
      <c r="D861" s="192">
        <v>24062</v>
      </c>
    </row>
    <row r="862" spans="2:4" x14ac:dyDescent="0.25">
      <c r="B862" s="186" t="s">
        <v>7393</v>
      </c>
      <c r="C862" s="186"/>
      <c r="D862" s="193">
        <v>24062</v>
      </c>
    </row>
    <row r="863" spans="2:4" x14ac:dyDescent="0.25">
      <c r="B863" s="184" t="s">
        <v>1653</v>
      </c>
      <c r="C863" s="184" t="s">
        <v>7072</v>
      </c>
      <c r="D863" s="191">
        <v>395800</v>
      </c>
    </row>
    <row r="864" spans="2:4" x14ac:dyDescent="0.25">
      <c r="B864" s="184" t="s">
        <v>1653</v>
      </c>
      <c r="C864" s="184" t="s">
        <v>108</v>
      </c>
      <c r="D864" s="191">
        <v>299412</v>
      </c>
    </row>
    <row r="865" spans="2:4" x14ac:dyDescent="0.25">
      <c r="B865" s="184" t="s">
        <v>1653</v>
      </c>
      <c r="C865" s="184" t="s">
        <v>6904</v>
      </c>
      <c r="D865" s="191">
        <v>128531</v>
      </c>
    </row>
    <row r="866" spans="2:4" x14ac:dyDescent="0.25">
      <c r="B866" s="184" t="s">
        <v>1653</v>
      </c>
      <c r="C866" s="184" t="s">
        <v>7100</v>
      </c>
      <c r="D866" s="191">
        <v>256180</v>
      </c>
    </row>
    <row r="867" spans="2:4" x14ac:dyDescent="0.25">
      <c r="B867" s="184" t="s">
        <v>1653</v>
      </c>
      <c r="C867" s="184" t="s">
        <v>7103</v>
      </c>
      <c r="D867" s="191">
        <v>201295</v>
      </c>
    </row>
    <row r="868" spans="2:4" ht="14.4" thickBot="1" x14ac:dyDescent="0.3">
      <c r="B868" s="185" t="s">
        <v>1653</v>
      </c>
      <c r="C868" s="185" t="s">
        <v>7108</v>
      </c>
      <c r="D868" s="192">
        <v>395800</v>
      </c>
    </row>
    <row r="869" spans="2:4" x14ac:dyDescent="0.25">
      <c r="B869" s="186" t="s">
        <v>7394</v>
      </c>
      <c r="C869" s="186"/>
      <c r="D869" s="193">
        <v>256180</v>
      </c>
    </row>
    <row r="870" spans="2:4" ht="14.4" thickBot="1" x14ac:dyDescent="0.3">
      <c r="B870" s="185" t="s">
        <v>2003</v>
      </c>
      <c r="C870" s="185" t="s">
        <v>7103</v>
      </c>
      <c r="D870" s="192">
        <v>66401</v>
      </c>
    </row>
    <row r="871" spans="2:4" x14ac:dyDescent="0.25">
      <c r="B871" s="186" t="s">
        <v>7395</v>
      </c>
      <c r="C871" s="186"/>
      <c r="D871" s="193">
        <v>66401</v>
      </c>
    </row>
    <row r="872" spans="2:4" x14ac:dyDescent="0.25">
      <c r="B872" s="184" t="s">
        <v>1652</v>
      </c>
      <c r="C872" s="184" t="s">
        <v>7070</v>
      </c>
      <c r="D872" s="191">
        <v>4597</v>
      </c>
    </row>
    <row r="873" spans="2:4" x14ac:dyDescent="0.25">
      <c r="B873" s="184" t="s">
        <v>1652</v>
      </c>
      <c r="C873" s="184" t="s">
        <v>7100</v>
      </c>
      <c r="D873" s="191">
        <v>101712</v>
      </c>
    </row>
    <row r="874" spans="2:4" x14ac:dyDescent="0.25">
      <c r="B874" s="184" t="s">
        <v>1652</v>
      </c>
      <c r="C874" s="184" t="s">
        <v>7103</v>
      </c>
      <c r="D874" s="191">
        <v>77168</v>
      </c>
    </row>
    <row r="875" spans="2:4" ht="14.4" thickBot="1" x14ac:dyDescent="0.3">
      <c r="B875" s="185" t="s">
        <v>1652</v>
      </c>
      <c r="C875" s="185" t="s">
        <v>119</v>
      </c>
      <c r="D875" s="192">
        <v>58800</v>
      </c>
    </row>
    <row r="876" spans="2:4" x14ac:dyDescent="0.25">
      <c r="B876" s="186" t="s">
        <v>7396</v>
      </c>
      <c r="C876" s="186"/>
      <c r="D876" s="193">
        <v>77168</v>
      </c>
    </row>
    <row r="877" spans="2:4" ht="14.4" thickBot="1" x14ac:dyDescent="0.3">
      <c r="B877" s="185" t="s">
        <v>1650</v>
      </c>
      <c r="C877" s="185" t="s">
        <v>7103</v>
      </c>
      <c r="D877" s="192">
        <v>49661</v>
      </c>
    </row>
    <row r="878" spans="2:4" x14ac:dyDescent="0.25">
      <c r="B878" s="186" t="s">
        <v>7397</v>
      </c>
      <c r="C878" s="186"/>
      <c r="D878" s="193">
        <v>49661</v>
      </c>
    </row>
    <row r="879" spans="2:4" ht="14.4" thickBot="1" x14ac:dyDescent="0.3">
      <c r="B879" s="185" t="s">
        <v>2278</v>
      </c>
      <c r="C879" s="185" t="s">
        <v>7093</v>
      </c>
      <c r="D879" s="192">
        <v>58967</v>
      </c>
    </row>
    <row r="880" spans="2:4" x14ac:dyDescent="0.25">
      <c r="B880" s="186" t="s">
        <v>7398</v>
      </c>
      <c r="C880" s="186"/>
      <c r="D880" s="193">
        <v>58967</v>
      </c>
    </row>
    <row r="881" spans="2:4" ht="14.4" thickBot="1" x14ac:dyDescent="0.3">
      <c r="B881" s="185" t="s">
        <v>2112</v>
      </c>
      <c r="C881" s="185" t="s">
        <v>7093</v>
      </c>
      <c r="D881" s="192">
        <v>65476</v>
      </c>
    </row>
    <row r="882" spans="2:4" x14ac:dyDescent="0.25">
      <c r="B882" s="186" t="s">
        <v>7399</v>
      </c>
      <c r="C882" s="186"/>
      <c r="D882" s="193">
        <v>65476</v>
      </c>
    </row>
    <row r="883" spans="2:4" ht="14.4" thickBot="1" x14ac:dyDescent="0.3">
      <c r="B883" s="185" t="s">
        <v>1870</v>
      </c>
      <c r="C883" s="185" t="s">
        <v>7103</v>
      </c>
      <c r="D883" s="192">
        <v>94339</v>
      </c>
    </row>
    <row r="884" spans="2:4" x14ac:dyDescent="0.25">
      <c r="B884" s="186" t="s">
        <v>7400</v>
      </c>
      <c r="C884" s="186"/>
      <c r="D884" s="193">
        <v>94339</v>
      </c>
    </row>
    <row r="885" spans="2:4" ht="14.4" thickBot="1" x14ac:dyDescent="0.3">
      <c r="B885" s="185" t="s">
        <v>3614</v>
      </c>
      <c r="C885" s="185" t="s">
        <v>7093</v>
      </c>
      <c r="D885" s="192">
        <v>21148</v>
      </c>
    </row>
    <row r="886" spans="2:4" x14ac:dyDescent="0.25">
      <c r="B886" s="186" t="s">
        <v>7401</v>
      </c>
      <c r="C886" s="186"/>
      <c r="D886" s="193">
        <v>21148</v>
      </c>
    </row>
    <row r="887" spans="2:4" ht="14.4" thickBot="1" x14ac:dyDescent="0.3">
      <c r="B887" s="185" t="s">
        <v>2919</v>
      </c>
      <c r="C887" s="185" t="s">
        <v>7093</v>
      </c>
      <c r="D887" s="192">
        <v>16673</v>
      </c>
    </row>
    <row r="888" spans="2:4" x14ac:dyDescent="0.25">
      <c r="B888" s="186" t="s">
        <v>7402</v>
      </c>
      <c r="C888" s="186"/>
      <c r="D888" s="193">
        <v>16673</v>
      </c>
    </row>
    <row r="889" spans="2:4" ht="14.4" thickBot="1" x14ac:dyDescent="0.3">
      <c r="B889" s="185" t="s">
        <v>2735</v>
      </c>
      <c r="C889" s="185" t="s">
        <v>7093</v>
      </c>
      <c r="D889" s="192">
        <v>20236</v>
      </c>
    </row>
    <row r="890" spans="2:4" x14ac:dyDescent="0.25">
      <c r="B890" s="186" t="s">
        <v>7403</v>
      </c>
      <c r="C890" s="186"/>
      <c r="D890" s="193">
        <v>20236</v>
      </c>
    </row>
    <row r="891" spans="2:4" x14ac:dyDescent="0.25">
      <c r="B891" s="184" t="s">
        <v>1990</v>
      </c>
      <c r="C891" s="184" t="s">
        <v>7093</v>
      </c>
      <c r="D891" s="191">
        <v>73404</v>
      </c>
    </row>
    <row r="892" spans="2:4" x14ac:dyDescent="0.25">
      <c r="B892" s="184" t="s">
        <v>1990</v>
      </c>
      <c r="C892" s="184" t="s">
        <v>7108</v>
      </c>
      <c r="D892" s="191">
        <v>98350</v>
      </c>
    </row>
    <row r="893" spans="2:4" ht="14.4" thickBot="1" x14ac:dyDescent="0.3">
      <c r="B893" s="185" t="s">
        <v>1990</v>
      </c>
      <c r="C893" s="185" t="s">
        <v>6897</v>
      </c>
      <c r="D893" s="192">
        <v>95748</v>
      </c>
    </row>
    <row r="894" spans="2:4" x14ac:dyDescent="0.25">
      <c r="B894" s="186" t="s">
        <v>7404</v>
      </c>
      <c r="C894" s="186"/>
      <c r="D894" s="193">
        <v>76121</v>
      </c>
    </row>
    <row r="895" spans="2:4" ht="14.4" thickBot="1" x14ac:dyDescent="0.3">
      <c r="B895" s="185" t="s">
        <v>2686</v>
      </c>
      <c r="C895" s="185" t="s">
        <v>7093</v>
      </c>
      <c r="D895" s="192">
        <v>57432</v>
      </c>
    </row>
    <row r="896" spans="2:4" x14ac:dyDescent="0.25">
      <c r="B896" s="186" t="s">
        <v>7405</v>
      </c>
      <c r="C896" s="186"/>
      <c r="D896" s="193">
        <v>57432</v>
      </c>
    </row>
    <row r="897" spans="2:4" x14ac:dyDescent="0.25">
      <c r="B897" s="184" t="s">
        <v>2052</v>
      </c>
      <c r="C897" s="184" t="s">
        <v>7093</v>
      </c>
      <c r="D897" s="191">
        <v>63323</v>
      </c>
    </row>
    <row r="898" spans="2:4" ht="14.4" thickBot="1" x14ac:dyDescent="0.3">
      <c r="B898" s="185" t="s">
        <v>2052</v>
      </c>
      <c r="C898" s="185" t="s">
        <v>7108</v>
      </c>
      <c r="D898" s="192">
        <v>91872</v>
      </c>
    </row>
    <row r="899" spans="2:4" x14ac:dyDescent="0.25">
      <c r="B899" s="186" t="s">
        <v>7406</v>
      </c>
      <c r="C899" s="186"/>
      <c r="D899" s="193">
        <v>64141</v>
      </c>
    </row>
    <row r="900" spans="2:4" x14ac:dyDescent="0.25">
      <c r="B900" s="184" t="s">
        <v>1687</v>
      </c>
      <c r="C900" s="184" t="s">
        <v>7072</v>
      </c>
      <c r="D900" s="191">
        <v>363700</v>
      </c>
    </row>
    <row r="901" spans="2:4" x14ac:dyDescent="0.25">
      <c r="B901" s="184" t="s">
        <v>1687</v>
      </c>
      <c r="C901" s="184" t="s">
        <v>108</v>
      </c>
      <c r="D901" s="191">
        <v>256771</v>
      </c>
    </row>
    <row r="902" spans="2:4" x14ac:dyDescent="0.25">
      <c r="B902" s="184" t="s">
        <v>1687</v>
      </c>
      <c r="C902" s="184" t="s">
        <v>7093</v>
      </c>
      <c r="D902" s="191">
        <v>206749</v>
      </c>
    </row>
    <row r="903" spans="2:4" x14ac:dyDescent="0.25">
      <c r="B903" s="184" t="s">
        <v>1687</v>
      </c>
      <c r="C903" s="184" t="s">
        <v>7103</v>
      </c>
      <c r="D903" s="191">
        <v>205692</v>
      </c>
    </row>
    <row r="904" spans="2:4" x14ac:dyDescent="0.25">
      <c r="B904" s="184" t="s">
        <v>1687</v>
      </c>
      <c r="C904" s="184" t="s">
        <v>7108</v>
      </c>
      <c r="D904" s="191">
        <v>259409</v>
      </c>
    </row>
    <row r="905" spans="2:4" ht="14.4" thickBot="1" x14ac:dyDescent="0.3">
      <c r="B905" s="185" t="s">
        <v>1687</v>
      </c>
      <c r="C905" s="185" t="s">
        <v>6902</v>
      </c>
      <c r="D905" s="192">
        <v>311770</v>
      </c>
    </row>
    <row r="906" spans="2:4" x14ac:dyDescent="0.25">
      <c r="B906" s="186" t="s">
        <v>7407</v>
      </c>
      <c r="C906" s="186"/>
      <c r="D906" s="193">
        <v>225358</v>
      </c>
    </row>
    <row r="907" spans="2:4" x14ac:dyDescent="0.25">
      <c r="B907" s="184" t="s">
        <v>2748</v>
      </c>
      <c r="C907" s="184" t="s">
        <v>7093</v>
      </c>
      <c r="D907" s="191">
        <v>49621</v>
      </c>
    </row>
    <row r="908" spans="2:4" ht="14.4" thickBot="1" x14ac:dyDescent="0.3">
      <c r="B908" s="185" t="s">
        <v>2748</v>
      </c>
      <c r="C908" s="185" t="s">
        <v>7103</v>
      </c>
      <c r="D908" s="192">
        <v>87220</v>
      </c>
    </row>
    <row r="909" spans="2:4" x14ac:dyDescent="0.25">
      <c r="B909" s="186" t="s">
        <v>7408</v>
      </c>
      <c r="C909" s="186"/>
      <c r="D909" s="193">
        <v>49621</v>
      </c>
    </row>
    <row r="910" spans="2:4" ht="14.4" thickBot="1" x14ac:dyDescent="0.3">
      <c r="B910" s="185" t="s">
        <v>3890</v>
      </c>
      <c r="C910" s="185" t="s">
        <v>7093</v>
      </c>
      <c r="D910" s="192">
        <v>11582</v>
      </c>
    </row>
    <row r="911" spans="2:4" x14ac:dyDescent="0.25">
      <c r="B911" s="186" t="s">
        <v>7409</v>
      </c>
      <c r="C911" s="186"/>
      <c r="D911" s="193">
        <v>11582</v>
      </c>
    </row>
    <row r="912" spans="2:4" ht="14.4" thickBot="1" x14ac:dyDescent="0.3">
      <c r="B912" s="185" t="s">
        <v>5183</v>
      </c>
      <c r="C912" s="185" t="s">
        <v>7093</v>
      </c>
      <c r="D912" s="192">
        <v>20498</v>
      </c>
    </row>
    <row r="913" spans="2:4" x14ac:dyDescent="0.25">
      <c r="B913" s="186" t="s">
        <v>7410</v>
      </c>
      <c r="C913" s="186"/>
      <c r="D913" s="193">
        <v>20498</v>
      </c>
    </row>
    <row r="914" spans="2:4" x14ac:dyDescent="0.25">
      <c r="B914" s="184" t="s">
        <v>1680</v>
      </c>
      <c r="C914" s="184" t="s">
        <v>108</v>
      </c>
      <c r="D914" s="191">
        <v>237409</v>
      </c>
    </row>
    <row r="915" spans="2:4" x14ac:dyDescent="0.25">
      <c r="B915" s="184" t="s">
        <v>1680</v>
      </c>
      <c r="C915" s="184" t="s">
        <v>7085</v>
      </c>
      <c r="D915" s="191">
        <v>237409</v>
      </c>
    </row>
    <row r="916" spans="2:4" x14ac:dyDescent="0.25">
      <c r="B916" s="184" t="s">
        <v>1680</v>
      </c>
      <c r="C916" s="184" t="s">
        <v>7093</v>
      </c>
      <c r="D916" s="191">
        <v>54423</v>
      </c>
    </row>
    <row r="917" spans="2:4" x14ac:dyDescent="0.25">
      <c r="B917" s="184" t="s">
        <v>1680</v>
      </c>
      <c r="C917" s="184" t="s">
        <v>7100</v>
      </c>
      <c r="D917" s="191">
        <v>54423</v>
      </c>
    </row>
    <row r="918" spans="2:4" x14ac:dyDescent="0.25">
      <c r="B918" s="184" t="s">
        <v>1680</v>
      </c>
      <c r="C918" s="184" t="s">
        <v>7103</v>
      </c>
      <c r="D918" s="191">
        <v>94706</v>
      </c>
    </row>
    <row r="919" spans="2:4" x14ac:dyDescent="0.25">
      <c r="B919" s="184" t="s">
        <v>1680</v>
      </c>
      <c r="C919" s="184" t="s">
        <v>7107</v>
      </c>
      <c r="D919" s="191">
        <v>237409</v>
      </c>
    </row>
    <row r="920" spans="2:4" ht="14.4" thickBot="1" x14ac:dyDescent="0.3">
      <c r="B920" s="185" t="s">
        <v>1680</v>
      </c>
      <c r="C920" s="185" t="s">
        <v>7108</v>
      </c>
      <c r="D920" s="192">
        <v>237409</v>
      </c>
    </row>
    <row r="921" spans="2:4" x14ac:dyDescent="0.25">
      <c r="B921" s="186" t="s">
        <v>7411</v>
      </c>
      <c r="C921" s="186"/>
      <c r="D921" s="193">
        <v>237409</v>
      </c>
    </row>
    <row r="922" spans="2:4" ht="14.4" thickBot="1" x14ac:dyDescent="0.3">
      <c r="B922" s="185" t="s">
        <v>3281</v>
      </c>
      <c r="C922" s="185" t="s">
        <v>7093</v>
      </c>
      <c r="D922" s="192">
        <v>26494</v>
      </c>
    </row>
    <row r="923" spans="2:4" x14ac:dyDescent="0.25">
      <c r="B923" s="186" t="s">
        <v>7412</v>
      </c>
      <c r="C923" s="186"/>
      <c r="D923" s="193">
        <v>26494</v>
      </c>
    </row>
    <row r="924" spans="2:4" x14ac:dyDescent="0.25">
      <c r="B924" s="184" t="s">
        <v>2055</v>
      </c>
      <c r="C924" s="184" t="s">
        <v>7093</v>
      </c>
      <c r="D924" s="191">
        <v>32460</v>
      </c>
    </row>
    <row r="925" spans="2:4" ht="14.4" thickBot="1" x14ac:dyDescent="0.3">
      <c r="B925" s="185" t="s">
        <v>2055</v>
      </c>
      <c r="C925" s="185" t="s">
        <v>7103</v>
      </c>
      <c r="D925" s="192">
        <v>38845</v>
      </c>
    </row>
    <row r="926" spans="2:4" x14ac:dyDescent="0.25">
      <c r="B926" s="186" t="s">
        <v>7413</v>
      </c>
      <c r="C926" s="186"/>
      <c r="D926" s="193">
        <v>38845</v>
      </c>
    </row>
    <row r="927" spans="2:4" ht="14.4" thickBot="1" x14ac:dyDescent="0.3">
      <c r="B927" s="185" t="s">
        <v>2475</v>
      </c>
      <c r="C927" s="185" t="s">
        <v>7093</v>
      </c>
      <c r="D927" s="192">
        <v>32144</v>
      </c>
    </row>
    <row r="928" spans="2:4" x14ac:dyDescent="0.25">
      <c r="B928" s="186" t="s">
        <v>7414</v>
      </c>
      <c r="C928" s="186"/>
      <c r="D928" s="193">
        <v>32144</v>
      </c>
    </row>
    <row r="929" spans="2:4" x14ac:dyDescent="0.25">
      <c r="B929" s="184" t="s">
        <v>1857</v>
      </c>
      <c r="C929" s="184" t="s">
        <v>6903</v>
      </c>
      <c r="D929" s="191">
        <v>31485</v>
      </c>
    </row>
    <row r="930" spans="2:4" ht="14.4" thickBot="1" x14ac:dyDescent="0.3">
      <c r="B930" s="185" t="s">
        <v>1857</v>
      </c>
      <c r="C930" s="185" t="s">
        <v>7112</v>
      </c>
      <c r="D930" s="192">
        <v>31485</v>
      </c>
    </row>
    <row r="931" spans="2:4" x14ac:dyDescent="0.25">
      <c r="B931" s="186" t="s">
        <v>7415</v>
      </c>
      <c r="C931" s="186"/>
      <c r="D931" s="193">
        <v>31485</v>
      </c>
    </row>
    <row r="932" spans="2:4" ht="14.4" thickBot="1" x14ac:dyDescent="0.3">
      <c r="B932" s="185" t="s">
        <v>3372</v>
      </c>
      <c r="C932" s="185" t="s">
        <v>7093</v>
      </c>
      <c r="D932" s="192">
        <v>4263</v>
      </c>
    </row>
    <row r="933" spans="2:4" x14ac:dyDescent="0.25">
      <c r="B933" s="186" t="s">
        <v>7416</v>
      </c>
      <c r="C933" s="186"/>
      <c r="D933" s="193">
        <v>4263</v>
      </c>
    </row>
    <row r="934" spans="2:4" ht="14.4" thickBot="1" x14ac:dyDescent="0.3">
      <c r="B934" s="185" t="s">
        <v>4535</v>
      </c>
      <c r="C934" s="185" t="s">
        <v>7093</v>
      </c>
      <c r="D934" s="192">
        <v>20656</v>
      </c>
    </row>
    <row r="935" spans="2:4" x14ac:dyDescent="0.25">
      <c r="B935" s="186" t="s">
        <v>7417</v>
      </c>
      <c r="C935" s="186"/>
      <c r="D935" s="193">
        <v>20656</v>
      </c>
    </row>
    <row r="936" spans="2:4" ht="14.4" thickBot="1" x14ac:dyDescent="0.3">
      <c r="B936" s="185" t="s">
        <v>1711</v>
      </c>
      <c r="C936" s="185" t="s">
        <v>108</v>
      </c>
      <c r="D936" s="192">
        <v>124421</v>
      </c>
    </row>
    <row r="937" spans="2:4" x14ac:dyDescent="0.25">
      <c r="B937" s="186" t="s">
        <v>7418</v>
      </c>
      <c r="C937" s="186"/>
      <c r="D937" s="193">
        <v>124421</v>
      </c>
    </row>
    <row r="938" spans="2:4" x14ac:dyDescent="0.25">
      <c r="B938" s="184" t="s">
        <v>2027</v>
      </c>
      <c r="C938" s="184" t="s">
        <v>108</v>
      </c>
      <c r="D938" s="191">
        <v>162181</v>
      </c>
    </row>
    <row r="939" spans="2:4" x14ac:dyDescent="0.25">
      <c r="B939" s="184" t="s">
        <v>2027</v>
      </c>
      <c r="C939" s="184" t="s">
        <v>7085</v>
      </c>
      <c r="D939" s="191">
        <v>162181</v>
      </c>
    </row>
    <row r="940" spans="2:4" ht="14.4" thickBot="1" x14ac:dyDescent="0.3">
      <c r="B940" s="185" t="s">
        <v>2027</v>
      </c>
      <c r="C940" s="185" t="s">
        <v>7107</v>
      </c>
      <c r="D940" s="192">
        <v>162181</v>
      </c>
    </row>
    <row r="941" spans="2:4" x14ac:dyDescent="0.25">
      <c r="B941" s="186" t="s">
        <v>7419</v>
      </c>
      <c r="C941" s="186"/>
      <c r="D941" s="193">
        <v>162181</v>
      </c>
    </row>
    <row r="942" spans="2:4" ht="14.4" thickBot="1" x14ac:dyDescent="0.3">
      <c r="B942" s="185" t="s">
        <v>1970</v>
      </c>
      <c r="C942" s="185" t="s">
        <v>7093</v>
      </c>
      <c r="D942" s="192">
        <v>59131</v>
      </c>
    </row>
    <row r="943" spans="2:4" x14ac:dyDescent="0.25">
      <c r="B943" s="186" t="s">
        <v>7420</v>
      </c>
      <c r="C943" s="186"/>
      <c r="D943" s="193">
        <v>59131</v>
      </c>
    </row>
    <row r="944" spans="2:4" ht="14.4" thickBot="1" x14ac:dyDescent="0.3">
      <c r="B944" s="185" t="s">
        <v>1665</v>
      </c>
      <c r="C944" s="185" t="s">
        <v>7103</v>
      </c>
      <c r="D944" s="192">
        <v>95576</v>
      </c>
    </row>
    <row r="945" spans="2:4" x14ac:dyDescent="0.25">
      <c r="B945" s="186" t="s">
        <v>7421</v>
      </c>
      <c r="C945" s="186"/>
      <c r="D945" s="193">
        <v>95576</v>
      </c>
    </row>
    <row r="946" spans="2:4" ht="14.4" thickBot="1" x14ac:dyDescent="0.3">
      <c r="B946" s="185" t="s">
        <v>1779</v>
      </c>
      <c r="C946" s="185" t="s">
        <v>7103</v>
      </c>
      <c r="D946" s="192">
        <v>73954</v>
      </c>
    </row>
    <row r="947" spans="2:4" x14ac:dyDescent="0.25">
      <c r="B947" s="186" t="s">
        <v>7422</v>
      </c>
      <c r="C947" s="186"/>
      <c r="D947" s="193">
        <v>73954</v>
      </c>
    </row>
    <row r="948" spans="2:4" ht="14.4" thickBot="1" x14ac:dyDescent="0.3">
      <c r="B948" s="185" t="s">
        <v>2840</v>
      </c>
      <c r="C948" s="185" t="s">
        <v>7103</v>
      </c>
      <c r="D948" s="192">
        <v>55475</v>
      </c>
    </row>
    <row r="949" spans="2:4" x14ac:dyDescent="0.25">
      <c r="B949" s="186" t="s">
        <v>7423</v>
      </c>
      <c r="C949" s="186"/>
      <c r="D949" s="193">
        <v>55475</v>
      </c>
    </row>
    <row r="950" spans="2:4" ht="14.4" thickBot="1" x14ac:dyDescent="0.3">
      <c r="B950" s="185" t="s">
        <v>6611</v>
      </c>
      <c r="C950" s="185" t="s">
        <v>7093</v>
      </c>
      <c r="D950" s="192">
        <v>4469</v>
      </c>
    </row>
    <row r="951" spans="2:4" x14ac:dyDescent="0.25">
      <c r="B951" s="186" t="s">
        <v>7424</v>
      </c>
      <c r="C951" s="186"/>
      <c r="D951" s="193">
        <v>4469</v>
      </c>
    </row>
    <row r="952" spans="2:4" ht="14.4" thickBot="1" x14ac:dyDescent="0.3">
      <c r="B952" s="185" t="s">
        <v>1800</v>
      </c>
      <c r="C952" s="185" t="s">
        <v>7108</v>
      </c>
      <c r="D952" s="192">
        <v>65794</v>
      </c>
    </row>
    <row r="953" spans="2:4" x14ac:dyDescent="0.25">
      <c r="B953" s="186" t="s">
        <v>7425</v>
      </c>
      <c r="C953" s="186"/>
      <c r="D953" s="193">
        <v>65794</v>
      </c>
    </row>
    <row r="954" spans="2:4" ht="14.4" thickBot="1" x14ac:dyDescent="0.3">
      <c r="B954" s="185" t="s">
        <v>1889</v>
      </c>
      <c r="C954" s="185" t="s">
        <v>7108</v>
      </c>
      <c r="D954" s="192">
        <v>65028</v>
      </c>
    </row>
    <row r="955" spans="2:4" x14ac:dyDescent="0.25">
      <c r="B955" s="186" t="s">
        <v>7426</v>
      </c>
      <c r="C955" s="186"/>
      <c r="D955" s="193">
        <v>65028</v>
      </c>
    </row>
    <row r="956" spans="2:4" ht="14.4" thickBot="1" x14ac:dyDescent="0.3">
      <c r="B956" s="185" t="s">
        <v>3272</v>
      </c>
      <c r="C956" s="185" t="s">
        <v>7093</v>
      </c>
      <c r="D956" s="192">
        <v>87330</v>
      </c>
    </row>
    <row r="957" spans="2:4" x14ac:dyDescent="0.25">
      <c r="B957" s="186" t="s">
        <v>7427</v>
      </c>
      <c r="C957" s="186"/>
      <c r="D957" s="193">
        <v>87330</v>
      </c>
    </row>
    <row r="958" spans="2:4" ht="14.4" thickBot="1" x14ac:dyDescent="0.3">
      <c r="B958" s="185" t="s">
        <v>1714</v>
      </c>
      <c r="C958" s="185" t="s">
        <v>7108</v>
      </c>
      <c r="D958" s="192">
        <v>171384</v>
      </c>
    </row>
    <row r="959" spans="2:4" x14ac:dyDescent="0.25">
      <c r="B959" s="186" t="s">
        <v>7428</v>
      </c>
      <c r="C959" s="186"/>
      <c r="D959" s="193">
        <v>171384</v>
      </c>
    </row>
    <row r="960" spans="2:4" ht="14.4" thickBot="1" x14ac:dyDescent="0.3">
      <c r="B960" s="185" t="s">
        <v>2755</v>
      </c>
      <c r="C960" s="185" t="s">
        <v>7093</v>
      </c>
      <c r="D960" s="192">
        <v>41982</v>
      </c>
    </row>
    <row r="961" spans="2:4" x14ac:dyDescent="0.25">
      <c r="B961" s="186" t="s">
        <v>7429</v>
      </c>
      <c r="C961" s="186"/>
      <c r="D961" s="193">
        <v>41982</v>
      </c>
    </row>
    <row r="962" spans="2:4" ht="14.4" thickBot="1" x14ac:dyDescent="0.3">
      <c r="B962" s="185" t="s">
        <v>1848</v>
      </c>
      <c r="C962" s="185" t="s">
        <v>7108</v>
      </c>
      <c r="D962" s="192">
        <v>78659</v>
      </c>
    </row>
    <row r="963" spans="2:4" x14ac:dyDescent="0.25">
      <c r="B963" s="186" t="s">
        <v>7430</v>
      </c>
      <c r="C963" s="186"/>
      <c r="D963" s="193">
        <v>78659</v>
      </c>
    </row>
    <row r="964" spans="2:4" ht="14.4" thickBot="1" x14ac:dyDescent="0.3">
      <c r="B964" s="185" t="s">
        <v>1845</v>
      </c>
      <c r="C964" s="185" t="s">
        <v>7103</v>
      </c>
      <c r="D964" s="192">
        <v>52703</v>
      </c>
    </row>
    <row r="965" spans="2:4" x14ac:dyDescent="0.25">
      <c r="B965" s="186" t="s">
        <v>7431</v>
      </c>
      <c r="C965" s="186"/>
      <c r="D965" s="193">
        <v>52703</v>
      </c>
    </row>
    <row r="966" spans="2:4" ht="14.4" thickBot="1" x14ac:dyDescent="0.3">
      <c r="B966" s="185" t="s">
        <v>2056</v>
      </c>
      <c r="C966" s="185" t="s">
        <v>7108</v>
      </c>
      <c r="D966" s="192">
        <v>214224</v>
      </c>
    </row>
    <row r="967" spans="2:4" x14ac:dyDescent="0.25">
      <c r="B967" s="186" t="s">
        <v>7432</v>
      </c>
      <c r="C967" s="186"/>
      <c r="D967" s="193">
        <v>214224</v>
      </c>
    </row>
    <row r="968" spans="2:4" ht="14.4" thickBot="1" x14ac:dyDescent="0.3">
      <c r="B968" s="185" t="s">
        <v>7096</v>
      </c>
      <c r="C968" s="185" t="s">
        <v>7093</v>
      </c>
      <c r="D968" s="194">
        <v>950</v>
      </c>
    </row>
    <row r="969" spans="2:4" x14ac:dyDescent="0.25">
      <c r="B969" s="186" t="s">
        <v>7433</v>
      </c>
      <c r="C969" s="186"/>
      <c r="D969" s="195">
        <v>950</v>
      </c>
    </row>
    <row r="970" spans="2:4" x14ac:dyDescent="0.25">
      <c r="B970" s="184" t="s">
        <v>1570</v>
      </c>
      <c r="C970" s="184" t="s">
        <v>7054</v>
      </c>
      <c r="D970" s="191">
        <v>135462</v>
      </c>
    </row>
    <row r="971" spans="2:4" x14ac:dyDescent="0.25">
      <c r="B971" s="184" t="s">
        <v>1570</v>
      </c>
      <c r="C971" s="184" t="s">
        <v>7055</v>
      </c>
      <c r="D971" s="191">
        <v>295417</v>
      </c>
    </row>
    <row r="972" spans="2:4" x14ac:dyDescent="0.25">
      <c r="B972" s="184" t="s">
        <v>1570</v>
      </c>
      <c r="C972" s="184" t="s">
        <v>183</v>
      </c>
      <c r="D972" s="191">
        <v>19095</v>
      </c>
    </row>
    <row r="973" spans="2:4" x14ac:dyDescent="0.25">
      <c r="B973" s="184" t="s">
        <v>1570</v>
      </c>
      <c r="C973" s="184" t="s">
        <v>108</v>
      </c>
      <c r="D973" s="191">
        <v>191750</v>
      </c>
    </row>
    <row r="974" spans="2:4" x14ac:dyDescent="0.25">
      <c r="B974" s="184" t="s">
        <v>1570</v>
      </c>
      <c r="C974" s="184" t="s">
        <v>7081</v>
      </c>
      <c r="D974" s="191">
        <v>63240</v>
      </c>
    </row>
    <row r="975" spans="2:4" x14ac:dyDescent="0.25">
      <c r="B975" s="184" t="s">
        <v>1570</v>
      </c>
      <c r="C975" s="184" t="s">
        <v>6904</v>
      </c>
      <c r="D975" s="191">
        <v>95864</v>
      </c>
    </row>
    <row r="976" spans="2:4" x14ac:dyDescent="0.25">
      <c r="B976" s="184" t="s">
        <v>1570</v>
      </c>
      <c r="C976" s="184" t="s">
        <v>6903</v>
      </c>
      <c r="D976" s="191">
        <v>302242</v>
      </c>
    </row>
    <row r="977" spans="2:4" x14ac:dyDescent="0.25">
      <c r="B977" s="184" t="s">
        <v>1570</v>
      </c>
      <c r="C977" s="184" t="s">
        <v>7086</v>
      </c>
      <c r="D977" s="191">
        <v>135462</v>
      </c>
    </row>
    <row r="978" spans="2:4" x14ac:dyDescent="0.25">
      <c r="B978" s="184" t="s">
        <v>1570</v>
      </c>
      <c r="C978" s="184" t="s">
        <v>7093</v>
      </c>
      <c r="D978" s="191">
        <v>295417</v>
      </c>
    </row>
    <row r="979" spans="2:4" x14ac:dyDescent="0.25">
      <c r="B979" s="184" t="s">
        <v>1570</v>
      </c>
      <c r="C979" s="184" t="s">
        <v>7097</v>
      </c>
      <c r="D979" s="191">
        <v>79423</v>
      </c>
    </row>
    <row r="980" spans="2:4" x14ac:dyDescent="0.25">
      <c r="B980" s="184" t="s">
        <v>1570</v>
      </c>
      <c r="C980" s="184" t="s">
        <v>7100</v>
      </c>
      <c r="D980" s="191">
        <v>187872</v>
      </c>
    </row>
    <row r="981" spans="2:4" x14ac:dyDescent="0.25">
      <c r="B981" s="184" t="s">
        <v>1570</v>
      </c>
      <c r="C981" s="184" t="s">
        <v>7103</v>
      </c>
      <c r="D981" s="191">
        <v>295417</v>
      </c>
    </row>
    <row r="982" spans="2:4" x14ac:dyDescent="0.25">
      <c r="B982" s="184" t="s">
        <v>1570</v>
      </c>
      <c r="C982" s="184" t="s">
        <v>7108</v>
      </c>
      <c r="D982" s="191">
        <v>400869</v>
      </c>
    </row>
    <row r="983" spans="2:4" x14ac:dyDescent="0.25">
      <c r="B983" s="184" t="s">
        <v>1570</v>
      </c>
      <c r="C983" s="184" t="s">
        <v>7109</v>
      </c>
      <c r="D983" s="191">
        <v>411716</v>
      </c>
    </row>
    <row r="984" spans="2:4" x14ac:dyDescent="0.25">
      <c r="B984" s="184" t="s">
        <v>1570</v>
      </c>
      <c r="C984" s="184" t="s">
        <v>7119</v>
      </c>
      <c r="D984" s="191">
        <v>188328</v>
      </c>
    </row>
    <row r="985" spans="2:4" ht="26.4" x14ac:dyDescent="0.25">
      <c r="B985" s="184" t="s">
        <v>1570</v>
      </c>
      <c r="C985" s="184" t="s">
        <v>7120</v>
      </c>
      <c r="D985" s="191">
        <v>13238</v>
      </c>
    </row>
    <row r="986" spans="2:4" x14ac:dyDescent="0.25">
      <c r="B986" s="184" t="s">
        <v>1570</v>
      </c>
      <c r="C986" s="184" t="s">
        <v>119</v>
      </c>
      <c r="D986" s="191">
        <v>25200</v>
      </c>
    </row>
    <row r="987" spans="2:4" ht="14.4" thickBot="1" x14ac:dyDescent="0.3">
      <c r="B987" s="185" t="s">
        <v>1570</v>
      </c>
      <c r="C987" s="185" t="s">
        <v>78</v>
      </c>
      <c r="D987" s="192">
        <v>370313</v>
      </c>
    </row>
    <row r="988" spans="2:4" ht="26.4" x14ac:dyDescent="0.25">
      <c r="B988" s="186" t="s">
        <v>7434</v>
      </c>
      <c r="C988" s="186"/>
      <c r="D988" s="193">
        <v>295417</v>
      </c>
    </row>
    <row r="989" spans="2:4" x14ac:dyDescent="0.25">
      <c r="B989" s="184" t="s">
        <v>4844</v>
      </c>
      <c r="C989" s="184" t="s">
        <v>108</v>
      </c>
      <c r="D989" s="191">
        <v>50525</v>
      </c>
    </row>
    <row r="990" spans="2:4" ht="14.4" thickBot="1" x14ac:dyDescent="0.3">
      <c r="B990" s="185" t="s">
        <v>4844</v>
      </c>
      <c r="C990" s="185" t="s">
        <v>7093</v>
      </c>
      <c r="D990" s="192">
        <v>50525</v>
      </c>
    </row>
    <row r="991" spans="2:4" x14ac:dyDescent="0.25">
      <c r="B991" s="186" t="s">
        <v>7435</v>
      </c>
      <c r="C991" s="186"/>
      <c r="D991" s="193">
        <v>50525</v>
      </c>
    </row>
    <row r="992" spans="2:4" ht="14.4" thickBot="1" x14ac:dyDescent="0.3">
      <c r="B992" s="185" t="s">
        <v>1966</v>
      </c>
      <c r="C992" s="185" t="s">
        <v>7093</v>
      </c>
      <c r="D992" s="192">
        <v>18611</v>
      </c>
    </row>
    <row r="993" spans="2:4" x14ac:dyDescent="0.25">
      <c r="B993" s="186" t="s">
        <v>7436</v>
      </c>
      <c r="C993" s="186"/>
      <c r="D993" s="193">
        <v>18611</v>
      </c>
    </row>
    <row r="994" spans="2:4" ht="27" thickBot="1" x14ac:dyDescent="0.3">
      <c r="B994" s="185" t="s">
        <v>1673</v>
      </c>
      <c r="C994" s="185" t="s">
        <v>7120</v>
      </c>
      <c r="D994" s="192">
        <v>26100</v>
      </c>
    </row>
    <row r="995" spans="2:4" x14ac:dyDescent="0.25">
      <c r="B995" s="186" t="s">
        <v>7437</v>
      </c>
      <c r="C995" s="186"/>
      <c r="D995" s="193">
        <v>26100</v>
      </c>
    </row>
    <row r="996" spans="2:4" x14ac:dyDescent="0.25">
      <c r="B996" s="184" t="s">
        <v>1950</v>
      </c>
      <c r="C996" s="184" t="s">
        <v>7093</v>
      </c>
      <c r="D996" s="191">
        <v>89798</v>
      </c>
    </row>
    <row r="997" spans="2:4" ht="14.4" thickBot="1" x14ac:dyDescent="0.3">
      <c r="B997" s="185" t="s">
        <v>1950</v>
      </c>
      <c r="C997" s="185" t="s">
        <v>7108</v>
      </c>
      <c r="D997" s="192">
        <v>109939</v>
      </c>
    </row>
    <row r="998" spans="2:4" x14ac:dyDescent="0.25">
      <c r="B998" s="186" t="s">
        <v>7438</v>
      </c>
      <c r="C998" s="186"/>
      <c r="D998" s="193">
        <v>98982</v>
      </c>
    </row>
    <row r="999" spans="2:4" ht="14.4" thickBot="1" x14ac:dyDescent="0.3">
      <c r="B999" s="185" t="s">
        <v>2155</v>
      </c>
      <c r="C999" s="185" t="s">
        <v>7093</v>
      </c>
      <c r="D999" s="192">
        <v>41746</v>
      </c>
    </row>
    <row r="1000" spans="2:4" x14ac:dyDescent="0.25">
      <c r="B1000" s="186" t="s">
        <v>7439</v>
      </c>
      <c r="C1000" s="186"/>
      <c r="D1000" s="193">
        <v>41746</v>
      </c>
    </row>
    <row r="1001" spans="2:4" ht="14.4" thickBot="1" x14ac:dyDescent="0.3">
      <c r="B1001" s="185" t="s">
        <v>2568</v>
      </c>
      <c r="C1001" s="185" t="s">
        <v>7093</v>
      </c>
      <c r="D1001" s="192">
        <v>30135</v>
      </c>
    </row>
    <row r="1002" spans="2:4" x14ac:dyDescent="0.25">
      <c r="B1002" s="186" t="s">
        <v>7440</v>
      </c>
      <c r="C1002" s="186"/>
      <c r="D1002" s="193">
        <v>30135</v>
      </c>
    </row>
    <row r="1003" spans="2:4" ht="14.4" thickBot="1" x14ac:dyDescent="0.3">
      <c r="B1003" s="185" t="s">
        <v>1706</v>
      </c>
      <c r="C1003" s="185" t="s">
        <v>7103</v>
      </c>
      <c r="D1003" s="192">
        <v>51966</v>
      </c>
    </row>
    <row r="1004" spans="2:4" x14ac:dyDescent="0.25">
      <c r="B1004" s="186" t="s">
        <v>7441</v>
      </c>
      <c r="C1004" s="186"/>
      <c r="D1004" s="193">
        <v>51966</v>
      </c>
    </row>
    <row r="1005" spans="2:4" ht="14.4" thickBot="1" x14ac:dyDescent="0.3">
      <c r="B1005" s="185" t="s">
        <v>2285</v>
      </c>
      <c r="C1005" s="185" t="s">
        <v>7093</v>
      </c>
      <c r="D1005" s="192">
        <v>12382</v>
      </c>
    </row>
    <row r="1006" spans="2:4" x14ac:dyDescent="0.25">
      <c r="B1006" s="186" t="s">
        <v>7442</v>
      </c>
      <c r="C1006" s="186"/>
      <c r="D1006" s="193">
        <v>12382</v>
      </c>
    </row>
    <row r="1007" spans="2:4" x14ac:dyDescent="0.25">
      <c r="B1007" s="184" t="s">
        <v>1735</v>
      </c>
      <c r="C1007" s="184" t="s">
        <v>7072</v>
      </c>
      <c r="D1007" s="191">
        <v>106723</v>
      </c>
    </row>
    <row r="1008" spans="2:4" x14ac:dyDescent="0.25">
      <c r="B1008" s="184" t="s">
        <v>1735</v>
      </c>
      <c r="C1008" s="184" t="s">
        <v>108</v>
      </c>
      <c r="D1008" s="191">
        <v>88715</v>
      </c>
    </row>
    <row r="1009" spans="2:4" x14ac:dyDescent="0.25">
      <c r="B1009" s="184" t="s">
        <v>1735</v>
      </c>
      <c r="C1009" s="184" t="s">
        <v>7093</v>
      </c>
      <c r="D1009" s="191">
        <v>112093</v>
      </c>
    </row>
    <row r="1010" spans="2:4" x14ac:dyDescent="0.25">
      <c r="B1010" s="184" t="s">
        <v>1735</v>
      </c>
      <c r="C1010" s="184" t="s">
        <v>7103</v>
      </c>
      <c r="D1010" s="191">
        <v>112093</v>
      </c>
    </row>
    <row r="1011" spans="2:4" x14ac:dyDescent="0.25">
      <c r="B1011" s="184" t="s">
        <v>1735</v>
      </c>
      <c r="C1011" s="184" t="s">
        <v>7108</v>
      </c>
      <c r="D1011" s="191">
        <v>102753</v>
      </c>
    </row>
    <row r="1012" spans="2:4" ht="14.4" thickBot="1" x14ac:dyDescent="0.3">
      <c r="B1012" s="185" t="s">
        <v>1735</v>
      </c>
      <c r="C1012" s="185" t="s">
        <v>6902</v>
      </c>
      <c r="D1012" s="192">
        <v>116083</v>
      </c>
    </row>
    <row r="1013" spans="2:4" x14ac:dyDescent="0.25">
      <c r="B1013" s="186" t="s">
        <v>7443</v>
      </c>
      <c r="C1013" s="186"/>
      <c r="D1013" s="193">
        <v>109345</v>
      </c>
    </row>
    <row r="1014" spans="2:4" ht="14.4" thickBot="1" x14ac:dyDescent="0.3">
      <c r="B1014" s="185" t="s">
        <v>2388</v>
      </c>
      <c r="C1014" s="185" t="s">
        <v>7093</v>
      </c>
      <c r="D1014" s="192">
        <v>27390</v>
      </c>
    </row>
    <row r="1015" spans="2:4" x14ac:dyDescent="0.25">
      <c r="B1015" s="186" t="s">
        <v>7444</v>
      </c>
      <c r="C1015" s="186"/>
      <c r="D1015" s="193">
        <v>27390</v>
      </c>
    </row>
    <row r="1016" spans="2:4" ht="14.4" thickBot="1" x14ac:dyDescent="0.3">
      <c r="B1016" s="185" t="s">
        <v>6339</v>
      </c>
      <c r="C1016" s="185" t="s">
        <v>7093</v>
      </c>
      <c r="D1016" s="192">
        <v>11780</v>
      </c>
    </row>
    <row r="1017" spans="2:4" x14ac:dyDescent="0.25">
      <c r="B1017" s="186" t="s">
        <v>7445</v>
      </c>
      <c r="C1017" s="186"/>
      <c r="D1017" s="193">
        <v>11780</v>
      </c>
    </row>
    <row r="1018" spans="2:4" ht="14.4" thickBot="1" x14ac:dyDescent="0.3">
      <c r="B1018" s="185" t="s">
        <v>1781</v>
      </c>
      <c r="C1018" s="185" t="s">
        <v>7100</v>
      </c>
      <c r="D1018" s="192">
        <v>34831</v>
      </c>
    </row>
    <row r="1019" spans="2:4" x14ac:dyDescent="0.25">
      <c r="B1019" s="186" t="s">
        <v>7446</v>
      </c>
      <c r="C1019" s="186"/>
      <c r="D1019" s="193">
        <v>34831</v>
      </c>
    </row>
    <row r="1020" spans="2:4" ht="14.4" thickBot="1" x14ac:dyDescent="0.3">
      <c r="B1020" s="185" t="s">
        <v>3277</v>
      </c>
      <c r="C1020" s="185" t="s">
        <v>6903</v>
      </c>
      <c r="D1020" s="192">
        <v>29464</v>
      </c>
    </row>
    <row r="1021" spans="2:4" ht="26.4" x14ac:dyDescent="0.25">
      <c r="B1021" s="186" t="s">
        <v>7447</v>
      </c>
      <c r="C1021" s="186"/>
      <c r="D1021" s="193">
        <v>29464</v>
      </c>
    </row>
    <row r="1022" spans="2:4" ht="14.4" thickBot="1" x14ac:dyDescent="0.3">
      <c r="B1022" s="185" t="s">
        <v>2927</v>
      </c>
      <c r="C1022" s="185" t="s">
        <v>7093</v>
      </c>
      <c r="D1022" s="192">
        <v>34079</v>
      </c>
    </row>
    <row r="1023" spans="2:4" x14ac:dyDescent="0.25">
      <c r="B1023" s="186" t="s">
        <v>7448</v>
      </c>
      <c r="C1023" s="186"/>
      <c r="D1023" s="193">
        <v>34079</v>
      </c>
    </row>
    <row r="1024" spans="2:4" x14ac:dyDescent="0.25">
      <c r="B1024" s="184" t="s">
        <v>1565</v>
      </c>
      <c r="C1024" s="184" t="s">
        <v>7055</v>
      </c>
      <c r="D1024" s="191">
        <v>221475</v>
      </c>
    </row>
    <row r="1025" spans="2:4" x14ac:dyDescent="0.25">
      <c r="B1025" s="184" t="s">
        <v>1565</v>
      </c>
      <c r="C1025" s="184" t="s">
        <v>183</v>
      </c>
      <c r="D1025" s="191">
        <v>12375</v>
      </c>
    </row>
    <row r="1026" spans="2:4" x14ac:dyDescent="0.25">
      <c r="B1026" s="184" t="s">
        <v>1565</v>
      </c>
      <c r="C1026" s="184" t="s">
        <v>7069</v>
      </c>
      <c r="D1026" s="191">
        <v>4160</v>
      </c>
    </row>
    <row r="1027" spans="2:4" x14ac:dyDescent="0.25">
      <c r="B1027" s="184" t="s">
        <v>1565</v>
      </c>
      <c r="C1027" s="184" t="s">
        <v>7070</v>
      </c>
      <c r="D1027" s="191">
        <v>2030</v>
      </c>
    </row>
    <row r="1028" spans="2:4" x14ac:dyDescent="0.25">
      <c r="B1028" s="184" t="s">
        <v>1565</v>
      </c>
      <c r="C1028" s="184" t="s">
        <v>7072</v>
      </c>
      <c r="D1028" s="191">
        <v>287147</v>
      </c>
    </row>
    <row r="1029" spans="2:4" x14ac:dyDescent="0.25">
      <c r="B1029" s="184" t="s">
        <v>1565</v>
      </c>
      <c r="C1029" s="184" t="s">
        <v>108</v>
      </c>
      <c r="D1029" s="191">
        <v>272260</v>
      </c>
    </row>
    <row r="1030" spans="2:4" x14ac:dyDescent="0.25">
      <c r="B1030" s="184" t="s">
        <v>1565</v>
      </c>
      <c r="C1030" s="184" t="s">
        <v>192</v>
      </c>
      <c r="D1030" s="191">
        <v>4284</v>
      </c>
    </row>
    <row r="1031" spans="2:4" x14ac:dyDescent="0.25">
      <c r="B1031" s="184" t="s">
        <v>1565</v>
      </c>
      <c r="C1031" s="184" t="s">
        <v>6903</v>
      </c>
      <c r="D1031" s="191">
        <v>299093</v>
      </c>
    </row>
    <row r="1032" spans="2:4" x14ac:dyDescent="0.25">
      <c r="B1032" s="184" t="s">
        <v>1565</v>
      </c>
      <c r="C1032" s="184" t="s">
        <v>7097</v>
      </c>
      <c r="D1032" s="191">
        <v>180619</v>
      </c>
    </row>
    <row r="1033" spans="2:4" x14ac:dyDescent="0.25">
      <c r="B1033" s="184" t="s">
        <v>1565</v>
      </c>
      <c r="C1033" s="184" t="s">
        <v>7100</v>
      </c>
      <c r="D1033" s="191">
        <v>84377</v>
      </c>
    </row>
    <row r="1034" spans="2:4" x14ac:dyDescent="0.25">
      <c r="B1034" s="184" t="s">
        <v>1565</v>
      </c>
      <c r="C1034" s="184" t="s">
        <v>7101</v>
      </c>
      <c r="D1034" s="191">
        <v>141812</v>
      </c>
    </row>
    <row r="1035" spans="2:4" x14ac:dyDescent="0.25">
      <c r="B1035" s="184" t="s">
        <v>1565</v>
      </c>
      <c r="C1035" s="184" t="s">
        <v>7103</v>
      </c>
      <c r="D1035" s="191">
        <v>196018</v>
      </c>
    </row>
    <row r="1036" spans="2:4" x14ac:dyDescent="0.25">
      <c r="B1036" s="184" t="s">
        <v>1565</v>
      </c>
      <c r="C1036" s="184" t="s">
        <v>7108</v>
      </c>
      <c r="D1036" s="191">
        <v>397316</v>
      </c>
    </row>
    <row r="1037" spans="2:4" x14ac:dyDescent="0.25">
      <c r="B1037" s="184" t="s">
        <v>1565</v>
      </c>
      <c r="C1037" s="184" t="s">
        <v>7112</v>
      </c>
      <c r="D1037" s="191">
        <v>150740</v>
      </c>
    </row>
    <row r="1038" spans="2:4" x14ac:dyDescent="0.25">
      <c r="B1038" s="184" t="s">
        <v>1565</v>
      </c>
      <c r="C1038" s="184" t="s">
        <v>7119</v>
      </c>
      <c r="D1038" s="191">
        <v>287420</v>
      </c>
    </row>
    <row r="1039" spans="2:4" x14ac:dyDescent="0.25">
      <c r="B1039" s="184" t="s">
        <v>1565</v>
      </c>
      <c r="C1039" s="184" t="s">
        <v>6902</v>
      </c>
      <c r="D1039" s="191">
        <v>290019</v>
      </c>
    </row>
    <row r="1040" spans="2:4" x14ac:dyDescent="0.25">
      <c r="B1040" s="184" t="s">
        <v>1565</v>
      </c>
      <c r="C1040" s="184" t="s">
        <v>4059</v>
      </c>
      <c r="D1040" s="191">
        <v>3780</v>
      </c>
    </row>
    <row r="1041" spans="2:4" x14ac:dyDescent="0.25">
      <c r="B1041" s="184" t="s">
        <v>1565</v>
      </c>
      <c r="C1041" s="184" t="s">
        <v>7129</v>
      </c>
      <c r="D1041" s="191">
        <v>23217</v>
      </c>
    </row>
    <row r="1042" spans="2:4" x14ac:dyDescent="0.25">
      <c r="B1042" s="184" t="s">
        <v>1565</v>
      </c>
      <c r="C1042" s="184" t="s">
        <v>7171</v>
      </c>
      <c r="D1042" s="191">
        <v>4992</v>
      </c>
    </row>
    <row r="1043" spans="2:4" ht="14.4" thickBot="1" x14ac:dyDescent="0.3">
      <c r="B1043" s="185" t="s">
        <v>1565</v>
      </c>
      <c r="C1043" s="185" t="s">
        <v>119</v>
      </c>
      <c r="D1043" s="192">
        <v>36288</v>
      </c>
    </row>
    <row r="1044" spans="2:4" x14ac:dyDescent="0.25">
      <c r="B1044" s="186" t="s">
        <v>7449</v>
      </c>
      <c r="C1044" s="186"/>
      <c r="D1044" s="193">
        <v>131484</v>
      </c>
    </row>
    <row r="1045" spans="2:4" x14ac:dyDescent="0.25">
      <c r="B1045" s="184" t="s">
        <v>1578</v>
      </c>
      <c r="C1045" s="184" t="s">
        <v>7071</v>
      </c>
      <c r="D1045" s="191">
        <v>509994</v>
      </c>
    </row>
    <row r="1046" spans="2:4" x14ac:dyDescent="0.25">
      <c r="B1046" s="184" t="s">
        <v>1578</v>
      </c>
      <c r="C1046" s="184" t="s">
        <v>108</v>
      </c>
      <c r="D1046" s="191">
        <v>77248</v>
      </c>
    </row>
    <row r="1047" spans="2:4" x14ac:dyDescent="0.25">
      <c r="B1047" s="184" t="s">
        <v>1578</v>
      </c>
      <c r="C1047" s="184" t="s">
        <v>7085</v>
      </c>
      <c r="D1047" s="191">
        <v>306389</v>
      </c>
    </row>
    <row r="1048" spans="2:4" x14ac:dyDescent="0.25">
      <c r="B1048" s="184" t="s">
        <v>1578</v>
      </c>
      <c r="C1048" s="184" t="s">
        <v>7093</v>
      </c>
      <c r="D1048" s="191">
        <v>90505</v>
      </c>
    </row>
    <row r="1049" spans="2:4" x14ac:dyDescent="0.25">
      <c r="B1049" s="184" t="s">
        <v>1578</v>
      </c>
      <c r="C1049" s="184" t="s">
        <v>7099</v>
      </c>
      <c r="D1049" s="191">
        <v>60570</v>
      </c>
    </row>
    <row r="1050" spans="2:4" x14ac:dyDescent="0.25">
      <c r="B1050" s="184" t="s">
        <v>1578</v>
      </c>
      <c r="C1050" s="184" t="s">
        <v>7103</v>
      </c>
      <c r="D1050" s="191">
        <v>112151</v>
      </c>
    </row>
    <row r="1051" spans="2:4" x14ac:dyDescent="0.25">
      <c r="B1051" s="184" t="s">
        <v>1578</v>
      </c>
      <c r="C1051" s="184" t="s">
        <v>7107</v>
      </c>
      <c r="D1051" s="191">
        <v>306389</v>
      </c>
    </row>
    <row r="1052" spans="2:4" x14ac:dyDescent="0.25">
      <c r="B1052" s="184" t="s">
        <v>1578</v>
      </c>
      <c r="C1052" s="184" t="s">
        <v>7108</v>
      </c>
      <c r="D1052" s="191">
        <v>144786</v>
      </c>
    </row>
    <row r="1053" spans="2:4" x14ac:dyDescent="0.25">
      <c r="B1053" s="184" t="s">
        <v>1578</v>
      </c>
      <c r="C1053" s="184" t="s">
        <v>7189</v>
      </c>
      <c r="D1053" s="191">
        <v>75227</v>
      </c>
    </row>
    <row r="1054" spans="2:4" ht="14.4" thickBot="1" x14ac:dyDescent="0.3">
      <c r="B1054" s="185" t="s">
        <v>1578</v>
      </c>
      <c r="C1054" s="185" t="s">
        <v>78</v>
      </c>
      <c r="D1054" s="192">
        <v>306389</v>
      </c>
    </row>
    <row r="1055" spans="2:4" x14ac:dyDescent="0.25">
      <c r="B1055" s="186" t="s">
        <v>7450</v>
      </c>
      <c r="C1055" s="186"/>
      <c r="D1055" s="193">
        <v>127290</v>
      </c>
    </row>
    <row r="1056" spans="2:4" x14ac:dyDescent="0.25">
      <c r="B1056" s="184" t="s">
        <v>1683</v>
      </c>
      <c r="C1056" s="184" t="s">
        <v>7055</v>
      </c>
      <c r="D1056" s="191">
        <v>65681</v>
      </c>
    </row>
    <row r="1057" spans="2:4" x14ac:dyDescent="0.25">
      <c r="B1057" s="184" t="s">
        <v>1683</v>
      </c>
      <c r="C1057" s="184" t="s">
        <v>7103</v>
      </c>
      <c r="D1057" s="191">
        <v>162411</v>
      </c>
    </row>
    <row r="1058" spans="2:4" x14ac:dyDescent="0.25">
      <c r="B1058" s="184" t="s">
        <v>1683</v>
      </c>
      <c r="C1058" s="184" t="s">
        <v>7108</v>
      </c>
      <c r="D1058" s="191">
        <v>67465</v>
      </c>
    </row>
    <row r="1059" spans="2:4" ht="14.4" thickBot="1" x14ac:dyDescent="0.3">
      <c r="B1059" s="185" t="s">
        <v>1683</v>
      </c>
      <c r="C1059" s="185" t="s">
        <v>6902</v>
      </c>
      <c r="D1059" s="192">
        <v>50532</v>
      </c>
    </row>
    <row r="1060" spans="2:4" x14ac:dyDescent="0.25">
      <c r="B1060" s="186" t="s">
        <v>7451</v>
      </c>
      <c r="C1060" s="186"/>
      <c r="D1060" s="193">
        <v>77148</v>
      </c>
    </row>
    <row r="1061" spans="2:4" x14ac:dyDescent="0.25">
      <c r="B1061" s="184" t="s">
        <v>1647</v>
      </c>
      <c r="C1061" s="184" t="s">
        <v>7070</v>
      </c>
      <c r="D1061" s="191">
        <v>1762</v>
      </c>
    </row>
    <row r="1062" spans="2:4" x14ac:dyDescent="0.25">
      <c r="B1062" s="184" t="s">
        <v>1647</v>
      </c>
      <c r="C1062" s="184" t="s">
        <v>7103</v>
      </c>
      <c r="D1062" s="191">
        <v>202217</v>
      </c>
    </row>
    <row r="1063" spans="2:4" ht="14.4" thickBot="1" x14ac:dyDescent="0.3">
      <c r="B1063" s="185" t="s">
        <v>1647</v>
      </c>
      <c r="C1063" s="185" t="s">
        <v>7108</v>
      </c>
      <c r="D1063" s="192">
        <v>218345</v>
      </c>
    </row>
    <row r="1064" spans="2:4" x14ac:dyDescent="0.25">
      <c r="B1064" s="186" t="s">
        <v>7452</v>
      </c>
      <c r="C1064" s="186"/>
      <c r="D1064" s="193">
        <v>156042</v>
      </c>
    </row>
    <row r="1065" spans="2:4" x14ac:dyDescent="0.25">
      <c r="B1065" s="184" t="s">
        <v>1581</v>
      </c>
      <c r="C1065" s="184" t="s">
        <v>7072</v>
      </c>
      <c r="D1065" s="191">
        <v>149720</v>
      </c>
    </row>
    <row r="1066" spans="2:4" x14ac:dyDescent="0.25">
      <c r="B1066" s="184" t="s">
        <v>1581</v>
      </c>
      <c r="C1066" s="184" t="s">
        <v>108</v>
      </c>
      <c r="D1066" s="191">
        <v>79867</v>
      </c>
    </row>
    <row r="1067" spans="2:4" x14ac:dyDescent="0.25">
      <c r="B1067" s="184" t="s">
        <v>1581</v>
      </c>
      <c r="C1067" s="184" t="s">
        <v>7103</v>
      </c>
      <c r="D1067" s="191">
        <v>77253</v>
      </c>
    </row>
    <row r="1068" spans="2:4" ht="14.4" thickBot="1" x14ac:dyDescent="0.3">
      <c r="B1068" s="185" t="s">
        <v>1581</v>
      </c>
      <c r="C1068" s="185" t="s">
        <v>7108</v>
      </c>
      <c r="D1068" s="192">
        <v>278742</v>
      </c>
    </row>
    <row r="1069" spans="2:4" x14ac:dyDescent="0.25">
      <c r="B1069" s="186" t="s">
        <v>7453</v>
      </c>
      <c r="C1069" s="186"/>
      <c r="D1069" s="193">
        <v>198238</v>
      </c>
    </row>
    <row r="1070" spans="2:4" x14ac:dyDescent="0.25">
      <c r="B1070" s="184" t="s">
        <v>1601</v>
      </c>
      <c r="C1070" s="184" t="s">
        <v>7069</v>
      </c>
      <c r="D1070" s="191">
        <v>2053</v>
      </c>
    </row>
    <row r="1071" spans="2:4" x14ac:dyDescent="0.25">
      <c r="B1071" s="184" t="s">
        <v>1601</v>
      </c>
      <c r="C1071" s="184" t="s">
        <v>7070</v>
      </c>
      <c r="D1071" s="191">
        <v>6697</v>
      </c>
    </row>
    <row r="1072" spans="2:4" x14ac:dyDescent="0.25">
      <c r="B1072" s="184" t="s">
        <v>1601</v>
      </c>
      <c r="C1072" s="184" t="s">
        <v>7103</v>
      </c>
      <c r="D1072" s="191">
        <v>32279</v>
      </c>
    </row>
    <row r="1073" spans="2:4" x14ac:dyDescent="0.25">
      <c r="B1073" s="184" t="s">
        <v>1601</v>
      </c>
      <c r="C1073" s="184" t="s">
        <v>7108</v>
      </c>
      <c r="D1073" s="191">
        <v>203050</v>
      </c>
    </row>
    <row r="1074" spans="2:4" ht="14.4" thickBot="1" x14ac:dyDescent="0.3">
      <c r="B1074" s="185" t="s">
        <v>1601</v>
      </c>
      <c r="C1074" s="185" t="s">
        <v>7119</v>
      </c>
      <c r="D1074" s="192">
        <v>204103</v>
      </c>
    </row>
    <row r="1075" spans="2:4" x14ac:dyDescent="0.25">
      <c r="B1075" s="186" t="s">
        <v>7454</v>
      </c>
      <c r="C1075" s="186"/>
      <c r="D1075" s="193">
        <v>69288</v>
      </c>
    </row>
    <row r="1076" spans="2:4" ht="14.4" thickBot="1" x14ac:dyDescent="0.3">
      <c r="B1076" s="185" t="s">
        <v>3431</v>
      </c>
      <c r="C1076" s="185" t="s">
        <v>7064</v>
      </c>
      <c r="D1076" s="192">
        <v>22050</v>
      </c>
    </row>
    <row r="1077" spans="2:4" x14ac:dyDescent="0.25">
      <c r="B1077" s="186" t="s">
        <v>7455</v>
      </c>
      <c r="C1077" s="186"/>
      <c r="D1077" s="193">
        <v>22050</v>
      </c>
    </row>
    <row r="1078" spans="2:4" ht="14.4" thickBot="1" x14ac:dyDescent="0.3">
      <c r="B1078" s="185" t="s">
        <v>3706</v>
      </c>
      <c r="C1078" s="185" t="s">
        <v>7093</v>
      </c>
      <c r="D1078" s="192">
        <v>22802</v>
      </c>
    </row>
    <row r="1079" spans="2:4" x14ac:dyDescent="0.25">
      <c r="B1079" s="186" t="s">
        <v>7456</v>
      </c>
      <c r="C1079" s="186"/>
      <c r="D1079" s="193">
        <v>22802</v>
      </c>
    </row>
    <row r="1080" spans="2:4" x14ac:dyDescent="0.25">
      <c r="B1080" s="184" t="s">
        <v>2042</v>
      </c>
      <c r="C1080" s="184" t="s">
        <v>108</v>
      </c>
      <c r="D1080" s="191">
        <v>49549</v>
      </c>
    </row>
    <row r="1081" spans="2:4" x14ac:dyDescent="0.25">
      <c r="B1081" s="184" t="s">
        <v>2042</v>
      </c>
      <c r="C1081" s="184" t="s">
        <v>7084</v>
      </c>
      <c r="D1081" s="191">
        <v>49549</v>
      </c>
    </row>
    <row r="1082" spans="2:4" x14ac:dyDescent="0.25">
      <c r="B1082" s="184" t="s">
        <v>2042</v>
      </c>
      <c r="C1082" s="184" t="s">
        <v>6903</v>
      </c>
      <c r="D1082" s="191">
        <v>49549</v>
      </c>
    </row>
    <row r="1083" spans="2:4" ht="14.4" thickBot="1" x14ac:dyDescent="0.3">
      <c r="B1083" s="185" t="s">
        <v>2042</v>
      </c>
      <c r="C1083" s="185" t="s">
        <v>7108</v>
      </c>
      <c r="D1083" s="192">
        <v>48216</v>
      </c>
    </row>
    <row r="1084" spans="2:4" x14ac:dyDescent="0.25">
      <c r="B1084" s="186" t="s">
        <v>7457</v>
      </c>
      <c r="C1084" s="186"/>
      <c r="D1084" s="193">
        <v>49549</v>
      </c>
    </row>
    <row r="1085" spans="2:4" ht="14.4" thickBot="1" x14ac:dyDescent="0.3">
      <c r="B1085" s="185" t="s">
        <v>1922</v>
      </c>
      <c r="C1085" s="185" t="s">
        <v>7108</v>
      </c>
      <c r="D1085" s="192">
        <v>107499</v>
      </c>
    </row>
    <row r="1086" spans="2:4" x14ac:dyDescent="0.25">
      <c r="B1086" s="186" t="s">
        <v>7458</v>
      </c>
      <c r="C1086" s="186"/>
      <c r="D1086" s="193">
        <v>107499</v>
      </c>
    </row>
    <row r="1087" spans="2:4" ht="14.4" thickBot="1" x14ac:dyDescent="0.3">
      <c r="B1087" s="185" t="s">
        <v>6132</v>
      </c>
      <c r="C1087" s="185" t="s">
        <v>7093</v>
      </c>
      <c r="D1087" s="192">
        <v>12226</v>
      </c>
    </row>
    <row r="1088" spans="2:4" x14ac:dyDescent="0.25">
      <c r="B1088" s="186" t="s">
        <v>7459</v>
      </c>
      <c r="C1088" s="186"/>
      <c r="D1088" s="193">
        <v>12226</v>
      </c>
    </row>
    <row r="1089" spans="2:4" ht="14.4" thickBot="1" x14ac:dyDescent="0.3">
      <c r="B1089" s="185" t="s">
        <v>2830</v>
      </c>
      <c r="C1089" s="185" t="s">
        <v>7093</v>
      </c>
      <c r="D1089" s="192">
        <v>8587</v>
      </c>
    </row>
    <row r="1090" spans="2:4" x14ac:dyDescent="0.25">
      <c r="B1090" s="186" t="s">
        <v>7460</v>
      </c>
      <c r="C1090" s="186"/>
      <c r="D1090" s="193">
        <v>8587</v>
      </c>
    </row>
    <row r="1091" spans="2:4" x14ac:dyDescent="0.25">
      <c r="B1091" s="184" t="s">
        <v>1697</v>
      </c>
      <c r="C1091" s="184" t="s">
        <v>7055</v>
      </c>
      <c r="D1091" s="191">
        <v>569520</v>
      </c>
    </row>
    <row r="1092" spans="2:4" x14ac:dyDescent="0.25">
      <c r="B1092" s="184" t="s">
        <v>1697</v>
      </c>
      <c r="C1092" s="184" t="s">
        <v>7061</v>
      </c>
      <c r="D1092" s="191">
        <v>362762</v>
      </c>
    </row>
    <row r="1093" spans="2:4" x14ac:dyDescent="0.25">
      <c r="B1093" s="184" t="s">
        <v>1697</v>
      </c>
      <c r="C1093" s="184" t="s">
        <v>108</v>
      </c>
      <c r="D1093" s="191">
        <v>486944</v>
      </c>
    </row>
    <row r="1094" spans="2:4" x14ac:dyDescent="0.25">
      <c r="B1094" s="184" t="s">
        <v>1697</v>
      </c>
      <c r="C1094" s="184" t="s">
        <v>6904</v>
      </c>
      <c r="D1094" s="191">
        <v>544285</v>
      </c>
    </row>
    <row r="1095" spans="2:4" x14ac:dyDescent="0.25">
      <c r="B1095" s="184" t="s">
        <v>1697</v>
      </c>
      <c r="C1095" s="184" t="s">
        <v>6903</v>
      </c>
      <c r="D1095" s="191">
        <v>569520</v>
      </c>
    </row>
    <row r="1096" spans="2:4" x14ac:dyDescent="0.25">
      <c r="B1096" s="184" t="s">
        <v>1697</v>
      </c>
      <c r="C1096" s="184" t="s">
        <v>7086</v>
      </c>
      <c r="D1096" s="191">
        <v>544285</v>
      </c>
    </row>
    <row r="1097" spans="2:4" x14ac:dyDescent="0.25">
      <c r="B1097" s="184" t="s">
        <v>1697</v>
      </c>
      <c r="C1097" s="184" t="s">
        <v>7087</v>
      </c>
      <c r="D1097" s="191">
        <v>569520</v>
      </c>
    </row>
    <row r="1098" spans="2:4" x14ac:dyDescent="0.25">
      <c r="B1098" s="184" t="s">
        <v>1697</v>
      </c>
      <c r="C1098" s="184" t="s">
        <v>7093</v>
      </c>
      <c r="D1098" s="191">
        <v>569520</v>
      </c>
    </row>
    <row r="1099" spans="2:4" x14ac:dyDescent="0.25">
      <c r="B1099" s="184" t="s">
        <v>1697</v>
      </c>
      <c r="C1099" s="184" t="s">
        <v>7097</v>
      </c>
      <c r="D1099" s="191">
        <v>580144</v>
      </c>
    </row>
    <row r="1100" spans="2:4" x14ac:dyDescent="0.25">
      <c r="B1100" s="184" t="s">
        <v>1697</v>
      </c>
      <c r="C1100" s="184" t="s">
        <v>7103</v>
      </c>
      <c r="D1100" s="191">
        <v>569520</v>
      </c>
    </row>
    <row r="1101" spans="2:4" x14ac:dyDescent="0.25">
      <c r="B1101" s="184" t="s">
        <v>1697</v>
      </c>
      <c r="C1101" s="184" t="s">
        <v>7108</v>
      </c>
      <c r="D1101" s="191">
        <v>569520</v>
      </c>
    </row>
    <row r="1102" spans="2:4" x14ac:dyDescent="0.25">
      <c r="B1102" s="184" t="s">
        <v>1697</v>
      </c>
      <c r="C1102" s="184" t="s">
        <v>7119</v>
      </c>
      <c r="D1102" s="191">
        <v>569520</v>
      </c>
    </row>
    <row r="1103" spans="2:4" ht="14.4" thickBot="1" x14ac:dyDescent="0.3">
      <c r="B1103" s="185" t="s">
        <v>1697</v>
      </c>
      <c r="C1103" s="185" t="s">
        <v>6902</v>
      </c>
      <c r="D1103" s="192">
        <v>569520</v>
      </c>
    </row>
    <row r="1104" spans="2:4" x14ac:dyDescent="0.25">
      <c r="B1104" s="186" t="s">
        <v>7461</v>
      </c>
      <c r="C1104" s="186"/>
      <c r="D1104" s="193">
        <v>569520</v>
      </c>
    </row>
    <row r="1105" spans="2:4" ht="14.4" thickBot="1" x14ac:dyDescent="0.3">
      <c r="B1105" s="185" t="s">
        <v>4267</v>
      </c>
      <c r="C1105" s="185" t="s">
        <v>7093</v>
      </c>
      <c r="D1105" s="192">
        <v>5911</v>
      </c>
    </row>
    <row r="1106" spans="2:4" x14ac:dyDescent="0.25">
      <c r="B1106" s="186" t="s">
        <v>7462</v>
      </c>
      <c r="C1106" s="186"/>
      <c r="D1106" s="193">
        <v>5911</v>
      </c>
    </row>
    <row r="1107" spans="2:4" ht="14.4" thickBot="1" x14ac:dyDescent="0.3">
      <c r="B1107" s="185" t="s">
        <v>2142</v>
      </c>
      <c r="C1107" s="185" t="s">
        <v>7103</v>
      </c>
      <c r="D1107" s="192">
        <v>54467</v>
      </c>
    </row>
    <row r="1108" spans="2:4" x14ac:dyDescent="0.25">
      <c r="B1108" s="186" t="s">
        <v>7463</v>
      </c>
      <c r="C1108" s="186"/>
      <c r="D1108" s="193">
        <v>54467</v>
      </c>
    </row>
    <row r="1109" spans="2:4" ht="14.4" thickBot="1" x14ac:dyDescent="0.3">
      <c r="B1109" s="185" t="s">
        <v>1963</v>
      </c>
      <c r="C1109" s="185" t="s">
        <v>7107</v>
      </c>
      <c r="D1109" s="192">
        <v>54586</v>
      </c>
    </row>
    <row r="1110" spans="2:4" x14ac:dyDescent="0.25">
      <c r="B1110" s="186" t="s">
        <v>7464</v>
      </c>
      <c r="C1110" s="186"/>
      <c r="D1110" s="193">
        <v>54586</v>
      </c>
    </row>
    <row r="1111" spans="2:4" ht="26.4" x14ac:dyDescent="0.25">
      <c r="B1111" s="184" t="s">
        <v>2270</v>
      </c>
      <c r="C1111" s="184" t="s">
        <v>7093</v>
      </c>
      <c r="D1111" s="191">
        <v>21845</v>
      </c>
    </row>
    <row r="1112" spans="2:4" ht="27" thickBot="1" x14ac:dyDescent="0.3">
      <c r="B1112" s="185" t="s">
        <v>2270</v>
      </c>
      <c r="C1112" s="185" t="s">
        <v>7108</v>
      </c>
      <c r="D1112" s="192">
        <v>54609</v>
      </c>
    </row>
    <row r="1113" spans="2:4" ht="26.4" x14ac:dyDescent="0.25">
      <c r="B1113" s="186" t="s">
        <v>7465</v>
      </c>
      <c r="C1113" s="186"/>
      <c r="D1113" s="193">
        <v>21845</v>
      </c>
    </row>
    <row r="1114" spans="2:4" x14ac:dyDescent="0.25">
      <c r="B1114" s="184" t="s">
        <v>1580</v>
      </c>
      <c r="C1114" s="184" t="s">
        <v>7103</v>
      </c>
      <c r="D1114" s="191">
        <v>49503</v>
      </c>
    </row>
    <row r="1115" spans="2:4" ht="14.4" thickBot="1" x14ac:dyDescent="0.3">
      <c r="B1115" s="185" t="s">
        <v>1580</v>
      </c>
      <c r="C1115" s="185" t="s">
        <v>7108</v>
      </c>
      <c r="D1115" s="192">
        <v>77935</v>
      </c>
    </row>
    <row r="1116" spans="2:4" x14ac:dyDescent="0.25">
      <c r="B1116" s="186" t="s">
        <v>7466</v>
      </c>
      <c r="C1116" s="186"/>
      <c r="D1116" s="193">
        <v>74963</v>
      </c>
    </row>
    <row r="1117" spans="2:4" x14ac:dyDescent="0.25">
      <c r="B1117" s="184" t="s">
        <v>1895</v>
      </c>
      <c r="C1117" s="184" t="s">
        <v>108</v>
      </c>
      <c r="D1117" s="191">
        <v>353273</v>
      </c>
    </row>
    <row r="1118" spans="2:4" x14ac:dyDescent="0.25">
      <c r="B1118" s="184" t="s">
        <v>1895</v>
      </c>
      <c r="C1118" s="184" t="s">
        <v>7093</v>
      </c>
      <c r="D1118" s="191">
        <v>353273</v>
      </c>
    </row>
    <row r="1119" spans="2:4" x14ac:dyDescent="0.25">
      <c r="B1119" s="184" t="s">
        <v>1895</v>
      </c>
      <c r="C1119" s="184" t="s">
        <v>7103</v>
      </c>
      <c r="D1119" s="191">
        <v>212415</v>
      </c>
    </row>
    <row r="1120" spans="2:4" ht="14.4" thickBot="1" x14ac:dyDescent="0.3">
      <c r="B1120" s="185" t="s">
        <v>1895</v>
      </c>
      <c r="C1120" s="185" t="s">
        <v>7108</v>
      </c>
      <c r="D1120" s="192">
        <v>138261</v>
      </c>
    </row>
    <row r="1121" spans="2:4" ht="26.4" x14ac:dyDescent="0.25">
      <c r="B1121" s="186" t="s">
        <v>7467</v>
      </c>
      <c r="C1121" s="186"/>
      <c r="D1121" s="193">
        <v>290547</v>
      </c>
    </row>
    <row r="1122" spans="2:4" ht="14.4" thickBot="1" x14ac:dyDescent="0.3">
      <c r="B1122" s="185" t="s">
        <v>1686</v>
      </c>
      <c r="C1122" s="185" t="s">
        <v>7103</v>
      </c>
      <c r="D1122" s="192">
        <v>48208</v>
      </c>
    </row>
    <row r="1123" spans="2:4" x14ac:dyDescent="0.25">
      <c r="B1123" s="186" t="s">
        <v>7468</v>
      </c>
      <c r="C1123" s="186"/>
      <c r="D1123" s="193">
        <v>48208</v>
      </c>
    </row>
    <row r="1124" spans="2:4" ht="14.4" thickBot="1" x14ac:dyDescent="0.3">
      <c r="B1124" s="185" t="s">
        <v>1586</v>
      </c>
      <c r="C1124" s="185" t="s">
        <v>7108</v>
      </c>
      <c r="D1124" s="192">
        <v>178314</v>
      </c>
    </row>
    <row r="1125" spans="2:4" x14ac:dyDescent="0.25">
      <c r="B1125" s="186" t="s">
        <v>7469</v>
      </c>
      <c r="C1125" s="186"/>
      <c r="D1125" s="193">
        <v>178314</v>
      </c>
    </row>
    <row r="1126" spans="2:4" ht="14.4" thickBot="1" x14ac:dyDescent="0.3">
      <c r="B1126" s="185" t="s">
        <v>2216</v>
      </c>
      <c r="C1126" s="185" t="s">
        <v>7093</v>
      </c>
      <c r="D1126" s="192">
        <v>31358</v>
      </c>
    </row>
    <row r="1127" spans="2:4" x14ac:dyDescent="0.25">
      <c r="B1127" s="186" t="s">
        <v>7470</v>
      </c>
      <c r="C1127" s="186"/>
      <c r="D1127" s="193">
        <v>31358</v>
      </c>
    </row>
    <row r="1128" spans="2:4" x14ac:dyDescent="0.25">
      <c r="B1128" s="184" t="s">
        <v>1559</v>
      </c>
      <c r="C1128" s="184" t="s">
        <v>7054</v>
      </c>
      <c r="D1128" s="191">
        <v>236078</v>
      </c>
    </row>
    <row r="1129" spans="2:4" x14ac:dyDescent="0.25">
      <c r="B1129" s="184" t="s">
        <v>1559</v>
      </c>
      <c r="C1129" s="184" t="s">
        <v>7055</v>
      </c>
      <c r="D1129" s="191">
        <v>231720</v>
      </c>
    </row>
    <row r="1130" spans="2:4" x14ac:dyDescent="0.25">
      <c r="B1130" s="184" t="s">
        <v>1559</v>
      </c>
      <c r="C1130" s="184" t="s">
        <v>183</v>
      </c>
      <c r="D1130" s="191">
        <v>11490</v>
      </c>
    </row>
    <row r="1131" spans="2:4" x14ac:dyDescent="0.25">
      <c r="B1131" s="184" t="s">
        <v>1559</v>
      </c>
      <c r="C1131" s="184" t="s">
        <v>7069</v>
      </c>
      <c r="D1131" s="191">
        <v>73214</v>
      </c>
    </row>
    <row r="1132" spans="2:4" x14ac:dyDescent="0.25">
      <c r="B1132" s="184" t="s">
        <v>1559</v>
      </c>
      <c r="C1132" s="184" t="s">
        <v>7070</v>
      </c>
      <c r="D1132" s="191">
        <v>2625</v>
      </c>
    </row>
    <row r="1133" spans="2:4" x14ac:dyDescent="0.25">
      <c r="B1133" s="184" t="s">
        <v>1559</v>
      </c>
      <c r="C1133" s="184" t="s">
        <v>7072</v>
      </c>
      <c r="D1133" s="191">
        <v>125983</v>
      </c>
    </row>
    <row r="1134" spans="2:4" x14ac:dyDescent="0.25">
      <c r="B1134" s="184" t="s">
        <v>1559</v>
      </c>
      <c r="C1134" s="184" t="s">
        <v>108</v>
      </c>
      <c r="D1134" s="191">
        <v>368084</v>
      </c>
    </row>
    <row r="1135" spans="2:4" x14ac:dyDescent="0.25">
      <c r="B1135" s="184" t="s">
        <v>1559</v>
      </c>
      <c r="C1135" s="184" t="s">
        <v>192</v>
      </c>
      <c r="D1135" s="191">
        <v>8680</v>
      </c>
    </row>
    <row r="1136" spans="2:4" x14ac:dyDescent="0.25">
      <c r="B1136" s="184" t="s">
        <v>1559</v>
      </c>
      <c r="C1136" s="184" t="s">
        <v>6904</v>
      </c>
      <c r="D1136" s="191">
        <v>236078</v>
      </c>
    </row>
    <row r="1137" spans="2:4" x14ac:dyDescent="0.25">
      <c r="B1137" s="184" t="s">
        <v>1559</v>
      </c>
      <c r="C1137" s="184" t="s">
        <v>6903</v>
      </c>
      <c r="D1137" s="191">
        <v>221885</v>
      </c>
    </row>
    <row r="1138" spans="2:4" x14ac:dyDescent="0.25">
      <c r="B1138" s="184" t="s">
        <v>1559</v>
      </c>
      <c r="C1138" s="184" t="s">
        <v>7097</v>
      </c>
      <c r="D1138" s="191">
        <v>364341</v>
      </c>
    </row>
    <row r="1139" spans="2:4" x14ac:dyDescent="0.25">
      <c r="B1139" s="184" t="s">
        <v>1559</v>
      </c>
      <c r="C1139" s="184" t="s">
        <v>7100</v>
      </c>
      <c r="D1139" s="191">
        <v>364341</v>
      </c>
    </row>
    <row r="1140" spans="2:4" x14ac:dyDescent="0.25">
      <c r="B1140" s="184" t="s">
        <v>1559</v>
      </c>
      <c r="C1140" s="184" t="s">
        <v>7103</v>
      </c>
      <c r="D1140" s="191">
        <v>128422</v>
      </c>
    </row>
    <row r="1141" spans="2:4" x14ac:dyDescent="0.25">
      <c r="B1141" s="184" t="s">
        <v>1559</v>
      </c>
      <c r="C1141" s="184" t="s">
        <v>7108</v>
      </c>
      <c r="D1141" s="191">
        <v>364341</v>
      </c>
    </row>
    <row r="1142" spans="2:4" x14ac:dyDescent="0.25">
      <c r="B1142" s="184" t="s">
        <v>1559</v>
      </c>
      <c r="C1142" s="184" t="s">
        <v>6902</v>
      </c>
      <c r="D1142" s="191">
        <v>364341</v>
      </c>
    </row>
    <row r="1143" spans="2:4" x14ac:dyDescent="0.25">
      <c r="B1143" s="184" t="s">
        <v>1559</v>
      </c>
      <c r="C1143" s="184" t="s">
        <v>4059</v>
      </c>
      <c r="D1143" s="191">
        <v>25004</v>
      </c>
    </row>
    <row r="1144" spans="2:4" ht="14.4" thickBot="1" x14ac:dyDescent="0.3">
      <c r="B1144" s="185" t="s">
        <v>1559</v>
      </c>
      <c r="C1144" s="185" t="s">
        <v>7175</v>
      </c>
      <c r="D1144" s="192">
        <v>92869</v>
      </c>
    </row>
    <row r="1145" spans="2:4" x14ac:dyDescent="0.25">
      <c r="B1145" s="186" t="s">
        <v>7471</v>
      </c>
      <c r="C1145" s="186"/>
      <c r="D1145" s="193">
        <v>202753</v>
      </c>
    </row>
    <row r="1146" spans="2:4" ht="27" thickBot="1" x14ac:dyDescent="0.3">
      <c r="B1146" s="185" t="s">
        <v>6361</v>
      </c>
      <c r="C1146" s="185" t="s">
        <v>7120</v>
      </c>
      <c r="D1146" s="192">
        <v>35066</v>
      </c>
    </row>
    <row r="1147" spans="2:4" x14ac:dyDescent="0.25">
      <c r="B1147" s="186" t="s">
        <v>7472</v>
      </c>
      <c r="C1147" s="186"/>
      <c r="D1147" s="193">
        <v>35066</v>
      </c>
    </row>
    <row r="1148" spans="2:4" ht="14.4" thickBot="1" x14ac:dyDescent="0.3">
      <c r="B1148" s="185" t="s">
        <v>1660</v>
      </c>
      <c r="C1148" s="185" t="s">
        <v>7082</v>
      </c>
      <c r="D1148" s="192">
        <v>229678</v>
      </c>
    </row>
    <row r="1149" spans="2:4" x14ac:dyDescent="0.25">
      <c r="B1149" s="186" t="s">
        <v>7473</v>
      </c>
      <c r="C1149" s="186"/>
      <c r="D1149" s="193">
        <v>229678</v>
      </c>
    </row>
    <row r="1150" spans="2:4" ht="14.4" thickBot="1" x14ac:dyDescent="0.3">
      <c r="B1150" s="185" t="s">
        <v>1862</v>
      </c>
      <c r="C1150" s="185" t="s">
        <v>7108</v>
      </c>
      <c r="D1150" s="192">
        <v>80776</v>
      </c>
    </row>
    <row r="1151" spans="2:4" x14ac:dyDescent="0.25">
      <c r="B1151" s="186" t="s">
        <v>7474</v>
      </c>
      <c r="C1151" s="186"/>
      <c r="D1151" s="193">
        <v>80776</v>
      </c>
    </row>
    <row r="1152" spans="2:4" x14ac:dyDescent="0.25">
      <c r="B1152" s="184" t="s">
        <v>1549</v>
      </c>
      <c r="C1152" s="184" t="s">
        <v>7069</v>
      </c>
      <c r="D1152" s="191">
        <v>5178</v>
      </c>
    </row>
    <row r="1153" spans="2:4" x14ac:dyDescent="0.25">
      <c r="B1153" s="184" t="s">
        <v>1549</v>
      </c>
      <c r="C1153" s="184" t="s">
        <v>7070</v>
      </c>
      <c r="D1153" s="191">
        <v>4468</v>
      </c>
    </row>
    <row r="1154" spans="2:4" x14ac:dyDescent="0.25">
      <c r="B1154" s="184" t="s">
        <v>1549</v>
      </c>
      <c r="C1154" s="184" t="s">
        <v>7072</v>
      </c>
      <c r="D1154" s="191">
        <v>95338</v>
      </c>
    </row>
    <row r="1155" spans="2:4" x14ac:dyDescent="0.25">
      <c r="B1155" s="184" t="s">
        <v>1549</v>
      </c>
      <c r="C1155" s="184" t="s">
        <v>108</v>
      </c>
      <c r="D1155" s="191">
        <v>173907</v>
      </c>
    </row>
    <row r="1156" spans="2:4" x14ac:dyDescent="0.25">
      <c r="B1156" s="184" t="s">
        <v>1549</v>
      </c>
      <c r="C1156" s="184" t="s">
        <v>7081</v>
      </c>
      <c r="D1156" s="191">
        <v>172060</v>
      </c>
    </row>
    <row r="1157" spans="2:4" x14ac:dyDescent="0.25">
      <c r="B1157" s="184" t="s">
        <v>1549</v>
      </c>
      <c r="C1157" s="184" t="s">
        <v>6904</v>
      </c>
      <c r="D1157" s="191">
        <v>269920</v>
      </c>
    </row>
    <row r="1158" spans="2:4" x14ac:dyDescent="0.25">
      <c r="B1158" s="184" t="s">
        <v>1549</v>
      </c>
      <c r="C1158" s="184" t="s">
        <v>6903</v>
      </c>
      <c r="D1158" s="191">
        <v>218695</v>
      </c>
    </row>
    <row r="1159" spans="2:4" x14ac:dyDescent="0.25">
      <c r="B1159" s="184" t="s">
        <v>1549</v>
      </c>
      <c r="C1159" s="184" t="s">
        <v>7086</v>
      </c>
      <c r="D1159" s="191">
        <v>457234</v>
      </c>
    </row>
    <row r="1160" spans="2:4" x14ac:dyDescent="0.25">
      <c r="B1160" s="184" t="s">
        <v>1549</v>
      </c>
      <c r="C1160" s="184" t="s">
        <v>7087</v>
      </c>
      <c r="D1160" s="191">
        <v>203946</v>
      </c>
    </row>
    <row r="1161" spans="2:4" x14ac:dyDescent="0.25">
      <c r="B1161" s="184" t="s">
        <v>1549</v>
      </c>
      <c r="C1161" s="184" t="s">
        <v>7097</v>
      </c>
      <c r="D1161" s="191">
        <v>47335</v>
      </c>
    </row>
    <row r="1162" spans="2:4" x14ac:dyDescent="0.25">
      <c r="B1162" s="184" t="s">
        <v>1549</v>
      </c>
      <c r="C1162" s="184" t="s">
        <v>7100</v>
      </c>
      <c r="D1162" s="191">
        <v>149516</v>
      </c>
    </row>
    <row r="1163" spans="2:4" x14ac:dyDescent="0.25">
      <c r="B1163" s="184" t="s">
        <v>1549</v>
      </c>
      <c r="C1163" s="184" t="s">
        <v>7103</v>
      </c>
      <c r="D1163" s="191">
        <v>121493</v>
      </c>
    </row>
    <row r="1164" spans="2:4" x14ac:dyDescent="0.25">
      <c r="B1164" s="184" t="s">
        <v>1549</v>
      </c>
      <c r="C1164" s="184" t="s">
        <v>7108</v>
      </c>
      <c r="D1164" s="191">
        <v>345844</v>
      </c>
    </row>
    <row r="1165" spans="2:4" x14ac:dyDescent="0.25">
      <c r="B1165" s="184" t="s">
        <v>1549</v>
      </c>
      <c r="C1165" s="184" t="s">
        <v>7119</v>
      </c>
      <c r="D1165" s="191">
        <v>275946</v>
      </c>
    </row>
    <row r="1166" spans="2:4" ht="14.4" thickBot="1" x14ac:dyDescent="0.3">
      <c r="B1166" s="185" t="s">
        <v>1549</v>
      </c>
      <c r="C1166" s="185" t="s">
        <v>6902</v>
      </c>
      <c r="D1166" s="192">
        <v>187002</v>
      </c>
    </row>
    <row r="1167" spans="2:4" x14ac:dyDescent="0.25">
      <c r="B1167" s="186" t="s">
        <v>7475</v>
      </c>
      <c r="C1167" s="186"/>
      <c r="D1167" s="193">
        <v>208660</v>
      </c>
    </row>
    <row r="1168" spans="2:4" ht="14.4" thickBot="1" x14ac:dyDescent="0.3">
      <c r="B1168" s="185" t="s">
        <v>3339</v>
      </c>
      <c r="C1168" s="185" t="s">
        <v>7100</v>
      </c>
      <c r="D1168" s="192">
        <v>10653</v>
      </c>
    </row>
    <row r="1169" spans="2:4" x14ac:dyDescent="0.25">
      <c r="B1169" s="186" t="s">
        <v>7476</v>
      </c>
      <c r="C1169" s="186"/>
      <c r="D1169" s="193">
        <v>10653</v>
      </c>
    </row>
    <row r="1170" spans="2:4" x14ac:dyDescent="0.25">
      <c r="B1170" s="184" t="s">
        <v>2809</v>
      </c>
      <c r="C1170" s="184" t="s">
        <v>7085</v>
      </c>
      <c r="D1170" s="191">
        <v>47827</v>
      </c>
    </row>
    <row r="1171" spans="2:4" ht="14.4" thickBot="1" x14ac:dyDescent="0.3">
      <c r="B1171" s="185" t="s">
        <v>2809</v>
      </c>
      <c r="C1171" s="185" t="s">
        <v>7107</v>
      </c>
      <c r="D1171" s="192">
        <v>47827</v>
      </c>
    </row>
    <row r="1172" spans="2:4" x14ac:dyDescent="0.25">
      <c r="B1172" s="186" t="s">
        <v>7477</v>
      </c>
      <c r="C1172" s="186"/>
      <c r="D1172" s="193">
        <v>47827</v>
      </c>
    </row>
    <row r="1173" spans="2:4" ht="14.4" thickBot="1" x14ac:dyDescent="0.3">
      <c r="B1173" s="185" t="s">
        <v>1641</v>
      </c>
      <c r="C1173" s="185" t="s">
        <v>7103</v>
      </c>
      <c r="D1173" s="192">
        <v>51865</v>
      </c>
    </row>
    <row r="1174" spans="2:4" x14ac:dyDescent="0.25">
      <c r="B1174" s="186" t="s">
        <v>7478</v>
      </c>
      <c r="C1174" s="186"/>
      <c r="D1174" s="193">
        <v>51865</v>
      </c>
    </row>
    <row r="1175" spans="2:4" x14ac:dyDescent="0.25">
      <c r="B1175" s="184" t="s">
        <v>1677</v>
      </c>
      <c r="C1175" s="184" t="s">
        <v>7069</v>
      </c>
      <c r="D1175" s="191">
        <v>3571</v>
      </c>
    </row>
    <row r="1176" spans="2:4" x14ac:dyDescent="0.25">
      <c r="B1176" s="184" t="s">
        <v>1677</v>
      </c>
      <c r="C1176" s="184" t="s">
        <v>6904</v>
      </c>
      <c r="D1176" s="191">
        <v>66951</v>
      </c>
    </row>
    <row r="1177" spans="2:4" ht="26.4" x14ac:dyDescent="0.25">
      <c r="B1177" s="184" t="s">
        <v>1677</v>
      </c>
      <c r="C1177" s="184" t="s">
        <v>7091</v>
      </c>
      <c r="D1177" s="191">
        <v>23217</v>
      </c>
    </row>
    <row r="1178" spans="2:4" x14ac:dyDescent="0.25">
      <c r="B1178" s="184" t="s">
        <v>1677</v>
      </c>
      <c r="C1178" s="184" t="s">
        <v>7097</v>
      </c>
      <c r="D1178" s="191">
        <v>145451</v>
      </c>
    </row>
    <row r="1179" spans="2:4" x14ac:dyDescent="0.25">
      <c r="B1179" s="184" t="s">
        <v>1677</v>
      </c>
      <c r="C1179" s="184" t="s">
        <v>7100</v>
      </c>
      <c r="D1179" s="191">
        <v>125935</v>
      </c>
    </row>
    <row r="1180" spans="2:4" x14ac:dyDescent="0.25">
      <c r="B1180" s="184" t="s">
        <v>1677</v>
      </c>
      <c r="C1180" s="184" t="s">
        <v>7103</v>
      </c>
      <c r="D1180" s="191">
        <v>120026</v>
      </c>
    </row>
    <row r="1181" spans="2:4" ht="14.4" thickBot="1" x14ac:dyDescent="0.3">
      <c r="B1181" s="185" t="s">
        <v>1677</v>
      </c>
      <c r="C1181" s="185" t="s">
        <v>119</v>
      </c>
      <c r="D1181" s="192">
        <v>15757</v>
      </c>
    </row>
    <row r="1182" spans="2:4" x14ac:dyDescent="0.25">
      <c r="B1182" s="186" t="s">
        <v>7479</v>
      </c>
      <c r="C1182" s="186"/>
      <c r="D1182" s="193">
        <v>120026</v>
      </c>
    </row>
    <row r="1183" spans="2:4" ht="14.4" thickBot="1" x14ac:dyDescent="0.3">
      <c r="B1183" s="185" t="s">
        <v>2293</v>
      </c>
      <c r="C1183" s="185" t="s">
        <v>7093</v>
      </c>
      <c r="D1183" s="192">
        <v>14332</v>
      </c>
    </row>
    <row r="1184" spans="2:4" x14ac:dyDescent="0.25">
      <c r="B1184" s="186" t="s">
        <v>7480</v>
      </c>
      <c r="C1184" s="186"/>
      <c r="D1184" s="193">
        <v>14332</v>
      </c>
    </row>
    <row r="1185" spans="2:4" x14ac:dyDescent="0.25">
      <c r="B1185" s="184" t="s">
        <v>1780</v>
      </c>
      <c r="C1185" s="184" t="s">
        <v>7100</v>
      </c>
      <c r="D1185" s="191">
        <v>118187</v>
      </c>
    </row>
    <row r="1186" spans="2:4" x14ac:dyDescent="0.25">
      <c r="B1186" s="184" t="s">
        <v>1780</v>
      </c>
      <c r="C1186" s="184" t="s">
        <v>7103</v>
      </c>
      <c r="D1186" s="191">
        <v>118187</v>
      </c>
    </row>
    <row r="1187" spans="2:4" ht="14.4" thickBot="1" x14ac:dyDescent="0.3">
      <c r="B1187" s="185" t="s">
        <v>1780</v>
      </c>
      <c r="C1187" s="185" t="s">
        <v>7108</v>
      </c>
      <c r="D1187" s="192">
        <v>118187</v>
      </c>
    </row>
    <row r="1188" spans="2:4" x14ac:dyDescent="0.25">
      <c r="B1188" s="186" t="s">
        <v>7481</v>
      </c>
      <c r="C1188" s="186"/>
      <c r="D1188" s="193">
        <v>118187</v>
      </c>
    </row>
    <row r="1189" spans="2:4" ht="14.4" thickBot="1" x14ac:dyDescent="0.3">
      <c r="B1189" s="185" t="s">
        <v>2183</v>
      </c>
      <c r="C1189" s="185" t="s">
        <v>7100</v>
      </c>
      <c r="D1189" s="192">
        <v>86244</v>
      </c>
    </row>
    <row r="1190" spans="2:4" x14ac:dyDescent="0.25">
      <c r="B1190" s="186" t="s">
        <v>7482</v>
      </c>
      <c r="C1190" s="186"/>
      <c r="D1190" s="193">
        <v>86244</v>
      </c>
    </row>
    <row r="1191" spans="2:4" ht="14.4" thickBot="1" x14ac:dyDescent="0.3">
      <c r="B1191" s="185" t="s">
        <v>1668</v>
      </c>
      <c r="C1191" s="185" t="s">
        <v>7108</v>
      </c>
      <c r="D1191" s="192">
        <v>35527</v>
      </c>
    </row>
    <row r="1192" spans="2:4" x14ac:dyDescent="0.25">
      <c r="B1192" s="186" t="s">
        <v>7483</v>
      </c>
      <c r="C1192" s="186"/>
      <c r="D1192" s="193">
        <v>35527</v>
      </c>
    </row>
    <row r="1193" spans="2:4" x14ac:dyDescent="0.25">
      <c r="B1193" s="184" t="s">
        <v>1598</v>
      </c>
      <c r="C1193" s="184" t="s">
        <v>7072</v>
      </c>
      <c r="D1193" s="191">
        <v>479792</v>
      </c>
    </row>
    <row r="1194" spans="2:4" x14ac:dyDescent="0.25">
      <c r="B1194" s="184" t="s">
        <v>1598</v>
      </c>
      <c r="C1194" s="184" t="s">
        <v>108</v>
      </c>
      <c r="D1194" s="191">
        <v>479792</v>
      </c>
    </row>
    <row r="1195" spans="2:4" x14ac:dyDescent="0.25">
      <c r="B1195" s="184" t="s">
        <v>1598</v>
      </c>
      <c r="C1195" s="184" t="s">
        <v>7103</v>
      </c>
      <c r="D1195" s="191">
        <v>68550</v>
      </c>
    </row>
    <row r="1196" spans="2:4" ht="14.4" thickBot="1" x14ac:dyDescent="0.3">
      <c r="B1196" s="185" t="s">
        <v>1598</v>
      </c>
      <c r="C1196" s="185" t="s">
        <v>7108</v>
      </c>
      <c r="D1196" s="192">
        <v>128683</v>
      </c>
    </row>
    <row r="1197" spans="2:4" x14ac:dyDescent="0.25">
      <c r="B1197" s="186" t="s">
        <v>7484</v>
      </c>
      <c r="C1197" s="186"/>
      <c r="D1197" s="193">
        <v>167701</v>
      </c>
    </row>
    <row r="1198" spans="2:4" ht="14.4" thickBot="1" x14ac:dyDescent="0.3">
      <c r="B1198" s="185" t="s">
        <v>1766</v>
      </c>
      <c r="C1198" s="185" t="s">
        <v>7058</v>
      </c>
      <c r="D1198" s="192">
        <v>226449</v>
      </c>
    </row>
    <row r="1199" spans="2:4" x14ac:dyDescent="0.25">
      <c r="B1199" s="186" t="s">
        <v>7485</v>
      </c>
      <c r="C1199" s="186"/>
      <c r="D1199" s="193">
        <v>226449</v>
      </c>
    </row>
    <row r="1200" spans="2:4" ht="14.4" thickBot="1" x14ac:dyDescent="0.3">
      <c r="B1200" s="185" t="s">
        <v>2245</v>
      </c>
      <c r="C1200" s="185" t="s">
        <v>108</v>
      </c>
      <c r="D1200" s="192">
        <v>211664</v>
      </c>
    </row>
    <row r="1201" spans="2:4" x14ac:dyDescent="0.25">
      <c r="B1201" s="186" t="s">
        <v>7486</v>
      </c>
      <c r="C1201" s="186"/>
      <c r="D1201" s="193">
        <v>211664</v>
      </c>
    </row>
    <row r="1202" spans="2:4" x14ac:dyDescent="0.25">
      <c r="B1202" s="184" t="s">
        <v>2498</v>
      </c>
      <c r="C1202" s="184" t="s">
        <v>7085</v>
      </c>
      <c r="D1202" s="191">
        <v>37242</v>
      </c>
    </row>
    <row r="1203" spans="2:4" x14ac:dyDescent="0.25">
      <c r="B1203" s="184" t="s">
        <v>2498</v>
      </c>
      <c r="C1203" s="184" t="s">
        <v>7107</v>
      </c>
      <c r="D1203" s="191">
        <v>43411</v>
      </c>
    </row>
    <row r="1204" spans="2:4" ht="14.4" thickBot="1" x14ac:dyDescent="0.3">
      <c r="B1204" s="185" t="s">
        <v>2498</v>
      </c>
      <c r="C1204" s="185" t="s">
        <v>78</v>
      </c>
      <c r="D1204" s="192">
        <v>41528</v>
      </c>
    </row>
    <row r="1205" spans="2:4" x14ac:dyDescent="0.25">
      <c r="B1205" s="186" t="s">
        <v>7487</v>
      </c>
      <c r="C1205" s="186"/>
      <c r="D1205" s="193">
        <v>42674</v>
      </c>
    </row>
    <row r="1206" spans="2:4" x14ac:dyDescent="0.25">
      <c r="B1206" s="184" t="s">
        <v>1592</v>
      </c>
      <c r="C1206" s="184" t="s">
        <v>7103</v>
      </c>
      <c r="D1206" s="191">
        <v>363615</v>
      </c>
    </row>
    <row r="1207" spans="2:4" ht="14.4" thickBot="1" x14ac:dyDescent="0.3">
      <c r="B1207" s="185" t="s">
        <v>1592</v>
      </c>
      <c r="C1207" s="185" t="s">
        <v>7108</v>
      </c>
      <c r="D1207" s="192">
        <v>26922</v>
      </c>
    </row>
    <row r="1208" spans="2:4" x14ac:dyDescent="0.25">
      <c r="B1208" s="186" t="s">
        <v>7488</v>
      </c>
      <c r="C1208" s="186"/>
      <c r="D1208" s="193">
        <v>195269</v>
      </c>
    </row>
    <row r="1209" spans="2:4" ht="14.4" thickBot="1" x14ac:dyDescent="0.3">
      <c r="B1209" s="185" t="s">
        <v>3082</v>
      </c>
      <c r="C1209" s="185" t="s">
        <v>7093</v>
      </c>
      <c r="D1209" s="192">
        <v>15845</v>
      </c>
    </row>
    <row r="1210" spans="2:4" x14ac:dyDescent="0.25">
      <c r="B1210" s="186" t="s">
        <v>7489</v>
      </c>
      <c r="C1210" s="186"/>
      <c r="D1210" s="193">
        <v>15845</v>
      </c>
    </row>
    <row r="1211" spans="2:4" ht="14.4" thickBot="1" x14ac:dyDescent="0.3">
      <c r="B1211" s="185" t="s">
        <v>2916</v>
      </c>
      <c r="C1211" s="185" t="s">
        <v>7093</v>
      </c>
      <c r="D1211" s="192">
        <v>15944</v>
      </c>
    </row>
    <row r="1212" spans="2:4" x14ac:dyDescent="0.25">
      <c r="B1212" s="186" t="s">
        <v>7490</v>
      </c>
      <c r="C1212" s="186"/>
      <c r="D1212" s="193">
        <v>15944</v>
      </c>
    </row>
    <row r="1213" spans="2:4" ht="14.4" thickBot="1" x14ac:dyDescent="0.3">
      <c r="B1213" s="185" t="s">
        <v>3100</v>
      </c>
      <c r="C1213" s="185" t="s">
        <v>7093</v>
      </c>
      <c r="D1213" s="192">
        <v>21506</v>
      </c>
    </row>
    <row r="1214" spans="2:4" x14ac:dyDescent="0.25">
      <c r="B1214" s="186" t="s">
        <v>7491</v>
      </c>
      <c r="C1214" s="186"/>
      <c r="D1214" s="193">
        <v>21506</v>
      </c>
    </row>
    <row r="1215" spans="2:4" x14ac:dyDescent="0.25">
      <c r="B1215" s="184" t="s">
        <v>3346</v>
      </c>
      <c r="C1215" s="184" t="s">
        <v>7064</v>
      </c>
      <c r="D1215" s="191">
        <v>124421</v>
      </c>
    </row>
    <row r="1216" spans="2:4" ht="14.4" thickBot="1" x14ac:dyDescent="0.3">
      <c r="B1216" s="185" t="s">
        <v>3346</v>
      </c>
      <c r="C1216" s="185" t="s">
        <v>108</v>
      </c>
      <c r="D1216" s="192">
        <v>2078</v>
      </c>
    </row>
    <row r="1217" spans="2:4" x14ac:dyDescent="0.25">
      <c r="B1217" s="186" t="s">
        <v>7492</v>
      </c>
      <c r="C1217" s="186"/>
      <c r="D1217" s="193">
        <v>63250</v>
      </c>
    </row>
    <row r="1218" spans="2:4" ht="14.4" thickBot="1" x14ac:dyDescent="0.3">
      <c r="B1218" s="185" t="s">
        <v>3433</v>
      </c>
      <c r="C1218" s="185" t="s">
        <v>7093</v>
      </c>
      <c r="D1218" s="192">
        <v>6265</v>
      </c>
    </row>
    <row r="1219" spans="2:4" x14ac:dyDescent="0.25">
      <c r="B1219" s="186" t="s">
        <v>7493</v>
      </c>
      <c r="C1219" s="186"/>
      <c r="D1219" s="193">
        <v>6265</v>
      </c>
    </row>
    <row r="1220" spans="2:4" ht="14.4" thickBot="1" x14ac:dyDescent="0.3">
      <c r="B1220" s="185" t="s">
        <v>2029</v>
      </c>
      <c r="C1220" s="185" t="s">
        <v>7103</v>
      </c>
      <c r="D1220" s="192">
        <v>18775</v>
      </c>
    </row>
    <row r="1221" spans="2:4" x14ac:dyDescent="0.25">
      <c r="B1221" s="186" t="s">
        <v>7494</v>
      </c>
      <c r="C1221" s="186"/>
      <c r="D1221" s="193">
        <v>18775</v>
      </c>
    </row>
    <row r="1222" spans="2:4" ht="14.4" thickBot="1" x14ac:dyDescent="0.3">
      <c r="B1222" s="185" t="s">
        <v>3403</v>
      </c>
      <c r="C1222" s="185" t="s">
        <v>7093</v>
      </c>
      <c r="D1222" s="192">
        <v>13541</v>
      </c>
    </row>
    <row r="1223" spans="2:4" x14ac:dyDescent="0.25">
      <c r="B1223" s="186" t="s">
        <v>7495</v>
      </c>
      <c r="C1223" s="186"/>
      <c r="D1223" s="193">
        <v>13541</v>
      </c>
    </row>
    <row r="1224" spans="2:4" ht="14.4" thickBot="1" x14ac:dyDescent="0.3">
      <c r="B1224" s="185" t="s">
        <v>1603</v>
      </c>
      <c r="C1224" s="185" t="s">
        <v>7108</v>
      </c>
      <c r="D1224" s="192">
        <v>196637</v>
      </c>
    </row>
    <row r="1225" spans="2:4" x14ac:dyDescent="0.25">
      <c r="B1225" s="186" t="s">
        <v>7496</v>
      </c>
      <c r="C1225" s="186"/>
      <c r="D1225" s="193">
        <v>196637</v>
      </c>
    </row>
    <row r="1226" spans="2:4" ht="14.4" thickBot="1" x14ac:dyDescent="0.3">
      <c r="B1226" s="185" t="s">
        <v>2065</v>
      </c>
      <c r="C1226" s="185" t="s">
        <v>7103</v>
      </c>
      <c r="D1226" s="192">
        <v>103366</v>
      </c>
    </row>
    <row r="1227" spans="2:4" x14ac:dyDescent="0.25">
      <c r="B1227" s="186" t="s">
        <v>7497</v>
      </c>
      <c r="C1227" s="186"/>
      <c r="D1227" s="193">
        <v>103366</v>
      </c>
    </row>
    <row r="1228" spans="2:4" x14ac:dyDescent="0.25">
      <c r="B1228" s="184" t="s">
        <v>3631</v>
      </c>
      <c r="C1228" s="184" t="s">
        <v>108</v>
      </c>
      <c r="D1228" s="191">
        <v>30337</v>
      </c>
    </row>
    <row r="1229" spans="2:4" x14ac:dyDescent="0.25">
      <c r="B1229" s="184" t="s">
        <v>3631</v>
      </c>
      <c r="C1229" s="184" t="s">
        <v>7085</v>
      </c>
      <c r="D1229" s="191">
        <v>30337</v>
      </c>
    </row>
    <row r="1230" spans="2:4" x14ac:dyDescent="0.25">
      <c r="B1230" s="184" t="s">
        <v>3631</v>
      </c>
      <c r="C1230" s="184" t="s">
        <v>7107</v>
      </c>
      <c r="D1230" s="191">
        <v>30337</v>
      </c>
    </row>
    <row r="1231" spans="2:4" x14ac:dyDescent="0.25">
      <c r="B1231" s="184" t="s">
        <v>3631</v>
      </c>
      <c r="C1231" s="184" t="s">
        <v>7108</v>
      </c>
      <c r="D1231" s="191">
        <v>30337</v>
      </c>
    </row>
    <row r="1232" spans="2:4" ht="14.4" thickBot="1" x14ac:dyDescent="0.3">
      <c r="B1232" s="185" t="s">
        <v>3631</v>
      </c>
      <c r="C1232" s="185" t="s">
        <v>78</v>
      </c>
      <c r="D1232" s="192">
        <v>30337</v>
      </c>
    </row>
    <row r="1233" spans="2:4" x14ac:dyDescent="0.25">
      <c r="B1233" s="186" t="s">
        <v>7498</v>
      </c>
      <c r="C1233" s="186"/>
      <c r="D1233" s="193">
        <v>30337</v>
      </c>
    </row>
    <row r="1234" spans="2:4" ht="14.4" thickBot="1" x14ac:dyDescent="0.3">
      <c r="B1234" s="185" t="s">
        <v>2579</v>
      </c>
      <c r="C1234" s="185" t="s">
        <v>7093</v>
      </c>
      <c r="D1234" s="192">
        <v>13760</v>
      </c>
    </row>
    <row r="1235" spans="2:4" x14ac:dyDescent="0.25">
      <c r="B1235" s="186" t="s">
        <v>7499</v>
      </c>
      <c r="C1235" s="186"/>
      <c r="D1235" s="193">
        <v>13760</v>
      </c>
    </row>
    <row r="1236" spans="2:4" ht="14.4" thickBot="1" x14ac:dyDescent="0.3">
      <c r="B1236" s="185" t="s">
        <v>2505</v>
      </c>
      <c r="C1236" s="185" t="s">
        <v>7093</v>
      </c>
      <c r="D1236" s="192">
        <v>36739</v>
      </c>
    </row>
    <row r="1237" spans="2:4" x14ac:dyDescent="0.25">
      <c r="B1237" s="186" t="s">
        <v>7500</v>
      </c>
      <c r="C1237" s="186"/>
      <c r="D1237" s="193">
        <v>36739</v>
      </c>
    </row>
    <row r="1238" spans="2:4" x14ac:dyDescent="0.25">
      <c r="B1238" s="184" t="s">
        <v>1636</v>
      </c>
      <c r="C1238" s="184" t="s">
        <v>7097</v>
      </c>
      <c r="D1238" s="191">
        <v>37032</v>
      </c>
    </row>
    <row r="1239" spans="2:4" x14ac:dyDescent="0.25">
      <c r="B1239" s="184" t="s">
        <v>1636</v>
      </c>
      <c r="C1239" s="184" t="s">
        <v>7100</v>
      </c>
      <c r="D1239" s="191">
        <v>87374</v>
      </c>
    </row>
    <row r="1240" spans="2:4" x14ac:dyDescent="0.25">
      <c r="B1240" s="184" t="s">
        <v>1636</v>
      </c>
      <c r="C1240" s="184" t="s">
        <v>7103</v>
      </c>
      <c r="D1240" s="191">
        <v>82771</v>
      </c>
    </row>
    <row r="1241" spans="2:4" x14ac:dyDescent="0.25">
      <c r="B1241" s="184" t="s">
        <v>1636</v>
      </c>
      <c r="C1241" s="184" t="s">
        <v>7108</v>
      </c>
      <c r="D1241" s="191">
        <v>145911</v>
      </c>
    </row>
    <row r="1242" spans="2:4" ht="14.4" thickBot="1" x14ac:dyDescent="0.3">
      <c r="B1242" s="185" t="s">
        <v>1636</v>
      </c>
      <c r="C1242" s="185" t="s">
        <v>6902</v>
      </c>
      <c r="D1242" s="192">
        <v>120478</v>
      </c>
    </row>
    <row r="1243" spans="2:4" x14ac:dyDescent="0.25">
      <c r="B1243" s="186" t="s">
        <v>7501</v>
      </c>
      <c r="C1243" s="186"/>
      <c r="D1243" s="193">
        <v>87697</v>
      </c>
    </row>
    <row r="1244" spans="2:4" ht="14.4" thickBot="1" x14ac:dyDescent="0.3">
      <c r="B1244" s="185" t="s">
        <v>2332</v>
      </c>
      <c r="C1244" s="185" t="s">
        <v>7093</v>
      </c>
      <c r="D1244" s="192">
        <v>25333</v>
      </c>
    </row>
    <row r="1245" spans="2:4" x14ac:dyDescent="0.25">
      <c r="B1245" s="186" t="s">
        <v>7502</v>
      </c>
      <c r="C1245" s="186"/>
      <c r="D1245" s="193">
        <v>25333</v>
      </c>
    </row>
    <row r="1246" spans="2:4" ht="14.4" thickBot="1" x14ac:dyDescent="0.3">
      <c r="B1246" s="185" t="s">
        <v>2839</v>
      </c>
      <c r="C1246" s="185" t="s">
        <v>7093</v>
      </c>
      <c r="D1246" s="192">
        <v>16206</v>
      </c>
    </row>
    <row r="1247" spans="2:4" x14ac:dyDescent="0.25">
      <c r="B1247" s="186" t="s">
        <v>7503</v>
      </c>
      <c r="C1247" s="186"/>
      <c r="D1247" s="193">
        <v>16206</v>
      </c>
    </row>
    <row r="1248" spans="2:4" x14ac:dyDescent="0.25">
      <c r="B1248" s="184" t="s">
        <v>2731</v>
      </c>
      <c r="C1248" s="184" t="s">
        <v>7093</v>
      </c>
      <c r="D1248" s="191">
        <v>22664</v>
      </c>
    </row>
    <row r="1249" spans="2:4" ht="14.4" thickBot="1" x14ac:dyDescent="0.3">
      <c r="B1249" s="185" t="s">
        <v>2731</v>
      </c>
      <c r="C1249" s="185" t="s">
        <v>7103</v>
      </c>
      <c r="D1249" s="192">
        <v>24878</v>
      </c>
    </row>
    <row r="1250" spans="2:4" x14ac:dyDescent="0.25">
      <c r="B1250" s="186" t="s">
        <v>7504</v>
      </c>
      <c r="C1250" s="186"/>
      <c r="D1250" s="193">
        <v>23771</v>
      </c>
    </row>
    <row r="1251" spans="2:4" x14ac:dyDescent="0.25">
      <c r="B1251" s="184" t="s">
        <v>1562</v>
      </c>
      <c r="C1251" s="184" t="s">
        <v>7055</v>
      </c>
      <c r="D1251" s="191">
        <v>244422</v>
      </c>
    </row>
    <row r="1252" spans="2:4" x14ac:dyDescent="0.25">
      <c r="B1252" s="184" t="s">
        <v>1562</v>
      </c>
      <c r="C1252" s="184" t="s">
        <v>7069</v>
      </c>
      <c r="D1252" s="191">
        <v>5250</v>
      </c>
    </row>
    <row r="1253" spans="2:4" x14ac:dyDescent="0.25">
      <c r="B1253" s="184" t="s">
        <v>1562</v>
      </c>
      <c r="C1253" s="184" t="s">
        <v>7070</v>
      </c>
      <c r="D1253" s="197">
        <v>828</v>
      </c>
    </row>
    <row r="1254" spans="2:4" x14ac:dyDescent="0.25">
      <c r="B1254" s="184" t="s">
        <v>1562</v>
      </c>
      <c r="C1254" s="184" t="s">
        <v>7072</v>
      </c>
      <c r="D1254" s="191">
        <v>308958</v>
      </c>
    </row>
    <row r="1255" spans="2:4" x14ac:dyDescent="0.25">
      <c r="B1255" s="184" t="s">
        <v>1562</v>
      </c>
      <c r="C1255" s="184" t="s">
        <v>108</v>
      </c>
      <c r="D1255" s="191">
        <v>518536</v>
      </c>
    </row>
    <row r="1256" spans="2:4" x14ac:dyDescent="0.25">
      <c r="B1256" s="184" t="s">
        <v>1562</v>
      </c>
      <c r="C1256" s="184" t="s">
        <v>192</v>
      </c>
      <c r="D1256" s="191">
        <v>53200</v>
      </c>
    </row>
    <row r="1257" spans="2:4" x14ac:dyDescent="0.25">
      <c r="B1257" s="184" t="s">
        <v>1562</v>
      </c>
      <c r="C1257" s="184" t="s">
        <v>6904</v>
      </c>
      <c r="D1257" s="191">
        <v>672221</v>
      </c>
    </row>
    <row r="1258" spans="2:4" x14ac:dyDescent="0.25">
      <c r="B1258" s="184" t="s">
        <v>1562</v>
      </c>
      <c r="C1258" s="184" t="s">
        <v>6903</v>
      </c>
      <c r="D1258" s="191">
        <v>211094</v>
      </c>
    </row>
    <row r="1259" spans="2:4" x14ac:dyDescent="0.25">
      <c r="B1259" s="184" t="s">
        <v>1562</v>
      </c>
      <c r="C1259" s="184" t="s">
        <v>7088</v>
      </c>
      <c r="D1259" s="191">
        <v>55721</v>
      </c>
    </row>
    <row r="1260" spans="2:4" x14ac:dyDescent="0.25">
      <c r="B1260" s="184" t="s">
        <v>1562</v>
      </c>
      <c r="C1260" s="184" t="s">
        <v>7097</v>
      </c>
      <c r="D1260" s="191">
        <v>137429</v>
      </c>
    </row>
    <row r="1261" spans="2:4" x14ac:dyDescent="0.25">
      <c r="B1261" s="184" t="s">
        <v>1562</v>
      </c>
      <c r="C1261" s="184" t="s">
        <v>7100</v>
      </c>
      <c r="D1261" s="191">
        <v>163450</v>
      </c>
    </row>
    <row r="1262" spans="2:4" x14ac:dyDescent="0.25">
      <c r="B1262" s="184" t="s">
        <v>1562</v>
      </c>
      <c r="C1262" s="184" t="s">
        <v>7103</v>
      </c>
      <c r="D1262" s="191">
        <v>150410</v>
      </c>
    </row>
    <row r="1263" spans="2:4" x14ac:dyDescent="0.25">
      <c r="B1263" s="184" t="s">
        <v>1562</v>
      </c>
      <c r="C1263" s="184" t="s">
        <v>7108</v>
      </c>
      <c r="D1263" s="191">
        <v>518536</v>
      </c>
    </row>
    <row r="1264" spans="2:4" ht="14.4" thickBot="1" x14ac:dyDescent="0.3">
      <c r="B1264" s="185" t="s">
        <v>1562</v>
      </c>
      <c r="C1264" s="185" t="s">
        <v>4059</v>
      </c>
      <c r="D1264" s="192">
        <v>7840</v>
      </c>
    </row>
    <row r="1265" spans="2:4" x14ac:dyDescent="0.25">
      <c r="B1265" s="186" t="s">
        <v>7505</v>
      </c>
      <c r="C1265" s="186"/>
      <c r="D1265" s="193">
        <v>165138</v>
      </c>
    </row>
    <row r="1266" spans="2:4" x14ac:dyDescent="0.25">
      <c r="B1266" s="184" t="s">
        <v>1923</v>
      </c>
      <c r="C1266" s="184" t="s">
        <v>7085</v>
      </c>
      <c r="D1266" s="191">
        <v>98153</v>
      </c>
    </row>
    <row r="1267" spans="2:4" x14ac:dyDescent="0.25">
      <c r="B1267" s="184" t="s">
        <v>1923</v>
      </c>
      <c r="C1267" s="184" t="s">
        <v>7093</v>
      </c>
      <c r="D1267" s="191">
        <v>39278</v>
      </c>
    </row>
    <row r="1268" spans="2:4" x14ac:dyDescent="0.25">
      <c r="B1268" s="184" t="s">
        <v>1923</v>
      </c>
      <c r="C1268" s="184" t="s">
        <v>7100</v>
      </c>
      <c r="D1268" s="191">
        <v>39278</v>
      </c>
    </row>
    <row r="1269" spans="2:4" x14ac:dyDescent="0.25">
      <c r="B1269" s="184" t="s">
        <v>1923</v>
      </c>
      <c r="C1269" s="184" t="s">
        <v>7103</v>
      </c>
      <c r="D1269" s="191">
        <v>34749</v>
      </c>
    </row>
    <row r="1270" spans="2:4" ht="14.4" thickBot="1" x14ac:dyDescent="0.3">
      <c r="B1270" s="185" t="s">
        <v>1923</v>
      </c>
      <c r="C1270" s="185" t="s">
        <v>7107</v>
      </c>
      <c r="D1270" s="192">
        <v>45862</v>
      </c>
    </row>
    <row r="1271" spans="2:4" x14ac:dyDescent="0.25">
      <c r="B1271" s="186" t="s">
        <v>7506</v>
      </c>
      <c r="C1271" s="186"/>
      <c r="D1271" s="193">
        <v>47004</v>
      </c>
    </row>
    <row r="1272" spans="2:4" ht="14.4" thickBot="1" x14ac:dyDescent="0.3">
      <c r="B1272" s="185" t="s">
        <v>2765</v>
      </c>
      <c r="C1272" s="185" t="s">
        <v>7093</v>
      </c>
      <c r="D1272" s="192">
        <v>16151</v>
      </c>
    </row>
    <row r="1273" spans="2:4" x14ac:dyDescent="0.25">
      <c r="B1273" s="186" t="s">
        <v>7507</v>
      </c>
      <c r="C1273" s="186"/>
      <c r="D1273" s="193">
        <v>16151</v>
      </c>
    </row>
    <row r="1274" spans="2:4" x14ac:dyDescent="0.25">
      <c r="B1274" s="184" t="s">
        <v>1725</v>
      </c>
      <c r="C1274" s="184" t="s">
        <v>7072</v>
      </c>
      <c r="D1274" s="191">
        <v>55630</v>
      </c>
    </row>
    <row r="1275" spans="2:4" x14ac:dyDescent="0.25">
      <c r="B1275" s="184" t="s">
        <v>1725</v>
      </c>
      <c r="C1275" s="184" t="s">
        <v>108</v>
      </c>
      <c r="D1275" s="191">
        <v>156831</v>
      </c>
    </row>
    <row r="1276" spans="2:4" x14ac:dyDescent="0.25">
      <c r="B1276" s="184" t="s">
        <v>1725</v>
      </c>
      <c r="C1276" s="184" t="s">
        <v>7100</v>
      </c>
      <c r="D1276" s="191">
        <v>156519</v>
      </c>
    </row>
    <row r="1277" spans="2:4" x14ac:dyDescent="0.25">
      <c r="B1277" s="184" t="s">
        <v>1725</v>
      </c>
      <c r="C1277" s="184" t="s">
        <v>7108</v>
      </c>
      <c r="D1277" s="191">
        <v>163782</v>
      </c>
    </row>
    <row r="1278" spans="2:4" ht="14.4" thickBot="1" x14ac:dyDescent="0.3">
      <c r="B1278" s="185" t="s">
        <v>1725</v>
      </c>
      <c r="C1278" s="185" t="s">
        <v>6902</v>
      </c>
      <c r="D1278" s="192">
        <v>60065</v>
      </c>
    </row>
    <row r="1279" spans="2:4" x14ac:dyDescent="0.25">
      <c r="B1279" s="186" t="s">
        <v>7508</v>
      </c>
      <c r="C1279" s="186"/>
      <c r="D1279" s="193">
        <v>156519</v>
      </c>
    </row>
    <row r="1280" spans="2:4" x14ac:dyDescent="0.25">
      <c r="B1280" s="184" t="s">
        <v>2255</v>
      </c>
      <c r="C1280" s="184" t="s">
        <v>6904</v>
      </c>
      <c r="D1280" s="191">
        <v>5062</v>
      </c>
    </row>
    <row r="1281" spans="2:4" ht="14.4" thickBot="1" x14ac:dyDescent="0.3">
      <c r="B1281" s="185" t="s">
        <v>2255</v>
      </c>
      <c r="C1281" s="185" t="s">
        <v>7108</v>
      </c>
      <c r="D1281" s="192">
        <v>5062</v>
      </c>
    </row>
    <row r="1282" spans="2:4" x14ac:dyDescent="0.25">
      <c r="B1282" s="186" t="s">
        <v>7509</v>
      </c>
      <c r="C1282" s="186"/>
      <c r="D1282" s="193">
        <v>5062</v>
      </c>
    </row>
    <row r="1283" spans="2:4" x14ac:dyDescent="0.25">
      <c r="B1283" s="184" t="s">
        <v>1587</v>
      </c>
      <c r="C1283" s="184" t="s">
        <v>7055</v>
      </c>
      <c r="D1283" s="191">
        <v>705286</v>
      </c>
    </row>
    <row r="1284" spans="2:4" x14ac:dyDescent="0.25">
      <c r="B1284" s="184" t="s">
        <v>1587</v>
      </c>
      <c r="C1284" s="184" t="s">
        <v>7057</v>
      </c>
      <c r="D1284" s="191">
        <v>309070</v>
      </c>
    </row>
    <row r="1285" spans="2:4" x14ac:dyDescent="0.25">
      <c r="B1285" s="184" t="s">
        <v>1587</v>
      </c>
      <c r="C1285" s="184" t="s">
        <v>7058</v>
      </c>
      <c r="D1285" s="191">
        <v>705286</v>
      </c>
    </row>
    <row r="1286" spans="2:4" x14ac:dyDescent="0.25">
      <c r="B1286" s="184" t="s">
        <v>1587</v>
      </c>
      <c r="C1286" s="184" t="s">
        <v>7069</v>
      </c>
      <c r="D1286" s="191">
        <v>5357</v>
      </c>
    </row>
    <row r="1287" spans="2:4" x14ac:dyDescent="0.25">
      <c r="B1287" s="184" t="s">
        <v>1587</v>
      </c>
      <c r="C1287" s="184" t="s">
        <v>7070</v>
      </c>
      <c r="D1287" s="191">
        <v>1797</v>
      </c>
    </row>
    <row r="1288" spans="2:4" x14ac:dyDescent="0.25">
      <c r="B1288" s="184" t="s">
        <v>1587</v>
      </c>
      <c r="C1288" s="184" t="s">
        <v>7072</v>
      </c>
      <c r="D1288" s="191">
        <v>94173</v>
      </c>
    </row>
    <row r="1289" spans="2:4" x14ac:dyDescent="0.25">
      <c r="B1289" s="184" t="s">
        <v>1587</v>
      </c>
      <c r="C1289" s="184" t="s">
        <v>108</v>
      </c>
      <c r="D1289" s="191">
        <v>705286</v>
      </c>
    </row>
    <row r="1290" spans="2:4" x14ac:dyDescent="0.25">
      <c r="B1290" s="184" t="s">
        <v>1587</v>
      </c>
      <c r="C1290" s="184" t="s">
        <v>7081</v>
      </c>
      <c r="D1290" s="191">
        <v>705286</v>
      </c>
    </row>
    <row r="1291" spans="2:4" x14ac:dyDescent="0.25">
      <c r="B1291" s="184" t="s">
        <v>1587</v>
      </c>
      <c r="C1291" s="184" t="s">
        <v>7087</v>
      </c>
      <c r="D1291" s="191">
        <v>705286</v>
      </c>
    </row>
    <row r="1292" spans="2:4" x14ac:dyDescent="0.25">
      <c r="B1292" s="184" t="s">
        <v>1587</v>
      </c>
      <c r="C1292" s="184" t="s">
        <v>7114</v>
      </c>
      <c r="D1292" s="191">
        <v>866880</v>
      </c>
    </row>
    <row r="1293" spans="2:4" x14ac:dyDescent="0.25">
      <c r="B1293" s="184" t="s">
        <v>1587</v>
      </c>
      <c r="C1293" s="184" t="s">
        <v>6902</v>
      </c>
      <c r="D1293" s="191">
        <v>705286</v>
      </c>
    </row>
    <row r="1294" spans="2:4" ht="27" thickBot="1" x14ac:dyDescent="0.3">
      <c r="B1294" s="185" t="s">
        <v>1587</v>
      </c>
      <c r="C1294" s="185" t="s">
        <v>7120</v>
      </c>
      <c r="D1294" s="192">
        <v>28003</v>
      </c>
    </row>
    <row r="1295" spans="2:4" x14ac:dyDescent="0.25">
      <c r="B1295" s="186" t="s">
        <v>7510</v>
      </c>
      <c r="C1295" s="186"/>
      <c r="D1295" s="193">
        <v>295039</v>
      </c>
    </row>
    <row r="1296" spans="2:4" ht="27" thickBot="1" x14ac:dyDescent="0.3">
      <c r="B1296" s="185" t="s">
        <v>6037</v>
      </c>
      <c r="C1296" s="185" t="s">
        <v>108</v>
      </c>
      <c r="D1296" s="192">
        <v>25793</v>
      </c>
    </row>
    <row r="1297" spans="2:4" ht="26.4" x14ac:dyDescent="0.25">
      <c r="B1297" s="186" t="s">
        <v>7511</v>
      </c>
      <c r="C1297" s="186"/>
      <c r="D1297" s="193">
        <v>25793</v>
      </c>
    </row>
    <row r="1298" spans="2:4" ht="14.4" thickBot="1" x14ac:dyDescent="0.3">
      <c r="B1298" s="185" t="s">
        <v>1701</v>
      </c>
      <c r="C1298" s="185" t="s">
        <v>108</v>
      </c>
      <c r="D1298" s="192">
        <v>209071</v>
      </c>
    </row>
    <row r="1299" spans="2:4" x14ac:dyDescent="0.25">
      <c r="B1299" s="186" t="s">
        <v>7512</v>
      </c>
      <c r="C1299" s="186"/>
      <c r="D1299" s="193">
        <v>209071</v>
      </c>
    </row>
    <row r="1300" spans="2:4" x14ac:dyDescent="0.25">
      <c r="B1300" s="184" t="s">
        <v>1566</v>
      </c>
      <c r="C1300" s="184" t="s">
        <v>7058</v>
      </c>
      <c r="D1300" s="191">
        <v>273592</v>
      </c>
    </row>
    <row r="1301" spans="2:4" x14ac:dyDescent="0.25">
      <c r="B1301" s="184" t="s">
        <v>1566</v>
      </c>
      <c r="C1301" s="184" t="s">
        <v>7072</v>
      </c>
      <c r="D1301" s="191">
        <v>179787</v>
      </c>
    </row>
    <row r="1302" spans="2:4" x14ac:dyDescent="0.25">
      <c r="B1302" s="184" t="s">
        <v>1566</v>
      </c>
      <c r="C1302" s="184" t="s">
        <v>108</v>
      </c>
      <c r="D1302" s="191">
        <v>229678</v>
      </c>
    </row>
    <row r="1303" spans="2:4" x14ac:dyDescent="0.25">
      <c r="B1303" s="184" t="s">
        <v>1566</v>
      </c>
      <c r="C1303" s="184" t="s">
        <v>7074</v>
      </c>
      <c r="D1303" s="191">
        <v>229678</v>
      </c>
    </row>
    <row r="1304" spans="2:4" x14ac:dyDescent="0.25">
      <c r="B1304" s="184" t="s">
        <v>1566</v>
      </c>
      <c r="C1304" s="184" t="s">
        <v>7100</v>
      </c>
      <c r="D1304" s="191">
        <v>98371</v>
      </c>
    </row>
    <row r="1305" spans="2:4" x14ac:dyDescent="0.25">
      <c r="B1305" s="184" t="s">
        <v>1566</v>
      </c>
      <c r="C1305" s="184" t="s">
        <v>7108</v>
      </c>
      <c r="D1305" s="191">
        <v>269677</v>
      </c>
    </row>
    <row r="1306" spans="2:4" x14ac:dyDescent="0.25">
      <c r="B1306" s="184" t="s">
        <v>1566</v>
      </c>
      <c r="C1306" s="184" t="s">
        <v>6902</v>
      </c>
      <c r="D1306" s="191">
        <v>286180</v>
      </c>
    </row>
    <row r="1307" spans="2:4" ht="14.4" thickBot="1" x14ac:dyDescent="0.3">
      <c r="B1307" s="185" t="s">
        <v>1566</v>
      </c>
      <c r="C1307" s="185" t="s">
        <v>7167</v>
      </c>
      <c r="D1307" s="192">
        <v>58043</v>
      </c>
    </row>
    <row r="1308" spans="2:4" x14ac:dyDescent="0.25">
      <c r="B1308" s="186" t="s">
        <v>7513</v>
      </c>
      <c r="C1308" s="186"/>
      <c r="D1308" s="193">
        <v>229678</v>
      </c>
    </row>
    <row r="1309" spans="2:4" x14ac:dyDescent="0.25">
      <c r="B1309" s="184" t="s">
        <v>1876</v>
      </c>
      <c r="C1309" s="184" t="s">
        <v>7057</v>
      </c>
      <c r="D1309" s="191">
        <v>257132</v>
      </c>
    </row>
    <row r="1310" spans="2:4" x14ac:dyDescent="0.25">
      <c r="B1310" s="184" t="s">
        <v>1876</v>
      </c>
      <c r="C1310" s="184" t="s">
        <v>7058</v>
      </c>
      <c r="D1310" s="191">
        <v>192935</v>
      </c>
    </row>
    <row r="1311" spans="2:4" x14ac:dyDescent="0.25">
      <c r="B1311" s="184" t="s">
        <v>1876</v>
      </c>
      <c r="C1311" s="184" t="s">
        <v>7069</v>
      </c>
      <c r="D1311" s="191">
        <v>4911</v>
      </c>
    </row>
    <row r="1312" spans="2:4" x14ac:dyDescent="0.25">
      <c r="B1312" s="184" t="s">
        <v>1876</v>
      </c>
      <c r="C1312" s="184" t="s">
        <v>7070</v>
      </c>
      <c r="D1312" s="191">
        <v>2637</v>
      </c>
    </row>
    <row r="1313" spans="2:4" x14ac:dyDescent="0.25">
      <c r="B1313" s="184" t="s">
        <v>1876</v>
      </c>
      <c r="C1313" s="184" t="s">
        <v>7071</v>
      </c>
      <c r="D1313" s="191">
        <v>257132</v>
      </c>
    </row>
    <row r="1314" spans="2:4" x14ac:dyDescent="0.25">
      <c r="B1314" s="184" t="s">
        <v>1876</v>
      </c>
      <c r="C1314" s="184" t="s">
        <v>7072</v>
      </c>
      <c r="D1314" s="191">
        <v>257132</v>
      </c>
    </row>
    <row r="1315" spans="2:4" x14ac:dyDescent="0.25">
      <c r="B1315" s="184" t="s">
        <v>1876</v>
      </c>
      <c r="C1315" s="184" t="s">
        <v>108</v>
      </c>
      <c r="D1315" s="191">
        <v>155992</v>
      </c>
    </row>
    <row r="1316" spans="2:4" x14ac:dyDescent="0.25">
      <c r="B1316" s="184" t="s">
        <v>1876</v>
      </c>
      <c r="C1316" s="184" t="s">
        <v>7084</v>
      </c>
      <c r="D1316" s="191">
        <v>155992</v>
      </c>
    </row>
    <row r="1317" spans="2:4" x14ac:dyDescent="0.25">
      <c r="B1317" s="184" t="s">
        <v>1876</v>
      </c>
      <c r="C1317" s="184" t="s">
        <v>7103</v>
      </c>
      <c r="D1317" s="191">
        <v>257132</v>
      </c>
    </row>
    <row r="1318" spans="2:4" x14ac:dyDescent="0.25">
      <c r="B1318" s="184" t="s">
        <v>1876</v>
      </c>
      <c r="C1318" s="184" t="s">
        <v>7108</v>
      </c>
      <c r="D1318" s="191">
        <v>257132</v>
      </c>
    </row>
    <row r="1319" spans="2:4" ht="14.4" thickBot="1" x14ac:dyDescent="0.3">
      <c r="B1319" s="185" t="s">
        <v>1876</v>
      </c>
      <c r="C1319" s="185" t="s">
        <v>7109</v>
      </c>
      <c r="D1319" s="192">
        <v>125530</v>
      </c>
    </row>
    <row r="1320" spans="2:4" x14ac:dyDescent="0.25">
      <c r="B1320" s="186" t="s">
        <v>7514</v>
      </c>
      <c r="C1320" s="186"/>
      <c r="D1320" s="193">
        <v>155992</v>
      </c>
    </row>
    <row r="1321" spans="2:4" x14ac:dyDescent="0.25">
      <c r="B1321" s="184" t="s">
        <v>2080</v>
      </c>
      <c r="C1321" s="184" t="s">
        <v>7054</v>
      </c>
      <c r="D1321" s="191">
        <v>190631</v>
      </c>
    </row>
    <row r="1322" spans="2:4" ht="14.4" thickBot="1" x14ac:dyDescent="0.3">
      <c r="B1322" s="185" t="s">
        <v>2080</v>
      </c>
      <c r="C1322" s="185" t="s">
        <v>7103</v>
      </c>
      <c r="D1322" s="192">
        <v>27614</v>
      </c>
    </row>
    <row r="1323" spans="2:4" x14ac:dyDescent="0.25">
      <c r="B1323" s="186" t="s">
        <v>7515</v>
      </c>
      <c r="C1323" s="186"/>
      <c r="D1323" s="193">
        <v>29668</v>
      </c>
    </row>
    <row r="1324" spans="2:4" x14ac:dyDescent="0.25">
      <c r="B1324" s="184" t="s">
        <v>3162</v>
      </c>
      <c r="C1324" s="184" t="s">
        <v>108</v>
      </c>
      <c r="D1324" s="191">
        <v>26384</v>
      </c>
    </row>
    <row r="1325" spans="2:4" ht="14.4" thickBot="1" x14ac:dyDescent="0.3">
      <c r="B1325" s="185" t="s">
        <v>3162</v>
      </c>
      <c r="C1325" s="185" t="s">
        <v>7093</v>
      </c>
      <c r="D1325" s="192">
        <v>22255</v>
      </c>
    </row>
    <row r="1326" spans="2:4" x14ac:dyDescent="0.25">
      <c r="B1326" s="186" t="s">
        <v>7516</v>
      </c>
      <c r="C1326" s="186"/>
      <c r="D1326" s="193">
        <v>22255</v>
      </c>
    </row>
    <row r="1327" spans="2:4" ht="14.4" thickBot="1" x14ac:dyDescent="0.3">
      <c r="B1327" s="185" t="s">
        <v>2313</v>
      </c>
      <c r="C1327" s="185" t="s">
        <v>7093</v>
      </c>
      <c r="D1327" s="192">
        <v>23270</v>
      </c>
    </row>
    <row r="1328" spans="2:4" x14ac:dyDescent="0.25">
      <c r="B1328" s="186" t="s">
        <v>7517</v>
      </c>
      <c r="C1328" s="186"/>
      <c r="D1328" s="193">
        <v>23270</v>
      </c>
    </row>
    <row r="1329" spans="2:4" ht="27" thickBot="1" x14ac:dyDescent="0.3">
      <c r="B1329" s="185" t="s">
        <v>1661</v>
      </c>
      <c r="C1329" s="185" t="s">
        <v>7145</v>
      </c>
      <c r="D1329" s="192">
        <v>11144</v>
      </c>
    </row>
    <row r="1330" spans="2:4" x14ac:dyDescent="0.25">
      <c r="B1330" s="186" t="s">
        <v>7518</v>
      </c>
      <c r="C1330" s="186"/>
      <c r="D1330" s="193">
        <v>11144</v>
      </c>
    </row>
    <row r="1331" spans="2:4" x14ac:dyDescent="0.25">
      <c r="B1331" s="184" t="s">
        <v>1608</v>
      </c>
      <c r="C1331" s="184" t="s">
        <v>7054</v>
      </c>
      <c r="D1331" s="191">
        <v>136981</v>
      </c>
    </row>
    <row r="1332" spans="2:4" x14ac:dyDescent="0.25">
      <c r="B1332" s="184" t="s">
        <v>1608</v>
      </c>
      <c r="C1332" s="184" t="s">
        <v>7055</v>
      </c>
      <c r="D1332" s="191">
        <v>365097</v>
      </c>
    </row>
    <row r="1333" spans="2:4" x14ac:dyDescent="0.25">
      <c r="B1333" s="184" t="s">
        <v>1608</v>
      </c>
      <c r="C1333" s="184" t="s">
        <v>108</v>
      </c>
      <c r="D1333" s="191">
        <v>365097</v>
      </c>
    </row>
    <row r="1334" spans="2:4" x14ac:dyDescent="0.25">
      <c r="B1334" s="184" t="s">
        <v>1608</v>
      </c>
      <c r="C1334" s="184" t="s">
        <v>7081</v>
      </c>
      <c r="D1334" s="191">
        <v>255348</v>
      </c>
    </row>
    <row r="1335" spans="2:4" x14ac:dyDescent="0.25">
      <c r="B1335" s="184" t="s">
        <v>1608</v>
      </c>
      <c r="C1335" s="184" t="s">
        <v>6904</v>
      </c>
      <c r="D1335" s="191">
        <v>144873</v>
      </c>
    </row>
    <row r="1336" spans="2:4" x14ac:dyDescent="0.25">
      <c r="B1336" s="184" t="s">
        <v>1608</v>
      </c>
      <c r="C1336" s="184" t="s">
        <v>6903</v>
      </c>
      <c r="D1336" s="191">
        <v>248208</v>
      </c>
    </row>
    <row r="1337" spans="2:4" x14ac:dyDescent="0.25">
      <c r="B1337" s="184" t="s">
        <v>1608</v>
      </c>
      <c r="C1337" s="184" t="s">
        <v>7086</v>
      </c>
      <c r="D1337" s="191">
        <v>144147</v>
      </c>
    </row>
    <row r="1338" spans="2:4" x14ac:dyDescent="0.25">
      <c r="B1338" s="184" t="s">
        <v>1608</v>
      </c>
      <c r="C1338" s="184" t="s">
        <v>7093</v>
      </c>
      <c r="D1338" s="191">
        <v>365097</v>
      </c>
    </row>
    <row r="1339" spans="2:4" x14ac:dyDescent="0.25">
      <c r="B1339" s="184" t="s">
        <v>1608</v>
      </c>
      <c r="C1339" s="184" t="s">
        <v>7100</v>
      </c>
      <c r="D1339" s="191">
        <v>365097</v>
      </c>
    </row>
    <row r="1340" spans="2:4" x14ac:dyDescent="0.25">
      <c r="B1340" s="184" t="s">
        <v>1608</v>
      </c>
      <c r="C1340" s="184" t="s">
        <v>7103</v>
      </c>
      <c r="D1340" s="191">
        <v>365097</v>
      </c>
    </row>
    <row r="1341" spans="2:4" x14ac:dyDescent="0.25">
      <c r="B1341" s="184" t="s">
        <v>1608</v>
      </c>
      <c r="C1341" s="184" t="s">
        <v>7108</v>
      </c>
      <c r="D1341" s="191">
        <v>365097</v>
      </c>
    </row>
    <row r="1342" spans="2:4" x14ac:dyDescent="0.25">
      <c r="B1342" s="184" t="s">
        <v>1608</v>
      </c>
      <c r="C1342" s="184" t="s">
        <v>7109</v>
      </c>
      <c r="D1342" s="191">
        <v>403468</v>
      </c>
    </row>
    <row r="1343" spans="2:4" ht="26.4" x14ac:dyDescent="0.25">
      <c r="B1343" s="184" t="s">
        <v>1608</v>
      </c>
      <c r="C1343" s="184" t="s">
        <v>7120</v>
      </c>
      <c r="D1343" s="191">
        <v>26100</v>
      </c>
    </row>
    <row r="1344" spans="2:4" ht="14.4" thickBot="1" x14ac:dyDescent="0.3">
      <c r="B1344" s="185" t="s">
        <v>1608</v>
      </c>
      <c r="C1344" s="185" t="s">
        <v>78</v>
      </c>
      <c r="D1344" s="192">
        <v>74260</v>
      </c>
    </row>
    <row r="1345" spans="2:4" x14ac:dyDescent="0.25">
      <c r="B1345" s="186" t="s">
        <v>7519</v>
      </c>
      <c r="C1345" s="186"/>
      <c r="D1345" s="193">
        <v>358739</v>
      </c>
    </row>
    <row r="1346" spans="2:4" ht="14.4" thickBot="1" x14ac:dyDescent="0.3">
      <c r="B1346" s="185" t="s">
        <v>2296</v>
      </c>
      <c r="C1346" s="185" t="s">
        <v>7093</v>
      </c>
      <c r="D1346" s="192">
        <v>60544</v>
      </c>
    </row>
    <row r="1347" spans="2:4" x14ac:dyDescent="0.25">
      <c r="B1347" s="186" t="s">
        <v>7520</v>
      </c>
      <c r="C1347" s="186"/>
      <c r="D1347" s="193">
        <v>60544</v>
      </c>
    </row>
    <row r="1348" spans="2:4" x14ac:dyDescent="0.25">
      <c r="B1348" s="184" t="s">
        <v>1572</v>
      </c>
      <c r="C1348" s="184" t="s">
        <v>7054</v>
      </c>
      <c r="D1348" s="191">
        <v>1239810</v>
      </c>
    </row>
    <row r="1349" spans="2:4" x14ac:dyDescent="0.25">
      <c r="B1349" s="184" t="s">
        <v>1572</v>
      </c>
      <c r="C1349" s="184" t="s">
        <v>7055</v>
      </c>
      <c r="D1349" s="191">
        <v>73487</v>
      </c>
    </row>
    <row r="1350" spans="2:4" x14ac:dyDescent="0.25">
      <c r="B1350" s="184" t="s">
        <v>1572</v>
      </c>
      <c r="C1350" s="184" t="s">
        <v>7069</v>
      </c>
      <c r="D1350" s="191">
        <v>6161</v>
      </c>
    </row>
    <row r="1351" spans="2:4" x14ac:dyDescent="0.25">
      <c r="B1351" s="184" t="s">
        <v>1572</v>
      </c>
      <c r="C1351" s="184" t="s">
        <v>7070</v>
      </c>
      <c r="D1351" s="191">
        <v>3348</v>
      </c>
    </row>
    <row r="1352" spans="2:4" x14ac:dyDescent="0.25">
      <c r="B1352" s="184" t="s">
        <v>1572</v>
      </c>
      <c r="C1352" s="184" t="s">
        <v>7071</v>
      </c>
      <c r="D1352" s="191">
        <v>600880</v>
      </c>
    </row>
    <row r="1353" spans="2:4" x14ac:dyDescent="0.25">
      <c r="B1353" s="184" t="s">
        <v>1572</v>
      </c>
      <c r="C1353" s="184" t="s">
        <v>108</v>
      </c>
      <c r="D1353" s="191">
        <v>600880</v>
      </c>
    </row>
    <row r="1354" spans="2:4" x14ac:dyDescent="0.25">
      <c r="B1354" s="184" t="s">
        <v>1572</v>
      </c>
      <c r="C1354" s="184" t="s">
        <v>7086</v>
      </c>
      <c r="D1354" s="191">
        <v>602288</v>
      </c>
    </row>
    <row r="1355" spans="2:4" x14ac:dyDescent="0.25">
      <c r="B1355" s="184" t="s">
        <v>1572</v>
      </c>
      <c r="C1355" s="184" t="s">
        <v>7103</v>
      </c>
      <c r="D1355" s="191">
        <v>77719</v>
      </c>
    </row>
    <row r="1356" spans="2:4" x14ac:dyDescent="0.25">
      <c r="B1356" s="184" t="s">
        <v>1572</v>
      </c>
      <c r="C1356" s="184" t="s">
        <v>7108</v>
      </c>
      <c r="D1356" s="191">
        <v>600880</v>
      </c>
    </row>
    <row r="1357" spans="2:4" ht="26.4" x14ac:dyDescent="0.25">
      <c r="B1357" s="184" t="s">
        <v>1572</v>
      </c>
      <c r="C1357" s="184" t="s">
        <v>7120</v>
      </c>
      <c r="D1357" s="191">
        <v>1040</v>
      </c>
    </row>
    <row r="1358" spans="2:4" ht="14.4" thickBot="1" x14ac:dyDescent="0.3">
      <c r="B1358" s="185" t="s">
        <v>1572</v>
      </c>
      <c r="C1358" s="185" t="s">
        <v>7186</v>
      </c>
      <c r="D1358" s="192">
        <v>52239</v>
      </c>
    </row>
    <row r="1359" spans="2:4" x14ac:dyDescent="0.25">
      <c r="B1359" s="186" t="s">
        <v>7521</v>
      </c>
      <c r="C1359" s="186"/>
      <c r="D1359" s="193">
        <v>4737</v>
      </c>
    </row>
    <row r="1360" spans="2:4" ht="14.4" thickBot="1" x14ac:dyDescent="0.3">
      <c r="B1360" s="185" t="s">
        <v>2264</v>
      </c>
      <c r="C1360" s="185" t="s">
        <v>7108</v>
      </c>
      <c r="D1360" s="192">
        <v>36596</v>
      </c>
    </row>
    <row r="1361" spans="2:4" x14ac:dyDescent="0.25">
      <c r="B1361" s="186" t="s">
        <v>7522</v>
      </c>
      <c r="C1361" s="186"/>
      <c r="D1361" s="193">
        <v>36596</v>
      </c>
    </row>
    <row r="1362" spans="2:4" ht="14.4" thickBot="1" x14ac:dyDescent="0.3">
      <c r="B1362" s="185" t="s">
        <v>4764</v>
      </c>
      <c r="C1362" s="185" t="s">
        <v>7093</v>
      </c>
      <c r="D1362" s="192">
        <v>9555</v>
      </c>
    </row>
    <row r="1363" spans="2:4" x14ac:dyDescent="0.25">
      <c r="B1363" s="186" t="s">
        <v>7523</v>
      </c>
      <c r="C1363" s="186"/>
      <c r="D1363" s="193">
        <v>9555</v>
      </c>
    </row>
    <row r="1364" spans="2:4" ht="14.4" thickBot="1" x14ac:dyDescent="0.3">
      <c r="B1364" s="185" t="s">
        <v>3531</v>
      </c>
      <c r="C1364" s="185" t="s">
        <v>7093</v>
      </c>
      <c r="D1364" s="192">
        <v>5132</v>
      </c>
    </row>
    <row r="1365" spans="2:4" x14ac:dyDescent="0.25">
      <c r="B1365" s="186" t="s">
        <v>7524</v>
      </c>
      <c r="C1365" s="186"/>
      <c r="D1365" s="193">
        <v>5132</v>
      </c>
    </row>
    <row r="1366" spans="2:4" ht="14.4" thickBot="1" x14ac:dyDescent="0.3">
      <c r="B1366" s="185" t="s">
        <v>1792</v>
      </c>
      <c r="C1366" s="185" t="s">
        <v>7103</v>
      </c>
      <c r="D1366" s="192">
        <v>304993</v>
      </c>
    </row>
    <row r="1367" spans="2:4" x14ac:dyDescent="0.25">
      <c r="B1367" s="186" t="s">
        <v>7525</v>
      </c>
      <c r="C1367" s="186"/>
      <c r="D1367" s="193">
        <v>304993</v>
      </c>
    </row>
    <row r="1368" spans="2:4" x14ac:dyDescent="0.25">
      <c r="B1368" s="184" t="s">
        <v>1713</v>
      </c>
      <c r="C1368" s="184" t="s">
        <v>108</v>
      </c>
      <c r="D1368" s="191">
        <v>265859</v>
      </c>
    </row>
    <row r="1369" spans="2:4" x14ac:dyDescent="0.25">
      <c r="B1369" s="184" t="s">
        <v>1713</v>
      </c>
      <c r="C1369" s="184" t="s">
        <v>7085</v>
      </c>
      <c r="D1369" s="191">
        <v>187479</v>
      </c>
    </row>
    <row r="1370" spans="2:4" x14ac:dyDescent="0.25">
      <c r="B1370" s="184" t="s">
        <v>1713</v>
      </c>
      <c r="C1370" s="184" t="s">
        <v>7103</v>
      </c>
      <c r="D1370" s="191">
        <v>182144</v>
      </c>
    </row>
    <row r="1371" spans="2:4" ht="14.4" thickBot="1" x14ac:dyDescent="0.3">
      <c r="B1371" s="185" t="s">
        <v>1713</v>
      </c>
      <c r="C1371" s="185" t="s">
        <v>7107</v>
      </c>
      <c r="D1371" s="192">
        <v>187479</v>
      </c>
    </row>
    <row r="1372" spans="2:4" x14ac:dyDescent="0.25">
      <c r="B1372" s="186" t="s">
        <v>7526</v>
      </c>
      <c r="C1372" s="186"/>
      <c r="D1372" s="193">
        <v>187479</v>
      </c>
    </row>
    <row r="1373" spans="2:4" ht="14.4" thickBot="1" x14ac:dyDescent="0.3">
      <c r="B1373" s="185" t="s">
        <v>2066</v>
      </c>
      <c r="C1373" s="185" t="s">
        <v>7103</v>
      </c>
      <c r="D1373" s="192">
        <v>37564</v>
      </c>
    </row>
    <row r="1374" spans="2:4" x14ac:dyDescent="0.25">
      <c r="B1374" s="186" t="s">
        <v>7527</v>
      </c>
      <c r="C1374" s="186"/>
      <c r="D1374" s="193">
        <v>37564</v>
      </c>
    </row>
    <row r="1375" spans="2:4" ht="14.4" thickBot="1" x14ac:dyDescent="0.3">
      <c r="B1375" s="185" t="s">
        <v>1631</v>
      </c>
      <c r="C1375" s="185" t="s">
        <v>7108</v>
      </c>
      <c r="D1375" s="192">
        <v>121542</v>
      </c>
    </row>
    <row r="1376" spans="2:4" x14ac:dyDescent="0.25">
      <c r="B1376" s="186" t="s">
        <v>7528</v>
      </c>
      <c r="C1376" s="186"/>
      <c r="D1376" s="193">
        <v>121542</v>
      </c>
    </row>
    <row r="1377" spans="2:4" x14ac:dyDescent="0.25">
      <c r="B1377" s="184" t="s">
        <v>2557</v>
      </c>
      <c r="C1377" s="184" t="s">
        <v>7085</v>
      </c>
      <c r="D1377" s="191">
        <v>47264</v>
      </c>
    </row>
    <row r="1378" spans="2:4" ht="14.4" thickBot="1" x14ac:dyDescent="0.3">
      <c r="B1378" s="185" t="s">
        <v>2557</v>
      </c>
      <c r="C1378" s="185" t="s">
        <v>78</v>
      </c>
      <c r="D1378" s="192">
        <v>47264</v>
      </c>
    </row>
    <row r="1379" spans="2:4" x14ac:dyDescent="0.25">
      <c r="B1379" s="186" t="s">
        <v>7529</v>
      </c>
      <c r="C1379" s="186"/>
      <c r="D1379" s="193">
        <v>47264</v>
      </c>
    </row>
    <row r="1380" spans="2:4" ht="14.4" thickBot="1" x14ac:dyDescent="0.3">
      <c r="B1380" s="185" t="s">
        <v>3461</v>
      </c>
      <c r="C1380" s="185" t="s">
        <v>7108</v>
      </c>
      <c r="D1380" s="192">
        <v>21587</v>
      </c>
    </row>
    <row r="1381" spans="2:4" x14ac:dyDescent="0.25">
      <c r="B1381" s="186" t="s">
        <v>7530</v>
      </c>
      <c r="C1381" s="186"/>
      <c r="D1381" s="193">
        <v>21587</v>
      </c>
    </row>
    <row r="1382" spans="2:4" x14ac:dyDescent="0.25">
      <c r="B1382" s="184" t="s">
        <v>1733</v>
      </c>
      <c r="C1382" s="184" t="s">
        <v>7057</v>
      </c>
      <c r="D1382" s="191">
        <v>9470</v>
      </c>
    </row>
    <row r="1383" spans="2:4" x14ac:dyDescent="0.25">
      <c r="B1383" s="184" t="s">
        <v>1733</v>
      </c>
      <c r="C1383" s="184" t="s">
        <v>108</v>
      </c>
      <c r="D1383" s="191">
        <v>76483</v>
      </c>
    </row>
    <row r="1384" spans="2:4" x14ac:dyDescent="0.25">
      <c r="B1384" s="184" t="s">
        <v>1733</v>
      </c>
      <c r="C1384" s="184" t="s">
        <v>7085</v>
      </c>
      <c r="D1384" s="191">
        <v>76483</v>
      </c>
    </row>
    <row r="1385" spans="2:4" x14ac:dyDescent="0.25">
      <c r="B1385" s="184" t="s">
        <v>1733</v>
      </c>
      <c r="C1385" s="184" t="s">
        <v>7107</v>
      </c>
      <c r="D1385" s="191">
        <v>76483</v>
      </c>
    </row>
    <row r="1386" spans="2:4" ht="14.4" thickBot="1" x14ac:dyDescent="0.3">
      <c r="B1386" s="185" t="s">
        <v>1733</v>
      </c>
      <c r="C1386" s="185" t="s">
        <v>78</v>
      </c>
      <c r="D1386" s="192">
        <v>76483</v>
      </c>
    </row>
    <row r="1387" spans="2:4" x14ac:dyDescent="0.25">
      <c r="B1387" s="186" t="s">
        <v>7531</v>
      </c>
      <c r="C1387" s="186"/>
      <c r="D1387" s="193">
        <v>76483</v>
      </c>
    </row>
    <row r="1388" spans="2:4" x14ac:dyDescent="0.25">
      <c r="B1388" s="184" t="s">
        <v>1821</v>
      </c>
      <c r="C1388" s="184" t="s">
        <v>7100</v>
      </c>
      <c r="D1388" s="191">
        <v>21524</v>
      </c>
    </row>
    <row r="1389" spans="2:4" ht="14.4" thickBot="1" x14ac:dyDescent="0.3">
      <c r="B1389" s="185" t="s">
        <v>1821</v>
      </c>
      <c r="C1389" s="185" t="s">
        <v>7108</v>
      </c>
      <c r="D1389" s="192">
        <v>33088</v>
      </c>
    </row>
    <row r="1390" spans="2:4" x14ac:dyDescent="0.25">
      <c r="B1390" s="186" t="s">
        <v>7532</v>
      </c>
      <c r="C1390" s="186"/>
      <c r="D1390" s="193">
        <v>21638</v>
      </c>
    </row>
    <row r="1391" spans="2:4" ht="14.4" thickBot="1" x14ac:dyDescent="0.3">
      <c r="B1391" s="185" t="s">
        <v>2741</v>
      </c>
      <c r="C1391" s="185" t="s">
        <v>7093</v>
      </c>
      <c r="D1391" s="192">
        <v>36598</v>
      </c>
    </row>
    <row r="1392" spans="2:4" x14ac:dyDescent="0.25">
      <c r="B1392" s="186" t="s">
        <v>7533</v>
      </c>
      <c r="C1392" s="186"/>
      <c r="D1392" s="193">
        <v>36598</v>
      </c>
    </row>
    <row r="1393" spans="2:4" ht="14.4" thickBot="1" x14ac:dyDescent="0.3">
      <c r="B1393" s="185" t="s">
        <v>4002</v>
      </c>
      <c r="C1393" s="185" t="s">
        <v>7103</v>
      </c>
      <c r="D1393" s="192">
        <v>30547</v>
      </c>
    </row>
    <row r="1394" spans="2:4" x14ac:dyDescent="0.25">
      <c r="B1394" s="186" t="s">
        <v>7534</v>
      </c>
      <c r="C1394" s="186"/>
      <c r="D1394" s="193">
        <v>30547</v>
      </c>
    </row>
    <row r="1395" spans="2:4" x14ac:dyDescent="0.25">
      <c r="B1395" s="184" t="s">
        <v>1649</v>
      </c>
      <c r="C1395" s="184" t="s">
        <v>7055</v>
      </c>
      <c r="D1395" s="191">
        <v>52744</v>
      </c>
    </row>
    <row r="1396" spans="2:4" x14ac:dyDescent="0.25">
      <c r="B1396" s="184" t="s">
        <v>1649</v>
      </c>
      <c r="C1396" s="184" t="s">
        <v>108</v>
      </c>
      <c r="D1396" s="191">
        <v>268422</v>
      </c>
    </row>
    <row r="1397" spans="2:4" x14ac:dyDescent="0.25">
      <c r="B1397" s="184" t="s">
        <v>1649</v>
      </c>
      <c r="C1397" s="184" t="s">
        <v>6903</v>
      </c>
      <c r="D1397" s="191">
        <v>285640</v>
      </c>
    </row>
    <row r="1398" spans="2:4" x14ac:dyDescent="0.25">
      <c r="B1398" s="184" t="s">
        <v>1649</v>
      </c>
      <c r="C1398" s="184" t="s">
        <v>7100</v>
      </c>
      <c r="D1398" s="191">
        <v>59754</v>
      </c>
    </row>
    <row r="1399" spans="2:4" ht="14.4" thickBot="1" x14ac:dyDescent="0.3">
      <c r="B1399" s="185" t="s">
        <v>1649</v>
      </c>
      <c r="C1399" s="185" t="s">
        <v>7103</v>
      </c>
      <c r="D1399" s="192">
        <v>70788</v>
      </c>
    </row>
    <row r="1400" spans="2:4" x14ac:dyDescent="0.25">
      <c r="B1400" s="186" t="s">
        <v>7535</v>
      </c>
      <c r="C1400" s="186"/>
      <c r="D1400" s="193">
        <v>59406</v>
      </c>
    </row>
    <row r="1401" spans="2:4" ht="14.4" thickBot="1" x14ac:dyDescent="0.3">
      <c r="B1401" s="185" t="s">
        <v>1822</v>
      </c>
      <c r="C1401" s="185" t="s">
        <v>7108</v>
      </c>
      <c r="D1401" s="192">
        <v>52749</v>
      </c>
    </row>
    <row r="1402" spans="2:4" x14ac:dyDescent="0.25">
      <c r="B1402" s="186" t="s">
        <v>7536</v>
      </c>
      <c r="C1402" s="186"/>
      <c r="D1402" s="193">
        <v>52749</v>
      </c>
    </row>
    <row r="1403" spans="2:4" ht="14.4" thickBot="1" x14ac:dyDescent="0.3">
      <c r="B1403" s="185" t="s">
        <v>1736</v>
      </c>
      <c r="C1403" s="185" t="s">
        <v>7108</v>
      </c>
      <c r="D1403" s="192">
        <v>138775</v>
      </c>
    </row>
    <row r="1404" spans="2:4" x14ac:dyDescent="0.25">
      <c r="B1404" s="186" t="s">
        <v>7537</v>
      </c>
      <c r="C1404" s="186"/>
      <c r="D1404" s="193">
        <v>138775</v>
      </c>
    </row>
    <row r="1405" spans="2:4" ht="14.4" thickBot="1" x14ac:dyDescent="0.3">
      <c r="B1405" s="185" t="s">
        <v>1827</v>
      </c>
      <c r="C1405" s="185" t="s">
        <v>7103</v>
      </c>
      <c r="D1405" s="192">
        <v>46649</v>
      </c>
    </row>
    <row r="1406" spans="2:4" x14ac:dyDescent="0.25">
      <c r="B1406" s="186" t="s">
        <v>7538</v>
      </c>
      <c r="C1406" s="186"/>
      <c r="D1406" s="193">
        <v>46649</v>
      </c>
    </row>
    <row r="1407" spans="2:4" x14ac:dyDescent="0.25">
      <c r="B1407" s="184" t="s">
        <v>1625</v>
      </c>
      <c r="C1407" s="184" t="s">
        <v>7054</v>
      </c>
      <c r="D1407" s="191">
        <v>120215</v>
      </c>
    </row>
    <row r="1408" spans="2:4" x14ac:dyDescent="0.25">
      <c r="B1408" s="184" t="s">
        <v>1625</v>
      </c>
      <c r="C1408" s="184" t="s">
        <v>7055</v>
      </c>
      <c r="D1408" s="191">
        <v>211943</v>
      </c>
    </row>
    <row r="1409" spans="2:4" x14ac:dyDescent="0.25">
      <c r="B1409" s="184" t="s">
        <v>1625</v>
      </c>
      <c r="C1409" s="184" t="s">
        <v>108</v>
      </c>
      <c r="D1409" s="191">
        <v>211943</v>
      </c>
    </row>
    <row r="1410" spans="2:4" x14ac:dyDescent="0.25">
      <c r="B1410" s="184" t="s">
        <v>1625</v>
      </c>
      <c r="C1410" s="184" t="s">
        <v>7081</v>
      </c>
      <c r="D1410" s="191">
        <v>174068</v>
      </c>
    </row>
    <row r="1411" spans="2:4" x14ac:dyDescent="0.25">
      <c r="B1411" s="184" t="s">
        <v>1625</v>
      </c>
      <c r="C1411" s="184" t="s">
        <v>6904</v>
      </c>
      <c r="D1411" s="191">
        <v>128204</v>
      </c>
    </row>
    <row r="1412" spans="2:4" x14ac:dyDescent="0.25">
      <c r="B1412" s="184" t="s">
        <v>1625</v>
      </c>
      <c r="C1412" s="184" t="s">
        <v>7086</v>
      </c>
      <c r="D1412" s="191">
        <v>120215</v>
      </c>
    </row>
    <row r="1413" spans="2:4" x14ac:dyDescent="0.25">
      <c r="B1413" s="184" t="s">
        <v>1625</v>
      </c>
      <c r="C1413" s="184" t="s">
        <v>7093</v>
      </c>
      <c r="D1413" s="191">
        <v>211943</v>
      </c>
    </row>
    <row r="1414" spans="2:4" x14ac:dyDescent="0.25">
      <c r="B1414" s="184" t="s">
        <v>1625</v>
      </c>
      <c r="C1414" s="184" t="s">
        <v>7100</v>
      </c>
      <c r="D1414" s="191">
        <v>109944</v>
      </c>
    </row>
    <row r="1415" spans="2:4" x14ac:dyDescent="0.25">
      <c r="B1415" s="184" t="s">
        <v>1625</v>
      </c>
      <c r="C1415" s="184" t="s">
        <v>7103</v>
      </c>
      <c r="D1415" s="191">
        <v>211943</v>
      </c>
    </row>
    <row r="1416" spans="2:4" ht="14.4" thickBot="1" x14ac:dyDescent="0.3">
      <c r="B1416" s="185" t="s">
        <v>1625</v>
      </c>
      <c r="C1416" s="185" t="s">
        <v>7108</v>
      </c>
      <c r="D1416" s="192">
        <v>136193</v>
      </c>
    </row>
    <row r="1417" spans="2:4" x14ac:dyDescent="0.25">
      <c r="B1417" s="186" t="s">
        <v>7539</v>
      </c>
      <c r="C1417" s="186"/>
      <c r="D1417" s="193">
        <v>136193</v>
      </c>
    </row>
    <row r="1418" spans="2:4" ht="14.4" thickBot="1" x14ac:dyDescent="0.3">
      <c r="B1418" s="185" t="s">
        <v>1815</v>
      </c>
      <c r="C1418" s="185" t="s">
        <v>7103</v>
      </c>
      <c r="D1418" s="192">
        <v>62221</v>
      </c>
    </row>
    <row r="1419" spans="2:4" x14ac:dyDescent="0.25">
      <c r="B1419" s="186" t="s">
        <v>7540</v>
      </c>
      <c r="C1419" s="186"/>
      <c r="D1419" s="193">
        <v>62221</v>
      </c>
    </row>
    <row r="1420" spans="2:4" x14ac:dyDescent="0.25">
      <c r="B1420" s="184" t="s">
        <v>4970</v>
      </c>
      <c r="C1420" s="184" t="s">
        <v>7082</v>
      </c>
      <c r="D1420" s="191">
        <v>26949</v>
      </c>
    </row>
    <row r="1421" spans="2:4" x14ac:dyDescent="0.25">
      <c r="B1421" s="184" t="s">
        <v>4970</v>
      </c>
      <c r="C1421" s="184" t="s">
        <v>7085</v>
      </c>
      <c r="D1421" s="191">
        <v>26949</v>
      </c>
    </row>
    <row r="1422" spans="2:4" ht="14.4" thickBot="1" x14ac:dyDescent="0.3">
      <c r="B1422" s="185" t="s">
        <v>4970</v>
      </c>
      <c r="C1422" s="185" t="s">
        <v>7107</v>
      </c>
      <c r="D1422" s="192">
        <v>26949</v>
      </c>
    </row>
    <row r="1423" spans="2:4" x14ac:dyDescent="0.25">
      <c r="B1423" s="186" t="s">
        <v>7541</v>
      </c>
      <c r="C1423" s="186"/>
      <c r="D1423" s="193">
        <v>26949</v>
      </c>
    </row>
    <row r="1424" spans="2:4" ht="14.4" thickBot="1" x14ac:dyDescent="0.3">
      <c r="B1424" s="185" t="s">
        <v>3606</v>
      </c>
      <c r="C1424" s="185" t="s">
        <v>7093</v>
      </c>
      <c r="D1424" s="192">
        <v>12631</v>
      </c>
    </row>
    <row r="1425" spans="2:4" x14ac:dyDescent="0.25">
      <c r="B1425" s="186" t="s">
        <v>7542</v>
      </c>
      <c r="C1425" s="186"/>
      <c r="D1425" s="193">
        <v>12631</v>
      </c>
    </row>
    <row r="1426" spans="2:4" x14ac:dyDescent="0.25">
      <c r="B1426" s="184" t="s">
        <v>2564</v>
      </c>
      <c r="C1426" s="184" t="s">
        <v>7082</v>
      </c>
      <c r="D1426" s="191">
        <v>49217</v>
      </c>
    </row>
    <row r="1427" spans="2:4" x14ac:dyDescent="0.25">
      <c r="B1427" s="184" t="s">
        <v>2564</v>
      </c>
      <c r="C1427" s="184" t="s">
        <v>7085</v>
      </c>
      <c r="D1427" s="191">
        <v>49217</v>
      </c>
    </row>
    <row r="1428" spans="2:4" ht="14.4" thickBot="1" x14ac:dyDescent="0.3">
      <c r="B1428" s="185" t="s">
        <v>2564</v>
      </c>
      <c r="C1428" s="185" t="s">
        <v>7107</v>
      </c>
      <c r="D1428" s="192">
        <v>49217</v>
      </c>
    </row>
    <row r="1429" spans="2:4" x14ac:dyDescent="0.25">
      <c r="B1429" s="186" t="s">
        <v>7543</v>
      </c>
      <c r="C1429" s="186"/>
      <c r="D1429" s="193">
        <v>49217</v>
      </c>
    </row>
    <row r="1430" spans="2:4" ht="27" thickBot="1" x14ac:dyDescent="0.3">
      <c r="B1430" s="185" t="s">
        <v>2921</v>
      </c>
      <c r="C1430" s="185" t="s">
        <v>7120</v>
      </c>
      <c r="D1430" s="192">
        <v>25500</v>
      </c>
    </row>
    <row r="1431" spans="2:4" x14ac:dyDescent="0.25">
      <c r="B1431" s="186" t="s">
        <v>7544</v>
      </c>
      <c r="C1431" s="186"/>
      <c r="D1431" s="193">
        <v>25500</v>
      </c>
    </row>
    <row r="1432" spans="2:4" x14ac:dyDescent="0.25">
      <c r="B1432" s="184" t="s">
        <v>1617</v>
      </c>
      <c r="C1432" s="184" t="s">
        <v>7072</v>
      </c>
      <c r="D1432" s="191">
        <v>172240</v>
      </c>
    </row>
    <row r="1433" spans="2:4" x14ac:dyDescent="0.25">
      <c r="B1433" s="184" t="s">
        <v>1617</v>
      </c>
      <c r="C1433" s="184" t="s">
        <v>7103</v>
      </c>
      <c r="D1433" s="191">
        <v>270811</v>
      </c>
    </row>
    <row r="1434" spans="2:4" x14ac:dyDescent="0.25">
      <c r="B1434" s="184" t="s">
        <v>1617</v>
      </c>
      <c r="C1434" s="184" t="s">
        <v>7108</v>
      </c>
      <c r="D1434" s="191">
        <v>340324</v>
      </c>
    </row>
    <row r="1435" spans="2:4" x14ac:dyDescent="0.25">
      <c r="B1435" s="184" t="s">
        <v>1617</v>
      </c>
      <c r="C1435" s="184" t="s">
        <v>6902</v>
      </c>
      <c r="D1435" s="191">
        <v>306743</v>
      </c>
    </row>
    <row r="1436" spans="2:4" ht="27" thickBot="1" x14ac:dyDescent="0.3">
      <c r="B1436" s="185" t="s">
        <v>1617</v>
      </c>
      <c r="C1436" s="185" t="s">
        <v>7120</v>
      </c>
      <c r="D1436" s="194">
        <v>975</v>
      </c>
    </row>
    <row r="1437" spans="2:4" x14ac:dyDescent="0.25">
      <c r="B1437" s="186" t="s">
        <v>7545</v>
      </c>
      <c r="C1437" s="186"/>
      <c r="D1437" s="193">
        <v>270811</v>
      </c>
    </row>
    <row r="1438" spans="2:4" x14ac:dyDescent="0.25">
      <c r="B1438" s="184" t="s">
        <v>1635</v>
      </c>
      <c r="C1438" s="184" t="s">
        <v>108</v>
      </c>
      <c r="D1438" s="191">
        <v>38514</v>
      </c>
    </row>
    <row r="1439" spans="2:4" x14ac:dyDescent="0.25">
      <c r="B1439" s="184" t="s">
        <v>1635</v>
      </c>
      <c r="C1439" s="184" t="s">
        <v>6903</v>
      </c>
      <c r="D1439" s="191">
        <v>38514</v>
      </c>
    </row>
    <row r="1440" spans="2:4" x14ac:dyDescent="0.25">
      <c r="B1440" s="184" t="s">
        <v>1635</v>
      </c>
      <c r="C1440" s="184" t="s">
        <v>7107</v>
      </c>
      <c r="D1440" s="191">
        <v>93996</v>
      </c>
    </row>
    <row r="1441" spans="2:4" x14ac:dyDescent="0.25">
      <c r="B1441" s="184" t="s">
        <v>1635</v>
      </c>
      <c r="C1441" s="184" t="s">
        <v>7108</v>
      </c>
      <c r="D1441" s="191">
        <v>93996</v>
      </c>
    </row>
    <row r="1442" spans="2:4" x14ac:dyDescent="0.25">
      <c r="B1442" s="184" t="s">
        <v>1635</v>
      </c>
      <c r="C1442" s="184" t="s">
        <v>7119</v>
      </c>
      <c r="D1442" s="191">
        <v>89409</v>
      </c>
    </row>
    <row r="1443" spans="2:4" x14ac:dyDescent="0.25">
      <c r="B1443" s="184" t="s">
        <v>1635</v>
      </c>
      <c r="C1443" s="184" t="s">
        <v>6902</v>
      </c>
      <c r="D1443" s="191">
        <v>45013</v>
      </c>
    </row>
    <row r="1444" spans="2:4" ht="14.4" thickBot="1" x14ac:dyDescent="0.3">
      <c r="B1444" s="185" t="s">
        <v>1635</v>
      </c>
      <c r="C1444" s="185" t="s">
        <v>6897</v>
      </c>
      <c r="D1444" s="192">
        <v>92204</v>
      </c>
    </row>
    <row r="1445" spans="2:4" x14ac:dyDescent="0.25">
      <c r="B1445" s="186" t="s">
        <v>7546</v>
      </c>
      <c r="C1445" s="186"/>
      <c r="D1445" s="193">
        <v>44568</v>
      </c>
    </row>
    <row r="1446" spans="2:4" ht="14.4" thickBot="1" x14ac:dyDescent="0.3">
      <c r="B1446" s="185" t="s">
        <v>3611</v>
      </c>
      <c r="C1446" s="185" t="s">
        <v>7108</v>
      </c>
      <c r="D1446" s="192">
        <v>24631</v>
      </c>
    </row>
    <row r="1447" spans="2:4" x14ac:dyDescent="0.25">
      <c r="B1447" s="186" t="s">
        <v>7547</v>
      </c>
      <c r="C1447" s="186"/>
      <c r="D1447" s="193">
        <v>24631</v>
      </c>
    </row>
    <row r="1448" spans="2:4" x14ac:dyDescent="0.25">
      <c r="B1448" s="184" t="s">
        <v>5444</v>
      </c>
      <c r="C1448" s="184" t="s">
        <v>108</v>
      </c>
      <c r="D1448" s="191">
        <v>17471</v>
      </c>
    </row>
    <row r="1449" spans="2:4" ht="14.4" thickBot="1" x14ac:dyDescent="0.3">
      <c r="B1449" s="185" t="s">
        <v>5444</v>
      </c>
      <c r="C1449" s="185" t="s">
        <v>7093</v>
      </c>
      <c r="D1449" s="192">
        <v>17471</v>
      </c>
    </row>
    <row r="1450" spans="2:4" x14ac:dyDescent="0.25">
      <c r="B1450" s="186" t="s">
        <v>7548</v>
      </c>
      <c r="C1450" s="186"/>
      <c r="D1450" s="193">
        <v>17471</v>
      </c>
    </row>
    <row r="1451" spans="2:4" ht="27" thickBot="1" x14ac:dyDescent="0.3">
      <c r="B1451" s="185" t="s">
        <v>1718</v>
      </c>
      <c r="C1451" s="185" t="s">
        <v>7120</v>
      </c>
      <c r="D1451" s="194">
        <v>975</v>
      </c>
    </row>
    <row r="1452" spans="2:4" x14ac:dyDescent="0.25">
      <c r="B1452" s="186" t="s">
        <v>7549</v>
      </c>
      <c r="C1452" s="186"/>
      <c r="D1452" s="195">
        <v>975</v>
      </c>
    </row>
    <row r="1453" spans="2:4" x14ac:dyDescent="0.25">
      <c r="B1453" s="184" t="s">
        <v>1769</v>
      </c>
      <c r="C1453" s="184" t="s">
        <v>7057</v>
      </c>
      <c r="D1453" s="191">
        <v>11079</v>
      </c>
    </row>
    <row r="1454" spans="2:4" x14ac:dyDescent="0.25">
      <c r="B1454" s="184" t="s">
        <v>1769</v>
      </c>
      <c r="C1454" s="184" t="s">
        <v>7108</v>
      </c>
      <c r="D1454" s="191">
        <v>78041</v>
      </c>
    </row>
    <row r="1455" spans="2:4" ht="14.4" thickBot="1" x14ac:dyDescent="0.3">
      <c r="B1455" s="185" t="s">
        <v>1769</v>
      </c>
      <c r="C1455" s="185" t="s">
        <v>7189</v>
      </c>
      <c r="D1455" s="192">
        <v>104060</v>
      </c>
    </row>
    <row r="1456" spans="2:4" x14ac:dyDescent="0.25">
      <c r="B1456" s="186" t="s">
        <v>7550</v>
      </c>
      <c r="C1456" s="186"/>
      <c r="D1456" s="193">
        <v>59965</v>
      </c>
    </row>
    <row r="1457" spans="2:4" x14ac:dyDescent="0.25">
      <c r="B1457" s="184" t="s">
        <v>1605</v>
      </c>
      <c r="C1457" s="184" t="s">
        <v>108</v>
      </c>
      <c r="D1457" s="191">
        <v>104866</v>
      </c>
    </row>
    <row r="1458" spans="2:4" ht="14.4" thickBot="1" x14ac:dyDescent="0.3">
      <c r="B1458" s="185" t="s">
        <v>1605</v>
      </c>
      <c r="C1458" s="185" t="s">
        <v>7103</v>
      </c>
      <c r="D1458" s="192">
        <v>321891</v>
      </c>
    </row>
    <row r="1459" spans="2:4" x14ac:dyDescent="0.25">
      <c r="B1459" s="186" t="s">
        <v>7551</v>
      </c>
      <c r="C1459" s="186"/>
      <c r="D1459" s="193">
        <v>160447</v>
      </c>
    </row>
    <row r="1460" spans="2:4" x14ac:dyDescent="0.25">
      <c r="B1460" s="184" t="s">
        <v>2911</v>
      </c>
      <c r="C1460" s="184" t="s">
        <v>7054</v>
      </c>
      <c r="D1460" s="191">
        <v>231000</v>
      </c>
    </row>
    <row r="1461" spans="2:4" ht="27" thickBot="1" x14ac:dyDescent="0.3">
      <c r="B1461" s="185" t="s">
        <v>2911</v>
      </c>
      <c r="C1461" s="185" t="s">
        <v>7120</v>
      </c>
      <c r="D1461" s="192">
        <v>5417</v>
      </c>
    </row>
    <row r="1462" spans="2:4" x14ac:dyDescent="0.25">
      <c r="B1462" s="186" t="s">
        <v>7552</v>
      </c>
      <c r="C1462" s="186"/>
      <c r="D1462" s="193">
        <v>230980</v>
      </c>
    </row>
    <row r="1463" spans="2:4" ht="14.4" thickBot="1" x14ac:dyDescent="0.3">
      <c r="B1463" s="185" t="s">
        <v>1819</v>
      </c>
      <c r="C1463" s="185" t="s">
        <v>7107</v>
      </c>
      <c r="D1463" s="192">
        <v>35972</v>
      </c>
    </row>
    <row r="1464" spans="2:4" x14ac:dyDescent="0.25">
      <c r="B1464" s="186" t="s">
        <v>7553</v>
      </c>
      <c r="C1464" s="186"/>
      <c r="D1464" s="193">
        <v>35972</v>
      </c>
    </row>
    <row r="1465" spans="2:4" ht="14.4" thickBot="1" x14ac:dyDescent="0.3">
      <c r="B1465" s="185" t="s">
        <v>1971</v>
      </c>
      <c r="C1465" s="185" t="s">
        <v>7108</v>
      </c>
      <c r="D1465" s="192">
        <v>51932</v>
      </c>
    </row>
    <row r="1466" spans="2:4" x14ac:dyDescent="0.25">
      <c r="B1466" s="186" t="s">
        <v>7554</v>
      </c>
      <c r="C1466" s="186"/>
      <c r="D1466" s="193">
        <v>51932</v>
      </c>
    </row>
    <row r="1467" spans="2:4" ht="14.4" thickBot="1" x14ac:dyDescent="0.3">
      <c r="B1467" s="185" t="s">
        <v>2064</v>
      </c>
      <c r="C1467" s="185" t="s">
        <v>7103</v>
      </c>
      <c r="D1467" s="192">
        <v>27584</v>
      </c>
    </row>
    <row r="1468" spans="2:4" x14ac:dyDescent="0.25">
      <c r="B1468" s="186" t="s">
        <v>7555</v>
      </c>
      <c r="C1468" s="186"/>
      <c r="D1468" s="193">
        <v>27584</v>
      </c>
    </row>
    <row r="1469" spans="2:4" ht="14.4" thickBot="1" x14ac:dyDescent="0.3">
      <c r="B1469" s="185" t="s">
        <v>2870</v>
      </c>
      <c r="C1469" s="185" t="s">
        <v>7093</v>
      </c>
      <c r="D1469" s="192">
        <v>29461</v>
      </c>
    </row>
    <row r="1470" spans="2:4" x14ac:dyDescent="0.25">
      <c r="B1470" s="186" t="s">
        <v>7556</v>
      </c>
      <c r="C1470" s="186"/>
      <c r="D1470" s="193">
        <v>29461</v>
      </c>
    </row>
    <row r="1471" spans="2:4" ht="14.4" thickBot="1" x14ac:dyDescent="0.3">
      <c r="B1471" s="185" t="s">
        <v>2262</v>
      </c>
      <c r="C1471" s="185" t="s">
        <v>7093</v>
      </c>
      <c r="D1471" s="192">
        <v>43649</v>
      </c>
    </row>
    <row r="1472" spans="2:4" x14ac:dyDescent="0.25">
      <c r="B1472" s="186" t="s">
        <v>7557</v>
      </c>
      <c r="C1472" s="186"/>
      <c r="D1472" s="193">
        <v>43649</v>
      </c>
    </row>
    <row r="1473" spans="2:4" ht="14.4" thickBot="1" x14ac:dyDescent="0.3">
      <c r="B1473" s="185" t="s">
        <v>2397</v>
      </c>
      <c r="C1473" s="185" t="s">
        <v>7093</v>
      </c>
      <c r="D1473" s="192">
        <v>42250</v>
      </c>
    </row>
    <row r="1474" spans="2:4" x14ac:dyDescent="0.25">
      <c r="B1474" s="186" t="s">
        <v>7558</v>
      </c>
      <c r="C1474" s="186"/>
      <c r="D1474" s="193">
        <v>42250</v>
      </c>
    </row>
    <row r="1475" spans="2:4" x14ac:dyDescent="0.25">
      <c r="B1475" s="184" t="s">
        <v>2835</v>
      </c>
      <c r="C1475" s="184" t="s">
        <v>7097</v>
      </c>
      <c r="D1475" s="191">
        <v>50541</v>
      </c>
    </row>
    <row r="1476" spans="2:4" x14ac:dyDescent="0.25">
      <c r="B1476" s="184" t="s">
        <v>2835</v>
      </c>
      <c r="C1476" s="184" t="s">
        <v>7100</v>
      </c>
      <c r="D1476" s="191">
        <v>50541</v>
      </c>
    </row>
    <row r="1477" spans="2:4" ht="14.4" thickBot="1" x14ac:dyDescent="0.3">
      <c r="B1477" s="185" t="s">
        <v>2835</v>
      </c>
      <c r="C1477" s="185" t="s">
        <v>7103</v>
      </c>
      <c r="D1477" s="192">
        <v>245933</v>
      </c>
    </row>
    <row r="1478" spans="2:4" x14ac:dyDescent="0.25">
      <c r="B1478" s="186" t="s">
        <v>7559</v>
      </c>
      <c r="C1478" s="186"/>
      <c r="D1478" s="193">
        <v>50541</v>
      </c>
    </row>
    <row r="1479" spans="2:4" x14ac:dyDescent="0.25">
      <c r="B1479" s="184" t="s">
        <v>1554</v>
      </c>
      <c r="C1479" s="184" t="s">
        <v>7054</v>
      </c>
      <c r="D1479" s="191">
        <v>183516</v>
      </c>
    </row>
    <row r="1480" spans="2:4" x14ac:dyDescent="0.25">
      <c r="B1480" s="184" t="s">
        <v>1554</v>
      </c>
      <c r="C1480" s="184" t="s">
        <v>7055</v>
      </c>
      <c r="D1480" s="191">
        <v>144267</v>
      </c>
    </row>
    <row r="1481" spans="2:4" x14ac:dyDescent="0.25">
      <c r="B1481" s="184" t="s">
        <v>1554</v>
      </c>
      <c r="C1481" s="184" t="s">
        <v>7057</v>
      </c>
      <c r="D1481" s="191">
        <v>238253</v>
      </c>
    </row>
    <row r="1482" spans="2:4" x14ac:dyDescent="0.25">
      <c r="B1482" s="184" t="s">
        <v>1554</v>
      </c>
      <c r="C1482" s="184" t="s">
        <v>7058</v>
      </c>
      <c r="D1482" s="191">
        <v>621699</v>
      </c>
    </row>
    <row r="1483" spans="2:4" x14ac:dyDescent="0.25">
      <c r="B1483" s="184" t="s">
        <v>1554</v>
      </c>
      <c r="C1483" s="184" t="s">
        <v>7069</v>
      </c>
      <c r="D1483" s="191">
        <v>3303</v>
      </c>
    </row>
    <row r="1484" spans="2:4" x14ac:dyDescent="0.25">
      <c r="B1484" s="184" t="s">
        <v>1554</v>
      </c>
      <c r="C1484" s="184" t="s">
        <v>7070</v>
      </c>
      <c r="D1484" s="191">
        <v>2438</v>
      </c>
    </row>
    <row r="1485" spans="2:4" x14ac:dyDescent="0.25">
      <c r="B1485" s="184" t="s">
        <v>1554</v>
      </c>
      <c r="C1485" s="184" t="s">
        <v>7071</v>
      </c>
      <c r="D1485" s="191">
        <v>272590</v>
      </c>
    </row>
    <row r="1486" spans="2:4" x14ac:dyDescent="0.25">
      <c r="B1486" s="184" t="s">
        <v>1554</v>
      </c>
      <c r="C1486" s="184" t="s">
        <v>7072</v>
      </c>
      <c r="D1486" s="191">
        <v>291797</v>
      </c>
    </row>
    <row r="1487" spans="2:4" x14ac:dyDescent="0.25">
      <c r="B1487" s="184" t="s">
        <v>1554</v>
      </c>
      <c r="C1487" s="184" t="s">
        <v>108</v>
      </c>
      <c r="D1487" s="191">
        <v>218152</v>
      </c>
    </row>
    <row r="1488" spans="2:4" x14ac:dyDescent="0.25">
      <c r="B1488" s="184" t="s">
        <v>1554</v>
      </c>
      <c r="C1488" s="184" t="s">
        <v>7080</v>
      </c>
      <c r="D1488" s="191">
        <v>624044</v>
      </c>
    </row>
    <row r="1489" spans="2:4" x14ac:dyDescent="0.25">
      <c r="B1489" s="184" t="s">
        <v>1554</v>
      </c>
      <c r="C1489" s="184" t="s">
        <v>7081</v>
      </c>
      <c r="D1489" s="191">
        <v>273018</v>
      </c>
    </row>
    <row r="1490" spans="2:4" x14ac:dyDescent="0.25">
      <c r="B1490" s="184" t="s">
        <v>1554</v>
      </c>
      <c r="C1490" s="184" t="s">
        <v>7084</v>
      </c>
      <c r="D1490" s="191">
        <v>129876</v>
      </c>
    </row>
    <row r="1491" spans="2:4" x14ac:dyDescent="0.25">
      <c r="B1491" s="184" t="s">
        <v>1554</v>
      </c>
      <c r="C1491" s="184" t="s">
        <v>6904</v>
      </c>
      <c r="D1491" s="191">
        <v>212396</v>
      </c>
    </row>
    <row r="1492" spans="2:4" x14ac:dyDescent="0.25">
      <c r="B1492" s="184" t="s">
        <v>1554</v>
      </c>
      <c r="C1492" s="184" t="s">
        <v>6903</v>
      </c>
      <c r="D1492" s="191">
        <v>545327</v>
      </c>
    </row>
    <row r="1493" spans="2:4" x14ac:dyDescent="0.25">
      <c r="B1493" s="184" t="s">
        <v>1554</v>
      </c>
      <c r="C1493" s="184" t="s">
        <v>7093</v>
      </c>
      <c r="D1493" s="191">
        <v>293128</v>
      </c>
    </row>
    <row r="1494" spans="2:4" x14ac:dyDescent="0.25">
      <c r="B1494" s="184" t="s">
        <v>1554</v>
      </c>
      <c r="C1494" s="184" t="s">
        <v>7103</v>
      </c>
      <c r="D1494" s="191">
        <v>259384</v>
      </c>
    </row>
    <row r="1495" spans="2:4" x14ac:dyDescent="0.25">
      <c r="B1495" s="184" t="s">
        <v>1554</v>
      </c>
      <c r="C1495" s="184" t="s">
        <v>7108</v>
      </c>
      <c r="D1495" s="191">
        <v>191148</v>
      </c>
    </row>
    <row r="1496" spans="2:4" x14ac:dyDescent="0.25">
      <c r="B1496" s="184" t="s">
        <v>1554</v>
      </c>
      <c r="C1496" s="184" t="s">
        <v>7109</v>
      </c>
      <c r="D1496" s="191">
        <v>174402</v>
      </c>
    </row>
    <row r="1497" spans="2:4" x14ac:dyDescent="0.25">
      <c r="B1497" s="184" t="s">
        <v>1554</v>
      </c>
      <c r="C1497" s="184" t="s">
        <v>7111</v>
      </c>
      <c r="D1497" s="191">
        <v>224713</v>
      </c>
    </row>
    <row r="1498" spans="2:4" x14ac:dyDescent="0.25">
      <c r="B1498" s="184" t="s">
        <v>1554</v>
      </c>
      <c r="C1498" s="184" t="s">
        <v>7113</v>
      </c>
      <c r="D1498" s="191">
        <v>234383</v>
      </c>
    </row>
    <row r="1499" spans="2:4" x14ac:dyDescent="0.25">
      <c r="B1499" s="184" t="s">
        <v>1554</v>
      </c>
      <c r="C1499" s="184" t="s">
        <v>7119</v>
      </c>
      <c r="D1499" s="191">
        <v>218899</v>
      </c>
    </row>
    <row r="1500" spans="2:4" x14ac:dyDescent="0.25">
      <c r="B1500" s="184" t="s">
        <v>1554</v>
      </c>
      <c r="C1500" s="184" t="s">
        <v>6902</v>
      </c>
      <c r="D1500" s="191">
        <v>304441</v>
      </c>
    </row>
    <row r="1501" spans="2:4" ht="26.4" x14ac:dyDescent="0.25">
      <c r="B1501" s="184" t="s">
        <v>1554</v>
      </c>
      <c r="C1501" s="184" t="s">
        <v>7153</v>
      </c>
      <c r="D1501" s="191">
        <v>174129</v>
      </c>
    </row>
    <row r="1502" spans="2:4" x14ac:dyDescent="0.25">
      <c r="B1502" s="184" t="s">
        <v>1554</v>
      </c>
      <c r="C1502" s="184" t="s">
        <v>80</v>
      </c>
      <c r="D1502" s="191">
        <v>176613</v>
      </c>
    </row>
    <row r="1503" spans="2:4" x14ac:dyDescent="0.25">
      <c r="B1503" s="184" t="s">
        <v>1554</v>
      </c>
      <c r="C1503" s="184" t="s">
        <v>78</v>
      </c>
      <c r="D1503" s="191">
        <v>102263</v>
      </c>
    </row>
    <row r="1504" spans="2:4" ht="14.4" thickBot="1" x14ac:dyDescent="0.3">
      <c r="B1504" s="185" t="s">
        <v>1554</v>
      </c>
      <c r="C1504" s="185" t="s">
        <v>7034</v>
      </c>
      <c r="D1504" s="192">
        <v>40370</v>
      </c>
    </row>
    <row r="1505" spans="2:4" x14ac:dyDescent="0.25">
      <c r="B1505" s="186" t="s">
        <v>7560</v>
      </c>
      <c r="C1505" s="186"/>
      <c r="D1505" s="193">
        <v>181696</v>
      </c>
    </row>
    <row r="1506" spans="2:4" x14ac:dyDescent="0.25">
      <c r="B1506" s="184" t="s">
        <v>3102</v>
      </c>
      <c r="C1506" s="184" t="s">
        <v>108</v>
      </c>
      <c r="D1506" s="191">
        <v>133665</v>
      </c>
    </row>
    <row r="1507" spans="2:4" x14ac:dyDescent="0.25">
      <c r="B1507" s="184" t="s">
        <v>3102</v>
      </c>
      <c r="C1507" s="184" t="s">
        <v>7082</v>
      </c>
      <c r="D1507" s="191">
        <v>133665</v>
      </c>
    </row>
    <row r="1508" spans="2:4" x14ac:dyDescent="0.25">
      <c r="B1508" s="184" t="s">
        <v>3102</v>
      </c>
      <c r="C1508" s="184" t="s">
        <v>7085</v>
      </c>
      <c r="D1508" s="191">
        <v>133665</v>
      </c>
    </row>
    <row r="1509" spans="2:4" x14ac:dyDescent="0.25">
      <c r="B1509" s="184" t="s">
        <v>3102</v>
      </c>
      <c r="C1509" s="184" t="s">
        <v>7107</v>
      </c>
      <c r="D1509" s="191">
        <v>133665</v>
      </c>
    </row>
    <row r="1510" spans="2:4" ht="14.4" thickBot="1" x14ac:dyDescent="0.3">
      <c r="B1510" s="185" t="s">
        <v>3102</v>
      </c>
      <c r="C1510" s="185" t="s">
        <v>7108</v>
      </c>
      <c r="D1510" s="192">
        <v>133665</v>
      </c>
    </row>
    <row r="1511" spans="2:4" x14ac:dyDescent="0.25">
      <c r="B1511" s="186" t="s">
        <v>7561</v>
      </c>
      <c r="C1511" s="186"/>
      <c r="D1511" s="193">
        <v>133665</v>
      </c>
    </row>
    <row r="1512" spans="2:4" x14ac:dyDescent="0.25">
      <c r="B1512" s="184" t="s">
        <v>1742</v>
      </c>
      <c r="C1512" s="184" t="s">
        <v>108</v>
      </c>
      <c r="D1512" s="191">
        <v>53710</v>
      </c>
    </row>
    <row r="1513" spans="2:4" x14ac:dyDescent="0.25">
      <c r="B1513" s="184" t="s">
        <v>1742</v>
      </c>
      <c r="C1513" s="184" t="s">
        <v>7093</v>
      </c>
      <c r="D1513" s="191">
        <v>53710</v>
      </c>
    </row>
    <row r="1514" spans="2:4" x14ac:dyDescent="0.25">
      <c r="B1514" s="184" t="s">
        <v>1742</v>
      </c>
      <c r="C1514" s="184" t="s">
        <v>7103</v>
      </c>
      <c r="D1514" s="191">
        <v>53710</v>
      </c>
    </row>
    <row r="1515" spans="2:4" ht="14.4" thickBot="1" x14ac:dyDescent="0.3">
      <c r="B1515" s="185" t="s">
        <v>1742</v>
      </c>
      <c r="C1515" s="185" t="s">
        <v>7108</v>
      </c>
      <c r="D1515" s="192">
        <v>76789</v>
      </c>
    </row>
    <row r="1516" spans="2:4" x14ac:dyDescent="0.25">
      <c r="B1516" s="186" t="s">
        <v>7562</v>
      </c>
      <c r="C1516" s="186"/>
      <c r="D1516" s="193">
        <v>53710</v>
      </c>
    </row>
    <row r="1517" spans="2:4" x14ac:dyDescent="0.25">
      <c r="B1517" s="184" t="s">
        <v>1582</v>
      </c>
      <c r="C1517" s="184" t="s">
        <v>108</v>
      </c>
      <c r="D1517" s="191">
        <v>283330</v>
      </c>
    </row>
    <row r="1518" spans="2:4" x14ac:dyDescent="0.25">
      <c r="B1518" s="184" t="s">
        <v>1582</v>
      </c>
      <c r="C1518" s="184" t="s">
        <v>7103</v>
      </c>
      <c r="D1518" s="191">
        <v>71551</v>
      </c>
    </row>
    <row r="1519" spans="2:4" x14ac:dyDescent="0.25">
      <c r="B1519" s="184" t="s">
        <v>1582</v>
      </c>
      <c r="C1519" s="184" t="s">
        <v>7108</v>
      </c>
      <c r="D1519" s="191">
        <v>264919</v>
      </c>
    </row>
    <row r="1520" spans="2:4" ht="14.4" thickBot="1" x14ac:dyDescent="0.3">
      <c r="B1520" s="185" t="s">
        <v>1582</v>
      </c>
      <c r="C1520" s="185" t="s">
        <v>7115</v>
      </c>
      <c r="D1520" s="192">
        <v>73134</v>
      </c>
    </row>
    <row r="1521" spans="2:4" x14ac:dyDescent="0.25">
      <c r="B1521" s="186" t="s">
        <v>7563</v>
      </c>
      <c r="C1521" s="186"/>
      <c r="D1521" s="193">
        <v>132116</v>
      </c>
    </row>
    <row r="1522" spans="2:4" ht="14.4" thickBot="1" x14ac:dyDescent="0.3">
      <c r="B1522" s="185" t="s">
        <v>1737</v>
      </c>
      <c r="C1522" s="185" t="s">
        <v>7108</v>
      </c>
      <c r="D1522" s="192">
        <v>50561</v>
      </c>
    </row>
    <row r="1523" spans="2:4" x14ac:dyDescent="0.25">
      <c r="B1523" s="186" t="s">
        <v>7564</v>
      </c>
      <c r="C1523" s="186"/>
      <c r="D1523" s="193">
        <v>50561</v>
      </c>
    </row>
    <row r="1524" spans="2:4" x14ac:dyDescent="0.25">
      <c r="B1524" s="184" t="s">
        <v>1626</v>
      </c>
      <c r="C1524" s="184" t="s">
        <v>7069</v>
      </c>
      <c r="D1524" s="191">
        <v>11250</v>
      </c>
    </row>
    <row r="1525" spans="2:4" x14ac:dyDescent="0.25">
      <c r="B1525" s="184" t="s">
        <v>1626</v>
      </c>
      <c r="C1525" s="187" t="s">
        <v>7070</v>
      </c>
      <c r="D1525" s="196">
        <v>3453</v>
      </c>
    </row>
    <row r="1526" spans="2:4" ht="14.4" thickBot="1" x14ac:dyDescent="0.3">
      <c r="B1526" s="185" t="s">
        <v>1626</v>
      </c>
      <c r="C1526" s="185" t="s">
        <v>108</v>
      </c>
      <c r="D1526" s="192">
        <v>153736</v>
      </c>
    </row>
    <row r="1527" spans="2:4" x14ac:dyDescent="0.25">
      <c r="B1527" s="186" t="s">
        <v>7565</v>
      </c>
      <c r="C1527" s="186"/>
      <c r="D1527" s="193">
        <v>3792</v>
      </c>
    </row>
    <row r="1528" spans="2:4" ht="14.4" thickBot="1" x14ac:dyDescent="0.3">
      <c r="B1528" s="185" t="s">
        <v>2231</v>
      </c>
      <c r="C1528" s="185" t="s">
        <v>7093</v>
      </c>
      <c r="D1528" s="192">
        <v>12568</v>
      </c>
    </row>
    <row r="1529" spans="2:4" x14ac:dyDescent="0.25">
      <c r="B1529" s="186" t="s">
        <v>7566</v>
      </c>
      <c r="C1529" s="186"/>
      <c r="D1529" s="193">
        <v>12568</v>
      </c>
    </row>
    <row r="1530" spans="2:4" x14ac:dyDescent="0.25">
      <c r="B1530" s="184" t="s">
        <v>2997</v>
      </c>
      <c r="C1530" s="184" t="s">
        <v>108</v>
      </c>
      <c r="D1530" s="191">
        <v>43322</v>
      </c>
    </row>
    <row r="1531" spans="2:4" x14ac:dyDescent="0.25">
      <c r="B1531" s="184" t="s">
        <v>2997</v>
      </c>
      <c r="C1531" s="184" t="s">
        <v>7085</v>
      </c>
      <c r="D1531" s="191">
        <v>37236</v>
      </c>
    </row>
    <row r="1532" spans="2:4" ht="14.4" thickBot="1" x14ac:dyDescent="0.3">
      <c r="B1532" s="185" t="s">
        <v>2997</v>
      </c>
      <c r="C1532" s="185" t="s">
        <v>7107</v>
      </c>
      <c r="D1532" s="192">
        <v>37236</v>
      </c>
    </row>
    <row r="1533" spans="2:4" x14ac:dyDescent="0.25">
      <c r="B1533" s="186" t="s">
        <v>7567</v>
      </c>
      <c r="C1533" s="186"/>
      <c r="D1533" s="193">
        <v>37236</v>
      </c>
    </row>
    <row r="1534" spans="2:4" ht="14.4" thickBot="1" x14ac:dyDescent="0.3">
      <c r="B1534" s="185" t="s">
        <v>2306</v>
      </c>
      <c r="C1534" s="185" t="s">
        <v>7100</v>
      </c>
      <c r="D1534" s="192">
        <v>82207</v>
      </c>
    </row>
    <row r="1535" spans="2:4" x14ac:dyDescent="0.25">
      <c r="B1535" s="186" t="s">
        <v>7568</v>
      </c>
      <c r="C1535" s="186"/>
      <c r="D1535" s="193">
        <v>82207</v>
      </c>
    </row>
    <row r="1536" spans="2:4" x14ac:dyDescent="0.25">
      <c r="B1536" s="184" t="s">
        <v>1743</v>
      </c>
      <c r="C1536" s="184" t="s">
        <v>108</v>
      </c>
      <c r="D1536" s="191">
        <v>60803</v>
      </c>
    </row>
    <row r="1537" spans="2:4" ht="14.4" thickBot="1" x14ac:dyDescent="0.3">
      <c r="B1537" s="185" t="s">
        <v>1743</v>
      </c>
      <c r="C1537" s="185" t="s">
        <v>7100</v>
      </c>
      <c r="D1537" s="192">
        <v>74550</v>
      </c>
    </row>
    <row r="1538" spans="2:4" x14ac:dyDescent="0.25">
      <c r="B1538" s="186" t="s">
        <v>7569</v>
      </c>
      <c r="C1538" s="186"/>
      <c r="D1538" s="193">
        <v>74550</v>
      </c>
    </row>
    <row r="1539" spans="2:4" x14ac:dyDescent="0.25">
      <c r="B1539" s="184" t="s">
        <v>1551</v>
      </c>
      <c r="C1539" s="184" t="s">
        <v>7054</v>
      </c>
      <c r="D1539" s="191">
        <v>94672</v>
      </c>
    </row>
    <row r="1540" spans="2:4" x14ac:dyDescent="0.25">
      <c r="B1540" s="184" t="s">
        <v>1551</v>
      </c>
      <c r="C1540" s="184" t="s">
        <v>7055</v>
      </c>
      <c r="D1540" s="191">
        <v>577086</v>
      </c>
    </row>
    <row r="1541" spans="2:4" x14ac:dyDescent="0.25">
      <c r="B1541" s="184" t="s">
        <v>1551</v>
      </c>
      <c r="C1541" s="184" t="s">
        <v>183</v>
      </c>
      <c r="D1541" s="191">
        <v>11700</v>
      </c>
    </row>
    <row r="1542" spans="2:4" x14ac:dyDescent="0.25">
      <c r="B1542" s="184" t="s">
        <v>1551</v>
      </c>
      <c r="C1542" s="184" t="s">
        <v>7069</v>
      </c>
      <c r="D1542" s="191">
        <v>5500</v>
      </c>
    </row>
    <row r="1543" spans="2:4" x14ac:dyDescent="0.25">
      <c r="B1543" s="184" t="s">
        <v>1551</v>
      </c>
      <c r="C1543" s="184" t="s">
        <v>7070</v>
      </c>
      <c r="D1543" s="191">
        <v>1960</v>
      </c>
    </row>
    <row r="1544" spans="2:4" x14ac:dyDescent="0.25">
      <c r="B1544" s="184" t="s">
        <v>1551</v>
      </c>
      <c r="C1544" s="184" t="s">
        <v>7072</v>
      </c>
      <c r="D1544" s="191">
        <v>577086</v>
      </c>
    </row>
    <row r="1545" spans="2:4" x14ac:dyDescent="0.25">
      <c r="B1545" s="184" t="s">
        <v>1551</v>
      </c>
      <c r="C1545" s="184" t="s">
        <v>108</v>
      </c>
      <c r="D1545" s="191">
        <v>321855</v>
      </c>
    </row>
    <row r="1546" spans="2:4" x14ac:dyDescent="0.25">
      <c r="B1546" s="184" t="s">
        <v>1551</v>
      </c>
      <c r="C1546" s="184" t="s">
        <v>7081</v>
      </c>
      <c r="D1546" s="191">
        <v>249287</v>
      </c>
    </row>
    <row r="1547" spans="2:4" x14ac:dyDescent="0.25">
      <c r="B1547" s="184" t="s">
        <v>1551</v>
      </c>
      <c r="C1547" s="184" t="s">
        <v>6904</v>
      </c>
      <c r="D1547" s="191">
        <v>154521</v>
      </c>
    </row>
    <row r="1548" spans="2:4" x14ac:dyDescent="0.25">
      <c r="B1548" s="184" t="s">
        <v>1551</v>
      </c>
      <c r="C1548" s="184" t="s">
        <v>6903</v>
      </c>
      <c r="D1548" s="191">
        <v>291488</v>
      </c>
    </row>
    <row r="1549" spans="2:4" x14ac:dyDescent="0.25">
      <c r="B1549" s="184" t="s">
        <v>1551</v>
      </c>
      <c r="C1549" s="184" t="s">
        <v>7086</v>
      </c>
      <c r="D1549" s="191">
        <v>94672</v>
      </c>
    </row>
    <row r="1550" spans="2:4" x14ac:dyDescent="0.25">
      <c r="B1550" s="184" t="s">
        <v>1551</v>
      </c>
      <c r="C1550" s="184" t="s">
        <v>7093</v>
      </c>
      <c r="D1550" s="191">
        <v>332610</v>
      </c>
    </row>
    <row r="1551" spans="2:4" x14ac:dyDescent="0.25">
      <c r="B1551" s="184" t="s">
        <v>1551</v>
      </c>
      <c r="C1551" s="184" t="s">
        <v>7097</v>
      </c>
      <c r="D1551" s="191">
        <v>301036</v>
      </c>
    </row>
    <row r="1552" spans="2:4" x14ac:dyDescent="0.25">
      <c r="B1552" s="184" t="s">
        <v>1551</v>
      </c>
      <c r="C1552" s="184" t="s">
        <v>7100</v>
      </c>
      <c r="D1552" s="191">
        <v>318908</v>
      </c>
    </row>
    <row r="1553" spans="2:4" x14ac:dyDescent="0.25">
      <c r="B1553" s="184" t="s">
        <v>1551</v>
      </c>
      <c r="C1553" s="184" t="s">
        <v>7103</v>
      </c>
      <c r="D1553" s="191">
        <v>281263</v>
      </c>
    </row>
    <row r="1554" spans="2:4" x14ac:dyDescent="0.25">
      <c r="B1554" s="184" t="s">
        <v>1551</v>
      </c>
      <c r="C1554" s="184" t="s">
        <v>7108</v>
      </c>
      <c r="D1554" s="191">
        <v>306314</v>
      </c>
    </row>
    <row r="1555" spans="2:4" x14ac:dyDescent="0.25">
      <c r="B1555" s="184" t="s">
        <v>1551</v>
      </c>
      <c r="C1555" s="184" t="s">
        <v>7109</v>
      </c>
      <c r="D1555" s="191">
        <v>317496</v>
      </c>
    </row>
    <row r="1556" spans="2:4" x14ac:dyDescent="0.25">
      <c r="B1556" s="184" t="s">
        <v>1551</v>
      </c>
      <c r="C1556" s="184" t="s">
        <v>7119</v>
      </c>
      <c r="D1556" s="191">
        <v>241755</v>
      </c>
    </row>
    <row r="1557" spans="2:4" x14ac:dyDescent="0.25">
      <c r="B1557" s="184" t="s">
        <v>1551</v>
      </c>
      <c r="C1557" s="184" t="s">
        <v>6902</v>
      </c>
      <c r="D1557" s="191">
        <v>155341</v>
      </c>
    </row>
    <row r="1558" spans="2:4" ht="26.4" x14ac:dyDescent="0.25">
      <c r="B1558" s="184" t="s">
        <v>1551</v>
      </c>
      <c r="C1558" s="184" t="s">
        <v>7120</v>
      </c>
      <c r="D1558" s="191">
        <v>13167</v>
      </c>
    </row>
    <row r="1559" spans="2:4" x14ac:dyDescent="0.25">
      <c r="B1559" s="184" t="s">
        <v>1551</v>
      </c>
      <c r="C1559" s="184" t="s">
        <v>119</v>
      </c>
      <c r="D1559" s="191">
        <v>25200</v>
      </c>
    </row>
    <row r="1560" spans="2:4" ht="14.4" thickBot="1" x14ac:dyDescent="0.3">
      <c r="B1560" s="185" t="s">
        <v>1551</v>
      </c>
      <c r="C1560" s="185" t="s">
        <v>78</v>
      </c>
      <c r="D1560" s="192">
        <v>294978</v>
      </c>
    </row>
    <row r="1561" spans="2:4" x14ac:dyDescent="0.25">
      <c r="B1561" s="186" t="s">
        <v>7570</v>
      </c>
      <c r="C1561" s="186"/>
      <c r="D1561" s="193">
        <v>246133</v>
      </c>
    </row>
    <row r="1562" spans="2:4" ht="14.4" thickBot="1" x14ac:dyDescent="0.3">
      <c r="B1562" s="185" t="s">
        <v>2139</v>
      </c>
      <c r="C1562" s="185" t="s">
        <v>108</v>
      </c>
      <c r="D1562" s="192">
        <v>7897</v>
      </c>
    </row>
    <row r="1563" spans="2:4" x14ac:dyDescent="0.25">
      <c r="B1563" s="186" t="s">
        <v>7571</v>
      </c>
      <c r="C1563" s="186"/>
      <c r="D1563" s="193">
        <v>7897</v>
      </c>
    </row>
    <row r="1564" spans="2:4" ht="14.4" thickBot="1" x14ac:dyDescent="0.3">
      <c r="B1564" s="185" t="s">
        <v>3312</v>
      </c>
      <c r="C1564" s="185" t="s">
        <v>7103</v>
      </c>
      <c r="D1564" s="192">
        <v>16785</v>
      </c>
    </row>
    <row r="1565" spans="2:4" x14ac:dyDescent="0.25">
      <c r="B1565" s="186" t="s">
        <v>7572</v>
      </c>
      <c r="C1565" s="186"/>
      <c r="D1565" s="193">
        <v>16785</v>
      </c>
    </row>
    <row r="1566" spans="2:4" x14ac:dyDescent="0.25">
      <c r="B1566" s="184" t="s">
        <v>3113</v>
      </c>
      <c r="C1566" s="184" t="s">
        <v>108</v>
      </c>
      <c r="D1566" s="191">
        <v>22765</v>
      </c>
    </row>
    <row r="1567" spans="2:4" ht="14.4" thickBot="1" x14ac:dyDescent="0.3">
      <c r="B1567" s="185" t="s">
        <v>3113</v>
      </c>
      <c r="C1567" s="185" t="s">
        <v>7093</v>
      </c>
      <c r="D1567" s="192">
        <v>22765</v>
      </c>
    </row>
    <row r="1568" spans="2:4" x14ac:dyDescent="0.25">
      <c r="B1568" s="186" t="s">
        <v>7573</v>
      </c>
      <c r="C1568" s="186"/>
      <c r="D1568" s="193">
        <v>22765</v>
      </c>
    </row>
    <row r="1569" spans="2:4" ht="14.4" thickBot="1" x14ac:dyDescent="0.3">
      <c r="B1569" s="185" t="s">
        <v>2584</v>
      </c>
      <c r="C1569" s="185" t="s">
        <v>7108</v>
      </c>
      <c r="D1569" s="192">
        <v>54440</v>
      </c>
    </row>
    <row r="1570" spans="2:4" x14ac:dyDescent="0.25">
      <c r="B1570" s="186" t="s">
        <v>7574</v>
      </c>
      <c r="C1570" s="186"/>
      <c r="D1570" s="193">
        <v>54440</v>
      </c>
    </row>
    <row r="1571" spans="2:4" ht="27" thickBot="1" x14ac:dyDescent="0.3">
      <c r="B1571" s="185" t="s">
        <v>3241</v>
      </c>
      <c r="C1571" s="185" t="s">
        <v>7120</v>
      </c>
      <c r="D1571" s="192">
        <v>35066</v>
      </c>
    </row>
    <row r="1572" spans="2:4" x14ac:dyDescent="0.25">
      <c r="B1572" s="186" t="s">
        <v>7575</v>
      </c>
      <c r="C1572" s="186"/>
      <c r="D1572" s="193">
        <v>35066</v>
      </c>
    </row>
    <row r="1573" spans="2:4" ht="14.4" thickBot="1" x14ac:dyDescent="0.3">
      <c r="B1573" s="185" t="s">
        <v>2497</v>
      </c>
      <c r="C1573" s="185" t="s">
        <v>7093</v>
      </c>
      <c r="D1573" s="192">
        <v>43723</v>
      </c>
    </row>
    <row r="1574" spans="2:4" x14ac:dyDescent="0.25">
      <c r="B1574" s="186" t="s">
        <v>7576</v>
      </c>
      <c r="C1574" s="186"/>
      <c r="D1574" s="193">
        <v>43723</v>
      </c>
    </row>
    <row r="1575" spans="2:4" ht="14.4" thickBot="1" x14ac:dyDescent="0.3">
      <c r="B1575" s="185" t="s">
        <v>2168</v>
      </c>
      <c r="C1575" s="185" t="s">
        <v>7093</v>
      </c>
      <c r="D1575" s="192">
        <v>41169</v>
      </c>
    </row>
    <row r="1576" spans="2:4" x14ac:dyDescent="0.25">
      <c r="B1576" s="186" t="s">
        <v>7577</v>
      </c>
      <c r="C1576" s="186"/>
      <c r="D1576" s="193">
        <v>41169</v>
      </c>
    </row>
    <row r="1577" spans="2:4" x14ac:dyDescent="0.25">
      <c r="B1577" s="184" t="s">
        <v>1569</v>
      </c>
      <c r="C1577" s="184" t="s">
        <v>7069</v>
      </c>
      <c r="D1577" s="191">
        <v>5979</v>
      </c>
    </row>
    <row r="1578" spans="2:4" x14ac:dyDescent="0.25">
      <c r="B1578" s="184" t="s">
        <v>1569</v>
      </c>
      <c r="C1578" s="184" t="s">
        <v>7070</v>
      </c>
      <c r="D1578" s="191">
        <v>3547</v>
      </c>
    </row>
    <row r="1579" spans="2:4" x14ac:dyDescent="0.25">
      <c r="B1579" s="184" t="s">
        <v>1569</v>
      </c>
      <c r="C1579" s="184" t="s">
        <v>108</v>
      </c>
      <c r="D1579" s="191">
        <v>310603</v>
      </c>
    </row>
    <row r="1580" spans="2:4" x14ac:dyDescent="0.25">
      <c r="B1580" s="184" t="s">
        <v>1569</v>
      </c>
      <c r="C1580" s="184" t="s">
        <v>7082</v>
      </c>
      <c r="D1580" s="191">
        <v>406980</v>
      </c>
    </row>
    <row r="1581" spans="2:4" x14ac:dyDescent="0.25">
      <c r="B1581" s="184" t="s">
        <v>1569</v>
      </c>
      <c r="C1581" s="184" t="s">
        <v>7093</v>
      </c>
      <c r="D1581" s="191">
        <v>44140</v>
      </c>
    </row>
    <row r="1582" spans="2:4" x14ac:dyDescent="0.25">
      <c r="B1582" s="184" t="s">
        <v>1569</v>
      </c>
      <c r="C1582" s="184" t="s">
        <v>7103</v>
      </c>
      <c r="D1582" s="191">
        <v>406980</v>
      </c>
    </row>
    <row r="1583" spans="2:4" x14ac:dyDescent="0.25">
      <c r="B1583" s="184" t="s">
        <v>1569</v>
      </c>
      <c r="C1583" s="184" t="s">
        <v>7107</v>
      </c>
      <c r="D1583" s="191">
        <v>406980</v>
      </c>
    </row>
    <row r="1584" spans="2:4" x14ac:dyDescent="0.25">
      <c r="B1584" s="184" t="s">
        <v>1569</v>
      </c>
      <c r="C1584" s="184" t="s">
        <v>7108</v>
      </c>
      <c r="D1584" s="191">
        <v>134309</v>
      </c>
    </row>
    <row r="1585" spans="2:4" ht="26.4" x14ac:dyDescent="0.25">
      <c r="B1585" s="184" t="s">
        <v>1569</v>
      </c>
      <c r="C1585" s="184" t="s">
        <v>7120</v>
      </c>
      <c r="D1585" s="197">
        <v>975</v>
      </c>
    </row>
    <row r="1586" spans="2:4" ht="26.4" x14ac:dyDescent="0.25">
      <c r="B1586" s="184" t="s">
        <v>1569</v>
      </c>
      <c r="C1586" s="184" t="s">
        <v>7154</v>
      </c>
      <c r="D1586" s="191">
        <v>82073</v>
      </c>
    </row>
    <row r="1587" spans="2:4" ht="14.4" thickBot="1" x14ac:dyDescent="0.3">
      <c r="B1587" s="185" t="s">
        <v>1569</v>
      </c>
      <c r="C1587" s="185" t="s">
        <v>119</v>
      </c>
      <c r="D1587" s="192">
        <v>30800</v>
      </c>
    </row>
    <row r="1588" spans="2:4" x14ac:dyDescent="0.25">
      <c r="B1588" s="186" t="s">
        <v>7578</v>
      </c>
      <c r="C1588" s="186"/>
      <c r="D1588" s="193">
        <v>59884</v>
      </c>
    </row>
    <row r="1589" spans="2:4" ht="14.4" thickBot="1" x14ac:dyDescent="0.3">
      <c r="B1589" s="185" t="s">
        <v>2092</v>
      </c>
      <c r="C1589" s="185" t="s">
        <v>108</v>
      </c>
      <c r="D1589" s="192">
        <v>67223</v>
      </c>
    </row>
    <row r="1590" spans="2:4" x14ac:dyDescent="0.25">
      <c r="B1590" s="186" t="s">
        <v>7579</v>
      </c>
      <c r="C1590" s="186"/>
      <c r="D1590" s="193">
        <v>67223</v>
      </c>
    </row>
    <row r="1591" spans="2:4" x14ac:dyDescent="0.25">
      <c r="B1591" s="184" t="s">
        <v>1602</v>
      </c>
      <c r="C1591" s="184" t="s">
        <v>108</v>
      </c>
      <c r="D1591" s="191">
        <v>187812</v>
      </c>
    </row>
    <row r="1592" spans="2:4" x14ac:dyDescent="0.25">
      <c r="B1592" s="184" t="s">
        <v>1602</v>
      </c>
      <c r="C1592" s="184" t="s">
        <v>7103</v>
      </c>
      <c r="D1592" s="191">
        <v>27303</v>
      </c>
    </row>
    <row r="1593" spans="2:4" ht="14.4" thickBot="1" x14ac:dyDescent="0.3">
      <c r="B1593" s="185" t="s">
        <v>1602</v>
      </c>
      <c r="C1593" s="185" t="s">
        <v>7108</v>
      </c>
      <c r="D1593" s="192">
        <v>142375</v>
      </c>
    </row>
    <row r="1594" spans="2:4" x14ac:dyDescent="0.25">
      <c r="B1594" s="186" t="s">
        <v>7580</v>
      </c>
      <c r="C1594" s="186"/>
      <c r="D1594" s="193">
        <v>64985</v>
      </c>
    </row>
    <row r="1595" spans="2:4" ht="14.4" thickBot="1" x14ac:dyDescent="0.3">
      <c r="B1595" s="185" t="s">
        <v>4075</v>
      </c>
      <c r="C1595" s="185" t="s">
        <v>7108</v>
      </c>
      <c r="D1595" s="192">
        <v>7153</v>
      </c>
    </row>
    <row r="1596" spans="2:4" x14ac:dyDescent="0.25">
      <c r="B1596" s="186" t="s">
        <v>7581</v>
      </c>
      <c r="C1596" s="186"/>
      <c r="D1596" s="193">
        <v>7153</v>
      </c>
    </row>
    <row r="1597" spans="2:4" x14ac:dyDescent="0.25">
      <c r="B1597" s="184" t="s">
        <v>58</v>
      </c>
      <c r="C1597" s="184" t="s">
        <v>7054</v>
      </c>
      <c r="D1597" s="191">
        <v>287544</v>
      </c>
    </row>
    <row r="1598" spans="2:4" x14ac:dyDescent="0.25">
      <c r="B1598" s="184" t="s">
        <v>58</v>
      </c>
      <c r="C1598" s="184" t="s">
        <v>7055</v>
      </c>
      <c r="D1598" s="191">
        <v>707673</v>
      </c>
    </row>
    <row r="1599" spans="2:4" x14ac:dyDescent="0.25">
      <c r="B1599" s="184" t="s">
        <v>58</v>
      </c>
      <c r="C1599" s="184" t="s">
        <v>183</v>
      </c>
      <c r="D1599" s="191">
        <v>8933</v>
      </c>
    </row>
    <row r="1600" spans="2:4" x14ac:dyDescent="0.25">
      <c r="B1600" s="184" t="s">
        <v>58</v>
      </c>
      <c r="C1600" s="184" t="s">
        <v>7056</v>
      </c>
      <c r="D1600" s="191">
        <v>2400</v>
      </c>
    </row>
    <row r="1601" spans="2:4" x14ac:dyDescent="0.25">
      <c r="B1601" s="184" t="s">
        <v>58</v>
      </c>
      <c r="C1601" s="184" t="s">
        <v>7057</v>
      </c>
      <c r="D1601" s="191">
        <v>482476</v>
      </c>
    </row>
    <row r="1602" spans="2:4" x14ac:dyDescent="0.25">
      <c r="B1602" s="184" t="s">
        <v>58</v>
      </c>
      <c r="C1602" s="184" t="s">
        <v>7058</v>
      </c>
      <c r="D1602" s="191">
        <v>488148</v>
      </c>
    </row>
    <row r="1603" spans="2:4" x14ac:dyDescent="0.25">
      <c r="B1603" s="184" t="s">
        <v>58</v>
      </c>
      <c r="C1603" s="184" t="s">
        <v>7062</v>
      </c>
      <c r="D1603" s="191">
        <v>89386</v>
      </c>
    </row>
    <row r="1604" spans="2:4" x14ac:dyDescent="0.25">
      <c r="B1604" s="184" t="s">
        <v>58</v>
      </c>
      <c r="C1604" s="184" t="s">
        <v>7064</v>
      </c>
      <c r="D1604" s="191">
        <v>7991</v>
      </c>
    </row>
    <row r="1605" spans="2:4" x14ac:dyDescent="0.25">
      <c r="B1605" s="184" t="s">
        <v>58</v>
      </c>
      <c r="C1605" s="184" t="s">
        <v>7069</v>
      </c>
      <c r="D1605" s="191">
        <v>2678</v>
      </c>
    </row>
    <row r="1606" spans="2:4" x14ac:dyDescent="0.25">
      <c r="B1606" s="184" t="s">
        <v>58</v>
      </c>
      <c r="C1606" s="184" t="s">
        <v>7070</v>
      </c>
      <c r="D1606" s="191">
        <v>2438</v>
      </c>
    </row>
    <row r="1607" spans="2:4" x14ac:dyDescent="0.25">
      <c r="B1607" s="184" t="s">
        <v>58</v>
      </c>
      <c r="C1607" s="184" t="s">
        <v>7071</v>
      </c>
      <c r="D1607" s="191">
        <v>866880</v>
      </c>
    </row>
    <row r="1608" spans="2:4" x14ac:dyDescent="0.25">
      <c r="B1608" s="184" t="s">
        <v>58</v>
      </c>
      <c r="C1608" s="184" t="s">
        <v>7072</v>
      </c>
      <c r="D1608" s="191">
        <v>556940</v>
      </c>
    </row>
    <row r="1609" spans="2:4" x14ac:dyDescent="0.25">
      <c r="B1609" s="184" t="s">
        <v>58</v>
      </c>
      <c r="C1609" s="184" t="s">
        <v>108</v>
      </c>
      <c r="D1609" s="191">
        <v>348504</v>
      </c>
    </row>
    <row r="1610" spans="2:4" x14ac:dyDescent="0.25">
      <c r="B1610" s="184" t="s">
        <v>58</v>
      </c>
      <c r="C1610" s="184" t="s">
        <v>192</v>
      </c>
      <c r="D1610" s="191">
        <v>7840</v>
      </c>
    </row>
    <row r="1611" spans="2:4" x14ac:dyDescent="0.25">
      <c r="B1611" s="184" t="s">
        <v>58</v>
      </c>
      <c r="C1611" s="184" t="s">
        <v>7079</v>
      </c>
      <c r="D1611" s="191">
        <v>139303</v>
      </c>
    </row>
    <row r="1612" spans="2:4" x14ac:dyDescent="0.25">
      <c r="B1612" s="184" t="s">
        <v>58</v>
      </c>
      <c r="C1612" s="184" t="s">
        <v>7081</v>
      </c>
      <c r="D1612" s="191">
        <v>866880</v>
      </c>
    </row>
    <row r="1613" spans="2:4" x14ac:dyDescent="0.25">
      <c r="B1613" s="184" t="s">
        <v>58</v>
      </c>
      <c r="C1613" s="184" t="s">
        <v>7082</v>
      </c>
      <c r="D1613" s="191">
        <v>521013</v>
      </c>
    </row>
    <row r="1614" spans="2:4" x14ac:dyDescent="0.25">
      <c r="B1614" s="184" t="s">
        <v>58</v>
      </c>
      <c r="C1614" s="184" t="s">
        <v>6904</v>
      </c>
      <c r="D1614" s="191">
        <v>556415</v>
      </c>
    </row>
    <row r="1615" spans="2:4" x14ac:dyDescent="0.25">
      <c r="B1615" s="184" t="s">
        <v>58</v>
      </c>
      <c r="C1615" s="184" t="s">
        <v>6903</v>
      </c>
      <c r="D1615" s="191">
        <v>579560</v>
      </c>
    </row>
    <row r="1616" spans="2:4" x14ac:dyDescent="0.25">
      <c r="B1616" s="184" t="s">
        <v>58</v>
      </c>
      <c r="C1616" s="184" t="s">
        <v>7093</v>
      </c>
      <c r="D1616" s="191">
        <v>7991</v>
      </c>
    </row>
    <row r="1617" spans="2:4" x14ac:dyDescent="0.25">
      <c r="B1617" s="184" t="s">
        <v>58</v>
      </c>
      <c r="C1617" s="184" t="s">
        <v>7100</v>
      </c>
      <c r="D1617" s="191">
        <v>265340</v>
      </c>
    </row>
    <row r="1618" spans="2:4" x14ac:dyDescent="0.25">
      <c r="B1618" s="184" t="s">
        <v>58</v>
      </c>
      <c r="C1618" s="184" t="s">
        <v>7106</v>
      </c>
      <c r="D1618" s="191">
        <v>866880</v>
      </c>
    </row>
    <row r="1619" spans="2:4" x14ac:dyDescent="0.25">
      <c r="B1619" s="184" t="s">
        <v>58</v>
      </c>
      <c r="C1619" s="184" t="s">
        <v>7108</v>
      </c>
      <c r="D1619" s="191">
        <v>866880</v>
      </c>
    </row>
    <row r="1620" spans="2:4" x14ac:dyDescent="0.25">
      <c r="B1620" s="184" t="s">
        <v>58</v>
      </c>
      <c r="C1620" s="184" t="s">
        <v>7109</v>
      </c>
      <c r="D1620" s="191">
        <v>222983</v>
      </c>
    </row>
    <row r="1621" spans="2:4" x14ac:dyDescent="0.25">
      <c r="B1621" s="184" t="s">
        <v>58</v>
      </c>
      <c r="C1621" s="184" t="s">
        <v>7111</v>
      </c>
      <c r="D1621" s="191">
        <v>423857</v>
      </c>
    </row>
    <row r="1622" spans="2:4" x14ac:dyDescent="0.25">
      <c r="B1622" s="184" t="s">
        <v>58</v>
      </c>
      <c r="C1622" s="184" t="s">
        <v>7112</v>
      </c>
      <c r="D1622" s="191">
        <v>489317</v>
      </c>
    </row>
    <row r="1623" spans="2:4" x14ac:dyDescent="0.25">
      <c r="B1623" s="184" t="s">
        <v>58</v>
      </c>
      <c r="C1623" s="184" t="s">
        <v>7114</v>
      </c>
      <c r="D1623" s="191">
        <v>866880</v>
      </c>
    </row>
    <row r="1624" spans="2:4" x14ac:dyDescent="0.25">
      <c r="B1624" s="184" t="s">
        <v>58</v>
      </c>
      <c r="C1624" s="184" t="s">
        <v>7119</v>
      </c>
      <c r="D1624" s="191">
        <v>558311</v>
      </c>
    </row>
    <row r="1625" spans="2:4" x14ac:dyDescent="0.25">
      <c r="B1625" s="184" t="s">
        <v>58</v>
      </c>
      <c r="C1625" s="184" t="s">
        <v>6902</v>
      </c>
      <c r="D1625" s="191">
        <v>543670</v>
      </c>
    </row>
    <row r="1626" spans="2:4" ht="26.4" x14ac:dyDescent="0.25">
      <c r="B1626" s="184" t="s">
        <v>58</v>
      </c>
      <c r="C1626" s="184" t="s">
        <v>7120</v>
      </c>
      <c r="D1626" s="191">
        <v>2817</v>
      </c>
    </row>
    <row r="1627" spans="2:4" x14ac:dyDescent="0.25">
      <c r="B1627" s="184" t="s">
        <v>58</v>
      </c>
      <c r="C1627" s="184" t="s">
        <v>7125</v>
      </c>
      <c r="D1627" s="191">
        <v>69652</v>
      </c>
    </row>
    <row r="1628" spans="2:4" x14ac:dyDescent="0.25">
      <c r="B1628" s="184" t="s">
        <v>58</v>
      </c>
      <c r="C1628" s="184" t="s">
        <v>7126</v>
      </c>
      <c r="D1628" s="191">
        <v>75456</v>
      </c>
    </row>
    <row r="1629" spans="2:4" x14ac:dyDescent="0.25">
      <c r="B1629" s="184" t="s">
        <v>58</v>
      </c>
      <c r="C1629" s="184" t="s">
        <v>7139</v>
      </c>
      <c r="D1629" s="191">
        <v>57354</v>
      </c>
    </row>
    <row r="1630" spans="2:4" x14ac:dyDescent="0.25">
      <c r="B1630" s="184" t="s">
        <v>58</v>
      </c>
      <c r="C1630" s="184" t="s">
        <v>7141</v>
      </c>
      <c r="D1630" s="191">
        <v>23217</v>
      </c>
    </row>
    <row r="1631" spans="2:4" ht="26.4" x14ac:dyDescent="0.25">
      <c r="B1631" s="184" t="s">
        <v>58</v>
      </c>
      <c r="C1631" s="184" t="s">
        <v>7156</v>
      </c>
      <c r="D1631" s="191">
        <v>58043</v>
      </c>
    </row>
    <row r="1632" spans="2:4" ht="26.4" x14ac:dyDescent="0.25">
      <c r="B1632" s="184" t="s">
        <v>58</v>
      </c>
      <c r="C1632" s="184" t="s">
        <v>7164</v>
      </c>
      <c r="D1632" s="191">
        <v>69652</v>
      </c>
    </row>
    <row r="1633" spans="2:4" x14ac:dyDescent="0.25">
      <c r="B1633" s="184" t="s">
        <v>58</v>
      </c>
      <c r="C1633" s="184" t="s">
        <v>7166</v>
      </c>
      <c r="D1633" s="191">
        <v>232172</v>
      </c>
    </row>
    <row r="1634" spans="2:4" x14ac:dyDescent="0.25">
      <c r="B1634" s="184" t="s">
        <v>58</v>
      </c>
      <c r="C1634" s="184" t="s">
        <v>7179</v>
      </c>
      <c r="D1634" s="191">
        <v>174129</v>
      </c>
    </row>
    <row r="1635" spans="2:4" x14ac:dyDescent="0.25">
      <c r="B1635" s="184" t="s">
        <v>58</v>
      </c>
      <c r="C1635" s="184" t="s">
        <v>80</v>
      </c>
      <c r="D1635" s="191">
        <v>254351</v>
      </c>
    </row>
    <row r="1636" spans="2:4" x14ac:dyDescent="0.25">
      <c r="B1636" s="184" t="s">
        <v>58</v>
      </c>
      <c r="C1636" s="184" t="s">
        <v>7189</v>
      </c>
      <c r="D1636" s="191">
        <v>276944</v>
      </c>
    </row>
    <row r="1637" spans="2:4" x14ac:dyDescent="0.25">
      <c r="B1637" s="184" t="s">
        <v>58</v>
      </c>
      <c r="C1637" s="184" t="s">
        <v>7190</v>
      </c>
      <c r="D1637" s="191">
        <v>272664</v>
      </c>
    </row>
    <row r="1638" spans="2:4" x14ac:dyDescent="0.25">
      <c r="B1638" s="184" t="s">
        <v>58</v>
      </c>
      <c r="C1638" s="184" t="s">
        <v>7191</v>
      </c>
      <c r="D1638" s="191">
        <v>534752</v>
      </c>
    </row>
    <row r="1639" spans="2:4" ht="14.4" thickBot="1" x14ac:dyDescent="0.3">
      <c r="B1639" s="185" t="s">
        <v>58</v>
      </c>
      <c r="C1639" s="185" t="s">
        <v>7034</v>
      </c>
      <c r="D1639" s="192">
        <v>33950</v>
      </c>
    </row>
    <row r="1640" spans="2:4" x14ac:dyDescent="0.25">
      <c r="B1640" s="186" t="s">
        <v>7582</v>
      </c>
      <c r="C1640" s="186"/>
      <c r="D1640" s="193">
        <v>399751</v>
      </c>
    </row>
    <row r="1641" spans="2:4" ht="27" thickBot="1" x14ac:dyDescent="0.3">
      <c r="B1641" s="185" t="s">
        <v>3745</v>
      </c>
      <c r="C1641" s="185" t="s">
        <v>7120</v>
      </c>
      <c r="D1641" s="192">
        <v>1517</v>
      </c>
    </row>
    <row r="1642" spans="2:4" x14ac:dyDescent="0.25">
      <c r="B1642" s="186" t="s">
        <v>7583</v>
      </c>
      <c r="C1642" s="186"/>
      <c r="D1642" s="193">
        <v>1517</v>
      </c>
    </row>
    <row r="1643" spans="2:4" ht="14.4" thickBot="1" x14ac:dyDescent="0.3">
      <c r="B1643" s="185" t="s">
        <v>1662</v>
      </c>
      <c r="C1643" s="185" t="s">
        <v>7103</v>
      </c>
      <c r="D1643" s="192">
        <v>188422</v>
      </c>
    </row>
    <row r="1644" spans="2:4" x14ac:dyDescent="0.25">
      <c r="B1644" s="186" t="s">
        <v>7584</v>
      </c>
      <c r="C1644" s="186"/>
      <c r="D1644" s="193">
        <v>188422</v>
      </c>
    </row>
    <row r="1645" spans="2:4" x14ac:dyDescent="0.25">
      <c r="B1645" s="184" t="s">
        <v>2034</v>
      </c>
      <c r="C1645" s="184" t="s">
        <v>7093</v>
      </c>
      <c r="D1645" s="191">
        <v>96000</v>
      </c>
    </row>
    <row r="1646" spans="2:4" ht="14.4" thickBot="1" x14ac:dyDescent="0.3">
      <c r="B1646" s="185" t="s">
        <v>2034</v>
      </c>
      <c r="C1646" s="185" t="s">
        <v>7100</v>
      </c>
      <c r="D1646" s="192">
        <v>96000</v>
      </c>
    </row>
    <row r="1647" spans="2:4" x14ac:dyDescent="0.25">
      <c r="B1647" s="186" t="s">
        <v>7585</v>
      </c>
      <c r="C1647" s="186"/>
      <c r="D1647" s="193">
        <v>96000</v>
      </c>
    </row>
    <row r="1648" spans="2:4" x14ac:dyDescent="0.25">
      <c r="B1648" s="184" t="s">
        <v>1759</v>
      </c>
      <c r="C1648" s="184" t="s">
        <v>108</v>
      </c>
      <c r="D1648" s="191">
        <v>20311</v>
      </c>
    </row>
    <row r="1649" spans="2:4" ht="27" thickBot="1" x14ac:dyDescent="0.3">
      <c r="B1649" s="185" t="s">
        <v>1759</v>
      </c>
      <c r="C1649" s="185" t="s">
        <v>7120</v>
      </c>
      <c r="D1649" s="194">
        <v>867</v>
      </c>
    </row>
    <row r="1650" spans="2:4" x14ac:dyDescent="0.25">
      <c r="B1650" s="186" t="s">
        <v>7586</v>
      </c>
      <c r="C1650" s="186"/>
      <c r="D1650" s="193">
        <v>10589</v>
      </c>
    </row>
    <row r="1651" spans="2:4" x14ac:dyDescent="0.25">
      <c r="B1651" s="184" t="s">
        <v>4600</v>
      </c>
      <c r="C1651" s="184" t="s">
        <v>7097</v>
      </c>
      <c r="D1651" s="191">
        <v>25928</v>
      </c>
    </row>
    <row r="1652" spans="2:4" ht="14.4" thickBot="1" x14ac:dyDescent="0.3">
      <c r="B1652" s="185" t="s">
        <v>4600</v>
      </c>
      <c r="C1652" s="185" t="s">
        <v>7103</v>
      </c>
      <c r="D1652" s="192">
        <v>25928</v>
      </c>
    </row>
    <row r="1653" spans="2:4" x14ac:dyDescent="0.25">
      <c r="B1653" s="186" t="s">
        <v>7587</v>
      </c>
      <c r="C1653" s="186"/>
      <c r="D1653" s="193">
        <v>25928</v>
      </c>
    </row>
    <row r="1654" spans="2:4" x14ac:dyDescent="0.25">
      <c r="B1654" s="184" t="s">
        <v>1546</v>
      </c>
      <c r="C1654" s="184" t="s">
        <v>7054</v>
      </c>
      <c r="D1654" s="191">
        <v>165290</v>
      </c>
    </row>
    <row r="1655" spans="2:4" x14ac:dyDescent="0.25">
      <c r="B1655" s="184" t="s">
        <v>1546</v>
      </c>
      <c r="C1655" s="184" t="s">
        <v>7055</v>
      </c>
      <c r="D1655" s="191">
        <v>179127</v>
      </c>
    </row>
    <row r="1656" spans="2:4" x14ac:dyDescent="0.25">
      <c r="B1656" s="184" t="s">
        <v>1546</v>
      </c>
      <c r="C1656" s="184" t="s">
        <v>183</v>
      </c>
      <c r="D1656" s="191">
        <v>3600</v>
      </c>
    </row>
    <row r="1657" spans="2:4" x14ac:dyDescent="0.25">
      <c r="B1657" s="184" t="s">
        <v>1546</v>
      </c>
      <c r="C1657" s="184" t="s">
        <v>7058</v>
      </c>
      <c r="D1657" s="191">
        <v>248687</v>
      </c>
    </row>
    <row r="1658" spans="2:4" x14ac:dyDescent="0.25">
      <c r="B1658" s="184" t="s">
        <v>1546</v>
      </c>
      <c r="C1658" s="184" t="s">
        <v>7059</v>
      </c>
      <c r="D1658" s="191">
        <v>146523</v>
      </c>
    </row>
    <row r="1659" spans="2:4" x14ac:dyDescent="0.25">
      <c r="B1659" s="184" t="s">
        <v>1546</v>
      </c>
      <c r="C1659" s="184" t="s">
        <v>7060</v>
      </c>
      <c r="D1659" s="191">
        <v>556380</v>
      </c>
    </row>
    <row r="1660" spans="2:4" x14ac:dyDescent="0.25">
      <c r="B1660" s="184" t="s">
        <v>1546</v>
      </c>
      <c r="C1660" s="184" t="s">
        <v>7061</v>
      </c>
      <c r="D1660" s="191">
        <v>181019</v>
      </c>
    </row>
    <row r="1661" spans="2:4" x14ac:dyDescent="0.25">
      <c r="B1661" s="184" t="s">
        <v>1546</v>
      </c>
      <c r="C1661" s="184" t="s">
        <v>7069</v>
      </c>
      <c r="D1661" s="191">
        <v>2250</v>
      </c>
    </row>
    <row r="1662" spans="2:4" x14ac:dyDescent="0.25">
      <c r="B1662" s="184" t="s">
        <v>1546</v>
      </c>
      <c r="C1662" s="184" t="s">
        <v>7070</v>
      </c>
      <c r="D1662" s="191">
        <v>1622</v>
      </c>
    </row>
    <row r="1663" spans="2:4" x14ac:dyDescent="0.25">
      <c r="B1663" s="184" t="s">
        <v>1546</v>
      </c>
      <c r="C1663" s="184" t="s">
        <v>7071</v>
      </c>
      <c r="D1663" s="191">
        <v>239811</v>
      </c>
    </row>
    <row r="1664" spans="2:4" x14ac:dyDescent="0.25">
      <c r="B1664" s="184" t="s">
        <v>1546</v>
      </c>
      <c r="C1664" s="184" t="s">
        <v>7072</v>
      </c>
      <c r="D1664" s="191">
        <v>392010</v>
      </c>
    </row>
    <row r="1665" spans="2:4" x14ac:dyDescent="0.25">
      <c r="B1665" s="184" t="s">
        <v>1546</v>
      </c>
      <c r="C1665" s="184" t="s">
        <v>108</v>
      </c>
      <c r="D1665" s="191">
        <v>683308</v>
      </c>
    </row>
    <row r="1666" spans="2:4" x14ac:dyDescent="0.25">
      <c r="B1666" s="184" t="s">
        <v>1546</v>
      </c>
      <c r="C1666" s="184" t="s">
        <v>7074</v>
      </c>
      <c r="D1666" s="191">
        <v>397457</v>
      </c>
    </row>
    <row r="1667" spans="2:4" x14ac:dyDescent="0.25">
      <c r="B1667" s="184" t="s">
        <v>1546</v>
      </c>
      <c r="C1667" s="184" t="s">
        <v>192</v>
      </c>
      <c r="D1667" s="191">
        <v>6440</v>
      </c>
    </row>
    <row r="1668" spans="2:4" x14ac:dyDescent="0.25">
      <c r="B1668" s="184" t="s">
        <v>1546</v>
      </c>
      <c r="C1668" s="184" t="s">
        <v>7081</v>
      </c>
      <c r="D1668" s="191">
        <v>300641</v>
      </c>
    </row>
    <row r="1669" spans="2:4" x14ac:dyDescent="0.25">
      <c r="B1669" s="184" t="s">
        <v>1546</v>
      </c>
      <c r="C1669" s="184" t="s">
        <v>7082</v>
      </c>
      <c r="D1669" s="191">
        <v>115504</v>
      </c>
    </row>
    <row r="1670" spans="2:4" x14ac:dyDescent="0.25">
      <c r="B1670" s="184" t="s">
        <v>1546</v>
      </c>
      <c r="C1670" s="184" t="s">
        <v>7083</v>
      </c>
      <c r="D1670" s="191">
        <v>146523</v>
      </c>
    </row>
    <row r="1671" spans="2:4" x14ac:dyDescent="0.25">
      <c r="B1671" s="184" t="s">
        <v>1546</v>
      </c>
      <c r="C1671" s="184" t="s">
        <v>6904</v>
      </c>
      <c r="D1671" s="191">
        <v>162295</v>
      </c>
    </row>
    <row r="1672" spans="2:4" x14ac:dyDescent="0.25">
      <c r="B1672" s="184" t="s">
        <v>1546</v>
      </c>
      <c r="C1672" s="184" t="s">
        <v>6903</v>
      </c>
      <c r="D1672" s="191">
        <v>169375</v>
      </c>
    </row>
    <row r="1673" spans="2:4" x14ac:dyDescent="0.25">
      <c r="B1673" s="184" t="s">
        <v>1546</v>
      </c>
      <c r="C1673" s="184" t="s">
        <v>7093</v>
      </c>
      <c r="D1673" s="191">
        <v>266708</v>
      </c>
    </row>
    <row r="1674" spans="2:4" x14ac:dyDescent="0.25">
      <c r="B1674" s="184" t="s">
        <v>1546</v>
      </c>
      <c r="C1674" s="184" t="s">
        <v>7097</v>
      </c>
      <c r="D1674" s="191">
        <v>195905</v>
      </c>
    </row>
    <row r="1675" spans="2:4" ht="26.4" x14ac:dyDescent="0.25">
      <c r="B1675" s="184" t="s">
        <v>1546</v>
      </c>
      <c r="C1675" s="184" t="s">
        <v>7098</v>
      </c>
      <c r="D1675" s="191">
        <v>623083</v>
      </c>
    </row>
    <row r="1676" spans="2:4" x14ac:dyDescent="0.25">
      <c r="B1676" s="184" t="s">
        <v>1546</v>
      </c>
      <c r="C1676" s="184" t="s">
        <v>7099</v>
      </c>
      <c r="D1676" s="191">
        <v>211664</v>
      </c>
    </row>
    <row r="1677" spans="2:4" x14ac:dyDescent="0.25">
      <c r="B1677" s="184" t="s">
        <v>1546</v>
      </c>
      <c r="C1677" s="184" t="s">
        <v>7100</v>
      </c>
      <c r="D1677" s="191">
        <v>168305</v>
      </c>
    </row>
    <row r="1678" spans="2:4" x14ac:dyDescent="0.25">
      <c r="B1678" s="184" t="s">
        <v>1546</v>
      </c>
      <c r="C1678" s="184" t="s">
        <v>7101</v>
      </c>
      <c r="D1678" s="191">
        <v>507305</v>
      </c>
    </row>
    <row r="1679" spans="2:4" ht="26.4" x14ac:dyDescent="0.25">
      <c r="B1679" s="184" t="s">
        <v>1546</v>
      </c>
      <c r="C1679" s="184" t="s">
        <v>7102</v>
      </c>
      <c r="D1679" s="191">
        <v>498576</v>
      </c>
    </row>
    <row r="1680" spans="2:4" x14ac:dyDescent="0.25">
      <c r="B1680" s="184" t="s">
        <v>1546</v>
      </c>
      <c r="C1680" s="184" t="s">
        <v>7103</v>
      </c>
      <c r="D1680" s="191">
        <v>228711</v>
      </c>
    </row>
    <row r="1681" spans="2:4" x14ac:dyDescent="0.25">
      <c r="B1681" s="184" t="s">
        <v>1546</v>
      </c>
      <c r="C1681" s="184" t="s">
        <v>7108</v>
      </c>
      <c r="D1681" s="191">
        <v>393518</v>
      </c>
    </row>
    <row r="1682" spans="2:4" x14ac:dyDescent="0.25">
      <c r="B1682" s="184" t="s">
        <v>1546</v>
      </c>
      <c r="C1682" s="184" t="s">
        <v>7112</v>
      </c>
      <c r="D1682" s="191">
        <v>79675</v>
      </c>
    </row>
    <row r="1683" spans="2:4" x14ac:dyDescent="0.25">
      <c r="B1683" s="184" t="s">
        <v>1546</v>
      </c>
      <c r="C1683" s="184" t="s">
        <v>7119</v>
      </c>
      <c r="D1683" s="191">
        <v>139537</v>
      </c>
    </row>
    <row r="1684" spans="2:4" x14ac:dyDescent="0.25">
      <c r="B1684" s="184" t="s">
        <v>1546</v>
      </c>
      <c r="C1684" s="184" t="s">
        <v>6902</v>
      </c>
      <c r="D1684" s="191">
        <v>213026</v>
      </c>
    </row>
    <row r="1685" spans="2:4" ht="26.4" x14ac:dyDescent="0.25">
      <c r="B1685" s="184" t="s">
        <v>1546</v>
      </c>
      <c r="C1685" s="184" t="s">
        <v>7120</v>
      </c>
      <c r="D1685" s="191">
        <v>14375</v>
      </c>
    </row>
    <row r="1686" spans="2:4" x14ac:dyDescent="0.25">
      <c r="B1686" s="184" t="s">
        <v>1546</v>
      </c>
      <c r="C1686" s="184" t="s">
        <v>4059</v>
      </c>
      <c r="D1686" s="191">
        <v>2800</v>
      </c>
    </row>
    <row r="1687" spans="2:4" x14ac:dyDescent="0.25">
      <c r="B1687" s="184" t="s">
        <v>1546</v>
      </c>
      <c r="C1687" s="184" t="s">
        <v>7122</v>
      </c>
      <c r="D1687" s="191">
        <v>162521</v>
      </c>
    </row>
    <row r="1688" spans="2:4" x14ac:dyDescent="0.25">
      <c r="B1688" s="184" t="s">
        <v>1546</v>
      </c>
      <c r="C1688" s="184" t="s">
        <v>7123</v>
      </c>
      <c r="D1688" s="191">
        <v>105525</v>
      </c>
    </row>
    <row r="1689" spans="2:4" x14ac:dyDescent="0.25">
      <c r="B1689" s="184" t="s">
        <v>1546</v>
      </c>
      <c r="C1689" s="184" t="s">
        <v>7155</v>
      </c>
      <c r="D1689" s="191">
        <v>34826</v>
      </c>
    </row>
    <row r="1690" spans="2:4" x14ac:dyDescent="0.25">
      <c r="B1690" s="184" t="s">
        <v>1546</v>
      </c>
      <c r="C1690" s="184" t="s">
        <v>7168</v>
      </c>
      <c r="D1690" s="191">
        <v>104478</v>
      </c>
    </row>
    <row r="1691" spans="2:4" x14ac:dyDescent="0.25">
      <c r="B1691" s="184" t="s">
        <v>1546</v>
      </c>
      <c r="C1691" s="184" t="s">
        <v>80</v>
      </c>
      <c r="D1691" s="191">
        <v>116094</v>
      </c>
    </row>
    <row r="1692" spans="2:4" x14ac:dyDescent="0.25">
      <c r="B1692" s="184" t="s">
        <v>1546</v>
      </c>
      <c r="C1692" s="184" t="s">
        <v>7189</v>
      </c>
      <c r="D1692" s="191">
        <v>215511</v>
      </c>
    </row>
    <row r="1693" spans="2:4" x14ac:dyDescent="0.25">
      <c r="B1693" s="184" t="s">
        <v>1546</v>
      </c>
      <c r="C1693" s="184" t="s">
        <v>7190</v>
      </c>
      <c r="D1693" s="191">
        <v>804586</v>
      </c>
    </row>
    <row r="1694" spans="2:4" x14ac:dyDescent="0.25">
      <c r="B1694" s="184" t="s">
        <v>1546</v>
      </c>
      <c r="C1694" s="184" t="s">
        <v>7191</v>
      </c>
      <c r="D1694" s="191">
        <v>146523</v>
      </c>
    </row>
    <row r="1695" spans="2:4" ht="14.4" thickBot="1" x14ac:dyDescent="0.3">
      <c r="B1695" s="185" t="s">
        <v>1546</v>
      </c>
      <c r="C1695" s="185" t="s">
        <v>7034</v>
      </c>
      <c r="D1695" s="192">
        <v>13500</v>
      </c>
    </row>
    <row r="1696" spans="2:4" x14ac:dyDescent="0.25">
      <c r="B1696" s="186" t="s">
        <v>7588</v>
      </c>
      <c r="C1696" s="186"/>
      <c r="D1696" s="193">
        <v>163034</v>
      </c>
    </row>
    <row r="1697" spans="2:4" ht="14.4" thickBot="1" x14ac:dyDescent="0.3">
      <c r="B1697" s="185" t="s">
        <v>2646</v>
      </c>
      <c r="C1697" s="185" t="s">
        <v>7093</v>
      </c>
      <c r="D1697" s="192">
        <v>46517</v>
      </c>
    </row>
    <row r="1698" spans="2:4" x14ac:dyDescent="0.25">
      <c r="B1698" s="186" t="s">
        <v>7589</v>
      </c>
      <c r="C1698" s="186"/>
      <c r="D1698" s="193">
        <v>46517</v>
      </c>
    </row>
    <row r="1699" spans="2:4" x14ac:dyDescent="0.25">
      <c r="B1699" s="184" t="s">
        <v>7073</v>
      </c>
      <c r="C1699" s="184" t="s">
        <v>108</v>
      </c>
      <c r="D1699" s="191">
        <v>250540</v>
      </c>
    </row>
    <row r="1700" spans="2:4" ht="14.4" thickBot="1" x14ac:dyDescent="0.3">
      <c r="B1700" s="185" t="s">
        <v>7073</v>
      </c>
      <c r="C1700" s="185" t="s">
        <v>7103</v>
      </c>
      <c r="D1700" s="192">
        <v>250540</v>
      </c>
    </row>
    <row r="1701" spans="2:4" ht="26.4" x14ac:dyDescent="0.25">
      <c r="B1701" s="186" t="s">
        <v>7590</v>
      </c>
      <c r="C1701" s="186"/>
      <c r="D1701" s="193">
        <v>250540</v>
      </c>
    </row>
    <row r="1702" spans="2:4" ht="14.4" thickBot="1" x14ac:dyDescent="0.3">
      <c r="B1702" s="185" t="s">
        <v>2399</v>
      </c>
      <c r="C1702" s="185" t="s">
        <v>7100</v>
      </c>
      <c r="D1702" s="192">
        <v>52014</v>
      </c>
    </row>
    <row r="1703" spans="2:4" x14ac:dyDescent="0.25">
      <c r="B1703" s="186" t="s">
        <v>7591</v>
      </c>
      <c r="C1703" s="186"/>
      <c r="D1703" s="193">
        <v>52014</v>
      </c>
    </row>
    <row r="1704" spans="2:4" ht="14.4" thickBot="1" x14ac:dyDescent="0.3">
      <c r="B1704" s="185" t="s">
        <v>2794</v>
      </c>
      <c r="C1704" s="185" t="s">
        <v>7093</v>
      </c>
      <c r="D1704" s="192">
        <v>61602</v>
      </c>
    </row>
    <row r="1705" spans="2:4" x14ac:dyDescent="0.25">
      <c r="B1705" s="186" t="s">
        <v>7592</v>
      </c>
      <c r="C1705" s="186"/>
      <c r="D1705" s="193">
        <v>61602</v>
      </c>
    </row>
    <row r="1706" spans="2:4" ht="27" thickBot="1" x14ac:dyDescent="0.3">
      <c r="B1706" s="185" t="s">
        <v>6672</v>
      </c>
      <c r="C1706" s="185" t="s">
        <v>7120</v>
      </c>
      <c r="D1706" s="192">
        <v>2708</v>
      </c>
    </row>
    <row r="1707" spans="2:4" ht="26.4" x14ac:dyDescent="0.25">
      <c r="B1707" s="186" t="s">
        <v>7593</v>
      </c>
      <c r="C1707" s="186"/>
      <c r="D1707" s="193">
        <v>2708</v>
      </c>
    </row>
    <row r="1708" spans="2:4" x14ac:dyDescent="0.25">
      <c r="B1708" s="184" t="s">
        <v>1832</v>
      </c>
      <c r="C1708" s="184" t="s">
        <v>7072</v>
      </c>
      <c r="D1708" s="191">
        <v>120041</v>
      </c>
    </row>
    <row r="1709" spans="2:4" ht="14.4" thickBot="1" x14ac:dyDescent="0.3">
      <c r="B1709" s="185" t="s">
        <v>1832</v>
      </c>
      <c r="C1709" s="185" t="s">
        <v>7100</v>
      </c>
      <c r="D1709" s="192">
        <v>61298</v>
      </c>
    </row>
    <row r="1710" spans="2:4" ht="26.4" x14ac:dyDescent="0.25">
      <c r="B1710" s="186" t="s">
        <v>7594</v>
      </c>
      <c r="C1710" s="186"/>
      <c r="D1710" s="193">
        <v>90669</v>
      </c>
    </row>
    <row r="1711" spans="2:4" ht="14.4" thickBot="1" x14ac:dyDescent="0.3">
      <c r="B1711" s="185" t="s">
        <v>1907</v>
      </c>
      <c r="C1711" s="185" t="s">
        <v>7093</v>
      </c>
      <c r="D1711" s="192">
        <v>11658</v>
      </c>
    </row>
    <row r="1712" spans="2:4" x14ac:dyDescent="0.25">
      <c r="B1712" s="186" t="s">
        <v>7595</v>
      </c>
      <c r="C1712" s="186"/>
      <c r="D1712" s="193">
        <v>11658</v>
      </c>
    </row>
    <row r="1713" spans="2:4" ht="14.4" thickBot="1" x14ac:dyDescent="0.3">
      <c r="B1713" s="185" t="s">
        <v>7104</v>
      </c>
      <c r="C1713" s="185" t="s">
        <v>7103</v>
      </c>
      <c r="D1713" s="192">
        <v>124004</v>
      </c>
    </row>
    <row r="1714" spans="2:4" x14ac:dyDescent="0.25">
      <c r="B1714" s="186" t="s">
        <v>7596</v>
      </c>
      <c r="C1714" s="186"/>
      <c r="D1714" s="193">
        <v>124004</v>
      </c>
    </row>
    <row r="1715" spans="2:4" x14ac:dyDescent="0.25">
      <c r="B1715" s="184" t="s">
        <v>1682</v>
      </c>
      <c r="C1715" s="184" t="s">
        <v>7103</v>
      </c>
      <c r="D1715" s="191">
        <v>34927</v>
      </c>
    </row>
    <row r="1716" spans="2:4" x14ac:dyDescent="0.25">
      <c r="B1716" s="184" t="s">
        <v>1682</v>
      </c>
      <c r="C1716" s="184" t="s">
        <v>7108</v>
      </c>
      <c r="D1716" s="191">
        <v>84380</v>
      </c>
    </row>
    <row r="1717" spans="2:4" ht="27" thickBot="1" x14ac:dyDescent="0.3">
      <c r="B1717" s="185" t="s">
        <v>1682</v>
      </c>
      <c r="C1717" s="185" t="s">
        <v>7120</v>
      </c>
      <c r="D1717" s="194">
        <v>975</v>
      </c>
    </row>
    <row r="1718" spans="2:4" x14ac:dyDescent="0.25">
      <c r="B1718" s="186" t="s">
        <v>7597</v>
      </c>
      <c r="C1718" s="186"/>
      <c r="D1718" s="193">
        <v>57145</v>
      </c>
    </row>
    <row r="1719" spans="2:4" ht="14.4" thickBot="1" x14ac:dyDescent="0.3">
      <c r="B1719" s="185" t="s">
        <v>2410</v>
      </c>
      <c r="C1719" s="185" t="s">
        <v>7093</v>
      </c>
      <c r="D1719" s="192">
        <v>43202</v>
      </c>
    </row>
    <row r="1720" spans="2:4" ht="26.4" x14ac:dyDescent="0.25">
      <c r="B1720" s="186" t="s">
        <v>7598</v>
      </c>
      <c r="C1720" s="186"/>
      <c r="D1720" s="193">
        <v>43202</v>
      </c>
    </row>
    <row r="1721" spans="2:4" ht="14.4" thickBot="1" x14ac:dyDescent="0.3">
      <c r="B1721" s="185" t="s">
        <v>3020</v>
      </c>
      <c r="C1721" s="185" t="s">
        <v>7108</v>
      </c>
      <c r="D1721" s="192">
        <v>37704</v>
      </c>
    </row>
    <row r="1722" spans="2:4" ht="26.4" x14ac:dyDescent="0.25">
      <c r="B1722" s="186" t="s">
        <v>7599</v>
      </c>
      <c r="C1722" s="186"/>
      <c r="D1722" s="193">
        <v>37704</v>
      </c>
    </row>
    <row r="1723" spans="2:4" ht="14.4" thickBot="1" x14ac:dyDescent="0.3">
      <c r="B1723" s="185" t="s">
        <v>2451</v>
      </c>
      <c r="C1723" s="185" t="s">
        <v>7093</v>
      </c>
      <c r="D1723" s="192">
        <v>26425</v>
      </c>
    </row>
    <row r="1724" spans="2:4" x14ac:dyDescent="0.25">
      <c r="B1724" s="186" t="s">
        <v>7600</v>
      </c>
      <c r="C1724" s="186"/>
      <c r="D1724" s="193">
        <v>26425</v>
      </c>
    </row>
    <row r="1725" spans="2:4" x14ac:dyDescent="0.25">
      <c r="B1725" s="184" t="s">
        <v>1749</v>
      </c>
      <c r="C1725" s="184" t="s">
        <v>7069</v>
      </c>
      <c r="D1725" s="191">
        <v>2429</v>
      </c>
    </row>
    <row r="1726" spans="2:4" ht="14.4" thickBot="1" x14ac:dyDescent="0.3">
      <c r="B1726" s="185" t="s">
        <v>1749</v>
      </c>
      <c r="C1726" s="185" t="s">
        <v>7070</v>
      </c>
      <c r="D1726" s="192">
        <v>2030</v>
      </c>
    </row>
    <row r="1727" spans="2:4" x14ac:dyDescent="0.25">
      <c r="B1727" s="186" t="s">
        <v>7601</v>
      </c>
      <c r="C1727" s="186"/>
      <c r="D1727" s="193">
        <v>2030</v>
      </c>
    </row>
    <row r="1728" spans="2:4" ht="14.4" thickBot="1" x14ac:dyDescent="0.3">
      <c r="B1728" s="185" t="s">
        <v>2490</v>
      </c>
      <c r="C1728" s="185" t="s">
        <v>7103</v>
      </c>
      <c r="D1728" s="192">
        <v>13170</v>
      </c>
    </row>
    <row r="1729" spans="2:4" x14ac:dyDescent="0.25">
      <c r="B1729" s="186" t="s">
        <v>7602</v>
      </c>
      <c r="C1729" s="186"/>
      <c r="D1729" s="193">
        <v>13170</v>
      </c>
    </row>
    <row r="1730" spans="2:4" x14ac:dyDescent="0.25">
      <c r="B1730" s="184" t="s">
        <v>1634</v>
      </c>
      <c r="C1730" s="184" t="s">
        <v>7100</v>
      </c>
      <c r="D1730" s="191">
        <v>194514</v>
      </c>
    </row>
    <row r="1731" spans="2:4" x14ac:dyDescent="0.25">
      <c r="B1731" s="184" t="s">
        <v>1634</v>
      </c>
      <c r="C1731" s="184" t="s">
        <v>7103</v>
      </c>
      <c r="D1731" s="191">
        <v>131066</v>
      </c>
    </row>
    <row r="1732" spans="2:4" ht="14.4" thickBot="1" x14ac:dyDescent="0.3">
      <c r="B1732" s="185" t="s">
        <v>1634</v>
      </c>
      <c r="C1732" s="185" t="s">
        <v>7108</v>
      </c>
      <c r="D1732" s="192">
        <v>183170</v>
      </c>
    </row>
    <row r="1733" spans="2:4" x14ac:dyDescent="0.25">
      <c r="B1733" s="186" t="s">
        <v>7603</v>
      </c>
      <c r="C1733" s="186"/>
      <c r="D1733" s="193">
        <v>179363</v>
      </c>
    </row>
    <row r="1734" spans="2:4" x14ac:dyDescent="0.25">
      <c r="B1734" s="184" t="s">
        <v>1568</v>
      </c>
      <c r="C1734" s="184" t="s">
        <v>7061</v>
      </c>
      <c r="D1734" s="191">
        <v>450750</v>
      </c>
    </row>
    <row r="1735" spans="2:4" x14ac:dyDescent="0.25">
      <c r="B1735" s="184" t="s">
        <v>1568</v>
      </c>
      <c r="C1735" s="184" t="s">
        <v>7069</v>
      </c>
      <c r="D1735" s="191">
        <v>6964</v>
      </c>
    </row>
    <row r="1736" spans="2:4" x14ac:dyDescent="0.25">
      <c r="B1736" s="184" t="s">
        <v>1568</v>
      </c>
      <c r="C1736" s="184" t="s">
        <v>7070</v>
      </c>
      <c r="D1736" s="191">
        <v>2316</v>
      </c>
    </row>
    <row r="1737" spans="2:4" x14ac:dyDescent="0.25">
      <c r="B1737" s="184" t="s">
        <v>1568</v>
      </c>
      <c r="C1737" s="184" t="s">
        <v>7072</v>
      </c>
      <c r="D1737" s="191">
        <v>409035</v>
      </c>
    </row>
    <row r="1738" spans="2:4" x14ac:dyDescent="0.25">
      <c r="B1738" s="184" t="s">
        <v>1568</v>
      </c>
      <c r="C1738" s="184" t="s">
        <v>7103</v>
      </c>
      <c r="D1738" s="191">
        <v>180457</v>
      </c>
    </row>
    <row r="1739" spans="2:4" x14ac:dyDescent="0.25">
      <c r="B1739" s="184" t="s">
        <v>1568</v>
      </c>
      <c r="C1739" s="184" t="s">
        <v>7108</v>
      </c>
      <c r="D1739" s="191">
        <v>475800</v>
      </c>
    </row>
    <row r="1740" spans="2:4" x14ac:dyDescent="0.25">
      <c r="B1740" s="184" t="s">
        <v>1568</v>
      </c>
      <c r="C1740" s="184" t="s">
        <v>7112</v>
      </c>
      <c r="D1740" s="191">
        <v>409035</v>
      </c>
    </row>
    <row r="1741" spans="2:4" x14ac:dyDescent="0.25">
      <c r="B1741" s="184" t="s">
        <v>1568</v>
      </c>
      <c r="C1741" s="184" t="s">
        <v>7119</v>
      </c>
      <c r="D1741" s="191">
        <v>361260</v>
      </c>
    </row>
    <row r="1742" spans="2:4" x14ac:dyDescent="0.25">
      <c r="B1742" s="184" t="s">
        <v>1568</v>
      </c>
      <c r="C1742" s="184" t="s">
        <v>7121</v>
      </c>
      <c r="D1742" s="191">
        <v>92869</v>
      </c>
    </row>
    <row r="1743" spans="2:4" ht="14.4" thickBot="1" x14ac:dyDescent="0.3">
      <c r="B1743" s="185" t="s">
        <v>1568</v>
      </c>
      <c r="C1743" s="185" t="s">
        <v>7143</v>
      </c>
      <c r="D1743" s="192">
        <v>162521</v>
      </c>
    </row>
    <row r="1744" spans="2:4" x14ac:dyDescent="0.25">
      <c r="B1744" s="186" t="s">
        <v>7604</v>
      </c>
      <c r="C1744" s="186"/>
      <c r="D1744" s="193">
        <v>2707</v>
      </c>
    </row>
    <row r="1745" spans="2:4" x14ac:dyDescent="0.25">
      <c r="B1745" s="184" t="s">
        <v>1865</v>
      </c>
      <c r="C1745" s="184" t="s">
        <v>7093</v>
      </c>
      <c r="D1745" s="191">
        <v>69236</v>
      </c>
    </row>
    <row r="1746" spans="2:4" x14ac:dyDescent="0.25">
      <c r="B1746" s="184" t="s">
        <v>1865</v>
      </c>
      <c r="C1746" s="184" t="s">
        <v>7100</v>
      </c>
      <c r="D1746" s="191">
        <v>80644</v>
      </c>
    </row>
    <row r="1747" spans="2:4" x14ac:dyDescent="0.25">
      <c r="B1747" s="184" t="s">
        <v>1865</v>
      </c>
      <c r="C1747" s="184" t="s">
        <v>7103</v>
      </c>
      <c r="D1747" s="191">
        <v>126701</v>
      </c>
    </row>
    <row r="1748" spans="2:4" ht="14.4" thickBot="1" x14ac:dyDescent="0.3">
      <c r="B1748" s="185" t="s">
        <v>1865</v>
      </c>
      <c r="C1748" s="185" t="s">
        <v>7108</v>
      </c>
      <c r="D1748" s="192">
        <v>108930</v>
      </c>
    </row>
    <row r="1749" spans="2:4" ht="26.4" x14ac:dyDescent="0.25">
      <c r="B1749" s="186" t="s">
        <v>7605</v>
      </c>
      <c r="C1749" s="186"/>
      <c r="D1749" s="193">
        <v>80644</v>
      </c>
    </row>
    <row r="1750" spans="2:4" ht="14.4" thickBot="1" x14ac:dyDescent="0.3">
      <c r="B1750" s="185" t="s">
        <v>2171</v>
      </c>
      <c r="C1750" s="185" t="s">
        <v>7093</v>
      </c>
      <c r="D1750" s="192">
        <v>137116</v>
      </c>
    </row>
    <row r="1751" spans="2:4" x14ac:dyDescent="0.25">
      <c r="B1751" s="186" t="s">
        <v>7606</v>
      </c>
      <c r="C1751" s="186"/>
      <c r="D1751" s="193">
        <v>137116</v>
      </c>
    </row>
    <row r="1752" spans="2:4" x14ac:dyDescent="0.25">
      <c r="B1752" s="184" t="s">
        <v>1599</v>
      </c>
      <c r="C1752" s="184" t="s">
        <v>183</v>
      </c>
      <c r="D1752" s="191">
        <v>5400</v>
      </c>
    </row>
    <row r="1753" spans="2:4" x14ac:dyDescent="0.25">
      <c r="B1753" s="184" t="s">
        <v>1599</v>
      </c>
      <c r="C1753" s="184" t="s">
        <v>7058</v>
      </c>
      <c r="D1753" s="191">
        <v>451703</v>
      </c>
    </row>
    <row r="1754" spans="2:4" x14ac:dyDescent="0.25">
      <c r="B1754" s="184" t="s">
        <v>1599</v>
      </c>
      <c r="C1754" s="184" t="s">
        <v>7069</v>
      </c>
      <c r="D1754" s="191">
        <v>4375</v>
      </c>
    </row>
    <row r="1755" spans="2:4" x14ac:dyDescent="0.25">
      <c r="B1755" s="184" t="s">
        <v>1599</v>
      </c>
      <c r="C1755" s="184" t="s">
        <v>7070</v>
      </c>
      <c r="D1755" s="191">
        <v>2812</v>
      </c>
    </row>
    <row r="1756" spans="2:4" x14ac:dyDescent="0.25">
      <c r="B1756" s="184" t="s">
        <v>1599</v>
      </c>
      <c r="C1756" s="184" t="s">
        <v>7072</v>
      </c>
      <c r="D1756" s="191">
        <v>451703</v>
      </c>
    </row>
    <row r="1757" spans="2:4" x14ac:dyDescent="0.25">
      <c r="B1757" s="184" t="s">
        <v>1599</v>
      </c>
      <c r="C1757" s="184" t="s">
        <v>108</v>
      </c>
      <c r="D1757" s="191">
        <v>130743</v>
      </c>
    </row>
    <row r="1758" spans="2:4" x14ac:dyDescent="0.25">
      <c r="B1758" s="184" t="s">
        <v>1599</v>
      </c>
      <c r="C1758" s="184" t="s">
        <v>192</v>
      </c>
      <c r="D1758" s="191">
        <v>3990</v>
      </c>
    </row>
    <row r="1759" spans="2:4" x14ac:dyDescent="0.25">
      <c r="B1759" s="184" t="s">
        <v>1599</v>
      </c>
      <c r="C1759" s="184" t="s">
        <v>7078</v>
      </c>
      <c r="D1759" s="191">
        <v>8400</v>
      </c>
    </row>
    <row r="1760" spans="2:4" x14ac:dyDescent="0.25">
      <c r="B1760" s="184" t="s">
        <v>1599</v>
      </c>
      <c r="C1760" s="184" t="s">
        <v>7082</v>
      </c>
      <c r="D1760" s="191">
        <v>131012</v>
      </c>
    </row>
    <row r="1761" spans="2:4" x14ac:dyDescent="0.25">
      <c r="B1761" s="184" t="s">
        <v>1599</v>
      </c>
      <c r="C1761" s="184" t="s">
        <v>6904</v>
      </c>
      <c r="D1761" s="191">
        <v>150991</v>
      </c>
    </row>
    <row r="1762" spans="2:4" x14ac:dyDescent="0.25">
      <c r="B1762" s="184" t="s">
        <v>1599</v>
      </c>
      <c r="C1762" s="184" t="s">
        <v>6903</v>
      </c>
      <c r="D1762" s="191">
        <v>183232</v>
      </c>
    </row>
    <row r="1763" spans="2:4" x14ac:dyDescent="0.25">
      <c r="B1763" s="184" t="s">
        <v>1599</v>
      </c>
      <c r="C1763" s="184" t="s">
        <v>7093</v>
      </c>
      <c r="D1763" s="191">
        <v>109145</v>
      </c>
    </row>
    <row r="1764" spans="2:4" x14ac:dyDescent="0.25">
      <c r="B1764" s="184" t="s">
        <v>1599</v>
      </c>
      <c r="C1764" s="184" t="s">
        <v>7097</v>
      </c>
      <c r="D1764" s="191">
        <v>185132</v>
      </c>
    </row>
    <row r="1765" spans="2:4" x14ac:dyDescent="0.25">
      <c r="B1765" s="184" t="s">
        <v>1599</v>
      </c>
      <c r="C1765" s="184" t="s">
        <v>7100</v>
      </c>
      <c r="D1765" s="191">
        <v>109145</v>
      </c>
    </row>
    <row r="1766" spans="2:4" x14ac:dyDescent="0.25">
      <c r="B1766" s="184" t="s">
        <v>1599</v>
      </c>
      <c r="C1766" s="184" t="s">
        <v>7103</v>
      </c>
      <c r="D1766" s="191">
        <v>33157</v>
      </c>
    </row>
    <row r="1767" spans="2:4" x14ac:dyDescent="0.25">
      <c r="B1767" s="184" t="s">
        <v>1599</v>
      </c>
      <c r="C1767" s="184" t="s">
        <v>7108</v>
      </c>
      <c r="D1767" s="191">
        <v>157461</v>
      </c>
    </row>
    <row r="1768" spans="2:4" x14ac:dyDescent="0.25">
      <c r="B1768" s="184" t="s">
        <v>1599</v>
      </c>
      <c r="C1768" s="184" t="s">
        <v>4059</v>
      </c>
      <c r="D1768" s="191">
        <v>8960</v>
      </c>
    </row>
    <row r="1769" spans="2:4" ht="39.6" x14ac:dyDescent="0.25">
      <c r="B1769" s="184" t="s">
        <v>1599</v>
      </c>
      <c r="C1769" s="184" t="s">
        <v>7134</v>
      </c>
      <c r="D1769" s="191">
        <v>3367</v>
      </c>
    </row>
    <row r="1770" spans="2:4" x14ac:dyDescent="0.25">
      <c r="B1770" s="184" t="s">
        <v>1599</v>
      </c>
      <c r="C1770" s="184" t="s">
        <v>7165</v>
      </c>
      <c r="D1770" s="191">
        <v>46434</v>
      </c>
    </row>
    <row r="1771" spans="2:4" x14ac:dyDescent="0.25">
      <c r="B1771" s="184" t="s">
        <v>1599</v>
      </c>
      <c r="C1771" s="184" t="s">
        <v>7178</v>
      </c>
      <c r="D1771" s="191">
        <v>116086</v>
      </c>
    </row>
    <row r="1772" spans="2:4" x14ac:dyDescent="0.25">
      <c r="B1772" s="184" t="s">
        <v>1599</v>
      </c>
      <c r="C1772" s="184" t="s">
        <v>119</v>
      </c>
      <c r="D1772" s="191">
        <v>14910</v>
      </c>
    </row>
    <row r="1773" spans="2:4" ht="26.4" x14ac:dyDescent="0.25">
      <c r="B1773" s="184" t="s">
        <v>1599</v>
      </c>
      <c r="C1773" s="184" t="s">
        <v>7187</v>
      </c>
      <c r="D1773" s="191">
        <v>4643</v>
      </c>
    </row>
    <row r="1774" spans="2:4" x14ac:dyDescent="0.25">
      <c r="B1774" s="184" t="s">
        <v>1599</v>
      </c>
      <c r="C1774" s="184" t="s">
        <v>78</v>
      </c>
      <c r="D1774" s="191">
        <v>131012</v>
      </c>
    </row>
    <row r="1775" spans="2:4" ht="14.4" thickBot="1" x14ac:dyDescent="0.3">
      <c r="B1775" s="185" t="s">
        <v>1599</v>
      </c>
      <c r="C1775" s="185" t="s">
        <v>7034</v>
      </c>
      <c r="D1775" s="192">
        <v>45000</v>
      </c>
    </row>
    <row r="1776" spans="2:4" x14ac:dyDescent="0.25">
      <c r="B1776" s="186" t="s">
        <v>7607</v>
      </c>
      <c r="C1776" s="186"/>
      <c r="D1776" s="193">
        <v>27770</v>
      </c>
    </row>
    <row r="1777" spans="2:4" x14ac:dyDescent="0.25">
      <c r="B1777" s="184" t="s">
        <v>1564</v>
      </c>
      <c r="C1777" s="184" t="s">
        <v>7069</v>
      </c>
      <c r="D1777" s="191">
        <v>14018</v>
      </c>
    </row>
    <row r="1778" spans="2:4" x14ac:dyDescent="0.25">
      <c r="B1778" s="184" t="s">
        <v>1564</v>
      </c>
      <c r="C1778" s="184" t="s">
        <v>7070</v>
      </c>
      <c r="D1778" s="191">
        <v>2438</v>
      </c>
    </row>
    <row r="1779" spans="2:4" x14ac:dyDescent="0.25">
      <c r="B1779" s="184" t="s">
        <v>1564</v>
      </c>
      <c r="C1779" s="184" t="s">
        <v>108</v>
      </c>
      <c r="D1779" s="191">
        <v>375218</v>
      </c>
    </row>
    <row r="1780" spans="2:4" x14ac:dyDescent="0.25">
      <c r="B1780" s="184" t="s">
        <v>1564</v>
      </c>
      <c r="C1780" s="184" t="s">
        <v>7076</v>
      </c>
      <c r="D1780" s="191">
        <v>48756</v>
      </c>
    </row>
    <row r="1781" spans="2:4" x14ac:dyDescent="0.25">
      <c r="B1781" s="184" t="s">
        <v>1564</v>
      </c>
      <c r="C1781" s="184" t="s">
        <v>7082</v>
      </c>
      <c r="D1781" s="191">
        <v>247708</v>
      </c>
    </row>
    <row r="1782" spans="2:4" x14ac:dyDescent="0.25">
      <c r="B1782" s="184" t="s">
        <v>1564</v>
      </c>
      <c r="C1782" s="184" t="s">
        <v>7103</v>
      </c>
      <c r="D1782" s="191">
        <v>375218</v>
      </c>
    </row>
    <row r="1783" spans="2:4" x14ac:dyDescent="0.25">
      <c r="B1783" s="184" t="s">
        <v>1564</v>
      </c>
      <c r="C1783" s="184" t="s">
        <v>7108</v>
      </c>
      <c r="D1783" s="191">
        <v>285716</v>
      </c>
    </row>
    <row r="1784" spans="2:4" ht="14.4" thickBot="1" x14ac:dyDescent="0.3">
      <c r="B1784" s="185" t="s">
        <v>1564</v>
      </c>
      <c r="C1784" s="185" t="s">
        <v>7119</v>
      </c>
      <c r="D1784" s="192">
        <v>518544</v>
      </c>
    </row>
    <row r="1785" spans="2:4" ht="26.4" x14ac:dyDescent="0.25">
      <c r="B1785" s="186" t="s">
        <v>7608</v>
      </c>
      <c r="C1785" s="186"/>
      <c r="D1785" s="193">
        <v>3523</v>
      </c>
    </row>
    <row r="1786" spans="2:4" x14ac:dyDescent="0.25">
      <c r="B1786" s="184" t="s">
        <v>1726</v>
      </c>
      <c r="C1786" s="184" t="s">
        <v>7069</v>
      </c>
      <c r="D1786" s="191">
        <v>3482</v>
      </c>
    </row>
    <row r="1787" spans="2:4" x14ac:dyDescent="0.25">
      <c r="B1787" s="184" t="s">
        <v>1726</v>
      </c>
      <c r="C1787" s="184" t="s">
        <v>7070</v>
      </c>
      <c r="D1787" s="191">
        <v>2304</v>
      </c>
    </row>
    <row r="1788" spans="2:4" x14ac:dyDescent="0.25">
      <c r="B1788" s="184" t="s">
        <v>1726</v>
      </c>
      <c r="C1788" s="184" t="s">
        <v>6904</v>
      </c>
      <c r="D1788" s="191">
        <v>1599107</v>
      </c>
    </row>
    <row r="1789" spans="2:4" x14ac:dyDescent="0.25">
      <c r="B1789" s="184" t="s">
        <v>1726</v>
      </c>
      <c r="C1789" s="184" t="s">
        <v>7108</v>
      </c>
      <c r="D1789" s="191">
        <v>1017622</v>
      </c>
    </row>
    <row r="1790" spans="2:4" x14ac:dyDescent="0.25">
      <c r="B1790" s="184" t="s">
        <v>1726</v>
      </c>
      <c r="C1790" s="184" t="s">
        <v>7119</v>
      </c>
      <c r="D1790" s="191">
        <v>1599107</v>
      </c>
    </row>
    <row r="1791" spans="2:4" ht="14.4" thickBot="1" x14ac:dyDescent="0.3">
      <c r="B1791" s="185" t="s">
        <v>1726</v>
      </c>
      <c r="C1791" s="185" t="s">
        <v>119</v>
      </c>
      <c r="D1791" s="192">
        <v>24290</v>
      </c>
    </row>
    <row r="1792" spans="2:4" x14ac:dyDescent="0.25">
      <c r="B1792" s="186" t="s">
        <v>7609</v>
      </c>
      <c r="C1792" s="186"/>
      <c r="D1792" s="193">
        <v>2777</v>
      </c>
    </row>
    <row r="1793" spans="2:4" ht="14.4" thickBot="1" x14ac:dyDescent="0.3">
      <c r="B1793" s="185" t="s">
        <v>2458</v>
      </c>
      <c r="C1793" s="185" t="s">
        <v>7103</v>
      </c>
      <c r="D1793" s="192">
        <v>363552</v>
      </c>
    </row>
    <row r="1794" spans="2:4" x14ac:dyDescent="0.25">
      <c r="B1794" s="186" t="s">
        <v>7610</v>
      </c>
      <c r="C1794" s="186"/>
      <c r="D1794" s="193">
        <v>363552</v>
      </c>
    </row>
    <row r="1795" spans="2:4" x14ac:dyDescent="0.25">
      <c r="B1795" s="184" t="s">
        <v>1657</v>
      </c>
      <c r="C1795" s="184" t="s">
        <v>108</v>
      </c>
      <c r="D1795" s="191">
        <v>33594</v>
      </c>
    </row>
    <row r="1796" spans="2:4" x14ac:dyDescent="0.25">
      <c r="B1796" s="184" t="s">
        <v>1657</v>
      </c>
      <c r="C1796" s="184" t="s">
        <v>7093</v>
      </c>
      <c r="D1796" s="191">
        <v>70937</v>
      </c>
    </row>
    <row r="1797" spans="2:4" x14ac:dyDescent="0.25">
      <c r="B1797" s="184" t="s">
        <v>1657</v>
      </c>
      <c r="C1797" s="184" t="s">
        <v>7107</v>
      </c>
      <c r="D1797" s="191">
        <v>156361</v>
      </c>
    </row>
    <row r="1798" spans="2:4" ht="14.4" thickBot="1" x14ac:dyDescent="0.3">
      <c r="B1798" s="185" t="s">
        <v>1657</v>
      </c>
      <c r="C1798" s="185" t="s">
        <v>7108</v>
      </c>
      <c r="D1798" s="192">
        <v>98105</v>
      </c>
    </row>
    <row r="1799" spans="2:4" x14ac:dyDescent="0.25">
      <c r="B1799" s="186" t="s">
        <v>7611</v>
      </c>
      <c r="C1799" s="186"/>
      <c r="D1799" s="193">
        <v>70937</v>
      </c>
    </row>
    <row r="1800" spans="2:4" x14ac:dyDescent="0.25">
      <c r="B1800" s="184" t="s">
        <v>2540</v>
      </c>
      <c r="C1800" s="184" t="s">
        <v>108</v>
      </c>
      <c r="D1800" s="191">
        <v>101517</v>
      </c>
    </row>
    <row r="1801" spans="2:4" ht="14.4" thickBot="1" x14ac:dyDescent="0.3">
      <c r="B1801" s="185" t="s">
        <v>2540</v>
      </c>
      <c r="C1801" s="185" t="s">
        <v>7093</v>
      </c>
      <c r="D1801" s="192">
        <v>101517</v>
      </c>
    </row>
    <row r="1802" spans="2:4" x14ac:dyDescent="0.25">
      <c r="B1802" s="186" t="s">
        <v>7612</v>
      </c>
      <c r="C1802" s="186"/>
      <c r="D1802" s="193">
        <v>101517</v>
      </c>
    </row>
    <row r="1803" spans="2:4" ht="14.4" thickBot="1" x14ac:dyDescent="0.3">
      <c r="B1803" s="185" t="s">
        <v>3213</v>
      </c>
      <c r="C1803" s="185" t="s">
        <v>7093</v>
      </c>
      <c r="D1803" s="192">
        <v>13879</v>
      </c>
    </row>
    <row r="1804" spans="2:4" x14ac:dyDescent="0.25">
      <c r="B1804" s="186" t="s">
        <v>7613</v>
      </c>
      <c r="C1804" s="186"/>
      <c r="D1804" s="193">
        <v>13879</v>
      </c>
    </row>
    <row r="1805" spans="2:4" ht="14.4" thickBot="1" x14ac:dyDescent="0.3">
      <c r="B1805" s="185" t="s">
        <v>3829</v>
      </c>
      <c r="C1805" s="185" t="s">
        <v>7093</v>
      </c>
      <c r="D1805" s="192">
        <v>24878</v>
      </c>
    </row>
    <row r="1806" spans="2:4" x14ac:dyDescent="0.25">
      <c r="B1806" s="186" t="s">
        <v>7614</v>
      </c>
      <c r="C1806" s="186"/>
      <c r="D1806" s="193">
        <v>24878</v>
      </c>
    </row>
    <row r="1807" spans="2:4" ht="14.4" thickBot="1" x14ac:dyDescent="0.3">
      <c r="B1807" s="185" t="s">
        <v>3144</v>
      </c>
      <c r="C1807" s="185" t="s">
        <v>7093</v>
      </c>
      <c r="D1807" s="192">
        <v>12191</v>
      </c>
    </row>
    <row r="1808" spans="2:4" ht="26.4" x14ac:dyDescent="0.25">
      <c r="B1808" s="186" t="s">
        <v>7615</v>
      </c>
      <c r="C1808" s="186"/>
      <c r="D1808" s="193">
        <v>12191</v>
      </c>
    </row>
    <row r="1809" spans="2:4" ht="14.4" thickBot="1" x14ac:dyDescent="0.3">
      <c r="B1809" s="185" t="s">
        <v>2392</v>
      </c>
      <c r="C1809" s="185" t="s">
        <v>7093</v>
      </c>
      <c r="D1809" s="192">
        <v>32768</v>
      </c>
    </row>
    <row r="1810" spans="2:4" ht="26.4" x14ac:dyDescent="0.25">
      <c r="B1810" s="186" t="s">
        <v>7616</v>
      </c>
      <c r="C1810" s="186"/>
      <c r="D1810" s="193">
        <v>32768</v>
      </c>
    </row>
    <row r="1811" spans="2:4" ht="14.4" thickBot="1" x14ac:dyDescent="0.3">
      <c r="B1811" s="185" t="s">
        <v>2076</v>
      </c>
      <c r="C1811" s="185" t="s">
        <v>7093</v>
      </c>
      <c r="D1811" s="192">
        <v>9783</v>
      </c>
    </row>
    <row r="1812" spans="2:4" x14ac:dyDescent="0.25">
      <c r="B1812" s="186" t="s">
        <v>7617</v>
      </c>
      <c r="C1812" s="186"/>
      <c r="D1812" s="193">
        <v>9783</v>
      </c>
    </row>
    <row r="1813" spans="2:4" x14ac:dyDescent="0.25">
      <c r="B1813" s="184" t="s">
        <v>1558</v>
      </c>
      <c r="C1813" s="184" t="s">
        <v>7071</v>
      </c>
      <c r="D1813" s="191">
        <v>305150</v>
      </c>
    </row>
    <row r="1814" spans="2:4" x14ac:dyDescent="0.25">
      <c r="B1814" s="184" t="s">
        <v>1558</v>
      </c>
      <c r="C1814" s="184" t="s">
        <v>7072</v>
      </c>
      <c r="D1814" s="191">
        <v>29201</v>
      </c>
    </row>
    <row r="1815" spans="2:4" x14ac:dyDescent="0.25">
      <c r="B1815" s="184" t="s">
        <v>1558</v>
      </c>
      <c r="C1815" s="184" t="s">
        <v>108</v>
      </c>
      <c r="D1815" s="191">
        <v>295657</v>
      </c>
    </row>
    <row r="1816" spans="2:4" x14ac:dyDescent="0.25">
      <c r="B1816" s="184" t="s">
        <v>1558</v>
      </c>
      <c r="C1816" s="184" t="s">
        <v>7074</v>
      </c>
      <c r="D1816" s="191">
        <v>185815</v>
      </c>
    </row>
    <row r="1817" spans="2:4" x14ac:dyDescent="0.25">
      <c r="B1817" s="184" t="s">
        <v>1558</v>
      </c>
      <c r="C1817" s="184" t="s">
        <v>7082</v>
      </c>
      <c r="D1817" s="191">
        <v>277073</v>
      </c>
    </row>
    <row r="1818" spans="2:4" x14ac:dyDescent="0.25">
      <c r="B1818" s="184" t="s">
        <v>1558</v>
      </c>
      <c r="C1818" s="184" t="s">
        <v>6904</v>
      </c>
      <c r="D1818" s="191">
        <v>185815</v>
      </c>
    </row>
    <row r="1819" spans="2:4" ht="14.4" thickBot="1" x14ac:dyDescent="0.3">
      <c r="B1819" s="185" t="s">
        <v>1558</v>
      </c>
      <c r="C1819" s="185" t="s">
        <v>7108</v>
      </c>
      <c r="D1819" s="192">
        <v>304114</v>
      </c>
    </row>
    <row r="1820" spans="2:4" x14ac:dyDescent="0.25">
      <c r="B1820" s="186" t="s">
        <v>7618</v>
      </c>
      <c r="C1820" s="186"/>
      <c r="D1820" s="193">
        <v>277073</v>
      </c>
    </row>
    <row r="1821" spans="2:4" x14ac:dyDescent="0.25">
      <c r="B1821" s="184" t="s">
        <v>1854</v>
      </c>
      <c r="C1821" s="184" t="s">
        <v>108</v>
      </c>
      <c r="D1821" s="191">
        <v>518536</v>
      </c>
    </row>
    <row r="1822" spans="2:4" x14ac:dyDescent="0.25">
      <c r="B1822" s="184" t="s">
        <v>1854</v>
      </c>
      <c r="C1822" s="184" t="s">
        <v>6903</v>
      </c>
      <c r="D1822" s="191">
        <v>518536</v>
      </c>
    </row>
    <row r="1823" spans="2:4" ht="14.4" thickBot="1" x14ac:dyDescent="0.3">
      <c r="B1823" s="185" t="s">
        <v>1854</v>
      </c>
      <c r="C1823" s="185" t="s">
        <v>7103</v>
      </c>
      <c r="D1823" s="192">
        <v>268138</v>
      </c>
    </row>
    <row r="1824" spans="2:4" ht="26.4" x14ac:dyDescent="0.25">
      <c r="B1824" s="186" t="s">
        <v>7619</v>
      </c>
      <c r="C1824" s="186"/>
      <c r="D1824" s="193">
        <v>518536</v>
      </c>
    </row>
    <row r="1825" spans="2:4" x14ac:dyDescent="0.25">
      <c r="B1825" s="184" t="s">
        <v>2435</v>
      </c>
      <c r="C1825" s="184" t="s">
        <v>7093</v>
      </c>
      <c r="D1825" s="191">
        <v>66204</v>
      </c>
    </row>
    <row r="1826" spans="2:4" ht="14.4" thickBot="1" x14ac:dyDescent="0.3">
      <c r="B1826" s="185" t="s">
        <v>2435</v>
      </c>
      <c r="C1826" s="185" t="s">
        <v>7103</v>
      </c>
      <c r="D1826" s="192">
        <v>66199</v>
      </c>
    </row>
    <row r="1827" spans="2:4" ht="26.4" x14ac:dyDescent="0.25">
      <c r="B1827" s="186" t="s">
        <v>7620</v>
      </c>
      <c r="C1827" s="186"/>
      <c r="D1827" s="193">
        <v>66204</v>
      </c>
    </row>
    <row r="1828" spans="2:4" x14ac:dyDescent="0.25">
      <c r="B1828" s="184" t="s">
        <v>1593</v>
      </c>
      <c r="C1828" s="184" t="s">
        <v>7057</v>
      </c>
      <c r="D1828" s="191">
        <v>58076</v>
      </c>
    </row>
    <row r="1829" spans="2:4" x14ac:dyDescent="0.25">
      <c r="B1829" s="184" t="s">
        <v>1593</v>
      </c>
      <c r="C1829" s="184" t="s">
        <v>108</v>
      </c>
      <c r="D1829" s="191">
        <v>321303</v>
      </c>
    </row>
    <row r="1830" spans="2:4" x14ac:dyDescent="0.25">
      <c r="B1830" s="184" t="s">
        <v>1593</v>
      </c>
      <c r="C1830" s="184" t="s">
        <v>7100</v>
      </c>
      <c r="D1830" s="191">
        <v>321303</v>
      </c>
    </row>
    <row r="1831" spans="2:4" x14ac:dyDescent="0.25">
      <c r="B1831" s="184" t="s">
        <v>1593</v>
      </c>
      <c r="C1831" s="184" t="s">
        <v>7103</v>
      </c>
      <c r="D1831" s="191">
        <v>64091</v>
      </c>
    </row>
    <row r="1832" spans="2:4" ht="14.4" thickBot="1" x14ac:dyDescent="0.3">
      <c r="B1832" s="185" t="s">
        <v>1593</v>
      </c>
      <c r="C1832" s="185" t="s">
        <v>7108</v>
      </c>
      <c r="D1832" s="192">
        <v>154253</v>
      </c>
    </row>
    <row r="1833" spans="2:4" x14ac:dyDescent="0.25">
      <c r="B1833" s="186" t="s">
        <v>7621</v>
      </c>
      <c r="C1833" s="186"/>
      <c r="D1833" s="193">
        <v>321303</v>
      </c>
    </row>
    <row r="1834" spans="2:4" ht="14.4" thickBot="1" x14ac:dyDescent="0.3">
      <c r="B1834" s="185" t="s">
        <v>1906</v>
      </c>
      <c r="C1834" s="185" t="s">
        <v>7103</v>
      </c>
      <c r="D1834" s="192">
        <v>47960</v>
      </c>
    </row>
    <row r="1835" spans="2:4" x14ac:dyDescent="0.25">
      <c r="B1835" s="186" t="s">
        <v>7622</v>
      </c>
      <c r="C1835" s="186"/>
      <c r="D1835" s="193">
        <v>47960</v>
      </c>
    </row>
    <row r="1836" spans="2:4" ht="27" thickBot="1" x14ac:dyDescent="0.3">
      <c r="B1836" s="185" t="s">
        <v>5393</v>
      </c>
      <c r="C1836" s="185" t="s">
        <v>7120</v>
      </c>
      <c r="D1836" s="192">
        <v>35066</v>
      </c>
    </row>
    <row r="1837" spans="2:4" ht="26.4" x14ac:dyDescent="0.25">
      <c r="B1837" s="186" t="s">
        <v>7623</v>
      </c>
      <c r="C1837" s="186"/>
      <c r="D1837" s="193">
        <v>35066</v>
      </c>
    </row>
    <row r="1838" spans="2:4" x14ac:dyDescent="0.25">
      <c r="B1838" s="184" t="s">
        <v>2831</v>
      </c>
      <c r="C1838" s="184" t="s">
        <v>7103</v>
      </c>
      <c r="D1838" s="191">
        <v>38152</v>
      </c>
    </row>
    <row r="1839" spans="2:4" ht="14.4" thickBot="1" x14ac:dyDescent="0.3">
      <c r="B1839" s="185" t="s">
        <v>2831</v>
      </c>
      <c r="C1839" s="185" t="s">
        <v>7112</v>
      </c>
      <c r="D1839" s="192">
        <v>38152</v>
      </c>
    </row>
    <row r="1840" spans="2:4" x14ac:dyDescent="0.25">
      <c r="B1840" s="186" t="s">
        <v>7624</v>
      </c>
      <c r="C1840" s="186"/>
      <c r="D1840" s="193">
        <v>38152</v>
      </c>
    </row>
    <row r="1841" spans="2:4" x14ac:dyDescent="0.25">
      <c r="B1841" s="184" t="s">
        <v>1658</v>
      </c>
      <c r="C1841" s="184" t="s">
        <v>108</v>
      </c>
      <c r="D1841" s="191">
        <v>463005</v>
      </c>
    </row>
    <row r="1842" spans="2:4" x14ac:dyDescent="0.25">
      <c r="B1842" s="184" t="s">
        <v>1658</v>
      </c>
      <c r="C1842" s="184" t="s">
        <v>7085</v>
      </c>
      <c r="D1842" s="191">
        <v>463005</v>
      </c>
    </row>
    <row r="1843" spans="2:4" x14ac:dyDescent="0.25">
      <c r="B1843" s="184" t="s">
        <v>1658</v>
      </c>
      <c r="C1843" s="184" t="s">
        <v>7103</v>
      </c>
      <c r="D1843" s="191">
        <v>46827</v>
      </c>
    </row>
    <row r="1844" spans="2:4" x14ac:dyDescent="0.25">
      <c r="B1844" s="184" t="s">
        <v>1658</v>
      </c>
      <c r="C1844" s="184" t="s">
        <v>7107</v>
      </c>
      <c r="D1844" s="191">
        <v>503611</v>
      </c>
    </row>
    <row r="1845" spans="2:4" ht="14.4" thickBot="1" x14ac:dyDescent="0.3">
      <c r="B1845" s="185" t="s">
        <v>1658</v>
      </c>
      <c r="C1845" s="185" t="s">
        <v>7108</v>
      </c>
      <c r="D1845" s="192">
        <v>241889</v>
      </c>
    </row>
    <row r="1846" spans="2:4" x14ac:dyDescent="0.25">
      <c r="B1846" s="186" t="s">
        <v>7625</v>
      </c>
      <c r="C1846" s="186"/>
      <c r="D1846" s="193">
        <v>463005</v>
      </c>
    </row>
    <row r="1847" spans="2:4" ht="14.4" thickBot="1" x14ac:dyDescent="0.3">
      <c r="B1847" s="185" t="s">
        <v>5006</v>
      </c>
      <c r="C1847" s="185" t="s">
        <v>7093</v>
      </c>
      <c r="D1847" s="192">
        <v>25935</v>
      </c>
    </row>
    <row r="1848" spans="2:4" x14ac:dyDescent="0.25">
      <c r="B1848" s="186" t="s">
        <v>7626</v>
      </c>
      <c r="C1848" s="186"/>
      <c r="D1848" s="193">
        <v>25935</v>
      </c>
    </row>
    <row r="1849" spans="2:4" ht="14.4" thickBot="1" x14ac:dyDescent="0.3">
      <c r="B1849" s="185" t="s">
        <v>2302</v>
      </c>
      <c r="C1849" s="185" t="s">
        <v>7103</v>
      </c>
      <c r="D1849" s="192">
        <v>73681</v>
      </c>
    </row>
    <row r="1850" spans="2:4" x14ac:dyDescent="0.25">
      <c r="B1850" s="186" t="s">
        <v>7627</v>
      </c>
      <c r="C1850" s="186"/>
      <c r="D1850" s="193">
        <v>73681</v>
      </c>
    </row>
    <row r="1851" spans="2:4" x14ac:dyDescent="0.25">
      <c r="B1851" s="184" t="s">
        <v>1709</v>
      </c>
      <c r="C1851" s="184" t="s">
        <v>7100</v>
      </c>
      <c r="D1851" s="191">
        <v>60383</v>
      </c>
    </row>
    <row r="1852" spans="2:4" ht="14.4" thickBot="1" x14ac:dyDescent="0.3">
      <c r="B1852" s="185" t="s">
        <v>1709</v>
      </c>
      <c r="C1852" s="185" t="s">
        <v>7103</v>
      </c>
      <c r="D1852" s="192">
        <v>249675</v>
      </c>
    </row>
    <row r="1853" spans="2:4" ht="26.4" x14ac:dyDescent="0.25">
      <c r="B1853" s="186" t="s">
        <v>7628</v>
      </c>
      <c r="C1853" s="186"/>
      <c r="D1853" s="193">
        <v>155029</v>
      </c>
    </row>
    <row r="1854" spans="2:4" x14ac:dyDescent="0.25">
      <c r="B1854" s="184" t="s">
        <v>1594</v>
      </c>
      <c r="C1854" s="184" t="s">
        <v>7072</v>
      </c>
      <c r="D1854" s="191">
        <v>358725</v>
      </c>
    </row>
    <row r="1855" spans="2:4" x14ac:dyDescent="0.25">
      <c r="B1855" s="184" t="s">
        <v>1594</v>
      </c>
      <c r="C1855" s="184" t="s">
        <v>108</v>
      </c>
      <c r="D1855" s="191">
        <v>339361</v>
      </c>
    </row>
    <row r="1856" spans="2:4" x14ac:dyDescent="0.25">
      <c r="B1856" s="184" t="s">
        <v>1594</v>
      </c>
      <c r="C1856" s="184" t="s">
        <v>7107</v>
      </c>
      <c r="D1856" s="191">
        <v>44396</v>
      </c>
    </row>
    <row r="1857" spans="2:4" x14ac:dyDescent="0.25">
      <c r="B1857" s="184" t="s">
        <v>1594</v>
      </c>
      <c r="C1857" s="184" t="s">
        <v>7108</v>
      </c>
      <c r="D1857" s="191">
        <v>114720</v>
      </c>
    </row>
    <row r="1858" spans="2:4" ht="26.4" x14ac:dyDescent="0.25">
      <c r="B1858" s="184" t="s">
        <v>1594</v>
      </c>
      <c r="C1858" s="184" t="s">
        <v>7120</v>
      </c>
      <c r="D1858" s="191">
        <v>26100</v>
      </c>
    </row>
    <row r="1859" spans="2:4" ht="14.4" thickBot="1" x14ac:dyDescent="0.3">
      <c r="B1859" s="185" t="s">
        <v>1594</v>
      </c>
      <c r="C1859" s="185" t="s">
        <v>119</v>
      </c>
      <c r="D1859" s="192">
        <v>29400</v>
      </c>
    </row>
    <row r="1860" spans="2:4" ht="26.4" x14ac:dyDescent="0.25">
      <c r="B1860" s="186" t="s">
        <v>7629</v>
      </c>
      <c r="C1860" s="186"/>
      <c r="D1860" s="193">
        <v>77608</v>
      </c>
    </row>
    <row r="1861" spans="2:4" x14ac:dyDescent="0.25">
      <c r="B1861" s="184" t="s">
        <v>1567</v>
      </c>
      <c r="C1861" s="184" t="s">
        <v>7066</v>
      </c>
      <c r="D1861" s="191">
        <v>139303</v>
      </c>
    </row>
    <row r="1862" spans="2:4" x14ac:dyDescent="0.25">
      <c r="B1862" s="184" t="s">
        <v>1567</v>
      </c>
      <c r="C1862" s="184" t="s">
        <v>7069</v>
      </c>
      <c r="D1862" s="191">
        <v>4223</v>
      </c>
    </row>
    <row r="1863" spans="2:4" x14ac:dyDescent="0.25">
      <c r="B1863" s="184" t="s">
        <v>1567</v>
      </c>
      <c r="C1863" s="184" t="s">
        <v>7070</v>
      </c>
      <c r="D1863" s="191">
        <v>6767</v>
      </c>
    </row>
    <row r="1864" spans="2:4" ht="14.4" thickBot="1" x14ac:dyDescent="0.3">
      <c r="B1864" s="185" t="s">
        <v>1567</v>
      </c>
      <c r="C1864" s="185" t="s">
        <v>7108</v>
      </c>
      <c r="D1864" s="192">
        <v>42603</v>
      </c>
    </row>
    <row r="1865" spans="2:4" ht="26.4" x14ac:dyDescent="0.25">
      <c r="B1865" s="186" t="s">
        <v>7630</v>
      </c>
      <c r="C1865" s="186"/>
      <c r="D1865" s="193">
        <v>5687</v>
      </c>
    </row>
    <row r="1866" spans="2:4" x14ac:dyDescent="0.25">
      <c r="B1866" s="184" t="s">
        <v>1628</v>
      </c>
      <c r="C1866" s="184" t="s">
        <v>7069</v>
      </c>
      <c r="D1866" s="191">
        <v>3035</v>
      </c>
    </row>
    <row r="1867" spans="2:4" x14ac:dyDescent="0.25">
      <c r="B1867" s="184" t="s">
        <v>1628</v>
      </c>
      <c r="C1867" s="184" t="s">
        <v>7070</v>
      </c>
      <c r="D1867" s="191">
        <v>4258</v>
      </c>
    </row>
    <row r="1868" spans="2:4" x14ac:dyDescent="0.25">
      <c r="B1868" s="184" t="s">
        <v>1628</v>
      </c>
      <c r="C1868" s="184" t="s">
        <v>7071</v>
      </c>
      <c r="D1868" s="191">
        <v>88642</v>
      </c>
    </row>
    <row r="1869" spans="2:4" x14ac:dyDescent="0.25">
      <c r="B1869" s="184" t="s">
        <v>1628</v>
      </c>
      <c r="C1869" s="184" t="s">
        <v>108</v>
      </c>
      <c r="D1869" s="191">
        <v>216685</v>
      </c>
    </row>
    <row r="1870" spans="2:4" x14ac:dyDescent="0.25">
      <c r="B1870" s="184" t="s">
        <v>1628</v>
      </c>
      <c r="C1870" s="184" t="s">
        <v>7082</v>
      </c>
      <c r="D1870" s="191">
        <v>216685</v>
      </c>
    </row>
    <row r="1871" spans="2:4" x14ac:dyDescent="0.25">
      <c r="B1871" s="184" t="s">
        <v>1628</v>
      </c>
      <c r="C1871" s="184" t="s">
        <v>7085</v>
      </c>
      <c r="D1871" s="191">
        <v>216685</v>
      </c>
    </row>
    <row r="1872" spans="2:4" x14ac:dyDescent="0.25">
      <c r="B1872" s="184" t="s">
        <v>1628</v>
      </c>
      <c r="C1872" s="184" t="s">
        <v>6903</v>
      </c>
      <c r="D1872" s="191">
        <v>216685</v>
      </c>
    </row>
    <row r="1873" spans="2:4" x14ac:dyDescent="0.25">
      <c r="B1873" s="184" t="s">
        <v>1628</v>
      </c>
      <c r="C1873" s="184" t="s">
        <v>7093</v>
      </c>
      <c r="D1873" s="191">
        <v>28537</v>
      </c>
    </row>
    <row r="1874" spans="2:4" x14ac:dyDescent="0.25">
      <c r="B1874" s="184" t="s">
        <v>1628</v>
      </c>
      <c r="C1874" s="184" t="s">
        <v>7103</v>
      </c>
      <c r="D1874" s="191">
        <v>216685</v>
      </c>
    </row>
    <row r="1875" spans="2:4" x14ac:dyDescent="0.25">
      <c r="B1875" s="184" t="s">
        <v>1628</v>
      </c>
      <c r="C1875" s="184" t="s">
        <v>7107</v>
      </c>
      <c r="D1875" s="191">
        <v>216685</v>
      </c>
    </row>
    <row r="1876" spans="2:4" x14ac:dyDescent="0.25">
      <c r="B1876" s="184" t="s">
        <v>1628</v>
      </c>
      <c r="C1876" s="184" t="s">
        <v>7108</v>
      </c>
      <c r="D1876" s="191">
        <v>216685</v>
      </c>
    </row>
    <row r="1877" spans="2:4" x14ac:dyDescent="0.25">
      <c r="B1877" s="184" t="s">
        <v>1628</v>
      </c>
      <c r="C1877" s="184" t="s">
        <v>7116</v>
      </c>
      <c r="D1877" s="191">
        <v>73170</v>
      </c>
    </row>
    <row r="1878" spans="2:4" ht="14.4" thickBot="1" x14ac:dyDescent="0.3">
      <c r="B1878" s="185" t="s">
        <v>1628</v>
      </c>
      <c r="C1878" s="185" t="s">
        <v>78</v>
      </c>
      <c r="D1878" s="192">
        <v>216685</v>
      </c>
    </row>
    <row r="1879" spans="2:4" ht="26.4" x14ac:dyDescent="0.25">
      <c r="B1879" s="186" t="s">
        <v>7631</v>
      </c>
      <c r="C1879" s="186"/>
      <c r="D1879" s="193">
        <v>216685</v>
      </c>
    </row>
    <row r="1880" spans="2:4" ht="14.4" thickBot="1" x14ac:dyDescent="0.3">
      <c r="B1880" s="185" t="s">
        <v>1826</v>
      </c>
      <c r="C1880" s="185" t="s">
        <v>7103</v>
      </c>
      <c r="D1880" s="192">
        <v>87287</v>
      </c>
    </row>
    <row r="1881" spans="2:4" ht="26.4" x14ac:dyDescent="0.25">
      <c r="B1881" s="186" t="s">
        <v>7632</v>
      </c>
      <c r="C1881" s="186"/>
      <c r="D1881" s="193">
        <v>87287</v>
      </c>
    </row>
    <row r="1882" spans="2:4" ht="14.4" thickBot="1" x14ac:dyDescent="0.3">
      <c r="B1882" s="185" t="s">
        <v>3674</v>
      </c>
      <c r="C1882" s="185" t="s">
        <v>7064</v>
      </c>
      <c r="D1882" s="192">
        <v>124421</v>
      </c>
    </row>
    <row r="1883" spans="2:4" ht="26.4" x14ac:dyDescent="0.25">
      <c r="B1883" s="186" t="s">
        <v>7633</v>
      </c>
      <c r="C1883" s="186"/>
      <c r="D1883" s="193">
        <v>124421</v>
      </c>
    </row>
    <row r="1884" spans="2:4" x14ac:dyDescent="0.25">
      <c r="B1884" s="184" t="s">
        <v>1557</v>
      </c>
      <c r="C1884" s="184" t="s">
        <v>7069</v>
      </c>
      <c r="D1884" s="191">
        <v>6821</v>
      </c>
    </row>
    <row r="1885" spans="2:4" x14ac:dyDescent="0.25">
      <c r="B1885" s="184" t="s">
        <v>1557</v>
      </c>
      <c r="C1885" s="184" t="s">
        <v>7070</v>
      </c>
      <c r="D1885" s="191">
        <v>1325</v>
      </c>
    </row>
    <row r="1886" spans="2:4" x14ac:dyDescent="0.25">
      <c r="B1886" s="184" t="s">
        <v>1557</v>
      </c>
      <c r="C1886" s="184" t="s">
        <v>7072</v>
      </c>
      <c r="D1886" s="191">
        <v>279773</v>
      </c>
    </row>
    <row r="1887" spans="2:4" x14ac:dyDescent="0.25">
      <c r="B1887" s="184" t="s">
        <v>1557</v>
      </c>
      <c r="C1887" s="184" t="s">
        <v>108</v>
      </c>
      <c r="D1887" s="191">
        <v>278414</v>
      </c>
    </row>
    <row r="1888" spans="2:4" x14ac:dyDescent="0.25">
      <c r="B1888" s="184" t="s">
        <v>1557</v>
      </c>
      <c r="C1888" s="184" t="s">
        <v>6903</v>
      </c>
      <c r="D1888" s="191">
        <v>286936</v>
      </c>
    </row>
    <row r="1889" spans="2:4" x14ac:dyDescent="0.25">
      <c r="B1889" s="184" t="s">
        <v>1557</v>
      </c>
      <c r="C1889" s="184" t="s">
        <v>7097</v>
      </c>
      <c r="D1889" s="191">
        <v>224036</v>
      </c>
    </row>
    <row r="1890" spans="2:4" ht="26.4" x14ac:dyDescent="0.25">
      <c r="B1890" s="184" t="s">
        <v>1557</v>
      </c>
      <c r="C1890" s="184" t="s">
        <v>7098</v>
      </c>
      <c r="D1890" s="191">
        <v>500118</v>
      </c>
    </row>
    <row r="1891" spans="2:4" x14ac:dyDescent="0.25">
      <c r="B1891" s="184" t="s">
        <v>1557</v>
      </c>
      <c r="C1891" s="184" t="s">
        <v>7100</v>
      </c>
      <c r="D1891" s="191">
        <v>290138</v>
      </c>
    </row>
    <row r="1892" spans="2:4" x14ac:dyDescent="0.25">
      <c r="B1892" s="184" t="s">
        <v>1557</v>
      </c>
      <c r="C1892" s="184" t="s">
        <v>7103</v>
      </c>
      <c r="D1892" s="191">
        <v>221641</v>
      </c>
    </row>
    <row r="1893" spans="2:4" x14ac:dyDescent="0.25">
      <c r="B1893" s="184" t="s">
        <v>1557</v>
      </c>
      <c r="C1893" s="184" t="s">
        <v>7105</v>
      </c>
      <c r="D1893" s="191">
        <v>446398</v>
      </c>
    </row>
    <row r="1894" spans="2:4" ht="14.4" thickBot="1" x14ac:dyDescent="0.3">
      <c r="B1894" s="185" t="s">
        <v>1557</v>
      </c>
      <c r="C1894" s="185" t="s">
        <v>7108</v>
      </c>
      <c r="D1894" s="192">
        <v>283880</v>
      </c>
    </row>
    <row r="1895" spans="2:4" x14ac:dyDescent="0.25">
      <c r="B1895" s="186" t="s">
        <v>7634</v>
      </c>
      <c r="C1895" s="186"/>
      <c r="D1895" s="193">
        <v>118880</v>
      </c>
    </row>
    <row r="1896" spans="2:4" ht="27" thickBot="1" x14ac:dyDescent="0.3">
      <c r="B1896" s="185" t="s">
        <v>1770</v>
      </c>
      <c r="C1896" s="185" t="s">
        <v>7120</v>
      </c>
      <c r="D1896" s="194">
        <v>975</v>
      </c>
    </row>
    <row r="1897" spans="2:4" x14ac:dyDescent="0.25">
      <c r="B1897" s="186" t="s">
        <v>7635</v>
      </c>
      <c r="C1897" s="186"/>
      <c r="D1897" s="195">
        <v>975</v>
      </c>
    </row>
    <row r="1898" spans="2:4" ht="14.4" thickBot="1" x14ac:dyDescent="0.3">
      <c r="B1898" s="185" t="s">
        <v>4134</v>
      </c>
      <c r="C1898" s="185" t="s">
        <v>7103</v>
      </c>
      <c r="D1898" s="192">
        <v>12373</v>
      </c>
    </row>
    <row r="1899" spans="2:4" ht="26.4" x14ac:dyDescent="0.25">
      <c r="B1899" s="186" t="s">
        <v>7636</v>
      </c>
      <c r="C1899" s="186"/>
      <c r="D1899" s="193">
        <v>12373</v>
      </c>
    </row>
    <row r="1900" spans="2:4" x14ac:dyDescent="0.25">
      <c r="B1900" s="184" t="s">
        <v>8</v>
      </c>
      <c r="C1900" s="184" t="s">
        <v>7054</v>
      </c>
      <c r="D1900" s="191">
        <v>351641</v>
      </c>
    </row>
    <row r="1901" spans="2:4" x14ac:dyDescent="0.25">
      <c r="B1901" s="184" t="s">
        <v>8</v>
      </c>
      <c r="C1901" s="184" t="s">
        <v>7055</v>
      </c>
      <c r="D1901" s="191">
        <v>922388</v>
      </c>
    </row>
    <row r="1902" spans="2:4" x14ac:dyDescent="0.25">
      <c r="B1902" s="184" t="s">
        <v>8</v>
      </c>
      <c r="C1902" s="184" t="s">
        <v>183</v>
      </c>
      <c r="D1902" s="191">
        <v>16350</v>
      </c>
    </row>
    <row r="1903" spans="2:4" x14ac:dyDescent="0.25">
      <c r="B1903" s="184" t="s">
        <v>8</v>
      </c>
      <c r="C1903" s="184" t="s">
        <v>7056</v>
      </c>
      <c r="D1903" s="191">
        <v>3800</v>
      </c>
    </row>
    <row r="1904" spans="2:4" x14ac:dyDescent="0.25">
      <c r="B1904" s="184" t="s">
        <v>8</v>
      </c>
      <c r="C1904" s="184" t="s">
        <v>188</v>
      </c>
      <c r="D1904" s="191">
        <v>168301</v>
      </c>
    </row>
    <row r="1905" spans="2:4" x14ac:dyDescent="0.25">
      <c r="B1905" s="184" t="s">
        <v>8</v>
      </c>
      <c r="C1905" s="184" t="s">
        <v>7068</v>
      </c>
      <c r="D1905" s="191">
        <v>52239</v>
      </c>
    </row>
    <row r="1906" spans="2:4" x14ac:dyDescent="0.25">
      <c r="B1906" s="184" t="s">
        <v>8</v>
      </c>
      <c r="C1906" s="184" t="s">
        <v>7069</v>
      </c>
      <c r="D1906" s="191">
        <v>3392</v>
      </c>
    </row>
    <row r="1907" spans="2:4" x14ac:dyDescent="0.25">
      <c r="B1907" s="184" t="s">
        <v>8</v>
      </c>
      <c r="C1907" s="184" t="s">
        <v>7070</v>
      </c>
      <c r="D1907" s="191">
        <v>2438</v>
      </c>
    </row>
    <row r="1908" spans="2:4" x14ac:dyDescent="0.25">
      <c r="B1908" s="184" t="s">
        <v>8</v>
      </c>
      <c r="C1908" s="184" t="s">
        <v>108</v>
      </c>
      <c r="D1908" s="191">
        <v>922388</v>
      </c>
    </row>
    <row r="1909" spans="2:4" x14ac:dyDescent="0.25">
      <c r="B1909" s="184" t="s">
        <v>8</v>
      </c>
      <c r="C1909" s="184" t="s">
        <v>192</v>
      </c>
      <c r="D1909" s="191">
        <v>8013</v>
      </c>
    </row>
    <row r="1910" spans="2:4" x14ac:dyDescent="0.25">
      <c r="B1910" s="184" t="s">
        <v>8</v>
      </c>
      <c r="C1910" s="184" t="s">
        <v>6904</v>
      </c>
      <c r="D1910" s="191">
        <v>457731</v>
      </c>
    </row>
    <row r="1911" spans="2:4" x14ac:dyDescent="0.25">
      <c r="B1911" s="184" t="s">
        <v>8</v>
      </c>
      <c r="C1911" s="184" t="s">
        <v>6903</v>
      </c>
      <c r="D1911" s="191">
        <v>922388</v>
      </c>
    </row>
    <row r="1912" spans="2:4" x14ac:dyDescent="0.25">
      <c r="B1912" s="184" t="s">
        <v>8</v>
      </c>
      <c r="C1912" s="184" t="s">
        <v>7103</v>
      </c>
      <c r="D1912" s="191">
        <v>600880</v>
      </c>
    </row>
    <row r="1913" spans="2:4" x14ac:dyDescent="0.25">
      <c r="B1913" s="184" t="s">
        <v>8</v>
      </c>
      <c r="C1913" s="184" t="s">
        <v>7108</v>
      </c>
      <c r="D1913" s="191">
        <v>922388</v>
      </c>
    </row>
    <row r="1914" spans="2:4" x14ac:dyDescent="0.25">
      <c r="B1914" s="184" t="s">
        <v>8</v>
      </c>
      <c r="C1914" s="184" t="s">
        <v>7109</v>
      </c>
      <c r="D1914" s="191">
        <v>770561</v>
      </c>
    </row>
    <row r="1915" spans="2:4" x14ac:dyDescent="0.25">
      <c r="B1915" s="184" t="s">
        <v>8</v>
      </c>
      <c r="C1915" s="184" t="s">
        <v>7119</v>
      </c>
      <c r="D1915" s="191">
        <v>487009</v>
      </c>
    </row>
    <row r="1916" spans="2:4" x14ac:dyDescent="0.25">
      <c r="B1916" s="184" t="s">
        <v>8</v>
      </c>
      <c r="C1916" s="184" t="s">
        <v>6902</v>
      </c>
      <c r="D1916" s="191">
        <v>922388</v>
      </c>
    </row>
    <row r="1917" spans="2:4" ht="26.4" x14ac:dyDescent="0.25">
      <c r="B1917" s="184" t="s">
        <v>8</v>
      </c>
      <c r="C1917" s="184" t="s">
        <v>7120</v>
      </c>
      <c r="D1917" s="191">
        <v>1083</v>
      </c>
    </row>
    <row r="1918" spans="2:4" ht="26.4" x14ac:dyDescent="0.25">
      <c r="B1918" s="184" t="s">
        <v>8</v>
      </c>
      <c r="C1918" s="184" t="s">
        <v>7127</v>
      </c>
      <c r="D1918" s="191">
        <v>116086</v>
      </c>
    </row>
    <row r="1919" spans="2:4" x14ac:dyDescent="0.25">
      <c r="B1919" s="184" t="s">
        <v>8</v>
      </c>
      <c r="C1919" s="184" t="s">
        <v>7128</v>
      </c>
      <c r="D1919" s="191">
        <v>92869</v>
      </c>
    </row>
    <row r="1920" spans="2:4" ht="26.4" x14ac:dyDescent="0.25">
      <c r="B1920" s="184" t="s">
        <v>8</v>
      </c>
      <c r="C1920" s="184" t="s">
        <v>7131</v>
      </c>
      <c r="D1920" s="191">
        <v>290216</v>
      </c>
    </row>
    <row r="1921" spans="2:4" x14ac:dyDescent="0.25">
      <c r="B1921" s="184" t="s">
        <v>8</v>
      </c>
      <c r="C1921" s="184" t="s">
        <v>7132</v>
      </c>
      <c r="D1921" s="191">
        <v>38773</v>
      </c>
    </row>
    <row r="1922" spans="2:4" ht="26.4" x14ac:dyDescent="0.25">
      <c r="B1922" s="184" t="s">
        <v>8</v>
      </c>
      <c r="C1922" s="184" t="s">
        <v>7133</v>
      </c>
      <c r="D1922" s="191">
        <v>174129</v>
      </c>
    </row>
    <row r="1923" spans="2:4" x14ac:dyDescent="0.25">
      <c r="B1923" s="184" t="s">
        <v>8</v>
      </c>
      <c r="C1923" s="184" t="s">
        <v>7136</v>
      </c>
      <c r="D1923" s="191">
        <v>34826</v>
      </c>
    </row>
    <row r="1924" spans="2:4" x14ac:dyDescent="0.25">
      <c r="B1924" s="184" t="s">
        <v>8</v>
      </c>
      <c r="C1924" s="184" t="s">
        <v>7140</v>
      </c>
      <c r="D1924" s="191">
        <v>232172</v>
      </c>
    </row>
    <row r="1925" spans="2:4" ht="26.4" x14ac:dyDescent="0.25">
      <c r="B1925" s="184" t="s">
        <v>8</v>
      </c>
      <c r="C1925" s="184" t="s">
        <v>7151</v>
      </c>
      <c r="D1925" s="191">
        <v>127695</v>
      </c>
    </row>
    <row r="1926" spans="2:4" ht="26.4" x14ac:dyDescent="0.25">
      <c r="B1926" s="184" t="s">
        <v>8</v>
      </c>
      <c r="C1926" s="184" t="s">
        <v>7157</v>
      </c>
      <c r="D1926" s="191">
        <v>46434</v>
      </c>
    </row>
    <row r="1927" spans="2:4" x14ac:dyDescent="0.25">
      <c r="B1927" s="184" t="s">
        <v>8</v>
      </c>
      <c r="C1927" s="184" t="s">
        <v>7158</v>
      </c>
      <c r="D1927" s="191">
        <v>37728</v>
      </c>
    </row>
    <row r="1928" spans="2:4" x14ac:dyDescent="0.25">
      <c r="B1928" s="184" t="s">
        <v>8</v>
      </c>
      <c r="C1928" s="184" t="s">
        <v>7159</v>
      </c>
      <c r="D1928" s="191">
        <v>39818</v>
      </c>
    </row>
    <row r="1929" spans="2:4" ht="26.4" x14ac:dyDescent="0.25">
      <c r="B1929" s="184" t="s">
        <v>8</v>
      </c>
      <c r="C1929" s="184" t="s">
        <v>7160</v>
      </c>
      <c r="D1929" s="191">
        <v>145108</v>
      </c>
    </row>
    <row r="1930" spans="2:4" x14ac:dyDescent="0.25">
      <c r="B1930" s="184" t="s">
        <v>8</v>
      </c>
      <c r="C1930" s="184" t="s">
        <v>7161</v>
      </c>
      <c r="D1930" s="191">
        <v>185738</v>
      </c>
    </row>
    <row r="1931" spans="2:4" x14ac:dyDescent="0.25">
      <c r="B1931" s="184" t="s">
        <v>8</v>
      </c>
      <c r="C1931" s="184" t="s">
        <v>7162</v>
      </c>
      <c r="D1931" s="191">
        <v>278607</v>
      </c>
    </row>
    <row r="1932" spans="2:4" x14ac:dyDescent="0.25">
      <c r="B1932" s="184" t="s">
        <v>8</v>
      </c>
      <c r="C1932" s="184" t="s">
        <v>7163</v>
      </c>
      <c r="D1932" s="191">
        <v>191542</v>
      </c>
    </row>
    <row r="1933" spans="2:4" ht="26.4" x14ac:dyDescent="0.25">
      <c r="B1933" s="184" t="s">
        <v>8</v>
      </c>
      <c r="C1933" s="184" t="s">
        <v>7169</v>
      </c>
      <c r="D1933" s="191">
        <v>13930</v>
      </c>
    </row>
    <row r="1934" spans="2:4" ht="26.4" x14ac:dyDescent="0.25">
      <c r="B1934" s="184" t="s">
        <v>8</v>
      </c>
      <c r="C1934" s="184" t="s">
        <v>7174</v>
      </c>
      <c r="D1934" s="191">
        <v>174129</v>
      </c>
    </row>
    <row r="1935" spans="2:4" x14ac:dyDescent="0.25">
      <c r="B1935" s="184" t="s">
        <v>8</v>
      </c>
      <c r="C1935" s="184" t="s">
        <v>7176</v>
      </c>
      <c r="D1935" s="191">
        <v>174129</v>
      </c>
    </row>
    <row r="1936" spans="2:4" x14ac:dyDescent="0.25">
      <c r="B1936" s="184" t="s">
        <v>8</v>
      </c>
      <c r="C1936" s="184" t="s">
        <v>7180</v>
      </c>
      <c r="D1936" s="191">
        <v>121891</v>
      </c>
    </row>
    <row r="1937" spans="2:4" x14ac:dyDescent="0.25">
      <c r="B1937" s="184" t="s">
        <v>8</v>
      </c>
      <c r="C1937" s="184" t="s">
        <v>7181</v>
      </c>
      <c r="D1937" s="191">
        <v>81260</v>
      </c>
    </row>
    <row r="1938" spans="2:4" x14ac:dyDescent="0.25">
      <c r="B1938" s="184" t="s">
        <v>8</v>
      </c>
      <c r="C1938" s="184" t="s">
        <v>7184</v>
      </c>
      <c r="D1938" s="191">
        <v>116086</v>
      </c>
    </row>
    <row r="1939" spans="2:4" x14ac:dyDescent="0.25">
      <c r="B1939" s="184" t="s">
        <v>8</v>
      </c>
      <c r="C1939" s="184" t="s">
        <v>119</v>
      </c>
      <c r="D1939" s="191">
        <v>15911</v>
      </c>
    </row>
    <row r="1940" spans="2:4" x14ac:dyDescent="0.25">
      <c r="B1940" s="184" t="s">
        <v>8</v>
      </c>
      <c r="C1940" s="184" t="s">
        <v>80</v>
      </c>
      <c r="D1940" s="191">
        <v>672630</v>
      </c>
    </row>
    <row r="1941" spans="2:4" x14ac:dyDescent="0.25">
      <c r="B1941" s="184" t="s">
        <v>8</v>
      </c>
      <c r="C1941" s="184" t="s">
        <v>7191</v>
      </c>
      <c r="D1941" s="191">
        <v>269724</v>
      </c>
    </row>
    <row r="1942" spans="2:4" ht="14.4" thickBot="1" x14ac:dyDescent="0.3">
      <c r="B1942" s="185" t="s">
        <v>8</v>
      </c>
      <c r="C1942" s="185" t="s">
        <v>7034</v>
      </c>
      <c r="D1942" s="192">
        <v>85300</v>
      </c>
    </row>
    <row r="1943" spans="2:4" x14ac:dyDescent="0.25">
      <c r="B1943" s="186" t="s">
        <v>7637</v>
      </c>
      <c r="C1943" s="186"/>
      <c r="D1943" s="193">
        <v>12314</v>
      </c>
    </row>
    <row r="1944" spans="2:4" ht="14.4" thickBot="1" x14ac:dyDescent="0.3">
      <c r="B1944" s="185" t="s">
        <v>2477</v>
      </c>
      <c r="C1944" s="185" t="s">
        <v>7070</v>
      </c>
      <c r="D1944" s="192">
        <v>1645</v>
      </c>
    </row>
    <row r="1945" spans="2:4" x14ac:dyDescent="0.25">
      <c r="B1945" s="186" t="s">
        <v>7638</v>
      </c>
      <c r="C1945" s="186"/>
      <c r="D1945" s="193">
        <v>1645</v>
      </c>
    </row>
    <row r="1946" spans="2:4" ht="14.4" thickBot="1" x14ac:dyDescent="0.3">
      <c r="B1946" s="185" t="s">
        <v>1842</v>
      </c>
      <c r="C1946" s="185" t="s">
        <v>7108</v>
      </c>
      <c r="D1946" s="192">
        <v>93072</v>
      </c>
    </row>
    <row r="1947" spans="2:4" x14ac:dyDescent="0.25">
      <c r="B1947" s="186" t="s">
        <v>7639</v>
      </c>
      <c r="C1947" s="186"/>
      <c r="D1947" s="193">
        <v>93072</v>
      </c>
    </row>
    <row r="1948" spans="2:4" x14ac:dyDescent="0.25">
      <c r="B1948" s="184" t="s">
        <v>1903</v>
      </c>
      <c r="C1948" s="184" t="s">
        <v>6903</v>
      </c>
      <c r="D1948" s="191">
        <v>18422</v>
      </c>
    </row>
    <row r="1949" spans="2:4" x14ac:dyDescent="0.25">
      <c r="B1949" s="184" t="s">
        <v>1903</v>
      </c>
      <c r="C1949" s="184" t="s">
        <v>7103</v>
      </c>
      <c r="D1949" s="191">
        <v>57051</v>
      </c>
    </row>
    <row r="1950" spans="2:4" x14ac:dyDescent="0.25">
      <c r="B1950" s="184" t="s">
        <v>1903</v>
      </c>
      <c r="C1950" s="184" t="s">
        <v>7108</v>
      </c>
      <c r="D1950" s="191">
        <v>59297</v>
      </c>
    </row>
    <row r="1951" spans="2:4" x14ac:dyDescent="0.25">
      <c r="B1951" s="184" t="s">
        <v>1903</v>
      </c>
      <c r="C1951" s="184" t="s">
        <v>7112</v>
      </c>
      <c r="D1951" s="191">
        <v>18885</v>
      </c>
    </row>
    <row r="1952" spans="2:4" ht="14.4" thickBot="1" x14ac:dyDescent="0.3">
      <c r="B1952" s="185" t="s">
        <v>1903</v>
      </c>
      <c r="C1952" s="185" t="s">
        <v>6902</v>
      </c>
      <c r="D1952" s="192">
        <v>17937</v>
      </c>
    </row>
    <row r="1953" spans="2:4" x14ac:dyDescent="0.25">
      <c r="B1953" s="186" t="s">
        <v>7640</v>
      </c>
      <c r="C1953" s="186"/>
      <c r="D1953" s="193">
        <v>18467</v>
      </c>
    </row>
    <row r="1954" spans="2:4" x14ac:dyDescent="0.25">
      <c r="B1954" s="184" t="s">
        <v>2898</v>
      </c>
      <c r="C1954" s="184" t="s">
        <v>108</v>
      </c>
      <c r="D1954" s="191">
        <v>35673</v>
      </c>
    </row>
    <row r="1955" spans="2:4" ht="14.4" thickBot="1" x14ac:dyDescent="0.3">
      <c r="B1955" s="185" t="s">
        <v>2898</v>
      </c>
      <c r="C1955" s="185" t="s">
        <v>7093</v>
      </c>
      <c r="D1955" s="192">
        <v>35673</v>
      </c>
    </row>
    <row r="1956" spans="2:4" ht="26.4" x14ac:dyDescent="0.25">
      <c r="B1956" s="186" t="s">
        <v>7641</v>
      </c>
      <c r="C1956" s="186"/>
      <c r="D1956" s="193">
        <v>35673</v>
      </c>
    </row>
    <row r="1957" spans="2:4" ht="14.4" thickBot="1" x14ac:dyDescent="0.3">
      <c r="B1957" s="185" t="s">
        <v>2304</v>
      </c>
      <c r="C1957" s="185" t="s">
        <v>7093</v>
      </c>
      <c r="D1957" s="192">
        <v>16500</v>
      </c>
    </row>
    <row r="1958" spans="2:4" ht="26.4" x14ac:dyDescent="0.25">
      <c r="B1958" s="186" t="s">
        <v>7642</v>
      </c>
      <c r="C1958" s="186"/>
      <c r="D1958" s="193">
        <v>16500</v>
      </c>
    </row>
    <row r="1959" spans="2:4" x14ac:dyDescent="0.25">
      <c r="B1959" s="184" t="s">
        <v>1612</v>
      </c>
      <c r="C1959" s="184" t="s">
        <v>7069</v>
      </c>
      <c r="D1959" s="191">
        <v>4285</v>
      </c>
    </row>
    <row r="1960" spans="2:4" x14ac:dyDescent="0.25">
      <c r="B1960" s="184" t="s">
        <v>1612</v>
      </c>
      <c r="C1960" s="184" t="s">
        <v>7070</v>
      </c>
      <c r="D1960" s="191">
        <v>5577</v>
      </c>
    </row>
    <row r="1961" spans="2:4" x14ac:dyDescent="0.25">
      <c r="B1961" s="184" t="s">
        <v>1612</v>
      </c>
      <c r="C1961" s="184" t="s">
        <v>108</v>
      </c>
      <c r="D1961" s="191">
        <v>253427</v>
      </c>
    </row>
    <row r="1962" spans="2:4" x14ac:dyDescent="0.25">
      <c r="B1962" s="184" t="s">
        <v>1612</v>
      </c>
      <c r="C1962" s="184" t="s">
        <v>6903</v>
      </c>
      <c r="D1962" s="191">
        <v>253427</v>
      </c>
    </row>
    <row r="1963" spans="2:4" x14ac:dyDescent="0.25">
      <c r="B1963" s="184" t="s">
        <v>1612</v>
      </c>
      <c r="C1963" s="184" t="s">
        <v>7108</v>
      </c>
      <c r="D1963" s="191">
        <v>35622</v>
      </c>
    </row>
    <row r="1964" spans="2:4" x14ac:dyDescent="0.25">
      <c r="B1964" s="184" t="s">
        <v>1612</v>
      </c>
      <c r="C1964" s="184" t="s">
        <v>7112</v>
      </c>
      <c r="D1964" s="191">
        <v>253427</v>
      </c>
    </row>
    <row r="1965" spans="2:4" x14ac:dyDescent="0.25">
      <c r="B1965" s="184" t="s">
        <v>1612</v>
      </c>
      <c r="C1965" s="184" t="s">
        <v>4059</v>
      </c>
      <c r="D1965" s="191">
        <v>11060</v>
      </c>
    </row>
    <row r="1966" spans="2:4" ht="14.4" thickBot="1" x14ac:dyDescent="0.3">
      <c r="B1966" s="185" t="s">
        <v>1612</v>
      </c>
      <c r="C1966" s="185" t="s">
        <v>119</v>
      </c>
      <c r="D1966" s="192">
        <v>47026</v>
      </c>
    </row>
    <row r="1967" spans="2:4" x14ac:dyDescent="0.25">
      <c r="B1967" s="186" t="s">
        <v>7643</v>
      </c>
      <c r="C1967" s="186"/>
      <c r="D1967" s="193">
        <v>253427</v>
      </c>
    </row>
    <row r="1968" spans="2:4" ht="14.4" thickBot="1" x14ac:dyDescent="0.3">
      <c r="B1968" s="185" t="s">
        <v>2181</v>
      </c>
      <c r="C1968" s="185" t="s">
        <v>7103</v>
      </c>
      <c r="D1968" s="192">
        <v>49979</v>
      </c>
    </row>
    <row r="1969" spans="2:4" x14ac:dyDescent="0.25">
      <c r="B1969" s="186" t="s">
        <v>7644</v>
      </c>
      <c r="C1969" s="186"/>
      <c r="D1969" s="193">
        <v>49979</v>
      </c>
    </row>
    <row r="1970" spans="2:4" ht="14.4" thickBot="1" x14ac:dyDescent="0.3">
      <c r="B1970" s="185" t="s">
        <v>3543</v>
      </c>
      <c r="C1970" s="185" t="s">
        <v>7093</v>
      </c>
      <c r="D1970" s="192">
        <v>43504</v>
      </c>
    </row>
    <row r="1971" spans="2:4" x14ac:dyDescent="0.25">
      <c r="B1971" s="186" t="s">
        <v>7645</v>
      </c>
      <c r="C1971" s="186"/>
      <c r="D1971" s="193">
        <v>43504</v>
      </c>
    </row>
    <row r="1972" spans="2:4" x14ac:dyDescent="0.25">
      <c r="B1972" s="184" t="s">
        <v>2307</v>
      </c>
      <c r="C1972" s="184" t="s">
        <v>7093</v>
      </c>
      <c r="D1972" s="191">
        <v>65531</v>
      </c>
    </row>
    <row r="1973" spans="2:4" ht="14.4" thickBot="1" x14ac:dyDescent="0.3">
      <c r="B1973" s="185" t="s">
        <v>2307</v>
      </c>
      <c r="C1973" s="185" t="s">
        <v>7108</v>
      </c>
      <c r="D1973" s="192">
        <v>32592</v>
      </c>
    </row>
    <row r="1974" spans="2:4" x14ac:dyDescent="0.25">
      <c r="B1974" s="186" t="s">
        <v>7646</v>
      </c>
      <c r="C1974" s="186"/>
      <c r="D1974" s="193">
        <v>55377</v>
      </c>
    </row>
    <row r="1975" spans="2:4" x14ac:dyDescent="0.25">
      <c r="B1975" s="184" t="s">
        <v>1960</v>
      </c>
      <c r="C1975" s="184" t="s">
        <v>108</v>
      </c>
      <c r="D1975" s="191">
        <v>50163</v>
      </c>
    </row>
    <row r="1976" spans="2:4" x14ac:dyDescent="0.25">
      <c r="B1976" s="184" t="s">
        <v>1960</v>
      </c>
      <c r="C1976" s="184" t="s">
        <v>7093</v>
      </c>
      <c r="D1976" s="191">
        <v>67163</v>
      </c>
    </row>
    <row r="1977" spans="2:4" x14ac:dyDescent="0.25">
      <c r="B1977" s="184" t="s">
        <v>1960</v>
      </c>
      <c r="C1977" s="184" t="s">
        <v>7100</v>
      </c>
      <c r="D1977" s="191">
        <v>67163</v>
      </c>
    </row>
    <row r="1978" spans="2:4" x14ac:dyDescent="0.25">
      <c r="B1978" s="184" t="s">
        <v>1960</v>
      </c>
      <c r="C1978" s="184" t="s">
        <v>7103</v>
      </c>
      <c r="D1978" s="191">
        <v>67163</v>
      </c>
    </row>
    <row r="1979" spans="2:4" x14ac:dyDescent="0.25">
      <c r="B1979" s="184" t="s">
        <v>1960</v>
      </c>
      <c r="C1979" s="184" t="s">
        <v>7108</v>
      </c>
      <c r="D1979" s="191">
        <v>72494</v>
      </c>
    </row>
    <row r="1980" spans="2:4" ht="14.4" thickBot="1" x14ac:dyDescent="0.3">
      <c r="B1980" s="185" t="s">
        <v>1960</v>
      </c>
      <c r="C1980" s="185" t="s">
        <v>6897</v>
      </c>
      <c r="D1980" s="192">
        <v>68653</v>
      </c>
    </row>
    <row r="1981" spans="2:4" x14ac:dyDescent="0.25">
      <c r="B1981" s="186" t="s">
        <v>7647</v>
      </c>
      <c r="C1981" s="186"/>
      <c r="D1981" s="193">
        <v>67163</v>
      </c>
    </row>
    <row r="1982" spans="2:4" x14ac:dyDescent="0.25">
      <c r="B1982" s="184" t="s">
        <v>1584</v>
      </c>
      <c r="C1982" s="184" t="s">
        <v>7058</v>
      </c>
      <c r="D1982" s="191">
        <v>187523</v>
      </c>
    </row>
    <row r="1983" spans="2:4" x14ac:dyDescent="0.25">
      <c r="B1983" s="184" t="s">
        <v>1584</v>
      </c>
      <c r="C1983" s="184" t="s">
        <v>108</v>
      </c>
      <c r="D1983" s="191">
        <v>276720</v>
      </c>
    </row>
    <row r="1984" spans="2:4" x14ac:dyDescent="0.25">
      <c r="B1984" s="184" t="s">
        <v>1584</v>
      </c>
      <c r="C1984" s="184" t="s">
        <v>7093</v>
      </c>
      <c r="D1984" s="191">
        <v>276720</v>
      </c>
    </row>
    <row r="1985" spans="2:4" x14ac:dyDescent="0.25">
      <c r="B1985" s="184" t="s">
        <v>1584</v>
      </c>
      <c r="C1985" s="184" t="s">
        <v>7103</v>
      </c>
      <c r="D1985" s="191">
        <v>276720</v>
      </c>
    </row>
    <row r="1986" spans="2:4" x14ac:dyDescent="0.25">
      <c r="B1986" s="184" t="s">
        <v>1584</v>
      </c>
      <c r="C1986" s="184" t="s">
        <v>7107</v>
      </c>
      <c r="D1986" s="191">
        <v>279371</v>
      </c>
    </row>
    <row r="1987" spans="2:4" ht="14.4" thickBot="1" x14ac:dyDescent="0.3">
      <c r="B1987" s="185" t="s">
        <v>1584</v>
      </c>
      <c r="C1987" s="185" t="s">
        <v>7108</v>
      </c>
      <c r="D1987" s="192">
        <v>340151</v>
      </c>
    </row>
    <row r="1988" spans="2:4" x14ac:dyDescent="0.25">
      <c r="B1988" s="186" t="s">
        <v>7648</v>
      </c>
      <c r="C1988" s="186"/>
      <c r="D1988" s="193">
        <v>276720</v>
      </c>
    </row>
    <row r="1989" spans="2:4" x14ac:dyDescent="0.25">
      <c r="B1989" s="184" t="s">
        <v>1943</v>
      </c>
      <c r="C1989" s="184" t="s">
        <v>7093</v>
      </c>
      <c r="D1989" s="191">
        <v>110382</v>
      </c>
    </row>
    <row r="1990" spans="2:4" x14ac:dyDescent="0.25">
      <c r="B1990" s="184" t="s">
        <v>1943</v>
      </c>
      <c r="C1990" s="184" t="s">
        <v>7097</v>
      </c>
      <c r="D1990" s="191">
        <v>119223</v>
      </c>
    </row>
    <row r="1991" spans="2:4" ht="14.4" thickBot="1" x14ac:dyDescent="0.3">
      <c r="B1991" s="185" t="s">
        <v>1943</v>
      </c>
      <c r="C1991" s="185" t="s">
        <v>7100</v>
      </c>
      <c r="D1991" s="192">
        <v>95287</v>
      </c>
    </row>
    <row r="1992" spans="2:4" x14ac:dyDescent="0.25">
      <c r="B1992" s="186" t="s">
        <v>7649</v>
      </c>
      <c r="C1992" s="186"/>
      <c r="D1992" s="193">
        <v>101317</v>
      </c>
    </row>
    <row r="1993" spans="2:4" ht="14.4" thickBot="1" x14ac:dyDescent="0.3">
      <c r="B1993" s="185" t="s">
        <v>2482</v>
      </c>
      <c r="C1993" s="185" t="s">
        <v>7103</v>
      </c>
      <c r="D1993" s="192">
        <v>22564</v>
      </c>
    </row>
    <row r="1994" spans="2:4" x14ac:dyDescent="0.25">
      <c r="B1994" s="186" t="s">
        <v>7650</v>
      </c>
      <c r="C1994" s="186"/>
      <c r="D1994" s="193">
        <v>22564</v>
      </c>
    </row>
    <row r="1995" spans="2:4" ht="14.4" thickBot="1" x14ac:dyDescent="0.3">
      <c r="B1995" s="185" t="s">
        <v>1666</v>
      </c>
      <c r="C1995" s="185" t="s">
        <v>7103</v>
      </c>
      <c r="D1995" s="192">
        <v>85791</v>
      </c>
    </row>
    <row r="1996" spans="2:4" x14ac:dyDescent="0.25">
      <c r="B1996" s="186" t="s">
        <v>7651</v>
      </c>
      <c r="C1996" s="186"/>
      <c r="D1996" s="193">
        <v>85791</v>
      </c>
    </row>
    <row r="1997" spans="2:4" x14ac:dyDescent="0.25">
      <c r="B1997" s="184" t="s">
        <v>1762</v>
      </c>
      <c r="C1997" s="184" t="s">
        <v>108</v>
      </c>
      <c r="D1997" s="191">
        <v>115504</v>
      </c>
    </row>
    <row r="1998" spans="2:4" x14ac:dyDescent="0.25">
      <c r="B1998" s="184" t="s">
        <v>1762</v>
      </c>
      <c r="C1998" s="184" t="s">
        <v>7093</v>
      </c>
      <c r="D1998" s="191">
        <v>115504</v>
      </c>
    </row>
    <row r="1999" spans="2:4" ht="14.4" thickBot="1" x14ac:dyDescent="0.3">
      <c r="B1999" s="185" t="s">
        <v>1762</v>
      </c>
      <c r="C1999" s="185" t="s">
        <v>7103</v>
      </c>
      <c r="D1999" s="192">
        <v>115504</v>
      </c>
    </row>
    <row r="2000" spans="2:4" x14ac:dyDescent="0.25">
      <c r="B2000" s="186" t="s">
        <v>7652</v>
      </c>
      <c r="C2000" s="186"/>
      <c r="D2000" s="193">
        <v>115504</v>
      </c>
    </row>
    <row r="2001" spans="2:4" x14ac:dyDescent="0.25">
      <c r="B2001" s="184" t="s">
        <v>1689</v>
      </c>
      <c r="C2001" s="184" t="s">
        <v>7069</v>
      </c>
      <c r="D2001" s="191">
        <v>3392</v>
      </c>
    </row>
    <row r="2002" spans="2:4" ht="14.4" thickBot="1" x14ac:dyDescent="0.3">
      <c r="B2002" s="185" t="s">
        <v>1689</v>
      </c>
      <c r="C2002" s="185" t="s">
        <v>7070</v>
      </c>
      <c r="D2002" s="192">
        <v>1850</v>
      </c>
    </row>
    <row r="2003" spans="2:4" x14ac:dyDescent="0.25">
      <c r="B2003" s="186" t="s">
        <v>7653</v>
      </c>
      <c r="C2003" s="186"/>
      <c r="D2003" s="193">
        <v>1867</v>
      </c>
    </row>
    <row r="2004" spans="2:4" x14ac:dyDescent="0.25">
      <c r="B2004" s="184" t="s">
        <v>1573</v>
      </c>
      <c r="C2004" s="184" t="s">
        <v>7054</v>
      </c>
      <c r="D2004" s="191">
        <v>179710</v>
      </c>
    </row>
    <row r="2005" spans="2:4" x14ac:dyDescent="0.25">
      <c r="B2005" s="184" t="s">
        <v>1573</v>
      </c>
      <c r="C2005" s="184" t="s">
        <v>7055</v>
      </c>
      <c r="D2005" s="191">
        <v>334021</v>
      </c>
    </row>
    <row r="2006" spans="2:4" x14ac:dyDescent="0.25">
      <c r="B2006" s="184" t="s">
        <v>1573</v>
      </c>
      <c r="C2006" s="184" t="s">
        <v>183</v>
      </c>
      <c r="D2006" s="191">
        <v>4650</v>
      </c>
    </row>
    <row r="2007" spans="2:4" x14ac:dyDescent="0.25">
      <c r="B2007" s="184" t="s">
        <v>1573</v>
      </c>
      <c r="C2007" s="184" t="s">
        <v>7056</v>
      </c>
      <c r="D2007" s="197">
        <v>895</v>
      </c>
    </row>
    <row r="2008" spans="2:4" x14ac:dyDescent="0.25">
      <c r="B2008" s="184" t="s">
        <v>1573</v>
      </c>
      <c r="C2008" s="184" t="s">
        <v>7069</v>
      </c>
      <c r="D2008" s="191">
        <v>3303</v>
      </c>
    </row>
    <row r="2009" spans="2:4" x14ac:dyDescent="0.25">
      <c r="B2009" s="184" t="s">
        <v>1573</v>
      </c>
      <c r="C2009" s="184" t="s">
        <v>7070</v>
      </c>
      <c r="D2009" s="191">
        <v>2100</v>
      </c>
    </row>
    <row r="2010" spans="2:4" x14ac:dyDescent="0.25">
      <c r="B2010" s="184" t="s">
        <v>1573</v>
      </c>
      <c r="C2010" s="184" t="s">
        <v>7072</v>
      </c>
      <c r="D2010" s="191">
        <v>71523</v>
      </c>
    </row>
    <row r="2011" spans="2:4" x14ac:dyDescent="0.25">
      <c r="B2011" s="184" t="s">
        <v>1573</v>
      </c>
      <c r="C2011" s="184" t="s">
        <v>108</v>
      </c>
      <c r="D2011" s="191">
        <v>334021</v>
      </c>
    </row>
    <row r="2012" spans="2:4" x14ac:dyDescent="0.25">
      <c r="B2012" s="184" t="s">
        <v>1573</v>
      </c>
      <c r="C2012" s="184" t="s">
        <v>7082</v>
      </c>
      <c r="D2012" s="191">
        <v>334021</v>
      </c>
    </row>
    <row r="2013" spans="2:4" x14ac:dyDescent="0.25">
      <c r="B2013" s="184" t="s">
        <v>1573</v>
      </c>
      <c r="C2013" s="184" t="s">
        <v>6904</v>
      </c>
      <c r="D2013" s="191">
        <v>176644</v>
      </c>
    </row>
    <row r="2014" spans="2:4" x14ac:dyDescent="0.25">
      <c r="B2014" s="184" t="s">
        <v>1573</v>
      </c>
      <c r="C2014" s="184" t="s">
        <v>6903</v>
      </c>
      <c r="D2014" s="191">
        <v>182467</v>
      </c>
    </row>
    <row r="2015" spans="2:4" x14ac:dyDescent="0.25">
      <c r="B2015" s="184" t="s">
        <v>1573</v>
      </c>
      <c r="C2015" s="184" t="s">
        <v>7093</v>
      </c>
      <c r="D2015" s="191">
        <v>189544</v>
      </c>
    </row>
    <row r="2016" spans="2:4" x14ac:dyDescent="0.25">
      <c r="B2016" s="184" t="s">
        <v>1573</v>
      </c>
      <c r="C2016" s="184" t="s">
        <v>7097</v>
      </c>
      <c r="D2016" s="191">
        <v>334021</v>
      </c>
    </row>
    <row r="2017" spans="2:4" x14ac:dyDescent="0.25">
      <c r="B2017" s="184" t="s">
        <v>1573</v>
      </c>
      <c r="C2017" s="184" t="s">
        <v>7100</v>
      </c>
      <c r="D2017" s="191">
        <v>334021</v>
      </c>
    </row>
    <row r="2018" spans="2:4" x14ac:dyDescent="0.25">
      <c r="B2018" s="184" t="s">
        <v>1573</v>
      </c>
      <c r="C2018" s="184" t="s">
        <v>7103</v>
      </c>
      <c r="D2018" s="191">
        <v>334021</v>
      </c>
    </row>
    <row r="2019" spans="2:4" x14ac:dyDescent="0.25">
      <c r="B2019" s="184" t="s">
        <v>1573</v>
      </c>
      <c r="C2019" s="184" t="s">
        <v>231</v>
      </c>
      <c r="D2019" s="191">
        <v>26264</v>
      </c>
    </row>
    <row r="2020" spans="2:4" x14ac:dyDescent="0.25">
      <c r="B2020" s="184" t="s">
        <v>1573</v>
      </c>
      <c r="C2020" s="184" t="s">
        <v>7108</v>
      </c>
      <c r="D2020" s="191">
        <v>334021</v>
      </c>
    </row>
    <row r="2021" spans="2:4" x14ac:dyDescent="0.25">
      <c r="B2021" s="184" t="s">
        <v>1573</v>
      </c>
      <c r="C2021" s="184" t="s">
        <v>7109</v>
      </c>
      <c r="D2021" s="191">
        <v>235120</v>
      </c>
    </row>
    <row r="2022" spans="2:4" x14ac:dyDescent="0.25">
      <c r="B2022" s="184" t="s">
        <v>1573</v>
      </c>
      <c r="C2022" s="184" t="s">
        <v>7119</v>
      </c>
      <c r="D2022" s="191">
        <v>119993</v>
      </c>
    </row>
    <row r="2023" spans="2:4" x14ac:dyDescent="0.25">
      <c r="B2023" s="184" t="s">
        <v>1573</v>
      </c>
      <c r="C2023" s="184" t="s">
        <v>4059</v>
      </c>
      <c r="D2023" s="191">
        <v>34594</v>
      </c>
    </row>
    <row r="2024" spans="2:4" x14ac:dyDescent="0.25">
      <c r="B2024" s="184" t="s">
        <v>1573</v>
      </c>
      <c r="C2024" s="184" t="s">
        <v>7172</v>
      </c>
      <c r="D2024" s="191">
        <v>69652</v>
      </c>
    </row>
    <row r="2025" spans="2:4" ht="26.4" x14ac:dyDescent="0.25">
      <c r="B2025" s="184" t="s">
        <v>1573</v>
      </c>
      <c r="C2025" s="184" t="s">
        <v>7185</v>
      </c>
      <c r="D2025" s="191">
        <v>36094</v>
      </c>
    </row>
    <row r="2026" spans="2:4" x14ac:dyDescent="0.25">
      <c r="B2026" s="184" t="s">
        <v>1573</v>
      </c>
      <c r="C2026" s="184" t="s">
        <v>119</v>
      </c>
      <c r="D2026" s="191">
        <v>11900</v>
      </c>
    </row>
    <row r="2027" spans="2:4" x14ac:dyDescent="0.25">
      <c r="B2027" s="184" t="s">
        <v>1573</v>
      </c>
      <c r="C2027" s="184" t="s">
        <v>78</v>
      </c>
      <c r="D2027" s="191">
        <v>485678</v>
      </c>
    </row>
    <row r="2028" spans="2:4" x14ac:dyDescent="0.25">
      <c r="B2028" s="184" t="s">
        <v>1573</v>
      </c>
      <c r="C2028" s="184" t="s">
        <v>7034</v>
      </c>
      <c r="D2028" s="191">
        <v>102000</v>
      </c>
    </row>
    <row r="2029" spans="2:4" ht="14.4" thickBot="1" x14ac:dyDescent="0.3">
      <c r="B2029" s="185" t="s">
        <v>1573</v>
      </c>
      <c r="C2029" s="185" t="s">
        <v>7194</v>
      </c>
      <c r="D2029" s="192">
        <v>334021</v>
      </c>
    </row>
    <row r="2030" spans="2:4" x14ac:dyDescent="0.25">
      <c r="B2030" s="186" t="s">
        <v>7654</v>
      </c>
      <c r="C2030" s="186"/>
      <c r="D2030" s="193">
        <v>182467</v>
      </c>
    </row>
    <row r="2031" spans="2:4" ht="14.4" thickBot="1" x14ac:dyDescent="0.3">
      <c r="B2031" s="185" t="s">
        <v>2014</v>
      </c>
      <c r="C2031" s="185" t="s">
        <v>7103</v>
      </c>
      <c r="D2031" s="192">
        <v>30703</v>
      </c>
    </row>
    <row r="2032" spans="2:4" x14ac:dyDescent="0.25">
      <c r="B2032" s="186" t="s">
        <v>7655</v>
      </c>
      <c r="C2032" s="186"/>
      <c r="D2032" s="193">
        <v>30703</v>
      </c>
    </row>
    <row r="2033" spans="2:4" x14ac:dyDescent="0.25">
      <c r="B2033" s="184" t="s">
        <v>1640</v>
      </c>
      <c r="C2033" s="184" t="s">
        <v>7100</v>
      </c>
      <c r="D2033" s="191">
        <v>26024</v>
      </c>
    </row>
    <row r="2034" spans="2:4" ht="14.4" thickBot="1" x14ac:dyDescent="0.3">
      <c r="B2034" s="185" t="s">
        <v>1640</v>
      </c>
      <c r="C2034" s="185" t="s">
        <v>7103</v>
      </c>
      <c r="D2034" s="192">
        <v>49385</v>
      </c>
    </row>
    <row r="2035" spans="2:4" x14ac:dyDescent="0.25">
      <c r="B2035" s="186" t="s">
        <v>7656</v>
      </c>
      <c r="C2035" s="186"/>
      <c r="D2035" s="193">
        <v>26024</v>
      </c>
    </row>
    <row r="2036" spans="2:4" x14ac:dyDescent="0.25">
      <c r="B2036" s="184" t="s">
        <v>1638</v>
      </c>
      <c r="C2036" s="184" t="s">
        <v>7070</v>
      </c>
      <c r="D2036" s="191">
        <v>3547</v>
      </c>
    </row>
    <row r="2037" spans="2:4" ht="14.4" thickBot="1" x14ac:dyDescent="0.3">
      <c r="B2037" s="185" t="s">
        <v>1638</v>
      </c>
      <c r="C2037" s="185" t="s">
        <v>7108</v>
      </c>
      <c r="D2037" s="192">
        <v>528106</v>
      </c>
    </row>
    <row r="2038" spans="2:4" x14ac:dyDescent="0.25">
      <c r="B2038" s="186" t="s">
        <v>7657</v>
      </c>
      <c r="C2038" s="186"/>
      <c r="D2038" s="193">
        <v>3547</v>
      </c>
    </row>
    <row r="2039" spans="2:4" ht="14.4" thickBot="1" x14ac:dyDescent="0.3">
      <c r="B2039" s="185" t="s">
        <v>1833</v>
      </c>
      <c r="C2039" s="185" t="s">
        <v>7103</v>
      </c>
      <c r="D2039" s="192">
        <v>178288</v>
      </c>
    </row>
    <row r="2040" spans="2:4" x14ac:dyDescent="0.25">
      <c r="B2040" s="186" t="s">
        <v>7658</v>
      </c>
      <c r="C2040" s="186"/>
      <c r="D2040" s="193">
        <v>178288</v>
      </c>
    </row>
    <row r="2041" spans="2:4" ht="14.4" thickBot="1" x14ac:dyDescent="0.3">
      <c r="B2041" s="185" t="s">
        <v>3274</v>
      </c>
      <c r="C2041" s="185" t="s">
        <v>7093</v>
      </c>
      <c r="D2041" s="192">
        <v>26309</v>
      </c>
    </row>
    <row r="2042" spans="2:4" x14ac:dyDescent="0.25">
      <c r="B2042" s="186" t="s">
        <v>7659</v>
      </c>
      <c r="C2042" s="186"/>
      <c r="D2042" s="193">
        <v>26309</v>
      </c>
    </row>
    <row r="2043" spans="2:4" ht="14.4" thickBot="1" x14ac:dyDescent="0.3">
      <c r="B2043" s="185" t="s">
        <v>2123</v>
      </c>
      <c r="C2043" s="185" t="s">
        <v>7108</v>
      </c>
      <c r="D2043" s="192">
        <v>16427</v>
      </c>
    </row>
    <row r="2044" spans="2:4" x14ac:dyDescent="0.25">
      <c r="B2044" s="186" t="s">
        <v>7660</v>
      </c>
      <c r="C2044" s="186"/>
      <c r="D2044" s="193">
        <v>16427</v>
      </c>
    </row>
    <row r="2045" spans="2:4" ht="14.4" thickBot="1" x14ac:dyDescent="0.3">
      <c r="B2045" s="185" t="s">
        <v>2730</v>
      </c>
      <c r="C2045" s="185" t="s">
        <v>7100</v>
      </c>
      <c r="D2045" s="192">
        <v>22925</v>
      </c>
    </row>
    <row r="2046" spans="2:4" ht="26.4" x14ac:dyDescent="0.25">
      <c r="B2046" s="186" t="s">
        <v>7661</v>
      </c>
      <c r="C2046" s="186"/>
      <c r="D2046" s="193">
        <v>22925</v>
      </c>
    </row>
    <row r="2047" spans="2:4" x14ac:dyDescent="0.25">
      <c r="B2047" s="184" t="s">
        <v>1630</v>
      </c>
      <c r="C2047" s="184" t="s">
        <v>7108</v>
      </c>
      <c r="D2047" s="191">
        <v>77307</v>
      </c>
    </row>
    <row r="2048" spans="2:4" ht="27" thickBot="1" x14ac:dyDescent="0.3">
      <c r="B2048" s="185" t="s">
        <v>1630</v>
      </c>
      <c r="C2048" s="185" t="s">
        <v>7120</v>
      </c>
      <c r="D2048" s="192">
        <v>25500</v>
      </c>
    </row>
    <row r="2049" spans="2:4" x14ac:dyDescent="0.25">
      <c r="B2049" s="186" t="s">
        <v>7662</v>
      </c>
      <c r="C2049" s="186"/>
      <c r="D2049" s="193">
        <v>57247</v>
      </c>
    </row>
    <row r="2050" spans="2:4" x14ac:dyDescent="0.25">
      <c r="B2050" s="184" t="s">
        <v>1724</v>
      </c>
      <c r="C2050" s="184" t="s">
        <v>7072</v>
      </c>
      <c r="D2050" s="191">
        <v>108303</v>
      </c>
    </row>
    <row r="2051" spans="2:4" x14ac:dyDescent="0.25">
      <c r="B2051" s="184" t="s">
        <v>1724</v>
      </c>
      <c r="C2051" s="184" t="s">
        <v>6903</v>
      </c>
      <c r="D2051" s="191">
        <v>108303</v>
      </c>
    </row>
    <row r="2052" spans="2:4" x14ac:dyDescent="0.25">
      <c r="B2052" s="184" t="s">
        <v>1724</v>
      </c>
      <c r="C2052" s="184" t="s">
        <v>7093</v>
      </c>
      <c r="D2052" s="191">
        <v>56789</v>
      </c>
    </row>
    <row r="2053" spans="2:4" ht="14.4" thickBot="1" x14ac:dyDescent="0.3">
      <c r="B2053" s="185" t="s">
        <v>1724</v>
      </c>
      <c r="C2053" s="185" t="s">
        <v>7108</v>
      </c>
      <c r="D2053" s="192">
        <v>108303</v>
      </c>
    </row>
    <row r="2054" spans="2:4" x14ac:dyDescent="0.25">
      <c r="B2054" s="186" t="s">
        <v>7663</v>
      </c>
      <c r="C2054" s="186"/>
      <c r="D2054" s="193">
        <v>71756</v>
      </c>
    </row>
    <row r="2055" spans="2:4" ht="14.4" thickBot="1" x14ac:dyDescent="0.3">
      <c r="B2055" s="185" t="s">
        <v>2301</v>
      </c>
      <c r="C2055" s="185" t="s">
        <v>7103</v>
      </c>
      <c r="D2055" s="192">
        <v>70778</v>
      </c>
    </row>
    <row r="2056" spans="2:4" x14ac:dyDescent="0.25">
      <c r="B2056" s="186" t="s">
        <v>7664</v>
      </c>
      <c r="C2056" s="186"/>
      <c r="D2056" s="193">
        <v>70778</v>
      </c>
    </row>
    <row r="2057" spans="2:4" x14ac:dyDescent="0.25">
      <c r="B2057" s="184" t="s">
        <v>1563</v>
      </c>
      <c r="C2057" s="184" t="s">
        <v>7069</v>
      </c>
      <c r="D2057" s="191">
        <v>2035</v>
      </c>
    </row>
    <row r="2058" spans="2:4" x14ac:dyDescent="0.25">
      <c r="B2058" s="184" t="s">
        <v>1563</v>
      </c>
      <c r="C2058" s="184" t="s">
        <v>7070</v>
      </c>
      <c r="D2058" s="191">
        <v>1622</v>
      </c>
    </row>
    <row r="2059" spans="2:4" x14ac:dyDescent="0.25">
      <c r="B2059" s="184" t="s">
        <v>1563</v>
      </c>
      <c r="C2059" s="184" t="s">
        <v>108</v>
      </c>
      <c r="D2059" s="191">
        <v>216769</v>
      </c>
    </row>
    <row r="2060" spans="2:4" x14ac:dyDescent="0.25">
      <c r="B2060" s="184" t="s">
        <v>1563</v>
      </c>
      <c r="C2060" s="184" t="s">
        <v>7097</v>
      </c>
      <c r="D2060" s="191">
        <v>229353</v>
      </c>
    </row>
    <row r="2061" spans="2:4" x14ac:dyDescent="0.25">
      <c r="B2061" s="184" t="s">
        <v>1563</v>
      </c>
      <c r="C2061" s="184" t="s">
        <v>7100</v>
      </c>
      <c r="D2061" s="191">
        <v>210440</v>
      </c>
    </row>
    <row r="2062" spans="2:4" x14ac:dyDescent="0.25">
      <c r="B2062" s="184" t="s">
        <v>1563</v>
      </c>
      <c r="C2062" s="184" t="s">
        <v>7101</v>
      </c>
      <c r="D2062" s="191">
        <v>436626</v>
      </c>
    </row>
    <row r="2063" spans="2:4" x14ac:dyDescent="0.25">
      <c r="B2063" s="184" t="s">
        <v>1563</v>
      </c>
      <c r="C2063" s="184" t="s">
        <v>7103</v>
      </c>
      <c r="D2063" s="191">
        <v>195103</v>
      </c>
    </row>
    <row r="2064" spans="2:4" ht="14.4" thickBot="1" x14ac:dyDescent="0.3">
      <c r="B2064" s="185" t="s">
        <v>1563</v>
      </c>
      <c r="C2064" s="185" t="s">
        <v>7108</v>
      </c>
      <c r="D2064" s="192">
        <v>315344</v>
      </c>
    </row>
    <row r="2065" spans="2:4" x14ac:dyDescent="0.25">
      <c r="B2065" s="186" t="s">
        <v>7665</v>
      </c>
      <c r="C2065" s="186"/>
      <c r="D2065" s="193">
        <v>110979</v>
      </c>
    </row>
    <row r="2066" spans="2:4" ht="14.4" thickBot="1" x14ac:dyDescent="0.3">
      <c r="B2066" s="185" t="s">
        <v>4322</v>
      </c>
      <c r="C2066" s="185" t="s">
        <v>7093</v>
      </c>
      <c r="D2066" s="192">
        <v>26922</v>
      </c>
    </row>
    <row r="2067" spans="2:4" x14ac:dyDescent="0.25">
      <c r="B2067" s="186" t="s">
        <v>7666</v>
      </c>
      <c r="C2067" s="186"/>
      <c r="D2067" s="193">
        <v>26922</v>
      </c>
    </row>
    <row r="2068" spans="2:4" x14ac:dyDescent="0.25">
      <c r="B2068" s="184" t="s">
        <v>2407</v>
      </c>
      <c r="C2068" s="184" t="s">
        <v>108</v>
      </c>
      <c r="D2068" s="191">
        <v>188458</v>
      </c>
    </row>
    <row r="2069" spans="2:4" x14ac:dyDescent="0.25">
      <c r="B2069" s="184" t="s">
        <v>2407</v>
      </c>
      <c r="C2069" s="184" t="s">
        <v>7085</v>
      </c>
      <c r="D2069" s="191">
        <v>188458</v>
      </c>
    </row>
    <row r="2070" spans="2:4" x14ac:dyDescent="0.25">
      <c r="B2070" s="184" t="s">
        <v>2407</v>
      </c>
      <c r="C2070" s="184" t="s">
        <v>7103</v>
      </c>
      <c r="D2070" s="191">
        <v>188458</v>
      </c>
    </row>
    <row r="2071" spans="2:4" x14ac:dyDescent="0.25">
      <c r="B2071" s="184" t="s">
        <v>2407</v>
      </c>
      <c r="C2071" s="184" t="s">
        <v>7107</v>
      </c>
      <c r="D2071" s="191">
        <v>188458</v>
      </c>
    </row>
    <row r="2072" spans="2:4" ht="27" thickBot="1" x14ac:dyDescent="0.3">
      <c r="B2072" s="185" t="s">
        <v>2407</v>
      </c>
      <c r="C2072" s="185" t="s">
        <v>7146</v>
      </c>
      <c r="D2072" s="192">
        <v>4411</v>
      </c>
    </row>
    <row r="2073" spans="2:4" x14ac:dyDescent="0.25">
      <c r="B2073" s="186" t="s">
        <v>7667</v>
      </c>
      <c r="C2073" s="186"/>
      <c r="D2073" s="193">
        <v>188458</v>
      </c>
    </row>
    <row r="2074" spans="2:4" x14ac:dyDescent="0.25">
      <c r="B2074" s="184" t="s">
        <v>3561</v>
      </c>
      <c r="C2074" s="184" t="s">
        <v>7082</v>
      </c>
      <c r="D2074" s="191">
        <v>34277</v>
      </c>
    </row>
    <row r="2075" spans="2:4" x14ac:dyDescent="0.25">
      <c r="B2075" s="184" t="s">
        <v>3561</v>
      </c>
      <c r="C2075" s="184" t="s">
        <v>7085</v>
      </c>
      <c r="D2075" s="191">
        <v>34277</v>
      </c>
    </row>
    <row r="2076" spans="2:4" x14ac:dyDescent="0.25">
      <c r="B2076" s="184" t="s">
        <v>3561</v>
      </c>
      <c r="C2076" s="184" t="s">
        <v>7107</v>
      </c>
      <c r="D2076" s="191">
        <v>34277</v>
      </c>
    </row>
    <row r="2077" spans="2:4" ht="14.4" thickBot="1" x14ac:dyDescent="0.3">
      <c r="B2077" s="185" t="s">
        <v>3561</v>
      </c>
      <c r="C2077" s="185" t="s">
        <v>78</v>
      </c>
      <c r="D2077" s="192">
        <v>34277</v>
      </c>
    </row>
    <row r="2078" spans="2:4" x14ac:dyDescent="0.25">
      <c r="B2078" s="186" t="s">
        <v>7668</v>
      </c>
      <c r="C2078" s="186"/>
      <c r="D2078" s="193">
        <v>34277</v>
      </c>
    </row>
    <row r="2079" spans="2:4" ht="14.4" thickBot="1" x14ac:dyDescent="0.3">
      <c r="B2079" s="185" t="s">
        <v>2174</v>
      </c>
      <c r="C2079" s="185" t="s">
        <v>7108</v>
      </c>
      <c r="D2079" s="192">
        <v>48627</v>
      </c>
    </row>
    <row r="2080" spans="2:4" x14ac:dyDescent="0.25">
      <c r="B2080" s="186" t="s">
        <v>7669</v>
      </c>
      <c r="C2080" s="186"/>
      <c r="D2080" s="193">
        <v>48627</v>
      </c>
    </row>
    <row r="2081" spans="2:4" ht="14.4" thickBot="1" x14ac:dyDescent="0.3">
      <c r="B2081" s="185" t="s">
        <v>2232</v>
      </c>
      <c r="C2081" s="185" t="s">
        <v>7108</v>
      </c>
      <c r="D2081" s="192">
        <v>12322</v>
      </c>
    </row>
    <row r="2082" spans="2:4" x14ac:dyDescent="0.25">
      <c r="B2082" s="186" t="s">
        <v>7670</v>
      </c>
      <c r="C2082" s="186"/>
      <c r="D2082" s="193">
        <v>12322</v>
      </c>
    </row>
    <row r="2083" spans="2:4" ht="14.4" thickBot="1" x14ac:dyDescent="0.3">
      <c r="B2083" s="185" t="s">
        <v>1941</v>
      </c>
      <c r="C2083" s="185" t="s">
        <v>7058</v>
      </c>
      <c r="D2083" s="192">
        <v>866880</v>
      </c>
    </row>
    <row r="2084" spans="2:4" x14ac:dyDescent="0.25">
      <c r="B2084" s="186" t="s">
        <v>7671</v>
      </c>
      <c r="C2084" s="186"/>
      <c r="D2084" s="193">
        <v>866880</v>
      </c>
    </row>
    <row r="2085" spans="2:4" ht="14.4" thickBot="1" x14ac:dyDescent="0.3">
      <c r="B2085" s="185" t="s">
        <v>2211</v>
      </c>
      <c r="C2085" s="185" t="s">
        <v>7093</v>
      </c>
      <c r="D2085" s="192">
        <v>28115</v>
      </c>
    </row>
    <row r="2086" spans="2:4" x14ac:dyDescent="0.25">
      <c r="B2086" s="186" t="s">
        <v>7672</v>
      </c>
      <c r="C2086" s="186"/>
      <c r="D2086" s="193">
        <v>28115</v>
      </c>
    </row>
    <row r="2087" spans="2:4" x14ac:dyDescent="0.25">
      <c r="B2087" s="184" t="s">
        <v>3430</v>
      </c>
      <c r="C2087" s="184" t="s">
        <v>7093</v>
      </c>
      <c r="D2087" s="191">
        <v>35588</v>
      </c>
    </row>
    <row r="2088" spans="2:4" ht="14.4" thickBot="1" x14ac:dyDescent="0.3">
      <c r="B2088" s="185" t="s">
        <v>3430</v>
      </c>
      <c r="C2088" s="185" t="s">
        <v>7108</v>
      </c>
      <c r="D2088" s="192">
        <v>36557</v>
      </c>
    </row>
    <row r="2089" spans="2:4" x14ac:dyDescent="0.25">
      <c r="B2089" s="186" t="s">
        <v>7673</v>
      </c>
      <c r="C2089" s="186"/>
      <c r="D2089" s="193">
        <v>35718</v>
      </c>
    </row>
    <row r="2090" spans="2:4" x14ac:dyDescent="0.25">
      <c r="B2090" s="184" t="s">
        <v>1894</v>
      </c>
      <c r="C2090" s="184" t="s">
        <v>6904</v>
      </c>
      <c r="D2090" s="191">
        <v>16642</v>
      </c>
    </row>
    <row r="2091" spans="2:4" ht="14.4" thickBot="1" x14ac:dyDescent="0.3">
      <c r="B2091" s="185" t="s">
        <v>1894</v>
      </c>
      <c r="C2091" s="185" t="s">
        <v>7108</v>
      </c>
      <c r="D2091" s="192">
        <v>14503</v>
      </c>
    </row>
    <row r="2092" spans="2:4" x14ac:dyDescent="0.25">
      <c r="B2092" s="186" t="s">
        <v>7674</v>
      </c>
      <c r="C2092" s="186"/>
      <c r="D2092" s="193">
        <v>15812</v>
      </c>
    </row>
    <row r="2093" spans="2:4" x14ac:dyDescent="0.25">
      <c r="B2093" s="184" t="s">
        <v>1624</v>
      </c>
      <c r="C2093" s="184" t="s">
        <v>7103</v>
      </c>
      <c r="D2093" s="191">
        <v>104556</v>
      </c>
    </row>
    <row r="2094" spans="2:4" ht="14.4" thickBot="1" x14ac:dyDescent="0.3">
      <c r="B2094" s="185" t="s">
        <v>1624</v>
      </c>
      <c r="C2094" s="185" t="s">
        <v>7108</v>
      </c>
      <c r="D2094" s="192">
        <v>136377</v>
      </c>
    </row>
    <row r="2095" spans="2:4" x14ac:dyDescent="0.25">
      <c r="B2095" s="186" t="s">
        <v>7675</v>
      </c>
      <c r="C2095" s="186"/>
      <c r="D2095" s="193">
        <v>104569</v>
      </c>
    </row>
    <row r="2096" spans="2:4" x14ac:dyDescent="0.25">
      <c r="B2096" s="184" t="s">
        <v>1571</v>
      </c>
      <c r="C2096" s="184" t="s">
        <v>108</v>
      </c>
      <c r="D2096" s="191">
        <v>403187</v>
      </c>
    </row>
    <row r="2097" spans="2:4" x14ac:dyDescent="0.25">
      <c r="B2097" s="184" t="s">
        <v>1571</v>
      </c>
      <c r="C2097" s="184" t="s">
        <v>7074</v>
      </c>
      <c r="D2097" s="191">
        <v>403187</v>
      </c>
    </row>
    <row r="2098" spans="2:4" x14ac:dyDescent="0.25">
      <c r="B2098" s="184" t="s">
        <v>1571</v>
      </c>
      <c r="C2098" s="184" t="s">
        <v>7093</v>
      </c>
      <c r="D2098" s="191">
        <v>195934</v>
      </c>
    </row>
    <row r="2099" spans="2:4" x14ac:dyDescent="0.25">
      <c r="B2099" s="184" t="s">
        <v>1571</v>
      </c>
      <c r="C2099" s="184" t="s">
        <v>7100</v>
      </c>
      <c r="D2099" s="191">
        <v>195934</v>
      </c>
    </row>
    <row r="2100" spans="2:4" x14ac:dyDescent="0.25">
      <c r="B2100" s="184" t="s">
        <v>1571</v>
      </c>
      <c r="C2100" s="184" t="s">
        <v>7103</v>
      </c>
      <c r="D2100" s="191">
        <v>299560</v>
      </c>
    </row>
    <row r="2101" spans="2:4" x14ac:dyDescent="0.25">
      <c r="B2101" s="184" t="s">
        <v>1571</v>
      </c>
      <c r="C2101" s="184" t="s">
        <v>7108</v>
      </c>
      <c r="D2101" s="191">
        <v>117046</v>
      </c>
    </row>
    <row r="2102" spans="2:4" ht="14.4" thickBot="1" x14ac:dyDescent="0.3">
      <c r="B2102" s="185" t="s">
        <v>1571</v>
      </c>
      <c r="C2102" s="185" t="s">
        <v>7182</v>
      </c>
      <c r="D2102" s="192">
        <v>36522</v>
      </c>
    </row>
    <row r="2103" spans="2:4" x14ac:dyDescent="0.25">
      <c r="B2103" s="186" t="s">
        <v>7676</v>
      </c>
      <c r="C2103" s="186"/>
      <c r="D2103" s="193">
        <v>156490</v>
      </c>
    </row>
    <row r="2104" spans="2:4" ht="14.4" thickBot="1" x14ac:dyDescent="0.3">
      <c r="B2104" s="185" t="s">
        <v>4324</v>
      </c>
      <c r="C2104" s="185" t="s">
        <v>7103</v>
      </c>
      <c r="D2104" s="192">
        <v>13557</v>
      </c>
    </row>
    <row r="2105" spans="2:4" x14ac:dyDescent="0.25">
      <c r="B2105" s="186" t="s">
        <v>7677</v>
      </c>
      <c r="C2105" s="186"/>
      <c r="D2105" s="193">
        <v>13557</v>
      </c>
    </row>
    <row r="2106" spans="2:4" ht="14.4" thickBot="1" x14ac:dyDescent="0.3">
      <c r="B2106" s="185" t="s">
        <v>3280</v>
      </c>
      <c r="C2106" s="185" t="s">
        <v>7093</v>
      </c>
      <c r="D2106" s="192">
        <v>35139</v>
      </c>
    </row>
    <row r="2107" spans="2:4" x14ac:dyDescent="0.25">
      <c r="B2107" s="186" t="s">
        <v>7678</v>
      </c>
      <c r="C2107" s="186"/>
      <c r="D2107" s="193">
        <v>35139</v>
      </c>
    </row>
    <row r="2108" spans="2:4" x14ac:dyDescent="0.25">
      <c r="B2108" s="184" t="s">
        <v>1873</v>
      </c>
      <c r="C2108" s="184" t="s">
        <v>7093</v>
      </c>
      <c r="D2108" s="191">
        <v>60212</v>
      </c>
    </row>
    <row r="2109" spans="2:4" ht="14.4" thickBot="1" x14ac:dyDescent="0.3">
      <c r="B2109" s="185" t="s">
        <v>1873</v>
      </c>
      <c r="C2109" s="185" t="s">
        <v>7103</v>
      </c>
      <c r="D2109" s="192">
        <v>78721</v>
      </c>
    </row>
    <row r="2110" spans="2:4" x14ac:dyDescent="0.25">
      <c r="B2110" s="186" t="s">
        <v>7679</v>
      </c>
      <c r="C2110" s="186"/>
      <c r="D2110" s="193">
        <v>65591</v>
      </c>
    </row>
    <row r="2111" spans="2:4" ht="14.4" thickBot="1" x14ac:dyDescent="0.3">
      <c r="B2111" s="185" t="s">
        <v>2745</v>
      </c>
      <c r="C2111" s="185" t="s">
        <v>7093</v>
      </c>
      <c r="D2111" s="192">
        <v>42225</v>
      </c>
    </row>
    <row r="2112" spans="2:4" x14ac:dyDescent="0.25">
      <c r="B2112" s="186" t="s">
        <v>7680</v>
      </c>
      <c r="C2112" s="186"/>
      <c r="D2112" s="193">
        <v>42225</v>
      </c>
    </row>
    <row r="2113" spans="2:4" x14ac:dyDescent="0.25">
      <c r="B2113" s="184" t="s">
        <v>1773</v>
      </c>
      <c r="C2113" s="184" t="s">
        <v>183</v>
      </c>
      <c r="D2113" s="191">
        <v>21563</v>
      </c>
    </row>
    <row r="2114" spans="2:4" x14ac:dyDescent="0.25">
      <c r="B2114" s="184" t="s">
        <v>1773</v>
      </c>
      <c r="C2114" s="184" t="s">
        <v>7069</v>
      </c>
      <c r="D2114" s="191">
        <v>2232</v>
      </c>
    </row>
    <row r="2115" spans="2:4" x14ac:dyDescent="0.25">
      <c r="B2115" s="184" t="s">
        <v>1773</v>
      </c>
      <c r="C2115" s="184" t="s">
        <v>231</v>
      </c>
      <c r="D2115" s="191">
        <v>7000</v>
      </c>
    </row>
    <row r="2116" spans="2:4" ht="14.4" thickBot="1" x14ac:dyDescent="0.3">
      <c r="B2116" s="185" t="s">
        <v>1773</v>
      </c>
      <c r="C2116" s="185" t="s">
        <v>119</v>
      </c>
      <c r="D2116" s="192">
        <v>43400</v>
      </c>
    </row>
    <row r="2117" spans="2:4" x14ac:dyDescent="0.25">
      <c r="B2117" s="186" t="s">
        <v>7681</v>
      </c>
      <c r="C2117" s="186"/>
      <c r="D2117" s="193">
        <v>19125</v>
      </c>
    </row>
    <row r="2118" spans="2:4" ht="14.4" thickBot="1" x14ac:dyDescent="0.3">
      <c r="B2118" s="185" t="s">
        <v>2165</v>
      </c>
      <c r="C2118" s="185" t="s">
        <v>7108</v>
      </c>
      <c r="D2118" s="192">
        <v>56638</v>
      </c>
    </row>
    <row r="2119" spans="2:4" ht="26.4" x14ac:dyDescent="0.25">
      <c r="B2119" s="186" t="s">
        <v>7682</v>
      </c>
      <c r="C2119" s="186"/>
      <c r="D2119" s="193">
        <v>56638</v>
      </c>
    </row>
    <row r="2120" spans="2:4" ht="14.4" thickBot="1" x14ac:dyDescent="0.3">
      <c r="B2120" s="185" t="s">
        <v>1760</v>
      </c>
      <c r="C2120" s="185" t="s">
        <v>7108</v>
      </c>
      <c r="D2120" s="192">
        <v>176735</v>
      </c>
    </row>
    <row r="2121" spans="2:4" x14ac:dyDescent="0.25">
      <c r="B2121" s="186" t="s">
        <v>7683</v>
      </c>
      <c r="C2121" s="186"/>
      <c r="D2121" s="193">
        <v>176735</v>
      </c>
    </row>
    <row r="2122" spans="2:4" x14ac:dyDescent="0.25">
      <c r="B2122" s="184" t="s">
        <v>1639</v>
      </c>
      <c r="C2122" s="184" t="s">
        <v>7100</v>
      </c>
      <c r="D2122" s="191">
        <v>46406</v>
      </c>
    </row>
    <row r="2123" spans="2:4" ht="14.4" thickBot="1" x14ac:dyDescent="0.3">
      <c r="B2123" s="185" t="s">
        <v>1639</v>
      </c>
      <c r="C2123" s="185" t="s">
        <v>7108</v>
      </c>
      <c r="D2123" s="192">
        <v>212009</v>
      </c>
    </row>
    <row r="2124" spans="2:4" x14ac:dyDescent="0.25">
      <c r="B2124" s="186" t="s">
        <v>7684</v>
      </c>
      <c r="C2124" s="186"/>
      <c r="D2124" s="193">
        <v>129891</v>
      </c>
    </row>
    <row r="2125" spans="2:4" ht="27" thickBot="1" x14ac:dyDescent="0.3">
      <c r="B2125" s="185" t="s">
        <v>1799</v>
      </c>
      <c r="C2125" s="185" t="s">
        <v>7120</v>
      </c>
      <c r="D2125" s="192">
        <v>25359</v>
      </c>
    </row>
    <row r="2126" spans="2:4" x14ac:dyDescent="0.25">
      <c r="B2126" s="186" t="s">
        <v>7685</v>
      </c>
      <c r="C2126" s="186"/>
      <c r="D2126" s="193">
        <v>25359</v>
      </c>
    </row>
    <row r="2127" spans="2:4" ht="14.4" thickBot="1" x14ac:dyDescent="0.3">
      <c r="B2127" s="185" t="s">
        <v>2311</v>
      </c>
      <c r="C2127" s="185" t="s">
        <v>108</v>
      </c>
      <c r="D2127" s="192">
        <v>39640</v>
      </c>
    </row>
    <row r="2128" spans="2:4" x14ac:dyDescent="0.25">
      <c r="B2128" s="186" t="s">
        <v>7686</v>
      </c>
      <c r="C2128" s="186"/>
      <c r="D2128" s="193">
        <v>39640</v>
      </c>
    </row>
    <row r="2129" spans="2:4" x14ac:dyDescent="0.25">
      <c r="B2129" s="184" t="s">
        <v>1778</v>
      </c>
      <c r="C2129" s="184" t="s">
        <v>108</v>
      </c>
      <c r="D2129" s="191">
        <v>75685</v>
      </c>
    </row>
    <row r="2130" spans="2:4" x14ac:dyDescent="0.25">
      <c r="B2130" s="184" t="s">
        <v>1778</v>
      </c>
      <c r="C2130" s="184" t="s">
        <v>7082</v>
      </c>
      <c r="D2130" s="191">
        <v>75685</v>
      </c>
    </row>
    <row r="2131" spans="2:4" x14ac:dyDescent="0.25">
      <c r="B2131" s="184" t="s">
        <v>1778</v>
      </c>
      <c r="C2131" s="184" t="s">
        <v>7084</v>
      </c>
      <c r="D2131" s="191">
        <v>75685</v>
      </c>
    </row>
    <row r="2132" spans="2:4" x14ac:dyDescent="0.25">
      <c r="B2132" s="184" t="s">
        <v>1778</v>
      </c>
      <c r="C2132" s="184" t="s">
        <v>7103</v>
      </c>
      <c r="D2132" s="191">
        <v>75685</v>
      </c>
    </row>
    <row r="2133" spans="2:4" ht="14.4" thickBot="1" x14ac:dyDescent="0.3">
      <c r="B2133" s="185" t="s">
        <v>1778</v>
      </c>
      <c r="C2133" s="185" t="s">
        <v>7108</v>
      </c>
      <c r="D2133" s="192">
        <v>75685</v>
      </c>
    </row>
    <row r="2134" spans="2:4" x14ac:dyDescent="0.25">
      <c r="B2134" s="186" t="s">
        <v>7687</v>
      </c>
      <c r="C2134" s="186"/>
      <c r="D2134" s="193">
        <v>75685</v>
      </c>
    </row>
    <row r="2135" spans="2:4" x14ac:dyDescent="0.25">
      <c r="B2135" s="184" t="s">
        <v>1951</v>
      </c>
      <c r="C2135" s="184" t="s">
        <v>108</v>
      </c>
      <c r="D2135" s="191">
        <v>61734</v>
      </c>
    </row>
    <row r="2136" spans="2:4" ht="14.4" thickBot="1" x14ac:dyDescent="0.3">
      <c r="B2136" s="185" t="s">
        <v>1951</v>
      </c>
      <c r="C2136" s="185" t="s">
        <v>7107</v>
      </c>
      <c r="D2136" s="192">
        <v>61734</v>
      </c>
    </row>
    <row r="2137" spans="2:4" x14ac:dyDescent="0.25">
      <c r="B2137" s="186" t="s">
        <v>7688</v>
      </c>
      <c r="C2137" s="186"/>
      <c r="D2137" s="193">
        <v>61734</v>
      </c>
    </row>
    <row r="2138" spans="2:4" ht="14.4" thickBot="1" x14ac:dyDescent="0.3">
      <c r="B2138" s="185" t="s">
        <v>1959</v>
      </c>
      <c r="C2138" s="185" t="s">
        <v>7103</v>
      </c>
      <c r="D2138" s="192">
        <v>65520</v>
      </c>
    </row>
    <row r="2139" spans="2:4" x14ac:dyDescent="0.25">
      <c r="B2139" s="186" t="s">
        <v>7689</v>
      </c>
      <c r="C2139" s="186"/>
      <c r="D2139" s="193">
        <v>65520</v>
      </c>
    </row>
    <row r="2140" spans="2:4" x14ac:dyDescent="0.25">
      <c r="B2140" s="184" t="s">
        <v>1591</v>
      </c>
      <c r="C2140" s="184" t="s">
        <v>7058</v>
      </c>
      <c r="D2140" s="191">
        <v>368479</v>
      </c>
    </row>
    <row r="2141" spans="2:4" x14ac:dyDescent="0.25">
      <c r="B2141" s="184" t="s">
        <v>1591</v>
      </c>
      <c r="C2141" s="184" t="s">
        <v>108</v>
      </c>
      <c r="D2141" s="191">
        <v>368479</v>
      </c>
    </row>
    <row r="2142" spans="2:4" x14ac:dyDescent="0.25">
      <c r="B2142" s="184" t="s">
        <v>1591</v>
      </c>
      <c r="C2142" s="184" t="s">
        <v>7093</v>
      </c>
      <c r="D2142" s="191">
        <v>368479</v>
      </c>
    </row>
    <row r="2143" spans="2:4" x14ac:dyDescent="0.25">
      <c r="B2143" s="184" t="s">
        <v>1591</v>
      </c>
      <c r="C2143" s="184" t="s">
        <v>7100</v>
      </c>
      <c r="D2143" s="191">
        <v>368479</v>
      </c>
    </row>
    <row r="2144" spans="2:4" x14ac:dyDescent="0.25">
      <c r="B2144" s="184" t="s">
        <v>1591</v>
      </c>
      <c r="C2144" s="184" t="s">
        <v>7103</v>
      </c>
      <c r="D2144" s="191">
        <v>368479</v>
      </c>
    </row>
    <row r="2145" spans="2:4" x14ac:dyDescent="0.25">
      <c r="B2145" s="184" t="s">
        <v>1591</v>
      </c>
      <c r="C2145" s="184" t="s">
        <v>7107</v>
      </c>
      <c r="D2145" s="191">
        <v>368479</v>
      </c>
    </row>
    <row r="2146" spans="2:4" x14ac:dyDescent="0.25">
      <c r="B2146" s="184" t="s">
        <v>1591</v>
      </c>
      <c r="C2146" s="184" t="s">
        <v>7108</v>
      </c>
      <c r="D2146" s="191">
        <v>125748</v>
      </c>
    </row>
    <row r="2147" spans="2:4" ht="14.4" thickBot="1" x14ac:dyDescent="0.3">
      <c r="B2147" s="185" t="s">
        <v>1591</v>
      </c>
      <c r="C2147" s="185" t="s">
        <v>7191</v>
      </c>
      <c r="D2147" s="192">
        <v>220812</v>
      </c>
    </row>
    <row r="2148" spans="2:4" x14ac:dyDescent="0.25">
      <c r="B2148" s="186" t="s">
        <v>7690</v>
      </c>
      <c r="C2148" s="186"/>
      <c r="D2148" s="193">
        <v>212299</v>
      </c>
    </row>
    <row r="2149" spans="2:4" ht="14.4" thickBot="1" x14ac:dyDescent="0.3">
      <c r="B2149" s="185" t="s">
        <v>1855</v>
      </c>
      <c r="C2149" s="185" t="s">
        <v>7100</v>
      </c>
      <c r="D2149" s="192">
        <v>54632</v>
      </c>
    </row>
    <row r="2150" spans="2:4" x14ac:dyDescent="0.25">
      <c r="B2150" s="186" t="s">
        <v>7691</v>
      </c>
      <c r="C2150" s="186"/>
      <c r="D2150" s="193">
        <v>54632</v>
      </c>
    </row>
    <row r="2151" spans="2:4" x14ac:dyDescent="0.25">
      <c r="B2151" s="184" t="s">
        <v>1946</v>
      </c>
      <c r="C2151" s="184" t="s">
        <v>7055</v>
      </c>
      <c r="D2151" s="191">
        <v>120038</v>
      </c>
    </row>
    <row r="2152" spans="2:4" x14ac:dyDescent="0.25">
      <c r="B2152" s="184" t="s">
        <v>1946</v>
      </c>
      <c r="C2152" s="184" t="s">
        <v>7100</v>
      </c>
      <c r="D2152" s="191">
        <v>5913</v>
      </c>
    </row>
    <row r="2153" spans="2:4" ht="14.4" thickBot="1" x14ac:dyDescent="0.3">
      <c r="B2153" s="185" t="s">
        <v>1946</v>
      </c>
      <c r="C2153" s="185" t="s">
        <v>7103</v>
      </c>
      <c r="D2153" s="192">
        <v>5913</v>
      </c>
    </row>
    <row r="2154" spans="2:4" x14ac:dyDescent="0.25">
      <c r="B2154" s="186" t="s">
        <v>7692</v>
      </c>
      <c r="C2154" s="186"/>
      <c r="D2154" s="193">
        <v>5913</v>
      </c>
    </row>
    <row r="2155" spans="2:4" x14ac:dyDescent="0.25">
      <c r="B2155" s="184" t="s">
        <v>1613</v>
      </c>
      <c r="C2155" s="184" t="s">
        <v>7054</v>
      </c>
      <c r="D2155" s="191">
        <v>429506</v>
      </c>
    </row>
    <row r="2156" spans="2:4" x14ac:dyDescent="0.25">
      <c r="B2156" s="184" t="s">
        <v>1613</v>
      </c>
      <c r="C2156" s="184" t="s">
        <v>7055</v>
      </c>
      <c r="D2156" s="191">
        <v>517996</v>
      </c>
    </row>
    <row r="2157" spans="2:4" x14ac:dyDescent="0.25">
      <c r="B2157" s="184" t="s">
        <v>1613</v>
      </c>
      <c r="C2157" s="184" t="s">
        <v>7057</v>
      </c>
      <c r="D2157" s="191">
        <v>147468</v>
      </c>
    </row>
    <row r="2158" spans="2:4" x14ac:dyDescent="0.25">
      <c r="B2158" s="184" t="s">
        <v>1613</v>
      </c>
      <c r="C2158" s="184" t="s">
        <v>7058</v>
      </c>
      <c r="D2158" s="191">
        <v>167844</v>
      </c>
    </row>
    <row r="2159" spans="2:4" x14ac:dyDescent="0.25">
      <c r="B2159" s="184" t="s">
        <v>1613</v>
      </c>
      <c r="C2159" s="184" t="s">
        <v>7069</v>
      </c>
      <c r="D2159" s="191">
        <v>2500</v>
      </c>
    </row>
    <row r="2160" spans="2:4" x14ac:dyDescent="0.25">
      <c r="B2160" s="184" t="s">
        <v>1613</v>
      </c>
      <c r="C2160" s="184" t="s">
        <v>7070</v>
      </c>
      <c r="D2160" s="191">
        <v>2228</v>
      </c>
    </row>
    <row r="2161" spans="2:4" x14ac:dyDescent="0.25">
      <c r="B2161" s="184" t="s">
        <v>1613</v>
      </c>
      <c r="C2161" s="184" t="s">
        <v>7071</v>
      </c>
      <c r="D2161" s="191">
        <v>302556</v>
      </c>
    </row>
    <row r="2162" spans="2:4" x14ac:dyDescent="0.25">
      <c r="B2162" s="184" t="s">
        <v>1613</v>
      </c>
      <c r="C2162" s="184" t="s">
        <v>7072</v>
      </c>
      <c r="D2162" s="191">
        <v>629795</v>
      </c>
    </row>
    <row r="2163" spans="2:4" x14ac:dyDescent="0.25">
      <c r="B2163" s="184" t="s">
        <v>1613</v>
      </c>
      <c r="C2163" s="184" t="s">
        <v>108</v>
      </c>
      <c r="D2163" s="191">
        <v>629795</v>
      </c>
    </row>
    <row r="2164" spans="2:4" x14ac:dyDescent="0.25">
      <c r="B2164" s="184" t="s">
        <v>1613</v>
      </c>
      <c r="C2164" s="184" t="s">
        <v>7087</v>
      </c>
      <c r="D2164" s="191">
        <v>517996</v>
      </c>
    </row>
    <row r="2165" spans="2:4" x14ac:dyDescent="0.25">
      <c r="B2165" s="184" t="s">
        <v>1613</v>
      </c>
      <c r="C2165" s="184" t="s">
        <v>7093</v>
      </c>
      <c r="D2165" s="191">
        <v>517996</v>
      </c>
    </row>
    <row r="2166" spans="2:4" x14ac:dyDescent="0.25">
      <c r="B2166" s="184" t="s">
        <v>1613</v>
      </c>
      <c r="C2166" s="184" t="s">
        <v>7103</v>
      </c>
      <c r="D2166" s="191">
        <v>517996</v>
      </c>
    </row>
    <row r="2167" spans="2:4" x14ac:dyDescent="0.25">
      <c r="B2167" s="184" t="s">
        <v>1613</v>
      </c>
      <c r="C2167" s="184" t="s">
        <v>7108</v>
      </c>
      <c r="D2167" s="191">
        <v>517996</v>
      </c>
    </row>
    <row r="2168" spans="2:4" x14ac:dyDescent="0.25">
      <c r="B2168" s="184" t="s">
        <v>1613</v>
      </c>
      <c r="C2168" s="184" t="s">
        <v>7119</v>
      </c>
      <c r="D2168" s="191">
        <v>517996</v>
      </c>
    </row>
    <row r="2169" spans="2:4" ht="14.4" thickBot="1" x14ac:dyDescent="0.3">
      <c r="B2169" s="185" t="s">
        <v>1613</v>
      </c>
      <c r="C2169" s="185" t="s">
        <v>7191</v>
      </c>
      <c r="D2169" s="192">
        <v>96499</v>
      </c>
    </row>
    <row r="2170" spans="2:4" x14ac:dyDescent="0.25">
      <c r="B2170" s="186" t="s">
        <v>7693</v>
      </c>
      <c r="C2170" s="186"/>
      <c r="D2170" s="193">
        <v>517996</v>
      </c>
    </row>
    <row r="2171" spans="2:4" x14ac:dyDescent="0.25">
      <c r="B2171" s="184" t="s">
        <v>1622</v>
      </c>
      <c r="C2171" s="184" t="s">
        <v>7072</v>
      </c>
      <c r="D2171" s="191">
        <v>85448</v>
      </c>
    </row>
    <row r="2172" spans="2:4" x14ac:dyDescent="0.25">
      <c r="B2172" s="184" t="s">
        <v>1622</v>
      </c>
      <c r="C2172" s="184" t="s">
        <v>108</v>
      </c>
      <c r="D2172" s="191">
        <v>105761</v>
      </c>
    </row>
    <row r="2173" spans="2:4" x14ac:dyDescent="0.25">
      <c r="B2173" s="184" t="s">
        <v>1622</v>
      </c>
      <c r="C2173" s="184" t="s">
        <v>7093</v>
      </c>
      <c r="D2173" s="191">
        <v>103921</v>
      </c>
    </row>
    <row r="2174" spans="2:4" x14ac:dyDescent="0.25">
      <c r="B2174" s="184" t="s">
        <v>1622</v>
      </c>
      <c r="C2174" s="184" t="s">
        <v>7097</v>
      </c>
      <c r="D2174" s="191">
        <v>181730</v>
      </c>
    </row>
    <row r="2175" spans="2:4" x14ac:dyDescent="0.25">
      <c r="B2175" s="184" t="s">
        <v>1622</v>
      </c>
      <c r="C2175" s="184" t="s">
        <v>7100</v>
      </c>
      <c r="D2175" s="191">
        <v>94335</v>
      </c>
    </row>
    <row r="2176" spans="2:4" x14ac:dyDescent="0.25">
      <c r="B2176" s="184" t="s">
        <v>1622</v>
      </c>
      <c r="C2176" s="184" t="s">
        <v>7103</v>
      </c>
      <c r="D2176" s="191">
        <v>97549</v>
      </c>
    </row>
    <row r="2177" spans="2:4" x14ac:dyDescent="0.25">
      <c r="B2177" s="184" t="s">
        <v>1622</v>
      </c>
      <c r="C2177" s="184" t="s">
        <v>7108</v>
      </c>
      <c r="D2177" s="191">
        <v>162358</v>
      </c>
    </row>
    <row r="2178" spans="2:4" ht="14.4" thickBot="1" x14ac:dyDescent="0.3">
      <c r="B2178" s="185" t="s">
        <v>1622</v>
      </c>
      <c r="C2178" s="185" t="s">
        <v>7119</v>
      </c>
      <c r="D2178" s="192">
        <v>132541</v>
      </c>
    </row>
    <row r="2179" spans="2:4" x14ac:dyDescent="0.25">
      <c r="B2179" s="186" t="s">
        <v>7694</v>
      </c>
      <c r="C2179" s="186"/>
      <c r="D2179" s="193">
        <v>104185</v>
      </c>
    </row>
    <row r="2180" spans="2:4" x14ac:dyDescent="0.25">
      <c r="B2180" s="184" t="s">
        <v>1756</v>
      </c>
      <c r="C2180" s="184" t="s">
        <v>108</v>
      </c>
      <c r="D2180" s="191">
        <v>245933</v>
      </c>
    </row>
    <row r="2181" spans="2:4" x14ac:dyDescent="0.25">
      <c r="B2181" s="184" t="s">
        <v>1756</v>
      </c>
      <c r="C2181" s="184" t="s">
        <v>7093</v>
      </c>
      <c r="D2181" s="191">
        <v>245933</v>
      </c>
    </row>
    <row r="2182" spans="2:4" ht="14.4" thickBot="1" x14ac:dyDescent="0.3">
      <c r="B2182" s="185" t="s">
        <v>1756</v>
      </c>
      <c r="C2182" s="185" t="s">
        <v>7103</v>
      </c>
      <c r="D2182" s="192">
        <v>245933</v>
      </c>
    </row>
    <row r="2183" spans="2:4" ht="26.4" x14ac:dyDescent="0.25">
      <c r="B2183" s="186" t="s">
        <v>7695</v>
      </c>
      <c r="C2183" s="186"/>
      <c r="D2183" s="193">
        <v>245933</v>
      </c>
    </row>
    <row r="2184" spans="2:4" x14ac:dyDescent="0.25">
      <c r="B2184" s="184" t="s">
        <v>1797</v>
      </c>
      <c r="C2184" s="184" t="s">
        <v>7070</v>
      </c>
      <c r="D2184" s="191">
        <v>4200</v>
      </c>
    </row>
    <row r="2185" spans="2:4" x14ac:dyDescent="0.25">
      <c r="B2185" s="184" t="s">
        <v>1797</v>
      </c>
      <c r="C2185" s="184" t="s">
        <v>108</v>
      </c>
      <c r="D2185" s="191">
        <v>334021</v>
      </c>
    </row>
    <row r="2186" spans="2:4" x14ac:dyDescent="0.25">
      <c r="B2186" s="184" t="s">
        <v>1797</v>
      </c>
      <c r="C2186" s="184" t="s">
        <v>6903</v>
      </c>
      <c r="D2186" s="191">
        <v>585190</v>
      </c>
    </row>
    <row r="2187" spans="2:4" x14ac:dyDescent="0.25">
      <c r="B2187" s="184" t="s">
        <v>1797</v>
      </c>
      <c r="C2187" s="184" t="s">
        <v>7093</v>
      </c>
      <c r="D2187" s="191">
        <v>136116</v>
      </c>
    </row>
    <row r="2188" spans="2:4" x14ac:dyDescent="0.25">
      <c r="B2188" s="184" t="s">
        <v>1797</v>
      </c>
      <c r="C2188" s="184" t="s">
        <v>7100</v>
      </c>
      <c r="D2188" s="191">
        <v>254587</v>
      </c>
    </row>
    <row r="2189" spans="2:4" x14ac:dyDescent="0.25">
      <c r="B2189" s="184" t="s">
        <v>1797</v>
      </c>
      <c r="C2189" s="184" t="s">
        <v>7103</v>
      </c>
      <c r="D2189" s="191">
        <v>387111</v>
      </c>
    </row>
    <row r="2190" spans="2:4" x14ac:dyDescent="0.25">
      <c r="B2190" s="184" t="s">
        <v>1797</v>
      </c>
      <c r="C2190" s="184" t="s">
        <v>7108</v>
      </c>
      <c r="D2190" s="191">
        <v>505893</v>
      </c>
    </row>
    <row r="2191" spans="2:4" ht="27" thickBot="1" x14ac:dyDescent="0.3">
      <c r="B2191" s="185" t="s">
        <v>1797</v>
      </c>
      <c r="C2191" s="185" t="s">
        <v>7150</v>
      </c>
      <c r="D2191" s="192">
        <v>139303</v>
      </c>
    </row>
    <row r="2192" spans="2:4" x14ac:dyDescent="0.25">
      <c r="B2192" s="186" t="s">
        <v>7696</v>
      </c>
      <c r="C2192" s="186"/>
      <c r="D2192" s="193">
        <v>334021</v>
      </c>
    </row>
    <row r="2193" spans="2:4" x14ac:dyDescent="0.25">
      <c r="B2193" s="184" t="s">
        <v>3234</v>
      </c>
      <c r="C2193" s="184" t="s">
        <v>7093</v>
      </c>
      <c r="D2193" s="191">
        <v>31666</v>
      </c>
    </row>
    <row r="2194" spans="2:4" ht="14.4" thickBot="1" x14ac:dyDescent="0.3">
      <c r="B2194" s="185" t="s">
        <v>3234</v>
      </c>
      <c r="C2194" s="185" t="s">
        <v>6897</v>
      </c>
      <c r="D2194" s="192">
        <v>31918</v>
      </c>
    </row>
    <row r="2195" spans="2:4" ht="26.4" x14ac:dyDescent="0.25">
      <c r="B2195" s="186" t="s">
        <v>7697</v>
      </c>
      <c r="C2195" s="186"/>
      <c r="D2195" s="193">
        <v>31666</v>
      </c>
    </row>
    <row r="2196" spans="2:4" ht="14.4" thickBot="1" x14ac:dyDescent="0.3">
      <c r="B2196" s="185" t="s">
        <v>3578</v>
      </c>
      <c r="C2196" s="185" t="s">
        <v>7108</v>
      </c>
      <c r="D2196" s="192">
        <v>45432</v>
      </c>
    </row>
    <row r="2197" spans="2:4" x14ac:dyDescent="0.25">
      <c r="B2197" s="186" t="s">
        <v>7698</v>
      </c>
      <c r="C2197" s="186"/>
      <c r="D2197" s="193">
        <v>45432</v>
      </c>
    </row>
    <row r="2198" spans="2:4" ht="14.4" thickBot="1" x14ac:dyDescent="0.3">
      <c r="B2198" s="185" t="s">
        <v>2266</v>
      </c>
      <c r="C2198" s="185" t="s">
        <v>7093</v>
      </c>
      <c r="D2198" s="192">
        <v>46296</v>
      </c>
    </row>
    <row r="2199" spans="2:4" ht="14.4" thickBot="1" x14ac:dyDescent="0.3">
      <c r="B2199" s="188" t="s">
        <v>7699</v>
      </c>
      <c r="C2199" s="188"/>
      <c r="D2199" s="199">
        <v>46296</v>
      </c>
    </row>
    <row r="2200" spans="2:4" ht="14.4" thickTop="1" x14ac:dyDescent="0.25">
      <c r="B2200" s="189" t="s">
        <v>7195</v>
      </c>
      <c r="C2200" s="186"/>
      <c r="D2200" s="200">
        <v>171859</v>
      </c>
    </row>
    <row r="2201" spans="2:4" x14ac:dyDescent="0.25">
      <c r="B2201" s="131"/>
      <c r="C2201" s="131"/>
      <c r="D2201" s="130"/>
    </row>
    <row r="2202" spans="2:4" x14ac:dyDescent="0.25">
      <c r="B2202" s="131"/>
      <c r="C2202" s="131"/>
      <c r="D2202" s="130"/>
    </row>
    <row r="2203" spans="2:4" x14ac:dyDescent="0.25">
      <c r="B2203" s="131"/>
      <c r="C2203" s="131"/>
      <c r="D2203" s="130"/>
    </row>
    <row r="2204" spans="2:4" x14ac:dyDescent="0.25">
      <c r="B2204" s="131"/>
      <c r="C2204" s="131"/>
      <c r="D2204" s="130"/>
    </row>
    <row r="2205" spans="2:4" x14ac:dyDescent="0.25">
      <c r="B2205" s="131"/>
      <c r="C2205" s="131"/>
      <c r="D2205" s="130"/>
    </row>
    <row r="2206" spans="2:4" x14ac:dyDescent="0.25">
      <c r="B2206" s="131"/>
      <c r="C2206" s="131"/>
      <c r="D2206" s="130"/>
    </row>
    <row r="2207" spans="2:4" x14ac:dyDescent="0.25">
      <c r="B2207" s="131"/>
      <c r="C2207" s="131"/>
      <c r="D2207" s="130"/>
    </row>
    <row r="2208" spans="2:4" x14ac:dyDescent="0.25">
      <c r="B2208" s="131"/>
      <c r="C2208" s="131"/>
      <c r="D2208" s="130"/>
    </row>
    <row r="2209" spans="2:4" x14ac:dyDescent="0.25">
      <c r="B2209" s="131"/>
      <c r="C2209" s="131"/>
      <c r="D2209" s="130"/>
    </row>
    <row r="2210" spans="2:4" x14ac:dyDescent="0.25">
      <c r="B2210" s="131"/>
      <c r="C2210" s="131"/>
      <c r="D2210" s="130"/>
    </row>
    <row r="2211" spans="2:4" x14ac:dyDescent="0.25">
      <c r="B2211" s="131"/>
      <c r="C2211" s="131"/>
      <c r="D2211" s="130"/>
    </row>
    <row r="2212" spans="2:4" x14ac:dyDescent="0.25">
      <c r="B2212" s="131"/>
      <c r="C2212" s="131"/>
      <c r="D2212" s="130"/>
    </row>
    <row r="2213" spans="2:4" x14ac:dyDescent="0.25">
      <c r="B2213" s="131"/>
      <c r="C2213" s="131"/>
      <c r="D2213" s="130"/>
    </row>
    <row r="2214" spans="2:4" x14ac:dyDescent="0.25">
      <c r="B2214" s="131"/>
      <c r="C2214" s="131"/>
      <c r="D2214" s="130"/>
    </row>
    <row r="2215" spans="2:4" x14ac:dyDescent="0.25">
      <c r="B2215" s="131"/>
      <c r="C2215" s="131"/>
      <c r="D2215" s="130"/>
    </row>
    <row r="2216" spans="2:4" x14ac:dyDescent="0.25">
      <c r="B2216" s="131"/>
      <c r="C2216" s="131"/>
      <c r="D2216" s="130"/>
    </row>
    <row r="2217" spans="2:4" x14ac:dyDescent="0.25">
      <c r="B2217" s="131"/>
      <c r="C2217" s="131"/>
      <c r="D2217" s="130"/>
    </row>
    <row r="2218" spans="2:4" x14ac:dyDescent="0.25">
      <c r="B2218" s="131"/>
      <c r="C2218" s="131"/>
      <c r="D2218" s="130"/>
    </row>
    <row r="2219" spans="2:4" x14ac:dyDescent="0.25">
      <c r="B2219" s="131"/>
      <c r="C2219" s="131"/>
      <c r="D2219" s="130"/>
    </row>
    <row r="2220" spans="2:4" x14ac:dyDescent="0.25">
      <c r="B2220" s="131"/>
      <c r="C2220" s="131"/>
      <c r="D2220" s="130"/>
    </row>
    <row r="2221" spans="2:4" x14ac:dyDescent="0.25">
      <c r="B2221" s="131"/>
      <c r="C2221" s="131"/>
      <c r="D2221" s="130"/>
    </row>
    <row r="2222" spans="2:4" x14ac:dyDescent="0.25">
      <c r="B2222" s="131"/>
      <c r="C2222" s="131"/>
      <c r="D2222" s="130"/>
    </row>
    <row r="2223" spans="2:4" x14ac:dyDescent="0.25">
      <c r="B2223" s="131"/>
      <c r="C2223" s="131"/>
      <c r="D2223" s="130"/>
    </row>
    <row r="2224" spans="2:4" x14ac:dyDescent="0.25">
      <c r="B2224" s="131"/>
      <c r="C2224" s="131"/>
      <c r="D2224" s="130"/>
    </row>
    <row r="2225" spans="2:4" x14ac:dyDescent="0.25">
      <c r="B2225" s="131"/>
      <c r="C2225" s="131"/>
      <c r="D2225" s="130"/>
    </row>
    <row r="2226" spans="2:4" x14ac:dyDescent="0.25">
      <c r="B2226" s="131"/>
      <c r="C2226" s="131"/>
      <c r="D2226" s="130"/>
    </row>
    <row r="2227" spans="2:4" x14ac:dyDescent="0.25">
      <c r="B2227" s="131"/>
      <c r="C2227" s="131"/>
      <c r="D2227" s="130"/>
    </row>
    <row r="2228" spans="2:4" x14ac:dyDescent="0.25">
      <c r="B2228" s="131"/>
      <c r="C2228" s="131"/>
      <c r="D2228" s="130"/>
    </row>
    <row r="2229" spans="2:4" x14ac:dyDescent="0.25">
      <c r="B2229" s="131"/>
      <c r="C2229" s="131"/>
      <c r="D2229" s="130"/>
    </row>
    <row r="2230" spans="2:4" x14ac:dyDescent="0.25">
      <c r="B2230" s="131"/>
      <c r="C2230" s="131"/>
      <c r="D2230" s="130"/>
    </row>
    <row r="2231" spans="2:4" x14ac:dyDescent="0.25">
      <c r="B2231" s="131"/>
      <c r="C2231" s="131"/>
      <c r="D2231" s="130"/>
    </row>
    <row r="2232" spans="2:4" x14ac:dyDescent="0.25">
      <c r="B2232" s="131"/>
      <c r="C2232" s="131"/>
      <c r="D2232" s="130"/>
    </row>
    <row r="2233" spans="2:4" x14ac:dyDescent="0.25">
      <c r="B2233" s="131"/>
      <c r="C2233" s="131"/>
      <c r="D2233" s="130"/>
    </row>
    <row r="2234" spans="2:4" x14ac:dyDescent="0.25">
      <c r="B2234" s="131"/>
      <c r="C2234" s="131"/>
      <c r="D2234" s="130"/>
    </row>
    <row r="2235" spans="2:4" x14ac:dyDescent="0.25">
      <c r="B2235" s="131"/>
      <c r="C2235" s="131"/>
      <c r="D2235" s="130"/>
    </row>
    <row r="2236" spans="2:4" x14ac:dyDescent="0.25">
      <c r="B2236" s="131"/>
      <c r="C2236" s="131"/>
      <c r="D2236" s="130"/>
    </row>
    <row r="2237" spans="2:4" x14ac:dyDescent="0.25">
      <c r="B2237" s="131"/>
      <c r="C2237" s="131"/>
      <c r="D2237" s="130"/>
    </row>
    <row r="2238" spans="2:4" x14ac:dyDescent="0.25">
      <c r="B2238" s="131"/>
      <c r="C2238" s="131"/>
      <c r="D2238" s="130"/>
    </row>
    <row r="2239" spans="2:4" x14ac:dyDescent="0.25">
      <c r="B2239" s="131"/>
      <c r="C2239" s="131"/>
      <c r="D2239" s="130"/>
    </row>
    <row r="2240" spans="2:4" x14ac:dyDescent="0.25">
      <c r="B2240" s="131"/>
      <c r="C2240" s="131"/>
      <c r="D2240" s="130"/>
    </row>
    <row r="2241" spans="2:4" x14ac:dyDescent="0.25">
      <c r="B2241" s="131"/>
      <c r="C2241" s="131"/>
      <c r="D2241" s="130"/>
    </row>
    <row r="2242" spans="2:4" x14ac:dyDescent="0.25">
      <c r="B2242" s="131"/>
      <c r="C2242" s="131"/>
      <c r="D2242" s="130"/>
    </row>
    <row r="2243" spans="2:4" x14ac:dyDescent="0.25">
      <c r="B2243" s="131"/>
      <c r="C2243" s="131"/>
      <c r="D2243" s="130"/>
    </row>
    <row r="2244" spans="2:4" x14ac:dyDescent="0.25">
      <c r="B2244" s="131"/>
      <c r="C2244" s="131"/>
      <c r="D2244" s="130"/>
    </row>
    <row r="2245" spans="2:4" x14ac:dyDescent="0.25">
      <c r="B2245" s="131"/>
      <c r="C2245" s="131"/>
      <c r="D2245" s="130"/>
    </row>
    <row r="2246" spans="2:4" x14ac:dyDescent="0.25">
      <c r="B2246" s="131"/>
      <c r="C2246" s="131"/>
      <c r="D2246" s="130"/>
    </row>
    <row r="2247" spans="2:4" x14ac:dyDescent="0.25">
      <c r="B2247" s="131"/>
      <c r="C2247" s="131"/>
      <c r="D2247" s="130"/>
    </row>
    <row r="2248" spans="2:4" x14ac:dyDescent="0.25">
      <c r="B2248" s="131"/>
      <c r="C2248" s="131"/>
      <c r="D2248" s="130"/>
    </row>
    <row r="2249" spans="2:4" x14ac:dyDescent="0.25">
      <c r="B2249" s="131"/>
      <c r="C2249" s="131"/>
      <c r="D2249" s="130"/>
    </row>
    <row r="2250" spans="2:4" x14ac:dyDescent="0.25">
      <c r="B2250" s="131"/>
      <c r="C2250" s="131"/>
      <c r="D2250" s="130"/>
    </row>
    <row r="2251" spans="2:4" x14ac:dyDescent="0.25">
      <c r="B2251" s="131"/>
      <c r="C2251" s="131"/>
      <c r="D2251" s="130"/>
    </row>
    <row r="2252" spans="2:4" x14ac:dyDescent="0.25">
      <c r="B2252" s="131"/>
      <c r="C2252" s="131"/>
      <c r="D2252" s="130"/>
    </row>
    <row r="2253" spans="2:4" x14ac:dyDescent="0.25">
      <c r="B2253" s="131"/>
      <c r="C2253" s="131"/>
      <c r="D2253" s="130"/>
    </row>
    <row r="2254" spans="2:4" x14ac:dyDescent="0.25">
      <c r="B2254" s="131"/>
      <c r="C2254" s="131"/>
      <c r="D2254" s="130"/>
    </row>
    <row r="2255" spans="2:4" x14ac:dyDescent="0.25">
      <c r="B2255" s="131"/>
      <c r="C2255" s="131"/>
      <c r="D2255" s="130"/>
    </row>
    <row r="2256" spans="2:4" x14ac:dyDescent="0.25">
      <c r="B2256" s="131"/>
      <c r="C2256" s="131"/>
      <c r="D2256" s="130"/>
    </row>
    <row r="2257" spans="2:4" x14ac:dyDescent="0.25">
      <c r="B2257" s="131"/>
      <c r="C2257" s="131"/>
      <c r="D2257" s="130"/>
    </row>
    <row r="2258" spans="2:4" x14ac:dyDescent="0.25">
      <c r="B2258" s="131"/>
      <c r="C2258" s="131"/>
      <c r="D2258" s="130"/>
    </row>
    <row r="2259" spans="2:4" x14ac:dyDescent="0.25">
      <c r="B2259" s="131"/>
      <c r="C2259" s="131"/>
      <c r="D2259" s="130"/>
    </row>
    <row r="2260" spans="2:4" x14ac:dyDescent="0.25">
      <c r="B2260" s="131"/>
      <c r="C2260" s="131"/>
      <c r="D2260" s="130"/>
    </row>
    <row r="2261" spans="2:4" x14ac:dyDescent="0.25">
      <c r="B2261" s="131"/>
      <c r="C2261" s="131"/>
      <c r="D2261" s="130"/>
    </row>
    <row r="2262" spans="2:4" x14ac:dyDescent="0.25">
      <c r="B2262" s="131"/>
      <c r="C2262" s="131"/>
      <c r="D2262" s="130"/>
    </row>
    <row r="2263" spans="2:4" x14ac:dyDescent="0.25">
      <c r="B2263" s="131"/>
      <c r="C2263" s="131"/>
      <c r="D2263" s="130"/>
    </row>
    <row r="2264" spans="2:4" x14ac:dyDescent="0.25">
      <c r="B2264" s="131"/>
      <c r="C2264" s="131"/>
      <c r="D2264" s="130"/>
    </row>
    <row r="2265" spans="2:4" x14ac:dyDescent="0.25">
      <c r="B2265" s="131"/>
      <c r="C2265" s="131"/>
      <c r="D2265" s="130"/>
    </row>
    <row r="2266" spans="2:4" x14ac:dyDescent="0.25">
      <c r="B2266" s="131"/>
      <c r="C2266" s="131"/>
      <c r="D2266" s="130"/>
    </row>
    <row r="2267" spans="2:4" x14ac:dyDescent="0.25">
      <c r="B2267" s="131"/>
      <c r="C2267" s="131"/>
      <c r="D2267" s="130"/>
    </row>
    <row r="2268" spans="2:4" x14ac:dyDescent="0.25">
      <c r="B2268" s="131"/>
      <c r="C2268" s="131"/>
      <c r="D2268" s="130"/>
    </row>
    <row r="2269" spans="2:4" x14ac:dyDescent="0.25">
      <c r="B2269" s="131"/>
      <c r="C2269" s="131"/>
      <c r="D2269" s="130"/>
    </row>
    <row r="2270" spans="2:4" x14ac:dyDescent="0.25">
      <c r="B2270" s="131"/>
      <c r="C2270" s="131"/>
      <c r="D2270" s="130"/>
    </row>
    <row r="2271" spans="2:4" x14ac:dyDescent="0.25">
      <c r="B2271" s="131"/>
      <c r="C2271" s="131"/>
      <c r="D2271" s="130"/>
    </row>
    <row r="2272" spans="2:4" x14ac:dyDescent="0.25">
      <c r="B2272" s="131"/>
      <c r="C2272" s="131"/>
      <c r="D2272" s="130"/>
    </row>
    <row r="2273" spans="2:4" x14ac:dyDescent="0.25">
      <c r="B2273" s="131"/>
      <c r="C2273" s="131"/>
      <c r="D2273" s="130"/>
    </row>
    <row r="2274" spans="2:4" x14ac:dyDescent="0.25">
      <c r="B2274" s="131"/>
      <c r="C2274" s="131"/>
      <c r="D2274" s="130"/>
    </row>
    <row r="2275" spans="2:4" x14ac:dyDescent="0.25">
      <c r="B2275" s="131"/>
      <c r="C2275" s="131"/>
      <c r="D2275" s="130"/>
    </row>
    <row r="2276" spans="2:4" x14ac:dyDescent="0.25">
      <c r="B2276" s="131"/>
      <c r="C2276" s="131"/>
      <c r="D2276" s="130"/>
    </row>
    <row r="2277" spans="2:4" x14ac:dyDescent="0.25">
      <c r="B2277" s="131"/>
      <c r="C2277" s="131"/>
      <c r="D2277" s="130"/>
    </row>
    <row r="2278" spans="2:4" x14ac:dyDescent="0.25">
      <c r="B2278" s="131"/>
      <c r="C2278" s="131"/>
      <c r="D2278" s="130"/>
    </row>
    <row r="2279" spans="2:4" x14ac:dyDescent="0.25">
      <c r="B2279" s="131"/>
      <c r="C2279" s="131"/>
      <c r="D2279" s="130"/>
    </row>
    <row r="2280" spans="2:4" x14ac:dyDescent="0.25">
      <c r="B2280" s="131"/>
      <c r="C2280" s="131"/>
      <c r="D2280" s="130"/>
    </row>
    <row r="2281" spans="2:4" x14ac:dyDescent="0.25">
      <c r="B2281" s="131"/>
      <c r="C2281" s="131"/>
      <c r="D2281" s="130"/>
    </row>
    <row r="2282" spans="2:4" x14ac:dyDescent="0.25">
      <c r="B2282" s="131"/>
      <c r="C2282" s="131"/>
      <c r="D2282" s="130"/>
    </row>
    <row r="2283" spans="2:4" x14ac:dyDescent="0.25">
      <c r="B2283" s="131"/>
      <c r="C2283" s="131"/>
      <c r="D2283" s="130"/>
    </row>
    <row r="2284" spans="2:4" x14ac:dyDescent="0.25">
      <c r="B2284" s="131"/>
      <c r="C2284" s="131"/>
      <c r="D2284" s="130"/>
    </row>
    <row r="2285" spans="2:4" x14ac:dyDescent="0.25">
      <c r="B2285" s="131"/>
      <c r="C2285" s="131"/>
      <c r="D2285" s="130"/>
    </row>
    <row r="2286" spans="2:4" x14ac:dyDescent="0.25">
      <c r="B2286" s="131"/>
      <c r="C2286" s="131"/>
      <c r="D2286" s="130"/>
    </row>
    <row r="2287" spans="2:4" x14ac:dyDescent="0.25">
      <c r="B2287" s="131"/>
      <c r="C2287" s="131"/>
      <c r="D2287" s="130"/>
    </row>
    <row r="2288" spans="2:4" x14ac:dyDescent="0.25">
      <c r="B2288" s="131"/>
      <c r="C2288" s="131"/>
      <c r="D2288" s="130"/>
    </row>
    <row r="2289" spans="2:4" x14ac:dyDescent="0.25">
      <c r="B2289" s="131"/>
      <c r="C2289" s="131"/>
      <c r="D2289" s="130"/>
    </row>
    <row r="2290" spans="2:4" x14ac:dyDescent="0.25">
      <c r="B2290" s="131"/>
      <c r="C2290" s="131"/>
      <c r="D2290" s="130"/>
    </row>
    <row r="2291" spans="2:4" x14ac:dyDescent="0.25">
      <c r="B2291" s="131"/>
      <c r="C2291" s="131"/>
      <c r="D2291" s="130"/>
    </row>
    <row r="2292" spans="2:4" x14ac:dyDescent="0.25">
      <c r="B2292" s="131"/>
      <c r="C2292" s="131"/>
      <c r="D2292" s="130"/>
    </row>
    <row r="2293" spans="2:4" x14ac:dyDescent="0.25">
      <c r="B2293" s="131"/>
      <c r="C2293" s="131"/>
      <c r="D2293" s="130"/>
    </row>
    <row r="2294" spans="2:4" x14ac:dyDescent="0.25">
      <c r="B2294" s="131"/>
      <c r="C2294" s="131"/>
      <c r="D2294" s="130"/>
    </row>
    <row r="2295" spans="2:4" x14ac:dyDescent="0.25">
      <c r="B2295" s="131"/>
      <c r="C2295" s="131"/>
      <c r="D2295" s="130"/>
    </row>
    <row r="2296" spans="2:4" x14ac:dyDescent="0.25">
      <c r="B2296" s="131"/>
      <c r="C2296" s="131"/>
      <c r="D2296" s="130"/>
    </row>
    <row r="2297" spans="2:4" x14ac:dyDescent="0.25">
      <c r="B2297" s="131"/>
      <c r="C2297" s="131"/>
      <c r="D2297" s="130"/>
    </row>
    <row r="2298" spans="2:4" x14ac:dyDescent="0.25">
      <c r="B2298" s="131"/>
      <c r="C2298" s="131"/>
      <c r="D2298" s="130"/>
    </row>
    <row r="2299" spans="2:4" x14ac:dyDescent="0.25">
      <c r="B2299" s="131"/>
      <c r="C2299" s="131"/>
      <c r="D2299" s="130"/>
    </row>
    <row r="2300" spans="2:4" x14ac:dyDescent="0.25">
      <c r="B2300" s="131"/>
      <c r="C2300" s="131"/>
      <c r="D2300" s="130"/>
    </row>
    <row r="2301" spans="2:4" x14ac:dyDescent="0.25">
      <c r="B2301" s="131"/>
      <c r="C2301" s="131"/>
      <c r="D2301" s="130"/>
    </row>
    <row r="2302" spans="2:4" x14ac:dyDescent="0.25">
      <c r="B2302" s="131"/>
      <c r="C2302" s="131"/>
      <c r="D2302" s="130"/>
    </row>
    <row r="2303" spans="2:4" x14ac:dyDescent="0.25">
      <c r="B2303" s="131"/>
      <c r="C2303" s="131"/>
      <c r="D2303" s="130"/>
    </row>
    <row r="2304" spans="2:4" x14ac:dyDescent="0.25">
      <c r="B2304" s="131"/>
      <c r="C2304" s="131"/>
      <c r="D2304" s="130"/>
    </row>
    <row r="2305" spans="2:4" x14ac:dyDescent="0.25">
      <c r="B2305" s="131"/>
      <c r="C2305" s="131"/>
      <c r="D2305" s="130"/>
    </row>
    <row r="2306" spans="2:4" x14ac:dyDescent="0.25">
      <c r="B2306" s="131"/>
      <c r="C2306" s="131"/>
      <c r="D2306" s="130"/>
    </row>
    <row r="2307" spans="2:4" x14ac:dyDescent="0.25">
      <c r="B2307" s="131"/>
      <c r="C2307" s="131"/>
      <c r="D2307" s="130"/>
    </row>
    <row r="2308" spans="2:4" x14ac:dyDescent="0.25">
      <c r="B2308" s="131"/>
      <c r="C2308" s="131"/>
      <c r="D2308" s="130"/>
    </row>
    <row r="2309" spans="2:4" x14ac:dyDescent="0.25">
      <c r="B2309" s="131"/>
      <c r="C2309" s="131"/>
      <c r="D2309" s="130"/>
    </row>
    <row r="2310" spans="2:4" x14ac:dyDescent="0.25">
      <c r="B2310" s="131"/>
      <c r="C2310" s="131"/>
      <c r="D2310" s="130"/>
    </row>
    <row r="2311" spans="2:4" x14ac:dyDescent="0.25">
      <c r="B2311" s="131"/>
      <c r="C2311" s="131"/>
      <c r="D2311" s="130"/>
    </row>
    <row r="2312" spans="2:4" x14ac:dyDescent="0.25">
      <c r="B2312" s="131"/>
      <c r="C2312" s="131"/>
      <c r="D2312" s="130"/>
    </row>
    <row r="2313" spans="2:4" x14ac:dyDescent="0.25">
      <c r="B2313" s="131"/>
      <c r="C2313" s="131"/>
      <c r="D2313" s="130"/>
    </row>
    <row r="2314" spans="2:4" x14ac:dyDescent="0.25">
      <c r="B2314" s="131"/>
      <c r="C2314" s="131"/>
      <c r="D2314" s="130"/>
    </row>
    <row r="2315" spans="2:4" x14ac:dyDescent="0.25">
      <c r="B2315" s="131"/>
      <c r="C2315" s="131"/>
      <c r="D2315" s="130"/>
    </row>
    <row r="2316" spans="2:4" x14ac:dyDescent="0.25">
      <c r="B2316" s="131"/>
      <c r="C2316" s="131"/>
      <c r="D2316" s="130"/>
    </row>
    <row r="2317" spans="2:4" x14ac:dyDescent="0.25">
      <c r="B2317" s="131"/>
      <c r="C2317" s="131"/>
      <c r="D2317" s="130"/>
    </row>
    <row r="2318" spans="2:4" x14ac:dyDescent="0.25">
      <c r="B2318" s="131"/>
      <c r="C2318" s="131"/>
      <c r="D2318" s="130"/>
    </row>
    <row r="2319" spans="2:4" x14ac:dyDescent="0.25">
      <c r="B2319" s="131"/>
      <c r="C2319" s="131"/>
      <c r="D2319" s="130"/>
    </row>
    <row r="2320" spans="2:4" x14ac:dyDescent="0.25">
      <c r="B2320" s="131"/>
      <c r="C2320" s="131"/>
      <c r="D2320" s="130"/>
    </row>
    <row r="2321" spans="2:4" x14ac:dyDescent="0.25">
      <c r="B2321" s="131"/>
      <c r="C2321" s="131"/>
      <c r="D2321" s="130"/>
    </row>
    <row r="2322" spans="2:4" x14ac:dyDescent="0.25">
      <c r="B2322" s="131"/>
      <c r="C2322" s="131"/>
      <c r="D2322" s="130"/>
    </row>
    <row r="2323" spans="2:4" x14ac:dyDescent="0.25">
      <c r="B2323" s="131"/>
      <c r="C2323" s="131"/>
      <c r="D2323" s="130"/>
    </row>
    <row r="2324" spans="2:4" x14ac:dyDescent="0.25">
      <c r="B2324" s="131"/>
      <c r="C2324" s="131"/>
      <c r="D2324" s="130"/>
    </row>
    <row r="2325" spans="2:4" x14ac:dyDescent="0.25">
      <c r="B2325" s="131"/>
      <c r="C2325" s="131"/>
      <c r="D2325" s="130"/>
    </row>
    <row r="2326" spans="2:4" x14ac:dyDescent="0.25">
      <c r="B2326" s="131"/>
      <c r="C2326" s="131"/>
      <c r="D2326" s="130"/>
    </row>
    <row r="2327" spans="2:4" x14ac:dyDescent="0.25">
      <c r="B2327" s="131"/>
      <c r="C2327" s="131"/>
      <c r="D2327" s="130"/>
    </row>
    <row r="2328" spans="2:4" x14ac:dyDescent="0.25">
      <c r="B2328" s="131"/>
      <c r="C2328" s="131"/>
      <c r="D2328" s="130"/>
    </row>
    <row r="2329" spans="2:4" x14ac:dyDescent="0.25">
      <c r="B2329" s="131"/>
      <c r="C2329" s="131"/>
      <c r="D2329" s="130"/>
    </row>
    <row r="2330" spans="2:4" x14ac:dyDescent="0.25">
      <c r="B2330" s="131"/>
      <c r="C2330" s="131"/>
      <c r="D2330" s="130"/>
    </row>
    <row r="2331" spans="2:4" x14ac:dyDescent="0.25">
      <c r="B2331" s="131"/>
      <c r="C2331" s="131"/>
      <c r="D2331" s="130"/>
    </row>
    <row r="2332" spans="2:4" x14ac:dyDescent="0.25">
      <c r="B2332" s="131"/>
      <c r="C2332" s="131"/>
      <c r="D2332" s="130"/>
    </row>
    <row r="2333" spans="2:4" x14ac:dyDescent="0.25">
      <c r="B2333" s="131"/>
      <c r="C2333" s="131"/>
      <c r="D2333" s="130"/>
    </row>
    <row r="2334" spans="2:4" x14ac:dyDescent="0.25">
      <c r="B2334" s="131"/>
      <c r="C2334" s="131"/>
      <c r="D2334" s="130"/>
    </row>
    <row r="2335" spans="2:4" x14ac:dyDescent="0.25">
      <c r="B2335" s="131"/>
      <c r="C2335" s="131"/>
      <c r="D2335" s="130"/>
    </row>
    <row r="2336" spans="2:4" x14ac:dyDescent="0.25">
      <c r="B2336" s="131"/>
      <c r="C2336" s="131"/>
      <c r="D2336" s="130"/>
    </row>
    <row r="2337" spans="2:4" x14ac:dyDescent="0.25">
      <c r="B2337" s="131"/>
      <c r="C2337" s="131"/>
      <c r="D2337" s="130"/>
    </row>
    <row r="2338" spans="2:4" x14ac:dyDescent="0.25">
      <c r="B2338" s="131"/>
      <c r="C2338" s="131"/>
      <c r="D2338" s="130"/>
    </row>
    <row r="2339" spans="2:4" x14ac:dyDescent="0.25">
      <c r="B2339" s="131"/>
      <c r="C2339" s="131"/>
      <c r="D2339" s="130"/>
    </row>
    <row r="2340" spans="2:4" x14ac:dyDescent="0.25">
      <c r="B2340" s="131"/>
      <c r="C2340" s="131"/>
      <c r="D2340" s="130"/>
    </row>
    <row r="2341" spans="2:4" x14ac:dyDescent="0.25">
      <c r="B2341" s="131"/>
      <c r="C2341" s="131"/>
      <c r="D2341" s="130"/>
    </row>
    <row r="2342" spans="2:4" x14ac:dyDescent="0.25">
      <c r="B2342" s="131"/>
      <c r="C2342" s="131"/>
      <c r="D2342" s="130"/>
    </row>
    <row r="2343" spans="2:4" x14ac:dyDescent="0.25">
      <c r="B2343" s="131"/>
      <c r="C2343" s="131"/>
      <c r="D2343" s="130"/>
    </row>
    <row r="2344" spans="2:4" x14ac:dyDescent="0.25">
      <c r="B2344" s="131"/>
      <c r="C2344" s="131"/>
      <c r="D2344" s="130"/>
    </row>
    <row r="2345" spans="2:4" x14ac:dyDescent="0.25">
      <c r="B2345" s="131"/>
      <c r="C2345" s="131"/>
      <c r="D2345" s="130"/>
    </row>
    <row r="2346" spans="2:4" x14ac:dyDescent="0.25">
      <c r="B2346" s="131"/>
      <c r="C2346" s="131"/>
      <c r="D2346" s="130"/>
    </row>
    <row r="2347" spans="2:4" x14ac:dyDescent="0.25">
      <c r="B2347" s="131"/>
      <c r="C2347" s="131"/>
      <c r="D2347" s="130"/>
    </row>
    <row r="2348" spans="2:4" x14ac:dyDescent="0.25">
      <c r="B2348" s="131"/>
      <c r="C2348" s="131"/>
      <c r="D2348" s="130"/>
    </row>
    <row r="2349" spans="2:4" x14ac:dyDescent="0.25">
      <c r="B2349" s="131"/>
      <c r="C2349" s="131"/>
      <c r="D2349" s="130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4D28-7594-465E-9E16-7AFFEFB98C1D}">
  <sheetPr>
    <tabColor theme="0"/>
  </sheetPr>
  <dimension ref="A1:C28"/>
  <sheetViews>
    <sheetView workbookViewId="0">
      <selection activeCell="H28" sqref="H28"/>
    </sheetView>
  </sheetViews>
  <sheetFormatPr defaultRowHeight="13.8" x14ac:dyDescent="0.25"/>
  <cols>
    <col min="1" max="1" width="16" bestFit="1" customWidth="1"/>
    <col min="2" max="2" width="16" customWidth="1"/>
    <col min="3" max="3" width="18.09765625" customWidth="1"/>
  </cols>
  <sheetData>
    <row r="1" spans="1:3" ht="14.4" thickBot="1" x14ac:dyDescent="0.3">
      <c r="A1" s="14" t="s">
        <v>238</v>
      </c>
      <c r="B1" s="15"/>
      <c r="C1" s="15" t="s">
        <v>239</v>
      </c>
    </row>
    <row r="2" spans="1:3" ht="14.4" thickBot="1" x14ac:dyDescent="0.3">
      <c r="A2" s="16" t="s">
        <v>8</v>
      </c>
      <c r="B2" s="18" t="s">
        <v>27</v>
      </c>
      <c r="C2" s="17" t="s">
        <v>240</v>
      </c>
    </row>
    <row r="3" spans="1:3" ht="14.4" thickBot="1" x14ac:dyDescent="0.3">
      <c r="A3" s="16" t="s">
        <v>58</v>
      </c>
      <c r="B3" s="18" t="s">
        <v>43</v>
      </c>
      <c r="C3" s="18" t="s">
        <v>241</v>
      </c>
    </row>
    <row r="4" spans="1:3" ht="14.4" thickBot="1" x14ac:dyDescent="0.3">
      <c r="A4" s="19" t="s">
        <v>66</v>
      </c>
      <c r="B4" s="17" t="s">
        <v>48</v>
      </c>
      <c r="C4" s="17" t="s">
        <v>241</v>
      </c>
    </row>
    <row r="5" spans="1:3" ht="14.4" thickBot="1" x14ac:dyDescent="0.3">
      <c r="A5" s="16" t="s">
        <v>242</v>
      </c>
      <c r="B5" s="18" t="s">
        <v>34</v>
      </c>
      <c r="C5" s="18" t="s">
        <v>243</v>
      </c>
    </row>
    <row r="6" spans="1:3" ht="14.4" thickBot="1" x14ac:dyDescent="0.3">
      <c r="A6" s="19" t="s">
        <v>244</v>
      </c>
      <c r="B6" s="17" t="s">
        <v>39</v>
      </c>
      <c r="C6" s="17" t="s">
        <v>245</v>
      </c>
    </row>
    <row r="7" spans="1:3" ht="14.4" thickBot="1" x14ac:dyDescent="0.3">
      <c r="A7" s="16" t="s">
        <v>246</v>
      </c>
      <c r="B7" s="18" t="s">
        <v>42</v>
      </c>
      <c r="C7" s="18" t="s">
        <v>245</v>
      </c>
    </row>
    <row r="8" spans="1:3" ht="14.4" thickBot="1" x14ac:dyDescent="0.3">
      <c r="A8" s="19" t="s">
        <v>67</v>
      </c>
      <c r="B8" s="17" t="s">
        <v>33</v>
      </c>
      <c r="C8" s="17" t="s">
        <v>245</v>
      </c>
    </row>
    <row r="9" spans="1:3" ht="14.4" thickBot="1" x14ac:dyDescent="0.3">
      <c r="A9" s="16" t="s">
        <v>247</v>
      </c>
      <c r="B9" s="18" t="s">
        <v>37</v>
      </c>
      <c r="C9" s="18" t="s">
        <v>248</v>
      </c>
    </row>
    <row r="10" spans="1:3" ht="14.4" thickBot="1" x14ac:dyDescent="0.3">
      <c r="A10" s="19" t="s">
        <v>249</v>
      </c>
      <c r="B10" s="17" t="s">
        <v>32</v>
      </c>
      <c r="C10" s="17" t="s">
        <v>248</v>
      </c>
    </row>
    <row r="11" spans="1:3" ht="14.4" thickBot="1" x14ac:dyDescent="0.3">
      <c r="A11" s="16" t="s">
        <v>250</v>
      </c>
      <c r="B11" s="18" t="s">
        <v>50</v>
      </c>
      <c r="C11" s="18" t="s">
        <v>248</v>
      </c>
    </row>
    <row r="12" spans="1:3" ht="14.4" thickBot="1" x14ac:dyDescent="0.3">
      <c r="A12" s="19" t="s">
        <v>251</v>
      </c>
      <c r="B12" s="17" t="s">
        <v>44</v>
      </c>
      <c r="C12" s="17" t="s">
        <v>248</v>
      </c>
    </row>
    <row r="13" spans="1:3" ht="14.4" thickBot="1" x14ac:dyDescent="0.3">
      <c r="A13" s="16" t="s">
        <v>252</v>
      </c>
      <c r="B13" s="18" t="s">
        <v>49</v>
      </c>
      <c r="C13" s="18" t="s">
        <v>248</v>
      </c>
    </row>
    <row r="14" spans="1:3" ht="14.4" thickBot="1" x14ac:dyDescent="0.3">
      <c r="A14" s="19" t="s">
        <v>64</v>
      </c>
      <c r="B14" s="17" t="s">
        <v>55</v>
      </c>
      <c r="C14" s="17" t="s">
        <v>253</v>
      </c>
    </row>
    <row r="15" spans="1:3" ht="14.4" thickBot="1" x14ac:dyDescent="0.3">
      <c r="A15" s="16" t="s">
        <v>254</v>
      </c>
      <c r="B15" s="18" t="s">
        <v>41</v>
      </c>
      <c r="C15" s="18" t="s">
        <v>253</v>
      </c>
    </row>
    <row r="16" spans="1:3" ht="14.4" thickBot="1" x14ac:dyDescent="0.3">
      <c r="A16" s="19" t="s">
        <v>255</v>
      </c>
      <c r="B16" s="17" t="s">
        <v>40</v>
      </c>
      <c r="C16" s="17" t="s">
        <v>253</v>
      </c>
    </row>
    <row r="17" spans="1:3" ht="14.4" thickBot="1" x14ac:dyDescent="0.3">
      <c r="A17" s="16" t="s">
        <v>256</v>
      </c>
      <c r="B17" s="18" t="s">
        <v>35</v>
      </c>
      <c r="C17" s="18" t="s">
        <v>253</v>
      </c>
    </row>
    <row r="18" spans="1:3" ht="14.4" thickBot="1" x14ac:dyDescent="0.3">
      <c r="A18" s="19" t="s">
        <v>257</v>
      </c>
      <c r="B18" s="17" t="s">
        <v>53</v>
      </c>
      <c r="C18" s="17" t="s">
        <v>253</v>
      </c>
    </row>
    <row r="19" spans="1:3" ht="14.4" thickBot="1" x14ac:dyDescent="0.3">
      <c r="A19" s="16" t="s">
        <v>258</v>
      </c>
      <c r="B19" s="18" t="s">
        <v>52</v>
      </c>
      <c r="C19" s="18" t="s">
        <v>253</v>
      </c>
    </row>
    <row r="20" spans="1:3" ht="14.4" thickBot="1" x14ac:dyDescent="0.3">
      <c r="A20" s="19" t="s">
        <v>69</v>
      </c>
      <c r="B20" s="17" t="s">
        <v>45</v>
      </c>
      <c r="C20" s="17" t="s">
        <v>259</v>
      </c>
    </row>
    <row r="21" spans="1:3" ht="14.4" thickBot="1" x14ac:dyDescent="0.3">
      <c r="A21" s="16" t="s">
        <v>260</v>
      </c>
      <c r="B21" s="18" t="s">
        <v>54</v>
      </c>
      <c r="C21" s="18" t="s">
        <v>259</v>
      </c>
    </row>
    <row r="22" spans="1:3" ht="14.4" thickBot="1" x14ac:dyDescent="0.3">
      <c r="A22" s="19" t="s">
        <v>261</v>
      </c>
      <c r="B22" s="17" t="s">
        <v>38</v>
      </c>
      <c r="C22" s="17" t="s">
        <v>259</v>
      </c>
    </row>
    <row r="23" spans="1:3" ht="14.4" thickBot="1" x14ac:dyDescent="0.3">
      <c r="A23" s="16" t="s">
        <v>262</v>
      </c>
      <c r="B23" s="18" t="s">
        <v>57</v>
      </c>
      <c r="C23" s="18" t="s">
        <v>259</v>
      </c>
    </row>
    <row r="24" spans="1:3" ht="14.4" thickBot="1" x14ac:dyDescent="0.3">
      <c r="A24" s="19" t="s">
        <v>71</v>
      </c>
      <c r="B24" s="17" t="s">
        <v>36</v>
      </c>
      <c r="C24" s="17" t="s">
        <v>259</v>
      </c>
    </row>
    <row r="25" spans="1:3" ht="14.4" thickBot="1" x14ac:dyDescent="0.3">
      <c r="A25" s="16" t="s">
        <v>263</v>
      </c>
      <c r="B25" s="18" t="s">
        <v>47</v>
      </c>
      <c r="C25" s="18" t="s">
        <v>259</v>
      </c>
    </row>
    <row r="26" spans="1:3" ht="14.4" thickBot="1" x14ac:dyDescent="0.3">
      <c r="A26" s="19" t="s">
        <v>68</v>
      </c>
      <c r="B26" s="17" t="s">
        <v>46</v>
      </c>
      <c r="C26" s="17" t="s">
        <v>259</v>
      </c>
    </row>
    <row r="27" spans="1:3" ht="14.4" thickBot="1" x14ac:dyDescent="0.3">
      <c r="A27" s="16" t="s">
        <v>264</v>
      </c>
      <c r="B27" s="18" t="s">
        <v>56</v>
      </c>
      <c r="C27" s="18" t="s">
        <v>259</v>
      </c>
    </row>
    <row r="28" spans="1:3" ht="14.4" thickBot="1" x14ac:dyDescent="0.3">
      <c r="A28" s="19" t="s">
        <v>265</v>
      </c>
      <c r="B28" s="17" t="s">
        <v>51</v>
      </c>
      <c r="C28" s="17" t="s">
        <v>259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064D-CF86-4208-B126-B5DF4D012016}">
  <dimension ref="A1:E5571"/>
  <sheetViews>
    <sheetView showGridLines="0" topLeftCell="B1" zoomScale="150" zoomScaleNormal="150" workbookViewId="0">
      <pane xSplit="3" ySplit="1" topLeftCell="E2" activePane="bottomRight" state="frozen"/>
      <selection activeCell="H18" sqref="H18"/>
      <selection pane="topRight" activeCell="H18" sqref="H18"/>
      <selection pane="bottomLeft" activeCell="H18" sqref="H18"/>
      <selection pane="bottomRight" activeCell="D2" sqref="D2"/>
    </sheetView>
  </sheetViews>
  <sheetFormatPr defaultColWidth="9.3984375" defaultRowHeight="10.8" x14ac:dyDescent="0.25"/>
  <cols>
    <col min="1" max="1" width="24.3984375" style="97" bestFit="1" customWidth="1"/>
    <col min="2" max="2" width="12.59765625" style="97" customWidth="1"/>
    <col min="3" max="3" width="6.3984375" style="97" bestFit="1" customWidth="1"/>
    <col min="4" max="4" width="20.3984375" style="102" bestFit="1" customWidth="1"/>
    <col min="5" max="5" width="18.8984375" style="103" customWidth="1"/>
    <col min="6" max="6" width="2.59765625" style="97" customWidth="1"/>
    <col min="7" max="7" width="12.59765625" style="97" customWidth="1"/>
    <col min="8" max="16384" width="9.3984375" style="97"/>
  </cols>
  <sheetData>
    <row r="1" spans="1:5" s="101" customFormat="1" x14ac:dyDescent="0.25">
      <c r="A1" s="97" t="s">
        <v>1543</v>
      </c>
      <c r="B1" s="97"/>
      <c r="C1" s="98" t="s">
        <v>63</v>
      </c>
      <c r="D1" s="99" t="s">
        <v>1544</v>
      </c>
      <c r="E1" s="100" t="s">
        <v>59</v>
      </c>
    </row>
    <row r="2" spans="1:5" x14ac:dyDescent="0.25">
      <c r="B2" s="97" t="str">
        <f>C2&amp;D2</f>
        <v>SPSão Paulo</v>
      </c>
      <c r="C2" s="97" t="s">
        <v>27</v>
      </c>
      <c r="D2" s="102" t="s">
        <v>8</v>
      </c>
      <c r="E2" s="103">
        <v>12396372.000000089</v>
      </c>
    </row>
    <row r="3" spans="1:5" x14ac:dyDescent="0.25">
      <c r="B3" s="97" t="str">
        <f t="shared" ref="B3:B66" si="0">C3&amp;D3</f>
        <v>RJRio de Janeiro</v>
      </c>
      <c r="C3" s="97" t="s">
        <v>43</v>
      </c>
      <c r="D3" s="102" t="s">
        <v>58</v>
      </c>
      <c r="E3" s="103">
        <v>6775561.0000000075</v>
      </c>
    </row>
    <row r="4" spans="1:5" x14ac:dyDescent="0.25">
      <c r="B4" s="97" t="str">
        <f t="shared" si="0"/>
        <v>DFBrasília</v>
      </c>
      <c r="C4" s="97" t="s">
        <v>57</v>
      </c>
      <c r="D4" s="102" t="s">
        <v>1545</v>
      </c>
      <c r="E4" s="103">
        <v>3094325.0000000009</v>
      </c>
    </row>
    <row r="5" spans="1:5" x14ac:dyDescent="0.25">
      <c r="B5" s="97" t="str">
        <f t="shared" si="0"/>
        <v>BASalvador</v>
      </c>
      <c r="C5" s="104" t="s">
        <v>32</v>
      </c>
      <c r="D5" s="105" t="s">
        <v>1546</v>
      </c>
      <c r="E5" s="106">
        <v>2900319.0000000168</v>
      </c>
    </row>
    <row r="6" spans="1:5" x14ac:dyDescent="0.25">
      <c r="B6" s="97" t="str">
        <f t="shared" si="0"/>
        <v>CEFortaleza</v>
      </c>
      <c r="C6" s="104" t="s">
        <v>41</v>
      </c>
      <c r="D6" s="105" t="s">
        <v>1547</v>
      </c>
      <c r="E6" s="106">
        <v>2703391.0000000061</v>
      </c>
    </row>
    <row r="7" spans="1:5" x14ac:dyDescent="0.25">
      <c r="B7" s="97" t="str">
        <f t="shared" si="0"/>
        <v>MGBelo Horizonte</v>
      </c>
      <c r="C7" s="104" t="s">
        <v>34</v>
      </c>
      <c r="D7" s="105" t="s">
        <v>1548</v>
      </c>
      <c r="E7" s="106">
        <v>2530701.0000000047</v>
      </c>
    </row>
    <row r="8" spans="1:5" x14ac:dyDescent="0.25">
      <c r="A8" s="97" t="str">
        <f>_xlfn.CONCAT(C8,D8)</f>
        <v>AMManaus</v>
      </c>
      <c r="B8" s="97" t="str">
        <f t="shared" si="0"/>
        <v>AMManaus</v>
      </c>
      <c r="C8" s="104" t="s">
        <v>38</v>
      </c>
      <c r="D8" s="105" t="s">
        <v>1549</v>
      </c>
      <c r="E8" s="106">
        <v>2255902.9999999967</v>
      </c>
    </row>
    <row r="9" spans="1:5" x14ac:dyDescent="0.25">
      <c r="B9" s="97" t="str">
        <f t="shared" si="0"/>
        <v>PRCuritiba</v>
      </c>
      <c r="C9" s="97" t="s">
        <v>33</v>
      </c>
      <c r="D9" s="102" t="s">
        <v>1550</v>
      </c>
      <c r="E9" s="103">
        <v>1963726.0000000061</v>
      </c>
    </row>
    <row r="10" spans="1:5" x14ac:dyDescent="0.25">
      <c r="B10" s="97" t="str">
        <f t="shared" si="0"/>
        <v>PERecife</v>
      </c>
      <c r="C10" s="104" t="s">
        <v>44</v>
      </c>
      <c r="D10" s="105" t="s">
        <v>1551</v>
      </c>
      <c r="E10" s="106">
        <v>1661017.0000000009</v>
      </c>
    </row>
    <row r="11" spans="1:5" x14ac:dyDescent="0.25">
      <c r="B11" s="97" t="str">
        <f t="shared" si="0"/>
        <v>GOGoiânia</v>
      </c>
      <c r="C11" s="97" t="s">
        <v>36</v>
      </c>
      <c r="D11" s="102" t="s">
        <v>1552</v>
      </c>
      <c r="E11" s="103">
        <v>1555625.9999999995</v>
      </c>
    </row>
    <row r="12" spans="1:5" x14ac:dyDescent="0.25">
      <c r="A12" s="97" t="str">
        <f>_xlfn.CONCAT(C12,D12)</f>
        <v>PABelém</v>
      </c>
      <c r="B12" s="97" t="str">
        <f t="shared" si="0"/>
        <v>PABelém</v>
      </c>
      <c r="C12" s="104" t="s">
        <v>35</v>
      </c>
      <c r="D12" s="105" t="s">
        <v>1553</v>
      </c>
      <c r="E12" s="106">
        <v>1506420</v>
      </c>
    </row>
    <row r="13" spans="1:5" x14ac:dyDescent="0.25">
      <c r="B13" s="97" t="str">
        <f t="shared" si="0"/>
        <v>RSPorto Alegre</v>
      </c>
      <c r="C13" s="97" t="s">
        <v>39</v>
      </c>
      <c r="D13" s="102" t="s">
        <v>1554</v>
      </c>
      <c r="E13" s="103">
        <v>1492530.000000003</v>
      </c>
    </row>
    <row r="14" spans="1:5" x14ac:dyDescent="0.25">
      <c r="B14" s="97" t="str">
        <f t="shared" si="0"/>
        <v>SPGuarulhos</v>
      </c>
      <c r="C14" s="97" t="s">
        <v>27</v>
      </c>
      <c r="D14" s="102" t="s">
        <v>1555</v>
      </c>
      <c r="E14" s="103">
        <v>1404693.9999999977</v>
      </c>
    </row>
    <row r="15" spans="1:5" x14ac:dyDescent="0.25">
      <c r="B15" s="97" t="str">
        <f t="shared" si="0"/>
        <v>SPCampinas</v>
      </c>
      <c r="C15" s="97" t="s">
        <v>27</v>
      </c>
      <c r="D15" s="102" t="s">
        <v>1556</v>
      </c>
      <c r="E15" s="103">
        <v>1223236.9999999967</v>
      </c>
    </row>
    <row r="16" spans="1:5" x14ac:dyDescent="0.25">
      <c r="A16" s="97" t="str">
        <f>_xlfn.CONCAT(C16,D16)</f>
        <v>MASão Luís</v>
      </c>
      <c r="B16" s="97" t="str">
        <f t="shared" si="0"/>
        <v>MASão Luís</v>
      </c>
      <c r="C16" s="104" t="s">
        <v>40</v>
      </c>
      <c r="D16" s="105" t="s">
        <v>1557</v>
      </c>
      <c r="E16" s="106">
        <v>1115932.0000000033</v>
      </c>
    </row>
    <row r="17" spans="2:5" x14ac:dyDescent="0.25">
      <c r="B17" s="97" t="str">
        <f t="shared" si="0"/>
        <v>RJSão Gonçalo</v>
      </c>
      <c r="C17" s="97" t="s">
        <v>43</v>
      </c>
      <c r="D17" s="102" t="s">
        <v>1558</v>
      </c>
      <c r="E17" s="103">
        <v>1098357.0000000037</v>
      </c>
    </row>
    <row r="18" spans="2:5" x14ac:dyDescent="0.25">
      <c r="B18" s="97" t="str">
        <f t="shared" si="0"/>
        <v>ALMaceió</v>
      </c>
      <c r="C18" s="104" t="s">
        <v>37</v>
      </c>
      <c r="D18" s="105" t="s">
        <v>1559</v>
      </c>
      <c r="E18" s="106">
        <v>1031596.9999999997</v>
      </c>
    </row>
    <row r="19" spans="2:5" x14ac:dyDescent="0.25">
      <c r="B19" s="97" t="str">
        <f t="shared" si="0"/>
        <v>RJDuque de Caxias</v>
      </c>
      <c r="C19" s="97" t="s">
        <v>43</v>
      </c>
      <c r="D19" s="102" t="s">
        <v>1560</v>
      </c>
      <c r="E19" s="103">
        <v>929449</v>
      </c>
    </row>
    <row r="20" spans="2:5" x14ac:dyDescent="0.25">
      <c r="B20" s="97" t="str">
        <f t="shared" si="0"/>
        <v>MSCampo Grande</v>
      </c>
      <c r="C20" s="97" t="s">
        <v>47</v>
      </c>
      <c r="D20" s="102" t="s">
        <v>1561</v>
      </c>
      <c r="E20" s="103">
        <v>916000.99999999744</v>
      </c>
    </row>
    <row r="21" spans="2:5" x14ac:dyDescent="0.25">
      <c r="B21" s="97" t="str">
        <f t="shared" si="0"/>
        <v>RNNatal</v>
      </c>
      <c r="C21" s="104" t="s">
        <v>52</v>
      </c>
      <c r="D21" s="105" t="s">
        <v>1562</v>
      </c>
      <c r="E21" s="106">
        <v>896707.99999999907</v>
      </c>
    </row>
    <row r="22" spans="2:5" x14ac:dyDescent="0.25">
      <c r="B22" s="97" t="str">
        <f t="shared" si="0"/>
        <v>PITeresina</v>
      </c>
      <c r="C22" s="104" t="s">
        <v>53</v>
      </c>
      <c r="D22" s="105" t="s">
        <v>1563</v>
      </c>
      <c r="E22" s="106">
        <v>871126.00000000221</v>
      </c>
    </row>
    <row r="23" spans="2:5" x14ac:dyDescent="0.25">
      <c r="B23" s="97" t="str">
        <f t="shared" si="0"/>
        <v>SPSão Bernardo do Campo</v>
      </c>
      <c r="C23" s="97" t="s">
        <v>27</v>
      </c>
      <c r="D23" s="102" t="s">
        <v>1564</v>
      </c>
      <c r="E23" s="103">
        <v>849874.00000000116</v>
      </c>
    </row>
    <row r="24" spans="2:5" x14ac:dyDescent="0.25">
      <c r="B24" s="97" t="str">
        <f t="shared" si="0"/>
        <v>PBJoão Pessoa</v>
      </c>
      <c r="C24" s="104" t="s">
        <v>50</v>
      </c>
      <c r="D24" s="105" t="s">
        <v>1565</v>
      </c>
      <c r="E24" s="106">
        <v>825796.00000000023</v>
      </c>
    </row>
    <row r="25" spans="2:5" x14ac:dyDescent="0.25">
      <c r="B25" s="97" t="str">
        <f t="shared" si="0"/>
        <v>RJNova Iguaçu</v>
      </c>
      <c r="C25" s="97" t="s">
        <v>43</v>
      </c>
      <c r="D25" s="102" t="s">
        <v>1566</v>
      </c>
      <c r="E25" s="103">
        <v>825387.99999999802</v>
      </c>
    </row>
    <row r="26" spans="2:5" x14ac:dyDescent="0.25">
      <c r="B26" s="97" t="str">
        <f t="shared" si="0"/>
        <v>SPSão José dos Campos</v>
      </c>
      <c r="C26" s="97" t="s">
        <v>27</v>
      </c>
      <c r="D26" s="102" t="s">
        <v>1567</v>
      </c>
      <c r="E26" s="103">
        <v>737310.00000000105</v>
      </c>
    </row>
    <row r="27" spans="2:5" x14ac:dyDescent="0.25">
      <c r="B27" s="97" t="str">
        <f t="shared" si="0"/>
        <v>SPSanto André</v>
      </c>
      <c r="C27" s="97" t="s">
        <v>27</v>
      </c>
      <c r="D27" s="102" t="s">
        <v>1568</v>
      </c>
      <c r="E27" s="103">
        <v>723889.00000000081</v>
      </c>
    </row>
    <row r="28" spans="2:5" x14ac:dyDescent="0.25">
      <c r="B28" s="97" t="str">
        <f t="shared" si="0"/>
        <v>SPRibeirão Preto</v>
      </c>
      <c r="C28" s="97" t="s">
        <v>27</v>
      </c>
      <c r="D28" s="102" t="s">
        <v>1569</v>
      </c>
      <c r="E28" s="103">
        <v>720116.00000000128</v>
      </c>
    </row>
    <row r="29" spans="2:5" x14ac:dyDescent="0.25">
      <c r="B29" s="97" t="str">
        <f t="shared" si="0"/>
        <v>PEJaboatão dos Guararapes</v>
      </c>
      <c r="C29" s="104" t="s">
        <v>44</v>
      </c>
      <c r="D29" s="105" t="s">
        <v>1570</v>
      </c>
      <c r="E29" s="106">
        <v>711330.00000000116</v>
      </c>
    </row>
    <row r="30" spans="2:5" x14ac:dyDescent="0.25">
      <c r="B30" s="97" t="str">
        <f t="shared" si="0"/>
        <v>MGUberlândia</v>
      </c>
      <c r="C30" s="97" t="s">
        <v>34</v>
      </c>
      <c r="D30" s="102" t="s">
        <v>1571</v>
      </c>
      <c r="E30" s="103">
        <v>706596.99999999919</v>
      </c>
    </row>
    <row r="31" spans="2:5" x14ac:dyDescent="0.25">
      <c r="B31" s="97" t="str">
        <f t="shared" si="0"/>
        <v>SPOsasco</v>
      </c>
      <c r="C31" s="97" t="s">
        <v>27</v>
      </c>
      <c r="D31" s="102" t="s">
        <v>1572</v>
      </c>
      <c r="E31" s="103">
        <v>701428.00000000047</v>
      </c>
    </row>
    <row r="32" spans="2:5" x14ac:dyDescent="0.25">
      <c r="B32" s="97" t="str">
        <f t="shared" si="0"/>
        <v>SPSorocaba</v>
      </c>
      <c r="C32" s="97" t="s">
        <v>27</v>
      </c>
      <c r="D32" s="102" t="s">
        <v>1573</v>
      </c>
      <c r="E32" s="103">
        <v>695328.00000000035</v>
      </c>
    </row>
    <row r="33" spans="1:5" x14ac:dyDescent="0.25">
      <c r="B33" s="97" t="str">
        <f t="shared" si="0"/>
        <v>MGContagem</v>
      </c>
      <c r="C33" s="104" t="s">
        <v>34</v>
      </c>
      <c r="D33" s="105" t="s">
        <v>1574</v>
      </c>
      <c r="E33" s="106">
        <v>673848.99999999988</v>
      </c>
    </row>
    <row r="34" spans="1:5" x14ac:dyDescent="0.25">
      <c r="B34" s="97" t="str">
        <f t="shared" si="0"/>
        <v>SEAracaju</v>
      </c>
      <c r="C34" s="104" t="s">
        <v>49</v>
      </c>
      <c r="D34" s="105" t="s">
        <v>1575</v>
      </c>
      <c r="E34" s="106">
        <v>672613.99999999919</v>
      </c>
    </row>
    <row r="35" spans="1:5" x14ac:dyDescent="0.25">
      <c r="B35" s="97" t="str">
        <f t="shared" si="0"/>
        <v>BAFeira de Santana</v>
      </c>
      <c r="C35" s="104" t="s">
        <v>32</v>
      </c>
      <c r="D35" s="105" t="s">
        <v>1576</v>
      </c>
      <c r="E35" s="106">
        <v>624106.99999999953</v>
      </c>
    </row>
    <row r="36" spans="1:5" x14ac:dyDescent="0.25">
      <c r="B36" s="97" t="str">
        <f t="shared" si="0"/>
        <v>MTCuiabá</v>
      </c>
      <c r="C36" s="97" t="s">
        <v>46</v>
      </c>
      <c r="D36" s="102" t="s">
        <v>1577</v>
      </c>
      <c r="E36" s="103">
        <v>623613.99999999895</v>
      </c>
    </row>
    <row r="37" spans="1:5" x14ac:dyDescent="0.25">
      <c r="B37" s="97" t="str">
        <f t="shared" si="0"/>
        <v>SCJoinville</v>
      </c>
      <c r="C37" s="97" t="s">
        <v>42</v>
      </c>
      <c r="D37" s="102" t="s">
        <v>1578</v>
      </c>
      <c r="E37" s="103">
        <v>604707.99999999977</v>
      </c>
    </row>
    <row r="38" spans="1:5" x14ac:dyDescent="0.25">
      <c r="B38" s="97" t="str">
        <f t="shared" si="0"/>
        <v>GOAparecida de Goiânia</v>
      </c>
      <c r="C38" s="97" t="s">
        <v>36</v>
      </c>
      <c r="D38" s="102" t="s">
        <v>1579</v>
      </c>
      <c r="E38" s="103">
        <v>601844.00000000035</v>
      </c>
    </row>
    <row r="39" spans="1:5" x14ac:dyDescent="0.25">
      <c r="B39" s="97" t="str">
        <f t="shared" si="0"/>
        <v>PRLondrina</v>
      </c>
      <c r="C39" s="97" t="s">
        <v>33</v>
      </c>
      <c r="D39" s="102" t="s">
        <v>1580</v>
      </c>
      <c r="E39" s="103">
        <v>580869.99999999872</v>
      </c>
    </row>
    <row r="40" spans="1:5" x14ac:dyDescent="0.25">
      <c r="B40" s="97" t="str">
        <f t="shared" si="0"/>
        <v>MGJuiz de Fora</v>
      </c>
      <c r="C40" s="104" t="s">
        <v>34</v>
      </c>
      <c r="D40" s="105" t="s">
        <v>1581</v>
      </c>
      <c r="E40" s="106">
        <v>577531.9999999993</v>
      </c>
    </row>
    <row r="41" spans="1:5" x14ac:dyDescent="0.25">
      <c r="A41" s="97" t="str">
        <f>_xlfn.CONCAT(C41,D41)</f>
        <v>ROPorto Velho</v>
      </c>
      <c r="B41" s="97" t="str">
        <f t="shared" si="0"/>
        <v>ROPorto Velho</v>
      </c>
      <c r="C41" s="104" t="s">
        <v>51</v>
      </c>
      <c r="D41" s="105" t="s">
        <v>1582</v>
      </c>
      <c r="E41" s="106">
        <v>548952</v>
      </c>
    </row>
    <row r="42" spans="1:5" x14ac:dyDescent="0.25">
      <c r="A42" s="97" t="str">
        <f>_xlfn.CONCAT(C42,D42)</f>
        <v>PAAnanindeua</v>
      </c>
      <c r="B42" s="97" t="str">
        <f t="shared" si="0"/>
        <v>PAAnanindeua</v>
      </c>
      <c r="C42" s="104" t="s">
        <v>35</v>
      </c>
      <c r="D42" s="105" t="s">
        <v>1583</v>
      </c>
      <c r="E42" s="106">
        <v>540410.00000000012</v>
      </c>
    </row>
    <row r="43" spans="1:5" x14ac:dyDescent="0.25">
      <c r="B43" s="97" t="str">
        <f t="shared" si="0"/>
        <v>ESSerra</v>
      </c>
      <c r="C43" s="97" t="s">
        <v>48</v>
      </c>
      <c r="D43" s="102" t="s">
        <v>1584</v>
      </c>
      <c r="E43" s="103">
        <v>536764.99999999953</v>
      </c>
    </row>
    <row r="44" spans="1:5" x14ac:dyDescent="0.25">
      <c r="B44" s="97" t="str">
        <f t="shared" si="0"/>
        <v>RSCaxias do Sul</v>
      </c>
      <c r="C44" s="97" t="s">
        <v>39</v>
      </c>
      <c r="D44" s="102" t="s">
        <v>1585</v>
      </c>
      <c r="E44" s="103">
        <v>523715.99999999983</v>
      </c>
    </row>
    <row r="45" spans="1:5" x14ac:dyDescent="0.25">
      <c r="A45" s="97" t="str">
        <f>_xlfn.CONCAT(C45,D45)</f>
        <v>APMacapá</v>
      </c>
      <c r="B45" s="97" t="str">
        <f t="shared" si="0"/>
        <v>APMacapá</v>
      </c>
      <c r="C45" s="104" t="s">
        <v>55</v>
      </c>
      <c r="D45" s="105" t="s">
        <v>1586</v>
      </c>
      <c r="E45" s="106">
        <v>522356.99999999988</v>
      </c>
    </row>
    <row r="46" spans="1:5" x14ac:dyDescent="0.25">
      <c r="B46" s="97" t="str">
        <f t="shared" si="0"/>
        <v>RJNiterói</v>
      </c>
      <c r="C46" s="97" t="s">
        <v>43</v>
      </c>
      <c r="D46" s="102" t="s">
        <v>1587</v>
      </c>
      <c r="E46" s="103">
        <v>516981</v>
      </c>
    </row>
    <row r="47" spans="1:5" x14ac:dyDescent="0.25">
      <c r="B47" s="97" t="str">
        <f t="shared" si="0"/>
        <v>SCFlorianópolis</v>
      </c>
      <c r="C47" s="97" t="s">
        <v>42</v>
      </c>
      <c r="D47" s="102" t="s">
        <v>1588</v>
      </c>
      <c r="E47" s="103">
        <v>516523.99999999971</v>
      </c>
    </row>
    <row r="48" spans="1:5" x14ac:dyDescent="0.25">
      <c r="B48" s="97" t="str">
        <f t="shared" si="0"/>
        <v>RJBelford Roxo</v>
      </c>
      <c r="C48" s="97" t="s">
        <v>43</v>
      </c>
      <c r="D48" s="102" t="s">
        <v>1589</v>
      </c>
      <c r="E48" s="103">
        <v>515239.00000000012</v>
      </c>
    </row>
    <row r="49" spans="1:5" x14ac:dyDescent="0.25">
      <c r="B49" s="97" t="str">
        <f t="shared" si="0"/>
        <v>RJCampos dos Goytacazes</v>
      </c>
      <c r="C49" s="97" t="s">
        <v>43</v>
      </c>
      <c r="D49" s="102" t="s">
        <v>1590</v>
      </c>
      <c r="E49" s="103">
        <v>514643.00000000052</v>
      </c>
    </row>
    <row r="50" spans="1:5" x14ac:dyDescent="0.25">
      <c r="B50" s="97" t="str">
        <f t="shared" si="0"/>
        <v>ESVila Velha</v>
      </c>
      <c r="C50" s="97" t="s">
        <v>48</v>
      </c>
      <c r="D50" s="102" t="s">
        <v>1591</v>
      </c>
      <c r="E50" s="103">
        <v>508654.99999999971</v>
      </c>
    </row>
    <row r="51" spans="1:5" x14ac:dyDescent="0.25">
      <c r="B51" s="97" t="str">
        <f t="shared" si="0"/>
        <v>SPMauá</v>
      </c>
      <c r="C51" s="97" t="s">
        <v>27</v>
      </c>
      <c r="D51" s="102" t="s">
        <v>1592</v>
      </c>
      <c r="E51" s="103">
        <v>481724.99999999849</v>
      </c>
    </row>
    <row r="52" spans="1:5" x14ac:dyDescent="0.25">
      <c r="B52" s="97" t="str">
        <f t="shared" si="0"/>
        <v>RJSão João de Meriti</v>
      </c>
      <c r="C52" s="97" t="s">
        <v>43</v>
      </c>
      <c r="D52" s="102" t="s">
        <v>1593</v>
      </c>
      <c r="E52" s="103">
        <v>473384.99999999971</v>
      </c>
    </row>
    <row r="53" spans="1:5" x14ac:dyDescent="0.25">
      <c r="B53" s="97" t="str">
        <f t="shared" si="0"/>
        <v>SPSão José do Rio Preto</v>
      </c>
      <c r="C53" s="97" t="s">
        <v>27</v>
      </c>
      <c r="D53" s="102" t="s">
        <v>1594</v>
      </c>
      <c r="E53" s="103">
        <v>469172.99999999983</v>
      </c>
    </row>
    <row r="54" spans="1:5" x14ac:dyDescent="0.25">
      <c r="B54" s="97" t="str">
        <f t="shared" si="0"/>
        <v>SPMogi das Cruzes</v>
      </c>
      <c r="C54" s="97" t="s">
        <v>27</v>
      </c>
      <c r="D54" s="102" t="s">
        <v>1595</v>
      </c>
      <c r="E54" s="103">
        <v>455587.00000000017</v>
      </c>
    </row>
    <row r="55" spans="1:5" x14ac:dyDescent="0.25">
      <c r="B55" s="97" t="str">
        <f t="shared" si="0"/>
        <v>MGBetim</v>
      </c>
      <c r="C55" s="104" t="s">
        <v>34</v>
      </c>
      <c r="D55" s="105" t="s">
        <v>1596</v>
      </c>
      <c r="E55" s="106">
        <v>450024.00000000017</v>
      </c>
    </row>
    <row r="56" spans="1:5" x14ac:dyDescent="0.25">
      <c r="A56" s="97" t="str">
        <f>_xlfn.CONCAT(C56,D56)</f>
        <v>RRBoa Vista</v>
      </c>
      <c r="B56" s="97" t="str">
        <f t="shared" si="0"/>
        <v>RRBoa Vista</v>
      </c>
      <c r="C56" s="104" t="s">
        <v>56</v>
      </c>
      <c r="D56" s="105" t="s">
        <v>1597</v>
      </c>
      <c r="E56" s="106">
        <v>436590.99999999971</v>
      </c>
    </row>
    <row r="57" spans="1:5" x14ac:dyDescent="0.25">
      <c r="B57" s="97" t="str">
        <f t="shared" si="0"/>
        <v>PRMaringá</v>
      </c>
      <c r="C57" s="97" t="s">
        <v>33</v>
      </c>
      <c r="D57" s="102" t="s">
        <v>1598</v>
      </c>
      <c r="E57" s="103">
        <v>436471.99999999919</v>
      </c>
    </row>
    <row r="58" spans="1:5" x14ac:dyDescent="0.25">
      <c r="B58" s="97" t="str">
        <f t="shared" si="0"/>
        <v>SPSantos</v>
      </c>
      <c r="C58" s="97" t="s">
        <v>27</v>
      </c>
      <c r="D58" s="102" t="s">
        <v>1599</v>
      </c>
      <c r="E58" s="103">
        <v>433991.00000000081</v>
      </c>
    </row>
    <row r="59" spans="1:5" x14ac:dyDescent="0.25">
      <c r="B59" s="97" t="str">
        <f t="shared" si="0"/>
        <v>SPDiadema</v>
      </c>
      <c r="C59" s="97" t="s">
        <v>27</v>
      </c>
      <c r="D59" s="102" t="s">
        <v>1600</v>
      </c>
      <c r="E59" s="103">
        <v>429550.00000000012</v>
      </c>
    </row>
    <row r="60" spans="1:5" x14ac:dyDescent="0.25">
      <c r="B60" s="97" t="str">
        <f t="shared" si="0"/>
        <v>SPJundiaí</v>
      </c>
      <c r="C60" s="97" t="s">
        <v>27</v>
      </c>
      <c r="D60" s="102" t="s">
        <v>1601</v>
      </c>
      <c r="E60" s="103">
        <v>426934.99999999983</v>
      </c>
    </row>
    <row r="61" spans="1:5" x14ac:dyDescent="0.25">
      <c r="A61" s="97" t="str">
        <f>_xlfn.CONCAT(C61,D61)</f>
        <v>ACRio Branco</v>
      </c>
      <c r="B61" s="97" t="str">
        <f t="shared" si="0"/>
        <v>ACRio Branco</v>
      </c>
      <c r="C61" s="104" t="s">
        <v>54</v>
      </c>
      <c r="D61" s="105" t="s">
        <v>1602</v>
      </c>
      <c r="E61" s="106">
        <v>419451.99999999988</v>
      </c>
    </row>
    <row r="62" spans="1:5" x14ac:dyDescent="0.25">
      <c r="B62" s="97" t="str">
        <f t="shared" si="0"/>
        <v>MGMontes Claros</v>
      </c>
      <c r="C62" s="104" t="s">
        <v>34</v>
      </c>
      <c r="D62" s="105" t="s">
        <v>1603</v>
      </c>
      <c r="E62" s="106">
        <v>417477.99999999971</v>
      </c>
    </row>
    <row r="63" spans="1:5" x14ac:dyDescent="0.25">
      <c r="B63" s="97" t="str">
        <f t="shared" si="0"/>
        <v>PBCampina Grande</v>
      </c>
      <c r="C63" s="104" t="s">
        <v>50</v>
      </c>
      <c r="D63" s="105" t="s">
        <v>1604</v>
      </c>
      <c r="E63" s="106">
        <v>413829.99999999942</v>
      </c>
    </row>
    <row r="64" spans="1:5" x14ac:dyDescent="0.25">
      <c r="B64" s="97" t="str">
        <f t="shared" si="0"/>
        <v>SPPiracicaba</v>
      </c>
      <c r="C64" s="97" t="s">
        <v>27</v>
      </c>
      <c r="D64" s="102" t="s">
        <v>1605</v>
      </c>
      <c r="E64" s="103">
        <v>410275</v>
      </c>
    </row>
    <row r="65" spans="2:5" x14ac:dyDescent="0.25">
      <c r="B65" s="97" t="str">
        <f t="shared" si="0"/>
        <v>SPCarapicuíba</v>
      </c>
      <c r="C65" s="97" t="s">
        <v>27</v>
      </c>
      <c r="D65" s="102" t="s">
        <v>1606</v>
      </c>
      <c r="E65" s="103">
        <v>405374.99999999983</v>
      </c>
    </row>
    <row r="66" spans="2:5" x14ac:dyDescent="0.25">
      <c r="B66" s="97" t="str">
        <f t="shared" si="0"/>
        <v>GOAnápolis</v>
      </c>
      <c r="C66" s="97" t="s">
        <v>36</v>
      </c>
      <c r="D66" s="102" t="s">
        <v>1607</v>
      </c>
      <c r="E66" s="103">
        <v>396525.99999999983</v>
      </c>
    </row>
    <row r="67" spans="2:5" x14ac:dyDescent="0.25">
      <c r="B67" s="97" t="str">
        <f t="shared" ref="B67:B130" si="1">C67&amp;D67</f>
        <v>PEOlinda</v>
      </c>
      <c r="C67" s="104" t="s">
        <v>44</v>
      </c>
      <c r="D67" s="105" t="s">
        <v>1608</v>
      </c>
      <c r="E67" s="106">
        <v>393734.00000000017</v>
      </c>
    </row>
    <row r="68" spans="2:5" x14ac:dyDescent="0.25">
      <c r="B68" s="97" t="str">
        <f t="shared" si="1"/>
        <v>ESCariacica</v>
      </c>
      <c r="C68" s="97" t="s">
        <v>48</v>
      </c>
      <c r="D68" s="102" t="s">
        <v>1609</v>
      </c>
      <c r="E68" s="103">
        <v>386494.99999999988</v>
      </c>
    </row>
    <row r="69" spans="2:5" x14ac:dyDescent="0.25">
      <c r="B69" s="97" t="str">
        <f t="shared" si="1"/>
        <v>SPBauru</v>
      </c>
      <c r="C69" s="97" t="s">
        <v>27</v>
      </c>
      <c r="D69" s="102" t="s">
        <v>1610</v>
      </c>
      <c r="E69" s="103">
        <v>381706.00000000012</v>
      </c>
    </row>
    <row r="70" spans="2:5" x14ac:dyDescent="0.25">
      <c r="B70" s="97" t="str">
        <f t="shared" si="1"/>
        <v>SPItaquaquecetuba</v>
      </c>
      <c r="C70" s="97" t="s">
        <v>27</v>
      </c>
      <c r="D70" s="102" t="s">
        <v>1611</v>
      </c>
      <c r="E70" s="103">
        <v>379081.99999999988</v>
      </c>
    </row>
    <row r="71" spans="2:5" x14ac:dyDescent="0.25">
      <c r="B71" s="97" t="str">
        <f t="shared" si="1"/>
        <v>SPSão Vicente</v>
      </c>
      <c r="C71" s="97" t="s">
        <v>27</v>
      </c>
      <c r="D71" s="102" t="s">
        <v>1612</v>
      </c>
      <c r="E71" s="103">
        <v>370838.99999999983</v>
      </c>
    </row>
    <row r="72" spans="2:5" x14ac:dyDescent="0.25">
      <c r="B72" s="97" t="str">
        <f t="shared" si="1"/>
        <v>ESVitória</v>
      </c>
      <c r="C72" s="97" t="s">
        <v>48</v>
      </c>
      <c r="D72" s="102" t="s">
        <v>1613</v>
      </c>
      <c r="E72" s="103">
        <v>369533.9999999993</v>
      </c>
    </row>
    <row r="73" spans="2:5" x14ac:dyDescent="0.25">
      <c r="B73" s="97" t="str">
        <f t="shared" si="1"/>
        <v>PECaruaru</v>
      </c>
      <c r="C73" s="104" t="s">
        <v>44</v>
      </c>
      <c r="D73" s="105" t="s">
        <v>1614</v>
      </c>
      <c r="E73" s="106">
        <v>369342.9999999993</v>
      </c>
    </row>
    <row r="74" spans="2:5" x14ac:dyDescent="0.25">
      <c r="B74" s="97" t="str">
        <f t="shared" si="1"/>
        <v>CECaucaia</v>
      </c>
      <c r="C74" s="104" t="s">
        <v>41</v>
      </c>
      <c r="D74" s="105" t="s">
        <v>1615</v>
      </c>
      <c r="E74" s="106">
        <v>368918.00000000012</v>
      </c>
    </row>
    <row r="75" spans="2:5" x14ac:dyDescent="0.25">
      <c r="B75" s="97" t="str">
        <f t="shared" si="1"/>
        <v>SCBlumenau</v>
      </c>
      <c r="C75" s="97" t="s">
        <v>42</v>
      </c>
      <c r="D75" s="102" t="s">
        <v>1616</v>
      </c>
      <c r="E75" s="103">
        <v>366417.99999999971</v>
      </c>
    </row>
    <row r="76" spans="2:5" x14ac:dyDescent="0.25">
      <c r="B76" s="97" t="str">
        <f t="shared" si="1"/>
        <v>PEPetrolina</v>
      </c>
      <c r="C76" s="104" t="s">
        <v>44</v>
      </c>
      <c r="D76" s="105" t="s">
        <v>1617</v>
      </c>
      <c r="E76" s="106">
        <v>359372.00000000052</v>
      </c>
    </row>
    <row r="77" spans="2:5" x14ac:dyDescent="0.25">
      <c r="B77" s="97" t="str">
        <f t="shared" si="1"/>
        <v>PRPonta Grossa</v>
      </c>
      <c r="C77" s="97" t="s">
        <v>33</v>
      </c>
      <c r="D77" s="102" t="s">
        <v>1618</v>
      </c>
      <c r="E77" s="103">
        <v>358837.99999999988</v>
      </c>
    </row>
    <row r="78" spans="2:5" x14ac:dyDescent="0.25">
      <c r="B78" s="97" t="str">
        <f t="shared" si="1"/>
        <v>SPFranca</v>
      </c>
      <c r="C78" s="97" t="s">
        <v>27</v>
      </c>
      <c r="D78" s="102" t="s">
        <v>1619</v>
      </c>
      <c r="E78" s="103">
        <v>358538.9999999993</v>
      </c>
    </row>
    <row r="79" spans="2:5" x14ac:dyDescent="0.25">
      <c r="B79" s="97" t="str">
        <f t="shared" si="1"/>
        <v>RSCanoas</v>
      </c>
      <c r="C79" s="97" t="s">
        <v>39</v>
      </c>
      <c r="D79" s="102" t="s">
        <v>1620</v>
      </c>
      <c r="E79" s="103">
        <v>349727.99999999948</v>
      </c>
    </row>
    <row r="80" spans="2:5" x14ac:dyDescent="0.25">
      <c r="B80" s="97" t="str">
        <f t="shared" si="1"/>
        <v>RSPelotas</v>
      </c>
      <c r="C80" s="97" t="s">
        <v>39</v>
      </c>
      <c r="D80" s="102" t="s">
        <v>1621</v>
      </c>
      <c r="E80" s="103">
        <v>343825.99999999988</v>
      </c>
    </row>
    <row r="81" spans="1:5" x14ac:dyDescent="0.25">
      <c r="B81" s="97" t="str">
        <f t="shared" si="1"/>
        <v>BAVitória da Conquista</v>
      </c>
      <c r="C81" s="104" t="s">
        <v>32</v>
      </c>
      <c r="D81" s="105" t="s">
        <v>1622</v>
      </c>
      <c r="E81" s="106">
        <v>343643.00000000052</v>
      </c>
    </row>
    <row r="82" spans="1:5" x14ac:dyDescent="0.25">
      <c r="B82" s="97" t="str">
        <f t="shared" si="1"/>
        <v>MGRibeirão das Neves</v>
      </c>
      <c r="C82" s="104" t="s">
        <v>34</v>
      </c>
      <c r="D82" s="105" t="s">
        <v>1623</v>
      </c>
      <c r="E82" s="106">
        <v>341414.99999999988</v>
      </c>
    </row>
    <row r="83" spans="1:5" x14ac:dyDescent="0.25">
      <c r="B83" s="97" t="str">
        <f t="shared" si="1"/>
        <v>MGUberaba</v>
      </c>
      <c r="C83" s="97" t="s">
        <v>34</v>
      </c>
      <c r="D83" s="102" t="s">
        <v>1624</v>
      </c>
      <c r="E83" s="103">
        <v>340277.00000000052</v>
      </c>
    </row>
    <row r="84" spans="1:5" x14ac:dyDescent="0.25">
      <c r="B84" s="97" t="str">
        <f t="shared" si="1"/>
        <v>PEPaulista</v>
      </c>
      <c r="C84" s="104" t="s">
        <v>44</v>
      </c>
      <c r="D84" s="105" t="s">
        <v>1625</v>
      </c>
      <c r="E84" s="106">
        <v>336919</v>
      </c>
    </row>
    <row r="85" spans="1:5" x14ac:dyDescent="0.25">
      <c r="B85" s="97" t="str">
        <f t="shared" si="1"/>
        <v>SPPraia Grande</v>
      </c>
      <c r="C85" s="97" t="s">
        <v>27</v>
      </c>
      <c r="D85" s="102" t="s">
        <v>1626</v>
      </c>
      <c r="E85" s="103">
        <v>336454.00000000041</v>
      </c>
    </row>
    <row r="86" spans="1:5" x14ac:dyDescent="0.25">
      <c r="B86" s="97" t="str">
        <f t="shared" si="1"/>
        <v>PRCascavel</v>
      </c>
      <c r="C86" s="97" t="s">
        <v>33</v>
      </c>
      <c r="D86" s="102" t="s">
        <v>1627</v>
      </c>
      <c r="E86" s="103">
        <v>336073.00000000017</v>
      </c>
    </row>
    <row r="87" spans="1:5" x14ac:dyDescent="0.25">
      <c r="B87" s="97" t="str">
        <f t="shared" si="1"/>
        <v>PRSão José dos Pinhais</v>
      </c>
      <c r="C87" s="97" t="s">
        <v>33</v>
      </c>
      <c r="D87" s="102" t="s">
        <v>1628</v>
      </c>
      <c r="E87" s="103">
        <v>334619.99999999983</v>
      </c>
    </row>
    <row r="88" spans="1:5" x14ac:dyDescent="0.25">
      <c r="B88" s="97" t="str">
        <f t="shared" si="1"/>
        <v>SPGuarujá</v>
      </c>
      <c r="C88" s="97" t="s">
        <v>27</v>
      </c>
      <c r="D88" s="102" t="s">
        <v>1629</v>
      </c>
      <c r="E88" s="103">
        <v>324977.00000000017</v>
      </c>
    </row>
    <row r="89" spans="1:5" x14ac:dyDescent="0.25">
      <c r="B89" s="97" t="str">
        <f t="shared" si="1"/>
        <v>SPTaubaté</v>
      </c>
      <c r="C89" s="97" t="s">
        <v>27</v>
      </c>
      <c r="D89" s="102" t="s">
        <v>1630</v>
      </c>
      <c r="E89" s="103">
        <v>320819.99999999971</v>
      </c>
    </row>
    <row r="90" spans="1:5" x14ac:dyDescent="0.25">
      <c r="A90" s="97" t="str">
        <f>_xlfn.CONCAT(C90,D90)</f>
        <v>TOPalmas</v>
      </c>
      <c r="B90" s="97" t="str">
        <f t="shared" si="1"/>
        <v>TOPalmas</v>
      </c>
      <c r="C90" s="104" t="s">
        <v>45</v>
      </c>
      <c r="D90" s="105" t="s">
        <v>1631</v>
      </c>
      <c r="E90" s="106">
        <v>313348.99999999988</v>
      </c>
    </row>
    <row r="91" spans="1:5" x14ac:dyDescent="0.25">
      <c r="B91" s="97" t="str">
        <f t="shared" si="1"/>
        <v>SPLimeira</v>
      </c>
      <c r="C91" s="97" t="s">
        <v>27</v>
      </c>
      <c r="D91" s="102" t="s">
        <v>1632</v>
      </c>
      <c r="E91" s="103">
        <v>310783.00000000017</v>
      </c>
    </row>
    <row r="92" spans="1:5" x14ac:dyDescent="0.25">
      <c r="B92" s="97" t="str">
        <f t="shared" si="1"/>
        <v>BACamaçari</v>
      </c>
      <c r="C92" s="104" t="s">
        <v>32</v>
      </c>
      <c r="D92" s="105" t="s">
        <v>1633</v>
      </c>
      <c r="E92" s="106">
        <v>309208.00000000052</v>
      </c>
    </row>
    <row r="93" spans="1:5" x14ac:dyDescent="0.25">
      <c r="A93" s="97" t="str">
        <f>_xlfn.CONCAT(C93,D93)</f>
        <v>PASantarém</v>
      </c>
      <c r="B93" s="97" t="str">
        <f t="shared" si="1"/>
        <v>PASantarém</v>
      </c>
      <c r="C93" s="104" t="s">
        <v>35</v>
      </c>
      <c r="D93" s="105" t="s">
        <v>1634</v>
      </c>
      <c r="E93" s="106">
        <v>308339.00000000017</v>
      </c>
    </row>
    <row r="94" spans="1:5" x14ac:dyDescent="0.25">
      <c r="B94" s="97" t="str">
        <f t="shared" si="1"/>
        <v>RJPetrópolis</v>
      </c>
      <c r="C94" s="97" t="s">
        <v>43</v>
      </c>
      <c r="D94" s="102" t="s">
        <v>1635</v>
      </c>
      <c r="E94" s="103">
        <v>307143.99999999983</v>
      </c>
    </row>
    <row r="95" spans="1:5" x14ac:dyDescent="0.25">
      <c r="B95" s="97" t="str">
        <f t="shared" si="1"/>
        <v>RNMossoró</v>
      </c>
      <c r="C95" s="104" t="s">
        <v>52</v>
      </c>
      <c r="D95" s="105" t="s">
        <v>1636</v>
      </c>
      <c r="E95" s="106">
        <v>303792.00000000012</v>
      </c>
    </row>
    <row r="96" spans="1:5" x14ac:dyDescent="0.25">
      <c r="B96" s="97" t="str">
        <f t="shared" si="1"/>
        <v>SPSuzano</v>
      </c>
      <c r="C96" s="97" t="s">
        <v>27</v>
      </c>
      <c r="D96" s="102" t="s">
        <v>1637</v>
      </c>
      <c r="E96" s="103">
        <v>303396.99999999959</v>
      </c>
    </row>
    <row r="97" spans="1:5" x14ac:dyDescent="0.25">
      <c r="B97" s="97" t="str">
        <f t="shared" si="1"/>
        <v>SPTaboão da Serra</v>
      </c>
      <c r="C97" s="97" t="s">
        <v>27</v>
      </c>
      <c r="D97" s="102" t="s">
        <v>1638</v>
      </c>
      <c r="E97" s="103">
        <v>297528.00000000012</v>
      </c>
    </row>
    <row r="98" spans="1:5" x14ac:dyDescent="0.25">
      <c r="B98" s="97" t="str">
        <f t="shared" si="1"/>
        <v>MTVárzea Grande</v>
      </c>
      <c r="C98" s="97" t="s">
        <v>46</v>
      </c>
      <c r="D98" s="102" t="s">
        <v>1639</v>
      </c>
      <c r="E98" s="103">
        <v>290383.00000000012</v>
      </c>
    </row>
    <row r="99" spans="1:5" x14ac:dyDescent="0.25">
      <c r="B99" s="97" t="str">
        <f t="shared" si="1"/>
        <v>SPSumaré</v>
      </c>
      <c r="C99" s="97" t="s">
        <v>27</v>
      </c>
      <c r="D99" s="102" t="s">
        <v>1640</v>
      </c>
      <c r="E99" s="103">
        <v>289874.99999999988</v>
      </c>
    </row>
    <row r="100" spans="1:5" x14ac:dyDescent="0.25">
      <c r="A100" s="97" t="str">
        <f>_xlfn.CONCAT(C100,D100)</f>
        <v>PAMarabá</v>
      </c>
      <c r="B100" s="97" t="str">
        <f t="shared" si="1"/>
        <v>PAMarabá</v>
      </c>
      <c r="C100" s="104" t="s">
        <v>35</v>
      </c>
      <c r="D100" s="105" t="s">
        <v>1641</v>
      </c>
      <c r="E100" s="106">
        <v>287664</v>
      </c>
    </row>
    <row r="101" spans="1:5" x14ac:dyDescent="0.25">
      <c r="B101" s="97" t="str">
        <f t="shared" si="1"/>
        <v>RSGravataí</v>
      </c>
      <c r="C101" s="97" t="s">
        <v>39</v>
      </c>
      <c r="D101" s="102" t="s">
        <v>1642</v>
      </c>
      <c r="E101" s="103">
        <v>285564.00000000099</v>
      </c>
    </row>
    <row r="102" spans="1:5" x14ac:dyDescent="0.25">
      <c r="B102" s="97" t="str">
        <f t="shared" si="1"/>
        <v>RSSanta Maria</v>
      </c>
      <c r="C102" s="97" t="s">
        <v>39</v>
      </c>
      <c r="D102" s="102" t="s">
        <v>1643</v>
      </c>
      <c r="E102" s="103">
        <v>285159.00000000041</v>
      </c>
    </row>
    <row r="103" spans="1:5" x14ac:dyDescent="0.25">
      <c r="B103" s="97" t="str">
        <f t="shared" si="1"/>
        <v>MGGovernador Valadares</v>
      </c>
      <c r="C103" s="104" t="s">
        <v>34</v>
      </c>
      <c r="D103" s="105" t="s">
        <v>1644</v>
      </c>
      <c r="E103" s="106">
        <v>282164.00000000012</v>
      </c>
    </row>
    <row r="104" spans="1:5" x14ac:dyDescent="0.25">
      <c r="B104" s="97" t="str">
        <f t="shared" si="1"/>
        <v>SPBarueri</v>
      </c>
      <c r="C104" s="97" t="s">
        <v>27</v>
      </c>
      <c r="D104" s="102" t="s">
        <v>1645</v>
      </c>
      <c r="E104" s="103">
        <v>279704</v>
      </c>
    </row>
    <row r="105" spans="1:5" x14ac:dyDescent="0.25">
      <c r="B105" s="97" t="str">
        <f t="shared" si="1"/>
        <v>SPEmbu das Artes</v>
      </c>
      <c r="C105" s="97" t="s">
        <v>27</v>
      </c>
      <c r="D105" s="102" t="s">
        <v>1646</v>
      </c>
      <c r="E105" s="103">
        <v>279264.00000000052</v>
      </c>
    </row>
    <row r="106" spans="1:5" x14ac:dyDescent="0.25">
      <c r="B106" s="97" t="str">
        <f t="shared" si="1"/>
        <v>CEJuazeiro do Norte</v>
      </c>
      <c r="C106" s="104" t="s">
        <v>41</v>
      </c>
      <c r="D106" s="105" t="s">
        <v>1647</v>
      </c>
      <c r="E106" s="106">
        <v>278263.99999999988</v>
      </c>
    </row>
    <row r="107" spans="1:5" x14ac:dyDescent="0.25">
      <c r="B107" s="97" t="str">
        <f t="shared" si="1"/>
        <v>RJVolta Redonda</v>
      </c>
      <c r="C107" s="97" t="s">
        <v>43</v>
      </c>
      <c r="D107" s="102" t="s">
        <v>1648</v>
      </c>
      <c r="E107" s="103">
        <v>274925.00000000029</v>
      </c>
    </row>
    <row r="108" spans="1:5" x14ac:dyDescent="0.25">
      <c r="B108" s="97" t="str">
        <f t="shared" si="1"/>
        <v>RNParnamirim</v>
      </c>
      <c r="C108" s="104" t="s">
        <v>52</v>
      </c>
      <c r="D108" s="105" t="s">
        <v>1649</v>
      </c>
      <c r="E108" s="106">
        <v>272489.99999999988</v>
      </c>
    </row>
    <row r="109" spans="1:5" x14ac:dyDescent="0.25">
      <c r="B109" s="97" t="str">
        <f t="shared" si="1"/>
        <v>MGIpatinga</v>
      </c>
      <c r="C109" s="104" t="s">
        <v>34</v>
      </c>
      <c r="D109" s="105" t="s">
        <v>1650</v>
      </c>
      <c r="E109" s="106">
        <v>267332.99999999948</v>
      </c>
    </row>
    <row r="110" spans="1:5" x14ac:dyDescent="0.25">
      <c r="B110" s="97" t="str">
        <f t="shared" si="1"/>
        <v>RJMacaé</v>
      </c>
      <c r="C110" s="97" t="s">
        <v>43</v>
      </c>
      <c r="D110" s="102" t="s">
        <v>1651</v>
      </c>
      <c r="E110" s="103">
        <v>266135.99999999948</v>
      </c>
    </row>
    <row r="111" spans="1:5" x14ac:dyDescent="0.25">
      <c r="B111" s="97" t="str">
        <f t="shared" si="1"/>
        <v>SPIndaiatuba</v>
      </c>
      <c r="C111" s="97" t="s">
        <v>27</v>
      </c>
      <c r="D111" s="102" t="s">
        <v>1652</v>
      </c>
      <c r="E111" s="103">
        <v>260690.0000000002</v>
      </c>
    </row>
    <row r="112" spans="1:5" x14ac:dyDescent="0.25">
      <c r="A112" s="97" t="str">
        <f>_xlfn.CONCAT(C112,D112)</f>
        <v>MAImperatriz</v>
      </c>
      <c r="B112" s="97" t="str">
        <f t="shared" si="1"/>
        <v>MAImperatriz</v>
      </c>
      <c r="C112" s="104" t="s">
        <v>40</v>
      </c>
      <c r="D112" s="105" t="s">
        <v>1653</v>
      </c>
      <c r="E112" s="106">
        <v>259980</v>
      </c>
    </row>
    <row r="113" spans="2:5" x14ac:dyDescent="0.25">
      <c r="B113" s="97" t="str">
        <f t="shared" si="1"/>
        <v>PRFoz do Iguaçu</v>
      </c>
      <c r="C113" s="97" t="s">
        <v>33</v>
      </c>
      <c r="D113" s="102" t="s">
        <v>1654</v>
      </c>
      <c r="E113" s="103">
        <v>257970.99999999991</v>
      </c>
    </row>
    <row r="114" spans="2:5" x14ac:dyDescent="0.25">
      <c r="B114" s="97" t="str">
        <f t="shared" si="1"/>
        <v>SPCotia</v>
      </c>
      <c r="C114" s="97" t="s">
        <v>27</v>
      </c>
      <c r="D114" s="102" t="s">
        <v>1655</v>
      </c>
      <c r="E114" s="103">
        <v>257882</v>
      </c>
    </row>
    <row r="115" spans="2:5" x14ac:dyDescent="0.25">
      <c r="B115" s="97" t="str">
        <f t="shared" si="1"/>
        <v>RSViamão</v>
      </c>
      <c r="C115" s="97" t="s">
        <v>39</v>
      </c>
      <c r="D115" s="102" t="s">
        <v>1656</v>
      </c>
      <c r="E115" s="103">
        <v>257330</v>
      </c>
    </row>
    <row r="116" spans="2:5" x14ac:dyDescent="0.25">
      <c r="B116" s="97" t="str">
        <f t="shared" si="1"/>
        <v>SPSão Carlos</v>
      </c>
      <c r="C116" s="97" t="s">
        <v>27</v>
      </c>
      <c r="D116" s="102" t="s">
        <v>1657</v>
      </c>
      <c r="E116" s="103">
        <v>256915</v>
      </c>
    </row>
    <row r="117" spans="2:5" x14ac:dyDescent="0.25">
      <c r="B117" s="97" t="str">
        <f t="shared" si="1"/>
        <v>SCSão José</v>
      </c>
      <c r="C117" s="97" t="s">
        <v>42</v>
      </c>
      <c r="D117" s="102" t="s">
        <v>1658</v>
      </c>
      <c r="E117" s="103">
        <v>253705</v>
      </c>
    </row>
    <row r="118" spans="2:5" x14ac:dyDescent="0.25">
      <c r="B118" s="97" t="str">
        <f t="shared" si="1"/>
        <v>PRColombo</v>
      </c>
      <c r="C118" s="97" t="s">
        <v>33</v>
      </c>
      <c r="D118" s="102" t="s">
        <v>1659</v>
      </c>
      <c r="E118" s="103">
        <v>249276.99999999991</v>
      </c>
    </row>
    <row r="119" spans="2:5" x14ac:dyDescent="0.25">
      <c r="B119" s="97" t="str">
        <f t="shared" si="1"/>
        <v>RJMagé</v>
      </c>
      <c r="C119" s="97" t="s">
        <v>43</v>
      </c>
      <c r="D119" s="102" t="s">
        <v>1660</v>
      </c>
      <c r="E119" s="103">
        <v>247741.00000000009</v>
      </c>
    </row>
    <row r="120" spans="2:5" x14ac:dyDescent="0.25">
      <c r="B120" s="97" t="str">
        <f t="shared" si="1"/>
        <v>RSNovo Hamburgo</v>
      </c>
      <c r="C120" s="97" t="s">
        <v>39</v>
      </c>
      <c r="D120" s="102" t="s">
        <v>1661</v>
      </c>
      <c r="E120" s="103">
        <v>247302.99999999971</v>
      </c>
    </row>
    <row r="121" spans="2:5" x14ac:dyDescent="0.25">
      <c r="B121" s="97" t="str">
        <f t="shared" si="1"/>
        <v>GORio Verde</v>
      </c>
      <c r="C121" s="97" t="s">
        <v>36</v>
      </c>
      <c r="D121" s="102" t="s">
        <v>1662</v>
      </c>
      <c r="E121" s="103">
        <v>247259</v>
      </c>
    </row>
    <row r="122" spans="2:5" x14ac:dyDescent="0.25">
      <c r="B122" s="97" t="str">
        <f t="shared" si="1"/>
        <v>RJItaboraí</v>
      </c>
      <c r="C122" s="97" t="s">
        <v>43</v>
      </c>
      <c r="D122" s="102" t="s">
        <v>1663</v>
      </c>
      <c r="E122" s="103">
        <v>244416.00000000009</v>
      </c>
    </row>
    <row r="123" spans="2:5" x14ac:dyDescent="0.25">
      <c r="B123" s="97" t="str">
        <f t="shared" si="1"/>
        <v>SPAmericana</v>
      </c>
      <c r="C123" s="97" t="s">
        <v>27</v>
      </c>
      <c r="D123" s="102" t="s">
        <v>1664</v>
      </c>
      <c r="E123" s="103">
        <v>244369.99999999991</v>
      </c>
    </row>
    <row r="124" spans="2:5" x14ac:dyDescent="0.25">
      <c r="B124" s="97" t="str">
        <f t="shared" si="1"/>
        <v>SPItapevi</v>
      </c>
      <c r="C124" s="97" t="s">
        <v>27</v>
      </c>
      <c r="D124" s="102" t="s">
        <v>1665</v>
      </c>
      <c r="E124" s="103">
        <v>244130.99999999991</v>
      </c>
    </row>
    <row r="125" spans="2:5" x14ac:dyDescent="0.25">
      <c r="B125" s="97" t="str">
        <f t="shared" si="1"/>
        <v>MGSete Lagoas</v>
      </c>
      <c r="C125" s="97" t="s">
        <v>34</v>
      </c>
      <c r="D125" s="102" t="s">
        <v>1666</v>
      </c>
      <c r="E125" s="103">
        <v>243950.00000000009</v>
      </c>
    </row>
    <row r="126" spans="2:5" x14ac:dyDescent="0.25">
      <c r="B126" s="97" t="str">
        <f t="shared" si="1"/>
        <v>MGDivinópolis</v>
      </c>
      <c r="C126" s="104" t="s">
        <v>34</v>
      </c>
      <c r="D126" s="105" t="s">
        <v>1667</v>
      </c>
      <c r="E126" s="106">
        <v>242504.99999999991</v>
      </c>
    </row>
    <row r="127" spans="2:5" x14ac:dyDescent="0.25">
      <c r="B127" s="97" t="str">
        <f t="shared" si="1"/>
        <v>SPMarília</v>
      </c>
      <c r="C127" s="97" t="s">
        <v>27</v>
      </c>
      <c r="D127" s="102" t="s">
        <v>1668</v>
      </c>
      <c r="E127" s="103">
        <v>242248.99999999971</v>
      </c>
    </row>
    <row r="128" spans="2:5" x14ac:dyDescent="0.25">
      <c r="B128" s="97" t="str">
        <f t="shared" si="1"/>
        <v>SPAraraquara</v>
      </c>
      <c r="C128" s="97" t="s">
        <v>27</v>
      </c>
      <c r="D128" s="102" t="s">
        <v>1669</v>
      </c>
      <c r="E128" s="103">
        <v>240541.99999999991</v>
      </c>
    </row>
    <row r="129" spans="1:5" x14ac:dyDescent="0.25">
      <c r="B129" s="97" t="str">
        <f t="shared" si="1"/>
        <v>RSSão Leopoldo</v>
      </c>
      <c r="C129" s="97" t="s">
        <v>39</v>
      </c>
      <c r="D129" s="102" t="s">
        <v>1670</v>
      </c>
      <c r="E129" s="103">
        <v>240377.99999999971</v>
      </c>
    </row>
    <row r="130" spans="1:5" x14ac:dyDescent="0.25">
      <c r="B130" s="97" t="str">
        <f t="shared" si="1"/>
        <v>MTRondonópolis</v>
      </c>
      <c r="C130" s="97" t="s">
        <v>46</v>
      </c>
      <c r="D130" s="102" t="s">
        <v>1671</v>
      </c>
      <c r="E130" s="103">
        <v>239613.00000000029</v>
      </c>
    </row>
    <row r="131" spans="1:5" x14ac:dyDescent="0.25">
      <c r="B131" s="97" t="str">
        <f t="shared" ref="B131:B194" si="2">C131&amp;D131</f>
        <v>SPHortolândia</v>
      </c>
      <c r="C131" s="97" t="s">
        <v>27</v>
      </c>
      <c r="D131" s="102" t="s">
        <v>1672</v>
      </c>
      <c r="E131" s="103">
        <v>237570</v>
      </c>
    </row>
    <row r="132" spans="1:5" x14ac:dyDescent="0.25">
      <c r="B132" s="97" t="str">
        <f t="shared" si="2"/>
        <v>SPJacareí</v>
      </c>
      <c r="C132" s="97" t="s">
        <v>27</v>
      </c>
      <c r="D132" s="102" t="s">
        <v>1673</v>
      </c>
      <c r="E132" s="103">
        <v>237118.9999999998</v>
      </c>
    </row>
    <row r="133" spans="1:5" x14ac:dyDescent="0.25">
      <c r="B133" s="97" t="str">
        <f t="shared" si="2"/>
        <v>ALArapiraca</v>
      </c>
      <c r="C133" s="104" t="s">
        <v>37</v>
      </c>
      <c r="D133" s="105" t="s">
        <v>1674</v>
      </c>
      <c r="E133" s="106">
        <v>234309.0000000002</v>
      </c>
    </row>
    <row r="134" spans="1:5" x14ac:dyDescent="0.25">
      <c r="B134" s="97" t="str">
        <f t="shared" si="2"/>
        <v>RJCabo Frio</v>
      </c>
      <c r="C134" s="97" t="s">
        <v>43</v>
      </c>
      <c r="D134" s="102" t="s">
        <v>1675</v>
      </c>
      <c r="E134" s="103">
        <v>234077</v>
      </c>
    </row>
    <row r="135" spans="1:5" x14ac:dyDescent="0.25">
      <c r="B135" s="97" t="str">
        <f t="shared" si="2"/>
        <v>SPPresidente Prudente</v>
      </c>
      <c r="C135" s="97" t="s">
        <v>27</v>
      </c>
      <c r="D135" s="102" t="s">
        <v>1676</v>
      </c>
      <c r="E135" s="103">
        <v>231953</v>
      </c>
    </row>
    <row r="136" spans="1:5" x14ac:dyDescent="0.25">
      <c r="B136" s="97" t="str">
        <f t="shared" si="2"/>
        <v>CEMaracanaú</v>
      </c>
      <c r="C136" s="104" t="s">
        <v>41</v>
      </c>
      <c r="D136" s="105" t="s">
        <v>1677</v>
      </c>
      <c r="E136" s="106">
        <v>230985.9999999998</v>
      </c>
    </row>
    <row r="137" spans="1:5" x14ac:dyDescent="0.25">
      <c r="B137" s="97" t="str">
        <f t="shared" si="2"/>
        <v>MSDourados</v>
      </c>
      <c r="C137" s="97" t="s">
        <v>47</v>
      </c>
      <c r="D137" s="102" t="s">
        <v>1678</v>
      </c>
      <c r="E137" s="103">
        <v>227990</v>
      </c>
    </row>
    <row r="138" spans="1:5" x14ac:dyDescent="0.25">
      <c r="B138" s="97" t="str">
        <f t="shared" si="2"/>
        <v>SCChapecó</v>
      </c>
      <c r="C138" s="97" t="s">
        <v>42</v>
      </c>
      <c r="D138" s="102" t="s">
        <v>1679</v>
      </c>
      <c r="E138" s="103">
        <v>227586.99999999991</v>
      </c>
    </row>
    <row r="139" spans="1:5" x14ac:dyDescent="0.25">
      <c r="B139" s="97" t="str">
        <f t="shared" si="2"/>
        <v>SCItajaí</v>
      </c>
      <c r="C139" s="97" t="s">
        <v>42</v>
      </c>
      <c r="D139" s="102" t="s">
        <v>1680</v>
      </c>
      <c r="E139" s="103">
        <v>226616.99999999991</v>
      </c>
    </row>
    <row r="140" spans="1:5" x14ac:dyDescent="0.25">
      <c r="B140" s="97" t="str">
        <f t="shared" si="2"/>
        <v>GOÁguas Lindas de Goiás</v>
      </c>
      <c r="C140" s="97" t="s">
        <v>36</v>
      </c>
      <c r="D140" s="102" t="s">
        <v>1681</v>
      </c>
      <c r="E140" s="103">
        <v>222850.00000000009</v>
      </c>
    </row>
    <row r="141" spans="1:5" x14ac:dyDescent="0.25">
      <c r="B141" s="97" t="str">
        <f t="shared" si="2"/>
        <v>MGSanta Luzia</v>
      </c>
      <c r="C141" s="97" t="s">
        <v>34</v>
      </c>
      <c r="D141" s="102" t="s">
        <v>1682</v>
      </c>
      <c r="E141" s="103">
        <v>221705.00000000009</v>
      </c>
    </row>
    <row r="142" spans="1:5" x14ac:dyDescent="0.25">
      <c r="B142" s="97" t="str">
        <f t="shared" si="2"/>
        <v>BAJuazeiro</v>
      </c>
      <c r="C142" s="104" t="s">
        <v>32</v>
      </c>
      <c r="D142" s="105" t="s">
        <v>1683</v>
      </c>
      <c r="E142" s="106">
        <v>219543.99999999991</v>
      </c>
    </row>
    <row r="143" spans="1:5" x14ac:dyDescent="0.25">
      <c r="B143" s="97" t="str">
        <f t="shared" si="2"/>
        <v>SCCriciúma</v>
      </c>
      <c r="C143" s="97" t="s">
        <v>42</v>
      </c>
      <c r="D143" s="102" t="s">
        <v>1684</v>
      </c>
      <c r="E143" s="103">
        <v>219392.99999999971</v>
      </c>
    </row>
    <row r="144" spans="1:5" x14ac:dyDescent="0.25">
      <c r="A144" s="97" t="str">
        <f>_xlfn.CONCAT(C144,D144)</f>
        <v>PAParauapebas</v>
      </c>
      <c r="B144" s="97" t="str">
        <f t="shared" si="2"/>
        <v>PAParauapebas</v>
      </c>
      <c r="C144" s="104" t="s">
        <v>35</v>
      </c>
      <c r="D144" s="105" t="s">
        <v>1685</v>
      </c>
      <c r="E144" s="106">
        <v>218787</v>
      </c>
    </row>
    <row r="145" spans="1:5" x14ac:dyDescent="0.25">
      <c r="B145" s="97" t="str">
        <f t="shared" si="2"/>
        <v>GOLuziânia</v>
      </c>
      <c r="C145" s="97" t="s">
        <v>36</v>
      </c>
      <c r="D145" s="102" t="s">
        <v>1686</v>
      </c>
      <c r="E145" s="103">
        <v>214645.00000000009</v>
      </c>
    </row>
    <row r="146" spans="1:5" x14ac:dyDescent="0.25">
      <c r="B146" s="97" t="str">
        <f t="shared" si="2"/>
        <v>BAItabuna</v>
      </c>
      <c r="C146" s="104" t="s">
        <v>32</v>
      </c>
      <c r="D146" s="105" t="s">
        <v>1687</v>
      </c>
      <c r="E146" s="106">
        <v>214122.99999999971</v>
      </c>
    </row>
    <row r="147" spans="1:5" x14ac:dyDescent="0.25">
      <c r="B147" s="97" t="str">
        <f t="shared" si="2"/>
        <v>RSRio Grande</v>
      </c>
      <c r="C147" s="97" t="s">
        <v>39</v>
      </c>
      <c r="D147" s="102" t="s">
        <v>1688</v>
      </c>
      <c r="E147" s="103">
        <v>212880.9999999998</v>
      </c>
    </row>
    <row r="148" spans="1:5" x14ac:dyDescent="0.25">
      <c r="B148" s="97" t="str">
        <f t="shared" si="2"/>
        <v>CESobral</v>
      </c>
      <c r="C148" s="104" t="s">
        <v>41</v>
      </c>
      <c r="D148" s="105" t="s">
        <v>1689</v>
      </c>
      <c r="E148" s="106">
        <v>212436.99999999959</v>
      </c>
    </row>
    <row r="149" spans="1:5" x14ac:dyDescent="0.25">
      <c r="B149" s="97" t="str">
        <f t="shared" si="2"/>
        <v>RSAlvorada</v>
      </c>
      <c r="C149" s="97" t="s">
        <v>39</v>
      </c>
      <c r="D149" s="102" t="s">
        <v>1690</v>
      </c>
      <c r="E149" s="103">
        <v>212352.00000000009</v>
      </c>
    </row>
    <row r="150" spans="1:5" x14ac:dyDescent="0.25">
      <c r="B150" s="97" t="str">
        <f t="shared" si="2"/>
        <v>ESCachoeiro de Itapemirim</v>
      </c>
      <c r="C150" s="97" t="s">
        <v>48</v>
      </c>
      <c r="D150" s="102" t="s">
        <v>1691</v>
      </c>
      <c r="E150" s="103">
        <v>212172.0000000002</v>
      </c>
    </row>
    <row r="151" spans="1:5" x14ac:dyDescent="0.25">
      <c r="B151" s="97" t="str">
        <f t="shared" si="2"/>
        <v>PECabo de Santo Agostinho</v>
      </c>
      <c r="C151" s="104" t="s">
        <v>44</v>
      </c>
      <c r="D151" s="105" t="s">
        <v>1692</v>
      </c>
      <c r="E151" s="106">
        <v>210796.00000000009</v>
      </c>
    </row>
    <row r="152" spans="1:5" x14ac:dyDescent="0.25">
      <c r="B152" s="97" t="str">
        <f t="shared" si="2"/>
        <v>RJAngra dos Reis</v>
      </c>
      <c r="C152" s="97" t="s">
        <v>43</v>
      </c>
      <c r="D152" s="102" t="s">
        <v>1693</v>
      </c>
      <c r="E152" s="103">
        <v>210171.00000000009</v>
      </c>
    </row>
    <row r="153" spans="1:5" x14ac:dyDescent="0.25">
      <c r="B153" s="97" t="str">
        <f t="shared" si="2"/>
        <v>SPRio Claro</v>
      </c>
      <c r="C153" s="97" t="s">
        <v>27</v>
      </c>
      <c r="D153" s="102" t="s">
        <v>1694</v>
      </c>
      <c r="E153" s="103">
        <v>209548.0000000002</v>
      </c>
    </row>
    <row r="154" spans="1:5" x14ac:dyDescent="0.25">
      <c r="B154" s="97" t="str">
        <f t="shared" si="2"/>
        <v>RSPasso Fundo</v>
      </c>
      <c r="C154" s="97" t="s">
        <v>39</v>
      </c>
      <c r="D154" s="102" t="s">
        <v>1695</v>
      </c>
      <c r="E154" s="103">
        <v>206102.99999999991</v>
      </c>
    </row>
    <row r="155" spans="1:5" x14ac:dyDescent="0.25">
      <c r="A155" s="97" t="str">
        <f>_xlfn.CONCAT(C155,D155)</f>
        <v>PACastanhal</v>
      </c>
      <c r="B155" s="97" t="str">
        <f t="shared" si="2"/>
        <v>PACastanhal</v>
      </c>
      <c r="C155" s="104" t="s">
        <v>35</v>
      </c>
      <c r="D155" s="105" t="s">
        <v>1696</v>
      </c>
      <c r="E155" s="106">
        <v>205667.00000000009</v>
      </c>
    </row>
    <row r="156" spans="1:5" x14ac:dyDescent="0.25">
      <c r="B156" s="97" t="str">
        <f t="shared" si="2"/>
        <v>BALauro de Freitas</v>
      </c>
      <c r="C156" s="104" t="s">
        <v>32</v>
      </c>
      <c r="D156" s="105" t="s">
        <v>1697</v>
      </c>
      <c r="E156" s="106">
        <v>204668.99999999971</v>
      </c>
    </row>
    <row r="157" spans="1:5" x14ac:dyDescent="0.25">
      <c r="B157" s="97" t="str">
        <f t="shared" si="2"/>
        <v>SPAraçatuba</v>
      </c>
      <c r="C157" s="97" t="s">
        <v>27</v>
      </c>
      <c r="D157" s="102" t="s">
        <v>1698</v>
      </c>
      <c r="E157" s="103">
        <v>199210.00000000049</v>
      </c>
    </row>
    <row r="158" spans="1:5" x14ac:dyDescent="0.25">
      <c r="B158" s="97" t="str">
        <f t="shared" si="2"/>
        <v>SPFerraz de Vasconcelos</v>
      </c>
      <c r="C158" s="97" t="s">
        <v>27</v>
      </c>
      <c r="D158" s="102" t="s">
        <v>1699</v>
      </c>
      <c r="E158" s="103">
        <v>198661.00000000009</v>
      </c>
    </row>
    <row r="159" spans="1:5" x14ac:dyDescent="0.25">
      <c r="B159" s="97" t="str">
        <f t="shared" si="2"/>
        <v>SPSanta Bárbara d´Oeste</v>
      </c>
      <c r="C159" s="97" t="s">
        <v>27</v>
      </c>
      <c r="D159" s="102" t="s">
        <v>1700</v>
      </c>
      <c r="E159" s="103">
        <v>195278</v>
      </c>
    </row>
    <row r="160" spans="1:5" x14ac:dyDescent="0.25">
      <c r="B160" s="97" t="str">
        <f t="shared" si="2"/>
        <v>RJNova Friburgo</v>
      </c>
      <c r="C160" s="97" t="s">
        <v>43</v>
      </c>
      <c r="D160" s="102" t="s">
        <v>1701</v>
      </c>
      <c r="E160" s="103">
        <v>191663.9999999998</v>
      </c>
    </row>
    <row r="161" spans="1:5" x14ac:dyDescent="0.25">
      <c r="B161" s="97" t="str">
        <f t="shared" si="2"/>
        <v>SENossa Senhora do Socorro</v>
      </c>
      <c r="C161" s="104" t="s">
        <v>49</v>
      </c>
      <c r="D161" s="105" t="s">
        <v>1702</v>
      </c>
      <c r="E161" s="106">
        <v>187733.00000000029</v>
      </c>
    </row>
    <row r="162" spans="1:5" x14ac:dyDescent="0.25">
      <c r="A162" s="97" t="str">
        <f>_xlfn.CONCAT(C162,D162)</f>
        <v>TOAraguaína</v>
      </c>
      <c r="B162" s="97" t="str">
        <f t="shared" si="2"/>
        <v>TOAraguaína</v>
      </c>
      <c r="C162" s="104" t="s">
        <v>45</v>
      </c>
      <c r="D162" s="105" t="s">
        <v>1703</v>
      </c>
      <c r="E162" s="106">
        <v>186245.0000000002</v>
      </c>
    </row>
    <row r="163" spans="1:5" x14ac:dyDescent="0.25">
      <c r="B163" s="97" t="str">
        <f t="shared" si="2"/>
        <v>RJTeresópolis</v>
      </c>
      <c r="C163" s="97" t="s">
        <v>43</v>
      </c>
      <c r="D163" s="102" t="s">
        <v>1704</v>
      </c>
      <c r="E163" s="103">
        <v>185820</v>
      </c>
    </row>
    <row r="164" spans="1:5" x14ac:dyDescent="0.25">
      <c r="B164" s="97" t="str">
        <f t="shared" si="2"/>
        <v>RJBarra Mansa</v>
      </c>
      <c r="C164" s="97" t="s">
        <v>43</v>
      </c>
      <c r="D164" s="102" t="s">
        <v>1705</v>
      </c>
      <c r="E164" s="103">
        <v>185237</v>
      </c>
    </row>
    <row r="165" spans="1:5" x14ac:dyDescent="0.25">
      <c r="B165" s="97" t="str">
        <f t="shared" si="2"/>
        <v>SCJaraguá do Sul</v>
      </c>
      <c r="C165" s="97" t="s">
        <v>42</v>
      </c>
      <c r="D165" s="102" t="s">
        <v>1706</v>
      </c>
      <c r="E165" s="103">
        <v>184579.00000000009</v>
      </c>
    </row>
    <row r="166" spans="1:5" x14ac:dyDescent="0.25">
      <c r="B166" s="97" t="str">
        <f t="shared" si="2"/>
        <v>MGIbirité</v>
      </c>
      <c r="C166" s="104" t="s">
        <v>34</v>
      </c>
      <c r="D166" s="105" t="s">
        <v>1707</v>
      </c>
      <c r="E166" s="106">
        <v>184029.99999999991</v>
      </c>
    </row>
    <row r="167" spans="1:5" x14ac:dyDescent="0.25">
      <c r="B167" s="97" t="str">
        <f t="shared" si="2"/>
        <v>PRGuarapuava</v>
      </c>
      <c r="C167" s="97" t="s">
        <v>33</v>
      </c>
      <c r="D167" s="102" t="s">
        <v>1708</v>
      </c>
      <c r="E167" s="103">
        <v>183755.00000000009</v>
      </c>
    </row>
    <row r="168" spans="1:5" x14ac:dyDescent="0.25">
      <c r="A168" s="97" t="str">
        <f>_xlfn.CONCAT(C168,D168)</f>
        <v>MASão José de Ribamar</v>
      </c>
      <c r="B168" s="97" t="str">
        <f t="shared" si="2"/>
        <v>MASão José de Ribamar</v>
      </c>
      <c r="C168" s="104" t="s">
        <v>40</v>
      </c>
      <c r="D168" s="105" t="s">
        <v>1709</v>
      </c>
      <c r="E168" s="106">
        <v>180345.00000000009</v>
      </c>
    </row>
    <row r="169" spans="1:5" x14ac:dyDescent="0.25">
      <c r="B169" s="97" t="str">
        <f t="shared" si="2"/>
        <v>ESLinhares</v>
      </c>
      <c r="C169" s="97" t="s">
        <v>48</v>
      </c>
      <c r="D169" s="102" t="s">
        <v>1710</v>
      </c>
      <c r="E169" s="103">
        <v>179755.00000000009</v>
      </c>
    </row>
    <row r="170" spans="1:5" x14ac:dyDescent="0.25">
      <c r="B170" s="97" t="str">
        <f t="shared" si="2"/>
        <v>SPItapecerica da Serra</v>
      </c>
      <c r="C170" s="97" t="s">
        <v>27</v>
      </c>
      <c r="D170" s="102" t="s">
        <v>1711</v>
      </c>
      <c r="E170" s="103">
        <v>179574</v>
      </c>
    </row>
    <row r="171" spans="1:5" x14ac:dyDescent="0.25">
      <c r="B171" s="97" t="str">
        <f t="shared" si="2"/>
        <v>SPFrancisco Morato</v>
      </c>
      <c r="C171" s="97" t="s">
        <v>27</v>
      </c>
      <c r="D171" s="102" t="s">
        <v>1712</v>
      </c>
      <c r="E171" s="103">
        <v>179372.00000000009</v>
      </c>
    </row>
    <row r="172" spans="1:5" x14ac:dyDescent="0.25">
      <c r="B172" s="97" t="str">
        <f t="shared" si="2"/>
        <v>SCPalhoça</v>
      </c>
      <c r="C172" s="97" t="s">
        <v>42</v>
      </c>
      <c r="D172" s="102" t="s">
        <v>1713</v>
      </c>
      <c r="E172" s="103">
        <v>178678.99999999991</v>
      </c>
    </row>
    <row r="173" spans="1:5" x14ac:dyDescent="0.25">
      <c r="B173" s="97" t="str">
        <f t="shared" si="2"/>
        <v>SPItu</v>
      </c>
      <c r="C173" s="97" t="s">
        <v>27</v>
      </c>
      <c r="D173" s="102" t="s">
        <v>1714</v>
      </c>
      <c r="E173" s="103">
        <v>177150</v>
      </c>
    </row>
    <row r="174" spans="1:5" x14ac:dyDescent="0.25">
      <c r="B174" s="97" t="str">
        <f t="shared" si="2"/>
        <v>RJMesquita</v>
      </c>
      <c r="C174" s="97" t="s">
        <v>43</v>
      </c>
      <c r="D174" s="102" t="s">
        <v>1715</v>
      </c>
      <c r="E174" s="103">
        <v>177016.00000000009</v>
      </c>
    </row>
    <row r="175" spans="1:5" x14ac:dyDescent="0.25">
      <c r="B175" s="97" t="str">
        <f t="shared" si="2"/>
        <v>GOValparaíso de Goiás</v>
      </c>
      <c r="C175" s="97" t="s">
        <v>36</v>
      </c>
      <c r="D175" s="102" t="s">
        <v>1716</v>
      </c>
      <c r="E175" s="103">
        <v>175720.00000000009</v>
      </c>
    </row>
    <row r="176" spans="1:5" x14ac:dyDescent="0.25">
      <c r="B176" s="97" t="str">
        <f t="shared" si="2"/>
        <v>SPBragança Paulista</v>
      </c>
      <c r="C176" s="97" t="s">
        <v>27</v>
      </c>
      <c r="D176" s="102" t="s">
        <v>1717</v>
      </c>
      <c r="E176" s="103">
        <v>172345.99999999971</v>
      </c>
    </row>
    <row r="177" spans="1:5" x14ac:dyDescent="0.25">
      <c r="B177" s="97" t="str">
        <f t="shared" si="2"/>
        <v>SPPindamonhangaba</v>
      </c>
      <c r="C177" s="97" t="s">
        <v>27</v>
      </c>
      <c r="D177" s="102" t="s">
        <v>1718</v>
      </c>
      <c r="E177" s="103">
        <v>171884.99999999991</v>
      </c>
    </row>
    <row r="178" spans="1:5" x14ac:dyDescent="0.25">
      <c r="A178" s="97" t="str">
        <f>_xlfn.CONCAT(C178,D178)</f>
        <v>MATimon</v>
      </c>
      <c r="B178" s="97" t="str">
        <f t="shared" si="2"/>
        <v>MATimon</v>
      </c>
      <c r="C178" s="104" t="s">
        <v>40</v>
      </c>
      <c r="D178" s="105" t="s">
        <v>1719</v>
      </c>
      <c r="E178" s="106">
        <v>171317.0000000002</v>
      </c>
    </row>
    <row r="179" spans="1:5" x14ac:dyDescent="0.25">
      <c r="B179" s="97" t="str">
        <f t="shared" si="2"/>
        <v>MGPoços de Caldas</v>
      </c>
      <c r="C179" s="104" t="s">
        <v>34</v>
      </c>
      <c r="D179" s="105" t="s">
        <v>1720</v>
      </c>
      <c r="E179" s="106">
        <v>169838.0000000002</v>
      </c>
    </row>
    <row r="180" spans="1:5" x14ac:dyDescent="0.25">
      <c r="B180" s="97" t="str">
        <f t="shared" si="2"/>
        <v>RJMaricá</v>
      </c>
      <c r="C180" s="97" t="s">
        <v>43</v>
      </c>
      <c r="D180" s="102" t="s">
        <v>1721</v>
      </c>
      <c r="E180" s="103">
        <v>167667.99999999991</v>
      </c>
    </row>
    <row r="181" spans="1:5" x14ac:dyDescent="0.25">
      <c r="B181" s="97" t="str">
        <f t="shared" si="2"/>
        <v>SPItapetininga</v>
      </c>
      <c r="C181" s="97" t="s">
        <v>27</v>
      </c>
      <c r="D181" s="102" t="s">
        <v>1722</v>
      </c>
      <c r="E181" s="103">
        <v>167106</v>
      </c>
    </row>
    <row r="182" spans="1:5" x14ac:dyDescent="0.25">
      <c r="A182" s="97" t="str">
        <f>_xlfn.CONCAT(C182,D182)</f>
        <v>MACaxias</v>
      </c>
      <c r="B182" s="97" t="str">
        <f t="shared" si="2"/>
        <v>MACaxias</v>
      </c>
      <c r="C182" s="104" t="s">
        <v>40</v>
      </c>
      <c r="D182" s="105" t="s">
        <v>1723</v>
      </c>
      <c r="E182" s="106">
        <v>166158.99999999991</v>
      </c>
    </row>
    <row r="183" spans="1:5" x14ac:dyDescent="0.25">
      <c r="B183" s="97" t="str">
        <f t="shared" si="2"/>
        <v>BATeixeira de Freitas</v>
      </c>
      <c r="C183" s="104" t="s">
        <v>32</v>
      </c>
      <c r="D183" s="105" t="s">
        <v>1724</v>
      </c>
      <c r="E183" s="106">
        <v>164289.99999999991</v>
      </c>
    </row>
    <row r="184" spans="1:5" x14ac:dyDescent="0.25">
      <c r="B184" s="97" t="str">
        <f t="shared" si="2"/>
        <v>RJNilópolis</v>
      </c>
      <c r="C184" s="97" t="s">
        <v>43</v>
      </c>
      <c r="D184" s="102" t="s">
        <v>1725</v>
      </c>
      <c r="E184" s="103">
        <v>162892.99999999991</v>
      </c>
    </row>
    <row r="185" spans="1:5" x14ac:dyDescent="0.25">
      <c r="B185" s="97" t="str">
        <f t="shared" si="2"/>
        <v>SPSão Caetano do Sul</v>
      </c>
      <c r="C185" s="97" t="s">
        <v>27</v>
      </c>
      <c r="D185" s="102" t="s">
        <v>1726</v>
      </c>
      <c r="E185" s="103">
        <v>162763</v>
      </c>
    </row>
    <row r="186" spans="1:5" x14ac:dyDescent="0.25">
      <c r="A186" s="97" t="str">
        <f>_xlfn.CONCAT(C186,D186)</f>
        <v>PAAbaetetuba</v>
      </c>
      <c r="B186" s="97" t="str">
        <f t="shared" si="2"/>
        <v>PAAbaetetuba</v>
      </c>
      <c r="C186" s="104" t="s">
        <v>35</v>
      </c>
      <c r="D186" s="105" t="s">
        <v>1727</v>
      </c>
      <c r="E186" s="106">
        <v>160438.99999999991</v>
      </c>
    </row>
    <row r="187" spans="1:5" x14ac:dyDescent="0.25">
      <c r="B187" s="97" t="str">
        <f t="shared" si="2"/>
        <v>PECamaragibe</v>
      </c>
      <c r="C187" s="104" t="s">
        <v>44</v>
      </c>
      <c r="D187" s="105" t="s">
        <v>1728</v>
      </c>
      <c r="E187" s="106">
        <v>159944.99999999991</v>
      </c>
    </row>
    <row r="188" spans="1:5" x14ac:dyDescent="0.25">
      <c r="B188" s="97" t="str">
        <f t="shared" si="2"/>
        <v>RJRio das Ostras</v>
      </c>
      <c r="C188" s="97" t="s">
        <v>43</v>
      </c>
      <c r="D188" s="102" t="s">
        <v>1729</v>
      </c>
      <c r="E188" s="103">
        <v>159529.00000000009</v>
      </c>
    </row>
    <row r="189" spans="1:5" x14ac:dyDescent="0.25">
      <c r="B189" s="97" t="str">
        <f t="shared" si="2"/>
        <v>SPFranco da Rocha</v>
      </c>
      <c r="C189" s="97" t="s">
        <v>27</v>
      </c>
      <c r="D189" s="102" t="s">
        <v>1730</v>
      </c>
      <c r="E189" s="103">
        <v>158438</v>
      </c>
    </row>
    <row r="190" spans="1:5" x14ac:dyDescent="0.25">
      <c r="B190" s="97" t="str">
        <f t="shared" si="2"/>
        <v>BABarreiras</v>
      </c>
      <c r="C190" s="104" t="s">
        <v>32</v>
      </c>
      <c r="D190" s="105" t="s">
        <v>1731</v>
      </c>
      <c r="E190" s="106">
        <v>158432.00000000009</v>
      </c>
    </row>
    <row r="191" spans="1:5" x14ac:dyDescent="0.25">
      <c r="B191" s="97" t="str">
        <f t="shared" si="2"/>
        <v>BAIlhéus</v>
      </c>
      <c r="C191" s="104" t="s">
        <v>32</v>
      </c>
      <c r="D191" s="105" t="s">
        <v>1732</v>
      </c>
      <c r="E191" s="106">
        <v>157639.00000000009</v>
      </c>
    </row>
    <row r="192" spans="1:5" x14ac:dyDescent="0.25">
      <c r="B192" s="97" t="str">
        <f t="shared" si="2"/>
        <v>PRParanaguá</v>
      </c>
      <c r="C192" s="97" t="s">
        <v>33</v>
      </c>
      <c r="D192" s="102" t="s">
        <v>1733</v>
      </c>
      <c r="E192" s="103">
        <v>157378</v>
      </c>
    </row>
    <row r="193" spans="2:5" x14ac:dyDescent="0.25">
      <c r="B193" s="97" t="str">
        <f t="shared" si="2"/>
        <v>SCLages</v>
      </c>
      <c r="C193" s="97" t="s">
        <v>42</v>
      </c>
      <c r="D193" s="102" t="s">
        <v>1734</v>
      </c>
      <c r="E193" s="103">
        <v>157157.99999999991</v>
      </c>
    </row>
    <row r="194" spans="2:5" x14ac:dyDescent="0.25">
      <c r="B194" s="97" t="str">
        <f t="shared" si="2"/>
        <v>BAJequié</v>
      </c>
      <c r="C194" s="104" t="s">
        <v>32</v>
      </c>
      <c r="D194" s="105" t="s">
        <v>1735</v>
      </c>
      <c r="E194" s="106">
        <v>156277.0000000002</v>
      </c>
    </row>
    <row r="195" spans="2:5" x14ac:dyDescent="0.25">
      <c r="B195" s="97" t="str">
        <f t="shared" ref="B195:B258" si="3">C195&amp;D195</f>
        <v>MGPatos de Minas</v>
      </c>
      <c r="C195" s="104" t="s">
        <v>34</v>
      </c>
      <c r="D195" s="105" t="s">
        <v>1736</v>
      </c>
      <c r="E195" s="106">
        <v>154640.9999999998</v>
      </c>
    </row>
    <row r="196" spans="2:5" x14ac:dyDescent="0.25">
      <c r="B196" s="97" t="str">
        <f t="shared" si="3"/>
        <v>MGPouso Alegre</v>
      </c>
      <c r="C196" s="104" t="s">
        <v>34</v>
      </c>
      <c r="D196" s="105" t="s">
        <v>1737</v>
      </c>
      <c r="E196" s="106">
        <v>154293.00000000009</v>
      </c>
    </row>
    <row r="197" spans="2:5" x14ac:dyDescent="0.25">
      <c r="B197" s="97" t="str">
        <f t="shared" si="3"/>
        <v>SPMogi Guaçu</v>
      </c>
      <c r="C197" s="97" t="s">
        <v>27</v>
      </c>
      <c r="D197" s="102" t="s">
        <v>1738</v>
      </c>
      <c r="E197" s="103">
        <v>154146</v>
      </c>
    </row>
    <row r="198" spans="2:5" x14ac:dyDescent="0.25">
      <c r="B198" s="97" t="str">
        <f t="shared" si="3"/>
        <v>PIParnaíba</v>
      </c>
      <c r="C198" s="104" t="s">
        <v>53</v>
      </c>
      <c r="D198" s="105" t="s">
        <v>1739</v>
      </c>
      <c r="E198" s="106">
        <v>153863</v>
      </c>
    </row>
    <row r="199" spans="2:5" x14ac:dyDescent="0.25">
      <c r="B199" s="97" t="str">
        <f t="shared" si="3"/>
        <v>SPJaú</v>
      </c>
      <c r="C199" s="97" t="s">
        <v>27</v>
      </c>
      <c r="D199" s="102" t="s">
        <v>1740</v>
      </c>
      <c r="E199" s="103">
        <v>153463.00000000009</v>
      </c>
    </row>
    <row r="200" spans="2:5" x14ac:dyDescent="0.25">
      <c r="B200" s="97" t="str">
        <f t="shared" si="3"/>
        <v>BAAlagoinhas</v>
      </c>
      <c r="C200" s="104" t="s">
        <v>32</v>
      </c>
      <c r="D200" s="105" t="s">
        <v>1741</v>
      </c>
      <c r="E200" s="106">
        <v>153023.00000000009</v>
      </c>
    </row>
    <row r="201" spans="2:5" x14ac:dyDescent="0.25">
      <c r="B201" s="97" t="str">
        <f t="shared" si="3"/>
        <v>BAPorto Seguro</v>
      </c>
      <c r="C201" s="104" t="s">
        <v>32</v>
      </c>
      <c r="D201" s="105" t="s">
        <v>1742</v>
      </c>
      <c r="E201" s="106">
        <v>152529</v>
      </c>
    </row>
    <row r="202" spans="2:5" x14ac:dyDescent="0.25">
      <c r="B202" s="97" t="str">
        <f t="shared" si="3"/>
        <v>RJQueimados</v>
      </c>
      <c r="C202" s="97" t="s">
        <v>43</v>
      </c>
      <c r="D202" s="102" t="s">
        <v>1743</v>
      </c>
      <c r="E202" s="103">
        <v>152311</v>
      </c>
    </row>
    <row r="203" spans="2:5" x14ac:dyDescent="0.25">
      <c r="B203" s="97" t="str">
        <f t="shared" si="3"/>
        <v>SPBotucatu</v>
      </c>
      <c r="C203" s="97" t="s">
        <v>27</v>
      </c>
      <c r="D203" s="102" t="s">
        <v>1744</v>
      </c>
      <c r="E203" s="103">
        <v>149717.9999999998</v>
      </c>
    </row>
    <row r="204" spans="2:5" x14ac:dyDescent="0.25">
      <c r="B204" s="97" t="str">
        <f t="shared" si="3"/>
        <v>SCBalneário Camboriú</v>
      </c>
      <c r="C204" s="97" t="s">
        <v>42</v>
      </c>
      <c r="D204" s="102" t="s">
        <v>1745</v>
      </c>
      <c r="E204" s="103">
        <v>149227.0000000002</v>
      </c>
    </row>
    <row r="205" spans="2:5" x14ac:dyDescent="0.25">
      <c r="B205" s="97" t="str">
        <f t="shared" si="3"/>
        <v>MTSinop</v>
      </c>
      <c r="C205" s="97" t="s">
        <v>46</v>
      </c>
      <c r="D205" s="102" t="s">
        <v>1746</v>
      </c>
      <c r="E205" s="103">
        <v>148960.00000000009</v>
      </c>
    </row>
    <row r="206" spans="2:5" x14ac:dyDescent="0.25">
      <c r="B206" s="97" t="str">
        <f t="shared" si="3"/>
        <v>PRAraucária</v>
      </c>
      <c r="C206" s="97" t="s">
        <v>33</v>
      </c>
      <c r="D206" s="102" t="s">
        <v>1747</v>
      </c>
      <c r="E206" s="103">
        <v>148522</v>
      </c>
    </row>
    <row r="207" spans="2:5" x14ac:dyDescent="0.25">
      <c r="B207" s="97" t="str">
        <f t="shared" si="3"/>
        <v>SPAtibaia</v>
      </c>
      <c r="C207" s="97" t="s">
        <v>27</v>
      </c>
      <c r="D207" s="102" t="s">
        <v>1748</v>
      </c>
      <c r="E207" s="103">
        <v>145378</v>
      </c>
    </row>
    <row r="208" spans="2:5" x14ac:dyDescent="0.25">
      <c r="B208" s="97" t="str">
        <f t="shared" si="3"/>
        <v>SPSantana de Parnaíba</v>
      </c>
      <c r="C208" s="97" t="s">
        <v>27</v>
      </c>
      <c r="D208" s="102" t="s">
        <v>1749</v>
      </c>
      <c r="E208" s="103">
        <v>145072.99999999991</v>
      </c>
    </row>
    <row r="209" spans="1:5" x14ac:dyDescent="0.25">
      <c r="B209" s="97" t="str">
        <f t="shared" si="3"/>
        <v>PRToledo</v>
      </c>
      <c r="C209" s="97" t="s">
        <v>33</v>
      </c>
      <c r="D209" s="102" t="s">
        <v>1750</v>
      </c>
      <c r="E209" s="103">
        <v>144601</v>
      </c>
    </row>
    <row r="210" spans="1:5" x14ac:dyDescent="0.25">
      <c r="B210" s="97" t="str">
        <f t="shared" si="3"/>
        <v>RSSapucaia do Sul</v>
      </c>
      <c r="C210" s="97" t="s">
        <v>39</v>
      </c>
      <c r="D210" s="102" t="s">
        <v>1751</v>
      </c>
      <c r="E210" s="103">
        <v>142508.00000000009</v>
      </c>
    </row>
    <row r="211" spans="1:5" x14ac:dyDescent="0.25">
      <c r="B211" s="97" t="str">
        <f t="shared" si="3"/>
        <v>PEGaranhuns</v>
      </c>
      <c r="C211" s="104" t="s">
        <v>44</v>
      </c>
      <c r="D211" s="105" t="s">
        <v>1752</v>
      </c>
      <c r="E211" s="106">
        <v>141346.9999999998</v>
      </c>
    </row>
    <row r="212" spans="1:5" x14ac:dyDescent="0.25">
      <c r="B212" s="97" t="str">
        <f t="shared" si="3"/>
        <v>MGTeófilo Otoni</v>
      </c>
      <c r="C212" s="97" t="s">
        <v>34</v>
      </c>
      <c r="D212" s="102" t="s">
        <v>1753</v>
      </c>
      <c r="E212" s="103">
        <v>141268.99999999991</v>
      </c>
    </row>
    <row r="213" spans="1:5" x14ac:dyDescent="0.25">
      <c r="A213" s="97" t="str">
        <f>_xlfn.CONCAT(C213,D213)</f>
        <v>PACametá</v>
      </c>
      <c r="B213" s="97" t="str">
        <f t="shared" si="3"/>
        <v>PACametá</v>
      </c>
      <c r="C213" s="104" t="s">
        <v>35</v>
      </c>
      <c r="D213" s="105" t="s">
        <v>1754</v>
      </c>
      <c r="E213" s="106">
        <v>140814</v>
      </c>
    </row>
    <row r="214" spans="1:5" x14ac:dyDescent="0.25">
      <c r="B214" s="97" t="str">
        <f t="shared" si="3"/>
        <v>SCBrusque</v>
      </c>
      <c r="C214" s="97" t="s">
        <v>42</v>
      </c>
      <c r="D214" s="102" t="s">
        <v>1755</v>
      </c>
      <c r="E214" s="103">
        <v>140597</v>
      </c>
    </row>
    <row r="215" spans="1:5" x14ac:dyDescent="0.25">
      <c r="B215" s="97" t="str">
        <f t="shared" si="3"/>
        <v>PEVitória de Santo Antão</v>
      </c>
      <c r="C215" s="104" t="s">
        <v>44</v>
      </c>
      <c r="D215" s="105" t="s">
        <v>1756</v>
      </c>
      <c r="E215" s="106">
        <v>140389</v>
      </c>
    </row>
    <row r="216" spans="1:5" x14ac:dyDescent="0.25">
      <c r="B216" s="97" t="str">
        <f t="shared" si="3"/>
        <v>MGBarbacena</v>
      </c>
      <c r="C216" s="104" t="s">
        <v>34</v>
      </c>
      <c r="D216" s="105" t="s">
        <v>1757</v>
      </c>
      <c r="E216" s="106">
        <v>139061</v>
      </c>
    </row>
    <row r="217" spans="1:5" x14ac:dyDescent="0.25">
      <c r="B217" s="97" t="str">
        <f t="shared" si="3"/>
        <v>PBSanta Rita</v>
      </c>
      <c r="C217" s="104" t="s">
        <v>50</v>
      </c>
      <c r="D217" s="105" t="s">
        <v>1758</v>
      </c>
      <c r="E217" s="106">
        <v>138093.00000000009</v>
      </c>
    </row>
    <row r="218" spans="1:5" x14ac:dyDescent="0.25">
      <c r="B218" s="97" t="str">
        <f t="shared" si="3"/>
        <v>MGSabará</v>
      </c>
      <c r="C218" s="104" t="s">
        <v>34</v>
      </c>
      <c r="D218" s="105" t="s">
        <v>1759</v>
      </c>
      <c r="E218" s="106">
        <v>137877.00000000009</v>
      </c>
    </row>
    <row r="219" spans="1:5" s="107" customFormat="1" x14ac:dyDescent="0.25">
      <c r="A219" s="97"/>
      <c r="B219" s="97" t="str">
        <f t="shared" si="3"/>
        <v>MGVarginha</v>
      </c>
      <c r="C219" s="97" t="s">
        <v>34</v>
      </c>
      <c r="D219" s="102" t="s">
        <v>1760</v>
      </c>
      <c r="E219" s="103">
        <v>137608.00000000009</v>
      </c>
    </row>
    <row r="220" spans="1:5" x14ac:dyDescent="0.25">
      <c r="B220" s="97" t="str">
        <f t="shared" si="3"/>
        <v>PRApucarana</v>
      </c>
      <c r="C220" s="97" t="s">
        <v>33</v>
      </c>
      <c r="D220" s="102" t="s">
        <v>1761</v>
      </c>
      <c r="E220" s="103">
        <v>137437.99999999991</v>
      </c>
    </row>
    <row r="221" spans="1:5" x14ac:dyDescent="0.25">
      <c r="B221" s="97" t="str">
        <f t="shared" si="3"/>
        <v>BASimões Filho</v>
      </c>
      <c r="C221" s="104" t="s">
        <v>32</v>
      </c>
      <c r="D221" s="105" t="s">
        <v>1762</v>
      </c>
      <c r="E221" s="106">
        <v>137116.99999999991</v>
      </c>
    </row>
    <row r="222" spans="1:5" x14ac:dyDescent="0.25">
      <c r="B222" s="97" t="str">
        <f t="shared" si="3"/>
        <v>SPAraras</v>
      </c>
      <c r="C222" s="97" t="s">
        <v>27</v>
      </c>
      <c r="D222" s="102" t="s">
        <v>1763</v>
      </c>
      <c r="E222" s="103">
        <v>136738.99999999991</v>
      </c>
    </row>
    <row r="223" spans="1:5" x14ac:dyDescent="0.25">
      <c r="B223" s="97" t="str">
        <f t="shared" si="3"/>
        <v>RJItaguaí</v>
      </c>
      <c r="C223" s="97" t="s">
        <v>43</v>
      </c>
      <c r="D223" s="102" t="s">
        <v>1764</v>
      </c>
      <c r="E223" s="103">
        <v>136547.00000000009</v>
      </c>
    </row>
    <row r="224" spans="1:5" x14ac:dyDescent="0.25">
      <c r="B224" s="97" t="str">
        <f t="shared" si="3"/>
        <v>RJAraruama</v>
      </c>
      <c r="C224" s="97" t="s">
        <v>43</v>
      </c>
      <c r="D224" s="102" t="s">
        <v>1765</v>
      </c>
      <c r="E224" s="103">
        <v>136109</v>
      </c>
    </row>
    <row r="225" spans="1:5" x14ac:dyDescent="0.25">
      <c r="A225" s="97" t="str">
        <f>_xlfn.CONCAT(C225,D225)</f>
        <v>PAMarituba</v>
      </c>
      <c r="B225" s="97" t="str">
        <f t="shared" si="3"/>
        <v>PAMarituba</v>
      </c>
      <c r="C225" s="104" t="s">
        <v>35</v>
      </c>
      <c r="D225" s="105" t="s">
        <v>1766</v>
      </c>
      <c r="E225" s="106">
        <v>135812.00000000009</v>
      </c>
    </row>
    <row r="226" spans="1:5" x14ac:dyDescent="0.25">
      <c r="A226" s="97" t="str">
        <f>_xlfn.CONCAT(C226,D226)</f>
        <v>PASão Félix do Xingu</v>
      </c>
      <c r="B226" s="97" t="str">
        <f t="shared" si="3"/>
        <v>PASão Félix do Xingu</v>
      </c>
      <c r="C226" s="104" t="s">
        <v>35</v>
      </c>
      <c r="D226" s="105" t="s">
        <v>1767</v>
      </c>
      <c r="E226" s="106">
        <v>135731.99999999991</v>
      </c>
    </row>
    <row r="227" spans="1:5" x14ac:dyDescent="0.25">
      <c r="B227" s="97" t="str">
        <f t="shared" si="3"/>
        <v>PRCampo Largo</v>
      </c>
      <c r="C227" s="97" t="s">
        <v>33</v>
      </c>
      <c r="D227" s="102" t="s">
        <v>1768</v>
      </c>
      <c r="E227" s="103">
        <v>135677.99999999991</v>
      </c>
    </row>
    <row r="228" spans="1:5" x14ac:dyDescent="0.25">
      <c r="B228" s="97" t="str">
        <f t="shared" si="3"/>
        <v>PRPinhais</v>
      </c>
      <c r="C228" s="97" t="s">
        <v>33</v>
      </c>
      <c r="D228" s="102" t="s">
        <v>1769</v>
      </c>
      <c r="E228" s="103">
        <v>134788</v>
      </c>
    </row>
    <row r="229" spans="1:5" x14ac:dyDescent="0.25">
      <c r="B229" s="97" t="str">
        <f t="shared" si="3"/>
        <v>ESSão Mateus</v>
      </c>
      <c r="C229" s="97" t="s">
        <v>48</v>
      </c>
      <c r="D229" s="102" t="s">
        <v>1770</v>
      </c>
      <c r="E229" s="103">
        <v>134629.00000000009</v>
      </c>
    </row>
    <row r="230" spans="1:5" x14ac:dyDescent="0.25">
      <c r="B230" s="97" t="str">
        <f t="shared" si="3"/>
        <v>CECrato</v>
      </c>
      <c r="C230" s="104" t="s">
        <v>41</v>
      </c>
      <c r="D230" s="105" t="s">
        <v>1771</v>
      </c>
      <c r="E230" s="106">
        <v>133913.0000000002</v>
      </c>
    </row>
    <row r="231" spans="1:5" x14ac:dyDescent="0.25">
      <c r="B231" s="97" t="str">
        <f t="shared" si="3"/>
        <v>RJResende</v>
      </c>
      <c r="C231" s="97" t="s">
        <v>43</v>
      </c>
      <c r="D231" s="102" t="s">
        <v>1772</v>
      </c>
      <c r="E231" s="103">
        <v>133244.00000000009</v>
      </c>
    </row>
    <row r="232" spans="1:5" x14ac:dyDescent="0.25">
      <c r="B232" s="97" t="str">
        <f t="shared" si="3"/>
        <v>SPValinhos</v>
      </c>
      <c r="C232" s="97" t="s">
        <v>27</v>
      </c>
      <c r="D232" s="102" t="s">
        <v>1773</v>
      </c>
      <c r="E232" s="103">
        <v>133168.99999999991</v>
      </c>
    </row>
    <row r="233" spans="1:5" x14ac:dyDescent="0.25">
      <c r="B233" s="97" t="str">
        <f t="shared" si="3"/>
        <v>SPCubatão</v>
      </c>
      <c r="C233" s="97" t="s">
        <v>27</v>
      </c>
      <c r="D233" s="102" t="s">
        <v>1774</v>
      </c>
      <c r="E233" s="103">
        <v>132520.99999999991</v>
      </c>
    </row>
    <row r="234" spans="1:5" x14ac:dyDescent="0.25">
      <c r="B234" s="97" t="str">
        <f t="shared" si="3"/>
        <v>RSSanta Cruz do Sul</v>
      </c>
      <c r="C234" s="97" t="s">
        <v>39</v>
      </c>
      <c r="D234" s="102" t="s">
        <v>1775</v>
      </c>
      <c r="E234" s="103">
        <v>132271</v>
      </c>
    </row>
    <row r="235" spans="1:5" x14ac:dyDescent="0.25">
      <c r="B235" s="97" t="str">
        <f t="shared" si="3"/>
        <v>RSCachoeirinha</v>
      </c>
      <c r="C235" s="97" t="s">
        <v>39</v>
      </c>
      <c r="D235" s="102" t="s">
        <v>1776</v>
      </c>
      <c r="E235" s="103">
        <v>132144.00000000009</v>
      </c>
    </row>
    <row r="236" spans="1:5" x14ac:dyDescent="0.25">
      <c r="B236" s="97" t="str">
        <f t="shared" si="3"/>
        <v>GOTrindade</v>
      </c>
      <c r="C236" s="97" t="s">
        <v>36</v>
      </c>
      <c r="D236" s="102" t="s">
        <v>1777</v>
      </c>
      <c r="E236" s="103">
        <v>132006</v>
      </c>
    </row>
    <row r="237" spans="1:5" x14ac:dyDescent="0.25">
      <c r="B237" s="97" t="str">
        <f t="shared" si="3"/>
        <v>MGVespasiano</v>
      </c>
      <c r="C237" s="97" t="s">
        <v>34</v>
      </c>
      <c r="D237" s="102" t="s">
        <v>1778</v>
      </c>
      <c r="E237" s="103">
        <v>131848.99999999991</v>
      </c>
    </row>
    <row r="238" spans="1:5" x14ac:dyDescent="0.25">
      <c r="B238" s="97" t="str">
        <f t="shared" si="3"/>
        <v>CEItapipoca</v>
      </c>
      <c r="C238" s="104" t="s">
        <v>41</v>
      </c>
      <c r="D238" s="105" t="s">
        <v>1779</v>
      </c>
      <c r="E238" s="106">
        <v>131687.00000000009</v>
      </c>
    </row>
    <row r="239" spans="1:5" x14ac:dyDescent="0.25">
      <c r="B239" s="97" t="str">
        <f t="shared" si="3"/>
        <v>CEMaranguape</v>
      </c>
      <c r="C239" s="104" t="s">
        <v>41</v>
      </c>
      <c r="D239" s="105" t="s">
        <v>1780</v>
      </c>
      <c r="E239" s="106">
        <v>131676.99999999991</v>
      </c>
    </row>
    <row r="240" spans="1:5" x14ac:dyDescent="0.25">
      <c r="A240" s="97" t="str">
        <f>_xlfn.CONCAT(C240,D240)</f>
        <v>ROJi-Paraná</v>
      </c>
      <c r="B240" s="97" t="str">
        <f t="shared" si="3"/>
        <v>ROJi-Paraná</v>
      </c>
      <c r="C240" s="104" t="s">
        <v>51</v>
      </c>
      <c r="D240" s="105" t="s">
        <v>1781</v>
      </c>
      <c r="E240" s="106">
        <v>131026.0000000002</v>
      </c>
    </row>
    <row r="241" spans="1:5" x14ac:dyDescent="0.25">
      <c r="B241" s="97" t="str">
        <f t="shared" si="3"/>
        <v>MGConselheiro Lafaiete</v>
      </c>
      <c r="C241" s="104" t="s">
        <v>34</v>
      </c>
      <c r="D241" s="105" t="s">
        <v>1782</v>
      </c>
      <c r="E241" s="106">
        <v>130584</v>
      </c>
    </row>
    <row r="242" spans="1:5" x14ac:dyDescent="0.25">
      <c r="A242" s="97" t="str">
        <f>_xlfn.CONCAT(C242,D242)</f>
        <v>PABragança</v>
      </c>
      <c r="B242" s="97" t="str">
        <f t="shared" si="3"/>
        <v>PABragança</v>
      </c>
      <c r="C242" s="104" t="s">
        <v>35</v>
      </c>
      <c r="D242" s="105" t="s">
        <v>1783</v>
      </c>
      <c r="E242" s="106">
        <v>130122.0000000001</v>
      </c>
    </row>
    <row r="243" spans="1:5" x14ac:dyDescent="0.25">
      <c r="A243" s="97" t="str">
        <f>_xlfn.CONCAT(C243,D243)</f>
        <v>PABarcarena</v>
      </c>
      <c r="B243" s="97" t="str">
        <f t="shared" si="3"/>
        <v>PABarcarena</v>
      </c>
      <c r="C243" s="104" t="s">
        <v>35</v>
      </c>
      <c r="D243" s="105" t="s">
        <v>1784</v>
      </c>
      <c r="E243" s="106">
        <v>129333</v>
      </c>
    </row>
    <row r="244" spans="1:5" x14ac:dyDescent="0.25">
      <c r="B244" s="97" t="str">
        <f t="shared" si="3"/>
        <v>ESGuarapari</v>
      </c>
      <c r="C244" s="97" t="s">
        <v>48</v>
      </c>
      <c r="D244" s="102" t="s">
        <v>1785</v>
      </c>
      <c r="E244" s="103">
        <v>128503.9999999999</v>
      </c>
    </row>
    <row r="245" spans="1:5" x14ac:dyDescent="0.25">
      <c r="B245" s="97" t="str">
        <f t="shared" si="3"/>
        <v>SPSertãozinho</v>
      </c>
      <c r="C245" s="97" t="s">
        <v>27</v>
      </c>
      <c r="D245" s="102" t="s">
        <v>1786</v>
      </c>
      <c r="E245" s="103">
        <v>128431.9999999999</v>
      </c>
    </row>
    <row r="246" spans="1:5" x14ac:dyDescent="0.25">
      <c r="B246" s="97" t="str">
        <f t="shared" si="3"/>
        <v>SPJandira</v>
      </c>
      <c r="C246" s="97" t="s">
        <v>27</v>
      </c>
      <c r="D246" s="102" t="s">
        <v>1787</v>
      </c>
      <c r="E246" s="103">
        <v>127734.0000000001</v>
      </c>
    </row>
    <row r="247" spans="1:5" x14ac:dyDescent="0.25">
      <c r="B247" s="97" t="str">
        <f t="shared" si="3"/>
        <v>RSUruguaiana</v>
      </c>
      <c r="C247" s="97" t="s">
        <v>39</v>
      </c>
      <c r="D247" s="102" t="s">
        <v>1788</v>
      </c>
      <c r="E247" s="103">
        <v>126766.0000000001</v>
      </c>
    </row>
    <row r="248" spans="1:5" x14ac:dyDescent="0.25">
      <c r="B248" s="97" t="str">
        <f t="shared" si="3"/>
        <v>PRArapongas</v>
      </c>
      <c r="C248" s="97" t="s">
        <v>33</v>
      </c>
      <c r="D248" s="102" t="s">
        <v>1789</v>
      </c>
      <c r="E248" s="103">
        <v>126544.9999999999</v>
      </c>
    </row>
    <row r="249" spans="1:5" x14ac:dyDescent="0.25">
      <c r="B249" s="97" t="str">
        <f t="shared" si="3"/>
        <v>SPBirigui</v>
      </c>
      <c r="C249" s="97" t="s">
        <v>27</v>
      </c>
      <c r="D249" s="102" t="s">
        <v>1790</v>
      </c>
      <c r="E249" s="103">
        <v>126093.9999999999</v>
      </c>
    </row>
    <row r="250" spans="1:5" x14ac:dyDescent="0.25">
      <c r="B250" s="97" t="str">
        <f t="shared" si="3"/>
        <v>GOFormosa</v>
      </c>
      <c r="C250" s="97" t="s">
        <v>36</v>
      </c>
      <c r="D250" s="102" t="s">
        <v>1791</v>
      </c>
      <c r="E250" s="103">
        <v>125705.0000000001</v>
      </c>
    </row>
    <row r="251" spans="1:5" x14ac:dyDescent="0.25">
      <c r="A251" s="97" t="str">
        <f>_xlfn.CONCAT(C251,D251)</f>
        <v>MAPaço do Lumiar</v>
      </c>
      <c r="B251" s="97" t="str">
        <f t="shared" si="3"/>
        <v>MAPaço do Lumiar</v>
      </c>
      <c r="C251" s="104" t="s">
        <v>40</v>
      </c>
      <c r="D251" s="105" t="s">
        <v>1792</v>
      </c>
      <c r="E251" s="106">
        <v>125265</v>
      </c>
    </row>
    <row r="252" spans="1:5" x14ac:dyDescent="0.25">
      <c r="B252" s="97" t="str">
        <f t="shared" si="3"/>
        <v>SPRibeirão Pires</v>
      </c>
      <c r="C252" s="97" t="s">
        <v>27</v>
      </c>
      <c r="D252" s="102" t="s">
        <v>1793</v>
      </c>
      <c r="E252" s="103">
        <v>125237.9999999999</v>
      </c>
    </row>
    <row r="253" spans="1:5" x14ac:dyDescent="0.25">
      <c r="B253" s="97" t="str">
        <f t="shared" si="3"/>
        <v>SPCaraguatatuba</v>
      </c>
      <c r="C253" s="97" t="s">
        <v>27</v>
      </c>
      <c r="D253" s="102" t="s">
        <v>1794</v>
      </c>
      <c r="E253" s="103">
        <v>125194</v>
      </c>
    </row>
    <row r="254" spans="1:5" x14ac:dyDescent="0.25">
      <c r="B254" s="97" t="str">
        <f t="shared" si="3"/>
        <v>MSTrês Lagoas</v>
      </c>
      <c r="C254" s="97" t="s">
        <v>47</v>
      </c>
      <c r="D254" s="102" t="s">
        <v>1795</v>
      </c>
      <c r="E254" s="103">
        <v>125137.0000000001</v>
      </c>
    </row>
    <row r="255" spans="1:5" x14ac:dyDescent="0.25">
      <c r="A255" s="97" t="str">
        <f>_xlfn.CONCAT(C255,D255)</f>
        <v>APSantana</v>
      </c>
      <c r="B255" s="97" t="str">
        <f t="shared" si="3"/>
        <v>APSantana</v>
      </c>
      <c r="C255" s="104" t="s">
        <v>55</v>
      </c>
      <c r="D255" s="105" t="s">
        <v>1796</v>
      </c>
      <c r="E255" s="106">
        <v>124807.9999999999</v>
      </c>
    </row>
    <row r="256" spans="1:5" x14ac:dyDescent="0.25">
      <c r="B256" s="97" t="str">
        <f t="shared" si="3"/>
        <v>SPVotorantim</v>
      </c>
      <c r="C256" s="97" t="s">
        <v>27</v>
      </c>
      <c r="D256" s="102" t="s">
        <v>1797</v>
      </c>
      <c r="E256" s="103">
        <v>124468</v>
      </c>
    </row>
    <row r="257" spans="1:5" x14ac:dyDescent="0.25">
      <c r="B257" s="97" t="str">
        <f t="shared" si="3"/>
        <v>ESColatina</v>
      </c>
      <c r="C257" s="97" t="s">
        <v>48</v>
      </c>
      <c r="D257" s="102" t="s">
        <v>1798</v>
      </c>
      <c r="E257" s="103">
        <v>124283</v>
      </c>
    </row>
    <row r="258" spans="1:5" x14ac:dyDescent="0.25">
      <c r="B258" s="97" t="str">
        <f t="shared" si="3"/>
        <v>SPVárzea Paulista</v>
      </c>
      <c r="C258" s="97" t="s">
        <v>27</v>
      </c>
      <c r="D258" s="102" t="s">
        <v>1799</v>
      </c>
      <c r="E258" s="103">
        <v>124269</v>
      </c>
    </row>
    <row r="259" spans="1:5" s="107" customFormat="1" x14ac:dyDescent="0.25">
      <c r="A259" s="97"/>
      <c r="B259" s="97" t="str">
        <f t="shared" ref="B259:B322" si="4">C259&amp;D259</f>
        <v>SPItatiba</v>
      </c>
      <c r="C259" s="97" t="s">
        <v>27</v>
      </c>
      <c r="D259" s="102" t="s">
        <v>1800</v>
      </c>
      <c r="E259" s="103">
        <v>124254</v>
      </c>
    </row>
    <row r="260" spans="1:5" x14ac:dyDescent="0.25">
      <c r="B260" s="97" t="str">
        <f t="shared" si="4"/>
        <v>SPTatuí</v>
      </c>
      <c r="C260" s="97" t="s">
        <v>27</v>
      </c>
      <c r="D260" s="102" t="s">
        <v>1801</v>
      </c>
      <c r="E260" s="103">
        <v>124134</v>
      </c>
    </row>
    <row r="261" spans="1:5" x14ac:dyDescent="0.25">
      <c r="B261" s="97" t="str">
        <f t="shared" si="4"/>
        <v>SPBarretos</v>
      </c>
      <c r="C261" s="97" t="s">
        <v>27</v>
      </c>
      <c r="D261" s="102" t="s">
        <v>1802</v>
      </c>
      <c r="E261" s="103">
        <v>123546</v>
      </c>
    </row>
    <row r="262" spans="1:5" x14ac:dyDescent="0.25">
      <c r="A262" s="97" t="str">
        <f>_xlfn.CONCAT(C262,D262)</f>
        <v>MACodó</v>
      </c>
      <c r="B262" s="97" t="str">
        <f t="shared" si="4"/>
        <v>MACodó</v>
      </c>
      <c r="C262" s="104" t="s">
        <v>40</v>
      </c>
      <c r="D262" s="105" t="s">
        <v>1803</v>
      </c>
      <c r="E262" s="106">
        <v>123368</v>
      </c>
    </row>
    <row r="263" spans="1:5" x14ac:dyDescent="0.25">
      <c r="B263" s="97" t="str">
        <f t="shared" si="4"/>
        <v>SPGuaratinguetá</v>
      </c>
      <c r="C263" s="97" t="s">
        <v>27</v>
      </c>
      <c r="D263" s="102" t="s">
        <v>1804</v>
      </c>
      <c r="E263" s="103">
        <v>123192</v>
      </c>
    </row>
    <row r="264" spans="1:5" x14ac:dyDescent="0.25">
      <c r="B264" s="97" t="str">
        <f t="shared" si="4"/>
        <v>SPCatanduva</v>
      </c>
      <c r="C264" s="97" t="s">
        <v>27</v>
      </c>
      <c r="D264" s="102" t="s">
        <v>1805</v>
      </c>
      <c r="E264" s="103">
        <v>123114</v>
      </c>
    </row>
    <row r="265" spans="1:5" x14ac:dyDescent="0.25">
      <c r="B265" s="97" t="str">
        <f t="shared" si="4"/>
        <v>RSBento Gonçalves</v>
      </c>
      <c r="C265" s="97" t="s">
        <v>39</v>
      </c>
      <c r="D265" s="102" t="s">
        <v>1806</v>
      </c>
      <c r="E265" s="103">
        <v>123090</v>
      </c>
    </row>
    <row r="266" spans="1:5" x14ac:dyDescent="0.25">
      <c r="B266" s="97" t="str">
        <f t="shared" si="4"/>
        <v>MGItabira</v>
      </c>
      <c r="C266" s="104" t="s">
        <v>34</v>
      </c>
      <c r="D266" s="105" t="s">
        <v>1807</v>
      </c>
      <c r="E266" s="106">
        <v>121717</v>
      </c>
    </row>
    <row r="267" spans="1:5" x14ac:dyDescent="0.25">
      <c r="B267" s="97" t="str">
        <f t="shared" si="4"/>
        <v>RSBagé</v>
      </c>
      <c r="C267" s="97" t="s">
        <v>39</v>
      </c>
      <c r="D267" s="102" t="s">
        <v>1808</v>
      </c>
      <c r="E267" s="103">
        <v>121518</v>
      </c>
    </row>
    <row r="268" spans="1:5" x14ac:dyDescent="0.25">
      <c r="B268" s="97" t="str">
        <f t="shared" si="4"/>
        <v>GOSenador Canedo</v>
      </c>
      <c r="C268" s="97" t="s">
        <v>36</v>
      </c>
      <c r="D268" s="102" t="s">
        <v>1809</v>
      </c>
      <c r="E268" s="103">
        <v>121447</v>
      </c>
    </row>
    <row r="269" spans="1:5" x14ac:dyDescent="0.25">
      <c r="B269" s="97" t="str">
        <f t="shared" si="4"/>
        <v>PRAlmirante Tamandaré</v>
      </c>
      <c r="C269" s="97" t="s">
        <v>33</v>
      </c>
      <c r="D269" s="102" t="s">
        <v>1810</v>
      </c>
      <c r="E269" s="103">
        <v>121420.0000000001</v>
      </c>
    </row>
    <row r="270" spans="1:5" x14ac:dyDescent="0.25">
      <c r="B270" s="97" t="str">
        <f t="shared" si="4"/>
        <v>SPSalto</v>
      </c>
      <c r="C270" s="97" t="s">
        <v>27</v>
      </c>
      <c r="D270" s="102" t="s">
        <v>1811</v>
      </c>
      <c r="E270" s="103">
        <v>120779</v>
      </c>
    </row>
    <row r="271" spans="1:5" x14ac:dyDescent="0.25">
      <c r="B271" s="97" t="str">
        <f t="shared" si="4"/>
        <v>PEIgarassu</v>
      </c>
      <c r="C271" s="104" t="s">
        <v>44</v>
      </c>
      <c r="D271" s="105" t="s">
        <v>1812</v>
      </c>
      <c r="E271" s="106">
        <v>119690</v>
      </c>
    </row>
    <row r="272" spans="1:5" x14ac:dyDescent="0.25">
      <c r="B272" s="97" t="str">
        <f t="shared" si="4"/>
        <v>GONovo Gama</v>
      </c>
      <c r="C272" s="97" t="s">
        <v>36</v>
      </c>
      <c r="D272" s="102" t="s">
        <v>1813</v>
      </c>
      <c r="E272" s="103">
        <v>119649</v>
      </c>
    </row>
    <row r="273" spans="1:5" x14ac:dyDescent="0.25">
      <c r="B273" s="97" t="str">
        <f t="shared" si="4"/>
        <v>SPPoá</v>
      </c>
      <c r="C273" s="97" t="s">
        <v>27</v>
      </c>
      <c r="D273" s="102" t="s">
        <v>1814</v>
      </c>
      <c r="E273" s="103">
        <v>119221.0000000001</v>
      </c>
    </row>
    <row r="274" spans="1:5" x14ac:dyDescent="0.25">
      <c r="B274" s="97" t="str">
        <f t="shared" si="4"/>
        <v>BAPaulo Afonso</v>
      </c>
      <c r="C274" s="104" t="s">
        <v>32</v>
      </c>
      <c r="D274" s="105" t="s">
        <v>1815</v>
      </c>
      <c r="E274" s="106">
        <v>119212.9999999999</v>
      </c>
    </row>
    <row r="275" spans="1:5" x14ac:dyDescent="0.25">
      <c r="B275" s="97" t="str">
        <f t="shared" si="4"/>
        <v>MGAraguari</v>
      </c>
      <c r="C275" s="104" t="s">
        <v>34</v>
      </c>
      <c r="D275" s="105" t="s">
        <v>1816</v>
      </c>
      <c r="E275" s="106">
        <v>118361.0000000001</v>
      </c>
    </row>
    <row r="276" spans="1:5" x14ac:dyDescent="0.25">
      <c r="B276" s="97" t="str">
        <f t="shared" si="4"/>
        <v>MGUbá</v>
      </c>
      <c r="C276" s="97" t="s">
        <v>34</v>
      </c>
      <c r="D276" s="102" t="s">
        <v>1817</v>
      </c>
      <c r="E276" s="103">
        <v>117994.9999999999</v>
      </c>
    </row>
    <row r="277" spans="1:5" x14ac:dyDescent="0.25">
      <c r="A277" s="97" t="str">
        <f>_xlfn.CONCAT(C277,D277)</f>
        <v>PAAltamira</v>
      </c>
      <c r="B277" s="97" t="str">
        <f t="shared" si="4"/>
        <v>PAAltamira</v>
      </c>
      <c r="C277" s="104" t="s">
        <v>35</v>
      </c>
      <c r="D277" s="105" t="s">
        <v>1818</v>
      </c>
      <c r="E277" s="106">
        <v>117320</v>
      </c>
    </row>
    <row r="278" spans="1:5" x14ac:dyDescent="0.25">
      <c r="B278" s="97" t="str">
        <f t="shared" si="4"/>
        <v>PRPiraquara</v>
      </c>
      <c r="C278" s="97" t="s">
        <v>33</v>
      </c>
      <c r="D278" s="102" t="s">
        <v>1819</v>
      </c>
      <c r="E278" s="103">
        <v>116852.0000000001</v>
      </c>
    </row>
    <row r="279" spans="1:5" x14ac:dyDescent="0.25">
      <c r="A279" s="97" t="str">
        <f>_xlfn.CONCAT(C279,D279)</f>
        <v>PATucuruí</v>
      </c>
      <c r="B279" s="97" t="str">
        <f t="shared" si="4"/>
        <v>PATucuruí</v>
      </c>
      <c r="C279" s="104" t="s">
        <v>35</v>
      </c>
      <c r="D279" s="105" t="s">
        <v>1820</v>
      </c>
      <c r="E279" s="106">
        <v>116605</v>
      </c>
    </row>
    <row r="280" spans="1:5" x14ac:dyDescent="0.25">
      <c r="A280" s="97" t="str">
        <f>_xlfn.CONCAT(C280,D280)</f>
        <v>AMParintins</v>
      </c>
      <c r="B280" s="97" t="str">
        <f t="shared" si="4"/>
        <v>AMParintins</v>
      </c>
      <c r="C280" s="104" t="s">
        <v>38</v>
      </c>
      <c r="D280" s="105" t="s">
        <v>1821</v>
      </c>
      <c r="E280" s="106">
        <v>116438.9999999999</v>
      </c>
    </row>
    <row r="281" spans="1:5" x14ac:dyDescent="0.25">
      <c r="B281" s="97" t="str">
        <f t="shared" si="4"/>
        <v>MGPassos</v>
      </c>
      <c r="C281" s="104" t="s">
        <v>34</v>
      </c>
      <c r="D281" s="105" t="s">
        <v>1822</v>
      </c>
      <c r="E281" s="106">
        <v>115970.0000000001</v>
      </c>
    </row>
    <row r="282" spans="1:5" x14ac:dyDescent="0.25">
      <c r="A282" s="97" t="str">
        <f>_xlfn.CONCAT(C282,D282)</f>
        <v>PAParagominas</v>
      </c>
      <c r="B282" s="97" t="str">
        <f t="shared" si="4"/>
        <v>PAParagominas</v>
      </c>
      <c r="C282" s="104" t="s">
        <v>35</v>
      </c>
      <c r="D282" s="105" t="s">
        <v>1823</v>
      </c>
      <c r="E282" s="106">
        <v>115838.0000000001</v>
      </c>
    </row>
    <row r="283" spans="1:5" x14ac:dyDescent="0.25">
      <c r="B283" s="97" t="str">
        <f t="shared" si="4"/>
        <v>BAEunápolis</v>
      </c>
      <c r="C283" s="104" t="s">
        <v>32</v>
      </c>
      <c r="D283" s="105" t="s">
        <v>1824</v>
      </c>
      <c r="E283" s="106">
        <v>115360</v>
      </c>
    </row>
    <row r="284" spans="1:5" x14ac:dyDescent="0.25">
      <c r="B284" s="97" t="str">
        <f t="shared" si="4"/>
        <v>SPOurinhos</v>
      </c>
      <c r="C284" s="97" t="s">
        <v>27</v>
      </c>
      <c r="D284" s="102" t="s">
        <v>1825</v>
      </c>
      <c r="E284" s="103">
        <v>115139</v>
      </c>
    </row>
    <row r="285" spans="1:5" x14ac:dyDescent="0.25">
      <c r="B285" s="97" t="str">
        <f t="shared" si="4"/>
        <v>PESão Lourenço da Mata</v>
      </c>
      <c r="C285" s="104" t="s">
        <v>44</v>
      </c>
      <c r="D285" s="105" t="s">
        <v>1826</v>
      </c>
      <c r="E285" s="106">
        <v>114910</v>
      </c>
    </row>
    <row r="286" spans="1:5" x14ac:dyDescent="0.25">
      <c r="B286" s="97" t="str">
        <f t="shared" si="4"/>
        <v>SPPaulínia</v>
      </c>
      <c r="C286" s="97" t="s">
        <v>27</v>
      </c>
      <c r="D286" s="102" t="s">
        <v>1827</v>
      </c>
      <c r="E286" s="103">
        <v>114508.0000000002</v>
      </c>
    </row>
    <row r="287" spans="1:5" x14ac:dyDescent="0.25">
      <c r="A287" s="97" t="str">
        <f>_xlfn.CONCAT(C287,D287)</f>
        <v>MAAçailândia</v>
      </c>
      <c r="B287" s="97" t="str">
        <f t="shared" si="4"/>
        <v>MAAçailândia</v>
      </c>
      <c r="C287" s="104" t="s">
        <v>40</v>
      </c>
      <c r="D287" s="105" t="s">
        <v>1828</v>
      </c>
      <c r="E287" s="106">
        <v>113783</v>
      </c>
    </row>
    <row r="288" spans="1:5" x14ac:dyDescent="0.25">
      <c r="B288" s="97" t="str">
        <f t="shared" si="4"/>
        <v>PRUmuarama</v>
      </c>
      <c r="C288" s="97" t="s">
        <v>33</v>
      </c>
      <c r="D288" s="102" t="s">
        <v>1829</v>
      </c>
      <c r="E288" s="103">
        <v>113416</v>
      </c>
    </row>
    <row r="289" spans="1:5" x14ac:dyDescent="0.25">
      <c r="B289" s="97" t="str">
        <f t="shared" si="4"/>
        <v>GOCatalão</v>
      </c>
      <c r="C289" s="97" t="s">
        <v>36</v>
      </c>
      <c r="D289" s="102" t="s">
        <v>1830</v>
      </c>
      <c r="E289" s="103">
        <v>113091</v>
      </c>
    </row>
    <row r="290" spans="1:5" x14ac:dyDescent="0.25">
      <c r="B290" s="97" t="str">
        <f t="shared" si="4"/>
        <v>MSCorumbá</v>
      </c>
      <c r="C290" s="97" t="s">
        <v>47</v>
      </c>
      <c r="D290" s="102" t="s">
        <v>1831</v>
      </c>
      <c r="E290" s="103">
        <v>112668.9999999999</v>
      </c>
    </row>
    <row r="291" spans="1:5" x14ac:dyDescent="0.25">
      <c r="B291" s="97" t="str">
        <f t="shared" si="4"/>
        <v>PESanta Cruz do Capibaribe</v>
      </c>
      <c r="C291" s="104" t="s">
        <v>44</v>
      </c>
      <c r="D291" s="105" t="s">
        <v>1832</v>
      </c>
      <c r="E291" s="106">
        <v>111812</v>
      </c>
    </row>
    <row r="292" spans="1:5" x14ac:dyDescent="0.25">
      <c r="A292" s="97" t="str">
        <f>_xlfn.CONCAT(C292,D292)</f>
        <v>PATailândia</v>
      </c>
      <c r="B292" s="97" t="str">
        <f t="shared" si="4"/>
        <v>PATailândia</v>
      </c>
      <c r="C292" s="104" t="s">
        <v>35</v>
      </c>
      <c r="D292" s="105" t="s">
        <v>1833</v>
      </c>
      <c r="E292" s="106">
        <v>111554</v>
      </c>
    </row>
    <row r="293" spans="1:5" x14ac:dyDescent="0.25">
      <c r="A293" s="97" t="str">
        <f>_xlfn.CONCAT(C293,D293)</f>
        <v>ROAriquemes</v>
      </c>
      <c r="B293" s="97" t="str">
        <f t="shared" si="4"/>
        <v>ROAriquemes</v>
      </c>
      <c r="C293" s="104" t="s">
        <v>51</v>
      </c>
      <c r="D293" s="105" t="s">
        <v>1834</v>
      </c>
      <c r="E293" s="106">
        <v>111147.9999999999</v>
      </c>
    </row>
    <row r="294" spans="1:5" x14ac:dyDescent="0.25">
      <c r="B294" s="97" t="str">
        <f t="shared" si="4"/>
        <v>MGCoronel Fabriciano</v>
      </c>
      <c r="C294" s="104" t="s">
        <v>34</v>
      </c>
      <c r="D294" s="105" t="s">
        <v>1835</v>
      </c>
      <c r="E294" s="106">
        <v>110709</v>
      </c>
    </row>
    <row r="295" spans="1:5" x14ac:dyDescent="0.25">
      <c r="B295" s="97" t="str">
        <f t="shared" si="4"/>
        <v>MGMuriaé</v>
      </c>
      <c r="C295" s="104" t="s">
        <v>34</v>
      </c>
      <c r="D295" s="105" t="s">
        <v>1836</v>
      </c>
      <c r="E295" s="106">
        <v>109997</v>
      </c>
    </row>
    <row r="296" spans="1:5" x14ac:dyDescent="0.25">
      <c r="B296" s="97" t="str">
        <f t="shared" si="4"/>
        <v>PBPatos</v>
      </c>
      <c r="C296" s="104" t="s">
        <v>50</v>
      </c>
      <c r="D296" s="105" t="s">
        <v>1837</v>
      </c>
      <c r="E296" s="106">
        <v>108766</v>
      </c>
    </row>
    <row r="297" spans="1:5" x14ac:dyDescent="0.25">
      <c r="B297" s="97" t="str">
        <f t="shared" si="4"/>
        <v>MGAraxá</v>
      </c>
      <c r="C297" s="104" t="s">
        <v>34</v>
      </c>
      <c r="D297" s="105" t="s">
        <v>1838</v>
      </c>
      <c r="E297" s="106">
        <v>108403</v>
      </c>
    </row>
    <row r="298" spans="1:5" x14ac:dyDescent="0.25">
      <c r="B298" s="97" t="str">
        <f t="shared" si="4"/>
        <v>MGNova Serrana</v>
      </c>
      <c r="C298" s="104" t="s">
        <v>34</v>
      </c>
      <c r="D298" s="105" t="s">
        <v>1839</v>
      </c>
      <c r="E298" s="106">
        <v>108241</v>
      </c>
    </row>
    <row r="299" spans="1:5" x14ac:dyDescent="0.25">
      <c r="B299" s="97" t="str">
        <f t="shared" si="4"/>
        <v>PRCambé</v>
      </c>
      <c r="C299" s="97" t="s">
        <v>33</v>
      </c>
      <c r="D299" s="102" t="s">
        <v>1840</v>
      </c>
      <c r="E299" s="103">
        <v>108126.0000000001</v>
      </c>
    </row>
    <row r="300" spans="1:5" x14ac:dyDescent="0.25">
      <c r="B300" s="97" t="str">
        <f t="shared" si="4"/>
        <v>MTTangará da Serra</v>
      </c>
      <c r="C300" s="97" t="s">
        <v>46</v>
      </c>
      <c r="D300" s="102" t="s">
        <v>1841</v>
      </c>
      <c r="E300" s="103">
        <v>107631.0000000001</v>
      </c>
    </row>
    <row r="301" spans="1:5" x14ac:dyDescent="0.25">
      <c r="B301" s="97" t="str">
        <f t="shared" si="4"/>
        <v>RJSão Pedro da Aldeia</v>
      </c>
      <c r="C301" s="97" t="s">
        <v>43</v>
      </c>
      <c r="D301" s="102" t="s">
        <v>1842</v>
      </c>
      <c r="E301" s="103">
        <v>107556</v>
      </c>
    </row>
    <row r="302" spans="1:5" x14ac:dyDescent="0.25">
      <c r="B302" s="97" t="str">
        <f t="shared" si="4"/>
        <v>RSErechim</v>
      </c>
      <c r="C302" s="97" t="s">
        <v>39</v>
      </c>
      <c r="D302" s="102" t="s">
        <v>1843</v>
      </c>
      <c r="E302" s="103">
        <v>107367.9999999999</v>
      </c>
    </row>
    <row r="303" spans="1:5" x14ac:dyDescent="0.25">
      <c r="B303" s="97" t="str">
        <f t="shared" si="4"/>
        <v>SCTubarão</v>
      </c>
      <c r="C303" s="97" t="s">
        <v>42</v>
      </c>
      <c r="D303" s="102" t="s">
        <v>1844</v>
      </c>
      <c r="E303" s="103">
        <v>107143.0000000002</v>
      </c>
    </row>
    <row r="304" spans="1:5" x14ac:dyDescent="0.25">
      <c r="B304" s="97" t="str">
        <f t="shared" si="4"/>
        <v>GOItumbiara</v>
      </c>
      <c r="C304" s="97" t="s">
        <v>36</v>
      </c>
      <c r="D304" s="102" t="s">
        <v>1845</v>
      </c>
      <c r="E304" s="103">
        <v>106844.9999999999</v>
      </c>
    </row>
    <row r="305" spans="1:5" x14ac:dyDescent="0.25">
      <c r="B305" s="97" t="str">
        <f t="shared" si="4"/>
        <v>RJJaperi</v>
      </c>
      <c r="C305" s="97" t="s">
        <v>43</v>
      </c>
      <c r="D305" s="102" t="s">
        <v>1846</v>
      </c>
      <c r="E305" s="103">
        <v>106296</v>
      </c>
    </row>
    <row r="306" spans="1:5" x14ac:dyDescent="0.25">
      <c r="B306" s="97" t="str">
        <f t="shared" si="4"/>
        <v>SELagarto</v>
      </c>
      <c r="C306" s="104" t="s">
        <v>49</v>
      </c>
      <c r="D306" s="105" t="s">
        <v>1847</v>
      </c>
      <c r="E306" s="106">
        <v>106014.9999999999</v>
      </c>
    </row>
    <row r="307" spans="1:5" x14ac:dyDescent="0.25">
      <c r="B307" s="97" t="str">
        <f t="shared" si="4"/>
        <v>MGItuiutaba</v>
      </c>
      <c r="C307" s="104" t="s">
        <v>34</v>
      </c>
      <c r="D307" s="105" t="s">
        <v>1848</v>
      </c>
      <c r="E307" s="106">
        <v>105818</v>
      </c>
    </row>
    <row r="308" spans="1:5" x14ac:dyDescent="0.25">
      <c r="B308" s="97" t="str">
        <f t="shared" si="4"/>
        <v>SPAssis</v>
      </c>
      <c r="C308" s="97" t="s">
        <v>27</v>
      </c>
      <c r="D308" s="102" t="s">
        <v>1849</v>
      </c>
      <c r="E308" s="103">
        <v>105768</v>
      </c>
    </row>
    <row r="309" spans="1:5" x14ac:dyDescent="0.25">
      <c r="B309" s="97" t="str">
        <f t="shared" si="4"/>
        <v>MGLavras</v>
      </c>
      <c r="C309" s="104" t="s">
        <v>34</v>
      </c>
      <c r="D309" s="105" t="s">
        <v>1850</v>
      </c>
      <c r="E309" s="106">
        <v>105755.9999999999</v>
      </c>
    </row>
    <row r="310" spans="1:5" x14ac:dyDescent="0.25">
      <c r="B310" s="97" t="str">
        <f t="shared" si="4"/>
        <v>SPLeme</v>
      </c>
      <c r="C310" s="97" t="s">
        <v>27</v>
      </c>
      <c r="D310" s="102" t="s">
        <v>1851</v>
      </c>
      <c r="E310" s="103">
        <v>105273</v>
      </c>
    </row>
    <row r="311" spans="1:5" x14ac:dyDescent="0.25">
      <c r="A311" s="97" t="str">
        <f>_xlfn.CONCAT(C311,D311)</f>
        <v>MABacabal</v>
      </c>
      <c r="B311" s="97" t="str">
        <f t="shared" si="4"/>
        <v>MABacabal</v>
      </c>
      <c r="C311" s="104" t="s">
        <v>40</v>
      </c>
      <c r="D311" s="105" t="s">
        <v>1852</v>
      </c>
      <c r="E311" s="106">
        <v>105094.0000000001</v>
      </c>
    </row>
    <row r="312" spans="1:5" x14ac:dyDescent="0.25">
      <c r="B312" s="97" t="str">
        <f t="shared" si="4"/>
        <v>ESAracruz</v>
      </c>
      <c r="C312" s="97" t="s">
        <v>48</v>
      </c>
      <c r="D312" s="102" t="s">
        <v>1853</v>
      </c>
      <c r="E312" s="103">
        <v>104942</v>
      </c>
    </row>
    <row r="313" spans="1:5" x14ac:dyDescent="0.25">
      <c r="B313" s="97" t="str">
        <f t="shared" si="4"/>
        <v>RNSão Gonçalo do Amarante</v>
      </c>
      <c r="C313" s="104" t="s">
        <v>52</v>
      </c>
      <c r="D313" s="105" t="s">
        <v>1854</v>
      </c>
      <c r="E313" s="106">
        <v>104919.0000000001</v>
      </c>
    </row>
    <row r="314" spans="1:5" x14ac:dyDescent="0.25">
      <c r="A314" s="97" t="str">
        <f>_xlfn.CONCAT(C314,D314)</f>
        <v>ROVilhena</v>
      </c>
      <c r="B314" s="97" t="str">
        <f t="shared" si="4"/>
        <v>ROVilhena</v>
      </c>
      <c r="C314" s="104" t="s">
        <v>51</v>
      </c>
      <c r="D314" s="105" t="s">
        <v>1855</v>
      </c>
      <c r="E314" s="106">
        <v>104516.9999999999</v>
      </c>
    </row>
    <row r="315" spans="1:5" x14ac:dyDescent="0.25">
      <c r="B315" s="97" t="str">
        <f t="shared" si="4"/>
        <v>RJItaperuna</v>
      </c>
      <c r="C315" s="97" t="s">
        <v>43</v>
      </c>
      <c r="D315" s="102" t="s">
        <v>1856</v>
      </c>
      <c r="E315" s="103">
        <v>104354.0000000002</v>
      </c>
    </row>
    <row r="316" spans="1:5" x14ac:dyDescent="0.25">
      <c r="B316" s="97" t="str">
        <f t="shared" si="4"/>
        <v>SPItanhaém</v>
      </c>
      <c r="C316" s="97" t="s">
        <v>27</v>
      </c>
      <c r="D316" s="102" t="s">
        <v>1857</v>
      </c>
      <c r="E316" s="103">
        <v>104350.9999999999</v>
      </c>
    </row>
    <row r="317" spans="1:5" x14ac:dyDescent="0.25">
      <c r="A317" s="97" t="str">
        <f>_xlfn.CONCAT(C317,D317)</f>
        <v>PABreves</v>
      </c>
      <c r="B317" s="97" t="str">
        <f t="shared" si="4"/>
        <v>PABreves</v>
      </c>
      <c r="C317" s="104" t="s">
        <v>35</v>
      </c>
      <c r="D317" s="105" t="s">
        <v>1858</v>
      </c>
      <c r="E317" s="106">
        <v>104280</v>
      </c>
    </row>
    <row r="318" spans="1:5" x14ac:dyDescent="0.25">
      <c r="A318" s="97" t="str">
        <f>_xlfn.CONCAT(C318,D318)</f>
        <v>AMItacoatiara</v>
      </c>
      <c r="B318" s="97" t="str">
        <f t="shared" si="4"/>
        <v>AMItacoatiara</v>
      </c>
      <c r="C318" s="104" t="s">
        <v>38</v>
      </c>
      <c r="D318" s="105" t="s">
        <v>1859</v>
      </c>
      <c r="E318" s="106">
        <v>104046.0000000001</v>
      </c>
    </row>
    <row r="319" spans="1:5" x14ac:dyDescent="0.25">
      <c r="B319" s="97" t="str">
        <f t="shared" si="4"/>
        <v>SPCaieiras</v>
      </c>
      <c r="C319" s="97" t="s">
        <v>27</v>
      </c>
      <c r="D319" s="102" t="s">
        <v>1860</v>
      </c>
      <c r="E319" s="103">
        <v>104044</v>
      </c>
    </row>
    <row r="320" spans="1:5" x14ac:dyDescent="0.25">
      <c r="B320" s="97" t="str">
        <f t="shared" si="4"/>
        <v>PRFazenda Rio Grande</v>
      </c>
      <c r="C320" s="97" t="s">
        <v>33</v>
      </c>
      <c r="D320" s="102" t="s">
        <v>1861</v>
      </c>
      <c r="E320" s="103">
        <v>103750</v>
      </c>
    </row>
    <row r="321" spans="1:5" x14ac:dyDescent="0.25">
      <c r="B321" s="97" t="str">
        <f t="shared" si="4"/>
        <v>SPMairiporã</v>
      </c>
      <c r="C321" s="97" t="s">
        <v>27</v>
      </c>
      <c r="D321" s="102" t="s">
        <v>1862</v>
      </c>
      <c r="E321" s="103">
        <v>103645</v>
      </c>
    </row>
    <row r="322" spans="1:5" x14ac:dyDescent="0.25">
      <c r="B322" s="97" t="str">
        <f t="shared" si="4"/>
        <v>CEIguatu</v>
      </c>
      <c r="C322" s="104" t="s">
        <v>41</v>
      </c>
      <c r="D322" s="105" t="s">
        <v>1863</v>
      </c>
      <c r="E322" s="106">
        <v>103633</v>
      </c>
    </row>
    <row r="323" spans="1:5" x14ac:dyDescent="0.25">
      <c r="B323" s="97" t="str">
        <f t="shared" ref="B323:B386" si="5">C323&amp;D323</f>
        <v>GOJataí</v>
      </c>
      <c r="C323" s="97" t="s">
        <v>36</v>
      </c>
      <c r="D323" s="102" t="s">
        <v>1864</v>
      </c>
      <c r="E323" s="103">
        <v>103221.0000000001</v>
      </c>
    </row>
    <row r="324" spans="1:5" x14ac:dyDescent="0.25">
      <c r="B324" s="97" t="str">
        <f t="shared" si="5"/>
        <v>BASanto Antônio de Jesus</v>
      </c>
      <c r="C324" s="104" t="s">
        <v>32</v>
      </c>
      <c r="D324" s="105" t="s">
        <v>1865</v>
      </c>
      <c r="E324" s="106">
        <v>103204.0000000001</v>
      </c>
    </row>
    <row r="325" spans="1:5" x14ac:dyDescent="0.25">
      <c r="A325" s="97" t="str">
        <f>_xlfn.CONCAT(C325,D325)</f>
        <v>PAItaituba</v>
      </c>
      <c r="B325" s="97" t="str">
        <f t="shared" si="5"/>
        <v>PAItaituba</v>
      </c>
      <c r="C325" s="104" t="s">
        <v>35</v>
      </c>
      <c r="D325" s="105" t="s">
        <v>1866</v>
      </c>
      <c r="E325" s="106">
        <v>101540.9999999999</v>
      </c>
    </row>
    <row r="326" spans="1:5" x14ac:dyDescent="0.25">
      <c r="B326" s="97" t="str">
        <f t="shared" si="5"/>
        <v>RJBarra do Piraí</v>
      </c>
      <c r="C326" s="97" t="s">
        <v>43</v>
      </c>
      <c r="D326" s="102" t="s">
        <v>1867</v>
      </c>
      <c r="E326" s="103">
        <v>101139</v>
      </c>
    </row>
    <row r="327" spans="1:5" x14ac:dyDescent="0.25">
      <c r="B327" s="97" t="str">
        <f t="shared" si="5"/>
        <v>PEAbreu e Lima</v>
      </c>
      <c r="C327" s="104" t="s">
        <v>44</v>
      </c>
      <c r="D327" s="105" t="s">
        <v>1868</v>
      </c>
      <c r="E327" s="106">
        <v>100697.9999999999</v>
      </c>
    </row>
    <row r="328" spans="1:5" x14ac:dyDescent="0.25">
      <c r="A328" s="97" t="str">
        <f>_xlfn.CONCAT(C328,D328)</f>
        <v>AMManacapuru</v>
      </c>
      <c r="B328" s="97" t="str">
        <f t="shared" si="5"/>
        <v>AMManacapuru</v>
      </c>
      <c r="C328" s="104" t="s">
        <v>38</v>
      </c>
      <c r="D328" s="105" t="s">
        <v>1869</v>
      </c>
      <c r="E328" s="106">
        <v>99613</v>
      </c>
    </row>
    <row r="329" spans="1:5" x14ac:dyDescent="0.25">
      <c r="B329" s="97" t="str">
        <f t="shared" si="5"/>
        <v>PEIpojuca</v>
      </c>
      <c r="C329" s="104" t="s">
        <v>44</v>
      </c>
      <c r="D329" s="105" t="s">
        <v>1870</v>
      </c>
      <c r="E329" s="106">
        <v>99101</v>
      </c>
    </row>
    <row r="330" spans="1:5" x14ac:dyDescent="0.25">
      <c r="B330" s="97" t="str">
        <f t="shared" si="5"/>
        <v>PRSarandi</v>
      </c>
      <c r="C330" s="97" t="s">
        <v>33</v>
      </c>
      <c r="D330" s="102" t="s">
        <v>1871</v>
      </c>
      <c r="E330" s="103">
        <v>98888.000000000102</v>
      </c>
    </row>
    <row r="331" spans="1:5" x14ac:dyDescent="0.25">
      <c r="B331" s="97" t="str">
        <f t="shared" si="5"/>
        <v>RSGuaíba</v>
      </c>
      <c r="C331" s="97" t="s">
        <v>39</v>
      </c>
      <c r="D331" s="102" t="s">
        <v>1872</v>
      </c>
      <c r="E331" s="103">
        <v>98331</v>
      </c>
    </row>
    <row r="332" spans="1:5" x14ac:dyDescent="0.25">
      <c r="B332" s="97" t="str">
        <f t="shared" si="5"/>
        <v>BAValença</v>
      </c>
      <c r="C332" s="104" t="s">
        <v>32</v>
      </c>
      <c r="D332" s="105" t="s">
        <v>1873</v>
      </c>
      <c r="E332" s="106">
        <v>97873</v>
      </c>
    </row>
    <row r="333" spans="1:5" x14ac:dyDescent="0.25">
      <c r="B333" s="97" t="str">
        <f t="shared" si="5"/>
        <v>MGItajubá</v>
      </c>
      <c r="C333" s="104" t="s">
        <v>34</v>
      </c>
      <c r="D333" s="105" t="s">
        <v>1874</v>
      </c>
      <c r="E333" s="106">
        <v>97781.999999999898</v>
      </c>
    </row>
    <row r="334" spans="1:5" x14ac:dyDescent="0.25">
      <c r="B334" s="97" t="str">
        <f t="shared" si="5"/>
        <v>PBBayeux</v>
      </c>
      <c r="C334" s="104" t="s">
        <v>50</v>
      </c>
      <c r="D334" s="105" t="s">
        <v>1875</v>
      </c>
      <c r="E334" s="106">
        <v>97519</v>
      </c>
    </row>
    <row r="335" spans="1:5" x14ac:dyDescent="0.25">
      <c r="B335" s="97" t="str">
        <f t="shared" si="5"/>
        <v>MGNova Lima</v>
      </c>
      <c r="C335" s="104" t="s">
        <v>34</v>
      </c>
      <c r="D335" s="105" t="s">
        <v>1876</v>
      </c>
      <c r="E335" s="106">
        <v>97378</v>
      </c>
    </row>
    <row r="336" spans="1:5" x14ac:dyDescent="0.25">
      <c r="A336" s="97" t="str">
        <f>_xlfn.CONCAT(C336,D336)</f>
        <v>MABalsas</v>
      </c>
      <c r="B336" s="97" t="str">
        <f t="shared" si="5"/>
        <v>MABalsas</v>
      </c>
      <c r="C336" s="104" t="s">
        <v>40</v>
      </c>
      <c r="D336" s="105" t="s">
        <v>1877</v>
      </c>
      <c r="E336" s="106">
        <v>96951.000000000102</v>
      </c>
    </row>
    <row r="337" spans="2:5" x14ac:dyDescent="0.25">
      <c r="B337" s="97" t="str">
        <f t="shared" si="5"/>
        <v>SEItabaiana</v>
      </c>
      <c r="C337" s="104" t="s">
        <v>49</v>
      </c>
      <c r="D337" s="105" t="s">
        <v>1878</v>
      </c>
      <c r="E337" s="106">
        <v>96839</v>
      </c>
    </row>
    <row r="338" spans="2:5" x14ac:dyDescent="0.25">
      <c r="B338" s="97" t="str">
        <f t="shared" si="5"/>
        <v>SPVotuporanga</v>
      </c>
      <c r="C338" s="97" t="s">
        <v>27</v>
      </c>
      <c r="D338" s="102" t="s">
        <v>1879</v>
      </c>
      <c r="E338" s="103">
        <v>96106</v>
      </c>
    </row>
    <row r="339" spans="2:5" x14ac:dyDescent="0.25">
      <c r="B339" s="97" t="str">
        <f t="shared" si="5"/>
        <v>PRCampo Mourão</v>
      </c>
      <c r="C339" s="97" t="s">
        <v>33</v>
      </c>
      <c r="D339" s="102" t="s">
        <v>1880</v>
      </c>
      <c r="E339" s="103">
        <v>96102</v>
      </c>
    </row>
    <row r="340" spans="2:5" x14ac:dyDescent="0.25">
      <c r="B340" s="97" t="str">
        <f t="shared" si="5"/>
        <v>SPCaçapava</v>
      </c>
      <c r="C340" s="97" t="s">
        <v>27</v>
      </c>
      <c r="D340" s="102" t="s">
        <v>1881</v>
      </c>
      <c r="E340" s="103">
        <v>95752</v>
      </c>
    </row>
    <row r="341" spans="2:5" x14ac:dyDescent="0.25">
      <c r="B341" s="97" t="str">
        <f t="shared" si="5"/>
        <v>MGPará de Minas</v>
      </c>
      <c r="C341" s="104" t="s">
        <v>34</v>
      </c>
      <c r="D341" s="105" t="s">
        <v>1882</v>
      </c>
      <c r="E341" s="106">
        <v>95616</v>
      </c>
    </row>
    <row r="342" spans="2:5" x14ac:dyDescent="0.25">
      <c r="B342" s="97" t="str">
        <f t="shared" si="5"/>
        <v>MTCáceres</v>
      </c>
      <c r="C342" s="97" t="s">
        <v>46</v>
      </c>
      <c r="D342" s="102" t="s">
        <v>1883</v>
      </c>
      <c r="E342" s="103">
        <v>95339</v>
      </c>
    </row>
    <row r="343" spans="2:5" x14ac:dyDescent="0.25">
      <c r="B343" s="97" t="str">
        <f t="shared" si="5"/>
        <v>MSPonta Porã</v>
      </c>
      <c r="C343" s="97" t="s">
        <v>47</v>
      </c>
      <c r="D343" s="102" t="s">
        <v>1884</v>
      </c>
      <c r="E343" s="103">
        <v>95320</v>
      </c>
    </row>
    <row r="344" spans="2:5" x14ac:dyDescent="0.25">
      <c r="B344" s="97" t="str">
        <f t="shared" si="5"/>
        <v>SPItapeva</v>
      </c>
      <c r="C344" s="97" t="s">
        <v>27</v>
      </c>
      <c r="D344" s="102" t="s">
        <v>1885</v>
      </c>
      <c r="E344" s="103">
        <v>95241</v>
      </c>
    </row>
    <row r="345" spans="2:5" x14ac:dyDescent="0.25">
      <c r="B345" s="97" t="str">
        <f t="shared" si="5"/>
        <v>GOCaldas Novas</v>
      </c>
      <c r="C345" s="97" t="s">
        <v>36</v>
      </c>
      <c r="D345" s="102" t="s">
        <v>1886</v>
      </c>
      <c r="E345" s="103">
        <v>95183.000000000102</v>
      </c>
    </row>
    <row r="346" spans="2:5" x14ac:dyDescent="0.25">
      <c r="B346" s="97" t="str">
        <f t="shared" si="5"/>
        <v>MTSorriso</v>
      </c>
      <c r="C346" s="97" t="s">
        <v>46</v>
      </c>
      <c r="D346" s="102" t="s">
        <v>1887</v>
      </c>
      <c r="E346" s="103">
        <v>94941</v>
      </c>
    </row>
    <row r="347" spans="2:5" x14ac:dyDescent="0.25">
      <c r="B347" s="97" t="str">
        <f t="shared" si="5"/>
        <v>MGParacatu</v>
      </c>
      <c r="C347" s="104" t="s">
        <v>34</v>
      </c>
      <c r="D347" s="105" t="s">
        <v>1888</v>
      </c>
      <c r="E347" s="106">
        <v>94539</v>
      </c>
    </row>
    <row r="348" spans="2:5" x14ac:dyDescent="0.25">
      <c r="B348" s="97" t="str">
        <f t="shared" si="5"/>
        <v>MGItaúna</v>
      </c>
      <c r="C348" s="104" t="s">
        <v>34</v>
      </c>
      <c r="D348" s="105" t="s">
        <v>1889</v>
      </c>
      <c r="E348" s="106">
        <v>94455</v>
      </c>
    </row>
    <row r="349" spans="2:5" x14ac:dyDescent="0.25">
      <c r="B349" s="97" t="str">
        <f t="shared" si="5"/>
        <v>SPMogi Mirim</v>
      </c>
      <c r="C349" s="97" t="s">
        <v>27</v>
      </c>
      <c r="D349" s="102" t="s">
        <v>1890</v>
      </c>
      <c r="E349" s="103">
        <v>94098.000000000102</v>
      </c>
    </row>
    <row r="350" spans="2:5" x14ac:dyDescent="0.25">
      <c r="B350" s="97" t="str">
        <f t="shared" si="5"/>
        <v>PRFrancisco Beltrão</v>
      </c>
      <c r="C350" s="97" t="s">
        <v>33</v>
      </c>
      <c r="D350" s="102" t="s">
        <v>1891</v>
      </c>
      <c r="E350" s="103">
        <v>93308</v>
      </c>
    </row>
    <row r="351" spans="2:5" x14ac:dyDescent="0.25">
      <c r="B351" s="97" t="str">
        <f t="shared" si="5"/>
        <v>MGCaratinga</v>
      </c>
      <c r="C351" s="104" t="s">
        <v>34</v>
      </c>
      <c r="D351" s="105" t="s">
        <v>1892</v>
      </c>
      <c r="E351" s="106">
        <v>93124</v>
      </c>
    </row>
    <row r="352" spans="2:5" x14ac:dyDescent="0.25">
      <c r="B352" s="97" t="str">
        <f t="shared" si="5"/>
        <v>SPSão Roque</v>
      </c>
      <c r="C352" s="97" t="s">
        <v>27</v>
      </c>
      <c r="D352" s="102" t="s">
        <v>1893</v>
      </c>
      <c r="E352" s="103">
        <v>93075.999999999898</v>
      </c>
    </row>
    <row r="353" spans="1:5" x14ac:dyDescent="0.25">
      <c r="B353" s="97" t="str">
        <f t="shared" si="5"/>
        <v>SPUbatuba</v>
      </c>
      <c r="C353" s="97" t="s">
        <v>27</v>
      </c>
      <c r="D353" s="102" t="s">
        <v>1894</v>
      </c>
      <c r="E353" s="103">
        <v>92819</v>
      </c>
    </row>
    <row r="354" spans="1:5" x14ac:dyDescent="0.25">
      <c r="B354" s="97" t="str">
        <f t="shared" si="5"/>
        <v>BALuís Eduardo Magalhães</v>
      </c>
      <c r="C354" s="104" t="s">
        <v>32</v>
      </c>
      <c r="D354" s="105" t="s">
        <v>1895</v>
      </c>
      <c r="E354" s="106">
        <v>92670.999999999898</v>
      </c>
    </row>
    <row r="355" spans="1:5" x14ac:dyDescent="0.25">
      <c r="B355" s="97" t="str">
        <f t="shared" si="5"/>
        <v>SPArujá</v>
      </c>
      <c r="C355" s="97" t="s">
        <v>27</v>
      </c>
      <c r="D355" s="102" t="s">
        <v>1896</v>
      </c>
      <c r="E355" s="103">
        <v>92453</v>
      </c>
    </row>
    <row r="356" spans="1:5" x14ac:dyDescent="0.25">
      <c r="B356" s="97" t="str">
        <f t="shared" si="5"/>
        <v>SPSão João da Boa Vista</v>
      </c>
      <c r="C356" s="97" t="s">
        <v>27</v>
      </c>
      <c r="D356" s="102" t="s">
        <v>1897</v>
      </c>
      <c r="E356" s="103">
        <v>92315.000000000204</v>
      </c>
    </row>
    <row r="357" spans="1:5" x14ac:dyDescent="0.25">
      <c r="B357" s="97" t="str">
        <f t="shared" si="5"/>
        <v>MGPatrocínio</v>
      </c>
      <c r="C357" s="104" t="s">
        <v>34</v>
      </c>
      <c r="D357" s="105" t="s">
        <v>1898</v>
      </c>
      <c r="E357" s="106">
        <v>92116</v>
      </c>
    </row>
    <row r="358" spans="1:5" x14ac:dyDescent="0.25">
      <c r="B358" s="97" t="str">
        <f t="shared" si="5"/>
        <v>SESão Cristóvão</v>
      </c>
      <c r="C358" s="104" t="s">
        <v>49</v>
      </c>
      <c r="D358" s="105" t="s">
        <v>1899</v>
      </c>
      <c r="E358" s="106">
        <v>92090</v>
      </c>
    </row>
    <row r="359" spans="1:5" x14ac:dyDescent="0.25">
      <c r="B359" s="97" t="str">
        <f t="shared" si="5"/>
        <v>MGManhuaçu</v>
      </c>
      <c r="C359" s="104" t="s">
        <v>34</v>
      </c>
      <c r="D359" s="105" t="s">
        <v>1900</v>
      </c>
      <c r="E359" s="106">
        <v>92074</v>
      </c>
    </row>
    <row r="360" spans="1:5" x14ac:dyDescent="0.25">
      <c r="B360" s="97" t="str">
        <f t="shared" si="5"/>
        <v>RJSaquarema</v>
      </c>
      <c r="C360" s="97" t="s">
        <v>43</v>
      </c>
      <c r="D360" s="102" t="s">
        <v>1901</v>
      </c>
      <c r="E360" s="103">
        <v>91938.000000000102</v>
      </c>
    </row>
    <row r="361" spans="1:5" x14ac:dyDescent="0.25">
      <c r="B361" s="97" t="str">
        <f t="shared" si="5"/>
        <v>SPAvaré</v>
      </c>
      <c r="C361" s="97" t="s">
        <v>27</v>
      </c>
      <c r="D361" s="102" t="s">
        <v>1902</v>
      </c>
      <c r="E361" s="103">
        <v>91792.000000000102</v>
      </c>
    </row>
    <row r="362" spans="1:5" x14ac:dyDescent="0.25">
      <c r="B362" s="97" t="str">
        <f t="shared" si="5"/>
        <v>SPSão Sebastião</v>
      </c>
      <c r="C362" s="97" t="s">
        <v>27</v>
      </c>
      <c r="D362" s="102" t="s">
        <v>1903</v>
      </c>
      <c r="E362" s="103">
        <v>91636.999999999898</v>
      </c>
    </row>
    <row r="363" spans="1:5" x14ac:dyDescent="0.25">
      <c r="B363" s="97" t="str">
        <f t="shared" si="5"/>
        <v>GOPlanaltina</v>
      </c>
      <c r="C363" s="97" t="s">
        <v>36</v>
      </c>
      <c r="D363" s="102" t="s">
        <v>1904</v>
      </c>
      <c r="E363" s="103">
        <v>91344.999999999898</v>
      </c>
    </row>
    <row r="364" spans="1:5" x14ac:dyDescent="0.25">
      <c r="B364" s="97" t="str">
        <f t="shared" si="5"/>
        <v>MGTimóteo</v>
      </c>
      <c r="C364" s="97" t="s">
        <v>34</v>
      </c>
      <c r="D364" s="102" t="s">
        <v>1905</v>
      </c>
      <c r="E364" s="103">
        <v>91268</v>
      </c>
    </row>
    <row r="365" spans="1:5" x14ac:dyDescent="0.25">
      <c r="B365" s="97" t="str">
        <f t="shared" si="5"/>
        <v>MGSão João del Rei</v>
      </c>
      <c r="C365" s="97" t="s">
        <v>34</v>
      </c>
      <c r="D365" s="102" t="s">
        <v>1906</v>
      </c>
      <c r="E365" s="103">
        <v>90897</v>
      </c>
    </row>
    <row r="366" spans="1:5" x14ac:dyDescent="0.25">
      <c r="A366" s="97" t="str">
        <f>_xlfn.CONCAT(C366,D366)</f>
        <v>MASanta Inês</v>
      </c>
      <c r="B366" s="97" t="str">
        <f t="shared" si="5"/>
        <v>MASanta Inês</v>
      </c>
      <c r="C366" s="104" t="s">
        <v>40</v>
      </c>
      <c r="D366" s="105" t="s">
        <v>1907</v>
      </c>
      <c r="E366" s="106">
        <v>89927</v>
      </c>
    </row>
    <row r="367" spans="1:5" x14ac:dyDescent="0.25">
      <c r="A367" s="97" t="str">
        <f>_xlfn.CONCAT(C367,D367)</f>
        <v>ACCruzeiro do Sul</v>
      </c>
      <c r="B367" s="97" t="str">
        <f t="shared" si="5"/>
        <v>ACCruzeiro do Sul</v>
      </c>
      <c r="C367" s="104" t="s">
        <v>54</v>
      </c>
      <c r="D367" s="105" t="s">
        <v>1908</v>
      </c>
      <c r="E367" s="106">
        <v>89760</v>
      </c>
    </row>
    <row r="368" spans="1:5" x14ac:dyDescent="0.25">
      <c r="B368" s="97" t="str">
        <f t="shared" si="5"/>
        <v>SPLorena</v>
      </c>
      <c r="C368" s="97" t="s">
        <v>27</v>
      </c>
      <c r="D368" s="102" t="s">
        <v>1909</v>
      </c>
      <c r="E368" s="103">
        <v>89532</v>
      </c>
    </row>
    <row r="369" spans="1:5" x14ac:dyDescent="0.25">
      <c r="B369" s="97" t="str">
        <f t="shared" si="5"/>
        <v>PRParanavaí</v>
      </c>
      <c r="C369" s="97" t="s">
        <v>33</v>
      </c>
      <c r="D369" s="102" t="s">
        <v>1910</v>
      </c>
      <c r="E369" s="103">
        <v>89454</v>
      </c>
    </row>
    <row r="370" spans="1:5" x14ac:dyDescent="0.25">
      <c r="B370" s="97" t="str">
        <f t="shared" si="5"/>
        <v>CEQuixadá</v>
      </c>
      <c r="C370" s="104" t="s">
        <v>41</v>
      </c>
      <c r="D370" s="105" t="s">
        <v>1911</v>
      </c>
      <c r="E370" s="106">
        <v>88898.999999999898</v>
      </c>
    </row>
    <row r="371" spans="1:5" x14ac:dyDescent="0.25">
      <c r="A371" s="97" t="str">
        <f>_xlfn.CONCAT(C371,D371)</f>
        <v>MABarra do Corda</v>
      </c>
      <c r="B371" s="97" t="str">
        <f t="shared" si="5"/>
        <v>MABarra do Corda</v>
      </c>
      <c r="C371" s="104" t="s">
        <v>40</v>
      </c>
      <c r="D371" s="105" t="s">
        <v>1912</v>
      </c>
      <c r="E371" s="106">
        <v>88895.000000000204</v>
      </c>
    </row>
    <row r="372" spans="1:5" x14ac:dyDescent="0.25">
      <c r="A372" s="97" t="str">
        <f>_xlfn.CONCAT(C372,D372)</f>
        <v>TOGurupi</v>
      </c>
      <c r="B372" s="97" t="str">
        <f t="shared" si="5"/>
        <v>TOGurupi</v>
      </c>
      <c r="C372" s="104" t="s">
        <v>45</v>
      </c>
      <c r="D372" s="105" t="s">
        <v>1913</v>
      </c>
      <c r="E372" s="106">
        <v>88428</v>
      </c>
    </row>
    <row r="373" spans="1:5" x14ac:dyDescent="0.25">
      <c r="B373" s="97" t="str">
        <f t="shared" si="5"/>
        <v>BACandeias</v>
      </c>
      <c r="C373" s="104" t="s">
        <v>32</v>
      </c>
      <c r="D373" s="105" t="s">
        <v>1914</v>
      </c>
      <c r="E373" s="106">
        <v>87820</v>
      </c>
    </row>
    <row r="374" spans="1:5" x14ac:dyDescent="0.25">
      <c r="B374" s="97" t="str">
        <f t="shared" si="5"/>
        <v>PESerra Talhada</v>
      </c>
      <c r="C374" s="104" t="s">
        <v>44</v>
      </c>
      <c r="D374" s="105" t="s">
        <v>1915</v>
      </c>
      <c r="E374" s="106">
        <v>87466.999999999898</v>
      </c>
    </row>
    <row r="375" spans="1:5" x14ac:dyDescent="0.25">
      <c r="B375" s="97" t="str">
        <f t="shared" si="5"/>
        <v>SCCamboriú</v>
      </c>
      <c r="C375" s="97" t="s">
        <v>42</v>
      </c>
      <c r="D375" s="102" t="s">
        <v>1916</v>
      </c>
      <c r="E375" s="103">
        <v>87179</v>
      </c>
    </row>
    <row r="376" spans="1:5" x14ac:dyDescent="0.25">
      <c r="A376" s="97" t="str">
        <f>_xlfn.CONCAT(C376,D376)</f>
        <v>AMCoari</v>
      </c>
      <c r="B376" s="97" t="str">
        <f t="shared" si="5"/>
        <v>AMCoari</v>
      </c>
      <c r="C376" s="104" t="s">
        <v>38</v>
      </c>
      <c r="D376" s="105" t="s">
        <v>1917</v>
      </c>
      <c r="E376" s="106">
        <v>86713</v>
      </c>
    </row>
    <row r="377" spans="1:5" x14ac:dyDescent="0.25">
      <c r="A377" s="97" t="str">
        <f>_xlfn.CONCAT(C377,D377)</f>
        <v>ROCacoal</v>
      </c>
      <c r="B377" s="97" t="str">
        <f t="shared" si="5"/>
        <v>ROCacoal</v>
      </c>
      <c r="C377" s="104" t="s">
        <v>51</v>
      </c>
      <c r="D377" s="105" t="s">
        <v>1918</v>
      </c>
      <c r="E377" s="106">
        <v>86415.999999999898</v>
      </c>
    </row>
    <row r="378" spans="1:5" x14ac:dyDescent="0.25">
      <c r="B378" s="97" t="str">
        <f t="shared" si="5"/>
        <v>SPCampo Limpo Paulista</v>
      </c>
      <c r="C378" s="97" t="s">
        <v>27</v>
      </c>
      <c r="D378" s="102" t="s">
        <v>1919</v>
      </c>
      <c r="E378" s="103">
        <v>86407</v>
      </c>
    </row>
    <row r="379" spans="1:5" x14ac:dyDescent="0.25">
      <c r="A379" s="97" t="str">
        <f>_xlfn.CONCAT(C379,D379)</f>
        <v>PARedenção</v>
      </c>
      <c r="B379" s="97" t="str">
        <f t="shared" si="5"/>
        <v>PARedenção</v>
      </c>
      <c r="C379" s="104" t="s">
        <v>35</v>
      </c>
      <c r="D379" s="105" t="s">
        <v>1920</v>
      </c>
      <c r="E379" s="106">
        <v>86326.000000000102</v>
      </c>
    </row>
    <row r="380" spans="1:5" x14ac:dyDescent="0.25">
      <c r="B380" s="97" t="str">
        <f t="shared" si="5"/>
        <v>SCSão Bento do Sul</v>
      </c>
      <c r="C380" s="97" t="s">
        <v>42</v>
      </c>
      <c r="D380" s="102" t="s">
        <v>1921</v>
      </c>
      <c r="E380" s="103">
        <v>86316.999999999898</v>
      </c>
    </row>
    <row r="381" spans="1:5" x14ac:dyDescent="0.25">
      <c r="B381" s="97" t="str">
        <f t="shared" si="5"/>
        <v>RSLajeado</v>
      </c>
      <c r="C381" s="97" t="s">
        <v>39</v>
      </c>
      <c r="D381" s="102" t="s">
        <v>1922</v>
      </c>
      <c r="E381" s="103">
        <v>86005.000000000102</v>
      </c>
    </row>
    <row r="382" spans="1:5" x14ac:dyDescent="0.25">
      <c r="B382" s="97" t="str">
        <f t="shared" si="5"/>
        <v>SCNavegantes</v>
      </c>
      <c r="C382" s="97" t="s">
        <v>42</v>
      </c>
      <c r="D382" s="102" t="s">
        <v>1923</v>
      </c>
      <c r="E382" s="103">
        <v>85734</v>
      </c>
    </row>
    <row r="383" spans="1:5" x14ac:dyDescent="0.25">
      <c r="B383" s="97" t="str">
        <f t="shared" si="5"/>
        <v>CEPacatuba</v>
      </c>
      <c r="C383" s="104" t="s">
        <v>41</v>
      </c>
      <c r="D383" s="105" t="s">
        <v>1924</v>
      </c>
      <c r="E383" s="106">
        <v>85647</v>
      </c>
    </row>
    <row r="384" spans="1:5" x14ac:dyDescent="0.25">
      <c r="B384" s="97" t="str">
        <f t="shared" si="5"/>
        <v>MGUnaí</v>
      </c>
      <c r="C384" s="97" t="s">
        <v>34</v>
      </c>
      <c r="D384" s="102" t="s">
        <v>1925</v>
      </c>
      <c r="E384" s="103">
        <v>85460.999999999898</v>
      </c>
    </row>
    <row r="385" spans="1:5" x14ac:dyDescent="0.25">
      <c r="B385" s="97" t="str">
        <f t="shared" si="5"/>
        <v>BAGuanambi</v>
      </c>
      <c r="C385" s="104" t="s">
        <v>32</v>
      </c>
      <c r="D385" s="105" t="s">
        <v>1926</v>
      </c>
      <c r="E385" s="106">
        <v>85353</v>
      </c>
    </row>
    <row r="386" spans="1:5" x14ac:dyDescent="0.25">
      <c r="B386" s="97" t="str">
        <f t="shared" si="5"/>
        <v>PEGravatá</v>
      </c>
      <c r="C386" s="104" t="s">
        <v>44</v>
      </c>
      <c r="D386" s="105" t="s">
        <v>1927</v>
      </c>
      <c r="E386" s="106">
        <v>85309</v>
      </c>
    </row>
    <row r="387" spans="1:5" x14ac:dyDescent="0.25">
      <c r="B387" s="97" t="str">
        <f t="shared" ref="B387:B450" si="6">C387&amp;D387</f>
        <v>PEAraripina</v>
      </c>
      <c r="C387" s="104" t="s">
        <v>44</v>
      </c>
      <c r="D387" s="105" t="s">
        <v>1928</v>
      </c>
      <c r="E387" s="106">
        <v>85301</v>
      </c>
    </row>
    <row r="388" spans="1:5" x14ac:dyDescent="0.25">
      <c r="B388" s="97" t="str">
        <f t="shared" si="6"/>
        <v>PECarpina</v>
      </c>
      <c r="C388" s="104" t="s">
        <v>44</v>
      </c>
      <c r="D388" s="105" t="s">
        <v>1929</v>
      </c>
      <c r="E388" s="106">
        <v>85131</v>
      </c>
    </row>
    <row r="389" spans="1:5" x14ac:dyDescent="0.25">
      <c r="B389" s="97" t="str">
        <f t="shared" si="6"/>
        <v>PRCianorte</v>
      </c>
      <c r="C389" s="97" t="s">
        <v>33</v>
      </c>
      <c r="D389" s="102" t="s">
        <v>1930</v>
      </c>
      <c r="E389" s="103">
        <v>84980</v>
      </c>
    </row>
    <row r="390" spans="1:5" x14ac:dyDescent="0.25">
      <c r="B390" s="97" t="str">
        <f t="shared" si="6"/>
        <v>PRPato Branco</v>
      </c>
      <c r="C390" s="97" t="s">
        <v>33</v>
      </c>
      <c r="D390" s="102" t="s">
        <v>1931</v>
      </c>
      <c r="E390" s="103">
        <v>84779.000000000204</v>
      </c>
    </row>
    <row r="391" spans="1:5" x14ac:dyDescent="0.25">
      <c r="A391" s="97" t="str">
        <f>_xlfn.CONCAT(C391,D391)</f>
        <v>PAMoju</v>
      </c>
      <c r="B391" s="97" t="str">
        <f t="shared" si="6"/>
        <v>PAMoju</v>
      </c>
      <c r="C391" s="104" t="s">
        <v>35</v>
      </c>
      <c r="D391" s="105" t="s">
        <v>1932</v>
      </c>
      <c r="E391" s="106">
        <v>84251</v>
      </c>
    </row>
    <row r="392" spans="1:5" x14ac:dyDescent="0.25">
      <c r="A392" s="97" t="str">
        <f>_xlfn.CONCAT(C392,D392)</f>
        <v>MAPinheiro</v>
      </c>
      <c r="B392" s="97" t="str">
        <f t="shared" si="6"/>
        <v>MAPinheiro</v>
      </c>
      <c r="C392" s="104" t="s">
        <v>40</v>
      </c>
      <c r="D392" s="105" t="s">
        <v>1933</v>
      </c>
      <c r="E392" s="106">
        <v>84160</v>
      </c>
    </row>
    <row r="393" spans="1:5" x14ac:dyDescent="0.25">
      <c r="B393" s="97" t="str">
        <f t="shared" si="6"/>
        <v>SPMatão</v>
      </c>
      <c r="C393" s="97" t="s">
        <v>27</v>
      </c>
      <c r="D393" s="102" t="s">
        <v>1934</v>
      </c>
      <c r="E393" s="103">
        <v>84068.999999999898</v>
      </c>
    </row>
    <row r="394" spans="1:5" x14ac:dyDescent="0.25">
      <c r="B394" s="97" t="str">
        <f t="shared" si="6"/>
        <v>RSIjuí</v>
      </c>
      <c r="C394" s="97" t="s">
        <v>39</v>
      </c>
      <c r="D394" s="102" t="s">
        <v>1935</v>
      </c>
      <c r="E394" s="103">
        <v>84041</v>
      </c>
    </row>
    <row r="395" spans="1:5" x14ac:dyDescent="0.25">
      <c r="B395" s="97" t="str">
        <f t="shared" si="6"/>
        <v>RJSeropédica</v>
      </c>
      <c r="C395" s="97" t="s">
        <v>43</v>
      </c>
      <c r="D395" s="102" t="s">
        <v>1936</v>
      </c>
      <c r="E395" s="103">
        <v>83841</v>
      </c>
    </row>
    <row r="396" spans="1:5" x14ac:dyDescent="0.25">
      <c r="B396" s="97" t="str">
        <f t="shared" si="6"/>
        <v>BADias d´Ávila</v>
      </c>
      <c r="C396" s="104" t="s">
        <v>32</v>
      </c>
      <c r="D396" s="105" t="s">
        <v>1937</v>
      </c>
      <c r="E396" s="106">
        <v>83705</v>
      </c>
    </row>
    <row r="397" spans="1:5" x14ac:dyDescent="0.25">
      <c r="B397" s="97" t="str">
        <f t="shared" si="6"/>
        <v>RSEsteio</v>
      </c>
      <c r="C397" s="97" t="s">
        <v>39</v>
      </c>
      <c r="D397" s="102" t="s">
        <v>1938</v>
      </c>
      <c r="E397" s="103">
        <v>83352.000000000102</v>
      </c>
    </row>
    <row r="398" spans="1:5" x14ac:dyDescent="0.25">
      <c r="B398" s="97" t="str">
        <f t="shared" si="6"/>
        <v>SPCruzeiro</v>
      </c>
      <c r="C398" s="97" t="s">
        <v>27</v>
      </c>
      <c r="D398" s="102" t="s">
        <v>1939</v>
      </c>
      <c r="E398" s="103">
        <v>82895</v>
      </c>
    </row>
    <row r="399" spans="1:5" x14ac:dyDescent="0.25">
      <c r="B399" s="97" t="str">
        <f t="shared" si="6"/>
        <v>RNMacaíba</v>
      </c>
      <c r="C399" s="104" t="s">
        <v>52</v>
      </c>
      <c r="D399" s="105" t="s">
        <v>1940</v>
      </c>
      <c r="E399" s="106">
        <v>82828</v>
      </c>
    </row>
    <row r="400" spans="1:5" x14ac:dyDescent="0.25">
      <c r="B400" s="97" t="str">
        <f t="shared" si="6"/>
        <v>RJTrês Rios</v>
      </c>
      <c r="C400" s="97" t="s">
        <v>43</v>
      </c>
      <c r="D400" s="102" t="s">
        <v>1941</v>
      </c>
      <c r="E400" s="103">
        <v>82468</v>
      </c>
    </row>
    <row r="401" spans="1:5" x14ac:dyDescent="0.25">
      <c r="B401" s="97" t="str">
        <f t="shared" si="6"/>
        <v>CEQuixeramobim</v>
      </c>
      <c r="C401" s="104" t="s">
        <v>41</v>
      </c>
      <c r="D401" s="105" t="s">
        <v>1942</v>
      </c>
      <c r="E401" s="106">
        <v>82454.999999999898</v>
      </c>
    </row>
    <row r="402" spans="1:5" x14ac:dyDescent="0.25">
      <c r="B402" s="97" t="str">
        <f t="shared" si="6"/>
        <v>BASerrinha</v>
      </c>
      <c r="C402" s="104" t="s">
        <v>32</v>
      </c>
      <c r="D402" s="105" t="s">
        <v>1943</v>
      </c>
      <c r="E402" s="106">
        <v>81693</v>
      </c>
    </row>
    <row r="403" spans="1:5" x14ac:dyDescent="0.25">
      <c r="B403" s="97" t="str">
        <f t="shared" si="6"/>
        <v>CEAquiraz</v>
      </c>
      <c r="C403" s="104" t="s">
        <v>41</v>
      </c>
      <c r="D403" s="105" t="s">
        <v>1944</v>
      </c>
      <c r="E403" s="106">
        <v>81581</v>
      </c>
    </row>
    <row r="404" spans="1:5" x14ac:dyDescent="0.25">
      <c r="B404" s="97" t="str">
        <f t="shared" si="6"/>
        <v>RSCachoeira do Sul</v>
      </c>
      <c r="C404" s="97" t="s">
        <v>39</v>
      </c>
      <c r="D404" s="102" t="s">
        <v>1945</v>
      </c>
      <c r="E404" s="103">
        <v>81552</v>
      </c>
    </row>
    <row r="405" spans="1:5" x14ac:dyDescent="0.25">
      <c r="B405" s="97" t="str">
        <f t="shared" si="6"/>
        <v>SPVinhedo</v>
      </c>
      <c r="C405" s="97" t="s">
        <v>27</v>
      </c>
      <c r="D405" s="102" t="s">
        <v>1946</v>
      </c>
      <c r="E405" s="103">
        <v>81516</v>
      </c>
    </row>
    <row r="406" spans="1:5" x14ac:dyDescent="0.25">
      <c r="B406" s="97" t="str">
        <f t="shared" si="6"/>
        <v>MGCurvelo</v>
      </c>
      <c r="C406" s="104" t="s">
        <v>34</v>
      </c>
      <c r="D406" s="105" t="s">
        <v>1947</v>
      </c>
      <c r="E406" s="106">
        <v>81085</v>
      </c>
    </row>
    <row r="407" spans="1:5" x14ac:dyDescent="0.25">
      <c r="B407" s="97" t="str">
        <f t="shared" si="6"/>
        <v>MGAlfenas</v>
      </c>
      <c r="C407" s="104" t="s">
        <v>34</v>
      </c>
      <c r="D407" s="105" t="s">
        <v>1948</v>
      </c>
      <c r="E407" s="106">
        <v>80973</v>
      </c>
    </row>
    <row r="408" spans="1:5" x14ac:dyDescent="0.25">
      <c r="B408" s="97" t="str">
        <f t="shared" si="6"/>
        <v>MGJoão Monlevade</v>
      </c>
      <c r="C408" s="104" t="s">
        <v>34</v>
      </c>
      <c r="D408" s="105" t="s">
        <v>1949</v>
      </c>
      <c r="E408" s="106">
        <v>80903</v>
      </c>
    </row>
    <row r="409" spans="1:5" x14ac:dyDescent="0.25">
      <c r="B409" s="97" t="str">
        <f t="shared" si="6"/>
        <v>BAJacobina</v>
      </c>
      <c r="C409" s="104" t="s">
        <v>32</v>
      </c>
      <c r="D409" s="105" t="s">
        <v>1950</v>
      </c>
      <c r="E409" s="106">
        <v>80749.000000000102</v>
      </c>
    </row>
    <row r="410" spans="1:5" x14ac:dyDescent="0.25">
      <c r="B410" s="97" t="str">
        <f t="shared" si="6"/>
        <v>ESViana</v>
      </c>
      <c r="C410" s="97" t="s">
        <v>48</v>
      </c>
      <c r="D410" s="102" t="s">
        <v>1951</v>
      </c>
      <c r="E410" s="103">
        <v>80735.000000000102</v>
      </c>
    </row>
    <row r="411" spans="1:5" x14ac:dyDescent="0.25">
      <c r="A411" s="97" t="str">
        <f>_xlfn.CONCAT(C411,D411)</f>
        <v>MAChapadinha</v>
      </c>
      <c r="B411" s="97" t="str">
        <f t="shared" si="6"/>
        <v>MAChapadinha</v>
      </c>
      <c r="C411" s="104" t="s">
        <v>40</v>
      </c>
      <c r="D411" s="105" t="s">
        <v>1952</v>
      </c>
      <c r="E411" s="106">
        <v>80705</v>
      </c>
    </row>
    <row r="412" spans="1:5" x14ac:dyDescent="0.25">
      <c r="B412" s="97" t="str">
        <f t="shared" si="6"/>
        <v>PRTelêmaco Borba</v>
      </c>
      <c r="C412" s="97" t="s">
        <v>33</v>
      </c>
      <c r="D412" s="102" t="s">
        <v>1953</v>
      </c>
      <c r="E412" s="103">
        <v>80588</v>
      </c>
    </row>
    <row r="413" spans="1:5" x14ac:dyDescent="0.25">
      <c r="B413" s="97" t="str">
        <f t="shared" si="6"/>
        <v>MGTrês Corações</v>
      </c>
      <c r="C413" s="97" t="s">
        <v>34</v>
      </c>
      <c r="D413" s="102" t="s">
        <v>1954</v>
      </c>
      <c r="E413" s="103">
        <v>80561</v>
      </c>
    </row>
    <row r="414" spans="1:5" x14ac:dyDescent="0.25">
      <c r="B414" s="97" t="str">
        <f t="shared" si="6"/>
        <v>RSSapiranga</v>
      </c>
      <c r="C414" s="97" t="s">
        <v>39</v>
      </c>
      <c r="D414" s="102" t="s">
        <v>1955</v>
      </c>
      <c r="E414" s="103">
        <v>80513.999999999898</v>
      </c>
    </row>
    <row r="415" spans="1:5" x14ac:dyDescent="0.25">
      <c r="B415" s="97" t="str">
        <f t="shared" si="6"/>
        <v>PEGoiana</v>
      </c>
      <c r="C415" s="104" t="s">
        <v>44</v>
      </c>
      <c r="D415" s="105" t="s">
        <v>1956</v>
      </c>
      <c r="E415" s="106">
        <v>80345</v>
      </c>
    </row>
    <row r="416" spans="1:5" x14ac:dyDescent="0.25">
      <c r="B416" s="97" t="str">
        <f t="shared" si="6"/>
        <v>SPIbiúna</v>
      </c>
      <c r="C416" s="97" t="s">
        <v>27</v>
      </c>
      <c r="D416" s="102" t="s">
        <v>1957</v>
      </c>
      <c r="E416" s="103">
        <v>80062</v>
      </c>
    </row>
    <row r="417" spans="1:5" x14ac:dyDescent="0.25">
      <c r="B417" s="97" t="str">
        <f t="shared" si="6"/>
        <v>SCCaçador</v>
      </c>
      <c r="C417" s="97" t="s">
        <v>42</v>
      </c>
      <c r="D417" s="102" t="s">
        <v>1958</v>
      </c>
      <c r="E417" s="103">
        <v>80017.000000000102</v>
      </c>
    </row>
    <row r="418" spans="1:5" x14ac:dyDescent="0.25">
      <c r="B418" s="97" t="str">
        <f t="shared" si="6"/>
        <v>MGViçosa</v>
      </c>
      <c r="C418" s="97" t="s">
        <v>34</v>
      </c>
      <c r="D418" s="102" t="s">
        <v>1959</v>
      </c>
      <c r="E418" s="103">
        <v>79909.999999999898</v>
      </c>
    </row>
    <row r="419" spans="1:5" x14ac:dyDescent="0.25">
      <c r="B419" s="97" t="str">
        <f t="shared" si="6"/>
        <v>BASenhor do Bonfim</v>
      </c>
      <c r="C419" s="104" t="s">
        <v>32</v>
      </c>
      <c r="D419" s="105" t="s">
        <v>1960</v>
      </c>
      <c r="E419" s="106">
        <v>79813.000000000102</v>
      </c>
    </row>
    <row r="420" spans="1:5" x14ac:dyDescent="0.25">
      <c r="B420" s="97" t="str">
        <f t="shared" si="6"/>
        <v>CERussas</v>
      </c>
      <c r="C420" s="104" t="s">
        <v>41</v>
      </c>
      <c r="D420" s="105" t="s">
        <v>1961</v>
      </c>
      <c r="E420" s="106">
        <v>79550</v>
      </c>
    </row>
    <row r="421" spans="1:5" x14ac:dyDescent="0.25">
      <c r="B421" s="97" t="str">
        <f t="shared" si="6"/>
        <v>SPCajamar</v>
      </c>
      <c r="C421" s="97" t="s">
        <v>27</v>
      </c>
      <c r="D421" s="102" t="s">
        <v>1962</v>
      </c>
      <c r="E421" s="103">
        <v>79034</v>
      </c>
    </row>
    <row r="422" spans="1:5" x14ac:dyDescent="0.25">
      <c r="B422" s="97" t="str">
        <f t="shared" si="6"/>
        <v>SPLins</v>
      </c>
      <c r="C422" s="97" t="s">
        <v>27</v>
      </c>
      <c r="D422" s="102" t="s">
        <v>1963</v>
      </c>
      <c r="E422" s="103">
        <v>78978</v>
      </c>
    </row>
    <row r="423" spans="1:5" x14ac:dyDescent="0.25">
      <c r="B423" s="97" t="str">
        <f t="shared" si="6"/>
        <v>PIPicos</v>
      </c>
      <c r="C423" s="104" t="s">
        <v>53</v>
      </c>
      <c r="D423" s="105" t="s">
        <v>1964</v>
      </c>
      <c r="E423" s="106">
        <v>78627</v>
      </c>
    </row>
    <row r="424" spans="1:5" x14ac:dyDescent="0.25">
      <c r="A424" s="97" t="str">
        <f>_xlfn.CONCAT(C424,D424)</f>
        <v>PANovo Repartimento</v>
      </c>
      <c r="B424" s="97" t="str">
        <f t="shared" si="6"/>
        <v>PANovo Repartimento</v>
      </c>
      <c r="C424" s="104" t="s">
        <v>35</v>
      </c>
      <c r="D424" s="105" t="s">
        <v>1965</v>
      </c>
      <c r="E424" s="106">
        <v>78487.999999999898</v>
      </c>
    </row>
    <row r="425" spans="1:5" x14ac:dyDescent="0.25">
      <c r="B425" s="97" t="str">
        <f t="shared" si="6"/>
        <v>SPJaboticabal</v>
      </c>
      <c r="C425" s="97" t="s">
        <v>27</v>
      </c>
      <c r="D425" s="102" t="s">
        <v>1966</v>
      </c>
      <c r="E425" s="103">
        <v>78029</v>
      </c>
    </row>
    <row r="426" spans="1:5" x14ac:dyDescent="0.25">
      <c r="B426" s="97" t="str">
        <f t="shared" si="6"/>
        <v>SPBebedouro</v>
      </c>
      <c r="C426" s="97" t="s">
        <v>27</v>
      </c>
      <c r="D426" s="102" t="s">
        <v>1967</v>
      </c>
      <c r="E426" s="103">
        <v>77612</v>
      </c>
    </row>
    <row r="427" spans="1:5" x14ac:dyDescent="0.25">
      <c r="B427" s="97" t="str">
        <f t="shared" si="6"/>
        <v>RSSanto Ângelo</v>
      </c>
      <c r="C427" s="97" t="s">
        <v>39</v>
      </c>
      <c r="D427" s="102" t="s">
        <v>1968</v>
      </c>
      <c r="E427" s="103">
        <v>77544</v>
      </c>
    </row>
    <row r="428" spans="1:5" x14ac:dyDescent="0.25">
      <c r="B428" s="97" t="str">
        <f t="shared" si="6"/>
        <v>CECanindé</v>
      </c>
      <c r="C428" s="104" t="s">
        <v>41</v>
      </c>
      <c r="D428" s="105" t="s">
        <v>1969</v>
      </c>
      <c r="E428" s="106">
        <v>77484</v>
      </c>
    </row>
    <row r="429" spans="1:5" x14ac:dyDescent="0.25">
      <c r="B429" s="97" t="str">
        <f t="shared" si="6"/>
        <v>BAItapetinga</v>
      </c>
      <c r="C429" s="104" t="s">
        <v>32</v>
      </c>
      <c r="D429" s="105" t="s">
        <v>1970</v>
      </c>
      <c r="E429" s="106">
        <v>77408</v>
      </c>
    </row>
    <row r="430" spans="1:5" x14ac:dyDescent="0.25">
      <c r="B430" s="97" t="str">
        <f t="shared" si="6"/>
        <v>SPPirassununga</v>
      </c>
      <c r="C430" s="97" t="s">
        <v>27</v>
      </c>
      <c r="D430" s="102" t="s">
        <v>1971</v>
      </c>
      <c r="E430" s="103">
        <v>77329.999999999898</v>
      </c>
    </row>
    <row r="431" spans="1:5" x14ac:dyDescent="0.25">
      <c r="B431" s="97" t="str">
        <f t="shared" si="6"/>
        <v>RJValença</v>
      </c>
      <c r="C431" s="97" t="s">
        <v>43</v>
      </c>
      <c r="D431" s="102" t="s">
        <v>1873</v>
      </c>
      <c r="E431" s="103">
        <v>77202</v>
      </c>
    </row>
    <row r="432" spans="1:5" x14ac:dyDescent="0.25">
      <c r="B432" s="97" t="str">
        <f t="shared" si="6"/>
        <v>CETianguá</v>
      </c>
      <c r="C432" s="104" t="s">
        <v>41</v>
      </c>
      <c r="D432" s="105" t="s">
        <v>1972</v>
      </c>
      <c r="E432" s="106">
        <v>77111</v>
      </c>
    </row>
    <row r="433" spans="1:5" x14ac:dyDescent="0.25">
      <c r="B433" s="97" t="str">
        <f t="shared" si="6"/>
        <v>PEBelo Jardim</v>
      </c>
      <c r="C433" s="104" t="s">
        <v>44</v>
      </c>
      <c r="D433" s="105" t="s">
        <v>1973</v>
      </c>
      <c r="E433" s="106">
        <v>76930</v>
      </c>
    </row>
    <row r="434" spans="1:5" x14ac:dyDescent="0.25">
      <c r="B434" s="97" t="str">
        <f t="shared" si="6"/>
        <v>GOSanto Antônio do Descoberto</v>
      </c>
      <c r="C434" s="97" t="s">
        <v>36</v>
      </c>
      <c r="D434" s="102" t="s">
        <v>1974</v>
      </c>
      <c r="E434" s="103">
        <v>76871</v>
      </c>
    </row>
    <row r="435" spans="1:5" x14ac:dyDescent="0.25">
      <c r="A435" s="97" t="str">
        <f>_xlfn.CONCAT(C435,D435)</f>
        <v>PASantana do Araguaia</v>
      </c>
      <c r="B435" s="97" t="str">
        <f t="shared" si="6"/>
        <v>PASantana do Araguaia</v>
      </c>
      <c r="C435" s="104" t="s">
        <v>35</v>
      </c>
      <c r="D435" s="105" t="s">
        <v>1975</v>
      </c>
      <c r="E435" s="106">
        <v>75995</v>
      </c>
    </row>
    <row r="436" spans="1:5" x14ac:dyDescent="0.25">
      <c r="B436" s="97" t="str">
        <f t="shared" si="6"/>
        <v>MGCataguases</v>
      </c>
      <c r="C436" s="104" t="s">
        <v>34</v>
      </c>
      <c r="D436" s="105" t="s">
        <v>1976</v>
      </c>
      <c r="E436" s="106">
        <v>75942</v>
      </c>
    </row>
    <row r="437" spans="1:5" x14ac:dyDescent="0.25">
      <c r="B437" s="97" t="str">
        <f t="shared" si="6"/>
        <v>SPItapira</v>
      </c>
      <c r="C437" s="97" t="s">
        <v>27</v>
      </c>
      <c r="D437" s="102" t="s">
        <v>1977</v>
      </c>
      <c r="E437" s="103">
        <v>75683</v>
      </c>
    </row>
    <row r="438" spans="1:5" x14ac:dyDescent="0.25">
      <c r="B438" s="97" t="str">
        <f t="shared" si="6"/>
        <v>SCConcórdia</v>
      </c>
      <c r="C438" s="97" t="s">
        <v>42</v>
      </c>
      <c r="D438" s="102" t="s">
        <v>1978</v>
      </c>
      <c r="E438" s="103">
        <v>75682.999999999898</v>
      </c>
    </row>
    <row r="439" spans="1:5" x14ac:dyDescent="0.25">
      <c r="B439" s="97" t="str">
        <f t="shared" si="6"/>
        <v>ALRio Largo</v>
      </c>
      <c r="C439" s="104" t="s">
        <v>37</v>
      </c>
      <c r="D439" s="105" t="s">
        <v>1979</v>
      </c>
      <c r="E439" s="106">
        <v>75662</v>
      </c>
    </row>
    <row r="440" spans="1:5" x14ac:dyDescent="0.25">
      <c r="B440" s="97" t="str">
        <f t="shared" si="6"/>
        <v>RSSantana do Livramento</v>
      </c>
      <c r="C440" s="97" t="s">
        <v>39</v>
      </c>
      <c r="D440" s="102" t="s">
        <v>1980</v>
      </c>
      <c r="E440" s="103">
        <v>75646.999999999898</v>
      </c>
    </row>
    <row r="441" spans="1:5" x14ac:dyDescent="0.25">
      <c r="B441" s="97" t="str">
        <f t="shared" si="6"/>
        <v>CEAracati</v>
      </c>
      <c r="C441" s="104" t="s">
        <v>41</v>
      </c>
      <c r="D441" s="105" t="s">
        <v>1981</v>
      </c>
      <c r="E441" s="106">
        <v>75392</v>
      </c>
    </row>
    <row r="442" spans="1:5" x14ac:dyDescent="0.25">
      <c r="B442" s="97" t="str">
        <f t="shared" si="6"/>
        <v>PEArcoverde</v>
      </c>
      <c r="C442" s="104" t="s">
        <v>44</v>
      </c>
      <c r="D442" s="105" t="s">
        <v>1982</v>
      </c>
      <c r="E442" s="106">
        <v>75295</v>
      </c>
    </row>
    <row r="443" spans="1:5" x14ac:dyDescent="0.25">
      <c r="B443" s="97" t="str">
        <f t="shared" si="6"/>
        <v>CECrateús</v>
      </c>
      <c r="C443" s="104" t="s">
        <v>41</v>
      </c>
      <c r="D443" s="105" t="s">
        <v>1983</v>
      </c>
      <c r="E443" s="106">
        <v>75241</v>
      </c>
    </row>
    <row r="444" spans="1:5" x14ac:dyDescent="0.25">
      <c r="A444" s="97" t="str">
        <f>_xlfn.CONCAT(C444,D444)</f>
        <v>PAOriximiná</v>
      </c>
      <c r="B444" s="97" t="str">
        <f t="shared" si="6"/>
        <v>PAOriximiná</v>
      </c>
      <c r="C444" s="104" t="s">
        <v>35</v>
      </c>
      <c r="D444" s="105" t="s">
        <v>1984</v>
      </c>
      <c r="E444" s="106">
        <v>74921</v>
      </c>
    </row>
    <row r="445" spans="1:5" x14ac:dyDescent="0.25">
      <c r="B445" s="97" t="str">
        <f t="shared" si="6"/>
        <v>MGOuro Preto</v>
      </c>
      <c r="C445" s="104" t="s">
        <v>34</v>
      </c>
      <c r="D445" s="105" t="s">
        <v>1985</v>
      </c>
      <c r="E445" s="106">
        <v>74824</v>
      </c>
    </row>
    <row r="446" spans="1:5" x14ac:dyDescent="0.25">
      <c r="B446" s="97" t="str">
        <f t="shared" si="6"/>
        <v>SPCosmópolis</v>
      </c>
      <c r="C446" s="97" t="s">
        <v>27</v>
      </c>
      <c r="D446" s="102" t="s">
        <v>1986</v>
      </c>
      <c r="E446" s="103">
        <v>74662</v>
      </c>
    </row>
    <row r="447" spans="1:5" x14ac:dyDescent="0.25">
      <c r="B447" s="97" t="str">
        <f t="shared" si="6"/>
        <v>GOCidade Ocidental</v>
      </c>
      <c r="C447" s="97" t="s">
        <v>36</v>
      </c>
      <c r="D447" s="102" t="s">
        <v>1987</v>
      </c>
      <c r="E447" s="103">
        <v>74370</v>
      </c>
    </row>
    <row r="448" spans="1:5" x14ac:dyDescent="0.25">
      <c r="B448" s="97" t="str">
        <f t="shared" si="6"/>
        <v>RNCeará-Mirim</v>
      </c>
      <c r="C448" s="104" t="s">
        <v>52</v>
      </c>
      <c r="D448" s="105" t="s">
        <v>1988</v>
      </c>
      <c r="E448" s="106">
        <v>74268</v>
      </c>
    </row>
    <row r="449" spans="1:5" x14ac:dyDescent="0.25">
      <c r="B449" s="97" t="str">
        <f t="shared" si="6"/>
        <v>CEPacajus</v>
      </c>
      <c r="C449" s="104" t="s">
        <v>41</v>
      </c>
      <c r="D449" s="105" t="s">
        <v>1989</v>
      </c>
      <c r="E449" s="106">
        <v>74145</v>
      </c>
    </row>
    <row r="450" spans="1:5" x14ac:dyDescent="0.25">
      <c r="B450" s="97" t="str">
        <f t="shared" si="6"/>
        <v>BAIrecê</v>
      </c>
      <c r="C450" s="104" t="s">
        <v>32</v>
      </c>
      <c r="D450" s="105" t="s">
        <v>1990</v>
      </c>
      <c r="E450" s="106">
        <v>74050</v>
      </c>
    </row>
    <row r="451" spans="1:5" x14ac:dyDescent="0.25">
      <c r="B451" s="97" t="str">
        <f t="shared" ref="B451:B514" si="7">C451&amp;D451</f>
        <v>RSSanta Rosa</v>
      </c>
      <c r="C451" s="97" t="s">
        <v>39</v>
      </c>
      <c r="D451" s="102" t="s">
        <v>1991</v>
      </c>
      <c r="E451" s="103">
        <v>73881.999999999898</v>
      </c>
    </row>
    <row r="452" spans="1:5" x14ac:dyDescent="0.25">
      <c r="B452" s="97" t="str">
        <f t="shared" si="7"/>
        <v>RSFarroupilha</v>
      </c>
      <c r="C452" s="97" t="s">
        <v>39</v>
      </c>
      <c r="D452" s="102" t="s">
        <v>1992</v>
      </c>
      <c r="E452" s="103">
        <v>73757.999999999898</v>
      </c>
    </row>
    <row r="453" spans="1:5" x14ac:dyDescent="0.25">
      <c r="A453" s="97" t="str">
        <f>_xlfn.CONCAT(C453,D453)</f>
        <v>MABuriticupu</v>
      </c>
      <c r="B453" s="97" t="str">
        <f t="shared" si="7"/>
        <v>MABuriticupu</v>
      </c>
      <c r="C453" s="104" t="s">
        <v>40</v>
      </c>
      <c r="D453" s="105" t="s">
        <v>1993</v>
      </c>
      <c r="E453" s="106">
        <v>73595</v>
      </c>
    </row>
    <row r="454" spans="1:5" x14ac:dyDescent="0.25">
      <c r="B454" s="97" t="str">
        <f t="shared" si="7"/>
        <v>ALPalmeira dos Índios</v>
      </c>
      <c r="C454" s="104" t="s">
        <v>37</v>
      </c>
      <c r="D454" s="105" t="s">
        <v>1994</v>
      </c>
      <c r="E454" s="106">
        <v>73452</v>
      </c>
    </row>
    <row r="455" spans="1:5" x14ac:dyDescent="0.25">
      <c r="B455" s="97" t="str">
        <f t="shared" si="7"/>
        <v>SPAmparo</v>
      </c>
      <c r="C455" s="97" t="s">
        <v>27</v>
      </c>
      <c r="D455" s="102" t="s">
        <v>1995</v>
      </c>
      <c r="E455" s="103">
        <v>73145</v>
      </c>
    </row>
    <row r="456" spans="1:5" x14ac:dyDescent="0.25">
      <c r="A456" s="97" t="str">
        <f>_xlfn.CONCAT(C456,D456)</f>
        <v>MASanta Luzia</v>
      </c>
      <c r="B456" s="97" t="str">
        <f t="shared" si="7"/>
        <v>MASanta Luzia</v>
      </c>
      <c r="C456" s="104" t="s">
        <v>40</v>
      </c>
      <c r="D456" s="105" t="s">
        <v>1682</v>
      </c>
      <c r="E456" s="106">
        <v>73105</v>
      </c>
    </row>
    <row r="457" spans="1:5" x14ac:dyDescent="0.25">
      <c r="B457" s="97" t="str">
        <f t="shared" si="7"/>
        <v>BACasa Nova</v>
      </c>
      <c r="C457" s="104" t="s">
        <v>32</v>
      </c>
      <c r="D457" s="105" t="s">
        <v>1996</v>
      </c>
      <c r="E457" s="106">
        <v>73092</v>
      </c>
    </row>
    <row r="458" spans="1:5" x14ac:dyDescent="0.25">
      <c r="B458" s="97" t="str">
        <f t="shared" si="7"/>
        <v>SCRio do Sul</v>
      </c>
      <c r="C458" s="97" t="s">
        <v>42</v>
      </c>
      <c r="D458" s="102" t="s">
        <v>1997</v>
      </c>
      <c r="E458" s="103">
        <v>72931</v>
      </c>
    </row>
    <row r="459" spans="1:5" x14ac:dyDescent="0.25">
      <c r="A459" s="97" t="str">
        <f>_xlfn.CONCAT(C459,D459)</f>
        <v>PASanta Isabel do Pará</v>
      </c>
      <c r="B459" s="97" t="str">
        <f t="shared" si="7"/>
        <v>PASanta Isabel do Pará</v>
      </c>
      <c r="C459" s="104" t="s">
        <v>35</v>
      </c>
      <c r="D459" s="105" t="s">
        <v>1998</v>
      </c>
      <c r="E459" s="106">
        <v>72856</v>
      </c>
    </row>
    <row r="460" spans="1:5" x14ac:dyDescent="0.25">
      <c r="B460" s="97" t="str">
        <f t="shared" si="7"/>
        <v>CECascavel</v>
      </c>
      <c r="C460" s="104" t="s">
        <v>41</v>
      </c>
      <c r="D460" s="105" t="s">
        <v>1627</v>
      </c>
      <c r="E460" s="106">
        <v>72706</v>
      </c>
    </row>
    <row r="461" spans="1:5" x14ac:dyDescent="0.25">
      <c r="B461" s="97" t="str">
        <f t="shared" si="7"/>
        <v>MGEsmeraldas</v>
      </c>
      <c r="C461" s="104" t="s">
        <v>34</v>
      </c>
      <c r="D461" s="105" t="s">
        <v>1999</v>
      </c>
      <c r="E461" s="106">
        <v>72511.999999999898</v>
      </c>
    </row>
    <row r="462" spans="1:5" x14ac:dyDescent="0.25">
      <c r="B462" s="97" t="str">
        <f t="shared" si="7"/>
        <v>RSAlegrete</v>
      </c>
      <c r="C462" s="97" t="s">
        <v>39</v>
      </c>
      <c r="D462" s="102" t="s">
        <v>2000</v>
      </c>
      <c r="E462" s="103">
        <v>72493</v>
      </c>
    </row>
    <row r="463" spans="1:5" x14ac:dyDescent="0.25">
      <c r="B463" s="97" t="str">
        <f t="shared" si="7"/>
        <v>MGJanaúba</v>
      </c>
      <c r="C463" s="104" t="s">
        <v>34</v>
      </c>
      <c r="D463" s="105" t="s">
        <v>2001</v>
      </c>
      <c r="E463" s="106">
        <v>72374</v>
      </c>
    </row>
    <row r="464" spans="1:5" x14ac:dyDescent="0.25">
      <c r="B464" s="97" t="str">
        <f t="shared" si="7"/>
        <v>RSVenâncio Aires</v>
      </c>
      <c r="C464" s="97" t="s">
        <v>39</v>
      </c>
      <c r="D464" s="102" t="s">
        <v>2002</v>
      </c>
      <c r="E464" s="103">
        <v>72373</v>
      </c>
    </row>
    <row r="465" spans="1:5" x14ac:dyDescent="0.25">
      <c r="B465" s="97" t="str">
        <f t="shared" si="7"/>
        <v>SCIndaial</v>
      </c>
      <c r="C465" s="97" t="s">
        <v>42</v>
      </c>
      <c r="D465" s="102" t="s">
        <v>2003</v>
      </c>
      <c r="E465" s="103">
        <v>72346</v>
      </c>
    </row>
    <row r="466" spans="1:5" x14ac:dyDescent="0.25">
      <c r="B466" s="97" t="str">
        <f t="shared" si="7"/>
        <v>PRCastro</v>
      </c>
      <c r="C466" s="97" t="s">
        <v>33</v>
      </c>
      <c r="D466" s="102" t="s">
        <v>2004</v>
      </c>
      <c r="E466" s="103">
        <v>72125</v>
      </c>
    </row>
    <row r="467" spans="1:5" x14ac:dyDescent="0.25">
      <c r="B467" s="97" t="str">
        <f t="shared" si="7"/>
        <v>GOGoianésia</v>
      </c>
      <c r="C467" s="97" t="s">
        <v>36</v>
      </c>
      <c r="D467" s="102" t="s">
        <v>2005</v>
      </c>
      <c r="E467" s="103">
        <v>72045</v>
      </c>
    </row>
    <row r="468" spans="1:5" x14ac:dyDescent="0.25">
      <c r="B468" s="97" t="str">
        <f t="shared" si="7"/>
        <v>SCGaspar</v>
      </c>
      <c r="C468" s="97" t="s">
        <v>42</v>
      </c>
      <c r="D468" s="102" t="s">
        <v>2006</v>
      </c>
      <c r="E468" s="103">
        <v>71925.000000000102</v>
      </c>
    </row>
    <row r="469" spans="1:5" x14ac:dyDescent="0.25">
      <c r="B469" s="97" t="str">
        <f t="shared" si="7"/>
        <v>MGSão Sebastião do Paraíso</v>
      </c>
      <c r="C469" s="97" t="s">
        <v>34</v>
      </c>
      <c r="D469" s="102" t="s">
        <v>2007</v>
      </c>
      <c r="E469" s="103">
        <v>71915</v>
      </c>
    </row>
    <row r="470" spans="1:5" x14ac:dyDescent="0.25">
      <c r="B470" s="97" t="str">
        <f t="shared" si="7"/>
        <v>BACampo Formoso</v>
      </c>
      <c r="C470" s="104" t="s">
        <v>32</v>
      </c>
      <c r="D470" s="105" t="s">
        <v>2008</v>
      </c>
      <c r="E470" s="106">
        <v>71754</v>
      </c>
    </row>
    <row r="471" spans="1:5" x14ac:dyDescent="0.25">
      <c r="A471" s="97" t="str">
        <f>_xlfn.CONCAT(C471,D471)</f>
        <v>MAGrajaú</v>
      </c>
      <c r="B471" s="97" t="str">
        <f t="shared" si="7"/>
        <v>MAGrajaú</v>
      </c>
      <c r="C471" s="104" t="s">
        <v>40</v>
      </c>
      <c r="D471" s="105" t="s">
        <v>2009</v>
      </c>
      <c r="E471" s="106">
        <v>70692</v>
      </c>
    </row>
    <row r="472" spans="1:5" x14ac:dyDescent="0.25">
      <c r="B472" s="97" t="str">
        <f t="shared" si="7"/>
        <v>SCBiguaçu</v>
      </c>
      <c r="C472" s="97" t="s">
        <v>42</v>
      </c>
      <c r="D472" s="102" t="s">
        <v>2010</v>
      </c>
      <c r="E472" s="103">
        <v>70471</v>
      </c>
    </row>
    <row r="473" spans="1:5" x14ac:dyDescent="0.25">
      <c r="B473" s="97" t="str">
        <f t="shared" si="7"/>
        <v>PEOuricuri</v>
      </c>
      <c r="C473" s="104" t="s">
        <v>44</v>
      </c>
      <c r="D473" s="105" t="s">
        <v>2011</v>
      </c>
      <c r="E473" s="106">
        <v>70466</v>
      </c>
    </row>
    <row r="474" spans="1:5" x14ac:dyDescent="0.25">
      <c r="B474" s="97" t="str">
        <f t="shared" si="7"/>
        <v>SPEmbu-Guaçu</v>
      </c>
      <c r="C474" s="97" t="s">
        <v>27</v>
      </c>
      <c r="D474" s="102" t="s">
        <v>2012</v>
      </c>
      <c r="E474" s="103">
        <v>70402</v>
      </c>
    </row>
    <row r="475" spans="1:5" x14ac:dyDescent="0.25">
      <c r="B475" s="97" t="str">
        <f t="shared" si="7"/>
        <v>BABom Jesus da Lapa</v>
      </c>
      <c r="C475" s="104" t="s">
        <v>32</v>
      </c>
      <c r="D475" s="105" t="s">
        <v>2013</v>
      </c>
      <c r="E475" s="106">
        <v>70150.999999999898</v>
      </c>
    </row>
    <row r="476" spans="1:5" x14ac:dyDescent="0.25">
      <c r="B476" s="97" t="str">
        <f t="shared" si="7"/>
        <v>PBSousa</v>
      </c>
      <c r="C476" s="104" t="s">
        <v>50</v>
      </c>
      <c r="D476" s="105" t="s">
        <v>2014</v>
      </c>
      <c r="E476" s="106">
        <v>69997</v>
      </c>
    </row>
    <row r="477" spans="1:5" x14ac:dyDescent="0.25">
      <c r="B477" s="97" t="str">
        <f t="shared" si="7"/>
        <v>RSCampo Bom</v>
      </c>
      <c r="C477" s="97" t="s">
        <v>39</v>
      </c>
      <c r="D477" s="102" t="s">
        <v>2015</v>
      </c>
      <c r="E477" s="103">
        <v>69981</v>
      </c>
    </row>
    <row r="478" spans="1:5" x14ac:dyDescent="0.25">
      <c r="B478" s="97" t="str">
        <f t="shared" si="7"/>
        <v>SEEstância</v>
      </c>
      <c r="C478" s="104" t="s">
        <v>49</v>
      </c>
      <c r="D478" s="105" t="s">
        <v>2016</v>
      </c>
      <c r="E478" s="106">
        <v>69919</v>
      </c>
    </row>
    <row r="479" spans="1:5" x14ac:dyDescent="0.25">
      <c r="A479" s="97" t="str">
        <f>_xlfn.CONCAT(C479,D479)</f>
        <v>PACapanema</v>
      </c>
      <c r="B479" s="97" t="str">
        <f t="shared" si="7"/>
        <v>PACapanema</v>
      </c>
      <c r="C479" s="104" t="s">
        <v>35</v>
      </c>
      <c r="D479" s="105" t="s">
        <v>2017</v>
      </c>
      <c r="E479" s="106">
        <v>69828</v>
      </c>
    </row>
    <row r="480" spans="1:5" x14ac:dyDescent="0.25">
      <c r="B480" s="97" t="str">
        <f t="shared" si="7"/>
        <v>PBCabedelo</v>
      </c>
      <c r="C480" s="104" t="s">
        <v>50</v>
      </c>
      <c r="D480" s="105" t="s">
        <v>2018</v>
      </c>
      <c r="E480" s="106">
        <v>69773</v>
      </c>
    </row>
    <row r="481" spans="1:5" x14ac:dyDescent="0.25">
      <c r="B481" s="97" t="str">
        <f t="shared" si="7"/>
        <v>PEEscada</v>
      </c>
      <c r="C481" s="104" t="s">
        <v>44</v>
      </c>
      <c r="D481" s="105" t="s">
        <v>2019</v>
      </c>
      <c r="E481" s="106">
        <v>69700.999999999898</v>
      </c>
    </row>
    <row r="482" spans="1:5" x14ac:dyDescent="0.25">
      <c r="B482" s="97" t="str">
        <f t="shared" si="7"/>
        <v>SPPeruíbe</v>
      </c>
      <c r="C482" s="97" t="s">
        <v>27</v>
      </c>
      <c r="D482" s="102" t="s">
        <v>2020</v>
      </c>
      <c r="E482" s="103">
        <v>69697</v>
      </c>
    </row>
    <row r="483" spans="1:5" x14ac:dyDescent="0.25">
      <c r="B483" s="97" t="str">
        <f t="shared" si="7"/>
        <v>CEHorizonte</v>
      </c>
      <c r="C483" s="104" t="s">
        <v>41</v>
      </c>
      <c r="D483" s="105" t="s">
        <v>2021</v>
      </c>
      <c r="E483" s="106">
        <v>69688</v>
      </c>
    </row>
    <row r="484" spans="1:5" x14ac:dyDescent="0.25">
      <c r="B484" s="97" t="str">
        <f t="shared" si="7"/>
        <v>SPFernandópolis</v>
      </c>
      <c r="C484" s="97" t="s">
        <v>27</v>
      </c>
      <c r="D484" s="102" t="s">
        <v>2022</v>
      </c>
      <c r="E484" s="103">
        <v>69680</v>
      </c>
    </row>
    <row r="485" spans="1:5" x14ac:dyDescent="0.25">
      <c r="B485" s="97" t="str">
        <f t="shared" si="7"/>
        <v>MTLucas do Rio Verde</v>
      </c>
      <c r="C485" s="97" t="s">
        <v>46</v>
      </c>
      <c r="D485" s="102" t="s">
        <v>2023</v>
      </c>
      <c r="E485" s="103">
        <v>69671</v>
      </c>
    </row>
    <row r="486" spans="1:5" x14ac:dyDescent="0.25">
      <c r="B486" s="97" t="str">
        <f t="shared" si="7"/>
        <v>SPLençóis Paulista</v>
      </c>
      <c r="C486" s="97" t="s">
        <v>27</v>
      </c>
      <c r="D486" s="102" t="s">
        <v>2024</v>
      </c>
      <c r="E486" s="103">
        <v>69533</v>
      </c>
    </row>
    <row r="487" spans="1:5" x14ac:dyDescent="0.25">
      <c r="B487" s="97" t="str">
        <f t="shared" si="7"/>
        <v>SCAraranguá</v>
      </c>
      <c r="C487" s="97" t="s">
        <v>42</v>
      </c>
      <c r="D487" s="102" t="s">
        <v>2025</v>
      </c>
      <c r="E487" s="103">
        <v>69493</v>
      </c>
    </row>
    <row r="488" spans="1:5" x14ac:dyDescent="0.25">
      <c r="B488" s="97" t="str">
        <f t="shared" si="7"/>
        <v>GOMineiros</v>
      </c>
      <c r="C488" s="97" t="s">
        <v>36</v>
      </c>
      <c r="D488" s="102" t="s">
        <v>2026</v>
      </c>
      <c r="E488" s="103">
        <v>69477</v>
      </c>
    </row>
    <row r="489" spans="1:5" x14ac:dyDescent="0.25">
      <c r="B489" s="97" t="str">
        <f t="shared" si="7"/>
        <v>SCItapema</v>
      </c>
      <c r="C489" s="97" t="s">
        <v>42</v>
      </c>
      <c r="D489" s="102" t="s">
        <v>2027</v>
      </c>
      <c r="E489" s="103">
        <v>69322.999999999898</v>
      </c>
    </row>
    <row r="490" spans="1:5" x14ac:dyDescent="0.25">
      <c r="A490" s="97" t="str">
        <f>_xlfn.CONCAT(C490,D490)</f>
        <v>MAItapecuru Mirim</v>
      </c>
      <c r="B490" s="97" t="str">
        <f t="shared" si="7"/>
        <v>MAItapecuru Mirim</v>
      </c>
      <c r="C490" s="104" t="s">
        <v>40</v>
      </c>
      <c r="D490" s="105" t="s">
        <v>2028</v>
      </c>
      <c r="E490" s="106">
        <v>69233</v>
      </c>
    </row>
    <row r="491" spans="1:5" x14ac:dyDescent="0.25">
      <c r="B491" s="97" t="str">
        <f t="shared" si="7"/>
        <v>SPMococa</v>
      </c>
      <c r="C491" s="97" t="s">
        <v>27</v>
      </c>
      <c r="D491" s="102" t="s">
        <v>2029</v>
      </c>
      <c r="E491" s="103">
        <v>69072</v>
      </c>
    </row>
    <row r="492" spans="1:5" x14ac:dyDescent="0.25">
      <c r="B492" s="97" t="str">
        <f t="shared" si="7"/>
        <v>RNCaicó</v>
      </c>
      <c r="C492" s="104" t="s">
        <v>52</v>
      </c>
      <c r="D492" s="105" t="s">
        <v>2030</v>
      </c>
      <c r="E492" s="106">
        <v>68726.000000000102</v>
      </c>
    </row>
    <row r="493" spans="1:5" x14ac:dyDescent="0.25">
      <c r="A493" s="97" t="str">
        <f>_xlfn.CONCAT(C493,D493)</f>
        <v>PABreu Branco</v>
      </c>
      <c r="B493" s="97" t="str">
        <f t="shared" si="7"/>
        <v>PABreu Branco</v>
      </c>
      <c r="C493" s="104" t="s">
        <v>35</v>
      </c>
      <c r="D493" s="105" t="s">
        <v>2031</v>
      </c>
      <c r="E493" s="106">
        <v>68597</v>
      </c>
    </row>
    <row r="494" spans="1:5" x14ac:dyDescent="0.25">
      <c r="A494" s="97" t="str">
        <f>_xlfn.CONCAT(C494,D494)</f>
        <v>AMTabatinga</v>
      </c>
      <c r="B494" s="97" t="str">
        <f t="shared" si="7"/>
        <v>AMTabatinga</v>
      </c>
      <c r="C494" s="104" t="s">
        <v>38</v>
      </c>
      <c r="D494" s="105" t="s">
        <v>2032</v>
      </c>
      <c r="E494" s="106">
        <v>68502</v>
      </c>
    </row>
    <row r="495" spans="1:5" x14ac:dyDescent="0.25">
      <c r="B495" s="97" t="str">
        <f t="shared" si="7"/>
        <v>CEIcó</v>
      </c>
      <c r="C495" s="104" t="s">
        <v>41</v>
      </c>
      <c r="D495" s="105" t="s">
        <v>2033</v>
      </c>
      <c r="E495" s="106">
        <v>68303</v>
      </c>
    </row>
    <row r="496" spans="1:5" x14ac:dyDescent="0.25">
      <c r="B496" s="97" t="str">
        <f t="shared" si="7"/>
        <v>PRRolândia</v>
      </c>
      <c r="C496" s="97" t="s">
        <v>33</v>
      </c>
      <c r="D496" s="102" t="s">
        <v>2034</v>
      </c>
      <c r="E496" s="103">
        <v>68165.000000000102</v>
      </c>
    </row>
    <row r="497" spans="1:5" x14ac:dyDescent="0.25">
      <c r="B497" s="97" t="str">
        <f t="shared" si="7"/>
        <v>PEPesqueira</v>
      </c>
      <c r="C497" s="104" t="s">
        <v>44</v>
      </c>
      <c r="D497" s="105" t="s">
        <v>2035</v>
      </c>
      <c r="E497" s="106">
        <v>68067</v>
      </c>
    </row>
    <row r="498" spans="1:5" x14ac:dyDescent="0.25">
      <c r="B498" s="97" t="str">
        <f t="shared" si="7"/>
        <v>MGJanuária</v>
      </c>
      <c r="C498" s="104" t="s">
        <v>34</v>
      </c>
      <c r="D498" s="105" t="s">
        <v>2036</v>
      </c>
      <c r="E498" s="106">
        <v>67958.000000000102</v>
      </c>
    </row>
    <row r="499" spans="1:5" x14ac:dyDescent="0.25">
      <c r="B499" s="97" t="str">
        <f t="shared" si="7"/>
        <v>MGFormiga</v>
      </c>
      <c r="C499" s="104" t="s">
        <v>34</v>
      </c>
      <c r="D499" s="105" t="s">
        <v>2037</v>
      </c>
      <c r="E499" s="106">
        <v>67956</v>
      </c>
    </row>
    <row r="500" spans="1:5" x14ac:dyDescent="0.25">
      <c r="B500" s="97" t="str">
        <f t="shared" si="7"/>
        <v>BABrumado</v>
      </c>
      <c r="C500" s="104" t="s">
        <v>32</v>
      </c>
      <c r="D500" s="105" t="s">
        <v>2038</v>
      </c>
      <c r="E500" s="106">
        <v>67468</v>
      </c>
    </row>
    <row r="501" spans="1:5" x14ac:dyDescent="0.25">
      <c r="B501" s="97" t="str">
        <f t="shared" si="7"/>
        <v>BAConceição do Coité</v>
      </c>
      <c r="C501" s="104" t="s">
        <v>32</v>
      </c>
      <c r="D501" s="105" t="s">
        <v>2039</v>
      </c>
      <c r="E501" s="106">
        <v>67394</v>
      </c>
    </row>
    <row r="502" spans="1:5" x14ac:dyDescent="0.25">
      <c r="A502" s="97" t="str">
        <f>_xlfn.CONCAT(C502,D502)</f>
        <v>PAIpixuna do Pará</v>
      </c>
      <c r="B502" s="97" t="str">
        <f t="shared" si="7"/>
        <v>PAIpixuna do Pará</v>
      </c>
      <c r="C502" s="104" t="s">
        <v>35</v>
      </c>
      <c r="D502" s="105" t="s">
        <v>2040</v>
      </c>
      <c r="E502" s="106">
        <v>67170</v>
      </c>
    </row>
    <row r="503" spans="1:5" x14ac:dyDescent="0.25">
      <c r="B503" s="97" t="str">
        <f t="shared" si="7"/>
        <v>RSVacaria</v>
      </c>
      <c r="C503" s="97" t="s">
        <v>39</v>
      </c>
      <c r="D503" s="102" t="s">
        <v>2041</v>
      </c>
      <c r="E503" s="103">
        <v>66916.000000000102</v>
      </c>
    </row>
    <row r="504" spans="1:5" x14ac:dyDescent="0.25">
      <c r="B504" s="97" t="str">
        <f t="shared" si="7"/>
        <v>MGLagoa Santa</v>
      </c>
      <c r="C504" s="104" t="s">
        <v>34</v>
      </c>
      <c r="D504" s="105" t="s">
        <v>2042</v>
      </c>
      <c r="E504" s="106">
        <v>66744.000000000102</v>
      </c>
    </row>
    <row r="505" spans="1:5" x14ac:dyDescent="0.25">
      <c r="B505" s="97" t="str">
        <f t="shared" si="7"/>
        <v>RSCamaquã</v>
      </c>
      <c r="C505" s="97" t="s">
        <v>39</v>
      </c>
      <c r="D505" s="102" t="s">
        <v>2043</v>
      </c>
      <c r="E505" s="103">
        <v>66686</v>
      </c>
    </row>
    <row r="506" spans="1:5" x14ac:dyDescent="0.25">
      <c r="B506" s="97" t="str">
        <f t="shared" si="7"/>
        <v>PESurubim</v>
      </c>
      <c r="C506" s="104" t="s">
        <v>44</v>
      </c>
      <c r="D506" s="105" t="s">
        <v>2044</v>
      </c>
      <c r="E506" s="106">
        <v>66192</v>
      </c>
    </row>
    <row r="507" spans="1:5" x14ac:dyDescent="0.25">
      <c r="A507" s="97" t="str">
        <f>_xlfn.CONCAT(C507,D507)</f>
        <v>AMMaués</v>
      </c>
      <c r="B507" s="97" t="str">
        <f t="shared" si="7"/>
        <v>AMMaués</v>
      </c>
      <c r="C507" s="104" t="s">
        <v>38</v>
      </c>
      <c r="D507" s="105" t="s">
        <v>2045</v>
      </c>
      <c r="E507" s="106">
        <v>66159.000000000102</v>
      </c>
    </row>
    <row r="508" spans="1:5" x14ac:dyDescent="0.25">
      <c r="B508" s="97" t="str">
        <f t="shared" si="7"/>
        <v>RSMontenegro</v>
      </c>
      <c r="C508" s="97" t="s">
        <v>39</v>
      </c>
      <c r="D508" s="102" t="s">
        <v>2046</v>
      </c>
      <c r="E508" s="103">
        <v>66157</v>
      </c>
    </row>
    <row r="509" spans="1:5" x14ac:dyDescent="0.25">
      <c r="B509" s="97" t="str">
        <f t="shared" si="7"/>
        <v>SPBertioga</v>
      </c>
      <c r="C509" s="97" t="s">
        <v>27</v>
      </c>
      <c r="D509" s="102" t="s">
        <v>2047</v>
      </c>
      <c r="E509" s="103">
        <v>66154</v>
      </c>
    </row>
    <row r="510" spans="1:5" x14ac:dyDescent="0.25">
      <c r="B510" s="97" t="str">
        <f t="shared" si="7"/>
        <v>ALUnião dos Palmares</v>
      </c>
      <c r="C510" s="104" t="s">
        <v>37</v>
      </c>
      <c r="D510" s="105" t="s">
        <v>2048</v>
      </c>
      <c r="E510" s="106">
        <v>65963</v>
      </c>
    </row>
    <row r="511" spans="1:5" x14ac:dyDescent="0.25">
      <c r="A511" s="97" t="str">
        <f>_xlfn.CONCAT(C511,D511)</f>
        <v>MACoroatá</v>
      </c>
      <c r="B511" s="97" t="str">
        <f t="shared" si="7"/>
        <v>MACoroatá</v>
      </c>
      <c r="C511" s="104" t="s">
        <v>40</v>
      </c>
      <c r="D511" s="105" t="s">
        <v>2049</v>
      </c>
      <c r="E511" s="106">
        <v>65788</v>
      </c>
    </row>
    <row r="512" spans="1:5" x14ac:dyDescent="0.25">
      <c r="B512" s="97" t="str">
        <f t="shared" si="7"/>
        <v>SPTupã</v>
      </c>
      <c r="C512" s="97" t="s">
        <v>27</v>
      </c>
      <c r="D512" s="102" t="s">
        <v>2050</v>
      </c>
      <c r="E512" s="103">
        <v>65615</v>
      </c>
    </row>
    <row r="513" spans="1:5" x14ac:dyDescent="0.25">
      <c r="B513" s="97" t="str">
        <f t="shared" si="7"/>
        <v>MGPedro Leopoldo</v>
      </c>
      <c r="C513" s="104" t="s">
        <v>34</v>
      </c>
      <c r="D513" s="105" t="s">
        <v>2051</v>
      </c>
      <c r="E513" s="106">
        <v>65149</v>
      </c>
    </row>
    <row r="514" spans="1:5" x14ac:dyDescent="0.25">
      <c r="B514" s="97" t="str">
        <f t="shared" si="7"/>
        <v>BAItaberaba</v>
      </c>
      <c r="C514" s="104" t="s">
        <v>32</v>
      </c>
      <c r="D514" s="105" t="s">
        <v>2052</v>
      </c>
      <c r="E514" s="106">
        <v>64795</v>
      </c>
    </row>
    <row r="515" spans="1:5" x14ac:dyDescent="0.25">
      <c r="A515" s="97" t="str">
        <f>_xlfn.CONCAT(C515,D515)</f>
        <v>PABenevides</v>
      </c>
      <c r="B515" s="97" t="str">
        <f t="shared" ref="B515:B578" si="8">C515&amp;D515</f>
        <v>PABenevides</v>
      </c>
      <c r="C515" s="104" t="s">
        <v>35</v>
      </c>
      <c r="D515" s="105" t="s">
        <v>2053</v>
      </c>
      <c r="E515" s="106">
        <v>64780</v>
      </c>
    </row>
    <row r="516" spans="1:5" x14ac:dyDescent="0.25">
      <c r="A516" s="97" t="str">
        <f>_xlfn.CONCAT(C516,D516)</f>
        <v>PATomé-Açu</v>
      </c>
      <c r="B516" s="97" t="str">
        <f t="shared" si="8"/>
        <v>PATomé-Açu</v>
      </c>
      <c r="C516" s="104" t="s">
        <v>35</v>
      </c>
      <c r="D516" s="105" t="s">
        <v>2054</v>
      </c>
      <c r="E516" s="106">
        <v>64604</v>
      </c>
    </row>
    <row r="517" spans="1:5" x14ac:dyDescent="0.25">
      <c r="B517" s="97" t="str">
        <f t="shared" si="8"/>
        <v>BAItamaraju</v>
      </c>
      <c r="C517" s="104" t="s">
        <v>32</v>
      </c>
      <c r="D517" s="105" t="s">
        <v>2055</v>
      </c>
      <c r="E517" s="106">
        <v>64422.999999999898</v>
      </c>
    </row>
    <row r="518" spans="1:5" x14ac:dyDescent="0.25">
      <c r="B518" s="97" t="str">
        <f t="shared" si="8"/>
        <v>SPItupeva</v>
      </c>
      <c r="C518" s="97" t="s">
        <v>27</v>
      </c>
      <c r="D518" s="102" t="s">
        <v>2056</v>
      </c>
      <c r="E518" s="103">
        <v>64330</v>
      </c>
    </row>
    <row r="519" spans="1:5" x14ac:dyDescent="0.25">
      <c r="B519" s="97" t="str">
        <f t="shared" si="8"/>
        <v>CECamocim</v>
      </c>
      <c r="C519" s="104" t="s">
        <v>41</v>
      </c>
      <c r="D519" s="105" t="s">
        <v>2057</v>
      </c>
      <c r="E519" s="106">
        <v>64147</v>
      </c>
    </row>
    <row r="520" spans="1:5" x14ac:dyDescent="0.25">
      <c r="B520" s="97" t="str">
        <f t="shared" si="8"/>
        <v>SPPenápolis</v>
      </c>
      <c r="C520" s="97" t="s">
        <v>27</v>
      </c>
      <c r="D520" s="102" t="s">
        <v>2058</v>
      </c>
      <c r="E520" s="103">
        <v>64098</v>
      </c>
    </row>
    <row r="521" spans="1:5" x14ac:dyDescent="0.25">
      <c r="B521" s="97" t="str">
        <f t="shared" si="8"/>
        <v>ALPenedo</v>
      </c>
      <c r="C521" s="104" t="s">
        <v>37</v>
      </c>
      <c r="D521" s="105" t="s">
        <v>2059</v>
      </c>
      <c r="E521" s="106">
        <v>64005</v>
      </c>
    </row>
    <row r="522" spans="1:5" x14ac:dyDescent="0.25">
      <c r="B522" s="97" t="str">
        <f t="shared" si="8"/>
        <v>BACruz das Almas</v>
      </c>
      <c r="C522" s="104" t="s">
        <v>32</v>
      </c>
      <c r="D522" s="105" t="s">
        <v>2060</v>
      </c>
      <c r="E522" s="106">
        <v>63923</v>
      </c>
    </row>
    <row r="523" spans="1:5" x14ac:dyDescent="0.25">
      <c r="A523" s="97" t="str">
        <f>_xlfn.CONCAT(C523,D523)</f>
        <v>MABarreirinhas</v>
      </c>
      <c r="B523" s="97" t="str">
        <f t="shared" si="8"/>
        <v>MABarreirinhas</v>
      </c>
      <c r="C523" s="104" t="s">
        <v>40</v>
      </c>
      <c r="D523" s="105" t="s">
        <v>2061</v>
      </c>
      <c r="E523" s="106">
        <v>63891</v>
      </c>
    </row>
    <row r="524" spans="1:5" x14ac:dyDescent="0.25">
      <c r="B524" s="97" t="str">
        <f t="shared" si="8"/>
        <v>MTPrimavera do Leste</v>
      </c>
      <c r="C524" s="97" t="s">
        <v>46</v>
      </c>
      <c r="D524" s="102" t="s">
        <v>2062</v>
      </c>
      <c r="E524" s="103">
        <v>63876</v>
      </c>
    </row>
    <row r="525" spans="1:5" x14ac:dyDescent="0.25">
      <c r="A525" s="97" t="str">
        <f>_xlfn.CONCAT(C525,D525)</f>
        <v>PAPortel</v>
      </c>
      <c r="B525" s="97" t="str">
        <f t="shared" si="8"/>
        <v>PAPortel</v>
      </c>
      <c r="C525" s="104" t="s">
        <v>35</v>
      </c>
      <c r="D525" s="105" t="s">
        <v>2063</v>
      </c>
      <c r="E525" s="106">
        <v>63831</v>
      </c>
    </row>
    <row r="526" spans="1:5" x14ac:dyDescent="0.25">
      <c r="B526" s="97" t="str">
        <f t="shared" si="8"/>
        <v>PIPiripiri</v>
      </c>
      <c r="C526" s="104" t="s">
        <v>53</v>
      </c>
      <c r="D526" s="105" t="s">
        <v>2064</v>
      </c>
      <c r="E526" s="106">
        <v>63829</v>
      </c>
    </row>
    <row r="527" spans="1:5" x14ac:dyDescent="0.25">
      <c r="B527" s="97" t="str">
        <f t="shared" si="8"/>
        <v>PEMoreno</v>
      </c>
      <c r="C527" s="104" t="s">
        <v>44</v>
      </c>
      <c r="D527" s="105" t="s">
        <v>2065</v>
      </c>
      <c r="E527" s="106">
        <v>63792</v>
      </c>
    </row>
    <row r="528" spans="1:5" x14ac:dyDescent="0.25">
      <c r="B528" s="97" t="str">
        <f t="shared" si="8"/>
        <v>PEPalmares</v>
      </c>
      <c r="C528" s="104" t="s">
        <v>44</v>
      </c>
      <c r="D528" s="105" t="s">
        <v>2066</v>
      </c>
      <c r="E528" s="106">
        <v>63745.000000000102</v>
      </c>
    </row>
    <row r="529" spans="1:5" x14ac:dyDescent="0.25">
      <c r="B529" s="97" t="str">
        <f t="shared" si="8"/>
        <v>CEAcaraú</v>
      </c>
      <c r="C529" s="104" t="s">
        <v>41</v>
      </c>
      <c r="D529" s="105" t="s">
        <v>2067</v>
      </c>
      <c r="E529" s="106">
        <v>63556</v>
      </c>
    </row>
    <row r="530" spans="1:5" x14ac:dyDescent="0.25">
      <c r="B530" s="97" t="str">
        <f t="shared" si="8"/>
        <v>SPBatatais</v>
      </c>
      <c r="C530" s="97" t="s">
        <v>27</v>
      </c>
      <c r="D530" s="102" t="s">
        <v>2068</v>
      </c>
      <c r="E530" s="103">
        <v>63438</v>
      </c>
    </row>
    <row r="531" spans="1:5" x14ac:dyDescent="0.25">
      <c r="A531" s="97" t="str">
        <f>_xlfn.CONCAT(C531,D531)</f>
        <v>PAIgarapé-Miri</v>
      </c>
      <c r="B531" s="97" t="str">
        <f t="shared" si="8"/>
        <v>PAIgarapé-Miri</v>
      </c>
      <c r="C531" s="104" t="s">
        <v>35</v>
      </c>
      <c r="D531" s="105" t="s">
        <v>2069</v>
      </c>
      <c r="E531" s="106">
        <v>63367</v>
      </c>
    </row>
    <row r="532" spans="1:5" x14ac:dyDescent="0.25">
      <c r="B532" s="97" t="str">
        <f t="shared" si="8"/>
        <v>SPBoituva</v>
      </c>
      <c r="C532" s="97" t="s">
        <v>27</v>
      </c>
      <c r="D532" s="102" t="s">
        <v>2070</v>
      </c>
      <c r="E532" s="103">
        <v>63310</v>
      </c>
    </row>
    <row r="533" spans="1:5" x14ac:dyDescent="0.25">
      <c r="B533" s="97" t="str">
        <f t="shared" si="8"/>
        <v>PBCajazeiras</v>
      </c>
      <c r="C533" s="104" t="s">
        <v>50</v>
      </c>
      <c r="D533" s="105" t="s">
        <v>2071</v>
      </c>
      <c r="E533" s="106">
        <v>62576</v>
      </c>
    </row>
    <row r="534" spans="1:5" x14ac:dyDescent="0.25">
      <c r="B534" s="97" t="str">
        <f t="shared" si="8"/>
        <v>RSCarazinho</v>
      </c>
      <c r="C534" s="97" t="s">
        <v>39</v>
      </c>
      <c r="D534" s="102" t="s">
        <v>2072</v>
      </c>
      <c r="E534" s="103">
        <v>62413.000000000102</v>
      </c>
    </row>
    <row r="535" spans="1:5" x14ac:dyDescent="0.25">
      <c r="B535" s="97" t="str">
        <f t="shared" si="8"/>
        <v>ALSão Miguel dos Campos</v>
      </c>
      <c r="C535" s="104" t="s">
        <v>37</v>
      </c>
      <c r="D535" s="105" t="s">
        <v>2073</v>
      </c>
      <c r="E535" s="106">
        <v>62328</v>
      </c>
    </row>
    <row r="536" spans="1:5" x14ac:dyDescent="0.25">
      <c r="A536" s="97" t="str">
        <f>_xlfn.CONCAT(C536,D536)</f>
        <v>PAUlianópolis</v>
      </c>
      <c r="B536" s="97" t="str">
        <f t="shared" si="8"/>
        <v>PAUlianópolis</v>
      </c>
      <c r="C536" s="104" t="s">
        <v>35</v>
      </c>
      <c r="D536" s="105" t="s">
        <v>2074</v>
      </c>
      <c r="E536" s="106">
        <v>62286</v>
      </c>
    </row>
    <row r="537" spans="1:5" x14ac:dyDescent="0.25">
      <c r="B537" s="97" t="str">
        <f t="shared" si="8"/>
        <v>RJGuapimirim</v>
      </c>
      <c r="C537" s="97" t="s">
        <v>43</v>
      </c>
      <c r="D537" s="102" t="s">
        <v>2075</v>
      </c>
      <c r="E537" s="103">
        <v>62225</v>
      </c>
    </row>
    <row r="538" spans="1:5" x14ac:dyDescent="0.25">
      <c r="B538" s="97" t="str">
        <f t="shared" si="8"/>
        <v>RSSão Gabriel</v>
      </c>
      <c r="C538" s="97" t="s">
        <v>39</v>
      </c>
      <c r="D538" s="102" t="s">
        <v>2076</v>
      </c>
      <c r="E538" s="103">
        <v>62186.999999999898</v>
      </c>
    </row>
    <row r="539" spans="1:5" x14ac:dyDescent="0.25">
      <c r="A539" s="97" t="str">
        <f>_xlfn.CONCAT(C539,D539)</f>
        <v>PAViseu</v>
      </c>
      <c r="B539" s="97" t="str">
        <f t="shared" si="8"/>
        <v>PAViseu</v>
      </c>
      <c r="C539" s="104" t="s">
        <v>35</v>
      </c>
      <c r="D539" s="105" t="s">
        <v>2077</v>
      </c>
      <c r="E539" s="106">
        <v>62093</v>
      </c>
    </row>
    <row r="540" spans="1:5" x14ac:dyDescent="0.25">
      <c r="B540" s="97" t="str">
        <f t="shared" si="8"/>
        <v>CEViçosa do Ceará</v>
      </c>
      <c r="C540" s="104" t="s">
        <v>41</v>
      </c>
      <c r="D540" s="105" t="s">
        <v>2078</v>
      </c>
      <c r="E540" s="106">
        <v>61916</v>
      </c>
    </row>
    <row r="541" spans="1:5" x14ac:dyDescent="0.25">
      <c r="B541" s="97" t="str">
        <f t="shared" si="8"/>
        <v>MGMariana</v>
      </c>
      <c r="C541" s="104" t="s">
        <v>34</v>
      </c>
      <c r="D541" s="105" t="s">
        <v>2079</v>
      </c>
      <c r="E541" s="106">
        <v>61830.000000000102</v>
      </c>
    </row>
    <row r="542" spans="1:5" x14ac:dyDescent="0.25">
      <c r="B542" s="97" t="str">
        <f t="shared" si="8"/>
        <v>SPNova Odessa</v>
      </c>
      <c r="C542" s="97" t="s">
        <v>27</v>
      </c>
      <c r="D542" s="102" t="s">
        <v>2080</v>
      </c>
      <c r="E542" s="103">
        <v>61716</v>
      </c>
    </row>
    <row r="543" spans="1:5" x14ac:dyDescent="0.25">
      <c r="B543" s="97" t="str">
        <f t="shared" si="8"/>
        <v>SPMonte Mor</v>
      </c>
      <c r="C543" s="97" t="s">
        <v>27</v>
      </c>
      <c r="D543" s="102" t="s">
        <v>2081</v>
      </c>
      <c r="E543" s="103">
        <v>61707</v>
      </c>
    </row>
    <row r="544" spans="1:5" x14ac:dyDescent="0.25">
      <c r="B544" s="97" t="str">
        <f t="shared" si="8"/>
        <v>MTBarra do Garças</v>
      </c>
      <c r="C544" s="97" t="s">
        <v>46</v>
      </c>
      <c r="D544" s="102" t="s">
        <v>2082</v>
      </c>
      <c r="E544" s="103">
        <v>61702</v>
      </c>
    </row>
    <row r="545" spans="1:5" x14ac:dyDescent="0.25">
      <c r="B545" s="97" t="str">
        <f t="shared" si="8"/>
        <v>CEBarbalha</v>
      </c>
      <c r="C545" s="104" t="s">
        <v>41</v>
      </c>
      <c r="D545" s="105" t="s">
        <v>2083</v>
      </c>
      <c r="E545" s="106">
        <v>61662</v>
      </c>
    </row>
    <row r="546" spans="1:5" x14ac:dyDescent="0.25">
      <c r="B546" s="97" t="str">
        <f t="shared" si="8"/>
        <v>CEMorada Nova</v>
      </c>
      <c r="C546" s="104" t="s">
        <v>41</v>
      </c>
      <c r="D546" s="105" t="s">
        <v>2084</v>
      </c>
      <c r="E546" s="106">
        <v>61589.999999999898</v>
      </c>
    </row>
    <row r="547" spans="1:5" x14ac:dyDescent="0.25">
      <c r="B547" s="97" t="str">
        <f t="shared" si="8"/>
        <v>PESalgueiro</v>
      </c>
      <c r="C547" s="104" t="s">
        <v>44</v>
      </c>
      <c r="D547" s="105" t="s">
        <v>2085</v>
      </c>
      <c r="E547" s="106">
        <v>61561</v>
      </c>
    </row>
    <row r="548" spans="1:5" x14ac:dyDescent="0.25">
      <c r="B548" s="97" t="str">
        <f t="shared" si="8"/>
        <v>PRIrati</v>
      </c>
      <c r="C548" s="97" t="s">
        <v>33</v>
      </c>
      <c r="D548" s="102" t="s">
        <v>2086</v>
      </c>
      <c r="E548" s="103">
        <v>61439</v>
      </c>
    </row>
    <row r="549" spans="1:5" x14ac:dyDescent="0.25">
      <c r="B549" s="97" t="str">
        <f t="shared" si="8"/>
        <v>GOCristalina</v>
      </c>
      <c r="C549" s="97" t="s">
        <v>36</v>
      </c>
      <c r="D549" s="102" t="s">
        <v>2087</v>
      </c>
      <c r="E549" s="103">
        <v>61385</v>
      </c>
    </row>
    <row r="550" spans="1:5" x14ac:dyDescent="0.25">
      <c r="A550" s="97" t="str">
        <f>_xlfn.CONCAT(C550,D550)</f>
        <v>PADom Eliseu</v>
      </c>
      <c r="B550" s="97" t="str">
        <f t="shared" si="8"/>
        <v>PADom Eliseu</v>
      </c>
      <c r="C550" s="104" t="s">
        <v>35</v>
      </c>
      <c r="D550" s="105" t="s">
        <v>2088</v>
      </c>
      <c r="E550" s="106">
        <v>61206</v>
      </c>
    </row>
    <row r="551" spans="1:5" x14ac:dyDescent="0.25">
      <c r="B551" s="97" t="str">
        <f t="shared" si="8"/>
        <v>SPIbitinga</v>
      </c>
      <c r="C551" s="97" t="s">
        <v>27</v>
      </c>
      <c r="D551" s="102" t="s">
        <v>2089</v>
      </c>
      <c r="E551" s="103">
        <v>61150</v>
      </c>
    </row>
    <row r="552" spans="1:5" x14ac:dyDescent="0.25">
      <c r="B552" s="97" t="str">
        <f t="shared" si="8"/>
        <v>BAEuclides da Cunha</v>
      </c>
      <c r="C552" s="104" t="s">
        <v>32</v>
      </c>
      <c r="D552" s="105" t="s">
        <v>2090</v>
      </c>
      <c r="E552" s="106">
        <v>61112</v>
      </c>
    </row>
    <row r="553" spans="1:5" x14ac:dyDescent="0.25">
      <c r="B553" s="97" t="str">
        <f t="shared" si="8"/>
        <v>PEBezerros</v>
      </c>
      <c r="C553" s="104" t="s">
        <v>44</v>
      </c>
      <c r="D553" s="105" t="s">
        <v>2091</v>
      </c>
      <c r="E553" s="106">
        <v>60960</v>
      </c>
    </row>
    <row r="554" spans="1:5" x14ac:dyDescent="0.25">
      <c r="B554" s="97" t="str">
        <f t="shared" si="8"/>
        <v>RJRio Bonito</v>
      </c>
      <c r="C554" s="97" t="s">
        <v>43</v>
      </c>
      <c r="D554" s="102" t="s">
        <v>2092</v>
      </c>
      <c r="E554" s="103">
        <v>60930</v>
      </c>
    </row>
    <row r="555" spans="1:5" x14ac:dyDescent="0.25">
      <c r="B555" s="97" t="str">
        <f t="shared" si="8"/>
        <v>MSSidrolândia</v>
      </c>
      <c r="C555" s="97" t="s">
        <v>47</v>
      </c>
      <c r="D555" s="102" t="s">
        <v>2093</v>
      </c>
      <c r="E555" s="103">
        <v>60792</v>
      </c>
    </row>
    <row r="556" spans="1:5" x14ac:dyDescent="0.25">
      <c r="B556" s="97" t="str">
        <f t="shared" si="8"/>
        <v>SPMirassol</v>
      </c>
      <c r="C556" s="97" t="s">
        <v>27</v>
      </c>
      <c r="D556" s="102" t="s">
        <v>2094</v>
      </c>
      <c r="E556" s="103">
        <v>60768</v>
      </c>
    </row>
    <row r="557" spans="1:5" x14ac:dyDescent="0.25">
      <c r="B557" s="97" t="str">
        <f t="shared" si="8"/>
        <v>PESão Bento do Una</v>
      </c>
      <c r="C557" s="104" t="s">
        <v>44</v>
      </c>
      <c r="D557" s="105" t="s">
        <v>2095</v>
      </c>
      <c r="E557" s="106">
        <v>60567</v>
      </c>
    </row>
    <row r="558" spans="1:5" x14ac:dyDescent="0.25">
      <c r="A558" s="97" t="str">
        <f>_xlfn.CONCAT(C558,D558)</f>
        <v>PAJacundá</v>
      </c>
      <c r="B558" s="97" t="str">
        <f t="shared" si="8"/>
        <v>PAJacundá</v>
      </c>
      <c r="C558" s="104" t="s">
        <v>35</v>
      </c>
      <c r="D558" s="105" t="s">
        <v>2096</v>
      </c>
      <c r="E558" s="106">
        <v>60517</v>
      </c>
    </row>
    <row r="559" spans="1:5" x14ac:dyDescent="0.25">
      <c r="B559" s="97" t="str">
        <f t="shared" si="8"/>
        <v>MGFrutal</v>
      </c>
      <c r="C559" s="104" t="s">
        <v>34</v>
      </c>
      <c r="D559" s="105" t="s">
        <v>2097</v>
      </c>
      <c r="E559" s="106">
        <v>60508</v>
      </c>
    </row>
    <row r="560" spans="1:5" x14ac:dyDescent="0.25">
      <c r="A560" s="97" t="str">
        <f>_xlfn.CONCAT(C560,D560)</f>
        <v>PASão Miguel do Guamá</v>
      </c>
      <c r="B560" s="97" t="str">
        <f t="shared" si="8"/>
        <v>PASão Miguel do Guamá</v>
      </c>
      <c r="C560" s="104" t="s">
        <v>35</v>
      </c>
      <c r="D560" s="105" t="s">
        <v>2098</v>
      </c>
      <c r="E560" s="106">
        <v>60268</v>
      </c>
    </row>
    <row r="561" spans="1:5" x14ac:dyDescent="0.25">
      <c r="B561" s="97" t="str">
        <f t="shared" si="8"/>
        <v>CELimoeiro do Norte</v>
      </c>
      <c r="C561" s="104" t="s">
        <v>41</v>
      </c>
      <c r="D561" s="105" t="s">
        <v>2099</v>
      </c>
      <c r="E561" s="106">
        <v>60232.000000000102</v>
      </c>
    </row>
    <row r="562" spans="1:5" x14ac:dyDescent="0.25">
      <c r="B562" s="97" t="str">
        <f t="shared" si="8"/>
        <v>BASanto Amaro</v>
      </c>
      <c r="C562" s="104" t="s">
        <v>32</v>
      </c>
      <c r="D562" s="105" t="s">
        <v>2100</v>
      </c>
      <c r="E562" s="106">
        <v>60190</v>
      </c>
    </row>
    <row r="563" spans="1:5" x14ac:dyDescent="0.25">
      <c r="B563" s="97" t="str">
        <f t="shared" si="8"/>
        <v>PIFloriano</v>
      </c>
      <c r="C563" s="104" t="s">
        <v>53</v>
      </c>
      <c r="D563" s="105" t="s">
        <v>2101</v>
      </c>
      <c r="E563" s="106">
        <v>60111</v>
      </c>
    </row>
    <row r="564" spans="1:5" x14ac:dyDescent="0.25">
      <c r="B564" s="97" t="str">
        <f t="shared" si="8"/>
        <v>MGPonte Nova</v>
      </c>
      <c r="C564" s="104" t="s">
        <v>34</v>
      </c>
      <c r="D564" s="105" t="s">
        <v>2102</v>
      </c>
      <c r="E564" s="106">
        <v>60002.999999999898</v>
      </c>
    </row>
    <row r="565" spans="1:5" x14ac:dyDescent="0.25">
      <c r="A565" s="97" t="str">
        <f>_xlfn.CONCAT(C565,D565)</f>
        <v>PAJuruti</v>
      </c>
      <c r="B565" s="97" t="str">
        <f t="shared" si="8"/>
        <v>PAJuruti</v>
      </c>
      <c r="C565" s="104" t="s">
        <v>35</v>
      </c>
      <c r="D565" s="105" t="s">
        <v>2103</v>
      </c>
      <c r="E565" s="106">
        <v>59961</v>
      </c>
    </row>
    <row r="566" spans="1:5" x14ac:dyDescent="0.25">
      <c r="A566" s="97" t="str">
        <f>_xlfn.CONCAT(C566,D566)</f>
        <v>MATutóia</v>
      </c>
      <c r="B566" s="97" t="str">
        <f t="shared" si="8"/>
        <v>MATutóia</v>
      </c>
      <c r="C566" s="104" t="s">
        <v>40</v>
      </c>
      <c r="D566" s="105" t="s">
        <v>2104</v>
      </c>
      <c r="E566" s="106">
        <v>59927</v>
      </c>
    </row>
    <row r="567" spans="1:5" x14ac:dyDescent="0.25">
      <c r="B567" s="97" t="str">
        <f t="shared" si="8"/>
        <v>SPJaguariúna</v>
      </c>
      <c r="C567" s="97" t="s">
        <v>27</v>
      </c>
      <c r="D567" s="102" t="s">
        <v>2105</v>
      </c>
      <c r="E567" s="103">
        <v>59921</v>
      </c>
    </row>
    <row r="568" spans="1:5" x14ac:dyDescent="0.25">
      <c r="B568" s="97" t="str">
        <f t="shared" si="8"/>
        <v>RSSão Borja</v>
      </c>
      <c r="C568" s="97" t="s">
        <v>39</v>
      </c>
      <c r="D568" s="102" t="s">
        <v>2106</v>
      </c>
      <c r="E568" s="103">
        <v>59768</v>
      </c>
    </row>
    <row r="569" spans="1:5" x14ac:dyDescent="0.25">
      <c r="B569" s="97" t="str">
        <f t="shared" si="8"/>
        <v>RJCachoeiras de Macacu</v>
      </c>
      <c r="C569" s="97" t="s">
        <v>43</v>
      </c>
      <c r="D569" s="102" t="s">
        <v>2107</v>
      </c>
      <c r="E569" s="103">
        <v>59652</v>
      </c>
    </row>
    <row r="570" spans="1:5" x14ac:dyDescent="0.25">
      <c r="B570" s="97" t="str">
        <f t="shared" si="8"/>
        <v>RSCruz Alta</v>
      </c>
      <c r="C570" s="97" t="s">
        <v>39</v>
      </c>
      <c r="D570" s="102" t="s">
        <v>2108</v>
      </c>
      <c r="E570" s="103">
        <v>59561</v>
      </c>
    </row>
    <row r="571" spans="1:5" x14ac:dyDescent="0.25">
      <c r="B571" s="97" t="str">
        <f t="shared" si="8"/>
        <v>PEBuíque</v>
      </c>
      <c r="C571" s="104" t="s">
        <v>44</v>
      </c>
      <c r="D571" s="105" t="s">
        <v>2109</v>
      </c>
      <c r="E571" s="106">
        <v>59448</v>
      </c>
    </row>
    <row r="572" spans="1:5" x14ac:dyDescent="0.25">
      <c r="B572" s="97" t="str">
        <f t="shared" si="8"/>
        <v>RSParobé</v>
      </c>
      <c r="C572" s="97" t="s">
        <v>39</v>
      </c>
      <c r="D572" s="102" t="s">
        <v>2110</v>
      </c>
      <c r="E572" s="103">
        <v>59419</v>
      </c>
    </row>
    <row r="573" spans="1:5" x14ac:dyDescent="0.25">
      <c r="B573" s="97" t="str">
        <f t="shared" si="8"/>
        <v>PBGuarabira</v>
      </c>
      <c r="C573" s="104" t="s">
        <v>50</v>
      </c>
      <c r="D573" s="105" t="s">
        <v>2111</v>
      </c>
      <c r="E573" s="106">
        <v>59389</v>
      </c>
    </row>
    <row r="574" spans="1:5" x14ac:dyDescent="0.25">
      <c r="B574" s="97" t="str">
        <f t="shared" si="8"/>
        <v>BAIpirá</v>
      </c>
      <c r="C574" s="104" t="s">
        <v>32</v>
      </c>
      <c r="D574" s="105" t="s">
        <v>2112</v>
      </c>
      <c r="E574" s="106">
        <v>59281</v>
      </c>
    </row>
    <row r="575" spans="1:5" x14ac:dyDescent="0.25">
      <c r="B575" s="97" t="str">
        <f t="shared" si="8"/>
        <v>CETauá</v>
      </c>
      <c r="C575" s="104" t="s">
        <v>41</v>
      </c>
      <c r="D575" s="105" t="s">
        <v>2113</v>
      </c>
      <c r="E575" s="106">
        <v>59259</v>
      </c>
    </row>
    <row r="576" spans="1:5" x14ac:dyDescent="0.25">
      <c r="A576" s="97" t="str">
        <f>_xlfn.CONCAT(C576,D576)</f>
        <v>AMTefé</v>
      </c>
      <c r="B576" s="97" t="str">
        <f t="shared" si="8"/>
        <v>AMTefé</v>
      </c>
      <c r="C576" s="104" t="s">
        <v>38</v>
      </c>
      <c r="D576" s="105" t="s">
        <v>2114</v>
      </c>
      <c r="E576" s="106">
        <v>59250</v>
      </c>
    </row>
    <row r="577" spans="1:5" x14ac:dyDescent="0.25">
      <c r="B577" s="97" t="str">
        <f t="shared" si="8"/>
        <v>RNAssú</v>
      </c>
      <c r="C577" s="104" t="s">
        <v>52</v>
      </c>
      <c r="D577" s="105" t="s">
        <v>2115</v>
      </c>
      <c r="E577" s="106">
        <v>58743</v>
      </c>
    </row>
    <row r="578" spans="1:5" x14ac:dyDescent="0.25">
      <c r="B578" s="97" t="str">
        <f t="shared" si="8"/>
        <v>SPMongaguá</v>
      </c>
      <c r="C578" s="97" t="s">
        <v>27</v>
      </c>
      <c r="D578" s="102" t="s">
        <v>2116</v>
      </c>
      <c r="E578" s="103">
        <v>58567</v>
      </c>
    </row>
    <row r="579" spans="1:5" x14ac:dyDescent="0.25">
      <c r="B579" s="97" t="str">
        <f t="shared" ref="B579:B642" si="9">C579&amp;D579</f>
        <v>SPSanta Isabel</v>
      </c>
      <c r="C579" s="97" t="s">
        <v>27</v>
      </c>
      <c r="D579" s="102" t="s">
        <v>2117</v>
      </c>
      <c r="E579" s="103">
        <v>58529</v>
      </c>
    </row>
    <row r="580" spans="1:5" x14ac:dyDescent="0.25">
      <c r="B580" s="97" t="str">
        <f t="shared" si="9"/>
        <v>PRUnião da Vitória</v>
      </c>
      <c r="C580" s="97" t="s">
        <v>33</v>
      </c>
      <c r="D580" s="102" t="s">
        <v>2118</v>
      </c>
      <c r="E580" s="103">
        <v>58298</v>
      </c>
    </row>
    <row r="581" spans="1:5" x14ac:dyDescent="0.25">
      <c r="A581" s="97" t="str">
        <f>_xlfn.CONCAT(C581,D581)</f>
        <v>PAMonte Alegre</v>
      </c>
      <c r="B581" s="97" t="str">
        <f t="shared" si="9"/>
        <v>PAMonte Alegre</v>
      </c>
      <c r="C581" s="104" t="s">
        <v>35</v>
      </c>
      <c r="D581" s="105" t="s">
        <v>2119</v>
      </c>
      <c r="E581" s="106">
        <v>58289</v>
      </c>
    </row>
    <row r="582" spans="1:5" x14ac:dyDescent="0.25">
      <c r="B582" s="97" t="str">
        <f t="shared" si="9"/>
        <v>SCIçara</v>
      </c>
      <c r="C582" s="97" t="s">
        <v>42</v>
      </c>
      <c r="D582" s="102" t="s">
        <v>2120</v>
      </c>
      <c r="E582" s="103">
        <v>58054.999999999898</v>
      </c>
    </row>
    <row r="583" spans="1:5" x14ac:dyDescent="0.25">
      <c r="B583" s="97" t="str">
        <f t="shared" si="9"/>
        <v>ALCampo Alegre</v>
      </c>
      <c r="C583" s="104" t="s">
        <v>37</v>
      </c>
      <c r="D583" s="105" t="s">
        <v>2121</v>
      </c>
      <c r="E583" s="106">
        <v>57997</v>
      </c>
    </row>
    <row r="584" spans="1:5" x14ac:dyDescent="0.25">
      <c r="A584" s="97" t="str">
        <f>_xlfn.CONCAT(C584,D584)</f>
        <v>MAVargem Grande</v>
      </c>
      <c r="B584" s="97" t="str">
        <f t="shared" si="9"/>
        <v>MAVargem Grande</v>
      </c>
      <c r="C584" s="104" t="s">
        <v>40</v>
      </c>
      <c r="D584" s="105" t="s">
        <v>2122</v>
      </c>
      <c r="E584" s="106">
        <v>57813</v>
      </c>
    </row>
    <row r="585" spans="1:5" x14ac:dyDescent="0.25">
      <c r="B585" s="97" t="str">
        <f t="shared" si="9"/>
        <v>RSTaquara</v>
      </c>
      <c r="C585" s="97" t="s">
        <v>39</v>
      </c>
      <c r="D585" s="102" t="s">
        <v>2123</v>
      </c>
      <c r="E585" s="103">
        <v>57740</v>
      </c>
    </row>
    <row r="586" spans="1:5" x14ac:dyDescent="0.25">
      <c r="B586" s="97" t="str">
        <f t="shared" si="9"/>
        <v>ALCoruripe</v>
      </c>
      <c r="C586" s="104" t="s">
        <v>37</v>
      </c>
      <c r="D586" s="105" t="s">
        <v>2124</v>
      </c>
      <c r="E586" s="106">
        <v>57647</v>
      </c>
    </row>
    <row r="587" spans="1:5" x14ac:dyDescent="0.25">
      <c r="B587" s="97" t="str">
        <f t="shared" si="9"/>
        <v>SPTaquaritinga</v>
      </c>
      <c r="C587" s="97" t="s">
        <v>27</v>
      </c>
      <c r="D587" s="102" t="s">
        <v>2125</v>
      </c>
      <c r="E587" s="103">
        <v>57547</v>
      </c>
    </row>
    <row r="588" spans="1:5" x14ac:dyDescent="0.25">
      <c r="A588" s="97" t="str">
        <f>_xlfn.CONCAT(C588,D588)</f>
        <v>AMManicoré</v>
      </c>
      <c r="B588" s="97" t="str">
        <f t="shared" si="9"/>
        <v>AMManicoré</v>
      </c>
      <c r="C588" s="104" t="s">
        <v>38</v>
      </c>
      <c r="D588" s="105" t="s">
        <v>2126</v>
      </c>
      <c r="E588" s="106">
        <v>57405</v>
      </c>
    </row>
    <row r="589" spans="1:5" x14ac:dyDescent="0.25">
      <c r="A589" s="97" t="str">
        <f>_xlfn.CONCAT(C589,D589)</f>
        <v>PAAlenquer</v>
      </c>
      <c r="B589" s="97" t="str">
        <f t="shared" si="9"/>
        <v>PAAlenquer</v>
      </c>
      <c r="C589" s="104" t="s">
        <v>35</v>
      </c>
      <c r="D589" s="105" t="s">
        <v>2127</v>
      </c>
      <c r="E589" s="106">
        <v>57390</v>
      </c>
    </row>
    <row r="590" spans="1:5" x14ac:dyDescent="0.25">
      <c r="B590" s="97" t="str">
        <f t="shared" si="9"/>
        <v>PEPaudalho</v>
      </c>
      <c r="C590" s="104" t="s">
        <v>44</v>
      </c>
      <c r="D590" s="105" t="s">
        <v>2128</v>
      </c>
      <c r="E590" s="106">
        <v>57346</v>
      </c>
    </row>
    <row r="591" spans="1:5" x14ac:dyDescent="0.25">
      <c r="B591" s="97" t="str">
        <f t="shared" si="9"/>
        <v>SPAndradina</v>
      </c>
      <c r="C591" s="97" t="s">
        <v>27</v>
      </c>
      <c r="D591" s="102" t="s">
        <v>2129</v>
      </c>
      <c r="E591" s="103">
        <v>57245</v>
      </c>
    </row>
    <row r="592" spans="1:5" x14ac:dyDescent="0.25">
      <c r="A592" s="97" t="str">
        <f>_xlfn.CONCAT(C592,D592)</f>
        <v>AMHumaitá</v>
      </c>
      <c r="B592" s="97" t="str">
        <f t="shared" si="9"/>
        <v>AMHumaitá</v>
      </c>
      <c r="C592" s="104" t="s">
        <v>38</v>
      </c>
      <c r="D592" s="105" t="s">
        <v>2130</v>
      </c>
      <c r="E592" s="106">
        <v>57195</v>
      </c>
    </row>
    <row r="593" spans="1:5" x14ac:dyDescent="0.25">
      <c r="B593" s="97" t="str">
        <f t="shared" si="9"/>
        <v>MGTrês Pontas</v>
      </c>
      <c r="C593" s="97" t="s">
        <v>34</v>
      </c>
      <c r="D593" s="102" t="s">
        <v>2131</v>
      </c>
      <c r="E593" s="103">
        <v>57127.000000000102</v>
      </c>
    </row>
    <row r="594" spans="1:5" x14ac:dyDescent="0.25">
      <c r="B594" s="97" t="str">
        <f t="shared" si="9"/>
        <v>SPCapivari</v>
      </c>
      <c r="C594" s="97" t="s">
        <v>27</v>
      </c>
      <c r="D594" s="102" t="s">
        <v>2132</v>
      </c>
      <c r="E594" s="103">
        <v>56973</v>
      </c>
    </row>
    <row r="595" spans="1:5" x14ac:dyDescent="0.25">
      <c r="B595" s="97" t="str">
        <f t="shared" si="9"/>
        <v>SPPorto Ferreira</v>
      </c>
      <c r="C595" s="97" t="s">
        <v>27</v>
      </c>
      <c r="D595" s="102" t="s">
        <v>2133</v>
      </c>
      <c r="E595" s="103">
        <v>56848</v>
      </c>
    </row>
    <row r="596" spans="1:5" x14ac:dyDescent="0.25">
      <c r="B596" s="97" t="str">
        <f t="shared" si="9"/>
        <v>MGPirapora</v>
      </c>
      <c r="C596" s="104" t="s">
        <v>34</v>
      </c>
      <c r="D596" s="105" t="s">
        <v>2134</v>
      </c>
      <c r="E596" s="106">
        <v>56845</v>
      </c>
    </row>
    <row r="597" spans="1:5" x14ac:dyDescent="0.25">
      <c r="B597" s="97" t="str">
        <f t="shared" si="9"/>
        <v>SCMafra</v>
      </c>
      <c r="C597" s="97" t="s">
        <v>42</v>
      </c>
      <c r="D597" s="102" t="s">
        <v>2135</v>
      </c>
      <c r="E597" s="103">
        <v>56825</v>
      </c>
    </row>
    <row r="598" spans="1:5" x14ac:dyDescent="0.25">
      <c r="B598" s="97" t="str">
        <f t="shared" si="9"/>
        <v>CETrairi</v>
      </c>
      <c r="C598" s="104" t="s">
        <v>41</v>
      </c>
      <c r="D598" s="105" t="s">
        <v>2136</v>
      </c>
      <c r="E598" s="106">
        <v>56653</v>
      </c>
    </row>
    <row r="599" spans="1:5" x14ac:dyDescent="0.25">
      <c r="B599" s="97" t="str">
        <f t="shared" si="9"/>
        <v>MGSão Francisco</v>
      </c>
      <c r="C599" s="97" t="s">
        <v>34</v>
      </c>
      <c r="D599" s="102" t="s">
        <v>2137</v>
      </c>
      <c r="E599" s="103">
        <v>56625</v>
      </c>
    </row>
    <row r="600" spans="1:5" x14ac:dyDescent="0.25">
      <c r="B600" s="97" t="str">
        <f t="shared" si="9"/>
        <v>MSNaviraí</v>
      </c>
      <c r="C600" s="97" t="s">
        <v>47</v>
      </c>
      <c r="D600" s="102" t="s">
        <v>2138</v>
      </c>
      <c r="E600" s="103">
        <v>56484</v>
      </c>
    </row>
    <row r="601" spans="1:5" x14ac:dyDescent="0.25">
      <c r="B601" s="97" t="str">
        <f t="shared" si="9"/>
        <v>SPRegistro</v>
      </c>
      <c r="C601" s="97" t="s">
        <v>27</v>
      </c>
      <c r="D601" s="102" t="s">
        <v>2139</v>
      </c>
      <c r="E601" s="103">
        <v>56463</v>
      </c>
    </row>
    <row r="602" spans="1:5" x14ac:dyDescent="0.25">
      <c r="B602" s="97" t="str">
        <f t="shared" si="9"/>
        <v>RSCanguçu</v>
      </c>
      <c r="C602" s="97" t="s">
        <v>39</v>
      </c>
      <c r="D602" s="102" t="s">
        <v>2140</v>
      </c>
      <c r="E602" s="103">
        <v>56370</v>
      </c>
    </row>
    <row r="603" spans="1:5" x14ac:dyDescent="0.25">
      <c r="B603" s="97" t="str">
        <f t="shared" si="9"/>
        <v>SPArtur Nogueira</v>
      </c>
      <c r="C603" s="97" t="s">
        <v>27</v>
      </c>
      <c r="D603" s="102" t="s">
        <v>2141</v>
      </c>
      <c r="E603" s="103">
        <v>56247</v>
      </c>
    </row>
    <row r="604" spans="1:5" x14ac:dyDescent="0.25">
      <c r="B604" s="97" t="str">
        <f t="shared" si="9"/>
        <v>PELimoeiro</v>
      </c>
      <c r="C604" s="104" t="s">
        <v>44</v>
      </c>
      <c r="D604" s="105" t="s">
        <v>2142</v>
      </c>
      <c r="E604" s="106">
        <v>56149</v>
      </c>
    </row>
    <row r="605" spans="1:5" x14ac:dyDescent="0.25">
      <c r="B605" s="97" t="str">
        <f t="shared" si="9"/>
        <v>MSNova Andradina</v>
      </c>
      <c r="C605" s="97" t="s">
        <v>47</v>
      </c>
      <c r="D605" s="102" t="s">
        <v>2143</v>
      </c>
      <c r="E605" s="103">
        <v>56057</v>
      </c>
    </row>
    <row r="606" spans="1:5" x14ac:dyDescent="0.25">
      <c r="B606" s="97" t="str">
        <f t="shared" si="9"/>
        <v>MGCongonhas</v>
      </c>
      <c r="C606" s="104" t="s">
        <v>34</v>
      </c>
      <c r="D606" s="105" t="s">
        <v>2144</v>
      </c>
      <c r="E606" s="106">
        <v>55836</v>
      </c>
    </row>
    <row r="607" spans="1:5" x14ac:dyDescent="0.25">
      <c r="A607" s="97" t="str">
        <f>_xlfn.CONCAT(C607,D607)</f>
        <v>RORolim de Moura</v>
      </c>
      <c r="B607" s="97" t="str">
        <f t="shared" si="9"/>
        <v>RORolim de Moura</v>
      </c>
      <c r="C607" s="104" t="s">
        <v>51</v>
      </c>
      <c r="D607" s="105" t="s">
        <v>2145</v>
      </c>
      <c r="E607" s="106">
        <v>55748</v>
      </c>
    </row>
    <row r="608" spans="1:5" x14ac:dyDescent="0.25">
      <c r="A608" s="97" t="str">
        <f>_xlfn.CONCAT(C608,D608)</f>
        <v>PAAcará</v>
      </c>
      <c r="B608" s="97" t="str">
        <f t="shared" si="9"/>
        <v>PAAcará</v>
      </c>
      <c r="C608" s="104" t="s">
        <v>35</v>
      </c>
      <c r="D608" s="105" t="s">
        <v>2146</v>
      </c>
      <c r="E608" s="106">
        <v>55744</v>
      </c>
    </row>
    <row r="609" spans="1:5" x14ac:dyDescent="0.25">
      <c r="B609" s="97" t="str">
        <f t="shared" si="9"/>
        <v>SPPiedade</v>
      </c>
      <c r="C609" s="97" t="s">
        <v>27</v>
      </c>
      <c r="D609" s="102" t="s">
        <v>2147</v>
      </c>
      <c r="E609" s="103">
        <v>55731</v>
      </c>
    </row>
    <row r="610" spans="1:5" x14ac:dyDescent="0.25">
      <c r="B610" s="97" t="str">
        <f t="shared" si="9"/>
        <v>PRIbiporã</v>
      </c>
      <c r="C610" s="97" t="s">
        <v>33</v>
      </c>
      <c r="D610" s="102" t="s">
        <v>2148</v>
      </c>
      <c r="E610" s="103">
        <v>55688</v>
      </c>
    </row>
    <row r="611" spans="1:5" x14ac:dyDescent="0.25">
      <c r="B611" s="97" t="str">
        <f t="shared" si="9"/>
        <v>SPOlímpia</v>
      </c>
      <c r="C611" s="97" t="s">
        <v>27</v>
      </c>
      <c r="D611" s="102" t="s">
        <v>2149</v>
      </c>
      <c r="E611" s="103">
        <v>55477</v>
      </c>
    </row>
    <row r="612" spans="1:5" x14ac:dyDescent="0.25">
      <c r="B612" s="97" t="str">
        <f t="shared" si="9"/>
        <v>SPSão José do Rio Pardo</v>
      </c>
      <c r="C612" s="97" t="s">
        <v>27</v>
      </c>
      <c r="D612" s="102" t="s">
        <v>2150</v>
      </c>
      <c r="E612" s="103">
        <v>55298</v>
      </c>
    </row>
    <row r="613" spans="1:5" x14ac:dyDescent="0.25">
      <c r="B613" s="97" t="str">
        <f t="shared" si="9"/>
        <v>BACatu</v>
      </c>
      <c r="C613" s="104" t="s">
        <v>32</v>
      </c>
      <c r="D613" s="105" t="s">
        <v>2151</v>
      </c>
      <c r="E613" s="106">
        <v>55222</v>
      </c>
    </row>
    <row r="614" spans="1:5" x14ac:dyDescent="0.25">
      <c r="B614" s="97" t="str">
        <f t="shared" si="9"/>
        <v>CEGranja</v>
      </c>
      <c r="C614" s="104" t="s">
        <v>41</v>
      </c>
      <c r="D614" s="105" t="s">
        <v>2152</v>
      </c>
      <c r="E614" s="106">
        <v>55170</v>
      </c>
    </row>
    <row r="615" spans="1:5" x14ac:dyDescent="0.25">
      <c r="B615" s="97" t="str">
        <f t="shared" si="9"/>
        <v>CEEusébio</v>
      </c>
      <c r="C615" s="104" t="s">
        <v>41</v>
      </c>
      <c r="D615" s="105" t="s">
        <v>2153</v>
      </c>
      <c r="E615" s="106">
        <v>55035</v>
      </c>
    </row>
    <row r="616" spans="1:5" x14ac:dyDescent="0.25">
      <c r="B616" s="97" t="str">
        <f t="shared" si="9"/>
        <v>RSCapão da Canoa</v>
      </c>
      <c r="C616" s="97" t="s">
        <v>39</v>
      </c>
      <c r="D616" s="102" t="s">
        <v>2154</v>
      </c>
      <c r="E616" s="103">
        <v>55009</v>
      </c>
    </row>
    <row r="617" spans="1:5" x14ac:dyDescent="0.25">
      <c r="B617" s="97" t="str">
        <f t="shared" si="9"/>
        <v>BAJaguaquara</v>
      </c>
      <c r="C617" s="104" t="s">
        <v>32</v>
      </c>
      <c r="D617" s="105" t="s">
        <v>2155</v>
      </c>
      <c r="E617" s="106">
        <v>54913</v>
      </c>
    </row>
    <row r="618" spans="1:5" x14ac:dyDescent="0.25">
      <c r="B618" s="97" t="str">
        <f t="shared" si="9"/>
        <v>BAAraci</v>
      </c>
      <c r="C618" s="104" t="s">
        <v>32</v>
      </c>
      <c r="D618" s="105" t="s">
        <v>2156</v>
      </c>
      <c r="E618" s="106">
        <v>54903</v>
      </c>
    </row>
    <row r="619" spans="1:5" x14ac:dyDescent="0.25">
      <c r="B619" s="97" t="str">
        <f t="shared" si="9"/>
        <v>SCSão Francisco do Sul</v>
      </c>
      <c r="C619" s="97" t="s">
        <v>42</v>
      </c>
      <c r="D619" s="102" t="s">
        <v>2157</v>
      </c>
      <c r="E619" s="103">
        <v>54751</v>
      </c>
    </row>
    <row r="620" spans="1:5" x14ac:dyDescent="0.25">
      <c r="B620" s="97" t="str">
        <f t="shared" si="9"/>
        <v>CEAcopiara</v>
      </c>
      <c r="C620" s="104" t="s">
        <v>41</v>
      </c>
      <c r="D620" s="105" t="s">
        <v>2158</v>
      </c>
      <c r="E620" s="106">
        <v>54687</v>
      </c>
    </row>
    <row r="621" spans="1:5" x14ac:dyDescent="0.25">
      <c r="B621" s="97" t="str">
        <f t="shared" si="9"/>
        <v>CEBoa Viagem</v>
      </c>
      <c r="C621" s="104" t="s">
        <v>41</v>
      </c>
      <c r="D621" s="105" t="s">
        <v>2159</v>
      </c>
      <c r="E621" s="106">
        <v>54679.999999999898</v>
      </c>
    </row>
    <row r="622" spans="1:5" x14ac:dyDescent="0.25">
      <c r="A622" s="97" t="str">
        <f>_xlfn.CONCAT(C622,D622)</f>
        <v>PAVigia</v>
      </c>
      <c r="B622" s="97" t="str">
        <f t="shared" si="9"/>
        <v>PAVigia</v>
      </c>
      <c r="C622" s="104" t="s">
        <v>35</v>
      </c>
      <c r="D622" s="105" t="s">
        <v>2160</v>
      </c>
      <c r="E622" s="106">
        <v>54650</v>
      </c>
    </row>
    <row r="623" spans="1:5" x14ac:dyDescent="0.25">
      <c r="B623" s="97" t="str">
        <f t="shared" si="9"/>
        <v>SCCanoinhas</v>
      </c>
      <c r="C623" s="97" t="s">
        <v>42</v>
      </c>
      <c r="D623" s="102" t="s">
        <v>2161</v>
      </c>
      <c r="E623" s="103">
        <v>54558</v>
      </c>
    </row>
    <row r="624" spans="1:5" x14ac:dyDescent="0.25">
      <c r="A624" s="97" t="str">
        <f>_xlfn.CONCAT(C624,D624)</f>
        <v>PACapitão Poço</v>
      </c>
      <c r="B624" s="97" t="str">
        <f t="shared" si="9"/>
        <v>PACapitão Poço</v>
      </c>
      <c r="C624" s="104" t="s">
        <v>35</v>
      </c>
      <c r="D624" s="105" t="s">
        <v>2162</v>
      </c>
      <c r="E624" s="106">
        <v>54545</v>
      </c>
    </row>
    <row r="625" spans="1:5" x14ac:dyDescent="0.25">
      <c r="B625" s="97" t="str">
        <f t="shared" si="9"/>
        <v>MGCampo Belo</v>
      </c>
      <c r="C625" s="104" t="s">
        <v>34</v>
      </c>
      <c r="D625" s="105" t="s">
        <v>2163</v>
      </c>
      <c r="E625" s="106">
        <v>54338</v>
      </c>
    </row>
    <row r="626" spans="1:5" x14ac:dyDescent="0.25">
      <c r="B626" s="97" t="str">
        <f t="shared" si="9"/>
        <v>CEBeberibe</v>
      </c>
      <c r="C626" s="104" t="s">
        <v>41</v>
      </c>
      <c r="D626" s="105" t="s">
        <v>2164</v>
      </c>
      <c r="E626" s="106">
        <v>54315</v>
      </c>
    </row>
    <row r="627" spans="1:5" x14ac:dyDescent="0.25">
      <c r="B627" s="97" t="str">
        <f t="shared" si="9"/>
        <v>SPVargem Grande Paulista</v>
      </c>
      <c r="C627" s="97" t="s">
        <v>27</v>
      </c>
      <c r="D627" s="102" t="s">
        <v>2165</v>
      </c>
      <c r="E627" s="103">
        <v>54315</v>
      </c>
    </row>
    <row r="628" spans="1:5" x14ac:dyDescent="0.25">
      <c r="B628" s="97" t="str">
        <f t="shared" si="9"/>
        <v>BABarra</v>
      </c>
      <c r="C628" s="104" t="s">
        <v>32</v>
      </c>
      <c r="D628" s="105" t="s">
        <v>2166</v>
      </c>
      <c r="E628" s="106">
        <v>54225</v>
      </c>
    </row>
    <row r="629" spans="1:5" x14ac:dyDescent="0.25">
      <c r="B629" s="97" t="str">
        <f t="shared" si="9"/>
        <v>SCVideira</v>
      </c>
      <c r="C629" s="97" t="s">
        <v>42</v>
      </c>
      <c r="D629" s="102" t="s">
        <v>2167</v>
      </c>
      <c r="E629" s="103">
        <v>54145</v>
      </c>
    </row>
    <row r="630" spans="1:5" x14ac:dyDescent="0.25">
      <c r="B630" s="97" t="str">
        <f t="shared" si="9"/>
        <v>BARibeira do Pombal</v>
      </c>
      <c r="C630" s="104" t="s">
        <v>32</v>
      </c>
      <c r="D630" s="105" t="s">
        <v>2168</v>
      </c>
      <c r="E630" s="106">
        <v>54097</v>
      </c>
    </row>
    <row r="631" spans="1:5" x14ac:dyDescent="0.25">
      <c r="B631" s="97" t="str">
        <f t="shared" si="9"/>
        <v>PRMarechal Cândido Rondon</v>
      </c>
      <c r="C631" s="97" t="s">
        <v>33</v>
      </c>
      <c r="D631" s="102" t="s">
        <v>2169</v>
      </c>
      <c r="E631" s="103">
        <v>54031</v>
      </c>
    </row>
    <row r="632" spans="1:5" x14ac:dyDescent="0.25">
      <c r="B632" s="97" t="str">
        <f t="shared" si="9"/>
        <v>SPPorto Feliz</v>
      </c>
      <c r="C632" s="97" t="s">
        <v>27</v>
      </c>
      <c r="D632" s="102" t="s">
        <v>2170</v>
      </c>
      <c r="E632" s="103">
        <v>53698</v>
      </c>
    </row>
    <row r="633" spans="1:5" x14ac:dyDescent="0.25">
      <c r="B633" s="97" t="str">
        <f t="shared" si="9"/>
        <v>BASanto Estêvão</v>
      </c>
      <c r="C633" s="104" t="s">
        <v>32</v>
      </c>
      <c r="D633" s="105" t="s">
        <v>2171</v>
      </c>
      <c r="E633" s="106">
        <v>53666</v>
      </c>
    </row>
    <row r="634" spans="1:5" x14ac:dyDescent="0.25">
      <c r="B634" s="97" t="str">
        <f t="shared" si="9"/>
        <v>GOInhumas</v>
      </c>
      <c r="C634" s="97" t="s">
        <v>36</v>
      </c>
      <c r="D634" s="102" t="s">
        <v>2172</v>
      </c>
      <c r="E634" s="103">
        <v>53655</v>
      </c>
    </row>
    <row r="635" spans="1:5" x14ac:dyDescent="0.25">
      <c r="A635" s="97" t="str">
        <f>_xlfn.CONCAT(C635,D635)</f>
        <v>TOPorto Nacional</v>
      </c>
      <c r="B635" s="97" t="str">
        <f t="shared" si="9"/>
        <v>TOPorto Nacional</v>
      </c>
      <c r="C635" s="104" t="s">
        <v>45</v>
      </c>
      <c r="D635" s="105" t="s">
        <v>2173</v>
      </c>
      <c r="E635" s="106">
        <v>53618</v>
      </c>
    </row>
    <row r="636" spans="1:5" x14ac:dyDescent="0.25">
      <c r="B636" s="97" t="str">
        <f t="shared" si="9"/>
        <v>RSTramandaí</v>
      </c>
      <c r="C636" s="97" t="s">
        <v>39</v>
      </c>
      <c r="D636" s="102" t="s">
        <v>2174</v>
      </c>
      <c r="E636" s="103">
        <v>53507.000000000102</v>
      </c>
    </row>
    <row r="637" spans="1:5" x14ac:dyDescent="0.25">
      <c r="B637" s="97" t="str">
        <f t="shared" si="9"/>
        <v>CEItapajé</v>
      </c>
      <c r="C637" s="104" t="s">
        <v>41</v>
      </c>
      <c r="D637" s="105" t="s">
        <v>2175</v>
      </c>
      <c r="E637" s="106">
        <v>53448</v>
      </c>
    </row>
    <row r="638" spans="1:5" x14ac:dyDescent="0.25">
      <c r="A638" s="97" t="str">
        <f>_xlfn.CONCAT(C638,D638)</f>
        <v>PAItupiranga</v>
      </c>
      <c r="B638" s="97" t="str">
        <f t="shared" si="9"/>
        <v>PAItupiranga</v>
      </c>
      <c r="C638" s="104" t="s">
        <v>35</v>
      </c>
      <c r="D638" s="105" t="s">
        <v>2176</v>
      </c>
      <c r="E638" s="106">
        <v>53439</v>
      </c>
    </row>
    <row r="639" spans="1:5" x14ac:dyDescent="0.25">
      <c r="A639" s="97" t="str">
        <f>_xlfn.CONCAT(C639,D639)</f>
        <v>PARondon do Pará</v>
      </c>
      <c r="B639" s="97" t="str">
        <f t="shared" si="9"/>
        <v>PARondon do Pará</v>
      </c>
      <c r="C639" s="104" t="s">
        <v>35</v>
      </c>
      <c r="D639" s="105" t="s">
        <v>2177</v>
      </c>
      <c r="E639" s="106">
        <v>53242</v>
      </c>
    </row>
    <row r="640" spans="1:5" x14ac:dyDescent="0.25">
      <c r="B640" s="97" t="str">
        <f t="shared" si="9"/>
        <v>MGLagoa da Prata</v>
      </c>
      <c r="C640" s="104" t="s">
        <v>34</v>
      </c>
      <c r="D640" s="105" t="s">
        <v>2178</v>
      </c>
      <c r="E640" s="106">
        <v>53236</v>
      </c>
    </row>
    <row r="641" spans="1:5" x14ac:dyDescent="0.25">
      <c r="B641" s="97" t="str">
        <f t="shared" si="9"/>
        <v>RJParacambi</v>
      </c>
      <c r="C641" s="97" t="s">
        <v>43</v>
      </c>
      <c r="D641" s="102" t="s">
        <v>2179</v>
      </c>
      <c r="E641" s="103">
        <v>53093</v>
      </c>
    </row>
    <row r="642" spans="1:5" x14ac:dyDescent="0.25">
      <c r="B642" s="97" t="str">
        <f t="shared" si="9"/>
        <v>MGItabirito</v>
      </c>
      <c r="C642" s="104" t="s">
        <v>34</v>
      </c>
      <c r="D642" s="105" t="s">
        <v>2180</v>
      </c>
      <c r="E642" s="106">
        <v>52996</v>
      </c>
    </row>
    <row r="643" spans="1:5" x14ac:dyDescent="0.25">
      <c r="B643" s="97" t="str">
        <f t="shared" ref="B643:B706" si="10">C643&amp;D643</f>
        <v>PBSapé</v>
      </c>
      <c r="C643" s="104" t="s">
        <v>50</v>
      </c>
      <c r="D643" s="105" t="s">
        <v>2181</v>
      </c>
      <c r="E643" s="106">
        <v>52977</v>
      </c>
    </row>
    <row r="644" spans="1:5" x14ac:dyDescent="0.25">
      <c r="B644" s="97" t="str">
        <f t="shared" si="10"/>
        <v>SETobias Barreto</v>
      </c>
      <c r="C644" s="104" t="s">
        <v>49</v>
      </c>
      <c r="D644" s="105" t="s">
        <v>2182</v>
      </c>
      <c r="E644" s="106">
        <v>52860.999999999898</v>
      </c>
    </row>
    <row r="645" spans="1:5" x14ac:dyDescent="0.25">
      <c r="A645" s="97" t="str">
        <f>_xlfn.CONCAT(C645,D645)</f>
        <v>MAViana</v>
      </c>
      <c r="B645" s="97" t="str">
        <f t="shared" si="10"/>
        <v>MAViana</v>
      </c>
      <c r="C645" s="104" t="s">
        <v>40</v>
      </c>
      <c r="D645" s="105" t="s">
        <v>1951</v>
      </c>
      <c r="E645" s="106">
        <v>52852</v>
      </c>
    </row>
    <row r="646" spans="1:5" x14ac:dyDescent="0.25">
      <c r="B646" s="97" t="str">
        <f t="shared" si="10"/>
        <v>ALMarechal Deodoro</v>
      </c>
      <c r="C646" s="104" t="s">
        <v>37</v>
      </c>
      <c r="D646" s="105" t="s">
        <v>2183</v>
      </c>
      <c r="E646" s="106">
        <v>52848</v>
      </c>
    </row>
    <row r="647" spans="1:5" x14ac:dyDescent="0.25">
      <c r="B647" s="97" t="str">
        <f t="shared" si="10"/>
        <v>PRPrudentópolis</v>
      </c>
      <c r="C647" s="97" t="s">
        <v>33</v>
      </c>
      <c r="D647" s="102" t="s">
        <v>2184</v>
      </c>
      <c r="E647" s="103">
        <v>52776</v>
      </c>
    </row>
    <row r="648" spans="1:5" x14ac:dyDescent="0.25">
      <c r="B648" s="97" t="str">
        <f t="shared" si="10"/>
        <v>SPSão Joaquim da Barra</v>
      </c>
      <c r="C648" s="97" t="s">
        <v>27</v>
      </c>
      <c r="D648" s="102" t="s">
        <v>2185</v>
      </c>
      <c r="E648" s="103">
        <v>52737.000000000102</v>
      </c>
    </row>
    <row r="649" spans="1:5" x14ac:dyDescent="0.25">
      <c r="B649" s="97" t="str">
        <f t="shared" si="10"/>
        <v>SPCampos do Jordão</v>
      </c>
      <c r="C649" s="97" t="s">
        <v>27</v>
      </c>
      <c r="D649" s="102" t="s">
        <v>2186</v>
      </c>
      <c r="E649" s="103">
        <v>52713</v>
      </c>
    </row>
    <row r="650" spans="1:5" x14ac:dyDescent="0.25">
      <c r="B650" s="97" t="str">
        <f t="shared" si="10"/>
        <v>MGLeopoldina</v>
      </c>
      <c r="C650" s="104" t="s">
        <v>34</v>
      </c>
      <c r="D650" s="105" t="s">
        <v>2187</v>
      </c>
      <c r="E650" s="106">
        <v>52690</v>
      </c>
    </row>
    <row r="651" spans="1:5" x14ac:dyDescent="0.25">
      <c r="B651" s="97" t="str">
        <f t="shared" si="10"/>
        <v>PETimbaúba</v>
      </c>
      <c r="C651" s="104" t="s">
        <v>44</v>
      </c>
      <c r="D651" s="105" t="s">
        <v>2188</v>
      </c>
      <c r="E651" s="106">
        <v>52586.999999999898</v>
      </c>
    </row>
    <row r="652" spans="1:5" x14ac:dyDescent="0.25">
      <c r="A652" s="97" t="str">
        <f>_xlfn.CONCAT(C652,D652)</f>
        <v>TOParaíso do Tocantins</v>
      </c>
      <c r="B652" s="97" t="str">
        <f t="shared" si="10"/>
        <v>TOParaíso do Tocantins</v>
      </c>
      <c r="C652" s="104" t="s">
        <v>45</v>
      </c>
      <c r="D652" s="105" t="s">
        <v>2189</v>
      </c>
      <c r="E652" s="106">
        <v>52521</v>
      </c>
    </row>
    <row r="653" spans="1:5" x14ac:dyDescent="0.25">
      <c r="B653" s="97" t="str">
        <f t="shared" si="10"/>
        <v>PRPalmas</v>
      </c>
      <c r="C653" s="97" t="s">
        <v>33</v>
      </c>
      <c r="D653" s="102" t="s">
        <v>1631</v>
      </c>
      <c r="E653" s="103">
        <v>52503</v>
      </c>
    </row>
    <row r="654" spans="1:5" x14ac:dyDescent="0.25">
      <c r="B654" s="97" t="str">
        <f t="shared" si="10"/>
        <v>ALDelmiro Gouveia</v>
      </c>
      <c r="C654" s="104" t="s">
        <v>37</v>
      </c>
      <c r="D654" s="105" t="s">
        <v>2190</v>
      </c>
      <c r="E654" s="106">
        <v>52501</v>
      </c>
    </row>
    <row r="655" spans="1:5" x14ac:dyDescent="0.25">
      <c r="A655" s="97" t="str">
        <f>_xlfn.CONCAT(C655,D655)</f>
        <v>PAÓbidos</v>
      </c>
      <c r="B655" s="97" t="str">
        <f t="shared" si="10"/>
        <v>PAÓbidos</v>
      </c>
      <c r="C655" s="104" t="s">
        <v>35</v>
      </c>
      <c r="D655" s="105" t="s">
        <v>2191</v>
      </c>
      <c r="E655" s="106">
        <v>52473</v>
      </c>
    </row>
    <row r="656" spans="1:5" x14ac:dyDescent="0.25">
      <c r="A656" s="97" t="str">
        <f>_xlfn.CONCAT(C656,D656)</f>
        <v>PARurópolis</v>
      </c>
      <c r="B656" s="97" t="str">
        <f t="shared" si="10"/>
        <v>PARurópolis</v>
      </c>
      <c r="C656" s="104" t="s">
        <v>35</v>
      </c>
      <c r="D656" s="105" t="s">
        <v>2192</v>
      </c>
      <c r="E656" s="106">
        <v>52473</v>
      </c>
    </row>
    <row r="657" spans="1:5" x14ac:dyDescent="0.25">
      <c r="A657" s="97" t="str">
        <f>_xlfn.CONCAT(C657,D657)</f>
        <v>APLaranjal do Jari</v>
      </c>
      <c r="B657" s="97" t="str">
        <f t="shared" si="10"/>
        <v>APLaranjal do Jari</v>
      </c>
      <c r="C657" s="104" t="s">
        <v>55</v>
      </c>
      <c r="D657" s="105" t="s">
        <v>2193</v>
      </c>
      <c r="E657" s="106">
        <v>52302</v>
      </c>
    </row>
    <row r="658" spans="1:5" x14ac:dyDescent="0.25">
      <c r="B658" s="97" t="str">
        <f t="shared" si="10"/>
        <v>SCXanxerê</v>
      </c>
      <c r="C658" s="97" t="s">
        <v>42</v>
      </c>
      <c r="D658" s="102" t="s">
        <v>2194</v>
      </c>
      <c r="E658" s="103">
        <v>52290</v>
      </c>
    </row>
    <row r="659" spans="1:5" x14ac:dyDescent="0.25">
      <c r="B659" s="97" t="str">
        <f t="shared" si="10"/>
        <v>MGGuaxupé</v>
      </c>
      <c r="C659" s="104" t="s">
        <v>34</v>
      </c>
      <c r="D659" s="105" t="s">
        <v>2195</v>
      </c>
      <c r="E659" s="106">
        <v>52234</v>
      </c>
    </row>
    <row r="660" spans="1:5" x14ac:dyDescent="0.25">
      <c r="A660" s="97" t="str">
        <f>_xlfn.CONCAT(C660,D660)</f>
        <v>MAZé Doca</v>
      </c>
      <c r="B660" s="97" t="str">
        <f t="shared" si="10"/>
        <v>MAZé Doca</v>
      </c>
      <c r="C660" s="104" t="s">
        <v>40</v>
      </c>
      <c r="D660" s="105" t="s">
        <v>2196</v>
      </c>
      <c r="E660" s="106">
        <v>52190</v>
      </c>
    </row>
    <row r="661" spans="1:5" x14ac:dyDescent="0.25">
      <c r="B661" s="97" t="str">
        <f t="shared" si="10"/>
        <v>GOJaraguá</v>
      </c>
      <c r="C661" s="97" t="s">
        <v>36</v>
      </c>
      <c r="D661" s="102" t="s">
        <v>2197</v>
      </c>
      <c r="E661" s="103">
        <v>52160</v>
      </c>
    </row>
    <row r="662" spans="1:5" x14ac:dyDescent="0.25">
      <c r="B662" s="97" t="str">
        <f t="shared" si="10"/>
        <v>MTAlta Floresta</v>
      </c>
      <c r="C662" s="97" t="s">
        <v>46</v>
      </c>
      <c r="D662" s="102" t="s">
        <v>2198</v>
      </c>
      <c r="E662" s="103">
        <v>52105</v>
      </c>
    </row>
    <row r="663" spans="1:5" x14ac:dyDescent="0.25">
      <c r="B663" s="97" t="str">
        <f t="shared" si="10"/>
        <v>SPRio Grande da Serra</v>
      </c>
      <c r="C663" s="97" t="s">
        <v>27</v>
      </c>
      <c r="D663" s="102" t="s">
        <v>2199</v>
      </c>
      <c r="E663" s="103">
        <v>52009</v>
      </c>
    </row>
    <row r="664" spans="1:5" x14ac:dyDescent="0.25">
      <c r="B664" s="97" t="str">
        <f t="shared" si="10"/>
        <v>SPPontal</v>
      </c>
      <c r="C664" s="97" t="s">
        <v>27</v>
      </c>
      <c r="D664" s="102" t="s">
        <v>2200</v>
      </c>
      <c r="E664" s="103">
        <v>51717</v>
      </c>
    </row>
    <row r="665" spans="1:5" x14ac:dyDescent="0.25">
      <c r="B665" s="97" t="str">
        <f t="shared" si="10"/>
        <v>PEBrejo da Madre de Deus</v>
      </c>
      <c r="C665" s="104" t="s">
        <v>44</v>
      </c>
      <c r="D665" s="105" t="s">
        <v>2201</v>
      </c>
      <c r="E665" s="106">
        <v>51696</v>
      </c>
    </row>
    <row r="666" spans="1:5" x14ac:dyDescent="0.25">
      <c r="A666" s="97" t="str">
        <f>_xlfn.CONCAT(C666,D666)</f>
        <v>ROJaru</v>
      </c>
      <c r="B666" s="97" t="str">
        <f t="shared" si="10"/>
        <v>ROJaru</v>
      </c>
      <c r="C666" s="104" t="s">
        <v>51</v>
      </c>
      <c r="D666" s="105" t="s">
        <v>2202</v>
      </c>
      <c r="E666" s="106">
        <v>51469.000000000102</v>
      </c>
    </row>
    <row r="667" spans="1:5" x14ac:dyDescent="0.25">
      <c r="B667" s="97" t="str">
        <f t="shared" si="10"/>
        <v>MGBom Despacho</v>
      </c>
      <c r="C667" s="104" t="s">
        <v>34</v>
      </c>
      <c r="D667" s="105" t="s">
        <v>2203</v>
      </c>
      <c r="E667" s="106">
        <v>51436</v>
      </c>
    </row>
    <row r="668" spans="1:5" x14ac:dyDescent="0.25">
      <c r="B668" s="97" t="str">
        <f t="shared" si="10"/>
        <v>GOQuirinópolis</v>
      </c>
      <c r="C668" s="97" t="s">
        <v>36</v>
      </c>
      <c r="D668" s="102" t="s">
        <v>2204</v>
      </c>
      <c r="E668" s="103">
        <v>51323</v>
      </c>
    </row>
    <row r="669" spans="1:5" x14ac:dyDescent="0.25">
      <c r="B669" s="97" t="str">
        <f t="shared" si="10"/>
        <v>RSEstância Velha</v>
      </c>
      <c r="C669" s="97" t="s">
        <v>39</v>
      </c>
      <c r="D669" s="102" t="s">
        <v>2205</v>
      </c>
      <c r="E669" s="103">
        <v>51292</v>
      </c>
    </row>
    <row r="670" spans="1:5" x14ac:dyDescent="0.25">
      <c r="B670" s="97" t="str">
        <f t="shared" si="10"/>
        <v>BACaetité</v>
      </c>
      <c r="C670" s="104" t="s">
        <v>32</v>
      </c>
      <c r="D670" s="105" t="s">
        <v>2206</v>
      </c>
      <c r="E670" s="106">
        <v>51184</v>
      </c>
    </row>
    <row r="671" spans="1:5" x14ac:dyDescent="0.25">
      <c r="B671" s="97" t="str">
        <f t="shared" si="10"/>
        <v>SPCabreúva</v>
      </c>
      <c r="C671" s="97" t="s">
        <v>27</v>
      </c>
      <c r="D671" s="102" t="s">
        <v>2207</v>
      </c>
      <c r="E671" s="103">
        <v>51130</v>
      </c>
    </row>
    <row r="672" spans="1:5" x14ac:dyDescent="0.25">
      <c r="B672" s="97" t="str">
        <f t="shared" si="10"/>
        <v>SPMonte Alto</v>
      </c>
      <c r="C672" s="97" t="s">
        <v>27</v>
      </c>
      <c r="D672" s="102" t="s">
        <v>2208</v>
      </c>
      <c r="E672" s="103">
        <v>51039</v>
      </c>
    </row>
    <row r="673" spans="1:5" x14ac:dyDescent="0.25">
      <c r="B673" s="97" t="str">
        <f t="shared" si="10"/>
        <v>SPLouveira</v>
      </c>
      <c r="C673" s="97" t="s">
        <v>27</v>
      </c>
      <c r="D673" s="102" t="s">
        <v>2209</v>
      </c>
      <c r="E673" s="103">
        <v>51007</v>
      </c>
    </row>
    <row r="674" spans="1:5" x14ac:dyDescent="0.25">
      <c r="A674" s="97" t="str">
        <f>_xlfn.CONCAT(C674,D674)</f>
        <v>MALago da Pedra</v>
      </c>
      <c r="B674" s="97" t="str">
        <f t="shared" si="10"/>
        <v>MALago da Pedra</v>
      </c>
      <c r="C674" s="104" t="s">
        <v>40</v>
      </c>
      <c r="D674" s="105" t="s">
        <v>2210</v>
      </c>
      <c r="E674" s="106">
        <v>50959</v>
      </c>
    </row>
    <row r="675" spans="1:5" x14ac:dyDescent="0.25">
      <c r="B675" s="97" t="str">
        <f t="shared" si="10"/>
        <v>BATucano</v>
      </c>
      <c r="C675" s="104" t="s">
        <v>32</v>
      </c>
      <c r="D675" s="105" t="s">
        <v>2211</v>
      </c>
      <c r="E675" s="106">
        <v>50903</v>
      </c>
    </row>
    <row r="676" spans="1:5" x14ac:dyDescent="0.25">
      <c r="B676" s="97" t="str">
        <f t="shared" si="10"/>
        <v>SPItararé</v>
      </c>
      <c r="C676" s="97" t="s">
        <v>27</v>
      </c>
      <c r="D676" s="102" t="s">
        <v>2212</v>
      </c>
      <c r="E676" s="103">
        <v>50778</v>
      </c>
    </row>
    <row r="677" spans="1:5" x14ac:dyDescent="0.25">
      <c r="B677" s="97" t="str">
        <f t="shared" si="10"/>
        <v>ESNova Venécia</v>
      </c>
      <c r="C677" s="97" t="s">
        <v>48</v>
      </c>
      <c r="D677" s="102" t="s">
        <v>2213</v>
      </c>
      <c r="E677" s="103">
        <v>50751.000000000102</v>
      </c>
    </row>
    <row r="678" spans="1:5" x14ac:dyDescent="0.25">
      <c r="B678" s="97" t="str">
        <f t="shared" si="10"/>
        <v>SPCerquilho</v>
      </c>
      <c r="C678" s="97" t="s">
        <v>27</v>
      </c>
      <c r="D678" s="102" t="s">
        <v>2214</v>
      </c>
      <c r="E678" s="103">
        <v>50631</v>
      </c>
    </row>
    <row r="679" spans="1:5" x14ac:dyDescent="0.25">
      <c r="B679" s="97" t="str">
        <f t="shared" si="10"/>
        <v>MGBocaiúva</v>
      </c>
      <c r="C679" s="104" t="s">
        <v>34</v>
      </c>
      <c r="D679" s="105" t="s">
        <v>2215</v>
      </c>
      <c r="E679" s="106">
        <v>50521</v>
      </c>
    </row>
    <row r="680" spans="1:5" x14ac:dyDescent="0.25">
      <c r="B680" s="97" t="str">
        <f t="shared" si="10"/>
        <v>BAMacaúbas</v>
      </c>
      <c r="C680" s="104" t="s">
        <v>32</v>
      </c>
      <c r="D680" s="105" t="s">
        <v>2216</v>
      </c>
      <c r="E680" s="106">
        <v>50481</v>
      </c>
    </row>
    <row r="681" spans="1:5" x14ac:dyDescent="0.25">
      <c r="B681" s="97" t="str">
        <f t="shared" si="10"/>
        <v>CEBrejo Santo</v>
      </c>
      <c r="C681" s="104" t="s">
        <v>41</v>
      </c>
      <c r="D681" s="105" t="s">
        <v>2217</v>
      </c>
      <c r="E681" s="106">
        <v>50195</v>
      </c>
    </row>
    <row r="682" spans="1:5" x14ac:dyDescent="0.25">
      <c r="A682" s="97" t="str">
        <f>_xlfn.CONCAT(C682,D682)</f>
        <v>MACoelho Neto</v>
      </c>
      <c r="B682" s="97" t="str">
        <f t="shared" si="10"/>
        <v>MACoelho Neto</v>
      </c>
      <c r="C682" s="104" t="s">
        <v>40</v>
      </c>
      <c r="D682" s="105" t="s">
        <v>2218</v>
      </c>
      <c r="E682" s="106">
        <v>49804</v>
      </c>
    </row>
    <row r="683" spans="1:5" x14ac:dyDescent="0.25">
      <c r="A683" s="97" t="str">
        <f>_xlfn.CONCAT(C683,D683)</f>
        <v>AMIranduba</v>
      </c>
      <c r="B683" s="97" t="str">
        <f t="shared" si="10"/>
        <v>AMIranduba</v>
      </c>
      <c r="C683" s="104" t="s">
        <v>38</v>
      </c>
      <c r="D683" s="105" t="s">
        <v>2219</v>
      </c>
      <c r="E683" s="106">
        <v>49718</v>
      </c>
    </row>
    <row r="684" spans="1:5" x14ac:dyDescent="0.25">
      <c r="A684" s="97" t="str">
        <f>_xlfn.CONCAT(C684,D684)</f>
        <v>PABaião</v>
      </c>
      <c r="B684" s="97" t="str">
        <f t="shared" si="10"/>
        <v>PABaião</v>
      </c>
      <c r="C684" s="104" t="s">
        <v>35</v>
      </c>
      <c r="D684" s="105" t="s">
        <v>2220</v>
      </c>
      <c r="E684" s="106">
        <v>49454</v>
      </c>
    </row>
    <row r="685" spans="1:5" x14ac:dyDescent="0.25">
      <c r="B685" s="97" t="str">
        <f t="shared" si="10"/>
        <v>CESão Gonçalo do Amarante</v>
      </c>
      <c r="C685" s="104" t="s">
        <v>41</v>
      </c>
      <c r="D685" s="105" t="s">
        <v>1854</v>
      </c>
      <c r="E685" s="106">
        <v>49306</v>
      </c>
    </row>
    <row r="686" spans="1:5" x14ac:dyDescent="0.25">
      <c r="B686" s="97" t="str">
        <f t="shared" si="10"/>
        <v>RSSantiago</v>
      </c>
      <c r="C686" s="97" t="s">
        <v>39</v>
      </c>
      <c r="D686" s="102" t="s">
        <v>2221</v>
      </c>
      <c r="E686" s="103">
        <v>49298</v>
      </c>
    </row>
    <row r="687" spans="1:5" x14ac:dyDescent="0.25">
      <c r="B687" s="97" t="str">
        <f t="shared" si="10"/>
        <v>SPJales</v>
      </c>
      <c r="C687" s="97" t="s">
        <v>27</v>
      </c>
      <c r="D687" s="102" t="s">
        <v>2222</v>
      </c>
      <c r="E687" s="103">
        <v>49291</v>
      </c>
    </row>
    <row r="688" spans="1:5" x14ac:dyDescent="0.25">
      <c r="B688" s="97" t="str">
        <f t="shared" si="10"/>
        <v>BAMonte Santo</v>
      </c>
      <c r="C688" s="104" t="s">
        <v>32</v>
      </c>
      <c r="D688" s="105" t="s">
        <v>2223</v>
      </c>
      <c r="E688" s="106">
        <v>49145</v>
      </c>
    </row>
    <row r="689" spans="1:5" x14ac:dyDescent="0.25">
      <c r="A689" s="97" t="str">
        <f>_xlfn.CONCAT(C689,D689)</f>
        <v>PAPacajá</v>
      </c>
      <c r="B689" s="97" t="str">
        <f t="shared" si="10"/>
        <v>PAPacajá</v>
      </c>
      <c r="C689" s="104" t="s">
        <v>35</v>
      </c>
      <c r="D689" s="105" t="s">
        <v>2224</v>
      </c>
      <c r="E689" s="106">
        <v>49110</v>
      </c>
    </row>
    <row r="690" spans="1:5" x14ac:dyDescent="0.25">
      <c r="B690" s="97" t="str">
        <f t="shared" si="10"/>
        <v>SPPedreira</v>
      </c>
      <c r="C690" s="97" t="s">
        <v>27</v>
      </c>
      <c r="D690" s="102" t="s">
        <v>2225</v>
      </c>
      <c r="E690" s="103">
        <v>48992</v>
      </c>
    </row>
    <row r="691" spans="1:5" x14ac:dyDescent="0.25">
      <c r="B691" s="97" t="str">
        <f t="shared" si="10"/>
        <v>PEBom Conselho</v>
      </c>
      <c r="C691" s="104" t="s">
        <v>44</v>
      </c>
      <c r="D691" s="105" t="s">
        <v>2226</v>
      </c>
      <c r="E691" s="106">
        <v>48975</v>
      </c>
    </row>
    <row r="692" spans="1:5" x14ac:dyDescent="0.25">
      <c r="B692" s="97" t="str">
        <f t="shared" si="10"/>
        <v>MSMaracaju</v>
      </c>
      <c r="C692" s="97" t="s">
        <v>47</v>
      </c>
      <c r="D692" s="102" t="s">
        <v>2227</v>
      </c>
      <c r="E692" s="103">
        <v>48944</v>
      </c>
    </row>
    <row r="693" spans="1:5" x14ac:dyDescent="0.25">
      <c r="B693" s="97" t="str">
        <f t="shared" si="10"/>
        <v>PRLapa</v>
      </c>
      <c r="C693" s="97" t="s">
        <v>33</v>
      </c>
      <c r="D693" s="102" t="s">
        <v>2228</v>
      </c>
      <c r="E693" s="103">
        <v>48651</v>
      </c>
    </row>
    <row r="694" spans="1:5" x14ac:dyDescent="0.25">
      <c r="B694" s="97" t="str">
        <f t="shared" si="10"/>
        <v>CEMauriti</v>
      </c>
      <c r="C694" s="104" t="s">
        <v>41</v>
      </c>
      <c r="D694" s="105" t="s">
        <v>2229</v>
      </c>
      <c r="E694" s="106">
        <v>48370</v>
      </c>
    </row>
    <row r="695" spans="1:5" x14ac:dyDescent="0.25">
      <c r="B695" s="97" t="str">
        <f t="shared" si="10"/>
        <v>CESão Benedito</v>
      </c>
      <c r="C695" s="104" t="s">
        <v>41</v>
      </c>
      <c r="D695" s="105" t="s">
        <v>2230</v>
      </c>
      <c r="E695" s="106">
        <v>48354</v>
      </c>
    </row>
    <row r="696" spans="1:5" x14ac:dyDescent="0.25">
      <c r="A696" s="97" t="str">
        <f>_xlfn.CONCAT(C696,D696)</f>
        <v>MAPresidente Dutra</v>
      </c>
      <c r="B696" s="97" t="str">
        <f t="shared" si="10"/>
        <v>MAPresidente Dutra</v>
      </c>
      <c r="C696" s="104" t="s">
        <v>40</v>
      </c>
      <c r="D696" s="105" t="s">
        <v>2231</v>
      </c>
      <c r="E696" s="106">
        <v>48264</v>
      </c>
    </row>
    <row r="697" spans="1:5" x14ac:dyDescent="0.25">
      <c r="B697" s="97" t="str">
        <f t="shared" si="10"/>
        <v>SPTremembé</v>
      </c>
      <c r="C697" s="97" t="s">
        <v>27</v>
      </c>
      <c r="D697" s="102" t="s">
        <v>2232</v>
      </c>
      <c r="E697" s="103">
        <v>48227.999999999898</v>
      </c>
    </row>
    <row r="698" spans="1:5" x14ac:dyDescent="0.25">
      <c r="B698" s="97" t="str">
        <f t="shared" si="10"/>
        <v>MTNova Mutum</v>
      </c>
      <c r="C698" s="97" t="s">
        <v>46</v>
      </c>
      <c r="D698" s="102" t="s">
        <v>2233</v>
      </c>
      <c r="E698" s="103">
        <v>48222</v>
      </c>
    </row>
    <row r="699" spans="1:5" x14ac:dyDescent="0.25">
      <c r="B699" s="97" t="str">
        <f t="shared" si="10"/>
        <v>SPSanta Cruz do Rio Pardo</v>
      </c>
      <c r="C699" s="97" t="s">
        <v>27</v>
      </c>
      <c r="D699" s="102" t="s">
        <v>2234</v>
      </c>
      <c r="E699" s="103">
        <v>48207</v>
      </c>
    </row>
    <row r="700" spans="1:5" x14ac:dyDescent="0.25">
      <c r="B700" s="97" t="str">
        <f t="shared" si="10"/>
        <v>MSAquidauana</v>
      </c>
      <c r="C700" s="97" t="s">
        <v>47</v>
      </c>
      <c r="D700" s="102" t="s">
        <v>2235</v>
      </c>
      <c r="E700" s="103">
        <v>48184</v>
      </c>
    </row>
    <row r="701" spans="1:5" x14ac:dyDescent="0.25">
      <c r="A701" s="97" t="str">
        <f>_xlfn.CONCAT(C701,D701)</f>
        <v>PAConceição do Araguaia</v>
      </c>
      <c r="B701" s="97" t="str">
        <f t="shared" si="10"/>
        <v>PAConceição do Araguaia</v>
      </c>
      <c r="C701" s="104" t="s">
        <v>35</v>
      </c>
      <c r="D701" s="105" t="s">
        <v>2236</v>
      </c>
      <c r="E701" s="106">
        <v>48115</v>
      </c>
    </row>
    <row r="702" spans="1:5" x14ac:dyDescent="0.25">
      <c r="B702" s="97" t="str">
        <f t="shared" si="10"/>
        <v>MGMonte Carmelo</v>
      </c>
      <c r="C702" s="104" t="s">
        <v>34</v>
      </c>
      <c r="D702" s="105" t="s">
        <v>2237</v>
      </c>
      <c r="E702" s="106">
        <v>48049</v>
      </c>
    </row>
    <row r="703" spans="1:5" x14ac:dyDescent="0.25">
      <c r="B703" s="97" t="str">
        <f t="shared" si="10"/>
        <v>MGJoão Pinheiro</v>
      </c>
      <c r="C703" s="104" t="s">
        <v>34</v>
      </c>
      <c r="D703" s="105" t="s">
        <v>2238</v>
      </c>
      <c r="E703" s="106">
        <v>47990</v>
      </c>
    </row>
    <row r="704" spans="1:5" x14ac:dyDescent="0.25">
      <c r="B704" s="97" t="str">
        <f t="shared" si="10"/>
        <v>MGDiamantina</v>
      </c>
      <c r="C704" s="104" t="s">
        <v>34</v>
      </c>
      <c r="D704" s="105" t="s">
        <v>2239</v>
      </c>
      <c r="E704" s="106">
        <v>47924</v>
      </c>
    </row>
    <row r="705" spans="1:5" x14ac:dyDescent="0.25">
      <c r="B705" s="97" t="str">
        <f t="shared" si="10"/>
        <v>ALSantana do Ipanema</v>
      </c>
      <c r="C705" s="104" t="s">
        <v>37</v>
      </c>
      <c r="D705" s="105" t="s">
        <v>2240</v>
      </c>
      <c r="E705" s="106">
        <v>47910</v>
      </c>
    </row>
    <row r="706" spans="1:5" x14ac:dyDescent="0.25">
      <c r="B706" s="97" t="str">
        <f t="shared" si="10"/>
        <v>PRCornélio Procópio</v>
      </c>
      <c r="C706" s="97" t="s">
        <v>33</v>
      </c>
      <c r="D706" s="102" t="s">
        <v>2241</v>
      </c>
      <c r="E706" s="103">
        <v>47840</v>
      </c>
    </row>
    <row r="707" spans="1:5" x14ac:dyDescent="0.25">
      <c r="B707" s="97" t="str">
        <f t="shared" ref="B707:B770" si="11">C707&amp;D707</f>
        <v>PERibeirão</v>
      </c>
      <c r="C707" s="104" t="s">
        <v>44</v>
      </c>
      <c r="D707" s="105" t="s">
        <v>2242</v>
      </c>
      <c r="E707" s="106">
        <v>47813</v>
      </c>
    </row>
    <row r="708" spans="1:5" x14ac:dyDescent="0.25">
      <c r="B708" s="97" t="str">
        <f t="shared" si="11"/>
        <v>SPMairinque</v>
      </c>
      <c r="C708" s="97" t="s">
        <v>27</v>
      </c>
      <c r="D708" s="102" t="s">
        <v>2243</v>
      </c>
      <c r="E708" s="103">
        <v>47723</v>
      </c>
    </row>
    <row r="709" spans="1:5" x14ac:dyDescent="0.25">
      <c r="A709" s="97" t="str">
        <f>_xlfn.CONCAT(C709,D709)</f>
        <v>AMLábrea</v>
      </c>
      <c r="B709" s="97" t="str">
        <f t="shared" si="11"/>
        <v>AMLábrea</v>
      </c>
      <c r="C709" s="104" t="s">
        <v>38</v>
      </c>
      <c r="D709" s="105" t="s">
        <v>2244</v>
      </c>
      <c r="E709" s="106">
        <v>47685</v>
      </c>
    </row>
    <row r="710" spans="1:5" x14ac:dyDescent="0.25">
      <c r="B710" s="97" t="str">
        <f t="shared" si="11"/>
        <v>BAMata de São João</v>
      </c>
      <c r="C710" s="104" t="s">
        <v>32</v>
      </c>
      <c r="D710" s="105" t="s">
        <v>2245</v>
      </c>
      <c r="E710" s="106">
        <v>47643</v>
      </c>
    </row>
    <row r="711" spans="1:5" x14ac:dyDescent="0.25">
      <c r="B711" s="97" t="str">
        <f t="shared" si="11"/>
        <v>ALAtalaia</v>
      </c>
      <c r="C711" s="104" t="s">
        <v>37</v>
      </c>
      <c r="D711" s="105" t="s">
        <v>2246</v>
      </c>
      <c r="E711" s="106">
        <v>47540</v>
      </c>
    </row>
    <row r="712" spans="1:5" x14ac:dyDescent="0.25">
      <c r="B712" s="97" t="str">
        <f t="shared" si="11"/>
        <v>SPPederneiras</v>
      </c>
      <c r="C712" s="97" t="s">
        <v>27</v>
      </c>
      <c r="D712" s="102" t="s">
        <v>2247</v>
      </c>
      <c r="E712" s="103">
        <v>47523</v>
      </c>
    </row>
    <row r="713" spans="1:5" x14ac:dyDescent="0.25">
      <c r="B713" s="97" t="str">
        <f t="shared" si="11"/>
        <v>PIBarras</v>
      </c>
      <c r="C713" s="104" t="s">
        <v>53</v>
      </c>
      <c r="D713" s="105" t="s">
        <v>2248</v>
      </c>
      <c r="E713" s="106">
        <v>47298</v>
      </c>
    </row>
    <row r="714" spans="1:5" x14ac:dyDescent="0.25">
      <c r="B714" s="97" t="str">
        <f t="shared" si="11"/>
        <v>SPDracena</v>
      </c>
      <c r="C714" s="97" t="s">
        <v>27</v>
      </c>
      <c r="D714" s="102" t="s">
        <v>2249</v>
      </c>
      <c r="E714" s="103">
        <v>47287.000000000102</v>
      </c>
    </row>
    <row r="715" spans="1:5" x14ac:dyDescent="0.25">
      <c r="A715" s="97" t="str">
        <f>_xlfn.CONCAT(C715,D715)</f>
        <v>ACSena Madureira</v>
      </c>
      <c r="B715" s="97" t="str">
        <f t="shared" si="11"/>
        <v>ACSena Madureira</v>
      </c>
      <c r="C715" s="104" t="s">
        <v>54</v>
      </c>
      <c r="D715" s="105" t="s">
        <v>2250</v>
      </c>
      <c r="E715" s="106">
        <v>47168</v>
      </c>
    </row>
    <row r="716" spans="1:5" x14ac:dyDescent="0.25">
      <c r="B716" s="97" t="str">
        <f t="shared" si="11"/>
        <v>PRSão Mateus do Sul</v>
      </c>
      <c r="C716" s="97" t="s">
        <v>33</v>
      </c>
      <c r="D716" s="102" t="s">
        <v>2251</v>
      </c>
      <c r="E716" s="103">
        <v>47137</v>
      </c>
    </row>
    <row r="717" spans="1:5" x14ac:dyDescent="0.25">
      <c r="B717" s="97" t="str">
        <f t="shared" si="11"/>
        <v>SPCapão Bonito</v>
      </c>
      <c r="C717" s="97" t="s">
        <v>27</v>
      </c>
      <c r="D717" s="102" t="s">
        <v>2252</v>
      </c>
      <c r="E717" s="103">
        <v>47098</v>
      </c>
    </row>
    <row r="718" spans="1:5" x14ac:dyDescent="0.25">
      <c r="A718" s="97" t="str">
        <f>_xlfn.CONCAT(C718,D718)</f>
        <v>MAAraioses</v>
      </c>
      <c r="B718" s="97" t="str">
        <f t="shared" si="11"/>
        <v>MAAraioses</v>
      </c>
      <c r="C718" s="104" t="s">
        <v>40</v>
      </c>
      <c r="D718" s="105" t="s">
        <v>2253</v>
      </c>
      <c r="E718" s="106">
        <v>47095</v>
      </c>
    </row>
    <row r="719" spans="1:5" x14ac:dyDescent="0.25">
      <c r="B719" s="97" t="str">
        <f t="shared" si="11"/>
        <v>PEToritama</v>
      </c>
      <c r="C719" s="104" t="s">
        <v>44</v>
      </c>
      <c r="D719" s="105" t="s">
        <v>2254</v>
      </c>
      <c r="E719" s="106">
        <v>47088</v>
      </c>
    </row>
    <row r="720" spans="1:5" x14ac:dyDescent="0.25">
      <c r="B720" s="97" t="str">
        <f t="shared" si="11"/>
        <v>GONiquelândia</v>
      </c>
      <c r="C720" s="97" t="s">
        <v>36</v>
      </c>
      <c r="D720" s="102" t="s">
        <v>2255</v>
      </c>
      <c r="E720" s="103">
        <v>47064</v>
      </c>
    </row>
    <row r="721" spans="1:5" x14ac:dyDescent="0.25">
      <c r="A721" s="97" t="str">
        <f>_xlfn.CONCAT(C721,D721)</f>
        <v>AMSão Gabriel da Cachoeira</v>
      </c>
      <c r="B721" s="97" t="str">
        <f t="shared" si="11"/>
        <v>AMSão Gabriel da Cachoeira</v>
      </c>
      <c r="C721" s="104" t="s">
        <v>38</v>
      </c>
      <c r="D721" s="105" t="s">
        <v>2256</v>
      </c>
      <c r="E721" s="106">
        <v>47031</v>
      </c>
    </row>
    <row r="722" spans="1:5" x14ac:dyDescent="0.25">
      <c r="B722" s="97" t="str">
        <f t="shared" si="11"/>
        <v>GOMorrinhos</v>
      </c>
      <c r="C722" s="97" t="s">
        <v>36</v>
      </c>
      <c r="D722" s="102" t="s">
        <v>2257</v>
      </c>
      <c r="E722" s="103">
        <v>46955</v>
      </c>
    </row>
    <row r="723" spans="1:5" x14ac:dyDescent="0.25">
      <c r="B723" s="97" t="str">
        <f t="shared" si="11"/>
        <v>PICampo Maior</v>
      </c>
      <c r="C723" s="104" t="s">
        <v>53</v>
      </c>
      <c r="D723" s="105" t="s">
        <v>2258</v>
      </c>
      <c r="E723" s="106">
        <v>46950</v>
      </c>
    </row>
    <row r="724" spans="1:5" x14ac:dyDescent="0.25">
      <c r="B724" s="97" t="str">
        <f t="shared" si="11"/>
        <v>PRMedianeira</v>
      </c>
      <c r="C724" s="97" t="s">
        <v>33</v>
      </c>
      <c r="D724" s="102" t="s">
        <v>2259</v>
      </c>
      <c r="E724" s="103">
        <v>46940</v>
      </c>
    </row>
    <row r="725" spans="1:5" x14ac:dyDescent="0.25">
      <c r="A725" s="97" t="str">
        <f>_xlfn.CONCAT(C725,D725)</f>
        <v>PAAugusto Corrêa</v>
      </c>
      <c r="B725" s="97" t="str">
        <f t="shared" si="11"/>
        <v>PAAugusto Corrêa</v>
      </c>
      <c r="C725" s="104" t="s">
        <v>35</v>
      </c>
      <c r="D725" s="105" t="s">
        <v>2260</v>
      </c>
      <c r="E725" s="106">
        <v>46937</v>
      </c>
    </row>
    <row r="726" spans="1:5" x14ac:dyDescent="0.25">
      <c r="A726" s="97" t="str">
        <f>_xlfn.CONCAT(C726,D726)</f>
        <v>ROGuajará-Mirim</v>
      </c>
      <c r="B726" s="97" t="str">
        <f t="shared" si="11"/>
        <v>ROGuajará-Mirim</v>
      </c>
      <c r="C726" s="104" t="s">
        <v>51</v>
      </c>
      <c r="D726" s="105" t="s">
        <v>2261</v>
      </c>
      <c r="E726" s="106">
        <v>46930</v>
      </c>
    </row>
    <row r="727" spans="1:5" x14ac:dyDescent="0.25">
      <c r="B727" s="97" t="str">
        <f t="shared" si="11"/>
        <v>BAPoções</v>
      </c>
      <c r="C727" s="104" t="s">
        <v>32</v>
      </c>
      <c r="D727" s="105" t="s">
        <v>2262</v>
      </c>
      <c r="E727" s="106">
        <v>46885</v>
      </c>
    </row>
    <row r="728" spans="1:5" x14ac:dyDescent="0.25">
      <c r="B728" s="97" t="str">
        <f t="shared" si="11"/>
        <v>PESirinhaém</v>
      </c>
      <c r="C728" s="104" t="s">
        <v>44</v>
      </c>
      <c r="D728" s="105" t="s">
        <v>2263</v>
      </c>
      <c r="E728" s="106">
        <v>46845</v>
      </c>
    </row>
    <row r="729" spans="1:5" x14ac:dyDescent="0.25">
      <c r="B729" s="97" t="str">
        <f t="shared" si="11"/>
        <v>RSOsório</v>
      </c>
      <c r="C729" s="97" t="s">
        <v>39</v>
      </c>
      <c r="D729" s="102" t="s">
        <v>2264</v>
      </c>
      <c r="E729" s="103">
        <v>46815</v>
      </c>
    </row>
    <row r="730" spans="1:5" x14ac:dyDescent="0.25">
      <c r="B730" s="97" t="str">
        <f t="shared" si="11"/>
        <v>SCGuaramirim</v>
      </c>
      <c r="C730" s="97" t="s">
        <v>42</v>
      </c>
      <c r="D730" s="102" t="s">
        <v>2265</v>
      </c>
      <c r="E730" s="103">
        <v>46757</v>
      </c>
    </row>
    <row r="731" spans="1:5" x14ac:dyDescent="0.25">
      <c r="B731" s="97" t="str">
        <f t="shared" si="11"/>
        <v>BAXique-Xique</v>
      </c>
      <c r="C731" s="104" t="s">
        <v>32</v>
      </c>
      <c r="D731" s="105" t="s">
        <v>2266</v>
      </c>
      <c r="E731" s="106">
        <v>46562</v>
      </c>
    </row>
    <row r="732" spans="1:5" x14ac:dyDescent="0.25">
      <c r="B732" s="97" t="str">
        <f t="shared" si="11"/>
        <v>MGSão Lourenço</v>
      </c>
      <c r="C732" s="97" t="s">
        <v>34</v>
      </c>
      <c r="D732" s="102" t="s">
        <v>2267</v>
      </c>
      <c r="E732" s="103">
        <v>46539</v>
      </c>
    </row>
    <row r="733" spans="1:5" x14ac:dyDescent="0.25">
      <c r="B733" s="97" t="str">
        <f t="shared" si="11"/>
        <v>PRSanto Antônio da Platina</v>
      </c>
      <c r="C733" s="97" t="s">
        <v>33</v>
      </c>
      <c r="D733" s="102" t="s">
        <v>2268</v>
      </c>
      <c r="E733" s="103">
        <v>46503</v>
      </c>
    </row>
    <row r="734" spans="1:5" x14ac:dyDescent="0.25">
      <c r="B734" s="97" t="str">
        <f t="shared" si="11"/>
        <v>SCLaguna</v>
      </c>
      <c r="C734" s="97" t="s">
        <v>42</v>
      </c>
      <c r="D734" s="102" t="s">
        <v>2269</v>
      </c>
      <c r="E734" s="103">
        <v>46424</v>
      </c>
    </row>
    <row r="735" spans="1:5" x14ac:dyDescent="0.25">
      <c r="B735" s="97" t="str">
        <f t="shared" si="11"/>
        <v>BALivramento de Nossa Senhora</v>
      </c>
      <c r="C735" s="104" t="s">
        <v>32</v>
      </c>
      <c r="D735" s="105" t="s">
        <v>2270</v>
      </c>
      <c r="E735" s="106">
        <v>46372</v>
      </c>
    </row>
    <row r="736" spans="1:5" x14ac:dyDescent="0.25">
      <c r="B736" s="97" t="str">
        <f t="shared" si="11"/>
        <v>MGSantos Dumont</v>
      </c>
      <c r="C736" s="97" t="s">
        <v>34</v>
      </c>
      <c r="D736" s="102" t="s">
        <v>2271</v>
      </c>
      <c r="E736" s="103">
        <v>46357</v>
      </c>
    </row>
    <row r="737" spans="1:5" x14ac:dyDescent="0.25">
      <c r="B737" s="97" t="str">
        <f t="shared" si="11"/>
        <v>SPSalto de Pirapora</v>
      </c>
      <c r="C737" s="97" t="s">
        <v>27</v>
      </c>
      <c r="D737" s="102" t="s">
        <v>2272</v>
      </c>
      <c r="E737" s="103">
        <v>46285</v>
      </c>
    </row>
    <row r="738" spans="1:5" x14ac:dyDescent="0.25">
      <c r="B738" s="97" t="str">
        <f t="shared" si="11"/>
        <v>GOGoianira</v>
      </c>
      <c r="C738" s="97" t="s">
        <v>36</v>
      </c>
      <c r="D738" s="102" t="s">
        <v>2273</v>
      </c>
      <c r="E738" s="103">
        <v>46278</v>
      </c>
    </row>
    <row r="739" spans="1:5" x14ac:dyDescent="0.25">
      <c r="B739" s="97" t="str">
        <f t="shared" si="11"/>
        <v>SPParaguaçu Paulista</v>
      </c>
      <c r="C739" s="97" t="s">
        <v>27</v>
      </c>
      <c r="D739" s="102" t="s">
        <v>2274</v>
      </c>
      <c r="E739" s="103">
        <v>46180</v>
      </c>
    </row>
    <row r="740" spans="1:5" x14ac:dyDescent="0.25">
      <c r="B740" s="97" t="str">
        <f t="shared" si="11"/>
        <v>SPSerrana</v>
      </c>
      <c r="C740" s="97" t="s">
        <v>27</v>
      </c>
      <c r="D740" s="102" t="s">
        <v>2275</v>
      </c>
      <c r="E740" s="103">
        <v>46166</v>
      </c>
    </row>
    <row r="741" spans="1:5" x14ac:dyDescent="0.25">
      <c r="B741" s="97" t="str">
        <f t="shared" si="11"/>
        <v>MTPontes e Lacerda</v>
      </c>
      <c r="C741" s="97" t="s">
        <v>46</v>
      </c>
      <c r="D741" s="102" t="s">
        <v>2276</v>
      </c>
      <c r="E741" s="103">
        <v>46105</v>
      </c>
    </row>
    <row r="742" spans="1:5" x14ac:dyDescent="0.25">
      <c r="A742" s="97" t="str">
        <f>_xlfn.CONCAT(C742,D742)</f>
        <v>MASão Bento</v>
      </c>
      <c r="B742" s="97" t="str">
        <f t="shared" si="11"/>
        <v>MASão Bento</v>
      </c>
      <c r="C742" s="104" t="s">
        <v>40</v>
      </c>
      <c r="D742" s="105" t="s">
        <v>2277</v>
      </c>
      <c r="E742" s="106">
        <v>45989</v>
      </c>
    </row>
    <row r="743" spans="1:5" x14ac:dyDescent="0.25">
      <c r="B743" s="97" t="str">
        <f t="shared" si="11"/>
        <v>BAIpiaú</v>
      </c>
      <c r="C743" s="104" t="s">
        <v>32</v>
      </c>
      <c r="D743" s="105" t="s">
        <v>2278</v>
      </c>
      <c r="E743" s="106">
        <v>45969</v>
      </c>
    </row>
    <row r="744" spans="1:5" x14ac:dyDescent="0.25">
      <c r="B744" s="97" t="str">
        <f t="shared" si="11"/>
        <v>RSCanela</v>
      </c>
      <c r="C744" s="97" t="s">
        <v>39</v>
      </c>
      <c r="D744" s="102" t="s">
        <v>2279</v>
      </c>
      <c r="E744" s="103">
        <v>45957</v>
      </c>
    </row>
    <row r="745" spans="1:5" x14ac:dyDescent="0.25">
      <c r="B745" s="97" t="str">
        <f t="shared" si="11"/>
        <v>RJMangaratiba</v>
      </c>
      <c r="C745" s="97" t="s">
        <v>43</v>
      </c>
      <c r="D745" s="102" t="s">
        <v>2280</v>
      </c>
      <c r="E745" s="103">
        <v>45941</v>
      </c>
    </row>
    <row r="746" spans="1:5" x14ac:dyDescent="0.25">
      <c r="B746" s="97" t="str">
        <f t="shared" si="11"/>
        <v>GOPorangatu</v>
      </c>
      <c r="C746" s="97" t="s">
        <v>36</v>
      </c>
      <c r="D746" s="102" t="s">
        <v>2281</v>
      </c>
      <c r="E746" s="103">
        <v>45866</v>
      </c>
    </row>
    <row r="747" spans="1:5" x14ac:dyDescent="0.25">
      <c r="B747" s="97" t="str">
        <f t="shared" si="11"/>
        <v>RJCasimiro de Abreu</v>
      </c>
      <c r="C747" s="97" t="s">
        <v>43</v>
      </c>
      <c r="D747" s="102" t="s">
        <v>2282</v>
      </c>
      <c r="E747" s="103">
        <v>45864</v>
      </c>
    </row>
    <row r="748" spans="1:5" x14ac:dyDescent="0.25">
      <c r="B748" s="97" t="str">
        <f t="shared" si="11"/>
        <v>SCImbituba</v>
      </c>
      <c r="C748" s="97" t="s">
        <v>42</v>
      </c>
      <c r="D748" s="102" t="s">
        <v>2283</v>
      </c>
      <c r="E748" s="103">
        <v>45711.000000000102</v>
      </c>
    </row>
    <row r="749" spans="1:5" x14ac:dyDescent="0.25">
      <c r="B749" s="97" t="str">
        <f t="shared" si="11"/>
        <v>SCTimbó</v>
      </c>
      <c r="C749" s="97" t="s">
        <v>42</v>
      </c>
      <c r="D749" s="102" t="s">
        <v>2284</v>
      </c>
      <c r="E749" s="103">
        <v>45703</v>
      </c>
    </row>
    <row r="750" spans="1:5" x14ac:dyDescent="0.25">
      <c r="B750" s="97" t="str">
        <f t="shared" si="11"/>
        <v>SPJardinópolis</v>
      </c>
      <c r="C750" s="97" t="s">
        <v>27</v>
      </c>
      <c r="D750" s="102" t="s">
        <v>2285</v>
      </c>
      <c r="E750" s="103">
        <v>45544</v>
      </c>
    </row>
    <row r="751" spans="1:5" x14ac:dyDescent="0.25">
      <c r="B751" s="97" t="str">
        <f t="shared" si="11"/>
        <v>RSMarau</v>
      </c>
      <c r="C751" s="97" t="s">
        <v>39</v>
      </c>
      <c r="D751" s="102" t="s">
        <v>2286</v>
      </c>
      <c r="E751" s="103">
        <v>45523</v>
      </c>
    </row>
    <row r="752" spans="1:5" x14ac:dyDescent="0.25">
      <c r="A752" s="97" t="str">
        <f>_xlfn.CONCAT(C752,D752)</f>
        <v>PAXinguara</v>
      </c>
      <c r="B752" s="97" t="str">
        <f t="shared" si="11"/>
        <v>PAXinguara</v>
      </c>
      <c r="C752" s="104" t="s">
        <v>35</v>
      </c>
      <c r="D752" s="105" t="s">
        <v>2287</v>
      </c>
      <c r="E752" s="106">
        <v>45416</v>
      </c>
    </row>
    <row r="753" spans="1:5" x14ac:dyDescent="0.25">
      <c r="A753" s="97" t="str">
        <f>_xlfn.CONCAT(C753,D753)</f>
        <v>PAUruará</v>
      </c>
      <c r="B753" s="97" t="str">
        <f t="shared" si="11"/>
        <v>PAUruará</v>
      </c>
      <c r="C753" s="104" t="s">
        <v>35</v>
      </c>
      <c r="D753" s="105" t="s">
        <v>2288</v>
      </c>
      <c r="E753" s="106">
        <v>45395</v>
      </c>
    </row>
    <row r="754" spans="1:5" x14ac:dyDescent="0.25">
      <c r="B754" s="97" t="str">
        <f t="shared" si="11"/>
        <v>PBMamanguape</v>
      </c>
      <c r="C754" s="104" t="s">
        <v>50</v>
      </c>
      <c r="D754" s="105" t="s">
        <v>2289</v>
      </c>
      <c r="E754" s="106">
        <v>45385</v>
      </c>
    </row>
    <row r="755" spans="1:5" x14ac:dyDescent="0.25">
      <c r="B755" s="97" t="str">
        <f t="shared" si="11"/>
        <v>MGCaeté</v>
      </c>
      <c r="C755" s="104" t="s">
        <v>34</v>
      </c>
      <c r="D755" s="105" t="s">
        <v>2290</v>
      </c>
      <c r="E755" s="106">
        <v>45364</v>
      </c>
    </row>
    <row r="756" spans="1:5" x14ac:dyDescent="0.25">
      <c r="B756" s="97" t="str">
        <f t="shared" si="11"/>
        <v>ESBarra de São Francisco</v>
      </c>
      <c r="C756" s="97" t="s">
        <v>48</v>
      </c>
      <c r="D756" s="102" t="s">
        <v>2291</v>
      </c>
      <c r="E756" s="103">
        <v>45301</v>
      </c>
    </row>
    <row r="757" spans="1:5" x14ac:dyDescent="0.25">
      <c r="B757" s="97" t="str">
        <f t="shared" si="11"/>
        <v>RNCurrais Novos</v>
      </c>
      <c r="C757" s="104" t="s">
        <v>52</v>
      </c>
      <c r="D757" s="105" t="s">
        <v>2292</v>
      </c>
      <c r="E757" s="106">
        <v>45022</v>
      </c>
    </row>
    <row r="758" spans="1:5" x14ac:dyDescent="0.25">
      <c r="B758" s="97" t="str">
        <f t="shared" si="11"/>
        <v>BAMaragogipe</v>
      </c>
      <c r="C758" s="104" t="s">
        <v>32</v>
      </c>
      <c r="D758" s="105" t="s">
        <v>2293</v>
      </c>
      <c r="E758" s="106">
        <v>44902</v>
      </c>
    </row>
    <row r="759" spans="1:5" x14ac:dyDescent="0.25">
      <c r="A759" s="97" t="str">
        <f>_xlfn.CONCAT(C759,D759)</f>
        <v>AMBenjamin Constant</v>
      </c>
      <c r="B759" s="97" t="str">
        <f t="shared" si="11"/>
        <v>AMBenjamin Constant</v>
      </c>
      <c r="C759" s="104" t="s">
        <v>38</v>
      </c>
      <c r="D759" s="105" t="s">
        <v>2294</v>
      </c>
      <c r="E759" s="106">
        <v>44873</v>
      </c>
    </row>
    <row r="760" spans="1:5" x14ac:dyDescent="0.25">
      <c r="B760" s="97" t="str">
        <f t="shared" si="11"/>
        <v>RJParaíba do Sul</v>
      </c>
      <c r="C760" s="97" t="s">
        <v>43</v>
      </c>
      <c r="D760" s="102" t="s">
        <v>2295</v>
      </c>
      <c r="E760" s="103">
        <v>44741.000000000102</v>
      </c>
    </row>
    <row r="761" spans="1:5" x14ac:dyDescent="0.25">
      <c r="B761" s="97" t="str">
        <f t="shared" si="11"/>
        <v>SPOrlândia</v>
      </c>
      <c r="C761" s="97" t="s">
        <v>27</v>
      </c>
      <c r="D761" s="102" t="s">
        <v>2296</v>
      </c>
      <c r="E761" s="103">
        <v>44682</v>
      </c>
    </row>
    <row r="762" spans="1:5" x14ac:dyDescent="0.25">
      <c r="B762" s="97" t="str">
        <f t="shared" si="11"/>
        <v>PIUnião</v>
      </c>
      <c r="C762" s="104" t="s">
        <v>53</v>
      </c>
      <c r="D762" s="105" t="s">
        <v>2297</v>
      </c>
      <c r="E762" s="106">
        <v>44648.999999999898</v>
      </c>
    </row>
    <row r="763" spans="1:5" x14ac:dyDescent="0.25">
      <c r="B763" s="97" t="str">
        <f t="shared" si="11"/>
        <v>SPEspírito Santo do Pinhal</v>
      </c>
      <c r="C763" s="97" t="s">
        <v>27</v>
      </c>
      <c r="D763" s="102" t="s">
        <v>2298</v>
      </c>
      <c r="E763" s="103">
        <v>44607</v>
      </c>
    </row>
    <row r="764" spans="1:5" x14ac:dyDescent="0.25">
      <c r="B764" s="97" t="str">
        <f t="shared" si="11"/>
        <v>RSPanambi</v>
      </c>
      <c r="C764" s="97" t="s">
        <v>39</v>
      </c>
      <c r="D764" s="102" t="s">
        <v>2299</v>
      </c>
      <c r="E764" s="103">
        <v>44583</v>
      </c>
    </row>
    <row r="765" spans="1:5" x14ac:dyDescent="0.25">
      <c r="B765" s="97" t="str">
        <f t="shared" si="11"/>
        <v>SPPresidente Epitácio</v>
      </c>
      <c r="C765" s="97" t="s">
        <v>27</v>
      </c>
      <c r="D765" s="102" t="s">
        <v>2300</v>
      </c>
      <c r="E765" s="103">
        <v>44572</v>
      </c>
    </row>
    <row r="766" spans="1:5" x14ac:dyDescent="0.25">
      <c r="B766" s="97" t="str">
        <f t="shared" si="11"/>
        <v>ALTeotônio Vilela</v>
      </c>
      <c r="C766" s="104" t="s">
        <v>37</v>
      </c>
      <c r="D766" s="105" t="s">
        <v>2301</v>
      </c>
      <c r="E766" s="106">
        <v>44570</v>
      </c>
    </row>
    <row r="767" spans="1:5" x14ac:dyDescent="0.25">
      <c r="B767" s="97" t="str">
        <f t="shared" si="11"/>
        <v>RNSão José de Mipibu</v>
      </c>
      <c r="C767" s="104" t="s">
        <v>52</v>
      </c>
      <c r="D767" s="105" t="s">
        <v>2302</v>
      </c>
      <c r="E767" s="106">
        <v>44566</v>
      </c>
    </row>
    <row r="768" spans="1:5" x14ac:dyDescent="0.25">
      <c r="B768" s="97" t="str">
        <f t="shared" si="11"/>
        <v>MGIgarapé</v>
      </c>
      <c r="C768" s="104" t="s">
        <v>34</v>
      </c>
      <c r="D768" s="105" t="s">
        <v>2303</v>
      </c>
      <c r="E768" s="106">
        <v>44561</v>
      </c>
    </row>
    <row r="769" spans="1:5" x14ac:dyDescent="0.25">
      <c r="B769" s="97" t="str">
        <f t="shared" si="11"/>
        <v>BASão Sebastião do Passé</v>
      </c>
      <c r="C769" s="104" t="s">
        <v>32</v>
      </c>
      <c r="D769" s="105" t="s">
        <v>2304</v>
      </c>
      <c r="E769" s="106">
        <v>44554</v>
      </c>
    </row>
    <row r="770" spans="1:5" x14ac:dyDescent="0.25">
      <c r="B770" s="97" t="str">
        <f t="shared" si="11"/>
        <v>SPGarça</v>
      </c>
      <c r="C770" s="97" t="s">
        <v>27</v>
      </c>
      <c r="D770" s="102" t="s">
        <v>2305</v>
      </c>
      <c r="E770" s="103">
        <v>44429</v>
      </c>
    </row>
    <row r="771" spans="1:5" x14ac:dyDescent="0.25">
      <c r="B771" s="97" t="str">
        <f t="shared" ref="B771:B834" si="12">C771&amp;D771</f>
        <v>PBQueimadas</v>
      </c>
      <c r="C771" s="104" t="s">
        <v>50</v>
      </c>
      <c r="D771" s="105" t="s">
        <v>2306</v>
      </c>
      <c r="E771" s="106">
        <v>44388</v>
      </c>
    </row>
    <row r="772" spans="1:5" x14ac:dyDescent="0.25">
      <c r="B772" s="97" t="str">
        <f t="shared" si="12"/>
        <v>BASeabra</v>
      </c>
      <c r="C772" s="104" t="s">
        <v>32</v>
      </c>
      <c r="D772" s="105" t="s">
        <v>2307</v>
      </c>
      <c r="E772" s="106">
        <v>44370</v>
      </c>
    </row>
    <row r="773" spans="1:5" x14ac:dyDescent="0.25">
      <c r="B773" s="97" t="str">
        <f t="shared" si="12"/>
        <v>GOItaberaí</v>
      </c>
      <c r="C773" s="97" t="s">
        <v>36</v>
      </c>
      <c r="D773" s="102" t="s">
        <v>2308</v>
      </c>
      <c r="E773" s="103">
        <v>44329</v>
      </c>
    </row>
    <row r="774" spans="1:5" x14ac:dyDescent="0.25">
      <c r="B774" s="97" t="str">
        <f t="shared" si="12"/>
        <v>MGSanta Rita do Sapucaí</v>
      </c>
      <c r="C774" s="97" t="s">
        <v>34</v>
      </c>
      <c r="D774" s="102" t="s">
        <v>2309</v>
      </c>
      <c r="E774" s="103">
        <v>44226</v>
      </c>
    </row>
    <row r="775" spans="1:5" x14ac:dyDescent="0.25">
      <c r="B775" s="97" t="str">
        <f t="shared" si="12"/>
        <v>CEAmontada</v>
      </c>
      <c r="C775" s="104" t="s">
        <v>41</v>
      </c>
      <c r="D775" s="105" t="s">
        <v>2310</v>
      </c>
      <c r="E775" s="106">
        <v>44195</v>
      </c>
    </row>
    <row r="776" spans="1:5" x14ac:dyDescent="0.25">
      <c r="B776" s="97" t="str">
        <f t="shared" si="12"/>
        <v>BAVera Cruz</v>
      </c>
      <c r="C776" s="104" t="s">
        <v>32</v>
      </c>
      <c r="D776" s="105" t="s">
        <v>2311</v>
      </c>
      <c r="E776" s="106">
        <v>44185</v>
      </c>
    </row>
    <row r="777" spans="1:5" x14ac:dyDescent="0.25">
      <c r="B777" s="97" t="str">
        <f t="shared" si="12"/>
        <v>RJParati</v>
      </c>
      <c r="C777" s="97" t="s">
        <v>43</v>
      </c>
      <c r="D777" s="102" t="s">
        <v>2312</v>
      </c>
      <c r="E777" s="103">
        <v>44175</v>
      </c>
    </row>
    <row r="778" spans="1:5" x14ac:dyDescent="0.25">
      <c r="B778" s="97" t="str">
        <f t="shared" si="12"/>
        <v>BANova Viçosa</v>
      </c>
      <c r="C778" s="104" t="s">
        <v>32</v>
      </c>
      <c r="D778" s="105" t="s">
        <v>2313</v>
      </c>
      <c r="E778" s="106">
        <v>44170</v>
      </c>
    </row>
    <row r="779" spans="1:5" x14ac:dyDescent="0.25">
      <c r="B779" s="97" t="str">
        <f t="shared" si="12"/>
        <v>PRCampina Grande do Sul</v>
      </c>
      <c r="C779" s="97" t="s">
        <v>33</v>
      </c>
      <c r="D779" s="102" t="s">
        <v>2314</v>
      </c>
      <c r="E779" s="103">
        <v>44072</v>
      </c>
    </row>
    <row r="780" spans="1:5" x14ac:dyDescent="0.25">
      <c r="B780" s="97" t="str">
        <f t="shared" si="12"/>
        <v>MTCampo Verde</v>
      </c>
      <c r="C780" s="97" t="s">
        <v>46</v>
      </c>
      <c r="D780" s="102" t="s">
        <v>2315</v>
      </c>
      <c r="E780" s="103">
        <v>44033</v>
      </c>
    </row>
    <row r="781" spans="1:5" x14ac:dyDescent="0.25">
      <c r="B781" s="97" t="str">
        <f t="shared" si="12"/>
        <v>PEÁguas Belas</v>
      </c>
      <c r="C781" s="104" t="s">
        <v>44</v>
      </c>
      <c r="D781" s="105" t="s">
        <v>2316</v>
      </c>
      <c r="E781" s="106">
        <v>43923</v>
      </c>
    </row>
    <row r="782" spans="1:5" x14ac:dyDescent="0.25">
      <c r="B782" s="97" t="str">
        <f t="shared" si="12"/>
        <v>CEMombaça</v>
      </c>
      <c r="C782" s="104" t="s">
        <v>41</v>
      </c>
      <c r="D782" s="105" t="s">
        <v>2317</v>
      </c>
      <c r="E782" s="106">
        <v>43917</v>
      </c>
    </row>
    <row r="783" spans="1:5" x14ac:dyDescent="0.25">
      <c r="B783" s="97" t="str">
        <f t="shared" si="12"/>
        <v>PECatende</v>
      </c>
      <c r="C783" s="104" t="s">
        <v>44</v>
      </c>
      <c r="D783" s="105" t="s">
        <v>2318</v>
      </c>
      <c r="E783" s="106">
        <v>43778</v>
      </c>
    </row>
    <row r="784" spans="1:5" x14ac:dyDescent="0.25">
      <c r="A784" s="97" t="str">
        <f>_xlfn.CONCAT(C784,D784)</f>
        <v>ACTarauacá</v>
      </c>
      <c r="B784" s="97" t="str">
        <f t="shared" si="12"/>
        <v>ACTarauacá</v>
      </c>
      <c r="C784" s="104" t="s">
        <v>54</v>
      </c>
      <c r="D784" s="105" t="s">
        <v>2319</v>
      </c>
      <c r="E784" s="106">
        <v>43730</v>
      </c>
    </row>
    <row r="785" spans="1:5" x14ac:dyDescent="0.25">
      <c r="B785" s="97" t="str">
        <f t="shared" si="12"/>
        <v>CESanta Quitéria</v>
      </c>
      <c r="C785" s="104" t="s">
        <v>41</v>
      </c>
      <c r="D785" s="105" t="s">
        <v>2320</v>
      </c>
      <c r="E785" s="106">
        <v>43719</v>
      </c>
    </row>
    <row r="786" spans="1:5" x14ac:dyDescent="0.25">
      <c r="B786" s="97" t="str">
        <f t="shared" si="12"/>
        <v>SPItápolis</v>
      </c>
      <c r="C786" s="97" t="s">
        <v>27</v>
      </c>
      <c r="D786" s="102" t="s">
        <v>2321</v>
      </c>
      <c r="E786" s="103">
        <v>43536</v>
      </c>
    </row>
    <row r="787" spans="1:5" x14ac:dyDescent="0.25">
      <c r="B787" s="97" t="str">
        <f t="shared" si="12"/>
        <v>RSSão Lourenço do Sul</v>
      </c>
      <c r="C787" s="97" t="s">
        <v>39</v>
      </c>
      <c r="D787" s="102" t="s">
        <v>2322</v>
      </c>
      <c r="E787" s="103">
        <v>43501</v>
      </c>
    </row>
    <row r="788" spans="1:5" x14ac:dyDescent="0.25">
      <c r="B788" s="97" t="str">
        <f t="shared" si="12"/>
        <v>RSSanto Antônio da Patrulha</v>
      </c>
      <c r="C788" s="97" t="s">
        <v>39</v>
      </c>
      <c r="D788" s="102" t="s">
        <v>2323</v>
      </c>
      <c r="E788" s="103">
        <v>43397</v>
      </c>
    </row>
    <row r="789" spans="1:5" x14ac:dyDescent="0.25">
      <c r="B789" s="97" t="str">
        <f t="shared" si="12"/>
        <v>SPVargem Grande do Sul</v>
      </c>
      <c r="C789" s="97" t="s">
        <v>27</v>
      </c>
      <c r="D789" s="102" t="s">
        <v>2324</v>
      </c>
      <c r="E789" s="103">
        <v>43368</v>
      </c>
    </row>
    <row r="790" spans="1:5" x14ac:dyDescent="0.25">
      <c r="B790" s="97" t="str">
        <f t="shared" si="12"/>
        <v>CEPedra Branca</v>
      </c>
      <c r="C790" s="104" t="s">
        <v>41</v>
      </c>
      <c r="D790" s="105" t="s">
        <v>2325</v>
      </c>
      <c r="E790" s="106">
        <v>43359</v>
      </c>
    </row>
    <row r="791" spans="1:5" x14ac:dyDescent="0.25">
      <c r="B791" s="97" t="str">
        <f t="shared" si="12"/>
        <v>MGVisconde do Rio Branco</v>
      </c>
      <c r="C791" s="97" t="s">
        <v>34</v>
      </c>
      <c r="D791" s="102" t="s">
        <v>2326</v>
      </c>
      <c r="E791" s="103">
        <v>43351</v>
      </c>
    </row>
    <row r="792" spans="1:5" x14ac:dyDescent="0.25">
      <c r="A792" s="97" t="str">
        <f>_xlfn.CONCAT(C792,D792)</f>
        <v>MARosário</v>
      </c>
      <c r="B792" s="97" t="str">
        <f t="shared" si="12"/>
        <v>MARosário</v>
      </c>
      <c r="C792" s="104" t="s">
        <v>40</v>
      </c>
      <c r="D792" s="105" t="s">
        <v>2327</v>
      </c>
      <c r="E792" s="106">
        <v>43243</v>
      </c>
    </row>
    <row r="793" spans="1:5" x14ac:dyDescent="0.25">
      <c r="A793" s="97" t="str">
        <f>_xlfn.CONCAT(C793,D793)</f>
        <v>MAEstreito</v>
      </c>
      <c r="B793" s="97" t="str">
        <f t="shared" si="12"/>
        <v>MAEstreito</v>
      </c>
      <c r="C793" s="104" t="s">
        <v>40</v>
      </c>
      <c r="D793" s="105" t="s">
        <v>2328</v>
      </c>
      <c r="E793" s="106">
        <v>43097</v>
      </c>
    </row>
    <row r="794" spans="1:5" x14ac:dyDescent="0.25">
      <c r="B794" s="97" t="str">
        <f t="shared" si="12"/>
        <v>SPTietê</v>
      </c>
      <c r="C794" s="97" t="s">
        <v>27</v>
      </c>
      <c r="D794" s="102" t="s">
        <v>2329</v>
      </c>
      <c r="E794" s="103">
        <v>42946</v>
      </c>
    </row>
    <row r="795" spans="1:5" x14ac:dyDescent="0.25">
      <c r="B795" s="97" t="str">
        <f t="shared" si="12"/>
        <v>PEBarreiros</v>
      </c>
      <c r="C795" s="104" t="s">
        <v>44</v>
      </c>
      <c r="D795" s="105" t="s">
        <v>2330</v>
      </c>
      <c r="E795" s="106">
        <v>42866</v>
      </c>
    </row>
    <row r="796" spans="1:5" x14ac:dyDescent="0.25">
      <c r="A796" s="97" t="str">
        <f>_xlfn.CONCAT(C796,D796)</f>
        <v>MASanta Helena</v>
      </c>
      <c r="B796" s="97" t="str">
        <f t="shared" si="12"/>
        <v>MASanta Helena</v>
      </c>
      <c r="C796" s="104" t="s">
        <v>40</v>
      </c>
      <c r="D796" s="105" t="s">
        <v>2331</v>
      </c>
      <c r="E796" s="106">
        <v>42829</v>
      </c>
    </row>
    <row r="797" spans="1:5" x14ac:dyDescent="0.25">
      <c r="B797" s="97" t="str">
        <f t="shared" si="12"/>
        <v>BAMucuri</v>
      </c>
      <c r="C797" s="104" t="s">
        <v>32</v>
      </c>
      <c r="D797" s="105" t="s">
        <v>2332</v>
      </c>
      <c r="E797" s="106">
        <v>42729</v>
      </c>
    </row>
    <row r="798" spans="1:5" x14ac:dyDescent="0.25">
      <c r="B798" s="97" t="str">
        <f t="shared" si="12"/>
        <v>RJSanto Antônio de Pádua</v>
      </c>
      <c r="C798" s="97" t="s">
        <v>43</v>
      </c>
      <c r="D798" s="102" t="s">
        <v>2333</v>
      </c>
      <c r="E798" s="103">
        <v>42705</v>
      </c>
    </row>
    <row r="799" spans="1:5" x14ac:dyDescent="0.25">
      <c r="B799" s="97" t="str">
        <f t="shared" si="12"/>
        <v>SCRio Negrinho</v>
      </c>
      <c r="C799" s="97" t="s">
        <v>42</v>
      </c>
      <c r="D799" s="102" t="s">
        <v>2334</v>
      </c>
      <c r="E799" s="103">
        <v>42684</v>
      </c>
    </row>
    <row r="800" spans="1:5" x14ac:dyDescent="0.25">
      <c r="B800" s="97" t="str">
        <f t="shared" si="12"/>
        <v>MGMachado</v>
      </c>
      <c r="C800" s="104" t="s">
        <v>34</v>
      </c>
      <c r="D800" s="105" t="s">
        <v>2335</v>
      </c>
      <c r="E800" s="106">
        <v>42682</v>
      </c>
    </row>
    <row r="801" spans="1:5" x14ac:dyDescent="0.25">
      <c r="B801" s="97" t="str">
        <f t="shared" si="12"/>
        <v>CEItarema</v>
      </c>
      <c r="C801" s="104" t="s">
        <v>41</v>
      </c>
      <c r="D801" s="105" t="s">
        <v>2336</v>
      </c>
      <c r="E801" s="106">
        <v>42595</v>
      </c>
    </row>
    <row r="802" spans="1:5" x14ac:dyDescent="0.25">
      <c r="B802" s="97" t="str">
        <f t="shared" si="12"/>
        <v>RSEldorado do Sul</v>
      </c>
      <c r="C802" s="97" t="s">
        <v>39</v>
      </c>
      <c r="D802" s="102" t="s">
        <v>2337</v>
      </c>
      <c r="E802" s="103">
        <v>42490</v>
      </c>
    </row>
    <row r="803" spans="1:5" x14ac:dyDescent="0.25">
      <c r="A803" s="97" t="str">
        <f>_xlfn.CONCAT(C803,D803)</f>
        <v>PAPorto de Moz</v>
      </c>
      <c r="B803" s="97" t="str">
        <f t="shared" si="12"/>
        <v>PAPorto de Moz</v>
      </c>
      <c r="C803" s="104" t="s">
        <v>35</v>
      </c>
      <c r="D803" s="105" t="s">
        <v>2338</v>
      </c>
      <c r="E803" s="106">
        <v>42456</v>
      </c>
    </row>
    <row r="804" spans="1:5" x14ac:dyDescent="0.25">
      <c r="B804" s="97" t="str">
        <f t="shared" si="12"/>
        <v>MSParanaíba</v>
      </c>
      <c r="C804" s="97" t="s">
        <v>47</v>
      </c>
      <c r="D804" s="102" t="s">
        <v>2339</v>
      </c>
      <c r="E804" s="103">
        <v>42401</v>
      </c>
    </row>
    <row r="805" spans="1:5" x14ac:dyDescent="0.25">
      <c r="B805" s="97" t="str">
        <f t="shared" si="12"/>
        <v>SEItabaianinha</v>
      </c>
      <c r="C805" s="104" t="s">
        <v>49</v>
      </c>
      <c r="D805" s="105" t="s">
        <v>2340</v>
      </c>
      <c r="E805" s="106">
        <v>42399</v>
      </c>
    </row>
    <row r="806" spans="1:5" x14ac:dyDescent="0.25">
      <c r="B806" s="97" t="str">
        <f t="shared" si="12"/>
        <v>MGAlmenara</v>
      </c>
      <c r="C806" s="104" t="s">
        <v>34</v>
      </c>
      <c r="D806" s="105" t="s">
        <v>2341</v>
      </c>
      <c r="E806" s="106">
        <v>42380</v>
      </c>
    </row>
    <row r="807" spans="1:5" x14ac:dyDescent="0.25">
      <c r="A807" s="97" t="str">
        <f>_xlfn.CONCAT(C807,D807)</f>
        <v>AMBorba</v>
      </c>
      <c r="B807" s="97" t="str">
        <f t="shared" si="12"/>
        <v>AMBorba</v>
      </c>
      <c r="C807" s="104" t="s">
        <v>38</v>
      </c>
      <c r="D807" s="105" t="s">
        <v>2342</v>
      </c>
      <c r="E807" s="106">
        <v>42328</v>
      </c>
    </row>
    <row r="808" spans="1:5" x14ac:dyDescent="0.25">
      <c r="B808" s="97" t="str">
        <f t="shared" si="12"/>
        <v>PESanta Maria da Boa Vista</v>
      </c>
      <c r="C808" s="104" t="s">
        <v>44</v>
      </c>
      <c r="D808" s="105" t="s">
        <v>2343</v>
      </c>
      <c r="E808" s="106">
        <v>42266</v>
      </c>
    </row>
    <row r="809" spans="1:5" x14ac:dyDescent="0.25">
      <c r="B809" s="97" t="str">
        <f t="shared" si="12"/>
        <v>SPItuverava</v>
      </c>
      <c r="C809" s="97" t="s">
        <v>27</v>
      </c>
      <c r="D809" s="102" t="s">
        <v>2344</v>
      </c>
      <c r="E809" s="103">
        <v>42259</v>
      </c>
    </row>
    <row r="810" spans="1:5" x14ac:dyDescent="0.25">
      <c r="B810" s="97" t="str">
        <f t="shared" si="12"/>
        <v>PRPaiçandu</v>
      </c>
      <c r="C810" s="97" t="s">
        <v>33</v>
      </c>
      <c r="D810" s="102" t="s">
        <v>2345</v>
      </c>
      <c r="E810" s="103">
        <v>42251</v>
      </c>
    </row>
    <row r="811" spans="1:5" x14ac:dyDescent="0.25">
      <c r="A811" s="97" t="str">
        <f>_xlfn.CONCAT(C811,D811)</f>
        <v>MATuntum</v>
      </c>
      <c r="B811" s="97" t="str">
        <f t="shared" si="12"/>
        <v>MATuntum</v>
      </c>
      <c r="C811" s="104" t="s">
        <v>40</v>
      </c>
      <c r="D811" s="105" t="s">
        <v>2346</v>
      </c>
      <c r="E811" s="106">
        <v>42242</v>
      </c>
    </row>
    <row r="812" spans="1:5" x14ac:dyDescent="0.25">
      <c r="B812" s="97" t="str">
        <f t="shared" si="12"/>
        <v>RJSão Francisco de Itabapoana</v>
      </c>
      <c r="C812" s="97" t="s">
        <v>43</v>
      </c>
      <c r="D812" s="102" t="s">
        <v>2347</v>
      </c>
      <c r="E812" s="103">
        <v>42214</v>
      </c>
    </row>
    <row r="813" spans="1:5" x14ac:dyDescent="0.25">
      <c r="B813" s="97" t="str">
        <f t="shared" si="12"/>
        <v>CEIpu</v>
      </c>
      <c r="C813" s="104" t="s">
        <v>41</v>
      </c>
      <c r="D813" s="105" t="s">
        <v>2348</v>
      </c>
      <c r="E813" s="106">
        <v>42148</v>
      </c>
    </row>
    <row r="814" spans="1:5" x14ac:dyDescent="0.25">
      <c r="A814" s="97" t="str">
        <f>_xlfn.CONCAT(C814,D814)</f>
        <v>MAAmarante do Maranhão</v>
      </c>
      <c r="B814" s="97" t="str">
        <f t="shared" si="12"/>
        <v>MAAmarante do Maranhão</v>
      </c>
      <c r="C814" s="104" t="s">
        <v>40</v>
      </c>
      <c r="D814" s="105" t="s">
        <v>2349</v>
      </c>
      <c r="E814" s="106">
        <v>42017</v>
      </c>
    </row>
    <row r="815" spans="1:5" x14ac:dyDescent="0.25">
      <c r="B815" s="97" t="str">
        <f t="shared" si="12"/>
        <v>BAEntre Rios</v>
      </c>
      <c r="C815" s="104" t="s">
        <v>32</v>
      </c>
      <c r="D815" s="105" t="s">
        <v>2350</v>
      </c>
      <c r="E815" s="106">
        <v>42014</v>
      </c>
    </row>
    <row r="816" spans="1:5" x14ac:dyDescent="0.25">
      <c r="A816" s="97" t="str">
        <f>_xlfn.CONCAT(C816,D816)</f>
        <v>MABom Jardim</v>
      </c>
      <c r="B816" s="97" t="str">
        <f t="shared" si="12"/>
        <v>MABom Jardim</v>
      </c>
      <c r="C816" s="104" t="s">
        <v>40</v>
      </c>
      <c r="D816" s="105" t="s">
        <v>2351</v>
      </c>
      <c r="E816" s="106">
        <v>42010</v>
      </c>
    </row>
    <row r="817" spans="1:5" x14ac:dyDescent="0.25">
      <c r="B817" s="97" t="str">
        <f t="shared" si="12"/>
        <v>MGOliveira</v>
      </c>
      <c r="C817" s="104" t="s">
        <v>34</v>
      </c>
      <c r="D817" s="105" t="s">
        <v>2352</v>
      </c>
      <c r="E817" s="106">
        <v>41987</v>
      </c>
    </row>
    <row r="818" spans="1:5" x14ac:dyDescent="0.25">
      <c r="B818" s="97" t="str">
        <f t="shared" si="12"/>
        <v>MGSalinas</v>
      </c>
      <c r="C818" s="97" t="s">
        <v>34</v>
      </c>
      <c r="D818" s="102" t="s">
        <v>2353</v>
      </c>
      <c r="E818" s="103">
        <v>41864</v>
      </c>
    </row>
    <row r="819" spans="1:5" x14ac:dyDescent="0.25">
      <c r="B819" s="97" t="str">
        <f t="shared" si="12"/>
        <v>SPNovo Horizonte</v>
      </c>
      <c r="C819" s="97" t="s">
        <v>27</v>
      </c>
      <c r="D819" s="102" t="s">
        <v>2354</v>
      </c>
      <c r="E819" s="103">
        <v>41765</v>
      </c>
    </row>
    <row r="820" spans="1:5" x14ac:dyDescent="0.25">
      <c r="A820" s="97" t="str">
        <f>_xlfn.CONCAT(C820,D820)</f>
        <v>MASão Mateus do Maranhão</v>
      </c>
      <c r="B820" s="97" t="str">
        <f t="shared" si="12"/>
        <v>MASão Mateus do Maranhão</v>
      </c>
      <c r="C820" s="104" t="s">
        <v>40</v>
      </c>
      <c r="D820" s="105" t="s">
        <v>2355</v>
      </c>
      <c r="E820" s="106">
        <v>41750</v>
      </c>
    </row>
    <row r="821" spans="1:5" x14ac:dyDescent="0.25">
      <c r="A821" s="97" t="str">
        <f>_xlfn.CONCAT(C821,D821)</f>
        <v>ROMachadinho D´Oeste</v>
      </c>
      <c r="B821" s="97" t="str">
        <f t="shared" si="12"/>
        <v>ROMachadinho D´Oeste</v>
      </c>
      <c r="C821" s="104" t="s">
        <v>51</v>
      </c>
      <c r="D821" s="105" t="s">
        <v>2356</v>
      </c>
      <c r="E821" s="106">
        <v>41724</v>
      </c>
    </row>
    <row r="822" spans="1:5" x14ac:dyDescent="0.25">
      <c r="B822" s="97" t="str">
        <f t="shared" si="12"/>
        <v>RSCharqueadas</v>
      </c>
      <c r="C822" s="97" t="s">
        <v>39</v>
      </c>
      <c r="D822" s="102" t="s">
        <v>2357</v>
      </c>
      <c r="E822" s="103">
        <v>41705</v>
      </c>
    </row>
    <row r="823" spans="1:5" x14ac:dyDescent="0.25">
      <c r="B823" s="97" t="str">
        <f t="shared" si="12"/>
        <v>MGAndradas</v>
      </c>
      <c r="C823" s="104" t="s">
        <v>34</v>
      </c>
      <c r="D823" s="105" t="s">
        <v>2358</v>
      </c>
      <c r="E823" s="106">
        <v>41704</v>
      </c>
    </row>
    <row r="824" spans="1:5" x14ac:dyDescent="0.25">
      <c r="B824" s="97" t="str">
        <f t="shared" si="12"/>
        <v>SPSocorro</v>
      </c>
      <c r="C824" s="97" t="s">
        <v>27</v>
      </c>
      <c r="D824" s="102" t="s">
        <v>2359</v>
      </c>
      <c r="E824" s="103">
        <v>41690</v>
      </c>
    </row>
    <row r="825" spans="1:5" x14ac:dyDescent="0.25">
      <c r="A825" s="97" t="str">
        <f>_xlfn.CONCAT(C825,D825)</f>
        <v>PAGoianésia do Pará</v>
      </c>
      <c r="B825" s="97" t="str">
        <f t="shared" si="12"/>
        <v>PAGoianésia do Pará</v>
      </c>
      <c r="C825" s="104" t="s">
        <v>35</v>
      </c>
      <c r="D825" s="105" t="s">
        <v>2360</v>
      </c>
      <c r="E825" s="106">
        <v>41678</v>
      </c>
    </row>
    <row r="826" spans="1:5" x14ac:dyDescent="0.25">
      <c r="B826" s="97" t="str">
        <f t="shared" si="12"/>
        <v>ESSanta Maria de Jetibá</v>
      </c>
      <c r="C826" s="97" t="s">
        <v>48</v>
      </c>
      <c r="D826" s="102" t="s">
        <v>2361</v>
      </c>
      <c r="E826" s="103">
        <v>41588</v>
      </c>
    </row>
    <row r="827" spans="1:5" x14ac:dyDescent="0.25">
      <c r="B827" s="97" t="str">
        <f t="shared" si="12"/>
        <v>ALGirau do Ponciano</v>
      </c>
      <c r="C827" s="104" t="s">
        <v>37</v>
      </c>
      <c r="D827" s="105" t="s">
        <v>2362</v>
      </c>
      <c r="E827" s="106">
        <v>41549</v>
      </c>
    </row>
    <row r="828" spans="1:5" x14ac:dyDescent="0.25">
      <c r="B828" s="97" t="str">
        <f t="shared" si="12"/>
        <v>SPAmérico Brasiliense</v>
      </c>
      <c r="C828" s="97" t="s">
        <v>27</v>
      </c>
      <c r="D828" s="102" t="s">
        <v>2363</v>
      </c>
      <c r="E828" s="103">
        <v>41545</v>
      </c>
    </row>
    <row r="829" spans="1:5" x14ac:dyDescent="0.25">
      <c r="A829" s="97" t="str">
        <f>_xlfn.CONCAT(C829,D829)</f>
        <v>PAMuaná</v>
      </c>
      <c r="B829" s="97" t="str">
        <f t="shared" si="12"/>
        <v>PAMuaná</v>
      </c>
      <c r="C829" s="104" t="s">
        <v>35</v>
      </c>
      <c r="D829" s="105" t="s">
        <v>2364</v>
      </c>
      <c r="E829" s="106">
        <v>41454</v>
      </c>
    </row>
    <row r="830" spans="1:5" x14ac:dyDescent="0.25">
      <c r="A830" s="97" t="str">
        <f>_xlfn.CONCAT(C830,D830)</f>
        <v>MAColinas</v>
      </c>
      <c r="B830" s="97" t="str">
        <f t="shared" si="12"/>
        <v>MAColinas</v>
      </c>
      <c r="C830" s="104" t="s">
        <v>40</v>
      </c>
      <c r="D830" s="105" t="s">
        <v>2365</v>
      </c>
      <c r="E830" s="106">
        <v>41443</v>
      </c>
    </row>
    <row r="831" spans="1:5" x14ac:dyDescent="0.25">
      <c r="B831" s="97" t="str">
        <f t="shared" si="12"/>
        <v>PRDois Vizinhos</v>
      </c>
      <c r="C831" s="97" t="s">
        <v>33</v>
      </c>
      <c r="D831" s="102" t="s">
        <v>2366</v>
      </c>
      <c r="E831" s="103">
        <v>41424</v>
      </c>
    </row>
    <row r="832" spans="1:5" x14ac:dyDescent="0.25">
      <c r="B832" s="97" t="str">
        <f t="shared" si="12"/>
        <v>BARemanso</v>
      </c>
      <c r="C832" s="104" t="s">
        <v>32</v>
      </c>
      <c r="D832" s="105" t="s">
        <v>2367</v>
      </c>
      <c r="E832" s="106">
        <v>41324</v>
      </c>
    </row>
    <row r="833" spans="1:5" x14ac:dyDescent="0.25">
      <c r="B833" s="97" t="str">
        <f t="shared" si="12"/>
        <v>SPSão Manuel</v>
      </c>
      <c r="C833" s="97" t="s">
        <v>27</v>
      </c>
      <c r="D833" s="102" t="s">
        <v>2368</v>
      </c>
      <c r="E833" s="103">
        <v>41287</v>
      </c>
    </row>
    <row r="834" spans="1:5" x14ac:dyDescent="0.25">
      <c r="B834" s="97" t="str">
        <f t="shared" si="12"/>
        <v>SPGuaíra</v>
      </c>
      <c r="C834" s="97" t="s">
        <v>27</v>
      </c>
      <c r="D834" s="102" t="s">
        <v>2369</v>
      </c>
      <c r="E834" s="103">
        <v>41283</v>
      </c>
    </row>
    <row r="835" spans="1:5" x14ac:dyDescent="0.25">
      <c r="B835" s="97" t="str">
        <f t="shared" ref="B835:B898" si="13">C835&amp;D835</f>
        <v>BASento Sé</v>
      </c>
      <c r="C835" s="104" t="s">
        <v>32</v>
      </c>
      <c r="D835" s="105" t="s">
        <v>2370</v>
      </c>
      <c r="E835" s="106">
        <v>41279</v>
      </c>
    </row>
    <row r="836" spans="1:5" x14ac:dyDescent="0.25">
      <c r="B836" s="97" t="str">
        <f t="shared" si="13"/>
        <v>SCSão Miguel do Oeste</v>
      </c>
      <c r="C836" s="97" t="s">
        <v>42</v>
      </c>
      <c r="D836" s="102" t="s">
        <v>2371</v>
      </c>
      <c r="E836" s="103">
        <v>41246</v>
      </c>
    </row>
    <row r="837" spans="1:5" x14ac:dyDescent="0.25">
      <c r="B837" s="97" t="str">
        <f t="shared" si="13"/>
        <v>SPPromissão</v>
      </c>
      <c r="C837" s="97" t="s">
        <v>27</v>
      </c>
      <c r="D837" s="102" t="s">
        <v>2372</v>
      </c>
      <c r="E837" s="103">
        <v>41211</v>
      </c>
    </row>
    <row r="838" spans="1:5" x14ac:dyDescent="0.25">
      <c r="B838" s="97" t="str">
        <f t="shared" si="13"/>
        <v>BARio Real</v>
      </c>
      <c r="C838" s="104" t="s">
        <v>32</v>
      </c>
      <c r="D838" s="105" t="s">
        <v>2373</v>
      </c>
      <c r="E838" s="106">
        <v>41209</v>
      </c>
    </row>
    <row r="839" spans="1:5" x14ac:dyDescent="0.25">
      <c r="B839" s="97" t="str">
        <f t="shared" si="13"/>
        <v>MGBrumadinho</v>
      </c>
      <c r="C839" s="104" t="s">
        <v>34</v>
      </c>
      <c r="D839" s="105" t="s">
        <v>2374</v>
      </c>
      <c r="E839" s="106">
        <v>41208</v>
      </c>
    </row>
    <row r="840" spans="1:5" x14ac:dyDescent="0.25">
      <c r="B840" s="97" t="str">
        <f t="shared" si="13"/>
        <v>MTJuína</v>
      </c>
      <c r="C840" s="97" t="s">
        <v>46</v>
      </c>
      <c r="D840" s="102" t="s">
        <v>2375</v>
      </c>
      <c r="E840" s="103">
        <v>41190</v>
      </c>
    </row>
    <row r="841" spans="1:5" x14ac:dyDescent="0.25">
      <c r="A841" s="97" t="str">
        <f>_xlfn.CONCAT(C841,D841)</f>
        <v>PASalinópolis</v>
      </c>
      <c r="B841" s="97" t="str">
        <f t="shared" si="13"/>
        <v>PASalinópolis</v>
      </c>
      <c r="C841" s="104" t="s">
        <v>35</v>
      </c>
      <c r="D841" s="105" t="s">
        <v>2376</v>
      </c>
      <c r="E841" s="106">
        <v>41164</v>
      </c>
    </row>
    <row r="842" spans="1:5" x14ac:dyDescent="0.25">
      <c r="B842" s="97" t="str">
        <f t="shared" si="13"/>
        <v>GOUruaçu</v>
      </c>
      <c r="C842" s="97" t="s">
        <v>36</v>
      </c>
      <c r="D842" s="102" t="s">
        <v>2377</v>
      </c>
      <c r="E842" s="103">
        <v>41150</v>
      </c>
    </row>
    <row r="843" spans="1:5" x14ac:dyDescent="0.25">
      <c r="B843" s="97" t="str">
        <f t="shared" si="13"/>
        <v>MTColniza</v>
      </c>
      <c r="C843" s="97" t="s">
        <v>46</v>
      </c>
      <c r="D843" s="102" t="s">
        <v>2378</v>
      </c>
      <c r="E843" s="103">
        <v>41117</v>
      </c>
    </row>
    <row r="844" spans="1:5" x14ac:dyDescent="0.25">
      <c r="A844" s="97" t="str">
        <f>_xlfn.CONCAT(C844,D844)</f>
        <v>PACuruçá</v>
      </c>
      <c r="B844" s="97" t="str">
        <f t="shared" si="13"/>
        <v>PACuruçá</v>
      </c>
      <c r="C844" s="104" t="s">
        <v>35</v>
      </c>
      <c r="D844" s="105" t="s">
        <v>2379</v>
      </c>
      <c r="E844" s="106">
        <v>41093</v>
      </c>
    </row>
    <row r="845" spans="1:5" x14ac:dyDescent="0.25">
      <c r="B845" s="97" t="str">
        <f t="shared" si="13"/>
        <v>CEVárzea Alegre</v>
      </c>
      <c r="C845" s="104" t="s">
        <v>41</v>
      </c>
      <c r="D845" s="105" t="s">
        <v>2380</v>
      </c>
      <c r="E845" s="106">
        <v>41078</v>
      </c>
    </row>
    <row r="846" spans="1:5" x14ac:dyDescent="0.25">
      <c r="A846" s="97" t="str">
        <f>_xlfn.CONCAT(C846,D846)</f>
        <v>ROBuritis</v>
      </c>
      <c r="B846" s="97" t="str">
        <f t="shared" si="13"/>
        <v>ROBuritis</v>
      </c>
      <c r="C846" s="104" t="s">
        <v>51</v>
      </c>
      <c r="D846" s="105" t="s">
        <v>2381</v>
      </c>
      <c r="E846" s="106">
        <v>41043</v>
      </c>
    </row>
    <row r="847" spans="1:5" x14ac:dyDescent="0.25">
      <c r="A847" s="97" t="str">
        <f>_xlfn.CONCAT(C847,D847)</f>
        <v>AMAutazes</v>
      </c>
      <c r="B847" s="97" t="str">
        <f t="shared" si="13"/>
        <v>AMAutazes</v>
      </c>
      <c r="C847" s="104" t="s">
        <v>38</v>
      </c>
      <c r="D847" s="105" t="s">
        <v>2382</v>
      </c>
      <c r="E847" s="106">
        <v>41005</v>
      </c>
    </row>
    <row r="848" spans="1:5" x14ac:dyDescent="0.25">
      <c r="B848" s="97" t="str">
        <f t="shared" si="13"/>
        <v>CEGuaraciaba do Norte</v>
      </c>
      <c r="C848" s="104" t="s">
        <v>41</v>
      </c>
      <c r="D848" s="105" t="s">
        <v>2383</v>
      </c>
      <c r="E848" s="106">
        <v>40921</v>
      </c>
    </row>
    <row r="849" spans="1:5" x14ac:dyDescent="0.25">
      <c r="B849" s="97" t="str">
        <f t="shared" si="13"/>
        <v>SCAraquari</v>
      </c>
      <c r="C849" s="97" t="s">
        <v>42</v>
      </c>
      <c r="D849" s="102" t="s">
        <v>2384</v>
      </c>
      <c r="E849" s="103">
        <v>40890</v>
      </c>
    </row>
    <row r="850" spans="1:5" x14ac:dyDescent="0.25">
      <c r="B850" s="97" t="str">
        <f t="shared" si="13"/>
        <v>PELajedo</v>
      </c>
      <c r="C850" s="104" t="s">
        <v>44</v>
      </c>
      <c r="D850" s="105" t="s">
        <v>2385</v>
      </c>
      <c r="E850" s="106">
        <v>40883</v>
      </c>
    </row>
    <row r="851" spans="1:5" x14ac:dyDescent="0.25">
      <c r="B851" s="97" t="str">
        <f t="shared" si="13"/>
        <v>SPGuariba</v>
      </c>
      <c r="C851" s="97" t="s">
        <v>27</v>
      </c>
      <c r="D851" s="102" t="s">
        <v>2386</v>
      </c>
      <c r="E851" s="103">
        <v>40857</v>
      </c>
    </row>
    <row r="852" spans="1:5" x14ac:dyDescent="0.25">
      <c r="A852" s="97" t="str">
        <f>_xlfn.CONCAT(C852,D852)</f>
        <v>AMSão Paulo de Olivença</v>
      </c>
      <c r="B852" s="97" t="str">
        <f t="shared" si="13"/>
        <v>AMSão Paulo de Olivença</v>
      </c>
      <c r="C852" s="104" t="s">
        <v>38</v>
      </c>
      <c r="D852" s="105" t="s">
        <v>2387</v>
      </c>
      <c r="E852" s="106">
        <v>40837</v>
      </c>
    </row>
    <row r="853" spans="1:5" x14ac:dyDescent="0.25">
      <c r="B853" s="97" t="str">
        <f t="shared" si="13"/>
        <v>BAJeremoabo</v>
      </c>
      <c r="C853" s="104" t="s">
        <v>32</v>
      </c>
      <c r="D853" s="105" t="s">
        <v>2388</v>
      </c>
      <c r="E853" s="106">
        <v>40832</v>
      </c>
    </row>
    <row r="854" spans="1:5" x14ac:dyDescent="0.25">
      <c r="B854" s="97" t="str">
        <f t="shared" si="13"/>
        <v>SESimão Dias</v>
      </c>
      <c r="C854" s="104" t="s">
        <v>49</v>
      </c>
      <c r="D854" s="105" t="s">
        <v>2389</v>
      </c>
      <c r="E854" s="106">
        <v>40724</v>
      </c>
    </row>
    <row r="855" spans="1:5" x14ac:dyDescent="0.25">
      <c r="B855" s="97" t="str">
        <f t="shared" si="13"/>
        <v>BAInhambupe</v>
      </c>
      <c r="C855" s="104" t="s">
        <v>32</v>
      </c>
      <c r="D855" s="105" t="s">
        <v>2390</v>
      </c>
      <c r="E855" s="106">
        <v>40720</v>
      </c>
    </row>
    <row r="856" spans="1:5" x14ac:dyDescent="0.25">
      <c r="A856" s="97" t="str">
        <f>_xlfn.CONCAT(C856,D856)</f>
        <v>PIAltos</v>
      </c>
      <c r="B856" s="97" t="str">
        <f t="shared" si="13"/>
        <v>PIAltos</v>
      </c>
      <c r="C856" s="104" t="s">
        <v>53</v>
      </c>
      <c r="D856" s="105" t="s">
        <v>2391</v>
      </c>
      <c r="E856" s="106">
        <v>40681</v>
      </c>
    </row>
    <row r="857" spans="1:5" x14ac:dyDescent="0.25">
      <c r="B857" s="97" t="str">
        <f t="shared" si="13"/>
        <v>BASão Francisco do Conde</v>
      </c>
      <c r="C857" s="104" t="s">
        <v>32</v>
      </c>
      <c r="D857" s="105" t="s">
        <v>2392</v>
      </c>
      <c r="E857" s="106">
        <v>40664</v>
      </c>
    </row>
    <row r="858" spans="1:5" x14ac:dyDescent="0.25">
      <c r="A858" s="97" t="str">
        <f>_xlfn.CONCAT(C858,D858)</f>
        <v>PATucumã</v>
      </c>
      <c r="B858" s="97" t="str">
        <f t="shared" si="13"/>
        <v>PATucumã</v>
      </c>
      <c r="C858" s="104" t="s">
        <v>35</v>
      </c>
      <c r="D858" s="105" t="s">
        <v>2393</v>
      </c>
      <c r="E858" s="106">
        <v>40661</v>
      </c>
    </row>
    <row r="859" spans="1:5" x14ac:dyDescent="0.25">
      <c r="B859" s="97" t="str">
        <f t="shared" si="13"/>
        <v>MGArcos</v>
      </c>
      <c r="C859" s="104" t="s">
        <v>34</v>
      </c>
      <c r="D859" s="105" t="s">
        <v>2394</v>
      </c>
      <c r="E859" s="106">
        <v>40658</v>
      </c>
    </row>
    <row r="860" spans="1:5" x14ac:dyDescent="0.25">
      <c r="B860" s="97" t="str">
        <f t="shared" si="13"/>
        <v>MGNanuque</v>
      </c>
      <c r="C860" s="104" t="s">
        <v>34</v>
      </c>
      <c r="D860" s="105" t="s">
        <v>2395</v>
      </c>
      <c r="E860" s="106">
        <v>40583</v>
      </c>
    </row>
    <row r="861" spans="1:5" x14ac:dyDescent="0.25">
      <c r="B861" s="97" t="str">
        <f t="shared" si="13"/>
        <v>SPPitangueiras</v>
      </c>
      <c r="C861" s="97" t="s">
        <v>27</v>
      </c>
      <c r="D861" s="102" t="s">
        <v>2396</v>
      </c>
      <c r="E861" s="103">
        <v>40430</v>
      </c>
    </row>
    <row r="862" spans="1:5" x14ac:dyDescent="0.25">
      <c r="B862" s="97" t="str">
        <f t="shared" si="13"/>
        <v>BAPojuca</v>
      </c>
      <c r="C862" s="104" t="s">
        <v>32</v>
      </c>
      <c r="D862" s="105" t="s">
        <v>2397</v>
      </c>
      <c r="E862" s="106">
        <v>40401</v>
      </c>
    </row>
    <row r="863" spans="1:5" x14ac:dyDescent="0.25">
      <c r="B863" s="97" t="str">
        <f t="shared" si="13"/>
        <v>MGBoa Esperança</v>
      </c>
      <c r="C863" s="104" t="s">
        <v>34</v>
      </c>
      <c r="D863" s="105" t="s">
        <v>2398</v>
      </c>
      <c r="E863" s="106">
        <v>40308</v>
      </c>
    </row>
    <row r="864" spans="1:5" x14ac:dyDescent="0.25">
      <c r="B864" s="97" t="str">
        <f t="shared" si="13"/>
        <v>RNSanta Cruz</v>
      </c>
      <c r="C864" s="104" t="s">
        <v>52</v>
      </c>
      <c r="D864" s="105" t="s">
        <v>2399</v>
      </c>
      <c r="E864" s="106">
        <v>40295</v>
      </c>
    </row>
    <row r="865" spans="1:5" x14ac:dyDescent="0.25">
      <c r="B865" s="97" t="str">
        <f t="shared" si="13"/>
        <v>MSAmambaí</v>
      </c>
      <c r="C865" s="97" t="s">
        <v>47</v>
      </c>
      <c r="D865" s="102" t="s">
        <v>2400</v>
      </c>
      <c r="E865" s="103">
        <v>40247</v>
      </c>
    </row>
    <row r="866" spans="1:5" x14ac:dyDescent="0.25">
      <c r="B866" s="97" t="str">
        <f t="shared" si="13"/>
        <v>MGOuro Branco</v>
      </c>
      <c r="C866" s="104" t="s">
        <v>34</v>
      </c>
      <c r="D866" s="105" t="s">
        <v>2401</v>
      </c>
      <c r="E866" s="106">
        <v>40220</v>
      </c>
    </row>
    <row r="867" spans="1:5" x14ac:dyDescent="0.25">
      <c r="B867" s="97" t="str">
        <f t="shared" si="13"/>
        <v>MGIturama</v>
      </c>
      <c r="C867" s="104" t="s">
        <v>34</v>
      </c>
      <c r="D867" s="105" t="s">
        <v>2402</v>
      </c>
      <c r="E867" s="106">
        <v>40101</v>
      </c>
    </row>
    <row r="868" spans="1:5" x14ac:dyDescent="0.25">
      <c r="B868" s="97" t="str">
        <f t="shared" si="13"/>
        <v>MGVárzea da Palma</v>
      </c>
      <c r="C868" s="97" t="s">
        <v>34</v>
      </c>
      <c r="D868" s="102" t="s">
        <v>2403</v>
      </c>
      <c r="E868" s="103">
        <v>40101</v>
      </c>
    </row>
    <row r="869" spans="1:5" x14ac:dyDescent="0.25">
      <c r="B869" s="97" t="str">
        <f t="shared" si="13"/>
        <v>PEBom Jardim</v>
      </c>
      <c r="C869" s="104" t="s">
        <v>44</v>
      </c>
      <c r="D869" s="105" t="s">
        <v>2351</v>
      </c>
      <c r="E869" s="106">
        <v>40038</v>
      </c>
    </row>
    <row r="870" spans="1:5" x14ac:dyDescent="0.25">
      <c r="B870" s="97" t="str">
        <f t="shared" si="13"/>
        <v>SCCuritibanos</v>
      </c>
      <c r="C870" s="97" t="s">
        <v>42</v>
      </c>
      <c r="D870" s="102" t="s">
        <v>2404</v>
      </c>
      <c r="E870" s="103">
        <v>40037</v>
      </c>
    </row>
    <row r="871" spans="1:5" x14ac:dyDescent="0.25">
      <c r="B871" s="97" t="str">
        <f t="shared" si="13"/>
        <v>PIEsperantina</v>
      </c>
      <c r="C871" s="104" t="s">
        <v>53</v>
      </c>
      <c r="D871" s="105" t="s">
        <v>2405</v>
      </c>
      <c r="E871" s="106">
        <v>39953</v>
      </c>
    </row>
    <row r="872" spans="1:5" x14ac:dyDescent="0.25">
      <c r="A872" s="97" t="str">
        <f>_xlfn.CONCAT(C872,D872)</f>
        <v>PAAfuá</v>
      </c>
      <c r="B872" s="97" t="str">
        <f t="shared" si="13"/>
        <v>PAAfuá</v>
      </c>
      <c r="C872" s="104" t="s">
        <v>35</v>
      </c>
      <c r="D872" s="105" t="s">
        <v>2406</v>
      </c>
      <c r="E872" s="106">
        <v>39910</v>
      </c>
    </row>
    <row r="873" spans="1:5" x14ac:dyDescent="0.25">
      <c r="B873" s="97" t="str">
        <f t="shared" si="13"/>
        <v>SCTijucas</v>
      </c>
      <c r="C873" s="97" t="s">
        <v>42</v>
      </c>
      <c r="D873" s="102" t="s">
        <v>2407</v>
      </c>
      <c r="E873" s="103">
        <v>39889</v>
      </c>
    </row>
    <row r="874" spans="1:5" x14ac:dyDescent="0.25">
      <c r="B874" s="97" t="str">
        <f t="shared" si="13"/>
        <v>MGJaíba</v>
      </c>
      <c r="C874" s="104" t="s">
        <v>34</v>
      </c>
      <c r="D874" s="105" t="s">
        <v>2408</v>
      </c>
      <c r="E874" s="106">
        <v>39850</v>
      </c>
    </row>
    <row r="875" spans="1:5" x14ac:dyDescent="0.25">
      <c r="B875" s="97" t="str">
        <f t="shared" si="13"/>
        <v>SCSão João Batista</v>
      </c>
      <c r="C875" s="97" t="s">
        <v>42</v>
      </c>
      <c r="D875" s="102" t="s">
        <v>2409</v>
      </c>
      <c r="E875" s="103">
        <v>39719</v>
      </c>
    </row>
    <row r="876" spans="1:5" x14ac:dyDescent="0.25">
      <c r="B876" s="97" t="str">
        <f t="shared" si="13"/>
        <v>BASanta Maria da Vitória</v>
      </c>
      <c r="C876" s="104" t="s">
        <v>32</v>
      </c>
      <c r="D876" s="105" t="s">
        <v>2410</v>
      </c>
      <c r="E876" s="106">
        <v>39707</v>
      </c>
    </row>
    <row r="877" spans="1:5" x14ac:dyDescent="0.25">
      <c r="B877" s="97" t="str">
        <f t="shared" si="13"/>
        <v>SPPresidente Venceslau</v>
      </c>
      <c r="C877" s="97" t="s">
        <v>27</v>
      </c>
      <c r="D877" s="102" t="s">
        <v>2411</v>
      </c>
      <c r="E877" s="103">
        <v>39648</v>
      </c>
    </row>
    <row r="878" spans="1:5" x14ac:dyDescent="0.25">
      <c r="B878" s="97" t="str">
        <f t="shared" si="13"/>
        <v>PIJosé de Freitas</v>
      </c>
      <c r="C878" s="104" t="s">
        <v>53</v>
      </c>
      <c r="D878" s="105" t="s">
        <v>2412</v>
      </c>
      <c r="E878" s="106">
        <v>39457</v>
      </c>
    </row>
    <row r="879" spans="1:5" x14ac:dyDescent="0.25">
      <c r="B879" s="97" t="str">
        <f t="shared" si="13"/>
        <v>RSTorres</v>
      </c>
      <c r="C879" s="97" t="s">
        <v>39</v>
      </c>
      <c r="D879" s="102" t="s">
        <v>2413</v>
      </c>
      <c r="E879" s="103">
        <v>39381</v>
      </c>
    </row>
    <row r="880" spans="1:5" x14ac:dyDescent="0.25">
      <c r="B880" s="97" t="str">
        <f t="shared" si="13"/>
        <v>CEMassapê</v>
      </c>
      <c r="C880" s="104" t="s">
        <v>41</v>
      </c>
      <c r="D880" s="105" t="s">
        <v>2414</v>
      </c>
      <c r="E880" s="106">
        <v>39341</v>
      </c>
    </row>
    <row r="881" spans="1:5" x14ac:dyDescent="0.25">
      <c r="B881" s="97" t="str">
        <f t="shared" si="13"/>
        <v>PRJacarezinho</v>
      </c>
      <c r="C881" s="97" t="s">
        <v>33</v>
      </c>
      <c r="D881" s="102" t="s">
        <v>2415</v>
      </c>
      <c r="E881" s="103">
        <v>39268</v>
      </c>
    </row>
    <row r="882" spans="1:5" x14ac:dyDescent="0.25">
      <c r="B882" s="97" t="str">
        <f t="shared" si="13"/>
        <v>ESMarataízes</v>
      </c>
      <c r="C882" s="97" t="s">
        <v>48</v>
      </c>
      <c r="D882" s="102" t="s">
        <v>2416</v>
      </c>
      <c r="E882" s="103">
        <v>39259</v>
      </c>
    </row>
    <row r="883" spans="1:5" x14ac:dyDescent="0.25">
      <c r="A883" s="97" t="str">
        <f>_xlfn.CONCAT(C883,D883)</f>
        <v>PAIgarapé-Açu</v>
      </c>
      <c r="B883" s="97" t="str">
        <f t="shared" si="13"/>
        <v>PAIgarapé-Açu</v>
      </c>
      <c r="C883" s="104" t="s">
        <v>35</v>
      </c>
      <c r="D883" s="105" t="s">
        <v>2417</v>
      </c>
      <c r="E883" s="106">
        <v>39234</v>
      </c>
    </row>
    <row r="884" spans="1:5" x14ac:dyDescent="0.25">
      <c r="B884" s="97" t="str">
        <f t="shared" si="13"/>
        <v>RSRosário do Sul</v>
      </c>
      <c r="C884" s="97" t="s">
        <v>39</v>
      </c>
      <c r="D884" s="102" t="s">
        <v>2418</v>
      </c>
      <c r="E884" s="103">
        <v>39210.000000000102</v>
      </c>
    </row>
    <row r="885" spans="1:5" x14ac:dyDescent="0.25">
      <c r="A885" s="97" t="str">
        <f>_xlfn.CONCAT(C885,D885)</f>
        <v>MAPedreiras</v>
      </c>
      <c r="B885" s="97" t="str">
        <f t="shared" si="13"/>
        <v>MAPedreiras</v>
      </c>
      <c r="C885" s="104" t="s">
        <v>40</v>
      </c>
      <c r="D885" s="105" t="s">
        <v>2419</v>
      </c>
      <c r="E885" s="106">
        <v>39153</v>
      </c>
    </row>
    <row r="886" spans="1:5" x14ac:dyDescent="0.25">
      <c r="A886" s="97" t="str">
        <f>_xlfn.CONCAT(C886,D886)</f>
        <v>PACanaã dos Carajás</v>
      </c>
      <c r="B886" s="97" t="str">
        <f t="shared" si="13"/>
        <v>PACanaã dos Carajás</v>
      </c>
      <c r="C886" s="104" t="s">
        <v>35</v>
      </c>
      <c r="D886" s="105" t="s">
        <v>2420</v>
      </c>
      <c r="E886" s="106">
        <v>39103</v>
      </c>
    </row>
    <row r="887" spans="1:5" x14ac:dyDescent="0.25">
      <c r="B887" s="97" t="str">
        <f t="shared" si="13"/>
        <v>ESSão Gabriel da Palha</v>
      </c>
      <c r="C887" s="97" t="s">
        <v>48</v>
      </c>
      <c r="D887" s="102" t="s">
        <v>2421</v>
      </c>
      <c r="E887" s="103">
        <v>39085</v>
      </c>
    </row>
    <row r="888" spans="1:5" x14ac:dyDescent="0.25">
      <c r="A888" s="97" t="str">
        <f>_xlfn.CONCAT(C888,D888)</f>
        <v>MAPenalva</v>
      </c>
      <c r="B888" s="97" t="str">
        <f t="shared" si="13"/>
        <v>MAPenalva</v>
      </c>
      <c r="C888" s="104" t="s">
        <v>40</v>
      </c>
      <c r="D888" s="105" t="s">
        <v>2422</v>
      </c>
      <c r="E888" s="106">
        <v>38987</v>
      </c>
    </row>
    <row r="889" spans="1:5" x14ac:dyDescent="0.25">
      <c r="B889" s="97" t="str">
        <f t="shared" si="13"/>
        <v>GOSanta Helena de Goiás</v>
      </c>
      <c r="C889" s="97" t="s">
        <v>36</v>
      </c>
      <c r="D889" s="102" t="s">
        <v>2423</v>
      </c>
      <c r="E889" s="103">
        <v>38962</v>
      </c>
    </row>
    <row r="890" spans="1:5" x14ac:dyDescent="0.25">
      <c r="B890" s="97" t="str">
        <f t="shared" si="13"/>
        <v>MSRio Brilhante</v>
      </c>
      <c r="C890" s="97" t="s">
        <v>47</v>
      </c>
      <c r="D890" s="102" t="s">
        <v>2424</v>
      </c>
      <c r="E890" s="103">
        <v>38844</v>
      </c>
    </row>
    <row r="891" spans="1:5" x14ac:dyDescent="0.25">
      <c r="A891" s="97" t="str">
        <f>_xlfn.CONCAT(C891,D891)</f>
        <v>AMCareiro</v>
      </c>
      <c r="B891" s="97" t="str">
        <f t="shared" si="13"/>
        <v>AMCareiro</v>
      </c>
      <c r="C891" s="104" t="s">
        <v>38</v>
      </c>
      <c r="D891" s="105" t="s">
        <v>2425</v>
      </c>
      <c r="E891" s="106">
        <v>38820</v>
      </c>
    </row>
    <row r="892" spans="1:5" x14ac:dyDescent="0.25">
      <c r="B892" s="97" t="str">
        <f t="shared" si="13"/>
        <v>PIPedro II</v>
      </c>
      <c r="C892" s="104" t="s">
        <v>53</v>
      </c>
      <c r="D892" s="105" t="s">
        <v>2426</v>
      </c>
      <c r="E892" s="106">
        <v>38812</v>
      </c>
    </row>
    <row r="893" spans="1:5" x14ac:dyDescent="0.25">
      <c r="B893" s="97" t="str">
        <f t="shared" si="13"/>
        <v>SPIperó</v>
      </c>
      <c r="C893" s="97" t="s">
        <v>27</v>
      </c>
      <c r="D893" s="102" t="s">
        <v>2427</v>
      </c>
      <c r="E893" s="103">
        <v>38771</v>
      </c>
    </row>
    <row r="894" spans="1:5" x14ac:dyDescent="0.25">
      <c r="B894" s="97" t="str">
        <f t="shared" si="13"/>
        <v>RJSão Fidélis</v>
      </c>
      <c r="C894" s="97" t="s">
        <v>43</v>
      </c>
      <c r="D894" s="102" t="s">
        <v>2428</v>
      </c>
      <c r="E894" s="103">
        <v>38749</v>
      </c>
    </row>
    <row r="895" spans="1:5" x14ac:dyDescent="0.25">
      <c r="A895" s="97" t="str">
        <f>_xlfn.CONCAT(C895,D895)</f>
        <v>MASanta Rita</v>
      </c>
      <c r="B895" s="97" t="str">
        <f t="shared" si="13"/>
        <v>MASanta Rita</v>
      </c>
      <c r="C895" s="104" t="s">
        <v>40</v>
      </c>
      <c r="D895" s="105" t="s">
        <v>1758</v>
      </c>
      <c r="E895" s="106">
        <v>38732</v>
      </c>
    </row>
    <row r="896" spans="1:5" x14ac:dyDescent="0.25">
      <c r="A896" s="97" t="str">
        <f>_xlfn.CONCAT(C896,D896)</f>
        <v>AMNova Olinda do Norte</v>
      </c>
      <c r="B896" s="97" t="str">
        <f t="shared" si="13"/>
        <v>AMNova Olinda do Norte</v>
      </c>
      <c r="C896" s="104" t="s">
        <v>38</v>
      </c>
      <c r="D896" s="105" t="s">
        <v>2429</v>
      </c>
      <c r="E896" s="106">
        <v>38665</v>
      </c>
    </row>
    <row r="897" spans="1:5" x14ac:dyDescent="0.25">
      <c r="B897" s="97" t="str">
        <f t="shared" si="13"/>
        <v>CEItaitinga</v>
      </c>
      <c r="C897" s="104" t="s">
        <v>41</v>
      </c>
      <c r="D897" s="105" t="s">
        <v>2430</v>
      </c>
      <c r="E897" s="106">
        <v>38661</v>
      </c>
    </row>
    <row r="898" spans="1:5" x14ac:dyDescent="0.25">
      <c r="B898" s="97" t="str">
        <f t="shared" si="13"/>
        <v>PEBodocó</v>
      </c>
      <c r="C898" s="104" t="s">
        <v>44</v>
      </c>
      <c r="D898" s="105" t="s">
        <v>2431</v>
      </c>
      <c r="E898" s="106">
        <v>38605</v>
      </c>
    </row>
    <row r="899" spans="1:5" x14ac:dyDescent="0.25">
      <c r="B899" s="97" t="str">
        <f t="shared" ref="B899:B962" si="14">C899&amp;D899</f>
        <v>MGMatozinhos</v>
      </c>
      <c r="C899" s="104" t="s">
        <v>34</v>
      </c>
      <c r="D899" s="105" t="s">
        <v>2432</v>
      </c>
      <c r="E899" s="106">
        <v>38469</v>
      </c>
    </row>
    <row r="900" spans="1:5" x14ac:dyDescent="0.25">
      <c r="B900" s="97" t="str">
        <f t="shared" si="14"/>
        <v>PEAliança</v>
      </c>
      <c r="C900" s="104" t="s">
        <v>44</v>
      </c>
      <c r="D900" s="105" t="s">
        <v>2433</v>
      </c>
      <c r="E900" s="106">
        <v>38408</v>
      </c>
    </row>
    <row r="901" spans="1:5" x14ac:dyDescent="0.25">
      <c r="B901" s="97" t="str">
        <f t="shared" si="14"/>
        <v>MGCapelinha</v>
      </c>
      <c r="C901" s="104" t="s">
        <v>34</v>
      </c>
      <c r="D901" s="105" t="s">
        <v>2434</v>
      </c>
      <c r="E901" s="106">
        <v>38321</v>
      </c>
    </row>
    <row r="902" spans="1:5" x14ac:dyDescent="0.25">
      <c r="B902" s="97" t="str">
        <f t="shared" si="14"/>
        <v>BASão Gonçalo dos Campos</v>
      </c>
      <c r="C902" s="104" t="s">
        <v>32</v>
      </c>
      <c r="D902" s="105" t="s">
        <v>2435</v>
      </c>
      <c r="E902" s="106">
        <v>38315</v>
      </c>
    </row>
    <row r="903" spans="1:5" x14ac:dyDescent="0.25">
      <c r="B903" s="97" t="str">
        <f t="shared" si="14"/>
        <v>RSRio Pardo</v>
      </c>
      <c r="C903" s="97" t="s">
        <v>39</v>
      </c>
      <c r="D903" s="102" t="s">
        <v>2436</v>
      </c>
      <c r="E903" s="103">
        <v>38257</v>
      </c>
    </row>
    <row r="904" spans="1:5" x14ac:dyDescent="0.25">
      <c r="B904" s="97" t="str">
        <f t="shared" si="14"/>
        <v>RSDom Pedrito</v>
      </c>
      <c r="C904" s="97" t="s">
        <v>39</v>
      </c>
      <c r="D904" s="102" t="s">
        <v>2437</v>
      </c>
      <c r="E904" s="103">
        <v>38222</v>
      </c>
    </row>
    <row r="905" spans="1:5" x14ac:dyDescent="0.25">
      <c r="B905" s="97" t="str">
        <f t="shared" si="14"/>
        <v>PEBonito</v>
      </c>
      <c r="C905" s="104" t="s">
        <v>44</v>
      </c>
      <c r="D905" s="105" t="s">
        <v>2438</v>
      </c>
      <c r="E905" s="106">
        <v>38101</v>
      </c>
    </row>
    <row r="906" spans="1:5" x14ac:dyDescent="0.25">
      <c r="A906" s="97" t="str">
        <f>_xlfn.CONCAT(C906,D906)</f>
        <v>AMPresidente Figueiredo</v>
      </c>
      <c r="B906" s="97" t="str">
        <f t="shared" si="14"/>
        <v>AMPresidente Figueiredo</v>
      </c>
      <c r="C906" s="104" t="s">
        <v>38</v>
      </c>
      <c r="D906" s="105" t="s">
        <v>2439</v>
      </c>
      <c r="E906" s="106">
        <v>38095</v>
      </c>
    </row>
    <row r="907" spans="1:5" x14ac:dyDescent="0.25">
      <c r="B907" s="97" t="str">
        <f t="shared" si="14"/>
        <v>RSPortão</v>
      </c>
      <c r="C907" s="97" t="s">
        <v>39</v>
      </c>
      <c r="D907" s="102" t="s">
        <v>2440</v>
      </c>
      <c r="E907" s="103">
        <v>38081</v>
      </c>
    </row>
    <row r="908" spans="1:5" x14ac:dyDescent="0.25">
      <c r="B908" s="97" t="str">
        <f t="shared" si="14"/>
        <v>CEIpueiras</v>
      </c>
      <c r="C908" s="104" t="s">
        <v>41</v>
      </c>
      <c r="D908" s="105" t="s">
        <v>2441</v>
      </c>
      <c r="E908" s="106">
        <v>38064</v>
      </c>
    </row>
    <row r="909" spans="1:5" x14ac:dyDescent="0.25">
      <c r="B909" s="97" t="str">
        <f t="shared" si="14"/>
        <v>CEPentecoste</v>
      </c>
      <c r="C909" s="104" t="s">
        <v>41</v>
      </c>
      <c r="D909" s="105" t="s">
        <v>2442</v>
      </c>
      <c r="E909" s="106">
        <v>38045</v>
      </c>
    </row>
    <row r="910" spans="1:5" x14ac:dyDescent="0.25">
      <c r="B910" s="97" t="str">
        <f t="shared" si="14"/>
        <v>PRGuaratuba</v>
      </c>
      <c r="C910" s="97" t="s">
        <v>33</v>
      </c>
      <c r="D910" s="102" t="s">
        <v>2443</v>
      </c>
      <c r="E910" s="103">
        <v>37974</v>
      </c>
    </row>
    <row r="911" spans="1:5" x14ac:dyDescent="0.25">
      <c r="B911" s="97" t="str">
        <f t="shared" si="14"/>
        <v>ESCastelo</v>
      </c>
      <c r="C911" s="97" t="s">
        <v>48</v>
      </c>
      <c r="D911" s="102" t="s">
        <v>2444</v>
      </c>
      <c r="E911" s="103">
        <v>37956</v>
      </c>
    </row>
    <row r="912" spans="1:5" x14ac:dyDescent="0.25">
      <c r="B912" s="97" t="str">
        <f t="shared" si="14"/>
        <v>GOPosse</v>
      </c>
      <c r="C912" s="97" t="s">
        <v>36</v>
      </c>
      <c r="D912" s="102" t="s">
        <v>2445</v>
      </c>
      <c r="E912" s="103">
        <v>37924</v>
      </c>
    </row>
    <row r="913" spans="2:5" x14ac:dyDescent="0.25">
      <c r="B913" s="97" t="str">
        <f t="shared" si="14"/>
        <v>BAEsplanada</v>
      </c>
      <c r="C913" s="104" t="s">
        <v>32</v>
      </c>
      <c r="D913" s="105" t="s">
        <v>2446</v>
      </c>
      <c r="E913" s="106">
        <v>37902</v>
      </c>
    </row>
    <row r="914" spans="2:5" x14ac:dyDescent="0.25">
      <c r="B914" s="97" t="str">
        <f t="shared" si="14"/>
        <v>MGPorteirinha</v>
      </c>
      <c r="C914" s="104" t="s">
        <v>34</v>
      </c>
      <c r="D914" s="105" t="s">
        <v>2447</v>
      </c>
      <c r="E914" s="106">
        <v>37823</v>
      </c>
    </row>
    <row r="915" spans="2:5" x14ac:dyDescent="0.25">
      <c r="B915" s="97" t="str">
        <f t="shared" si="14"/>
        <v>RSIgrejinha</v>
      </c>
      <c r="C915" s="97" t="s">
        <v>39</v>
      </c>
      <c r="D915" s="102" t="s">
        <v>2448</v>
      </c>
      <c r="E915" s="103">
        <v>37754</v>
      </c>
    </row>
    <row r="916" spans="2:5" x14ac:dyDescent="0.25">
      <c r="B916" s="97" t="str">
        <f t="shared" si="14"/>
        <v>SENossa Senhora da Glória</v>
      </c>
      <c r="C916" s="104" t="s">
        <v>49</v>
      </c>
      <c r="D916" s="105" t="s">
        <v>2449</v>
      </c>
      <c r="E916" s="106">
        <v>37715</v>
      </c>
    </row>
    <row r="917" spans="2:5" x14ac:dyDescent="0.25">
      <c r="B917" s="97" t="str">
        <f t="shared" si="14"/>
        <v>SPJosé Bonifácio</v>
      </c>
      <c r="C917" s="97" t="s">
        <v>27</v>
      </c>
      <c r="D917" s="102" t="s">
        <v>2450</v>
      </c>
      <c r="E917" s="103">
        <v>37707</v>
      </c>
    </row>
    <row r="918" spans="2:5" x14ac:dyDescent="0.25">
      <c r="B918" s="97" t="str">
        <f t="shared" si="14"/>
        <v>BASantaluz</v>
      </c>
      <c r="C918" s="104" t="s">
        <v>32</v>
      </c>
      <c r="D918" s="105" t="s">
        <v>2451</v>
      </c>
      <c r="E918" s="106">
        <v>37704</v>
      </c>
    </row>
    <row r="919" spans="2:5" x14ac:dyDescent="0.25">
      <c r="B919" s="97" t="str">
        <f t="shared" si="14"/>
        <v>MGExtrema</v>
      </c>
      <c r="C919" s="104" t="s">
        <v>34</v>
      </c>
      <c r="D919" s="105" t="s">
        <v>2452</v>
      </c>
      <c r="E919" s="106">
        <v>37649</v>
      </c>
    </row>
    <row r="920" spans="2:5" x14ac:dyDescent="0.25">
      <c r="B920" s="97" t="str">
        <f t="shared" si="14"/>
        <v>PECustódia</v>
      </c>
      <c r="C920" s="104" t="s">
        <v>44</v>
      </c>
      <c r="D920" s="105" t="s">
        <v>2453</v>
      </c>
      <c r="E920" s="106">
        <v>37633</v>
      </c>
    </row>
    <row r="921" spans="2:5" x14ac:dyDescent="0.25">
      <c r="B921" s="97" t="str">
        <f t="shared" si="14"/>
        <v>BAAmargosa</v>
      </c>
      <c r="C921" s="104" t="s">
        <v>32</v>
      </c>
      <c r="D921" s="105" t="s">
        <v>2454</v>
      </c>
      <c r="E921" s="106">
        <v>37631</v>
      </c>
    </row>
    <row r="922" spans="2:5" x14ac:dyDescent="0.25">
      <c r="B922" s="97" t="str">
        <f t="shared" si="14"/>
        <v>SPAgudos</v>
      </c>
      <c r="C922" s="97" t="s">
        <v>27</v>
      </c>
      <c r="D922" s="102" t="s">
        <v>2455</v>
      </c>
      <c r="E922" s="103">
        <v>37582</v>
      </c>
    </row>
    <row r="923" spans="2:5" x14ac:dyDescent="0.25">
      <c r="B923" s="97" t="str">
        <f t="shared" si="14"/>
        <v>RNNova Cruz</v>
      </c>
      <c r="C923" s="104" t="s">
        <v>52</v>
      </c>
      <c r="D923" s="105" t="s">
        <v>2456</v>
      </c>
      <c r="E923" s="106">
        <v>37554</v>
      </c>
    </row>
    <row r="924" spans="2:5" x14ac:dyDescent="0.25">
      <c r="B924" s="97" t="str">
        <f t="shared" si="14"/>
        <v>PEAfogados da Ingazeira</v>
      </c>
      <c r="C924" s="104" t="s">
        <v>44</v>
      </c>
      <c r="D924" s="105" t="s">
        <v>2457</v>
      </c>
      <c r="E924" s="106">
        <v>37546</v>
      </c>
    </row>
    <row r="925" spans="2:5" x14ac:dyDescent="0.25">
      <c r="B925" s="97" t="str">
        <f t="shared" si="14"/>
        <v>PESão Caitano</v>
      </c>
      <c r="C925" s="104" t="s">
        <v>44</v>
      </c>
      <c r="D925" s="105" t="s">
        <v>2458</v>
      </c>
      <c r="E925" s="106">
        <v>37488</v>
      </c>
    </row>
    <row r="926" spans="2:5" x14ac:dyDescent="0.25">
      <c r="B926" s="97" t="str">
        <f t="shared" si="14"/>
        <v>PEÁgua Preta</v>
      </c>
      <c r="C926" s="104" t="s">
        <v>44</v>
      </c>
      <c r="D926" s="105" t="s">
        <v>2459</v>
      </c>
      <c r="E926" s="106">
        <v>37386</v>
      </c>
    </row>
    <row r="927" spans="2:5" x14ac:dyDescent="0.25">
      <c r="B927" s="97" t="str">
        <f t="shared" si="14"/>
        <v>RSItaqui</v>
      </c>
      <c r="C927" s="97" t="s">
        <v>39</v>
      </c>
      <c r="D927" s="102" t="s">
        <v>2460</v>
      </c>
      <c r="E927" s="103">
        <v>37363</v>
      </c>
    </row>
    <row r="928" spans="2:5" x14ac:dyDescent="0.25">
      <c r="B928" s="97" t="str">
        <f t="shared" si="14"/>
        <v>RJBom Jesus do Itabapoana</v>
      </c>
      <c r="C928" s="97" t="s">
        <v>43</v>
      </c>
      <c r="D928" s="102" t="s">
        <v>2461</v>
      </c>
      <c r="E928" s="103">
        <v>37306.000000000102</v>
      </c>
    </row>
    <row r="929" spans="1:5" x14ac:dyDescent="0.25">
      <c r="B929" s="97" t="str">
        <f t="shared" si="14"/>
        <v>RJVassouras</v>
      </c>
      <c r="C929" s="97" t="s">
        <v>43</v>
      </c>
      <c r="D929" s="102" t="s">
        <v>2462</v>
      </c>
      <c r="E929" s="103">
        <v>37262</v>
      </c>
    </row>
    <row r="930" spans="1:5" x14ac:dyDescent="0.25">
      <c r="B930" s="97" t="str">
        <f t="shared" si="14"/>
        <v>PEPetrolândia</v>
      </c>
      <c r="C930" s="104" t="s">
        <v>44</v>
      </c>
      <c r="D930" s="105" t="s">
        <v>2463</v>
      </c>
      <c r="E930" s="106">
        <v>37246</v>
      </c>
    </row>
    <row r="931" spans="1:5" x14ac:dyDescent="0.25">
      <c r="B931" s="97" t="str">
        <f t="shared" si="14"/>
        <v>PIOeiras</v>
      </c>
      <c r="C931" s="104" t="s">
        <v>53</v>
      </c>
      <c r="D931" s="105" t="s">
        <v>2464</v>
      </c>
      <c r="E931" s="106">
        <v>37138</v>
      </c>
    </row>
    <row r="932" spans="1:5" x14ac:dyDescent="0.25">
      <c r="A932" s="97" t="str">
        <f>_xlfn.CONCAT(C932,D932)</f>
        <v>ROPimenta Bueno</v>
      </c>
      <c r="B932" s="97" t="str">
        <f t="shared" si="14"/>
        <v>ROPimenta Bueno</v>
      </c>
      <c r="C932" s="104" t="s">
        <v>51</v>
      </c>
      <c r="D932" s="105" t="s">
        <v>2465</v>
      </c>
      <c r="E932" s="106">
        <v>37098</v>
      </c>
    </row>
    <row r="933" spans="1:5" x14ac:dyDescent="0.25">
      <c r="B933" s="97" t="str">
        <f t="shared" si="14"/>
        <v>SPAguaí</v>
      </c>
      <c r="C933" s="97" t="s">
        <v>27</v>
      </c>
      <c r="D933" s="102" t="s">
        <v>2466</v>
      </c>
      <c r="E933" s="103">
        <v>36981</v>
      </c>
    </row>
    <row r="934" spans="1:5" x14ac:dyDescent="0.25">
      <c r="B934" s="97" t="str">
        <f t="shared" si="14"/>
        <v>MTCampo Novo do Parecis</v>
      </c>
      <c r="C934" s="97" t="s">
        <v>46</v>
      </c>
      <c r="D934" s="102" t="s">
        <v>2467</v>
      </c>
      <c r="E934" s="103">
        <v>36917</v>
      </c>
    </row>
    <row r="935" spans="1:5" x14ac:dyDescent="0.25">
      <c r="A935" s="97" t="str">
        <f>_xlfn.CONCAT(C935,D935)</f>
        <v>MABrejo</v>
      </c>
      <c r="B935" s="97" t="str">
        <f t="shared" si="14"/>
        <v>MABrejo</v>
      </c>
      <c r="C935" s="104" t="s">
        <v>40</v>
      </c>
      <c r="D935" s="105" t="s">
        <v>2468</v>
      </c>
      <c r="E935" s="106">
        <v>36900</v>
      </c>
    </row>
    <row r="936" spans="1:5" x14ac:dyDescent="0.25">
      <c r="B936" s="97" t="str">
        <f t="shared" si="14"/>
        <v>RSGramado</v>
      </c>
      <c r="C936" s="97" t="s">
        <v>39</v>
      </c>
      <c r="D936" s="102" t="s">
        <v>2469</v>
      </c>
      <c r="E936" s="103">
        <v>36864</v>
      </c>
    </row>
    <row r="937" spans="1:5" x14ac:dyDescent="0.25">
      <c r="B937" s="97" t="str">
        <f t="shared" si="14"/>
        <v>SCCampos Novos</v>
      </c>
      <c r="C937" s="97" t="s">
        <v>42</v>
      </c>
      <c r="D937" s="102" t="s">
        <v>2470</v>
      </c>
      <c r="E937" s="103">
        <v>36861</v>
      </c>
    </row>
    <row r="938" spans="1:5" x14ac:dyDescent="0.25">
      <c r="B938" s="97" t="str">
        <f t="shared" si="14"/>
        <v>RJSão João da Barra</v>
      </c>
      <c r="C938" s="97" t="s">
        <v>43</v>
      </c>
      <c r="D938" s="102" t="s">
        <v>2471</v>
      </c>
      <c r="E938" s="103">
        <v>36731</v>
      </c>
    </row>
    <row r="939" spans="1:5" x14ac:dyDescent="0.25">
      <c r="B939" s="97" t="str">
        <f t="shared" si="14"/>
        <v>SCFraiburgo</v>
      </c>
      <c r="C939" s="97" t="s">
        <v>42</v>
      </c>
      <c r="D939" s="102" t="s">
        <v>2472</v>
      </c>
      <c r="E939" s="103">
        <v>36723</v>
      </c>
    </row>
    <row r="940" spans="1:5" x14ac:dyDescent="0.25">
      <c r="B940" s="97" t="str">
        <f t="shared" si="14"/>
        <v>MGAraçuaí</v>
      </c>
      <c r="C940" s="104" t="s">
        <v>34</v>
      </c>
      <c r="D940" s="105" t="s">
        <v>2473</v>
      </c>
      <c r="E940" s="106">
        <v>36715</v>
      </c>
    </row>
    <row r="941" spans="1:5" x14ac:dyDescent="0.25">
      <c r="A941" s="97" t="str">
        <f>_xlfn.CONCAT(C941,D941)</f>
        <v>TOAraguatins</v>
      </c>
      <c r="B941" s="97" t="str">
        <f t="shared" si="14"/>
        <v>TOAraguatins</v>
      </c>
      <c r="C941" s="104" t="s">
        <v>45</v>
      </c>
      <c r="D941" s="105" t="s">
        <v>2474</v>
      </c>
      <c r="E941" s="106">
        <v>36573</v>
      </c>
    </row>
    <row r="942" spans="1:5" x14ac:dyDescent="0.25">
      <c r="B942" s="97" t="str">
        <f t="shared" si="14"/>
        <v>PEItambé</v>
      </c>
      <c r="C942" s="104" t="s">
        <v>44</v>
      </c>
      <c r="D942" s="105" t="s">
        <v>2475</v>
      </c>
      <c r="E942" s="106">
        <v>36495</v>
      </c>
    </row>
    <row r="943" spans="1:5" x14ac:dyDescent="0.25">
      <c r="B943" s="97" t="str">
        <f t="shared" si="14"/>
        <v>MTGuarantã do Norte</v>
      </c>
      <c r="C943" s="97" t="s">
        <v>46</v>
      </c>
      <c r="D943" s="102" t="s">
        <v>2476</v>
      </c>
      <c r="E943" s="103">
        <v>36439</v>
      </c>
    </row>
    <row r="944" spans="1:5" x14ac:dyDescent="0.25">
      <c r="B944" s="97" t="str">
        <f t="shared" si="14"/>
        <v>SPSão Pedro</v>
      </c>
      <c r="C944" s="97" t="s">
        <v>27</v>
      </c>
      <c r="D944" s="102" t="s">
        <v>2477</v>
      </c>
      <c r="E944" s="103">
        <v>36298</v>
      </c>
    </row>
    <row r="945" spans="1:5" x14ac:dyDescent="0.25">
      <c r="A945" s="97" t="str">
        <f>_xlfn.CONCAT(C945,D945)</f>
        <v>TOColinas do Tocantins</v>
      </c>
      <c r="B945" s="97" t="str">
        <f t="shared" si="14"/>
        <v>TOColinas do Tocantins</v>
      </c>
      <c r="C945" s="104" t="s">
        <v>45</v>
      </c>
      <c r="D945" s="105" t="s">
        <v>2478</v>
      </c>
      <c r="E945" s="106">
        <v>36271</v>
      </c>
    </row>
    <row r="946" spans="1:5" x14ac:dyDescent="0.25">
      <c r="B946" s="97" t="str">
        <f t="shared" si="14"/>
        <v>SPRio das Pedras</v>
      </c>
      <c r="C946" s="97" t="s">
        <v>27</v>
      </c>
      <c r="D946" s="102" t="s">
        <v>2479</v>
      </c>
      <c r="E946" s="103">
        <v>36233</v>
      </c>
    </row>
    <row r="947" spans="1:5" x14ac:dyDescent="0.25">
      <c r="B947" s="97" t="str">
        <f t="shared" si="14"/>
        <v>SPAparecida</v>
      </c>
      <c r="C947" s="97" t="s">
        <v>27</v>
      </c>
      <c r="D947" s="102" t="s">
        <v>2480</v>
      </c>
      <c r="E947" s="103">
        <v>36211</v>
      </c>
    </row>
    <row r="948" spans="1:5" x14ac:dyDescent="0.25">
      <c r="B948" s="97" t="str">
        <f t="shared" si="14"/>
        <v>SPIlhabela</v>
      </c>
      <c r="C948" s="97" t="s">
        <v>27</v>
      </c>
      <c r="D948" s="102" t="s">
        <v>2481</v>
      </c>
      <c r="E948" s="103">
        <v>36194</v>
      </c>
    </row>
    <row r="949" spans="1:5" x14ac:dyDescent="0.25">
      <c r="B949" s="97" t="str">
        <f t="shared" si="14"/>
        <v>PESertânia</v>
      </c>
      <c r="C949" s="104" t="s">
        <v>44</v>
      </c>
      <c r="D949" s="105" t="s">
        <v>2482</v>
      </c>
      <c r="E949" s="106">
        <v>36189</v>
      </c>
    </row>
    <row r="950" spans="1:5" x14ac:dyDescent="0.25">
      <c r="B950" s="97" t="str">
        <f t="shared" si="14"/>
        <v>BAItapicuru</v>
      </c>
      <c r="C950" s="104" t="s">
        <v>32</v>
      </c>
      <c r="D950" s="105" t="s">
        <v>2483</v>
      </c>
      <c r="E950" s="106">
        <v>36173</v>
      </c>
    </row>
    <row r="951" spans="1:5" x14ac:dyDescent="0.25">
      <c r="B951" s="97" t="str">
        <f t="shared" si="14"/>
        <v>BAItiúba</v>
      </c>
      <c r="C951" s="104" t="s">
        <v>32</v>
      </c>
      <c r="D951" s="105" t="s">
        <v>2484</v>
      </c>
      <c r="E951" s="106">
        <v>36140</v>
      </c>
    </row>
    <row r="952" spans="1:5" x14ac:dyDescent="0.25">
      <c r="B952" s="97" t="str">
        <f t="shared" si="14"/>
        <v>CEBaturité</v>
      </c>
      <c r="C952" s="104" t="s">
        <v>41</v>
      </c>
      <c r="D952" s="105" t="s">
        <v>2485</v>
      </c>
      <c r="E952" s="106">
        <v>36127</v>
      </c>
    </row>
    <row r="953" spans="1:5" x14ac:dyDescent="0.25">
      <c r="B953" s="97" t="str">
        <f t="shared" si="14"/>
        <v>SPBarra Bonita</v>
      </c>
      <c r="C953" s="97" t="s">
        <v>27</v>
      </c>
      <c r="D953" s="102" t="s">
        <v>2486</v>
      </c>
      <c r="E953" s="103">
        <v>36125</v>
      </c>
    </row>
    <row r="954" spans="1:5" x14ac:dyDescent="0.25">
      <c r="A954" s="97" t="str">
        <f>_xlfn.CONCAT(C954,D954)</f>
        <v>AMEirunepé</v>
      </c>
      <c r="B954" s="97" t="str">
        <f t="shared" si="14"/>
        <v>AMEirunepé</v>
      </c>
      <c r="C954" s="104" t="s">
        <v>38</v>
      </c>
      <c r="D954" s="105" t="s">
        <v>2487</v>
      </c>
      <c r="E954" s="106">
        <v>36121</v>
      </c>
    </row>
    <row r="955" spans="1:5" x14ac:dyDescent="0.25">
      <c r="B955" s="97" t="str">
        <f t="shared" si="14"/>
        <v>PRMarialva</v>
      </c>
      <c r="C955" s="97" t="s">
        <v>33</v>
      </c>
      <c r="D955" s="102" t="s">
        <v>2488</v>
      </c>
      <c r="E955" s="103">
        <v>36103</v>
      </c>
    </row>
    <row r="956" spans="1:5" x14ac:dyDescent="0.25">
      <c r="B956" s="97" t="str">
        <f t="shared" si="14"/>
        <v>MGSão Gotardo</v>
      </c>
      <c r="C956" s="97" t="s">
        <v>34</v>
      </c>
      <c r="D956" s="102" t="s">
        <v>2489</v>
      </c>
      <c r="E956" s="103">
        <v>36084</v>
      </c>
    </row>
    <row r="957" spans="1:5" x14ac:dyDescent="0.25">
      <c r="B957" s="97" t="str">
        <f t="shared" si="14"/>
        <v>MGSantana do Paraíso</v>
      </c>
      <c r="C957" s="97" t="s">
        <v>34</v>
      </c>
      <c r="D957" s="102" t="s">
        <v>2490</v>
      </c>
      <c r="E957" s="103">
        <v>36048</v>
      </c>
    </row>
    <row r="958" spans="1:5" x14ac:dyDescent="0.25">
      <c r="B958" s="97" t="str">
        <f t="shared" si="14"/>
        <v>RNApodi</v>
      </c>
      <c r="C958" s="104" t="s">
        <v>52</v>
      </c>
      <c r="D958" s="105" t="s">
        <v>2491</v>
      </c>
      <c r="E958" s="106">
        <v>35904</v>
      </c>
    </row>
    <row r="959" spans="1:5" x14ac:dyDescent="0.25">
      <c r="B959" s="97" t="str">
        <f t="shared" si="14"/>
        <v>SPCravinhos</v>
      </c>
      <c r="C959" s="97" t="s">
        <v>27</v>
      </c>
      <c r="D959" s="102" t="s">
        <v>2492</v>
      </c>
      <c r="E959" s="103">
        <v>35858</v>
      </c>
    </row>
    <row r="960" spans="1:5" x14ac:dyDescent="0.25">
      <c r="B960" s="97" t="str">
        <f t="shared" si="14"/>
        <v>SPBariri</v>
      </c>
      <c r="C960" s="97" t="s">
        <v>27</v>
      </c>
      <c r="D960" s="102" t="s">
        <v>2493</v>
      </c>
      <c r="E960" s="103">
        <v>35844</v>
      </c>
    </row>
    <row r="961" spans="1:5" x14ac:dyDescent="0.25">
      <c r="B961" s="97" t="str">
        <f t="shared" si="14"/>
        <v>SPIbaté</v>
      </c>
      <c r="C961" s="97" t="s">
        <v>27</v>
      </c>
      <c r="D961" s="102" t="s">
        <v>2494</v>
      </c>
      <c r="E961" s="103">
        <v>35830</v>
      </c>
    </row>
    <row r="962" spans="1:5" x14ac:dyDescent="0.25">
      <c r="A962" s="97" t="str">
        <f>_xlfn.CONCAT(C962,D962)</f>
        <v>MATuriaçu</v>
      </c>
      <c r="B962" s="97" t="str">
        <f t="shared" si="14"/>
        <v>MATuriaçu</v>
      </c>
      <c r="C962" s="104" t="s">
        <v>40</v>
      </c>
      <c r="D962" s="105" t="s">
        <v>2495</v>
      </c>
      <c r="E962" s="106">
        <v>35811</v>
      </c>
    </row>
    <row r="963" spans="1:5" x14ac:dyDescent="0.25">
      <c r="B963" s="97" t="str">
        <f t="shared" ref="B963:B1026" si="15">C963&amp;D963</f>
        <v>RSGaribaldi</v>
      </c>
      <c r="C963" s="97" t="s">
        <v>39</v>
      </c>
      <c r="D963" s="102" t="s">
        <v>2496</v>
      </c>
      <c r="E963" s="103">
        <v>35794</v>
      </c>
    </row>
    <row r="964" spans="1:5" x14ac:dyDescent="0.25">
      <c r="B964" s="97" t="str">
        <f t="shared" si="15"/>
        <v>BARiacho de Santana</v>
      </c>
      <c r="C964" s="104" t="s">
        <v>32</v>
      </c>
      <c r="D964" s="105" t="s">
        <v>2497</v>
      </c>
      <c r="E964" s="106">
        <v>35757</v>
      </c>
    </row>
    <row r="965" spans="1:5" x14ac:dyDescent="0.25">
      <c r="B965" s="97" t="str">
        <f t="shared" si="15"/>
        <v>PRMatinhos</v>
      </c>
      <c r="C965" s="97" t="s">
        <v>33</v>
      </c>
      <c r="D965" s="102" t="s">
        <v>2498</v>
      </c>
      <c r="E965" s="103">
        <v>35705</v>
      </c>
    </row>
    <row r="966" spans="1:5" x14ac:dyDescent="0.25">
      <c r="B966" s="97" t="str">
        <f t="shared" si="15"/>
        <v>MTPeixoto de Azevedo</v>
      </c>
      <c r="C966" s="97" t="s">
        <v>46</v>
      </c>
      <c r="D966" s="102" t="s">
        <v>2499</v>
      </c>
      <c r="E966" s="103">
        <v>35695</v>
      </c>
    </row>
    <row r="967" spans="1:5" x14ac:dyDescent="0.25">
      <c r="B967" s="97" t="str">
        <f t="shared" si="15"/>
        <v>SCPorto União</v>
      </c>
      <c r="C967" s="97" t="s">
        <v>42</v>
      </c>
      <c r="D967" s="102" t="s">
        <v>2500</v>
      </c>
      <c r="E967" s="103">
        <v>35685</v>
      </c>
    </row>
    <row r="968" spans="1:5" x14ac:dyDescent="0.25">
      <c r="B968" s="97" t="str">
        <f t="shared" si="15"/>
        <v>MTBarra do Bugres</v>
      </c>
      <c r="C968" s="97" t="s">
        <v>46</v>
      </c>
      <c r="D968" s="102" t="s">
        <v>2501</v>
      </c>
      <c r="E968" s="103">
        <v>35642</v>
      </c>
    </row>
    <row r="969" spans="1:5" x14ac:dyDescent="0.25">
      <c r="B969" s="97" t="str">
        <f t="shared" si="15"/>
        <v>CEMissão Velha</v>
      </c>
      <c r="C969" s="104" t="s">
        <v>41</v>
      </c>
      <c r="D969" s="105" t="s">
        <v>2502</v>
      </c>
      <c r="E969" s="106">
        <v>35566</v>
      </c>
    </row>
    <row r="970" spans="1:5" x14ac:dyDescent="0.25">
      <c r="A970" s="97" t="str">
        <f>_xlfn.CONCAT(C970,D970)</f>
        <v>PACurralinho</v>
      </c>
      <c r="B970" s="97" t="str">
        <f t="shared" si="15"/>
        <v>PACurralinho</v>
      </c>
      <c r="C970" s="104" t="s">
        <v>35</v>
      </c>
      <c r="D970" s="105" t="s">
        <v>2503</v>
      </c>
      <c r="E970" s="106">
        <v>35530</v>
      </c>
    </row>
    <row r="971" spans="1:5" x14ac:dyDescent="0.25">
      <c r="B971" s="97" t="str">
        <f t="shared" si="15"/>
        <v>CEParacuru</v>
      </c>
      <c r="C971" s="104" t="s">
        <v>41</v>
      </c>
      <c r="D971" s="105" t="s">
        <v>2504</v>
      </c>
      <c r="E971" s="106">
        <v>35526</v>
      </c>
    </row>
    <row r="972" spans="1:5" x14ac:dyDescent="0.25">
      <c r="B972" s="97" t="str">
        <f t="shared" si="15"/>
        <v>BAMorro do Chapéu</v>
      </c>
      <c r="C972" s="104" t="s">
        <v>32</v>
      </c>
      <c r="D972" s="105" t="s">
        <v>2505</v>
      </c>
      <c r="E972" s="106">
        <v>35466</v>
      </c>
    </row>
    <row r="973" spans="1:5" x14ac:dyDescent="0.25">
      <c r="B973" s="97" t="str">
        <f t="shared" si="15"/>
        <v>SEPoço Redondo</v>
      </c>
      <c r="C973" s="104" t="s">
        <v>49</v>
      </c>
      <c r="D973" s="105" t="s">
        <v>2506</v>
      </c>
      <c r="E973" s="106">
        <v>35461</v>
      </c>
    </row>
    <row r="974" spans="1:5" x14ac:dyDescent="0.25">
      <c r="A974" s="97" t="str">
        <f>_xlfn.CONCAT(C974,D974)</f>
        <v>ROOuro Preto do Oeste</v>
      </c>
      <c r="B974" s="97" t="str">
        <f t="shared" si="15"/>
        <v>ROOuro Preto do Oeste</v>
      </c>
      <c r="C974" s="104" t="s">
        <v>51</v>
      </c>
      <c r="D974" s="105" t="s">
        <v>2507</v>
      </c>
      <c r="E974" s="106">
        <v>35445</v>
      </c>
    </row>
    <row r="975" spans="1:5" x14ac:dyDescent="0.25">
      <c r="B975" s="97" t="str">
        <f t="shared" si="15"/>
        <v>BACamamu</v>
      </c>
      <c r="C975" s="104" t="s">
        <v>32</v>
      </c>
      <c r="D975" s="105" t="s">
        <v>2508</v>
      </c>
      <c r="E975" s="106">
        <v>35444</v>
      </c>
    </row>
    <row r="976" spans="1:5" x14ac:dyDescent="0.25">
      <c r="B976" s="97" t="str">
        <f t="shared" si="15"/>
        <v>MGAlém Paraíba</v>
      </c>
      <c r="C976" s="104" t="s">
        <v>34</v>
      </c>
      <c r="D976" s="105" t="s">
        <v>2509</v>
      </c>
      <c r="E976" s="106">
        <v>35438</v>
      </c>
    </row>
    <row r="977" spans="1:5" x14ac:dyDescent="0.25">
      <c r="B977" s="97" t="str">
        <f t="shared" si="15"/>
        <v>SPAraçoiaba da Serra</v>
      </c>
      <c r="C977" s="97" t="s">
        <v>27</v>
      </c>
      <c r="D977" s="102" t="s">
        <v>2510</v>
      </c>
      <c r="E977" s="103">
        <v>35389</v>
      </c>
    </row>
    <row r="978" spans="1:5" x14ac:dyDescent="0.25">
      <c r="B978" s="97" t="str">
        <f t="shared" si="15"/>
        <v>RNJoão Câmara</v>
      </c>
      <c r="C978" s="104" t="s">
        <v>52</v>
      </c>
      <c r="D978" s="105" t="s">
        <v>2511</v>
      </c>
      <c r="E978" s="106">
        <v>35360</v>
      </c>
    </row>
    <row r="979" spans="1:5" x14ac:dyDescent="0.25">
      <c r="B979" s="97" t="str">
        <f t="shared" si="15"/>
        <v>ALPilar</v>
      </c>
      <c r="C979" s="104" t="s">
        <v>37</v>
      </c>
      <c r="D979" s="105" t="s">
        <v>2512</v>
      </c>
      <c r="E979" s="106">
        <v>35310</v>
      </c>
    </row>
    <row r="980" spans="1:5" x14ac:dyDescent="0.25">
      <c r="A980" s="97" t="str">
        <f>_xlfn.CONCAT(C980,D980)</f>
        <v>PACachoeira do Piriá</v>
      </c>
      <c r="B980" s="97" t="str">
        <f t="shared" si="15"/>
        <v>PACachoeira do Piriá</v>
      </c>
      <c r="C980" s="104" t="s">
        <v>35</v>
      </c>
      <c r="D980" s="105" t="s">
        <v>2513</v>
      </c>
      <c r="E980" s="106">
        <v>35307</v>
      </c>
    </row>
    <row r="981" spans="1:5" x14ac:dyDescent="0.25">
      <c r="B981" s="97" t="str">
        <f t="shared" si="15"/>
        <v>CEUbajara</v>
      </c>
      <c r="C981" s="104" t="s">
        <v>41</v>
      </c>
      <c r="D981" s="105" t="s">
        <v>2514</v>
      </c>
      <c r="E981" s="106">
        <v>35295</v>
      </c>
    </row>
    <row r="982" spans="1:5" x14ac:dyDescent="0.25">
      <c r="B982" s="97" t="str">
        <f t="shared" si="15"/>
        <v>BAPilão Arcado</v>
      </c>
      <c r="C982" s="104" t="s">
        <v>32</v>
      </c>
      <c r="D982" s="105" t="s">
        <v>2515</v>
      </c>
      <c r="E982" s="106">
        <v>35295</v>
      </c>
    </row>
    <row r="983" spans="1:5" x14ac:dyDescent="0.25">
      <c r="B983" s="97" t="str">
        <f t="shared" si="15"/>
        <v>MTJuara</v>
      </c>
      <c r="C983" s="97" t="s">
        <v>46</v>
      </c>
      <c r="D983" s="102" t="s">
        <v>2516</v>
      </c>
      <c r="E983" s="103">
        <v>35275</v>
      </c>
    </row>
    <row r="984" spans="1:5" x14ac:dyDescent="0.25">
      <c r="B984" s="97" t="str">
        <f t="shared" si="15"/>
        <v>PRJaguariaíva</v>
      </c>
      <c r="C984" s="97" t="s">
        <v>33</v>
      </c>
      <c r="D984" s="102" t="s">
        <v>2517</v>
      </c>
      <c r="E984" s="103">
        <v>35192</v>
      </c>
    </row>
    <row r="985" spans="1:5" x14ac:dyDescent="0.25">
      <c r="B985" s="97" t="str">
        <f t="shared" si="15"/>
        <v>SPAdamantina</v>
      </c>
      <c r="C985" s="97" t="s">
        <v>27</v>
      </c>
      <c r="D985" s="102" t="s">
        <v>2518</v>
      </c>
      <c r="E985" s="103">
        <v>35153</v>
      </c>
    </row>
    <row r="986" spans="1:5" x14ac:dyDescent="0.25">
      <c r="B986" s="97" t="str">
        <f t="shared" si="15"/>
        <v>MGPiumhi</v>
      </c>
      <c r="C986" s="104" t="s">
        <v>34</v>
      </c>
      <c r="D986" s="105" t="s">
        <v>2519</v>
      </c>
      <c r="E986" s="106">
        <v>35137</v>
      </c>
    </row>
    <row r="987" spans="1:5" x14ac:dyDescent="0.25">
      <c r="B987" s="97" t="str">
        <f t="shared" si="15"/>
        <v>MGItamarandiba</v>
      </c>
      <c r="C987" s="104" t="s">
        <v>34</v>
      </c>
      <c r="D987" s="105" t="s">
        <v>2520</v>
      </c>
      <c r="E987" s="106">
        <v>35130</v>
      </c>
    </row>
    <row r="988" spans="1:5" x14ac:dyDescent="0.25">
      <c r="A988" s="97" t="str">
        <f>_xlfn.CONCAT(C988,D988)</f>
        <v>MAParnarama</v>
      </c>
      <c r="B988" s="97" t="str">
        <f t="shared" si="15"/>
        <v>MAParnarama</v>
      </c>
      <c r="C988" s="104" t="s">
        <v>40</v>
      </c>
      <c r="D988" s="105" t="s">
        <v>2521</v>
      </c>
      <c r="E988" s="106">
        <v>35108</v>
      </c>
    </row>
    <row r="989" spans="1:5" x14ac:dyDescent="0.25">
      <c r="B989" s="97" t="str">
        <f t="shared" si="15"/>
        <v>SPSanta Cruz das Palmeiras</v>
      </c>
      <c r="C989" s="97" t="s">
        <v>27</v>
      </c>
      <c r="D989" s="102" t="s">
        <v>2522</v>
      </c>
      <c r="E989" s="103">
        <v>35102</v>
      </c>
    </row>
    <row r="990" spans="1:5" x14ac:dyDescent="0.25">
      <c r="A990" s="97" t="str">
        <f>_xlfn.CONCAT(C990,D990)</f>
        <v>MABom Jesus das Selvas</v>
      </c>
      <c r="B990" s="97" t="str">
        <f t="shared" si="15"/>
        <v>MABom Jesus das Selvas</v>
      </c>
      <c r="C990" s="104" t="s">
        <v>40</v>
      </c>
      <c r="D990" s="105" t="s">
        <v>2523</v>
      </c>
      <c r="E990" s="106">
        <v>35095</v>
      </c>
    </row>
    <row r="991" spans="1:5" x14ac:dyDescent="0.25">
      <c r="B991" s="97" t="str">
        <f t="shared" si="15"/>
        <v>BACuraçá</v>
      </c>
      <c r="C991" s="104" t="s">
        <v>32</v>
      </c>
      <c r="D991" s="105" t="s">
        <v>2524</v>
      </c>
      <c r="E991" s="106">
        <v>35065</v>
      </c>
    </row>
    <row r="992" spans="1:5" x14ac:dyDescent="0.25">
      <c r="B992" s="97" t="str">
        <f t="shared" si="15"/>
        <v>RJArmação dos Búzios</v>
      </c>
      <c r="C992" s="97" t="s">
        <v>43</v>
      </c>
      <c r="D992" s="102" t="s">
        <v>2525</v>
      </c>
      <c r="E992" s="103">
        <v>35060</v>
      </c>
    </row>
    <row r="993" spans="1:5" x14ac:dyDescent="0.25">
      <c r="B993" s="97" t="str">
        <f t="shared" si="15"/>
        <v>SEItaporanga d´Ajuda</v>
      </c>
      <c r="C993" s="104" t="s">
        <v>49</v>
      </c>
      <c r="D993" s="105" t="s">
        <v>2526</v>
      </c>
      <c r="E993" s="106">
        <v>35054</v>
      </c>
    </row>
    <row r="994" spans="1:5" x14ac:dyDescent="0.25">
      <c r="B994" s="97" t="str">
        <f t="shared" si="15"/>
        <v>PISão Raimundo Nonato</v>
      </c>
      <c r="C994" s="104" t="s">
        <v>53</v>
      </c>
      <c r="D994" s="105" t="s">
        <v>2527</v>
      </c>
      <c r="E994" s="106">
        <v>35035</v>
      </c>
    </row>
    <row r="995" spans="1:5" x14ac:dyDescent="0.25">
      <c r="B995" s="97" t="str">
        <f t="shared" si="15"/>
        <v>GOPadre Bernardo</v>
      </c>
      <c r="C995" s="97" t="s">
        <v>36</v>
      </c>
      <c r="D995" s="102" t="s">
        <v>2528</v>
      </c>
      <c r="E995" s="103">
        <v>35011</v>
      </c>
    </row>
    <row r="996" spans="1:5" x14ac:dyDescent="0.25">
      <c r="A996" s="97" t="str">
        <f>_xlfn.CONCAT(C996,D996)</f>
        <v>ACFeijó</v>
      </c>
      <c r="B996" s="97" t="str">
        <f t="shared" si="15"/>
        <v>ACFeijó</v>
      </c>
      <c r="C996" s="104" t="s">
        <v>54</v>
      </c>
      <c r="D996" s="105" t="s">
        <v>2529</v>
      </c>
      <c r="E996" s="106">
        <v>34986</v>
      </c>
    </row>
    <row r="997" spans="1:5" x14ac:dyDescent="0.25">
      <c r="A997" s="97" t="str">
        <f>_xlfn.CONCAT(C997,D997)</f>
        <v>AMBoca do Acre</v>
      </c>
      <c r="B997" s="97" t="str">
        <f t="shared" si="15"/>
        <v>AMBoca do Acre</v>
      </c>
      <c r="C997" s="104" t="s">
        <v>38</v>
      </c>
      <c r="D997" s="105" t="s">
        <v>2530</v>
      </c>
      <c r="E997" s="106">
        <v>34958</v>
      </c>
    </row>
    <row r="998" spans="1:5" x14ac:dyDescent="0.25">
      <c r="B998" s="97" t="str">
        <f t="shared" si="15"/>
        <v>ESItapemirim</v>
      </c>
      <c r="C998" s="97" t="s">
        <v>48</v>
      </c>
      <c r="D998" s="102" t="s">
        <v>2531</v>
      </c>
      <c r="E998" s="103">
        <v>34957</v>
      </c>
    </row>
    <row r="999" spans="1:5" x14ac:dyDescent="0.25">
      <c r="B999" s="97" t="str">
        <f t="shared" si="15"/>
        <v>BACansanção</v>
      </c>
      <c r="C999" s="104" t="s">
        <v>32</v>
      </c>
      <c r="D999" s="105" t="s">
        <v>2532</v>
      </c>
      <c r="E999" s="106">
        <v>34929</v>
      </c>
    </row>
    <row r="1000" spans="1:5" x14ac:dyDescent="0.25">
      <c r="B1000" s="97" t="str">
        <f t="shared" si="15"/>
        <v>RJTanguá</v>
      </c>
      <c r="C1000" s="97" t="s">
        <v>43</v>
      </c>
      <c r="D1000" s="102" t="s">
        <v>2533</v>
      </c>
      <c r="E1000" s="103">
        <v>34898</v>
      </c>
    </row>
    <row r="1001" spans="1:5" x14ac:dyDescent="0.25">
      <c r="A1001" s="97" t="str">
        <f>_xlfn.CONCAT(C1001,D1001)</f>
        <v>AMRio Preto da Eva</v>
      </c>
      <c r="B1001" s="97" t="str">
        <f t="shared" si="15"/>
        <v>AMRio Preto da Eva</v>
      </c>
      <c r="C1001" s="104" t="s">
        <v>38</v>
      </c>
      <c r="D1001" s="105" t="s">
        <v>2534</v>
      </c>
      <c r="E1001" s="106">
        <v>34856</v>
      </c>
    </row>
    <row r="1002" spans="1:5" x14ac:dyDescent="0.25">
      <c r="B1002" s="97" t="str">
        <f t="shared" si="15"/>
        <v>ALSão Luís do Quitunde</v>
      </c>
      <c r="C1002" s="104" t="s">
        <v>37</v>
      </c>
      <c r="D1002" s="105" t="s">
        <v>2535</v>
      </c>
      <c r="E1002" s="106">
        <v>34825</v>
      </c>
    </row>
    <row r="1003" spans="1:5" x14ac:dyDescent="0.25">
      <c r="B1003" s="97" t="str">
        <f t="shared" si="15"/>
        <v>MGGuanhães</v>
      </c>
      <c r="C1003" s="104" t="s">
        <v>34</v>
      </c>
      <c r="D1003" s="105" t="s">
        <v>2536</v>
      </c>
      <c r="E1003" s="106">
        <v>34818</v>
      </c>
    </row>
    <row r="1004" spans="1:5" x14ac:dyDescent="0.25">
      <c r="B1004" s="97" t="str">
        <f t="shared" si="15"/>
        <v>RNCanguaretama</v>
      </c>
      <c r="C1004" s="104" t="s">
        <v>52</v>
      </c>
      <c r="D1004" s="105" t="s">
        <v>2537</v>
      </c>
      <c r="E1004" s="106">
        <v>34814</v>
      </c>
    </row>
    <row r="1005" spans="1:5" x14ac:dyDescent="0.25">
      <c r="B1005" s="97" t="str">
        <f t="shared" si="15"/>
        <v>SECapela</v>
      </c>
      <c r="C1005" s="104" t="s">
        <v>49</v>
      </c>
      <c r="D1005" s="105" t="s">
        <v>2538</v>
      </c>
      <c r="E1005" s="106">
        <v>34808</v>
      </c>
    </row>
    <row r="1006" spans="1:5" x14ac:dyDescent="0.25">
      <c r="B1006" s="97" t="str">
        <f t="shared" si="15"/>
        <v>PECabrobó</v>
      </c>
      <c r="C1006" s="104" t="s">
        <v>44</v>
      </c>
      <c r="D1006" s="105" t="s">
        <v>2539</v>
      </c>
      <c r="E1006" s="106">
        <v>34778</v>
      </c>
    </row>
    <row r="1007" spans="1:5" x14ac:dyDescent="0.25">
      <c r="B1007" s="97" t="str">
        <f t="shared" si="15"/>
        <v>BASão Desidério</v>
      </c>
      <c r="C1007" s="104" t="s">
        <v>32</v>
      </c>
      <c r="D1007" s="105" t="s">
        <v>2540</v>
      </c>
      <c r="E1007" s="106">
        <v>34764</v>
      </c>
    </row>
    <row r="1008" spans="1:5" x14ac:dyDescent="0.25">
      <c r="B1008" s="97" t="str">
        <f t="shared" si="15"/>
        <v>PRQuedas do Iguaçu</v>
      </c>
      <c r="C1008" s="97" t="s">
        <v>33</v>
      </c>
      <c r="D1008" s="102" t="s">
        <v>2541</v>
      </c>
      <c r="E1008" s="103">
        <v>34707</v>
      </c>
    </row>
    <row r="1009" spans="1:5" x14ac:dyDescent="0.25">
      <c r="B1009" s="97" t="str">
        <f t="shared" si="15"/>
        <v>RSEstrela</v>
      </c>
      <c r="C1009" s="97" t="s">
        <v>39</v>
      </c>
      <c r="D1009" s="102" t="s">
        <v>2542</v>
      </c>
      <c r="E1009" s="103">
        <v>34669</v>
      </c>
    </row>
    <row r="1010" spans="1:5" x14ac:dyDescent="0.25">
      <c r="B1010" s="97" t="str">
        <f t="shared" si="15"/>
        <v>MGTaiobeiras</v>
      </c>
      <c r="C1010" s="97" t="s">
        <v>34</v>
      </c>
      <c r="D1010" s="102" t="s">
        <v>2543</v>
      </c>
      <c r="E1010" s="103">
        <v>34653</v>
      </c>
    </row>
    <row r="1011" spans="1:5" x14ac:dyDescent="0.25">
      <c r="B1011" s="97" t="str">
        <f t="shared" si="15"/>
        <v>PBSão Bento</v>
      </c>
      <c r="C1011" s="104" t="s">
        <v>50</v>
      </c>
      <c r="D1011" s="105" t="s">
        <v>2277</v>
      </c>
      <c r="E1011" s="106">
        <v>34650</v>
      </c>
    </row>
    <row r="1012" spans="1:5" x14ac:dyDescent="0.25">
      <c r="B1012" s="97" t="str">
        <f t="shared" si="15"/>
        <v>PRRio Negro</v>
      </c>
      <c r="C1012" s="97" t="s">
        <v>33</v>
      </c>
      <c r="D1012" s="102" t="s">
        <v>2544</v>
      </c>
      <c r="E1012" s="103">
        <v>34645</v>
      </c>
    </row>
    <row r="1013" spans="1:5" x14ac:dyDescent="0.25">
      <c r="B1013" s="97" t="str">
        <f t="shared" si="15"/>
        <v>PRMandaguari</v>
      </c>
      <c r="C1013" s="97" t="s">
        <v>33</v>
      </c>
      <c r="D1013" s="102" t="s">
        <v>2545</v>
      </c>
      <c r="E1013" s="103">
        <v>34628</v>
      </c>
    </row>
    <row r="1014" spans="1:5" x14ac:dyDescent="0.25">
      <c r="B1014" s="97" t="str">
        <f t="shared" si="15"/>
        <v>CEJaguaribe</v>
      </c>
      <c r="C1014" s="104" t="s">
        <v>41</v>
      </c>
      <c r="D1014" s="105" t="s">
        <v>2546</v>
      </c>
      <c r="E1014" s="106">
        <v>34592</v>
      </c>
    </row>
    <row r="1015" spans="1:5" x14ac:dyDescent="0.25">
      <c r="B1015" s="97" t="str">
        <f t="shared" si="15"/>
        <v>SCPomerode</v>
      </c>
      <c r="C1015" s="97" t="s">
        <v>42</v>
      </c>
      <c r="D1015" s="102" t="s">
        <v>2547</v>
      </c>
      <c r="E1015" s="103">
        <v>34561</v>
      </c>
    </row>
    <row r="1016" spans="1:5" x14ac:dyDescent="0.25">
      <c r="B1016" s="97" t="str">
        <f t="shared" si="15"/>
        <v>GOSão Luís de Montes Belos</v>
      </c>
      <c r="C1016" s="97" t="s">
        <v>36</v>
      </c>
      <c r="D1016" s="102" t="s">
        <v>2548</v>
      </c>
      <c r="E1016" s="103">
        <v>34488</v>
      </c>
    </row>
    <row r="1017" spans="1:5" x14ac:dyDescent="0.25">
      <c r="B1017" s="97" t="str">
        <f t="shared" si="15"/>
        <v>ALSão Sebastião</v>
      </c>
      <c r="C1017" s="104" t="s">
        <v>37</v>
      </c>
      <c r="D1017" s="105" t="s">
        <v>1903</v>
      </c>
      <c r="E1017" s="106">
        <v>34424</v>
      </c>
    </row>
    <row r="1018" spans="1:5" x14ac:dyDescent="0.25">
      <c r="A1018" s="97" t="str">
        <f>_xlfn.CONCAT(C1018,D1018)</f>
        <v>MASão Domingos do Maranhão</v>
      </c>
      <c r="B1018" s="97" t="str">
        <f t="shared" si="15"/>
        <v>MASão Domingos do Maranhão</v>
      </c>
      <c r="C1018" s="104" t="s">
        <v>40</v>
      </c>
      <c r="D1018" s="105" t="s">
        <v>2549</v>
      </c>
      <c r="E1018" s="106">
        <v>34391</v>
      </c>
    </row>
    <row r="1019" spans="1:5" x14ac:dyDescent="0.25">
      <c r="B1019" s="97" t="str">
        <f t="shared" si="15"/>
        <v>GOGoiatuba</v>
      </c>
      <c r="C1019" s="97" t="s">
        <v>36</v>
      </c>
      <c r="D1019" s="102" t="s">
        <v>2550</v>
      </c>
      <c r="E1019" s="103">
        <v>34307</v>
      </c>
    </row>
    <row r="1020" spans="1:5" x14ac:dyDescent="0.25">
      <c r="B1020" s="97" t="str">
        <f t="shared" si="15"/>
        <v>SCBraço do Norte</v>
      </c>
      <c r="C1020" s="97" t="s">
        <v>42</v>
      </c>
      <c r="D1020" s="102" t="s">
        <v>2551</v>
      </c>
      <c r="E1020" s="103">
        <v>34294</v>
      </c>
    </row>
    <row r="1021" spans="1:5" x14ac:dyDescent="0.25">
      <c r="B1021" s="97" t="str">
        <f t="shared" si="15"/>
        <v>RSTeutônia</v>
      </c>
      <c r="C1021" s="97" t="s">
        <v>39</v>
      </c>
      <c r="D1021" s="102" t="s">
        <v>2552</v>
      </c>
      <c r="E1021" s="103">
        <v>34275</v>
      </c>
    </row>
    <row r="1022" spans="1:5" x14ac:dyDescent="0.25">
      <c r="A1022" s="97" t="str">
        <f>_xlfn.CONCAT(C1022,D1022)</f>
        <v>PAConcórdia do Pará</v>
      </c>
      <c r="B1022" s="97" t="str">
        <f t="shared" si="15"/>
        <v>PAConcórdia do Pará</v>
      </c>
      <c r="C1022" s="104" t="s">
        <v>35</v>
      </c>
      <c r="D1022" s="105" t="s">
        <v>2553</v>
      </c>
      <c r="E1022" s="106">
        <v>34236</v>
      </c>
    </row>
    <row r="1023" spans="1:5" x14ac:dyDescent="0.25">
      <c r="B1023" s="97" t="str">
        <f t="shared" si="15"/>
        <v>PESão José do Egito</v>
      </c>
      <c r="C1023" s="104" t="s">
        <v>44</v>
      </c>
      <c r="D1023" s="105" t="s">
        <v>2554</v>
      </c>
      <c r="E1023" s="106">
        <v>34210</v>
      </c>
    </row>
    <row r="1024" spans="1:5" x14ac:dyDescent="0.25">
      <c r="A1024" s="97" t="str">
        <f>_xlfn.CONCAT(C1024,D1024)</f>
        <v>PAGurupá</v>
      </c>
      <c r="B1024" s="97" t="str">
        <f t="shared" si="15"/>
        <v>PAGurupá</v>
      </c>
      <c r="C1024" s="104" t="s">
        <v>35</v>
      </c>
      <c r="D1024" s="105" t="s">
        <v>2555</v>
      </c>
      <c r="E1024" s="106">
        <v>34127</v>
      </c>
    </row>
    <row r="1025" spans="1:5" x14ac:dyDescent="0.25">
      <c r="B1025" s="97" t="str">
        <f t="shared" si="15"/>
        <v>ESDomingos Martins</v>
      </c>
      <c r="C1025" s="97" t="s">
        <v>48</v>
      </c>
      <c r="D1025" s="102" t="s">
        <v>2556</v>
      </c>
      <c r="E1025" s="103">
        <v>34120</v>
      </c>
    </row>
    <row r="1026" spans="1:5" x14ac:dyDescent="0.25">
      <c r="B1026" s="97" t="str">
        <f t="shared" si="15"/>
        <v>PRPalmeira</v>
      </c>
      <c r="C1026" s="97" t="s">
        <v>33</v>
      </c>
      <c r="D1026" s="102" t="s">
        <v>2557</v>
      </c>
      <c r="E1026" s="103">
        <v>34109</v>
      </c>
    </row>
    <row r="1027" spans="1:5" x14ac:dyDescent="0.25">
      <c r="A1027" s="97" t="str">
        <f>_xlfn.CONCAT(C1027,D1027)</f>
        <v>MAMatões</v>
      </c>
      <c r="B1027" s="97" t="str">
        <f t="shared" ref="B1027:B1090" si="16">C1027&amp;D1027</f>
        <v>MAMatões</v>
      </c>
      <c r="C1027" s="104" t="s">
        <v>40</v>
      </c>
      <c r="D1027" s="105" t="s">
        <v>2558</v>
      </c>
      <c r="E1027" s="106">
        <v>34099</v>
      </c>
    </row>
    <row r="1028" spans="1:5" x14ac:dyDescent="0.25">
      <c r="B1028" s="97" t="str">
        <f t="shared" si="16"/>
        <v>SPDescalvado</v>
      </c>
      <c r="C1028" s="97" t="s">
        <v>27</v>
      </c>
      <c r="D1028" s="102" t="s">
        <v>2559</v>
      </c>
      <c r="E1028" s="103">
        <v>34097</v>
      </c>
    </row>
    <row r="1029" spans="1:5" x14ac:dyDescent="0.25">
      <c r="B1029" s="97" t="str">
        <f t="shared" si="16"/>
        <v>PESão José do Belmonte</v>
      </c>
      <c r="C1029" s="104" t="s">
        <v>44</v>
      </c>
      <c r="D1029" s="105" t="s">
        <v>2560</v>
      </c>
      <c r="E1029" s="106">
        <v>34082</v>
      </c>
    </row>
    <row r="1030" spans="1:5" x14ac:dyDescent="0.25">
      <c r="A1030" s="97" t="str">
        <f>_xlfn.CONCAT(C1030,D1030)</f>
        <v>PAEldorado dos Carajás</v>
      </c>
      <c r="B1030" s="97" t="str">
        <f t="shared" si="16"/>
        <v>PAEldorado dos Carajás</v>
      </c>
      <c r="C1030" s="104" t="s">
        <v>35</v>
      </c>
      <c r="D1030" s="105" t="s">
        <v>2561</v>
      </c>
      <c r="E1030" s="106">
        <v>34069</v>
      </c>
    </row>
    <row r="1031" spans="1:5" x14ac:dyDescent="0.25">
      <c r="B1031" s="97" t="str">
        <f t="shared" si="16"/>
        <v>MGSarzedo</v>
      </c>
      <c r="C1031" s="97" t="s">
        <v>34</v>
      </c>
      <c r="D1031" s="102" t="s">
        <v>2562</v>
      </c>
      <c r="E1031" s="103">
        <v>34050</v>
      </c>
    </row>
    <row r="1032" spans="1:5" x14ac:dyDescent="0.25">
      <c r="A1032" s="97" t="str">
        <f>_xlfn.CONCAT(C1032,D1032)</f>
        <v>PAAlmeirim</v>
      </c>
      <c r="B1032" s="97" t="str">
        <f t="shared" si="16"/>
        <v>PAAlmeirim</v>
      </c>
      <c r="C1032" s="104" t="s">
        <v>35</v>
      </c>
      <c r="D1032" s="105" t="s">
        <v>2563</v>
      </c>
      <c r="E1032" s="106">
        <v>34044</v>
      </c>
    </row>
    <row r="1033" spans="1:5" x14ac:dyDescent="0.25">
      <c r="B1033" s="97" t="str">
        <f t="shared" si="16"/>
        <v>SCPenha</v>
      </c>
      <c r="C1033" s="97" t="s">
        <v>42</v>
      </c>
      <c r="D1033" s="102" t="s">
        <v>2564</v>
      </c>
      <c r="E1033" s="103">
        <v>34022</v>
      </c>
    </row>
    <row r="1034" spans="1:5" x14ac:dyDescent="0.25">
      <c r="A1034" s="97" t="str">
        <f>_xlfn.CONCAT(C1034,D1034)</f>
        <v>AMManaquiri</v>
      </c>
      <c r="B1034" s="97" t="str">
        <f t="shared" si="16"/>
        <v>AMManaquiri</v>
      </c>
      <c r="C1034" s="104" t="s">
        <v>38</v>
      </c>
      <c r="D1034" s="105" t="s">
        <v>2565</v>
      </c>
      <c r="E1034" s="106">
        <v>33981</v>
      </c>
    </row>
    <row r="1035" spans="1:5" x14ac:dyDescent="0.25">
      <c r="B1035" s="97" t="str">
        <f t="shared" si="16"/>
        <v>CEJaguaruana</v>
      </c>
      <c r="C1035" s="104" t="s">
        <v>41</v>
      </c>
      <c r="D1035" s="105" t="s">
        <v>2566</v>
      </c>
      <c r="E1035" s="106">
        <v>33960</v>
      </c>
    </row>
    <row r="1036" spans="1:5" x14ac:dyDescent="0.25">
      <c r="B1036" s="97" t="str">
        <f t="shared" si="16"/>
        <v>MGOuro Fino</v>
      </c>
      <c r="C1036" s="104" t="s">
        <v>34</v>
      </c>
      <c r="D1036" s="105" t="s">
        <v>2567</v>
      </c>
      <c r="E1036" s="106">
        <v>33938</v>
      </c>
    </row>
    <row r="1037" spans="1:5" x14ac:dyDescent="0.25">
      <c r="B1037" s="97" t="str">
        <f t="shared" si="16"/>
        <v>BAJaguarari</v>
      </c>
      <c r="C1037" s="104" t="s">
        <v>32</v>
      </c>
      <c r="D1037" s="105" t="s">
        <v>2568</v>
      </c>
      <c r="E1037" s="106">
        <v>33915</v>
      </c>
    </row>
    <row r="1038" spans="1:5" x14ac:dyDescent="0.25">
      <c r="B1038" s="97" t="str">
        <f t="shared" si="16"/>
        <v>PIMiguel Alves</v>
      </c>
      <c r="C1038" s="104" t="s">
        <v>53</v>
      </c>
      <c r="D1038" s="105" t="s">
        <v>2569</v>
      </c>
      <c r="E1038" s="106">
        <v>33901</v>
      </c>
    </row>
    <row r="1039" spans="1:5" x14ac:dyDescent="0.25">
      <c r="A1039" s="97" t="str">
        <f>_xlfn.CONCAT(C1039,D1039)</f>
        <v>MAMonção</v>
      </c>
      <c r="B1039" s="97" t="str">
        <f t="shared" si="16"/>
        <v>MAMonção</v>
      </c>
      <c r="C1039" s="104" t="s">
        <v>40</v>
      </c>
      <c r="D1039" s="105" t="s">
        <v>2570</v>
      </c>
      <c r="E1039" s="106">
        <v>33888</v>
      </c>
    </row>
    <row r="1040" spans="1:5" x14ac:dyDescent="0.25">
      <c r="B1040" s="97" t="str">
        <f t="shared" si="16"/>
        <v>MTColíder</v>
      </c>
      <c r="C1040" s="97" t="s">
        <v>46</v>
      </c>
      <c r="D1040" s="102" t="s">
        <v>2571</v>
      </c>
      <c r="E1040" s="103">
        <v>33855</v>
      </c>
    </row>
    <row r="1041" spans="1:5" x14ac:dyDescent="0.25">
      <c r="A1041" s="97" t="str">
        <f>_xlfn.CONCAT(C1041,D1041)</f>
        <v>PAOurilândia do Norte</v>
      </c>
      <c r="B1041" s="97" t="str">
        <f t="shared" si="16"/>
        <v>PAOurilândia do Norte</v>
      </c>
      <c r="C1041" s="104" t="s">
        <v>35</v>
      </c>
      <c r="D1041" s="105" t="s">
        <v>2572</v>
      </c>
      <c r="E1041" s="106">
        <v>33831</v>
      </c>
    </row>
    <row r="1042" spans="1:5" x14ac:dyDescent="0.25">
      <c r="B1042" s="97" t="str">
        <f t="shared" si="16"/>
        <v>SPCachoeira Paulista</v>
      </c>
      <c r="C1042" s="97" t="s">
        <v>27</v>
      </c>
      <c r="D1042" s="102" t="s">
        <v>2573</v>
      </c>
      <c r="E1042" s="103">
        <v>33827</v>
      </c>
    </row>
    <row r="1043" spans="1:5" x14ac:dyDescent="0.25">
      <c r="A1043" s="97" t="str">
        <f>_xlfn.CONCAT(C1043,D1043)</f>
        <v>MAUrbano Santos</v>
      </c>
      <c r="B1043" s="97" t="str">
        <f t="shared" si="16"/>
        <v>MAUrbano Santos</v>
      </c>
      <c r="C1043" s="104" t="s">
        <v>40</v>
      </c>
      <c r="D1043" s="105" t="s">
        <v>2574</v>
      </c>
      <c r="E1043" s="106">
        <v>33791</v>
      </c>
    </row>
    <row r="1044" spans="1:5" x14ac:dyDescent="0.25">
      <c r="B1044" s="97" t="str">
        <f t="shared" si="16"/>
        <v>RNTouros</v>
      </c>
      <c r="C1044" s="104" t="s">
        <v>52</v>
      </c>
      <c r="D1044" s="105" t="s">
        <v>2575</v>
      </c>
      <c r="E1044" s="106">
        <v>33716</v>
      </c>
    </row>
    <row r="1045" spans="1:5" x14ac:dyDescent="0.25">
      <c r="B1045" s="97" t="str">
        <f t="shared" si="16"/>
        <v>BACachoeira</v>
      </c>
      <c r="C1045" s="104" t="s">
        <v>32</v>
      </c>
      <c r="D1045" s="105" t="s">
        <v>2576</v>
      </c>
      <c r="E1045" s="106">
        <v>33659</v>
      </c>
    </row>
    <row r="1046" spans="1:5" x14ac:dyDescent="0.25">
      <c r="B1046" s="97" t="str">
        <f t="shared" si="16"/>
        <v>PBMonteiro</v>
      </c>
      <c r="C1046" s="104" t="s">
        <v>50</v>
      </c>
      <c r="D1046" s="105" t="s">
        <v>2577</v>
      </c>
      <c r="E1046" s="106">
        <v>33638</v>
      </c>
    </row>
    <row r="1047" spans="1:5" x14ac:dyDescent="0.25">
      <c r="B1047" s="97" t="str">
        <f t="shared" si="16"/>
        <v>BAConceição do Jacuípe</v>
      </c>
      <c r="C1047" s="104" t="s">
        <v>32</v>
      </c>
      <c r="D1047" s="105" t="s">
        <v>2578</v>
      </c>
      <c r="E1047" s="106">
        <v>33631</v>
      </c>
    </row>
    <row r="1048" spans="1:5" x14ac:dyDescent="0.25">
      <c r="B1048" s="97" t="str">
        <f t="shared" si="16"/>
        <v>SPMorro Agudo</v>
      </c>
      <c r="C1048" s="97" t="s">
        <v>27</v>
      </c>
      <c r="D1048" s="102" t="s">
        <v>2579</v>
      </c>
      <c r="E1048" s="103">
        <v>33598</v>
      </c>
    </row>
    <row r="1049" spans="1:5" x14ac:dyDescent="0.25">
      <c r="B1049" s="97" t="str">
        <f t="shared" si="16"/>
        <v>PEJoão Alfredo</v>
      </c>
      <c r="C1049" s="104" t="s">
        <v>44</v>
      </c>
      <c r="D1049" s="105" t="s">
        <v>2580</v>
      </c>
      <c r="E1049" s="106">
        <v>33570</v>
      </c>
    </row>
    <row r="1050" spans="1:5" x14ac:dyDescent="0.25">
      <c r="B1050" s="97" t="str">
        <f t="shared" si="16"/>
        <v>RSDois Irmãos</v>
      </c>
      <c r="C1050" s="97" t="s">
        <v>39</v>
      </c>
      <c r="D1050" s="102" t="s">
        <v>2581</v>
      </c>
      <c r="E1050" s="103">
        <v>33547</v>
      </c>
    </row>
    <row r="1051" spans="1:5" x14ac:dyDescent="0.25">
      <c r="B1051" s="97" t="str">
        <f t="shared" si="16"/>
        <v>MSCoxim</v>
      </c>
      <c r="C1051" s="97" t="s">
        <v>47</v>
      </c>
      <c r="D1051" s="102" t="s">
        <v>2582</v>
      </c>
      <c r="E1051" s="103">
        <v>33547</v>
      </c>
    </row>
    <row r="1052" spans="1:5" x14ac:dyDescent="0.25">
      <c r="B1052" s="97" t="str">
        <f t="shared" si="16"/>
        <v>SPBarrinha</v>
      </c>
      <c r="C1052" s="97" t="s">
        <v>27</v>
      </c>
      <c r="D1052" s="102" t="s">
        <v>2583</v>
      </c>
      <c r="E1052" s="103">
        <v>33537</v>
      </c>
    </row>
    <row r="1053" spans="1:5" x14ac:dyDescent="0.25">
      <c r="B1053" s="97" t="str">
        <f t="shared" si="16"/>
        <v>BARiachão do Jacuípe</v>
      </c>
      <c r="C1053" s="104" t="s">
        <v>32</v>
      </c>
      <c r="D1053" s="105" t="s">
        <v>2584</v>
      </c>
      <c r="E1053" s="106">
        <v>33498</v>
      </c>
    </row>
    <row r="1054" spans="1:5" x14ac:dyDescent="0.25">
      <c r="B1054" s="97" t="str">
        <f t="shared" si="16"/>
        <v>PRGuaíra</v>
      </c>
      <c r="C1054" s="97" t="s">
        <v>33</v>
      </c>
      <c r="D1054" s="102" t="s">
        <v>2369</v>
      </c>
      <c r="E1054" s="103">
        <v>33497</v>
      </c>
    </row>
    <row r="1055" spans="1:5" x14ac:dyDescent="0.25">
      <c r="B1055" s="97" t="str">
        <f t="shared" si="16"/>
        <v>PEFloresta</v>
      </c>
      <c r="C1055" s="104" t="s">
        <v>44</v>
      </c>
      <c r="D1055" s="105" t="s">
        <v>2585</v>
      </c>
      <c r="E1055" s="106">
        <v>33488</v>
      </c>
    </row>
    <row r="1056" spans="1:5" x14ac:dyDescent="0.25">
      <c r="B1056" s="97" t="str">
        <f t="shared" si="16"/>
        <v>RSCaçapava do Sul</v>
      </c>
      <c r="C1056" s="97" t="s">
        <v>39</v>
      </c>
      <c r="D1056" s="102" t="s">
        <v>2586</v>
      </c>
      <c r="E1056" s="103">
        <v>33476</v>
      </c>
    </row>
    <row r="1057" spans="1:5" x14ac:dyDescent="0.25">
      <c r="B1057" s="97" t="str">
        <f t="shared" si="16"/>
        <v>PBEsperança</v>
      </c>
      <c r="C1057" s="104" t="s">
        <v>50</v>
      </c>
      <c r="D1057" s="105" t="s">
        <v>2587</v>
      </c>
      <c r="E1057" s="106">
        <v>33386</v>
      </c>
    </row>
    <row r="1058" spans="1:5" x14ac:dyDescent="0.25">
      <c r="B1058" s="97" t="str">
        <f t="shared" si="16"/>
        <v>MTPoconé</v>
      </c>
      <c r="C1058" s="97" t="s">
        <v>46</v>
      </c>
      <c r="D1058" s="102" t="s">
        <v>2588</v>
      </c>
      <c r="E1058" s="103">
        <v>33386</v>
      </c>
    </row>
    <row r="1059" spans="1:5" x14ac:dyDescent="0.25">
      <c r="B1059" s="97" t="str">
        <f t="shared" si="16"/>
        <v>ALMaragogi</v>
      </c>
      <c r="C1059" s="104" t="s">
        <v>37</v>
      </c>
      <c r="D1059" s="105" t="s">
        <v>2589</v>
      </c>
      <c r="E1059" s="106">
        <v>33351</v>
      </c>
    </row>
    <row r="1060" spans="1:5" x14ac:dyDescent="0.25">
      <c r="B1060" s="97" t="str">
        <f t="shared" si="16"/>
        <v>PRAssis Chateaubriand</v>
      </c>
      <c r="C1060" s="97" t="s">
        <v>33</v>
      </c>
      <c r="D1060" s="102" t="s">
        <v>2590</v>
      </c>
      <c r="E1060" s="103">
        <v>33306</v>
      </c>
    </row>
    <row r="1061" spans="1:5" x14ac:dyDescent="0.25">
      <c r="B1061" s="97" t="str">
        <f t="shared" si="16"/>
        <v>PRImbituva</v>
      </c>
      <c r="C1061" s="97" t="s">
        <v>33</v>
      </c>
      <c r="D1061" s="102" t="s">
        <v>2591</v>
      </c>
      <c r="E1061" s="103">
        <v>33306</v>
      </c>
    </row>
    <row r="1062" spans="1:5" x14ac:dyDescent="0.25">
      <c r="B1062" s="97" t="str">
        <f t="shared" si="16"/>
        <v>SPBiritiba-Mirim</v>
      </c>
      <c r="C1062" s="97" t="s">
        <v>27</v>
      </c>
      <c r="D1062" s="102" t="s">
        <v>2592</v>
      </c>
      <c r="E1062" s="103">
        <v>33265</v>
      </c>
    </row>
    <row r="1063" spans="1:5" x14ac:dyDescent="0.25">
      <c r="B1063" s="97" t="str">
        <f t="shared" si="16"/>
        <v>SPGuararapes</v>
      </c>
      <c r="C1063" s="97" t="s">
        <v>27</v>
      </c>
      <c r="D1063" s="102" t="s">
        <v>2593</v>
      </c>
      <c r="E1063" s="103">
        <v>33257</v>
      </c>
    </row>
    <row r="1064" spans="1:5" x14ac:dyDescent="0.25">
      <c r="B1064" s="97" t="str">
        <f t="shared" si="16"/>
        <v>CEParaipaba</v>
      </c>
      <c r="C1064" s="104" t="s">
        <v>41</v>
      </c>
      <c r="D1064" s="105" t="s">
        <v>2594</v>
      </c>
      <c r="E1064" s="106">
        <v>33232</v>
      </c>
    </row>
    <row r="1065" spans="1:5" x14ac:dyDescent="0.25">
      <c r="B1065" s="97" t="str">
        <f t="shared" si="16"/>
        <v>MGBarão de Cocais</v>
      </c>
      <c r="C1065" s="104" t="s">
        <v>34</v>
      </c>
      <c r="D1065" s="105" t="s">
        <v>2595</v>
      </c>
      <c r="E1065" s="106">
        <v>33232</v>
      </c>
    </row>
    <row r="1066" spans="1:5" x14ac:dyDescent="0.25">
      <c r="A1066" s="97" t="str">
        <f>_xlfn.CONCAT(C1066,D1066)</f>
        <v>MAPindaré-Mirim</v>
      </c>
      <c r="B1066" s="97" t="str">
        <f t="shared" si="16"/>
        <v>MAPindaré-Mirim</v>
      </c>
      <c r="C1066" s="104" t="s">
        <v>40</v>
      </c>
      <c r="D1066" s="105" t="s">
        <v>2596</v>
      </c>
      <c r="E1066" s="106">
        <v>33186</v>
      </c>
    </row>
    <row r="1067" spans="1:5" x14ac:dyDescent="0.25">
      <c r="A1067" s="97" t="str">
        <f>_xlfn.CONCAT(C1067,D1067)</f>
        <v>PAOeiras do Pará</v>
      </c>
      <c r="B1067" s="97" t="str">
        <f t="shared" si="16"/>
        <v>PAOeiras do Pará</v>
      </c>
      <c r="C1067" s="104" t="s">
        <v>35</v>
      </c>
      <c r="D1067" s="105" t="s">
        <v>2597</v>
      </c>
      <c r="E1067" s="106">
        <v>33182</v>
      </c>
    </row>
    <row r="1068" spans="1:5" x14ac:dyDescent="0.25">
      <c r="B1068" s="97" t="str">
        <f t="shared" si="16"/>
        <v>RSSão Luiz Gonzaga</v>
      </c>
      <c r="C1068" s="97" t="s">
        <v>39</v>
      </c>
      <c r="D1068" s="102" t="s">
        <v>2598</v>
      </c>
      <c r="E1068" s="103">
        <v>33124</v>
      </c>
    </row>
    <row r="1069" spans="1:5" x14ac:dyDescent="0.25">
      <c r="B1069" s="97" t="str">
        <f t="shared" si="16"/>
        <v>SPOsvaldo Cruz</v>
      </c>
      <c r="C1069" s="97" t="s">
        <v>27</v>
      </c>
      <c r="D1069" s="102" t="s">
        <v>2599</v>
      </c>
      <c r="E1069" s="103">
        <v>33118</v>
      </c>
    </row>
    <row r="1070" spans="1:5" x14ac:dyDescent="0.25">
      <c r="B1070" s="97" t="str">
        <f t="shared" si="16"/>
        <v>SPSão Miguel Arcanjo</v>
      </c>
      <c r="C1070" s="97" t="s">
        <v>27</v>
      </c>
      <c r="D1070" s="102" t="s">
        <v>2600</v>
      </c>
      <c r="E1070" s="103">
        <v>33071</v>
      </c>
    </row>
    <row r="1071" spans="1:5" x14ac:dyDescent="0.25">
      <c r="B1071" s="97" t="str">
        <f t="shared" si="16"/>
        <v>MGTrês Marias</v>
      </c>
      <c r="C1071" s="97" t="s">
        <v>34</v>
      </c>
      <c r="D1071" s="102" t="s">
        <v>2601</v>
      </c>
      <c r="E1071" s="103">
        <v>33062</v>
      </c>
    </row>
    <row r="1072" spans="1:5" x14ac:dyDescent="0.25">
      <c r="B1072" s="97" t="str">
        <f t="shared" si="16"/>
        <v>MGCarangola</v>
      </c>
      <c r="C1072" s="104" t="s">
        <v>34</v>
      </c>
      <c r="D1072" s="105" t="s">
        <v>2602</v>
      </c>
      <c r="E1072" s="106">
        <v>33022</v>
      </c>
    </row>
    <row r="1073" spans="1:5" x14ac:dyDescent="0.25">
      <c r="A1073" s="97" t="str">
        <f>_xlfn.CONCAT(C1073,D1073)</f>
        <v>ROEspigão D´Oeste</v>
      </c>
      <c r="B1073" s="97" t="str">
        <f t="shared" si="16"/>
        <v>ROEspigão D´Oeste</v>
      </c>
      <c r="C1073" s="104" t="s">
        <v>51</v>
      </c>
      <c r="D1073" s="105" t="s">
        <v>2603</v>
      </c>
      <c r="E1073" s="106">
        <v>33009</v>
      </c>
    </row>
    <row r="1074" spans="1:5" x14ac:dyDescent="0.25">
      <c r="B1074" s="97" t="str">
        <f t="shared" si="16"/>
        <v>RSPalmeira das Missões</v>
      </c>
      <c r="C1074" s="97" t="s">
        <v>39</v>
      </c>
      <c r="D1074" s="102" t="s">
        <v>2604</v>
      </c>
      <c r="E1074" s="103">
        <v>32967</v>
      </c>
    </row>
    <row r="1075" spans="1:5" x14ac:dyDescent="0.25">
      <c r="A1075" s="97" t="str">
        <f>_xlfn.CONCAT(C1075,D1075)</f>
        <v>MAVitória do Mearim</v>
      </c>
      <c r="B1075" s="97" t="str">
        <f t="shared" si="16"/>
        <v>MAVitória do Mearim</v>
      </c>
      <c r="C1075" s="104" t="s">
        <v>40</v>
      </c>
      <c r="D1075" s="105" t="s">
        <v>2605</v>
      </c>
      <c r="E1075" s="106">
        <v>32956</v>
      </c>
    </row>
    <row r="1076" spans="1:5" x14ac:dyDescent="0.25">
      <c r="A1076" s="97" t="str">
        <f>_xlfn.CONCAT(C1076,D1076)</f>
        <v>AMBarreirinha</v>
      </c>
      <c r="B1076" s="97" t="str">
        <f t="shared" si="16"/>
        <v>AMBarreirinha</v>
      </c>
      <c r="C1076" s="104" t="s">
        <v>38</v>
      </c>
      <c r="D1076" s="105" t="s">
        <v>2606</v>
      </c>
      <c r="E1076" s="106">
        <v>32919</v>
      </c>
    </row>
    <row r="1077" spans="1:5" x14ac:dyDescent="0.25">
      <c r="B1077" s="97" t="str">
        <f t="shared" si="16"/>
        <v>PEVicência</v>
      </c>
      <c r="C1077" s="104" t="s">
        <v>44</v>
      </c>
      <c r="D1077" s="105" t="s">
        <v>2607</v>
      </c>
      <c r="E1077" s="106">
        <v>32897</v>
      </c>
    </row>
    <row r="1078" spans="1:5" x14ac:dyDescent="0.25">
      <c r="B1078" s="97" t="str">
        <f t="shared" si="16"/>
        <v>CEBela Cruz</v>
      </c>
      <c r="C1078" s="104" t="s">
        <v>41</v>
      </c>
      <c r="D1078" s="105" t="s">
        <v>2608</v>
      </c>
      <c r="E1078" s="106">
        <v>32851</v>
      </c>
    </row>
    <row r="1079" spans="1:5" x14ac:dyDescent="0.25">
      <c r="B1079" s="97" t="str">
        <f t="shared" si="16"/>
        <v>CESantana do Acaraú</v>
      </c>
      <c r="C1079" s="104" t="s">
        <v>41</v>
      </c>
      <c r="D1079" s="105" t="s">
        <v>2609</v>
      </c>
      <c r="E1079" s="106">
        <v>32851</v>
      </c>
    </row>
    <row r="1080" spans="1:5" x14ac:dyDescent="0.25">
      <c r="A1080" s="97" t="str">
        <f>_xlfn.CONCAT(C1080,D1080)</f>
        <v>MAArame</v>
      </c>
      <c r="B1080" s="97" t="str">
        <f t="shared" si="16"/>
        <v>MAArame</v>
      </c>
      <c r="C1080" s="104" t="s">
        <v>40</v>
      </c>
      <c r="D1080" s="105" t="s">
        <v>2610</v>
      </c>
      <c r="E1080" s="106">
        <v>32825</v>
      </c>
    </row>
    <row r="1081" spans="1:5" x14ac:dyDescent="0.25">
      <c r="B1081" s="97" t="str">
        <f t="shared" si="16"/>
        <v>PBPombal</v>
      </c>
      <c r="C1081" s="104" t="s">
        <v>50</v>
      </c>
      <c r="D1081" s="105" t="s">
        <v>2611</v>
      </c>
      <c r="E1081" s="106">
        <v>32803</v>
      </c>
    </row>
    <row r="1082" spans="1:5" x14ac:dyDescent="0.25">
      <c r="B1082" s="97" t="str">
        <f t="shared" si="16"/>
        <v>SPSanta Fé do Sul</v>
      </c>
      <c r="C1082" s="97" t="s">
        <v>27</v>
      </c>
      <c r="D1082" s="102" t="s">
        <v>2612</v>
      </c>
      <c r="E1082" s="103">
        <v>32796</v>
      </c>
    </row>
    <row r="1083" spans="1:5" x14ac:dyDescent="0.25">
      <c r="B1083" s="97" t="str">
        <f t="shared" si="16"/>
        <v>BAGandu</v>
      </c>
      <c r="C1083" s="104" t="s">
        <v>32</v>
      </c>
      <c r="D1083" s="105" t="s">
        <v>2613</v>
      </c>
      <c r="E1083" s="106">
        <v>32778</v>
      </c>
    </row>
    <row r="1084" spans="1:5" x14ac:dyDescent="0.25">
      <c r="B1084" s="97" t="str">
        <f t="shared" si="16"/>
        <v>PRPinhão</v>
      </c>
      <c r="C1084" s="97" t="s">
        <v>33</v>
      </c>
      <c r="D1084" s="102" t="s">
        <v>2614</v>
      </c>
      <c r="E1084" s="103">
        <v>32722</v>
      </c>
    </row>
    <row r="1085" spans="1:5" x14ac:dyDescent="0.25">
      <c r="B1085" s="97" t="str">
        <f t="shared" si="16"/>
        <v>MGSão Joaquim de Bicas</v>
      </c>
      <c r="C1085" s="97" t="s">
        <v>34</v>
      </c>
      <c r="D1085" s="102" t="s">
        <v>2615</v>
      </c>
      <c r="E1085" s="103">
        <v>32696</v>
      </c>
    </row>
    <row r="1086" spans="1:5" x14ac:dyDescent="0.25">
      <c r="B1086" s="97" t="str">
        <f t="shared" si="16"/>
        <v>PENazaré da Mata</v>
      </c>
      <c r="C1086" s="104" t="s">
        <v>44</v>
      </c>
      <c r="D1086" s="105" t="s">
        <v>2616</v>
      </c>
      <c r="E1086" s="106">
        <v>32673</v>
      </c>
    </row>
    <row r="1087" spans="1:5" x14ac:dyDescent="0.25">
      <c r="A1087" s="97" t="str">
        <f>_xlfn.CONCAT(C1087,D1087)</f>
        <v>PAIrituia</v>
      </c>
      <c r="B1087" s="97" t="str">
        <f t="shared" si="16"/>
        <v>PAIrituia</v>
      </c>
      <c r="C1087" s="104" t="s">
        <v>35</v>
      </c>
      <c r="D1087" s="105" t="s">
        <v>2617</v>
      </c>
      <c r="E1087" s="106">
        <v>32639</v>
      </c>
    </row>
    <row r="1088" spans="1:5" x14ac:dyDescent="0.25">
      <c r="B1088" s="97" t="str">
        <f t="shared" si="16"/>
        <v>BACícero Dantas</v>
      </c>
      <c r="C1088" s="104" t="s">
        <v>32</v>
      </c>
      <c r="D1088" s="105" t="s">
        <v>2618</v>
      </c>
      <c r="E1088" s="106">
        <v>32636</v>
      </c>
    </row>
    <row r="1089" spans="1:5" x14ac:dyDescent="0.25">
      <c r="B1089" s="97" t="str">
        <f t="shared" si="16"/>
        <v>PRRio Branco do Sul</v>
      </c>
      <c r="C1089" s="97" t="s">
        <v>33</v>
      </c>
      <c r="D1089" s="102" t="s">
        <v>2619</v>
      </c>
      <c r="E1089" s="103">
        <v>32635</v>
      </c>
    </row>
    <row r="1090" spans="1:5" x14ac:dyDescent="0.25">
      <c r="A1090" s="97" t="str">
        <f>_xlfn.CONCAT(C1090,D1090)</f>
        <v>MACururupu</v>
      </c>
      <c r="B1090" s="97" t="str">
        <f t="shared" si="16"/>
        <v>MACururupu</v>
      </c>
      <c r="C1090" s="104" t="s">
        <v>40</v>
      </c>
      <c r="D1090" s="105" t="s">
        <v>2620</v>
      </c>
      <c r="E1090" s="106">
        <v>32559</v>
      </c>
    </row>
    <row r="1091" spans="1:5" x14ac:dyDescent="0.25">
      <c r="B1091" s="97" t="str">
        <f t="shared" ref="B1091:B1154" si="17">C1091&amp;D1091</f>
        <v>CENova Russas</v>
      </c>
      <c r="C1091" s="104" t="s">
        <v>41</v>
      </c>
      <c r="D1091" s="105" t="s">
        <v>2621</v>
      </c>
      <c r="E1091" s="106">
        <v>32487</v>
      </c>
    </row>
    <row r="1092" spans="1:5" x14ac:dyDescent="0.25">
      <c r="B1092" s="97" t="str">
        <f t="shared" si="17"/>
        <v>ALSão José da Tapera</v>
      </c>
      <c r="C1092" s="104" t="s">
        <v>37</v>
      </c>
      <c r="D1092" s="105" t="s">
        <v>2622</v>
      </c>
      <c r="E1092" s="106">
        <v>32462</v>
      </c>
    </row>
    <row r="1093" spans="1:5" x14ac:dyDescent="0.25">
      <c r="B1093" s="97" t="str">
        <f t="shared" si="17"/>
        <v>MGBrasília de Minas</v>
      </c>
      <c r="C1093" s="104" t="s">
        <v>34</v>
      </c>
      <c r="D1093" s="105" t="s">
        <v>2623</v>
      </c>
      <c r="E1093" s="106">
        <v>32460</v>
      </c>
    </row>
    <row r="1094" spans="1:5" x14ac:dyDescent="0.25">
      <c r="B1094" s="97" t="str">
        <f t="shared" si="17"/>
        <v>PRPalotina</v>
      </c>
      <c r="C1094" s="97" t="s">
        <v>33</v>
      </c>
      <c r="D1094" s="102" t="s">
        <v>2624</v>
      </c>
      <c r="E1094" s="103">
        <v>32389</v>
      </c>
    </row>
    <row r="1095" spans="1:5" x14ac:dyDescent="0.25">
      <c r="A1095" s="97" t="str">
        <f>_xlfn.CONCAT(C1095,D1095)</f>
        <v>PAMedicilândia</v>
      </c>
      <c r="B1095" s="97" t="str">
        <f t="shared" si="17"/>
        <v>PAMedicilândia</v>
      </c>
      <c r="C1095" s="104" t="s">
        <v>35</v>
      </c>
      <c r="D1095" s="105" t="s">
        <v>2625</v>
      </c>
      <c r="E1095" s="106">
        <v>32347</v>
      </c>
    </row>
    <row r="1096" spans="1:5" x14ac:dyDescent="0.25">
      <c r="A1096" s="97" t="str">
        <f>_xlfn.CONCAT(C1096,D1096)</f>
        <v>PASanto Antônio do Tauá</v>
      </c>
      <c r="B1096" s="97" t="str">
        <f t="shared" si="17"/>
        <v>PASanto Antônio do Tauá</v>
      </c>
      <c r="C1096" s="104" t="s">
        <v>35</v>
      </c>
      <c r="D1096" s="105" t="s">
        <v>2626</v>
      </c>
      <c r="E1096" s="106">
        <v>32346</v>
      </c>
    </row>
    <row r="1097" spans="1:5" x14ac:dyDescent="0.25">
      <c r="A1097" s="97" t="str">
        <f>_xlfn.CONCAT(C1097,D1097)</f>
        <v>PAPlacas</v>
      </c>
      <c r="B1097" s="97" t="str">
        <f t="shared" si="17"/>
        <v>PAPlacas</v>
      </c>
      <c r="C1097" s="104" t="s">
        <v>35</v>
      </c>
      <c r="D1097" s="105" t="s">
        <v>2627</v>
      </c>
      <c r="E1097" s="106">
        <v>32325</v>
      </c>
    </row>
    <row r="1098" spans="1:5" x14ac:dyDescent="0.25">
      <c r="B1098" s="97" t="str">
        <f t="shared" si="17"/>
        <v>RJItatiaia</v>
      </c>
      <c r="C1098" s="97" t="s">
        <v>43</v>
      </c>
      <c r="D1098" s="102" t="s">
        <v>2628</v>
      </c>
      <c r="E1098" s="103">
        <v>32312</v>
      </c>
    </row>
    <row r="1099" spans="1:5" x14ac:dyDescent="0.25">
      <c r="A1099" s="97" t="str">
        <f>_xlfn.CONCAT(C1099,D1099)</f>
        <v>PASão Domingos do Capim</v>
      </c>
      <c r="B1099" s="97" t="str">
        <f t="shared" si="17"/>
        <v>PASão Domingos do Capim</v>
      </c>
      <c r="C1099" s="104" t="s">
        <v>35</v>
      </c>
      <c r="D1099" s="105" t="s">
        <v>2629</v>
      </c>
      <c r="E1099" s="106">
        <v>32285</v>
      </c>
    </row>
    <row r="1100" spans="1:5" x14ac:dyDescent="0.25">
      <c r="B1100" s="97" t="str">
        <f t="shared" si="17"/>
        <v>BAParatinga</v>
      </c>
      <c r="C1100" s="104" t="s">
        <v>32</v>
      </c>
      <c r="D1100" s="105" t="s">
        <v>2630</v>
      </c>
      <c r="E1100" s="106">
        <v>32274</v>
      </c>
    </row>
    <row r="1101" spans="1:5" x14ac:dyDescent="0.25">
      <c r="B1101" s="97" t="str">
        <f t="shared" si="17"/>
        <v>RNMacau</v>
      </c>
      <c r="C1101" s="104" t="s">
        <v>52</v>
      </c>
      <c r="D1101" s="105" t="s">
        <v>2631</v>
      </c>
      <c r="E1101" s="106">
        <v>32260</v>
      </c>
    </row>
    <row r="1102" spans="1:5" x14ac:dyDescent="0.25">
      <c r="B1102" s="97" t="str">
        <f t="shared" si="17"/>
        <v>MGPompéu</v>
      </c>
      <c r="C1102" s="104" t="s">
        <v>34</v>
      </c>
      <c r="D1102" s="105" t="s">
        <v>2632</v>
      </c>
      <c r="E1102" s="106">
        <v>32248</v>
      </c>
    </row>
    <row r="1103" spans="1:5" x14ac:dyDescent="0.25">
      <c r="B1103" s="97" t="str">
        <f t="shared" si="17"/>
        <v>BACorrentina</v>
      </c>
      <c r="C1103" s="104" t="s">
        <v>32</v>
      </c>
      <c r="D1103" s="105" t="s">
        <v>2633</v>
      </c>
      <c r="E1103" s="106">
        <v>32243</v>
      </c>
    </row>
    <row r="1104" spans="1:5" x14ac:dyDescent="0.25">
      <c r="A1104" s="97" t="str">
        <f>_xlfn.CONCAT(C1104,D1104)</f>
        <v>PAAurora do Pará</v>
      </c>
      <c r="B1104" s="97" t="str">
        <f t="shared" si="17"/>
        <v>PAAurora do Pará</v>
      </c>
      <c r="C1104" s="104" t="s">
        <v>35</v>
      </c>
      <c r="D1104" s="105" t="s">
        <v>2634</v>
      </c>
      <c r="E1104" s="106">
        <v>32200</v>
      </c>
    </row>
    <row r="1105" spans="1:5" x14ac:dyDescent="0.25">
      <c r="A1105" s="97" t="str">
        <f>_xlfn.CONCAT(C1105,D1105)</f>
        <v>RONova Mamoré</v>
      </c>
      <c r="B1105" s="97" t="str">
        <f t="shared" si="17"/>
        <v>RONova Mamoré</v>
      </c>
      <c r="C1105" s="104" t="s">
        <v>51</v>
      </c>
      <c r="D1105" s="105" t="s">
        <v>2635</v>
      </c>
      <c r="E1105" s="106">
        <v>32184</v>
      </c>
    </row>
    <row r="1106" spans="1:5" x14ac:dyDescent="0.25">
      <c r="B1106" s="97" t="str">
        <f t="shared" si="17"/>
        <v>PRLaranjeiras do Sul</v>
      </c>
      <c r="C1106" s="97" t="s">
        <v>33</v>
      </c>
      <c r="D1106" s="102" t="s">
        <v>2636</v>
      </c>
      <c r="E1106" s="103">
        <v>32167</v>
      </c>
    </row>
    <row r="1107" spans="1:5" x14ac:dyDescent="0.25">
      <c r="B1107" s="97" t="str">
        <f t="shared" si="17"/>
        <v>CETabuleiro do Norte</v>
      </c>
      <c r="C1107" s="104" t="s">
        <v>41</v>
      </c>
      <c r="D1107" s="105" t="s">
        <v>2637</v>
      </c>
      <c r="E1107" s="106">
        <v>32079</v>
      </c>
    </row>
    <row r="1108" spans="1:5" x14ac:dyDescent="0.25">
      <c r="B1108" s="97" t="str">
        <f t="shared" si="17"/>
        <v>MTConfresa</v>
      </c>
      <c r="C1108" s="97" t="s">
        <v>46</v>
      </c>
      <c r="D1108" s="102" t="s">
        <v>2638</v>
      </c>
      <c r="E1108" s="103">
        <v>32076</v>
      </c>
    </row>
    <row r="1109" spans="1:5" x14ac:dyDescent="0.25">
      <c r="B1109" s="97" t="str">
        <f t="shared" si="17"/>
        <v>BACamacan</v>
      </c>
      <c r="C1109" s="104" t="s">
        <v>32</v>
      </c>
      <c r="D1109" s="105" t="s">
        <v>2639</v>
      </c>
      <c r="E1109" s="106">
        <v>32023</v>
      </c>
    </row>
    <row r="1110" spans="1:5" x14ac:dyDescent="0.25">
      <c r="A1110" s="97" t="str">
        <f>_xlfn.CONCAT(C1110,D1110)</f>
        <v>PAPonta de Pedras</v>
      </c>
      <c r="B1110" s="97" t="str">
        <f t="shared" si="17"/>
        <v>PAPonta de Pedras</v>
      </c>
      <c r="C1110" s="104" t="s">
        <v>35</v>
      </c>
      <c r="D1110" s="105" t="s">
        <v>2640</v>
      </c>
      <c r="E1110" s="106">
        <v>32007</v>
      </c>
    </row>
    <row r="1111" spans="1:5" x14ac:dyDescent="0.25">
      <c r="A1111" s="97" t="str">
        <f>_xlfn.CONCAT(C1111,D1111)</f>
        <v>PABagre</v>
      </c>
      <c r="B1111" s="97" t="str">
        <f t="shared" si="17"/>
        <v>PABagre</v>
      </c>
      <c r="C1111" s="104" t="s">
        <v>35</v>
      </c>
      <c r="D1111" s="105" t="s">
        <v>2641</v>
      </c>
      <c r="E1111" s="106">
        <v>31967</v>
      </c>
    </row>
    <row r="1112" spans="1:5" x14ac:dyDescent="0.25">
      <c r="A1112" s="97" t="str">
        <f>_xlfn.CONCAT(C1112,D1112)</f>
        <v>MAAlto Alegre do Pindaré</v>
      </c>
      <c r="B1112" s="97" t="str">
        <f t="shared" si="17"/>
        <v>MAAlto Alegre do Pindaré</v>
      </c>
      <c r="C1112" s="104" t="s">
        <v>40</v>
      </c>
      <c r="D1112" s="105" t="s">
        <v>2642</v>
      </c>
      <c r="E1112" s="106">
        <v>31967</v>
      </c>
    </row>
    <row r="1113" spans="1:5" x14ac:dyDescent="0.25">
      <c r="A1113" s="97" t="str">
        <f>_xlfn.CONCAT(C1113,D1113)</f>
        <v>PAMocajuba</v>
      </c>
      <c r="B1113" s="97" t="str">
        <f t="shared" si="17"/>
        <v>PAMocajuba</v>
      </c>
      <c r="C1113" s="104" t="s">
        <v>35</v>
      </c>
      <c r="D1113" s="105" t="s">
        <v>2643</v>
      </c>
      <c r="E1113" s="106">
        <v>31917</v>
      </c>
    </row>
    <row r="1114" spans="1:5" x14ac:dyDescent="0.25">
      <c r="B1114" s="97" t="str">
        <f t="shared" si="17"/>
        <v>GOPires do Rio</v>
      </c>
      <c r="C1114" s="97" t="s">
        <v>36</v>
      </c>
      <c r="D1114" s="102" t="s">
        <v>2644</v>
      </c>
      <c r="E1114" s="103">
        <v>31909</v>
      </c>
    </row>
    <row r="1115" spans="1:5" x14ac:dyDescent="0.25">
      <c r="B1115" s="97" t="str">
        <f t="shared" si="17"/>
        <v>PRIvaiporã</v>
      </c>
      <c r="C1115" s="97" t="s">
        <v>33</v>
      </c>
      <c r="D1115" s="102" t="s">
        <v>2645</v>
      </c>
      <c r="E1115" s="103">
        <v>31886</v>
      </c>
    </row>
    <row r="1116" spans="1:5" x14ac:dyDescent="0.25">
      <c r="B1116" s="97" t="str">
        <f t="shared" si="17"/>
        <v>MGSanta Bárbara</v>
      </c>
      <c r="C1116" s="97" t="s">
        <v>34</v>
      </c>
      <c r="D1116" s="102" t="s">
        <v>2646</v>
      </c>
      <c r="E1116" s="103">
        <v>31873</v>
      </c>
    </row>
    <row r="1117" spans="1:5" x14ac:dyDescent="0.25">
      <c r="B1117" s="97" t="str">
        <f t="shared" si="17"/>
        <v>PRIbaiti</v>
      </c>
      <c r="C1117" s="97" t="s">
        <v>33</v>
      </c>
      <c r="D1117" s="102" t="s">
        <v>2647</v>
      </c>
      <c r="E1117" s="103">
        <v>31854</v>
      </c>
    </row>
    <row r="1118" spans="1:5" x14ac:dyDescent="0.25">
      <c r="B1118" s="97" t="str">
        <f t="shared" si="17"/>
        <v>SPJuquitiba</v>
      </c>
      <c r="C1118" s="97" t="s">
        <v>27</v>
      </c>
      <c r="D1118" s="102" t="s">
        <v>2648</v>
      </c>
      <c r="E1118" s="103">
        <v>31844</v>
      </c>
    </row>
    <row r="1119" spans="1:5" x14ac:dyDescent="0.25">
      <c r="B1119" s="97" t="str">
        <f t="shared" si="17"/>
        <v>PEExu</v>
      </c>
      <c r="C1119" s="104" t="s">
        <v>44</v>
      </c>
      <c r="D1119" s="105" t="s">
        <v>2649</v>
      </c>
      <c r="E1119" s="106">
        <v>31709</v>
      </c>
    </row>
    <row r="1120" spans="1:5" x14ac:dyDescent="0.25">
      <c r="B1120" s="97" t="str">
        <f t="shared" si="17"/>
        <v>RSFrederico Westphalen</v>
      </c>
      <c r="C1120" s="97" t="s">
        <v>39</v>
      </c>
      <c r="D1120" s="102" t="s">
        <v>2650</v>
      </c>
      <c r="E1120" s="103">
        <v>31675</v>
      </c>
    </row>
    <row r="1121" spans="1:5" x14ac:dyDescent="0.25">
      <c r="B1121" s="97" t="str">
        <f t="shared" si="17"/>
        <v>MGMateus Leme</v>
      </c>
      <c r="C1121" s="104" t="s">
        <v>34</v>
      </c>
      <c r="D1121" s="105" t="s">
        <v>2651</v>
      </c>
      <c r="E1121" s="106">
        <v>31631</v>
      </c>
    </row>
    <row r="1122" spans="1:5" x14ac:dyDescent="0.25">
      <c r="B1122" s="97" t="str">
        <f t="shared" si="17"/>
        <v>MGEspinosa</v>
      </c>
      <c r="C1122" s="104" t="s">
        <v>34</v>
      </c>
      <c r="D1122" s="105" t="s">
        <v>2652</v>
      </c>
      <c r="E1122" s="106">
        <v>31603</v>
      </c>
    </row>
    <row r="1123" spans="1:5" x14ac:dyDescent="0.25">
      <c r="B1123" s="97" t="str">
        <f t="shared" si="17"/>
        <v>ESJaguaré</v>
      </c>
      <c r="C1123" s="97" t="s">
        <v>48</v>
      </c>
      <c r="D1123" s="102" t="s">
        <v>2653</v>
      </c>
      <c r="E1123" s="103">
        <v>31589</v>
      </c>
    </row>
    <row r="1124" spans="1:5" x14ac:dyDescent="0.25">
      <c r="A1124" s="97" t="str">
        <f>_xlfn.CONCAT(C1124,D1124)</f>
        <v>MARaposa</v>
      </c>
      <c r="B1124" s="97" t="str">
        <f t="shared" si="17"/>
        <v>MARaposa</v>
      </c>
      <c r="C1124" s="104" t="s">
        <v>40</v>
      </c>
      <c r="D1124" s="105" t="s">
        <v>2654</v>
      </c>
      <c r="E1124" s="106">
        <v>31586</v>
      </c>
    </row>
    <row r="1125" spans="1:5" x14ac:dyDescent="0.25">
      <c r="B1125" s="97" t="str">
        <f t="shared" si="17"/>
        <v>PEGameleira</v>
      </c>
      <c r="C1125" s="104" t="s">
        <v>44</v>
      </c>
      <c r="D1125" s="105" t="s">
        <v>2655</v>
      </c>
      <c r="E1125" s="106">
        <v>31578</v>
      </c>
    </row>
    <row r="1126" spans="1:5" x14ac:dyDescent="0.25">
      <c r="A1126" s="97" t="str">
        <f>_xlfn.CONCAT(C1126,D1126)</f>
        <v>PATracuateua</v>
      </c>
      <c r="B1126" s="97" t="str">
        <f t="shared" si="17"/>
        <v>PATracuateua</v>
      </c>
      <c r="C1126" s="104" t="s">
        <v>35</v>
      </c>
      <c r="D1126" s="105" t="s">
        <v>2656</v>
      </c>
      <c r="E1126" s="106">
        <v>31549</v>
      </c>
    </row>
    <row r="1127" spans="1:5" x14ac:dyDescent="0.25">
      <c r="A1127" s="97" t="str">
        <f>_xlfn.CONCAT(C1127,D1127)</f>
        <v>MAVitorino Freire</v>
      </c>
      <c r="B1127" s="97" t="str">
        <f t="shared" si="17"/>
        <v>MAVitorino Freire</v>
      </c>
      <c r="C1127" s="104" t="s">
        <v>40</v>
      </c>
      <c r="D1127" s="105" t="s">
        <v>2657</v>
      </c>
      <c r="E1127" s="106">
        <v>31520</v>
      </c>
    </row>
    <row r="1128" spans="1:5" x14ac:dyDescent="0.25">
      <c r="B1128" s="97" t="str">
        <f t="shared" si="17"/>
        <v>PEIpubi</v>
      </c>
      <c r="C1128" s="104" t="s">
        <v>44</v>
      </c>
      <c r="D1128" s="105" t="s">
        <v>2658</v>
      </c>
      <c r="E1128" s="106">
        <v>31515</v>
      </c>
    </row>
    <row r="1129" spans="1:5" x14ac:dyDescent="0.25">
      <c r="B1129" s="97" t="str">
        <f t="shared" si="17"/>
        <v>MGMinas Novas</v>
      </c>
      <c r="C1129" s="104" t="s">
        <v>34</v>
      </c>
      <c r="D1129" s="105" t="s">
        <v>2659</v>
      </c>
      <c r="E1129" s="106">
        <v>31509</v>
      </c>
    </row>
    <row r="1130" spans="1:5" x14ac:dyDescent="0.25">
      <c r="B1130" s="97" t="str">
        <f t="shared" si="17"/>
        <v>ESConceição da Barra</v>
      </c>
      <c r="C1130" s="97" t="s">
        <v>48</v>
      </c>
      <c r="D1130" s="102" t="s">
        <v>2660</v>
      </c>
      <c r="E1130" s="103">
        <v>31479</v>
      </c>
    </row>
    <row r="1131" spans="1:5" x14ac:dyDescent="0.25">
      <c r="B1131" s="97" t="str">
        <f t="shared" si="17"/>
        <v>CELavras da Mangabeira</v>
      </c>
      <c r="C1131" s="104" t="s">
        <v>41</v>
      </c>
      <c r="D1131" s="105" t="s">
        <v>2661</v>
      </c>
      <c r="E1131" s="106">
        <v>31476</v>
      </c>
    </row>
    <row r="1132" spans="1:5" x14ac:dyDescent="0.25">
      <c r="B1132" s="97" t="str">
        <f t="shared" si="17"/>
        <v>RSCandelária</v>
      </c>
      <c r="C1132" s="97" t="s">
        <v>39</v>
      </c>
      <c r="D1132" s="102" t="s">
        <v>2662</v>
      </c>
      <c r="E1132" s="103">
        <v>31475</v>
      </c>
    </row>
    <row r="1133" spans="1:5" x14ac:dyDescent="0.25">
      <c r="B1133" s="97" t="str">
        <f t="shared" si="17"/>
        <v>GOIporá</v>
      </c>
      <c r="C1133" s="97" t="s">
        <v>36</v>
      </c>
      <c r="D1133" s="102" t="s">
        <v>2663</v>
      </c>
      <c r="E1133" s="103">
        <v>31471</v>
      </c>
    </row>
    <row r="1134" spans="1:5" x14ac:dyDescent="0.25">
      <c r="A1134" s="97" t="str">
        <f>_xlfn.CONCAT(C1134,D1134)</f>
        <v>AMCareiro da Várzea</v>
      </c>
      <c r="B1134" s="97" t="str">
        <f t="shared" si="17"/>
        <v>AMCareiro da Várzea</v>
      </c>
      <c r="C1134" s="104" t="s">
        <v>38</v>
      </c>
      <c r="D1134" s="105" t="s">
        <v>2664</v>
      </c>
      <c r="E1134" s="106">
        <v>31459</v>
      </c>
    </row>
    <row r="1135" spans="1:5" x14ac:dyDescent="0.25">
      <c r="B1135" s="97" t="str">
        <f t="shared" si="17"/>
        <v>SEBarra dos Coqueiros</v>
      </c>
      <c r="C1135" s="104" t="s">
        <v>49</v>
      </c>
      <c r="D1135" s="105" t="s">
        <v>2665</v>
      </c>
      <c r="E1135" s="106">
        <v>31439</v>
      </c>
    </row>
    <row r="1136" spans="1:5" x14ac:dyDescent="0.25">
      <c r="B1136" s="97" t="str">
        <f t="shared" si="17"/>
        <v>SPCândido Mota</v>
      </c>
      <c r="C1136" s="97" t="s">
        <v>27</v>
      </c>
      <c r="D1136" s="102" t="s">
        <v>2666</v>
      </c>
      <c r="E1136" s="103">
        <v>31410</v>
      </c>
    </row>
    <row r="1137" spans="1:5" x14ac:dyDescent="0.25">
      <c r="B1137" s="97" t="str">
        <f t="shared" si="17"/>
        <v>CEParambu</v>
      </c>
      <c r="C1137" s="104" t="s">
        <v>41</v>
      </c>
      <c r="D1137" s="105" t="s">
        <v>2667</v>
      </c>
      <c r="E1137" s="106">
        <v>31391</v>
      </c>
    </row>
    <row r="1138" spans="1:5" x14ac:dyDescent="0.25">
      <c r="A1138" s="97" t="str">
        <f>_xlfn.CONCAT(C1138,D1138)</f>
        <v>RRRorainópolis</v>
      </c>
      <c r="B1138" s="97" t="str">
        <f t="shared" si="17"/>
        <v>RRRorainópolis</v>
      </c>
      <c r="C1138" s="104" t="s">
        <v>56</v>
      </c>
      <c r="D1138" s="105" t="s">
        <v>2668</v>
      </c>
      <c r="E1138" s="106">
        <v>31387</v>
      </c>
    </row>
    <row r="1139" spans="1:5" x14ac:dyDescent="0.25">
      <c r="B1139" s="97" t="str">
        <f t="shared" si="17"/>
        <v>ESGuaçuí</v>
      </c>
      <c r="C1139" s="97" t="s">
        <v>48</v>
      </c>
      <c r="D1139" s="102" t="s">
        <v>2669</v>
      </c>
      <c r="E1139" s="103">
        <v>31372</v>
      </c>
    </row>
    <row r="1140" spans="1:5" x14ac:dyDescent="0.25">
      <c r="B1140" s="97" t="str">
        <f t="shared" si="17"/>
        <v>BASerra do Ramalho</v>
      </c>
      <c r="C1140" s="104" t="s">
        <v>32</v>
      </c>
      <c r="D1140" s="105" t="s">
        <v>2670</v>
      </c>
      <c r="E1140" s="106">
        <v>31362</v>
      </c>
    </row>
    <row r="1141" spans="1:5" x14ac:dyDescent="0.25">
      <c r="B1141" s="97" t="str">
        <f t="shared" si="17"/>
        <v>RSFlores da Cunha</v>
      </c>
      <c r="C1141" s="97" t="s">
        <v>39</v>
      </c>
      <c r="D1141" s="102" t="s">
        <v>2671</v>
      </c>
      <c r="E1141" s="103">
        <v>31352</v>
      </c>
    </row>
    <row r="1142" spans="1:5" x14ac:dyDescent="0.25">
      <c r="B1142" s="97" t="str">
        <f t="shared" si="17"/>
        <v>MGNovo Cruzeiro</v>
      </c>
      <c r="C1142" s="104" t="s">
        <v>34</v>
      </c>
      <c r="D1142" s="105" t="s">
        <v>2672</v>
      </c>
      <c r="E1142" s="106">
        <v>31339</v>
      </c>
    </row>
    <row r="1143" spans="1:5" x14ac:dyDescent="0.25">
      <c r="B1143" s="97" t="str">
        <f t="shared" si="17"/>
        <v>ESSooretama</v>
      </c>
      <c r="C1143" s="97" t="s">
        <v>48</v>
      </c>
      <c r="D1143" s="102" t="s">
        <v>2673</v>
      </c>
      <c r="E1143" s="103">
        <v>31278</v>
      </c>
    </row>
    <row r="1144" spans="1:5" x14ac:dyDescent="0.25">
      <c r="B1144" s="97" t="str">
        <f t="shared" si="17"/>
        <v>ESBaixo Guandu</v>
      </c>
      <c r="C1144" s="97" t="s">
        <v>48</v>
      </c>
      <c r="D1144" s="102" t="s">
        <v>2674</v>
      </c>
      <c r="E1144" s="103">
        <v>31263</v>
      </c>
    </row>
    <row r="1145" spans="1:5" x14ac:dyDescent="0.25">
      <c r="B1145" s="97" t="str">
        <f t="shared" si="17"/>
        <v>SPJarinu</v>
      </c>
      <c r="C1145" s="97" t="s">
        <v>27</v>
      </c>
      <c r="D1145" s="102" t="s">
        <v>2675</v>
      </c>
      <c r="E1145" s="103">
        <v>31173</v>
      </c>
    </row>
    <row r="1146" spans="1:5" x14ac:dyDescent="0.25">
      <c r="A1146" s="97" t="str">
        <f>_xlfn.CONCAT(C1146,D1146)</f>
        <v>AMIpixuna</v>
      </c>
      <c r="B1146" s="97" t="str">
        <f t="shared" si="17"/>
        <v>AMIpixuna</v>
      </c>
      <c r="C1146" s="104" t="s">
        <v>38</v>
      </c>
      <c r="D1146" s="105" t="s">
        <v>2676</v>
      </c>
      <c r="E1146" s="106">
        <v>31172</v>
      </c>
    </row>
    <row r="1147" spans="1:5" x14ac:dyDescent="0.25">
      <c r="B1147" s="97" t="str">
        <f t="shared" si="17"/>
        <v>MGRio Pardo de Minas</v>
      </c>
      <c r="C1147" s="104" t="s">
        <v>34</v>
      </c>
      <c r="D1147" s="105" t="s">
        <v>2677</v>
      </c>
      <c r="E1147" s="106">
        <v>31171</v>
      </c>
    </row>
    <row r="1148" spans="1:5" x14ac:dyDescent="0.25">
      <c r="B1148" s="97" t="str">
        <f t="shared" si="17"/>
        <v>SPIguape</v>
      </c>
      <c r="C1148" s="97" t="s">
        <v>27</v>
      </c>
      <c r="D1148" s="102" t="s">
        <v>2678</v>
      </c>
      <c r="E1148" s="103">
        <v>31117</v>
      </c>
    </row>
    <row r="1149" spans="1:5" x14ac:dyDescent="0.25">
      <c r="B1149" s="97" t="str">
        <f t="shared" si="17"/>
        <v>PETrindade</v>
      </c>
      <c r="C1149" s="104" t="s">
        <v>44</v>
      </c>
      <c r="D1149" s="105" t="s">
        <v>1777</v>
      </c>
      <c r="E1149" s="106">
        <v>31103</v>
      </c>
    </row>
    <row r="1150" spans="1:5" x14ac:dyDescent="0.25">
      <c r="B1150" s="97" t="str">
        <f t="shared" si="17"/>
        <v>SCSombrio</v>
      </c>
      <c r="C1150" s="97" t="s">
        <v>42</v>
      </c>
      <c r="D1150" s="102" t="s">
        <v>2679</v>
      </c>
      <c r="E1150" s="103">
        <v>31084</v>
      </c>
    </row>
    <row r="1151" spans="1:5" x14ac:dyDescent="0.25">
      <c r="B1151" s="97" t="str">
        <f t="shared" si="17"/>
        <v>RSSoledade</v>
      </c>
      <c r="C1151" s="97" t="s">
        <v>39</v>
      </c>
      <c r="D1151" s="102" t="s">
        <v>2680</v>
      </c>
      <c r="E1151" s="103">
        <v>31067</v>
      </c>
    </row>
    <row r="1152" spans="1:5" x14ac:dyDescent="0.25">
      <c r="B1152" s="97" t="str">
        <f t="shared" si="17"/>
        <v>PRBandeirantes</v>
      </c>
      <c r="C1152" s="97" t="s">
        <v>33</v>
      </c>
      <c r="D1152" s="102" t="s">
        <v>2681</v>
      </c>
      <c r="E1152" s="103">
        <v>31061</v>
      </c>
    </row>
    <row r="1153" spans="2:5" x14ac:dyDescent="0.25">
      <c r="B1153" s="97" t="str">
        <f t="shared" si="17"/>
        <v>BACapim Grosso</v>
      </c>
      <c r="C1153" s="104" t="s">
        <v>32</v>
      </c>
      <c r="D1153" s="105" t="s">
        <v>2682</v>
      </c>
      <c r="E1153" s="106">
        <v>31055</v>
      </c>
    </row>
    <row r="1154" spans="2:5" x14ac:dyDescent="0.25">
      <c r="B1154" s="97" t="str">
        <f t="shared" si="17"/>
        <v>MSCaarapó</v>
      </c>
      <c r="C1154" s="97" t="s">
        <v>47</v>
      </c>
      <c r="D1154" s="102" t="s">
        <v>2683</v>
      </c>
      <c r="E1154" s="103">
        <v>31005</v>
      </c>
    </row>
    <row r="1155" spans="2:5" x14ac:dyDescent="0.25">
      <c r="B1155" s="97" t="str">
        <f t="shared" ref="B1155:B1218" si="18">C1155&amp;D1155</f>
        <v>GOBela Vista de Goiás</v>
      </c>
      <c r="C1155" s="97" t="s">
        <v>36</v>
      </c>
      <c r="D1155" s="102" t="s">
        <v>2684</v>
      </c>
      <c r="E1155" s="103">
        <v>31004</v>
      </c>
    </row>
    <row r="1156" spans="2:5" x14ac:dyDescent="0.25">
      <c r="B1156" s="97" t="str">
        <f t="shared" si="18"/>
        <v>GONerópolis</v>
      </c>
      <c r="C1156" s="97" t="s">
        <v>36</v>
      </c>
      <c r="D1156" s="102" t="s">
        <v>2685</v>
      </c>
      <c r="E1156" s="103">
        <v>30931</v>
      </c>
    </row>
    <row r="1157" spans="2:5" x14ac:dyDescent="0.25">
      <c r="B1157" s="97" t="str">
        <f t="shared" si="18"/>
        <v>BAItabela</v>
      </c>
      <c r="C1157" s="104" t="s">
        <v>32</v>
      </c>
      <c r="D1157" s="105" t="s">
        <v>2686</v>
      </c>
      <c r="E1157" s="106">
        <v>30901</v>
      </c>
    </row>
    <row r="1158" spans="2:5" x14ac:dyDescent="0.25">
      <c r="B1158" s="97" t="str">
        <f t="shared" si="18"/>
        <v>BARuy Barbosa</v>
      </c>
      <c r="C1158" s="104" t="s">
        <v>32</v>
      </c>
      <c r="D1158" s="105" t="s">
        <v>2687</v>
      </c>
      <c r="E1158" s="106">
        <v>30900</v>
      </c>
    </row>
    <row r="1159" spans="2:5" x14ac:dyDescent="0.25">
      <c r="B1159" s="97" t="str">
        <f t="shared" si="18"/>
        <v>SECanindé de São Francisco</v>
      </c>
      <c r="C1159" s="104" t="s">
        <v>49</v>
      </c>
      <c r="D1159" s="105" t="s">
        <v>2688</v>
      </c>
      <c r="E1159" s="106">
        <v>30894</v>
      </c>
    </row>
    <row r="1160" spans="2:5" x14ac:dyDescent="0.25">
      <c r="B1160" s="97" t="str">
        <f t="shared" si="18"/>
        <v>PEGlória do Goitá</v>
      </c>
      <c r="C1160" s="104" t="s">
        <v>44</v>
      </c>
      <c r="D1160" s="105" t="s">
        <v>2689</v>
      </c>
      <c r="E1160" s="106">
        <v>30847</v>
      </c>
    </row>
    <row r="1161" spans="2:5" x14ac:dyDescent="0.25">
      <c r="B1161" s="97" t="str">
        <f t="shared" si="18"/>
        <v>BABarra do Choça</v>
      </c>
      <c r="C1161" s="104" t="s">
        <v>32</v>
      </c>
      <c r="D1161" s="105" t="s">
        <v>2690</v>
      </c>
      <c r="E1161" s="106">
        <v>30831</v>
      </c>
    </row>
    <row r="1162" spans="2:5" x14ac:dyDescent="0.25">
      <c r="B1162" s="97" t="str">
        <f t="shared" si="18"/>
        <v>RJArraial do Cabo</v>
      </c>
      <c r="C1162" s="97" t="s">
        <v>43</v>
      </c>
      <c r="D1162" s="102" t="s">
        <v>2691</v>
      </c>
      <c r="E1162" s="103">
        <v>30827</v>
      </c>
    </row>
    <row r="1163" spans="2:5" x14ac:dyDescent="0.25">
      <c r="B1163" s="97" t="str">
        <f t="shared" si="18"/>
        <v>PBCatolé do Rocha</v>
      </c>
      <c r="C1163" s="104" t="s">
        <v>50</v>
      </c>
      <c r="D1163" s="105" t="s">
        <v>2692</v>
      </c>
      <c r="E1163" s="106">
        <v>30819</v>
      </c>
    </row>
    <row r="1164" spans="2:5" x14ac:dyDescent="0.25">
      <c r="B1164" s="97" t="str">
        <f t="shared" si="18"/>
        <v>RNPau dos Ferros</v>
      </c>
      <c r="C1164" s="104" t="s">
        <v>52</v>
      </c>
      <c r="D1164" s="105" t="s">
        <v>2693</v>
      </c>
      <c r="E1164" s="106">
        <v>30802</v>
      </c>
    </row>
    <row r="1165" spans="2:5" x14ac:dyDescent="0.25">
      <c r="B1165" s="97" t="str">
        <f t="shared" si="18"/>
        <v>SPIgarapava</v>
      </c>
      <c r="C1165" s="97" t="s">
        <v>27</v>
      </c>
      <c r="D1165" s="102" t="s">
        <v>2694</v>
      </c>
      <c r="E1165" s="103">
        <v>30791</v>
      </c>
    </row>
    <row r="1166" spans="2:5" x14ac:dyDescent="0.25">
      <c r="B1166" s="97" t="str">
        <f t="shared" si="18"/>
        <v>BACanavieiras</v>
      </c>
      <c r="C1166" s="104" t="s">
        <v>32</v>
      </c>
      <c r="D1166" s="105" t="s">
        <v>2695</v>
      </c>
      <c r="E1166" s="106">
        <v>30722</v>
      </c>
    </row>
    <row r="1167" spans="2:5" x14ac:dyDescent="0.25">
      <c r="B1167" s="97" t="str">
        <f t="shared" si="18"/>
        <v>SCJoaçaba</v>
      </c>
      <c r="C1167" s="97" t="s">
        <v>42</v>
      </c>
      <c r="D1167" s="102" t="s">
        <v>2696</v>
      </c>
      <c r="E1167" s="103">
        <v>30684</v>
      </c>
    </row>
    <row r="1168" spans="2:5" x14ac:dyDescent="0.25">
      <c r="B1168" s="97" t="str">
        <f t="shared" si="18"/>
        <v>SPCasa Branca</v>
      </c>
      <c r="C1168" s="97" t="s">
        <v>27</v>
      </c>
      <c r="D1168" s="102" t="s">
        <v>2697</v>
      </c>
      <c r="E1168" s="103">
        <v>30655</v>
      </c>
    </row>
    <row r="1169" spans="1:5" x14ac:dyDescent="0.25">
      <c r="B1169" s="97" t="str">
        <f t="shared" si="18"/>
        <v>RSCarlos Barbosa</v>
      </c>
      <c r="C1169" s="97" t="s">
        <v>39</v>
      </c>
      <c r="D1169" s="102" t="s">
        <v>2698</v>
      </c>
      <c r="E1169" s="103">
        <v>30630</v>
      </c>
    </row>
    <row r="1170" spans="1:5" x14ac:dyDescent="0.25">
      <c r="B1170" s="97" t="str">
        <f t="shared" si="18"/>
        <v>PILuís Correia</v>
      </c>
      <c r="C1170" s="104" t="s">
        <v>53</v>
      </c>
      <c r="D1170" s="105" t="s">
        <v>2699</v>
      </c>
      <c r="E1170" s="106">
        <v>30558</v>
      </c>
    </row>
    <row r="1171" spans="1:5" x14ac:dyDescent="0.25">
      <c r="B1171" s="97" t="str">
        <f t="shared" si="18"/>
        <v>SCBarra Velha</v>
      </c>
      <c r="C1171" s="97" t="s">
        <v>42</v>
      </c>
      <c r="D1171" s="102" t="s">
        <v>2700</v>
      </c>
      <c r="E1171" s="103">
        <v>30539</v>
      </c>
    </row>
    <row r="1172" spans="1:5" x14ac:dyDescent="0.25">
      <c r="B1172" s="97" t="str">
        <f t="shared" si="18"/>
        <v>RSNova Santa Rita</v>
      </c>
      <c r="C1172" s="97" t="s">
        <v>39</v>
      </c>
      <c r="D1172" s="102" t="s">
        <v>2701</v>
      </c>
      <c r="E1172" s="103">
        <v>30482</v>
      </c>
    </row>
    <row r="1173" spans="1:5" x14ac:dyDescent="0.25">
      <c r="B1173" s="97" t="str">
        <f t="shared" si="18"/>
        <v>SPGuararema</v>
      </c>
      <c r="C1173" s="97" t="s">
        <v>27</v>
      </c>
      <c r="D1173" s="102" t="s">
        <v>2702</v>
      </c>
      <c r="E1173" s="103">
        <v>30465</v>
      </c>
    </row>
    <row r="1174" spans="1:5" x14ac:dyDescent="0.25">
      <c r="A1174" s="97" t="str">
        <f>_xlfn.CONCAT(C1174,D1174)</f>
        <v>PAMãe do Rio</v>
      </c>
      <c r="B1174" s="97" t="str">
        <f t="shared" si="18"/>
        <v>PAMãe do Rio</v>
      </c>
      <c r="C1174" s="104" t="s">
        <v>35</v>
      </c>
      <c r="D1174" s="105" t="s">
        <v>2703</v>
      </c>
      <c r="E1174" s="106">
        <v>30389</v>
      </c>
    </row>
    <row r="1175" spans="1:5" x14ac:dyDescent="0.25">
      <c r="B1175" s="97" t="str">
        <f t="shared" si="18"/>
        <v>MGCarmo do Paranaíba</v>
      </c>
      <c r="C1175" s="104" t="s">
        <v>34</v>
      </c>
      <c r="D1175" s="105" t="s">
        <v>2704</v>
      </c>
      <c r="E1175" s="106">
        <v>30339</v>
      </c>
    </row>
    <row r="1176" spans="1:5" x14ac:dyDescent="0.25">
      <c r="B1176" s="97" t="str">
        <f t="shared" si="18"/>
        <v>SELaranjeiras</v>
      </c>
      <c r="C1176" s="104" t="s">
        <v>49</v>
      </c>
      <c r="D1176" s="105" t="s">
        <v>2705</v>
      </c>
      <c r="E1176" s="106">
        <v>30327</v>
      </c>
    </row>
    <row r="1177" spans="1:5" x14ac:dyDescent="0.25">
      <c r="B1177" s="97" t="str">
        <f t="shared" si="18"/>
        <v>ESAfonso Cláudio</v>
      </c>
      <c r="C1177" s="97" t="s">
        <v>48</v>
      </c>
      <c r="D1177" s="102" t="s">
        <v>2706</v>
      </c>
      <c r="E1177" s="103">
        <v>30326</v>
      </c>
    </row>
    <row r="1178" spans="1:5" x14ac:dyDescent="0.25">
      <c r="B1178" s="97" t="str">
        <f t="shared" si="18"/>
        <v>ESAnchieta</v>
      </c>
      <c r="C1178" s="97" t="s">
        <v>48</v>
      </c>
      <c r="D1178" s="102" t="s">
        <v>2707</v>
      </c>
      <c r="E1178" s="103">
        <v>30285</v>
      </c>
    </row>
    <row r="1179" spans="1:5" x14ac:dyDescent="0.25">
      <c r="B1179" s="97" t="str">
        <f t="shared" si="18"/>
        <v>RSTriunfo</v>
      </c>
      <c r="C1179" s="97" t="s">
        <v>39</v>
      </c>
      <c r="D1179" s="102" t="s">
        <v>2708</v>
      </c>
      <c r="E1179" s="103">
        <v>30159</v>
      </c>
    </row>
    <row r="1180" spans="1:5" x14ac:dyDescent="0.25">
      <c r="B1180" s="97" t="str">
        <f t="shared" si="18"/>
        <v>PRCampo Magro</v>
      </c>
      <c r="C1180" s="97" t="s">
        <v>33</v>
      </c>
      <c r="D1180" s="102" t="s">
        <v>2709</v>
      </c>
      <c r="E1180" s="103">
        <v>30151</v>
      </c>
    </row>
    <row r="1181" spans="1:5" x14ac:dyDescent="0.25">
      <c r="A1181" s="97" t="str">
        <f>_xlfn.CONCAT(C1181,D1181)</f>
        <v>PAAnajás</v>
      </c>
      <c r="B1181" s="97" t="str">
        <f t="shared" si="18"/>
        <v>PAAnajás</v>
      </c>
      <c r="C1181" s="104" t="s">
        <v>35</v>
      </c>
      <c r="D1181" s="105" t="s">
        <v>2710</v>
      </c>
      <c r="E1181" s="106">
        <v>30091</v>
      </c>
    </row>
    <row r="1182" spans="1:5" x14ac:dyDescent="0.25">
      <c r="B1182" s="97" t="str">
        <f t="shared" si="18"/>
        <v>MGCambuí</v>
      </c>
      <c r="C1182" s="104" t="s">
        <v>34</v>
      </c>
      <c r="D1182" s="105" t="s">
        <v>2711</v>
      </c>
      <c r="E1182" s="106">
        <v>30068</v>
      </c>
    </row>
    <row r="1183" spans="1:5" x14ac:dyDescent="0.25">
      <c r="A1183" s="97" t="str">
        <f>_xlfn.CONCAT(C1183,D1183)</f>
        <v>MAArari</v>
      </c>
      <c r="B1183" s="97" t="str">
        <f t="shared" si="18"/>
        <v>MAArari</v>
      </c>
      <c r="C1183" s="104" t="s">
        <v>40</v>
      </c>
      <c r="D1183" s="105" t="s">
        <v>2712</v>
      </c>
      <c r="E1183" s="106">
        <v>30014</v>
      </c>
    </row>
    <row r="1184" spans="1:5" x14ac:dyDescent="0.25">
      <c r="B1184" s="97" t="str">
        <f t="shared" si="18"/>
        <v>SPPiraju</v>
      </c>
      <c r="C1184" s="97" t="s">
        <v>27</v>
      </c>
      <c r="D1184" s="102" t="s">
        <v>2713</v>
      </c>
      <c r="E1184" s="103">
        <v>29930</v>
      </c>
    </row>
    <row r="1185" spans="1:5" x14ac:dyDescent="0.25">
      <c r="B1185" s="97" t="str">
        <f t="shared" si="18"/>
        <v>GOPalmeiras de Goiás</v>
      </c>
      <c r="C1185" s="97" t="s">
        <v>36</v>
      </c>
      <c r="D1185" s="102" t="s">
        <v>2714</v>
      </c>
      <c r="E1185" s="103">
        <v>29915</v>
      </c>
    </row>
    <row r="1186" spans="1:5" x14ac:dyDescent="0.25">
      <c r="B1186" s="97" t="str">
        <f t="shared" si="18"/>
        <v>ESAlegre</v>
      </c>
      <c r="C1186" s="97" t="s">
        <v>48</v>
      </c>
      <c r="D1186" s="102" t="s">
        <v>2715</v>
      </c>
      <c r="E1186" s="103">
        <v>29869</v>
      </c>
    </row>
    <row r="1187" spans="1:5" x14ac:dyDescent="0.25">
      <c r="B1187" s="97" t="str">
        <f t="shared" si="18"/>
        <v>SPMirandópolis</v>
      </c>
      <c r="C1187" s="97" t="s">
        <v>27</v>
      </c>
      <c r="D1187" s="102" t="s">
        <v>2716</v>
      </c>
      <c r="E1187" s="103">
        <v>29844</v>
      </c>
    </row>
    <row r="1188" spans="1:5" x14ac:dyDescent="0.25">
      <c r="A1188" s="97" t="str">
        <f>_xlfn.CONCAT(C1188,D1188)</f>
        <v>PAPrainha</v>
      </c>
      <c r="B1188" s="97" t="str">
        <f t="shared" si="18"/>
        <v>PAPrainha</v>
      </c>
      <c r="C1188" s="104" t="s">
        <v>35</v>
      </c>
      <c r="D1188" s="105" t="s">
        <v>2717</v>
      </c>
      <c r="E1188" s="106">
        <v>29827</v>
      </c>
    </row>
    <row r="1189" spans="1:5" x14ac:dyDescent="0.25">
      <c r="B1189" s="97" t="str">
        <f t="shared" si="18"/>
        <v>RJPiraí</v>
      </c>
      <c r="C1189" s="97" t="s">
        <v>43</v>
      </c>
      <c r="D1189" s="102" t="s">
        <v>2718</v>
      </c>
      <c r="E1189" s="103">
        <v>29802</v>
      </c>
    </row>
    <row r="1190" spans="1:5" x14ac:dyDescent="0.25">
      <c r="B1190" s="97" t="str">
        <f t="shared" si="18"/>
        <v>SEPropriá</v>
      </c>
      <c r="C1190" s="104" t="s">
        <v>49</v>
      </c>
      <c r="D1190" s="105" t="s">
        <v>2719</v>
      </c>
      <c r="E1190" s="106">
        <v>29756</v>
      </c>
    </row>
    <row r="1191" spans="1:5" x14ac:dyDescent="0.25">
      <c r="B1191" s="97" t="str">
        <f t="shared" si="18"/>
        <v>SPRancharia</v>
      </c>
      <c r="C1191" s="97" t="s">
        <v>27</v>
      </c>
      <c r="D1191" s="102" t="s">
        <v>2720</v>
      </c>
      <c r="E1191" s="103">
        <v>29743</v>
      </c>
    </row>
    <row r="1192" spans="1:5" x14ac:dyDescent="0.25">
      <c r="A1192" s="97" t="str">
        <f>_xlfn.CONCAT(C1192,D1192)</f>
        <v>PABujaru</v>
      </c>
      <c r="B1192" s="97" t="str">
        <f t="shared" si="18"/>
        <v>PABujaru</v>
      </c>
      <c r="C1192" s="104" t="s">
        <v>35</v>
      </c>
      <c r="D1192" s="105" t="s">
        <v>2721</v>
      </c>
      <c r="E1192" s="106">
        <v>29717</v>
      </c>
    </row>
    <row r="1193" spans="1:5" x14ac:dyDescent="0.25">
      <c r="A1193" s="97" t="str">
        <f>_xlfn.CONCAT(C1193,D1193)</f>
        <v>AMCodajás</v>
      </c>
      <c r="B1193" s="97" t="str">
        <f t="shared" si="18"/>
        <v>AMCodajás</v>
      </c>
      <c r="C1193" s="104" t="s">
        <v>38</v>
      </c>
      <c r="D1193" s="105" t="s">
        <v>2722</v>
      </c>
      <c r="E1193" s="106">
        <v>29691</v>
      </c>
    </row>
    <row r="1194" spans="1:5" x14ac:dyDescent="0.25">
      <c r="B1194" s="97" t="str">
        <f t="shared" si="18"/>
        <v>PRPitanga</v>
      </c>
      <c r="C1194" s="97" t="s">
        <v>33</v>
      </c>
      <c r="D1194" s="102" t="s">
        <v>2723</v>
      </c>
      <c r="E1194" s="103">
        <v>29686</v>
      </c>
    </row>
    <row r="1195" spans="1:5" x14ac:dyDescent="0.25">
      <c r="B1195" s="97" t="str">
        <f t="shared" si="18"/>
        <v>SPSerra Negra</v>
      </c>
      <c r="C1195" s="97" t="s">
        <v>27</v>
      </c>
      <c r="D1195" s="102" t="s">
        <v>2724</v>
      </c>
      <c r="E1195" s="103">
        <v>29669</v>
      </c>
    </row>
    <row r="1196" spans="1:5" x14ac:dyDescent="0.25">
      <c r="A1196" s="97" t="str">
        <f>_xlfn.CONCAT(C1196,D1196)</f>
        <v>PALimoeiro do Ajuru</v>
      </c>
      <c r="B1196" s="97" t="str">
        <f t="shared" si="18"/>
        <v>PALimoeiro do Ajuru</v>
      </c>
      <c r="C1196" s="104" t="s">
        <v>35</v>
      </c>
      <c r="D1196" s="105" t="s">
        <v>2725</v>
      </c>
      <c r="E1196" s="106">
        <v>29623</v>
      </c>
    </row>
    <row r="1197" spans="1:5" x14ac:dyDescent="0.25">
      <c r="B1197" s="97" t="str">
        <f t="shared" si="18"/>
        <v>SPPilar do Sul</v>
      </c>
      <c r="C1197" s="97" t="s">
        <v>27</v>
      </c>
      <c r="D1197" s="102" t="s">
        <v>2726</v>
      </c>
      <c r="E1197" s="103">
        <v>29612</v>
      </c>
    </row>
    <row r="1198" spans="1:5" x14ac:dyDescent="0.25">
      <c r="B1198" s="97" t="str">
        <f t="shared" si="18"/>
        <v>PEIbimirim</v>
      </c>
      <c r="C1198" s="104" t="s">
        <v>44</v>
      </c>
      <c r="D1198" s="105" t="s">
        <v>2727</v>
      </c>
      <c r="E1198" s="106">
        <v>29585</v>
      </c>
    </row>
    <row r="1199" spans="1:5" x14ac:dyDescent="0.25">
      <c r="A1199" s="97" t="str">
        <f>_xlfn.CONCAT(C1199,D1199)</f>
        <v>PAMaracanã</v>
      </c>
      <c r="B1199" s="97" t="str">
        <f t="shared" si="18"/>
        <v>PAMaracanã</v>
      </c>
      <c r="C1199" s="104" t="s">
        <v>35</v>
      </c>
      <c r="D1199" s="105" t="s">
        <v>2728</v>
      </c>
      <c r="E1199" s="106">
        <v>29559</v>
      </c>
    </row>
    <row r="1200" spans="1:5" x14ac:dyDescent="0.25">
      <c r="B1200" s="97" t="str">
        <f t="shared" si="18"/>
        <v>PRItaperuçu</v>
      </c>
      <c r="C1200" s="97" t="s">
        <v>33</v>
      </c>
      <c r="D1200" s="102" t="s">
        <v>2729</v>
      </c>
      <c r="E1200" s="103">
        <v>29493</v>
      </c>
    </row>
    <row r="1201" spans="1:5" x14ac:dyDescent="0.25">
      <c r="B1201" s="97" t="str">
        <f t="shared" si="18"/>
        <v>PETaquaritinga do Norte</v>
      </c>
      <c r="C1201" s="104" t="s">
        <v>44</v>
      </c>
      <c r="D1201" s="105" t="s">
        <v>2730</v>
      </c>
      <c r="E1201" s="106">
        <v>29472</v>
      </c>
    </row>
    <row r="1202" spans="1:5" x14ac:dyDescent="0.25">
      <c r="B1202" s="97" t="str">
        <f t="shared" si="18"/>
        <v>BAMuritiba</v>
      </c>
      <c r="C1202" s="104" t="s">
        <v>32</v>
      </c>
      <c r="D1202" s="105" t="s">
        <v>2731</v>
      </c>
      <c r="E1202" s="106">
        <v>29420</v>
      </c>
    </row>
    <row r="1203" spans="1:5" x14ac:dyDescent="0.25">
      <c r="B1203" s="97" t="str">
        <f t="shared" si="18"/>
        <v>ESIúna</v>
      </c>
      <c r="C1203" s="97" t="s">
        <v>48</v>
      </c>
      <c r="D1203" s="102" t="s">
        <v>2732</v>
      </c>
      <c r="E1203" s="103">
        <v>29417</v>
      </c>
    </row>
    <row r="1204" spans="1:5" x14ac:dyDescent="0.25">
      <c r="B1204" s="97" t="str">
        <f t="shared" si="18"/>
        <v>RJIguaba Grande</v>
      </c>
      <c r="C1204" s="97" t="s">
        <v>43</v>
      </c>
      <c r="D1204" s="102" t="s">
        <v>2733</v>
      </c>
      <c r="E1204" s="103">
        <v>29344</v>
      </c>
    </row>
    <row r="1205" spans="1:5" x14ac:dyDescent="0.25">
      <c r="A1205" s="97" t="str">
        <f>_xlfn.CONCAT(C1205,D1205)</f>
        <v>PAAnapu</v>
      </c>
      <c r="B1205" s="97" t="str">
        <f t="shared" si="18"/>
        <v>PAAnapu</v>
      </c>
      <c r="C1205" s="104" t="s">
        <v>35</v>
      </c>
      <c r="D1205" s="105" t="s">
        <v>2734</v>
      </c>
      <c r="E1205" s="106">
        <v>29312</v>
      </c>
    </row>
    <row r="1206" spans="1:5" x14ac:dyDescent="0.25">
      <c r="B1206" s="97" t="str">
        <f t="shared" si="18"/>
        <v>BAIrará</v>
      </c>
      <c r="C1206" s="104" t="s">
        <v>32</v>
      </c>
      <c r="D1206" s="105" t="s">
        <v>2735</v>
      </c>
      <c r="E1206" s="106">
        <v>29305</v>
      </c>
    </row>
    <row r="1207" spans="1:5" x14ac:dyDescent="0.25">
      <c r="B1207" s="97" t="str">
        <f t="shared" si="18"/>
        <v>RSSanta Vitória do Palmar</v>
      </c>
      <c r="C1207" s="97" t="s">
        <v>39</v>
      </c>
      <c r="D1207" s="102" t="s">
        <v>2736</v>
      </c>
      <c r="E1207" s="103">
        <v>29298</v>
      </c>
    </row>
    <row r="1208" spans="1:5" x14ac:dyDescent="0.25">
      <c r="B1208" s="97" t="str">
        <f t="shared" si="18"/>
        <v>RNExtremoz</v>
      </c>
      <c r="C1208" s="104" t="s">
        <v>52</v>
      </c>
      <c r="D1208" s="105" t="s">
        <v>2737</v>
      </c>
      <c r="E1208" s="106">
        <v>29282</v>
      </c>
    </row>
    <row r="1209" spans="1:5" x14ac:dyDescent="0.25">
      <c r="B1209" s="97" t="str">
        <f t="shared" si="18"/>
        <v>SCXaxim</v>
      </c>
      <c r="C1209" s="97" t="s">
        <v>42</v>
      </c>
      <c r="D1209" s="102" t="s">
        <v>2738</v>
      </c>
      <c r="E1209" s="103">
        <v>29254</v>
      </c>
    </row>
    <row r="1210" spans="1:5" x14ac:dyDescent="0.25">
      <c r="A1210" s="97" t="str">
        <f>_xlfn.CONCAT(C1210,D1210)</f>
        <v>MATimbiras</v>
      </c>
      <c r="B1210" s="97" t="str">
        <f t="shared" si="18"/>
        <v>MATimbiras</v>
      </c>
      <c r="C1210" s="104" t="s">
        <v>40</v>
      </c>
      <c r="D1210" s="105" t="s">
        <v>2739</v>
      </c>
      <c r="E1210" s="106">
        <v>29241</v>
      </c>
    </row>
    <row r="1211" spans="1:5" x14ac:dyDescent="0.25">
      <c r="B1211" s="97" t="str">
        <f t="shared" si="18"/>
        <v>CERedenção</v>
      </c>
      <c r="C1211" s="104" t="s">
        <v>41</v>
      </c>
      <c r="D1211" s="105" t="s">
        <v>1920</v>
      </c>
      <c r="E1211" s="106">
        <v>29238</v>
      </c>
    </row>
    <row r="1212" spans="1:5" x14ac:dyDescent="0.25">
      <c r="A1212" s="97" t="str">
        <f>_xlfn.CONCAT(C1212,D1212)</f>
        <v>MAHumberto de Campos</v>
      </c>
      <c r="B1212" s="97" t="str">
        <f t="shared" si="18"/>
        <v>MAHumberto de Campos</v>
      </c>
      <c r="C1212" s="104" t="s">
        <v>40</v>
      </c>
      <c r="D1212" s="105" t="s">
        <v>2740</v>
      </c>
      <c r="E1212" s="106">
        <v>29143</v>
      </c>
    </row>
    <row r="1213" spans="1:5" x14ac:dyDescent="0.25">
      <c r="B1213" s="97" t="str">
        <f t="shared" si="18"/>
        <v>BAParipiranga</v>
      </c>
      <c r="C1213" s="104" t="s">
        <v>32</v>
      </c>
      <c r="D1213" s="105" t="s">
        <v>2741</v>
      </c>
      <c r="E1213" s="106">
        <v>29124</v>
      </c>
    </row>
    <row r="1214" spans="1:5" x14ac:dyDescent="0.25">
      <c r="A1214" s="97" t="str">
        <f>_xlfn.CONCAT(C1214,D1214)</f>
        <v>MAMiranda do Norte</v>
      </c>
      <c r="B1214" s="97" t="str">
        <f t="shared" si="18"/>
        <v>MAMiranda do Norte</v>
      </c>
      <c r="C1214" s="104" t="s">
        <v>40</v>
      </c>
      <c r="D1214" s="105" t="s">
        <v>2742</v>
      </c>
      <c r="E1214" s="106">
        <v>29121</v>
      </c>
    </row>
    <row r="1215" spans="1:5" x14ac:dyDescent="0.25">
      <c r="B1215" s="97" t="str">
        <f t="shared" si="18"/>
        <v>BACarinhanha</v>
      </c>
      <c r="C1215" s="104" t="s">
        <v>32</v>
      </c>
      <c r="D1215" s="105" t="s">
        <v>2743</v>
      </c>
      <c r="E1215" s="106">
        <v>29118</v>
      </c>
    </row>
    <row r="1216" spans="1:5" x14ac:dyDescent="0.25">
      <c r="B1216" s="97" t="str">
        <f t="shared" si="18"/>
        <v>RNBaraúna</v>
      </c>
      <c r="C1216" s="104" t="s">
        <v>52</v>
      </c>
      <c r="D1216" s="105" t="s">
        <v>2744</v>
      </c>
      <c r="E1216" s="106">
        <v>29112</v>
      </c>
    </row>
    <row r="1217" spans="1:5" x14ac:dyDescent="0.25">
      <c r="B1217" s="97" t="str">
        <f t="shared" si="18"/>
        <v>BAValente</v>
      </c>
      <c r="C1217" s="104" t="s">
        <v>32</v>
      </c>
      <c r="D1217" s="105" t="s">
        <v>2745</v>
      </c>
      <c r="E1217" s="106">
        <v>29111</v>
      </c>
    </row>
    <row r="1218" spans="1:5" x14ac:dyDescent="0.25">
      <c r="B1218" s="97" t="str">
        <f t="shared" si="18"/>
        <v>MGCláudio</v>
      </c>
      <c r="C1218" s="104" t="s">
        <v>34</v>
      </c>
      <c r="D1218" s="105" t="s">
        <v>2746</v>
      </c>
      <c r="E1218" s="106">
        <v>29093</v>
      </c>
    </row>
    <row r="1219" spans="1:5" x14ac:dyDescent="0.25">
      <c r="B1219" s="97" t="str">
        <f t="shared" ref="B1219:B1282" si="19">C1219&amp;D1219</f>
        <v>PECaetés</v>
      </c>
      <c r="C1219" s="104" t="s">
        <v>44</v>
      </c>
      <c r="D1219" s="105" t="s">
        <v>2747</v>
      </c>
      <c r="E1219" s="106">
        <v>29065</v>
      </c>
    </row>
    <row r="1220" spans="1:5" x14ac:dyDescent="0.25">
      <c r="B1220" s="97" t="str">
        <f t="shared" si="19"/>
        <v>BAItacaré</v>
      </c>
      <c r="C1220" s="104" t="s">
        <v>32</v>
      </c>
      <c r="D1220" s="105" t="s">
        <v>2748</v>
      </c>
      <c r="E1220" s="106">
        <v>29051</v>
      </c>
    </row>
    <row r="1221" spans="1:5" x14ac:dyDescent="0.25">
      <c r="B1221" s="97" t="str">
        <f t="shared" si="19"/>
        <v>SPLaranjal Paulista</v>
      </c>
      <c r="C1221" s="97" t="s">
        <v>27</v>
      </c>
      <c r="D1221" s="102" t="s">
        <v>2749</v>
      </c>
      <c r="E1221" s="103">
        <v>29047</v>
      </c>
    </row>
    <row r="1222" spans="1:5" x14ac:dyDescent="0.25">
      <c r="B1222" s="97" t="str">
        <f t="shared" si="19"/>
        <v>PIPiracuruca</v>
      </c>
      <c r="C1222" s="104" t="s">
        <v>53</v>
      </c>
      <c r="D1222" s="105" t="s">
        <v>2750</v>
      </c>
      <c r="E1222" s="106">
        <v>28952</v>
      </c>
    </row>
    <row r="1223" spans="1:5" x14ac:dyDescent="0.25">
      <c r="B1223" s="97" t="str">
        <f t="shared" si="19"/>
        <v>RSTrês Coroas</v>
      </c>
      <c r="C1223" s="97" t="s">
        <v>39</v>
      </c>
      <c r="D1223" s="102" t="s">
        <v>2751</v>
      </c>
      <c r="E1223" s="103">
        <v>28948</v>
      </c>
    </row>
    <row r="1224" spans="1:5" x14ac:dyDescent="0.25">
      <c r="A1224" s="97" t="str">
        <f>_xlfn.CONCAT(C1224,D1224)</f>
        <v>MABuriti</v>
      </c>
      <c r="B1224" s="97" t="str">
        <f t="shared" si="19"/>
        <v>MABuriti</v>
      </c>
      <c r="C1224" s="104" t="s">
        <v>40</v>
      </c>
      <c r="D1224" s="105" t="s">
        <v>2752</v>
      </c>
      <c r="E1224" s="106">
        <v>28916</v>
      </c>
    </row>
    <row r="1225" spans="1:5" x14ac:dyDescent="0.25">
      <c r="B1225" s="97" t="str">
        <f t="shared" si="19"/>
        <v>MGCampos Gerais</v>
      </c>
      <c r="C1225" s="104" t="s">
        <v>34</v>
      </c>
      <c r="D1225" s="105" t="s">
        <v>2753</v>
      </c>
      <c r="E1225" s="106">
        <v>28908</v>
      </c>
    </row>
    <row r="1226" spans="1:5" x14ac:dyDescent="0.25">
      <c r="B1226" s="97" t="str">
        <f t="shared" si="19"/>
        <v>ALLimoeiro de Anadia</v>
      </c>
      <c r="C1226" s="104" t="s">
        <v>37</v>
      </c>
      <c r="D1226" s="105" t="s">
        <v>2754</v>
      </c>
      <c r="E1226" s="106">
        <v>28904</v>
      </c>
    </row>
    <row r="1227" spans="1:5" x14ac:dyDescent="0.25">
      <c r="B1227" s="97" t="str">
        <f t="shared" si="19"/>
        <v>BAItuberá</v>
      </c>
      <c r="C1227" s="104" t="s">
        <v>32</v>
      </c>
      <c r="D1227" s="105" t="s">
        <v>2755</v>
      </c>
      <c r="E1227" s="106">
        <v>28870</v>
      </c>
    </row>
    <row r="1228" spans="1:5" x14ac:dyDescent="0.25">
      <c r="B1228" s="97" t="str">
        <f t="shared" si="19"/>
        <v>PETabira</v>
      </c>
      <c r="C1228" s="104" t="s">
        <v>44</v>
      </c>
      <c r="D1228" s="105" t="s">
        <v>2756</v>
      </c>
      <c r="E1228" s="106">
        <v>28860</v>
      </c>
    </row>
    <row r="1229" spans="1:5" x14ac:dyDescent="0.25">
      <c r="B1229" s="97" t="str">
        <f t="shared" si="19"/>
        <v>PEPassira</v>
      </c>
      <c r="C1229" s="104" t="s">
        <v>44</v>
      </c>
      <c r="D1229" s="105" t="s">
        <v>2757</v>
      </c>
      <c r="E1229" s="106">
        <v>28856</v>
      </c>
    </row>
    <row r="1230" spans="1:5" x14ac:dyDescent="0.25">
      <c r="B1230" s="97" t="str">
        <f t="shared" si="19"/>
        <v>BACampo Alegre de Lourdes</v>
      </c>
      <c r="C1230" s="104" t="s">
        <v>32</v>
      </c>
      <c r="D1230" s="105" t="s">
        <v>2758</v>
      </c>
      <c r="E1230" s="106">
        <v>28839</v>
      </c>
    </row>
    <row r="1231" spans="1:5" x14ac:dyDescent="0.25">
      <c r="A1231" s="97" t="str">
        <f>_xlfn.CONCAT(C1231,D1231)</f>
        <v>MASão Bernardo</v>
      </c>
      <c r="B1231" s="97" t="str">
        <f t="shared" si="19"/>
        <v>MASão Bernardo</v>
      </c>
      <c r="C1231" s="104" t="s">
        <v>40</v>
      </c>
      <c r="D1231" s="105" t="s">
        <v>2759</v>
      </c>
      <c r="E1231" s="106">
        <v>28825</v>
      </c>
    </row>
    <row r="1232" spans="1:5" x14ac:dyDescent="0.25">
      <c r="B1232" s="97" t="str">
        <f t="shared" si="19"/>
        <v>SEPorto da Folha</v>
      </c>
      <c r="C1232" s="104" t="s">
        <v>49</v>
      </c>
      <c r="D1232" s="105" t="s">
        <v>2760</v>
      </c>
      <c r="E1232" s="106">
        <v>28788</v>
      </c>
    </row>
    <row r="1233" spans="1:5" x14ac:dyDescent="0.25">
      <c r="B1233" s="97" t="str">
        <f t="shared" si="19"/>
        <v>MGConceição das Alagoas</v>
      </c>
      <c r="C1233" s="104" t="s">
        <v>34</v>
      </c>
      <c r="D1233" s="105" t="s">
        <v>2761</v>
      </c>
      <c r="E1233" s="106">
        <v>28782</v>
      </c>
    </row>
    <row r="1234" spans="1:5" x14ac:dyDescent="0.25">
      <c r="B1234" s="97" t="str">
        <f t="shared" si="19"/>
        <v>CENovo Oriente</v>
      </c>
      <c r="C1234" s="104" t="s">
        <v>41</v>
      </c>
      <c r="D1234" s="105" t="s">
        <v>2762</v>
      </c>
      <c r="E1234" s="106">
        <v>28737</v>
      </c>
    </row>
    <row r="1235" spans="1:5" x14ac:dyDescent="0.25">
      <c r="B1235" s="97" t="str">
        <f t="shared" si="19"/>
        <v>PRGoioerê</v>
      </c>
      <c r="C1235" s="97" t="s">
        <v>33</v>
      </c>
      <c r="D1235" s="102" t="s">
        <v>2763</v>
      </c>
      <c r="E1235" s="103">
        <v>28734</v>
      </c>
    </row>
    <row r="1236" spans="1:5" x14ac:dyDescent="0.25">
      <c r="A1236" s="97" t="str">
        <f>_xlfn.CONCAT(C1236,D1236)</f>
        <v>AMCarauari</v>
      </c>
      <c r="B1236" s="97" t="str">
        <f t="shared" si="19"/>
        <v>AMCarauari</v>
      </c>
      <c r="C1236" s="104" t="s">
        <v>38</v>
      </c>
      <c r="D1236" s="105" t="s">
        <v>2764</v>
      </c>
      <c r="E1236" s="106">
        <v>28719</v>
      </c>
    </row>
    <row r="1237" spans="1:5" x14ac:dyDescent="0.25">
      <c r="B1237" s="97" t="str">
        <f t="shared" si="19"/>
        <v>BANazaré</v>
      </c>
      <c r="C1237" s="104" t="s">
        <v>32</v>
      </c>
      <c r="D1237" s="105" t="s">
        <v>2765</v>
      </c>
      <c r="E1237" s="106">
        <v>28661</v>
      </c>
    </row>
    <row r="1238" spans="1:5" x14ac:dyDescent="0.25">
      <c r="B1238" s="97" t="str">
        <f t="shared" si="19"/>
        <v>BASanta Rita de Cássia</v>
      </c>
      <c r="C1238" s="104" t="s">
        <v>32</v>
      </c>
      <c r="D1238" s="105" t="s">
        <v>2766</v>
      </c>
      <c r="E1238" s="106">
        <v>28613</v>
      </c>
    </row>
    <row r="1239" spans="1:5" x14ac:dyDescent="0.25">
      <c r="B1239" s="97" t="str">
        <f t="shared" si="19"/>
        <v>PBPedras de Fogo</v>
      </c>
      <c r="C1239" s="104" t="s">
        <v>50</v>
      </c>
      <c r="D1239" s="105" t="s">
        <v>2767</v>
      </c>
      <c r="E1239" s="106">
        <v>28607</v>
      </c>
    </row>
    <row r="1240" spans="1:5" x14ac:dyDescent="0.25">
      <c r="B1240" s="97" t="str">
        <f t="shared" si="19"/>
        <v>MGSanto Antônio do Monte</v>
      </c>
      <c r="C1240" s="97" t="s">
        <v>34</v>
      </c>
      <c r="D1240" s="102" t="s">
        <v>2768</v>
      </c>
      <c r="E1240" s="103">
        <v>28603</v>
      </c>
    </row>
    <row r="1241" spans="1:5" x14ac:dyDescent="0.25">
      <c r="A1241" s="97" t="str">
        <f>_xlfn.CONCAT(C1241,D1241)</f>
        <v>PAMarapanim</v>
      </c>
      <c r="B1241" s="97" t="str">
        <f t="shared" si="19"/>
        <v>PAMarapanim</v>
      </c>
      <c r="C1241" s="104" t="s">
        <v>35</v>
      </c>
      <c r="D1241" s="105" t="s">
        <v>2769</v>
      </c>
      <c r="E1241" s="106">
        <v>28563</v>
      </c>
    </row>
    <row r="1242" spans="1:5" x14ac:dyDescent="0.25">
      <c r="B1242" s="97" t="str">
        <f t="shared" si="19"/>
        <v>MGElói Mendes</v>
      </c>
      <c r="C1242" s="104" t="s">
        <v>34</v>
      </c>
      <c r="D1242" s="105" t="s">
        <v>2770</v>
      </c>
      <c r="E1242" s="106">
        <v>28556</v>
      </c>
    </row>
    <row r="1243" spans="1:5" x14ac:dyDescent="0.25">
      <c r="A1243" s="97" t="str">
        <f>_xlfn.CONCAT(C1243,D1243)</f>
        <v>APOiapoque</v>
      </c>
      <c r="B1243" s="97" t="str">
        <f t="shared" si="19"/>
        <v>APOiapoque</v>
      </c>
      <c r="C1243" s="104" t="s">
        <v>55</v>
      </c>
      <c r="D1243" s="105" t="s">
        <v>2771</v>
      </c>
      <c r="E1243" s="106">
        <v>28534</v>
      </c>
    </row>
    <row r="1244" spans="1:5" x14ac:dyDescent="0.25">
      <c r="B1244" s="97" t="str">
        <f t="shared" si="19"/>
        <v>PRPontal do Paraná</v>
      </c>
      <c r="C1244" s="97" t="s">
        <v>33</v>
      </c>
      <c r="D1244" s="102" t="s">
        <v>2772</v>
      </c>
      <c r="E1244" s="103">
        <v>28529</v>
      </c>
    </row>
    <row r="1245" spans="1:5" x14ac:dyDescent="0.25">
      <c r="B1245" s="97" t="str">
        <f t="shared" si="19"/>
        <v>GOMinaçu</v>
      </c>
      <c r="C1245" s="97" t="s">
        <v>36</v>
      </c>
      <c r="D1245" s="102" t="s">
        <v>2773</v>
      </c>
      <c r="E1245" s="103">
        <v>28518</v>
      </c>
    </row>
    <row r="1246" spans="1:5" x14ac:dyDescent="0.25">
      <c r="B1246" s="97" t="str">
        <f t="shared" si="19"/>
        <v>SPConchal</v>
      </c>
      <c r="C1246" s="97" t="s">
        <v>27</v>
      </c>
      <c r="D1246" s="102" t="s">
        <v>2774</v>
      </c>
      <c r="E1246" s="103">
        <v>28491</v>
      </c>
    </row>
    <row r="1247" spans="1:5" x14ac:dyDescent="0.25">
      <c r="B1247" s="97" t="str">
        <f t="shared" si="19"/>
        <v>PRArapoti</v>
      </c>
      <c r="C1247" s="97" t="s">
        <v>33</v>
      </c>
      <c r="D1247" s="102" t="s">
        <v>2775</v>
      </c>
      <c r="E1247" s="103">
        <v>28480</v>
      </c>
    </row>
    <row r="1248" spans="1:5" x14ac:dyDescent="0.25">
      <c r="B1248" s="97" t="str">
        <f t="shared" si="19"/>
        <v>SPCajati</v>
      </c>
      <c r="C1248" s="97" t="s">
        <v>27</v>
      </c>
      <c r="D1248" s="102" t="s">
        <v>2776</v>
      </c>
      <c r="E1248" s="103">
        <v>28441</v>
      </c>
    </row>
    <row r="1249" spans="1:5" x14ac:dyDescent="0.25">
      <c r="B1249" s="97" t="str">
        <f t="shared" si="19"/>
        <v>MGPitangui</v>
      </c>
      <c r="C1249" s="104" t="s">
        <v>34</v>
      </c>
      <c r="D1249" s="105" t="s">
        <v>2777</v>
      </c>
      <c r="E1249" s="106">
        <v>28433</v>
      </c>
    </row>
    <row r="1250" spans="1:5" x14ac:dyDescent="0.25">
      <c r="B1250" s="97" t="str">
        <f t="shared" si="19"/>
        <v>ALMurici</v>
      </c>
      <c r="C1250" s="104" t="s">
        <v>37</v>
      </c>
      <c r="D1250" s="105" t="s">
        <v>2778</v>
      </c>
      <c r="E1250" s="106">
        <v>28428</v>
      </c>
    </row>
    <row r="1251" spans="1:5" x14ac:dyDescent="0.25">
      <c r="B1251" s="97" t="str">
        <f t="shared" si="19"/>
        <v>MSMiranda</v>
      </c>
      <c r="C1251" s="97" t="s">
        <v>47</v>
      </c>
      <c r="D1251" s="102" t="s">
        <v>2779</v>
      </c>
      <c r="E1251" s="103">
        <v>28423</v>
      </c>
    </row>
    <row r="1252" spans="1:5" x14ac:dyDescent="0.25">
      <c r="B1252" s="97" t="str">
        <f t="shared" si="19"/>
        <v>PBAlagoa Grande</v>
      </c>
      <c r="C1252" s="104" t="s">
        <v>50</v>
      </c>
      <c r="D1252" s="105" t="s">
        <v>2780</v>
      </c>
      <c r="E1252" s="106">
        <v>28384</v>
      </c>
    </row>
    <row r="1253" spans="1:5" x14ac:dyDescent="0.25">
      <c r="B1253" s="97" t="str">
        <f t="shared" si="19"/>
        <v>BAOlindina</v>
      </c>
      <c r="C1253" s="104" t="s">
        <v>32</v>
      </c>
      <c r="D1253" s="105" t="s">
        <v>2781</v>
      </c>
      <c r="E1253" s="106">
        <v>28373</v>
      </c>
    </row>
    <row r="1254" spans="1:5" x14ac:dyDescent="0.25">
      <c r="B1254" s="97" t="str">
        <f t="shared" si="19"/>
        <v>GOAlexânia</v>
      </c>
      <c r="C1254" s="97" t="s">
        <v>36</v>
      </c>
      <c r="D1254" s="102" t="s">
        <v>2782</v>
      </c>
      <c r="E1254" s="103">
        <v>28360</v>
      </c>
    </row>
    <row r="1255" spans="1:5" x14ac:dyDescent="0.25">
      <c r="B1255" s="97" t="str">
        <f t="shared" si="19"/>
        <v>BAPresidente Tancredo Neves</v>
      </c>
      <c r="C1255" s="104" t="s">
        <v>32</v>
      </c>
      <c r="D1255" s="105" t="s">
        <v>2783</v>
      </c>
      <c r="E1255" s="106">
        <v>28272</v>
      </c>
    </row>
    <row r="1256" spans="1:5" x14ac:dyDescent="0.25">
      <c r="B1256" s="97" t="str">
        <f t="shared" si="19"/>
        <v>RNNísia Floresta</v>
      </c>
      <c r="C1256" s="104" t="s">
        <v>52</v>
      </c>
      <c r="D1256" s="105" t="s">
        <v>2784</v>
      </c>
      <c r="E1256" s="106">
        <v>28266</v>
      </c>
    </row>
    <row r="1257" spans="1:5" x14ac:dyDescent="0.25">
      <c r="B1257" s="97" t="str">
        <f t="shared" si="19"/>
        <v>BAPrado</v>
      </c>
      <c r="C1257" s="104" t="s">
        <v>32</v>
      </c>
      <c r="D1257" s="105" t="s">
        <v>2785</v>
      </c>
      <c r="E1257" s="106">
        <v>28214</v>
      </c>
    </row>
    <row r="1258" spans="1:5" x14ac:dyDescent="0.25">
      <c r="B1258" s="97" t="str">
        <f t="shared" si="19"/>
        <v>MGBuritizeiro</v>
      </c>
      <c r="C1258" s="104" t="s">
        <v>34</v>
      </c>
      <c r="D1258" s="105" t="s">
        <v>2786</v>
      </c>
      <c r="E1258" s="106">
        <v>28184</v>
      </c>
    </row>
    <row r="1259" spans="1:5" x14ac:dyDescent="0.25">
      <c r="B1259" s="97" t="str">
        <f t="shared" si="19"/>
        <v>MGPrata</v>
      </c>
      <c r="C1259" s="104" t="s">
        <v>34</v>
      </c>
      <c r="D1259" s="105" t="s">
        <v>2787</v>
      </c>
      <c r="E1259" s="106">
        <v>28173</v>
      </c>
    </row>
    <row r="1260" spans="1:5" x14ac:dyDescent="0.25">
      <c r="B1260" s="97" t="str">
        <f t="shared" si="19"/>
        <v>RNAreia Branca</v>
      </c>
      <c r="C1260" s="104" t="s">
        <v>52</v>
      </c>
      <c r="D1260" s="105" t="s">
        <v>2788</v>
      </c>
      <c r="E1260" s="106">
        <v>28156</v>
      </c>
    </row>
    <row r="1261" spans="1:5" x14ac:dyDescent="0.25">
      <c r="B1261" s="97" t="str">
        <f t="shared" si="19"/>
        <v>MTMirassol d´Oeste</v>
      </c>
      <c r="C1261" s="97" t="s">
        <v>46</v>
      </c>
      <c r="D1261" s="102" t="s">
        <v>2789</v>
      </c>
      <c r="E1261" s="103">
        <v>28135</v>
      </c>
    </row>
    <row r="1262" spans="1:5" x14ac:dyDescent="0.25">
      <c r="A1262" s="97" t="str">
        <f>_xlfn.CONCAT(C1262,D1262)</f>
        <v>PAMelgaço</v>
      </c>
      <c r="B1262" s="97" t="str">
        <f t="shared" si="19"/>
        <v>PAMelgaço</v>
      </c>
      <c r="C1262" s="104" t="s">
        <v>35</v>
      </c>
      <c r="D1262" s="105" t="s">
        <v>2790</v>
      </c>
      <c r="E1262" s="106">
        <v>28121</v>
      </c>
    </row>
    <row r="1263" spans="1:5" x14ac:dyDescent="0.25">
      <c r="A1263" s="97" t="str">
        <f>_xlfn.CONCAT(C1263,D1263)</f>
        <v>ROCandeias do Jamari</v>
      </c>
      <c r="B1263" s="97" t="str">
        <f t="shared" si="19"/>
        <v>ROCandeias do Jamari</v>
      </c>
      <c r="C1263" s="104" t="s">
        <v>51</v>
      </c>
      <c r="D1263" s="105" t="s">
        <v>2791</v>
      </c>
      <c r="E1263" s="106">
        <v>28068</v>
      </c>
    </row>
    <row r="1264" spans="1:5" x14ac:dyDescent="0.25">
      <c r="A1264" s="97" t="str">
        <f>_xlfn.CONCAT(C1264,D1264)</f>
        <v>MAAlto Alegre do Maranhão</v>
      </c>
      <c r="B1264" s="97" t="str">
        <f t="shared" si="19"/>
        <v>MAAlto Alegre do Maranhão</v>
      </c>
      <c r="C1264" s="104" t="s">
        <v>40</v>
      </c>
      <c r="D1264" s="105" t="s">
        <v>2792</v>
      </c>
      <c r="E1264" s="106">
        <v>28066</v>
      </c>
    </row>
    <row r="1265" spans="1:5" x14ac:dyDescent="0.25">
      <c r="B1265" s="97" t="str">
        <f t="shared" si="19"/>
        <v>PRNova Esperança</v>
      </c>
      <c r="C1265" s="97" t="s">
        <v>33</v>
      </c>
      <c r="D1265" s="102" t="s">
        <v>2793</v>
      </c>
      <c r="E1265" s="103">
        <v>28062</v>
      </c>
    </row>
    <row r="1266" spans="1:5" x14ac:dyDescent="0.25">
      <c r="B1266" s="97" t="str">
        <f t="shared" si="19"/>
        <v>BASanta Cruz Cabrália</v>
      </c>
      <c r="C1266" s="104" t="s">
        <v>32</v>
      </c>
      <c r="D1266" s="105" t="s">
        <v>2794</v>
      </c>
      <c r="E1266" s="106">
        <v>28058</v>
      </c>
    </row>
    <row r="1267" spans="1:5" x14ac:dyDescent="0.25">
      <c r="B1267" s="97" t="str">
        <f t="shared" si="19"/>
        <v>RSNova Prata</v>
      </c>
      <c r="C1267" s="97" t="s">
        <v>39</v>
      </c>
      <c r="D1267" s="102" t="s">
        <v>2795</v>
      </c>
      <c r="E1267" s="103">
        <v>28021</v>
      </c>
    </row>
    <row r="1268" spans="1:5" x14ac:dyDescent="0.25">
      <c r="B1268" s="97" t="str">
        <f t="shared" si="19"/>
        <v>SPPirapozinho</v>
      </c>
      <c r="C1268" s="97" t="s">
        <v>27</v>
      </c>
      <c r="D1268" s="102" t="s">
        <v>2796</v>
      </c>
      <c r="E1268" s="103">
        <v>27974</v>
      </c>
    </row>
    <row r="1269" spans="1:5" x14ac:dyDescent="0.25">
      <c r="B1269" s="97" t="str">
        <f t="shared" si="19"/>
        <v>MGCoromandel</v>
      </c>
      <c r="C1269" s="104" t="s">
        <v>34</v>
      </c>
      <c r="D1269" s="105" t="s">
        <v>2797</v>
      </c>
      <c r="E1269" s="106">
        <v>27958</v>
      </c>
    </row>
    <row r="1270" spans="1:5" x14ac:dyDescent="0.25">
      <c r="B1270" s="97" t="str">
        <f t="shared" si="19"/>
        <v>RJPaty do Alferes</v>
      </c>
      <c r="C1270" s="97" t="s">
        <v>43</v>
      </c>
      <c r="D1270" s="102" t="s">
        <v>2798</v>
      </c>
      <c r="E1270" s="103">
        <v>27942</v>
      </c>
    </row>
    <row r="1271" spans="1:5" x14ac:dyDescent="0.25">
      <c r="B1271" s="97" t="str">
        <f t="shared" si="19"/>
        <v>ALTraipu</v>
      </c>
      <c r="C1271" s="104" t="s">
        <v>37</v>
      </c>
      <c r="D1271" s="105" t="s">
        <v>2799</v>
      </c>
      <c r="E1271" s="106">
        <v>27934</v>
      </c>
    </row>
    <row r="1272" spans="1:5" x14ac:dyDescent="0.25">
      <c r="B1272" s="97" t="str">
        <f t="shared" si="19"/>
        <v>PICocal</v>
      </c>
      <c r="C1272" s="104" t="s">
        <v>53</v>
      </c>
      <c r="D1272" s="105" t="s">
        <v>2800</v>
      </c>
      <c r="E1272" s="106">
        <v>27901</v>
      </c>
    </row>
    <row r="1273" spans="1:5" x14ac:dyDescent="0.25">
      <c r="B1273" s="97" t="str">
        <f t="shared" si="19"/>
        <v>RSSão José do Norte</v>
      </c>
      <c r="C1273" s="97" t="s">
        <v>39</v>
      </c>
      <c r="D1273" s="102" t="s">
        <v>2801</v>
      </c>
      <c r="E1273" s="103">
        <v>27866</v>
      </c>
    </row>
    <row r="1274" spans="1:5" x14ac:dyDescent="0.25">
      <c r="B1274" s="97" t="str">
        <f t="shared" si="19"/>
        <v>SPSanta Gertrudes</v>
      </c>
      <c r="C1274" s="97" t="s">
        <v>27</v>
      </c>
      <c r="D1274" s="102" t="s">
        <v>2802</v>
      </c>
      <c r="E1274" s="103">
        <v>27850</v>
      </c>
    </row>
    <row r="1275" spans="1:5" x14ac:dyDescent="0.25">
      <c r="B1275" s="97" t="str">
        <f t="shared" si="19"/>
        <v>MGJuatuba</v>
      </c>
      <c r="C1275" s="104" t="s">
        <v>34</v>
      </c>
      <c r="D1275" s="105" t="s">
        <v>2803</v>
      </c>
      <c r="E1275" s="106">
        <v>27823</v>
      </c>
    </row>
    <row r="1276" spans="1:5" x14ac:dyDescent="0.25">
      <c r="B1276" s="97" t="str">
        <f t="shared" si="19"/>
        <v>CEMarco</v>
      </c>
      <c r="C1276" s="104" t="s">
        <v>41</v>
      </c>
      <c r="D1276" s="105" t="s">
        <v>2804</v>
      </c>
      <c r="E1276" s="106">
        <v>27822</v>
      </c>
    </row>
    <row r="1277" spans="1:5" x14ac:dyDescent="0.25">
      <c r="A1277" s="97" t="str">
        <f>_xlfn.CONCAT(C1277,D1277)</f>
        <v>PAÁgua Azul do Norte</v>
      </c>
      <c r="B1277" s="97" t="str">
        <f t="shared" si="19"/>
        <v>PAÁgua Azul do Norte</v>
      </c>
      <c r="C1277" s="104" t="s">
        <v>35</v>
      </c>
      <c r="D1277" s="105" t="s">
        <v>2805</v>
      </c>
      <c r="E1277" s="106">
        <v>27797</v>
      </c>
    </row>
    <row r="1278" spans="1:5" x14ac:dyDescent="0.25">
      <c r="B1278" s="97" t="str">
        <f t="shared" si="19"/>
        <v>PETupanatinga</v>
      </c>
      <c r="C1278" s="104" t="s">
        <v>44</v>
      </c>
      <c r="D1278" s="105" t="s">
        <v>2806</v>
      </c>
      <c r="E1278" s="106">
        <v>27793</v>
      </c>
    </row>
    <row r="1279" spans="1:5" x14ac:dyDescent="0.25">
      <c r="B1279" s="97" t="str">
        <f t="shared" si="19"/>
        <v>RJBom Jardim</v>
      </c>
      <c r="C1279" s="97" t="s">
        <v>43</v>
      </c>
      <c r="D1279" s="102" t="s">
        <v>2351</v>
      </c>
      <c r="E1279" s="103">
        <v>27779</v>
      </c>
    </row>
    <row r="1280" spans="1:5" x14ac:dyDescent="0.25">
      <c r="A1280" s="97" t="str">
        <f>_xlfn.CONCAT(C1280,D1280)</f>
        <v>AMBarcelos</v>
      </c>
      <c r="B1280" s="97" t="str">
        <f t="shared" si="19"/>
        <v>AMBarcelos</v>
      </c>
      <c r="C1280" s="104" t="s">
        <v>38</v>
      </c>
      <c r="D1280" s="105" t="s">
        <v>2807</v>
      </c>
      <c r="E1280" s="106">
        <v>27772</v>
      </c>
    </row>
    <row r="1281" spans="2:5" x14ac:dyDescent="0.25">
      <c r="B1281" s="97" t="str">
        <f t="shared" si="19"/>
        <v>RSLagoa Vermelha</v>
      </c>
      <c r="C1281" s="97" t="s">
        <v>39</v>
      </c>
      <c r="D1281" s="102" t="s">
        <v>2808</v>
      </c>
      <c r="E1281" s="103">
        <v>27751</v>
      </c>
    </row>
    <row r="1282" spans="2:5" x14ac:dyDescent="0.25">
      <c r="B1282" s="97" t="str">
        <f t="shared" si="19"/>
        <v>PRMandirituba</v>
      </c>
      <c r="C1282" s="97" t="s">
        <v>33</v>
      </c>
      <c r="D1282" s="102" t="s">
        <v>2809</v>
      </c>
      <c r="E1282" s="103">
        <v>27750</v>
      </c>
    </row>
    <row r="1283" spans="2:5" x14ac:dyDescent="0.25">
      <c r="B1283" s="97" t="str">
        <f t="shared" ref="B1283:B1346" si="20">C1283&amp;D1283</f>
        <v>PBLagoa Seca</v>
      </c>
      <c r="C1283" s="104" t="s">
        <v>50</v>
      </c>
      <c r="D1283" s="105" t="s">
        <v>2810</v>
      </c>
      <c r="E1283" s="106">
        <v>27728</v>
      </c>
    </row>
    <row r="1284" spans="2:5" x14ac:dyDescent="0.25">
      <c r="B1284" s="97" t="str">
        <f t="shared" si="20"/>
        <v>SPDois Córregos</v>
      </c>
      <c r="C1284" s="97" t="s">
        <v>27</v>
      </c>
      <c r="D1284" s="102" t="s">
        <v>2811</v>
      </c>
      <c r="E1284" s="103">
        <v>27704</v>
      </c>
    </row>
    <row r="1285" spans="2:5" x14ac:dyDescent="0.25">
      <c r="B1285" s="97" t="str">
        <f t="shared" si="20"/>
        <v>PRSão Miguel do Iguaçu</v>
      </c>
      <c r="C1285" s="97" t="s">
        <v>33</v>
      </c>
      <c r="D1285" s="102" t="s">
        <v>2812</v>
      </c>
      <c r="E1285" s="103">
        <v>27696</v>
      </c>
    </row>
    <row r="1286" spans="2:5" x14ac:dyDescent="0.25">
      <c r="B1286" s="97" t="str">
        <f t="shared" si="20"/>
        <v>MTJaciara</v>
      </c>
      <c r="C1286" s="97" t="s">
        <v>46</v>
      </c>
      <c r="D1286" s="102" t="s">
        <v>2813</v>
      </c>
      <c r="E1286" s="103">
        <v>27696</v>
      </c>
    </row>
    <row r="1287" spans="2:5" x14ac:dyDescent="0.25">
      <c r="B1287" s="97" t="str">
        <f t="shared" si="20"/>
        <v>BAQuijingue</v>
      </c>
      <c r="C1287" s="104" t="s">
        <v>32</v>
      </c>
      <c r="D1287" s="105" t="s">
        <v>2814</v>
      </c>
      <c r="E1287" s="106">
        <v>27672</v>
      </c>
    </row>
    <row r="1288" spans="2:5" x14ac:dyDescent="0.25">
      <c r="B1288" s="97" t="str">
        <f t="shared" si="20"/>
        <v>MSSão Gabriel do Oeste</v>
      </c>
      <c r="C1288" s="97" t="s">
        <v>47</v>
      </c>
      <c r="D1288" s="102" t="s">
        <v>2815</v>
      </c>
      <c r="E1288" s="103">
        <v>27660</v>
      </c>
    </row>
    <row r="1289" spans="2:5" x14ac:dyDescent="0.25">
      <c r="B1289" s="97" t="str">
        <f t="shared" si="20"/>
        <v>MGMantena</v>
      </c>
      <c r="C1289" s="104" t="s">
        <v>34</v>
      </c>
      <c r="D1289" s="105" t="s">
        <v>2816</v>
      </c>
      <c r="E1289" s="106">
        <v>27651</v>
      </c>
    </row>
    <row r="1290" spans="2:5" x14ac:dyDescent="0.25">
      <c r="B1290" s="97" t="str">
        <f t="shared" si="20"/>
        <v>SPSanta Rita do Passa Quatro</v>
      </c>
      <c r="C1290" s="97" t="s">
        <v>27</v>
      </c>
      <c r="D1290" s="102" t="s">
        <v>2817</v>
      </c>
      <c r="E1290" s="103">
        <v>27641</v>
      </c>
    </row>
    <row r="1291" spans="2:5" x14ac:dyDescent="0.25">
      <c r="B1291" s="97" t="str">
        <f t="shared" si="20"/>
        <v>SPItaí</v>
      </c>
      <c r="C1291" s="97" t="s">
        <v>27</v>
      </c>
      <c r="D1291" s="102" t="s">
        <v>2818</v>
      </c>
      <c r="E1291" s="103">
        <v>27632</v>
      </c>
    </row>
    <row r="1292" spans="2:5" x14ac:dyDescent="0.25">
      <c r="B1292" s="97" t="str">
        <f t="shared" si="20"/>
        <v>SCForquilhinha</v>
      </c>
      <c r="C1292" s="97" t="s">
        <v>42</v>
      </c>
      <c r="D1292" s="102" t="s">
        <v>2819</v>
      </c>
      <c r="E1292" s="103">
        <v>27621</v>
      </c>
    </row>
    <row r="1293" spans="2:5" x14ac:dyDescent="0.25">
      <c r="B1293" s="97" t="str">
        <f t="shared" si="20"/>
        <v>SPPiracaia</v>
      </c>
      <c r="C1293" s="97" t="s">
        <v>27</v>
      </c>
      <c r="D1293" s="102" t="s">
        <v>2820</v>
      </c>
      <c r="E1293" s="103">
        <v>27617</v>
      </c>
    </row>
    <row r="1294" spans="2:5" x14ac:dyDescent="0.25">
      <c r="B1294" s="97" t="str">
        <f t="shared" si="20"/>
        <v>ESPinheiros</v>
      </c>
      <c r="C1294" s="97" t="s">
        <v>48</v>
      </c>
      <c r="D1294" s="102" t="s">
        <v>2821</v>
      </c>
      <c r="E1294" s="103">
        <v>27601</v>
      </c>
    </row>
    <row r="1295" spans="2:5" x14ac:dyDescent="0.25">
      <c r="B1295" s="97" t="str">
        <f t="shared" si="20"/>
        <v>CECampos Sales</v>
      </c>
      <c r="C1295" s="104" t="s">
        <v>41</v>
      </c>
      <c r="D1295" s="105" t="s">
        <v>2822</v>
      </c>
      <c r="E1295" s="106">
        <v>27513</v>
      </c>
    </row>
    <row r="1296" spans="2:5" x14ac:dyDescent="0.25">
      <c r="B1296" s="97" t="str">
        <f t="shared" si="20"/>
        <v>MTSapezal</v>
      </c>
      <c r="C1296" s="97" t="s">
        <v>46</v>
      </c>
      <c r="D1296" s="102" t="s">
        <v>2823</v>
      </c>
      <c r="E1296" s="103">
        <v>27485</v>
      </c>
    </row>
    <row r="1297" spans="1:5" x14ac:dyDescent="0.25">
      <c r="B1297" s="97" t="str">
        <f t="shared" si="20"/>
        <v>BAUbatã</v>
      </c>
      <c r="C1297" s="104" t="s">
        <v>32</v>
      </c>
      <c r="D1297" s="105" t="s">
        <v>2824</v>
      </c>
      <c r="E1297" s="106">
        <v>27481</v>
      </c>
    </row>
    <row r="1298" spans="1:5" x14ac:dyDescent="0.25">
      <c r="B1298" s="97" t="str">
        <f t="shared" si="20"/>
        <v>ALBoca da Mata</v>
      </c>
      <c r="C1298" s="104" t="s">
        <v>37</v>
      </c>
      <c r="D1298" s="105" t="s">
        <v>2825</v>
      </c>
      <c r="E1298" s="106">
        <v>27429</v>
      </c>
    </row>
    <row r="1299" spans="1:5" x14ac:dyDescent="0.25">
      <c r="A1299" s="97" t="str">
        <f>_xlfn.CONCAT(C1299,D1299)</f>
        <v>MAIcatu</v>
      </c>
      <c r="B1299" s="97" t="str">
        <f t="shared" si="20"/>
        <v>MAIcatu</v>
      </c>
      <c r="C1299" s="104" t="s">
        <v>40</v>
      </c>
      <c r="D1299" s="105" t="s">
        <v>2826</v>
      </c>
      <c r="E1299" s="106">
        <v>27423</v>
      </c>
    </row>
    <row r="1300" spans="1:5" x14ac:dyDescent="0.25">
      <c r="B1300" s="97" t="str">
        <f t="shared" si="20"/>
        <v>CEMilagres</v>
      </c>
      <c r="C1300" s="104" t="s">
        <v>41</v>
      </c>
      <c r="D1300" s="105" t="s">
        <v>2827</v>
      </c>
      <c r="E1300" s="106">
        <v>27413</v>
      </c>
    </row>
    <row r="1301" spans="1:5" x14ac:dyDescent="0.25">
      <c r="B1301" s="97" t="str">
        <f t="shared" si="20"/>
        <v>GOIpameri</v>
      </c>
      <c r="C1301" s="97" t="s">
        <v>36</v>
      </c>
      <c r="D1301" s="102" t="s">
        <v>2828</v>
      </c>
      <c r="E1301" s="103">
        <v>27365</v>
      </c>
    </row>
    <row r="1302" spans="1:5" x14ac:dyDescent="0.25">
      <c r="B1302" s="97" t="str">
        <f t="shared" si="20"/>
        <v>ALPorto Calvo</v>
      </c>
      <c r="C1302" s="104" t="s">
        <v>37</v>
      </c>
      <c r="D1302" s="105" t="s">
        <v>2829</v>
      </c>
      <c r="E1302" s="106">
        <v>27331</v>
      </c>
    </row>
    <row r="1303" spans="1:5" x14ac:dyDescent="0.25">
      <c r="B1303" s="97" t="str">
        <f t="shared" si="20"/>
        <v>RSVera Cruz</v>
      </c>
      <c r="C1303" s="97" t="s">
        <v>39</v>
      </c>
      <c r="D1303" s="102" t="s">
        <v>2311</v>
      </c>
      <c r="E1303" s="103">
        <v>27325</v>
      </c>
    </row>
    <row r="1304" spans="1:5" x14ac:dyDescent="0.25">
      <c r="B1304" s="97" t="str">
        <f t="shared" si="20"/>
        <v>BALapão</v>
      </c>
      <c r="C1304" s="104" t="s">
        <v>32</v>
      </c>
      <c r="D1304" s="105" t="s">
        <v>2830</v>
      </c>
      <c r="E1304" s="106">
        <v>27323</v>
      </c>
    </row>
    <row r="1305" spans="1:5" x14ac:dyDescent="0.25">
      <c r="B1305" s="97" t="str">
        <f t="shared" si="20"/>
        <v>SCSão Joaquim</v>
      </c>
      <c r="C1305" s="97" t="s">
        <v>42</v>
      </c>
      <c r="D1305" s="102" t="s">
        <v>2831</v>
      </c>
      <c r="E1305" s="103">
        <v>27322</v>
      </c>
    </row>
    <row r="1306" spans="1:5" x14ac:dyDescent="0.25">
      <c r="B1306" s="97" t="str">
        <f t="shared" si="20"/>
        <v>PESanharó</v>
      </c>
      <c r="C1306" s="104" t="s">
        <v>44</v>
      </c>
      <c r="D1306" s="105" t="s">
        <v>2832</v>
      </c>
      <c r="E1306" s="106">
        <v>27308</v>
      </c>
    </row>
    <row r="1307" spans="1:5" x14ac:dyDescent="0.25">
      <c r="A1307" s="97" t="str">
        <f>_xlfn.CONCAT(C1307,D1307)</f>
        <v>PASão Sebastião da Boa Vista</v>
      </c>
      <c r="B1307" s="97" t="str">
        <f t="shared" si="20"/>
        <v>PASão Sebastião da Boa Vista</v>
      </c>
      <c r="C1307" s="104" t="s">
        <v>35</v>
      </c>
      <c r="D1307" s="105" t="s">
        <v>2833</v>
      </c>
      <c r="E1307" s="106">
        <v>27302</v>
      </c>
    </row>
    <row r="1308" spans="1:5" x14ac:dyDescent="0.25">
      <c r="B1308" s="97" t="str">
        <f t="shared" si="20"/>
        <v>MGBelo Oriente</v>
      </c>
      <c r="C1308" s="104" t="s">
        <v>34</v>
      </c>
      <c r="D1308" s="105" t="s">
        <v>2834</v>
      </c>
      <c r="E1308" s="106">
        <v>27277</v>
      </c>
    </row>
    <row r="1309" spans="1:5" x14ac:dyDescent="0.25">
      <c r="B1309" s="97" t="str">
        <f t="shared" si="20"/>
        <v>PEPombos</v>
      </c>
      <c r="C1309" s="104" t="s">
        <v>44</v>
      </c>
      <c r="D1309" s="105" t="s">
        <v>2835</v>
      </c>
      <c r="E1309" s="106">
        <v>27204</v>
      </c>
    </row>
    <row r="1310" spans="1:5" x14ac:dyDescent="0.25">
      <c r="B1310" s="97" t="str">
        <f t="shared" si="20"/>
        <v>CEJardim</v>
      </c>
      <c r="C1310" s="104" t="s">
        <v>41</v>
      </c>
      <c r="D1310" s="105" t="s">
        <v>2836</v>
      </c>
      <c r="E1310" s="106">
        <v>27187</v>
      </c>
    </row>
    <row r="1311" spans="1:5" x14ac:dyDescent="0.25">
      <c r="A1311" s="97" t="str">
        <f>_xlfn.CONCAT(C1311,D1311)</f>
        <v>MAAnajatuba</v>
      </c>
      <c r="B1311" s="97" t="str">
        <f t="shared" si="20"/>
        <v>MAAnajatuba</v>
      </c>
      <c r="C1311" s="104" t="s">
        <v>40</v>
      </c>
      <c r="D1311" s="105" t="s">
        <v>2837</v>
      </c>
      <c r="E1311" s="106">
        <v>27170</v>
      </c>
    </row>
    <row r="1312" spans="1:5" x14ac:dyDescent="0.25">
      <c r="B1312" s="97" t="str">
        <f t="shared" si="20"/>
        <v>SPValparaíso</v>
      </c>
      <c r="C1312" s="97" t="s">
        <v>27</v>
      </c>
      <c r="D1312" s="102" t="s">
        <v>2838</v>
      </c>
      <c r="E1312" s="103">
        <v>27154</v>
      </c>
    </row>
    <row r="1313" spans="1:5" x14ac:dyDescent="0.25">
      <c r="B1313" s="97" t="str">
        <f t="shared" si="20"/>
        <v>BAMundo Novo</v>
      </c>
      <c r="C1313" s="104" t="s">
        <v>32</v>
      </c>
      <c r="D1313" s="105" t="s">
        <v>2839</v>
      </c>
      <c r="E1313" s="106">
        <v>27153</v>
      </c>
    </row>
    <row r="1314" spans="1:5" x14ac:dyDescent="0.25">
      <c r="B1314" s="97" t="str">
        <f t="shared" si="20"/>
        <v>PEItapissuma</v>
      </c>
      <c r="C1314" s="104" t="s">
        <v>44</v>
      </c>
      <c r="D1314" s="105" t="s">
        <v>2840</v>
      </c>
      <c r="E1314" s="106">
        <v>27144</v>
      </c>
    </row>
    <row r="1315" spans="1:5" x14ac:dyDescent="0.25">
      <c r="B1315" s="97" t="str">
        <f t="shared" si="20"/>
        <v>RJMiracema</v>
      </c>
      <c r="C1315" s="97" t="s">
        <v>43</v>
      </c>
      <c r="D1315" s="102" t="s">
        <v>2841</v>
      </c>
      <c r="E1315" s="103">
        <v>27134</v>
      </c>
    </row>
    <row r="1316" spans="1:5" x14ac:dyDescent="0.25">
      <c r="A1316" s="97" t="str">
        <f>_xlfn.CONCAT(C1316,D1316)</f>
        <v>ROCujubim</v>
      </c>
      <c r="B1316" s="97" t="str">
        <f t="shared" si="20"/>
        <v>ROCujubim</v>
      </c>
      <c r="C1316" s="104" t="s">
        <v>51</v>
      </c>
      <c r="D1316" s="105" t="s">
        <v>2842</v>
      </c>
      <c r="E1316" s="106">
        <v>27131</v>
      </c>
    </row>
    <row r="1317" spans="1:5" x14ac:dyDescent="0.25">
      <c r="A1317" s="97" t="str">
        <f>_xlfn.CONCAT(C1317,D1317)</f>
        <v>ACBrasiléia</v>
      </c>
      <c r="B1317" s="97" t="str">
        <f t="shared" si="20"/>
        <v>ACBrasiléia</v>
      </c>
      <c r="C1317" s="104" t="s">
        <v>54</v>
      </c>
      <c r="D1317" s="105" t="s">
        <v>2843</v>
      </c>
      <c r="E1317" s="106">
        <v>27123</v>
      </c>
    </row>
    <row r="1318" spans="1:5" x14ac:dyDescent="0.25">
      <c r="B1318" s="97" t="str">
        <f t="shared" si="20"/>
        <v>PEIlha de Itamaracá</v>
      </c>
      <c r="C1318" s="104" t="s">
        <v>44</v>
      </c>
      <c r="D1318" s="105" t="s">
        <v>2844</v>
      </c>
      <c r="E1318" s="106">
        <v>27076</v>
      </c>
    </row>
    <row r="1319" spans="1:5" x14ac:dyDescent="0.25">
      <c r="B1319" s="97" t="str">
        <f t="shared" si="20"/>
        <v>BAIbotirama</v>
      </c>
      <c r="C1319" s="104" t="s">
        <v>32</v>
      </c>
      <c r="D1319" s="105" t="s">
        <v>2845</v>
      </c>
      <c r="E1319" s="106">
        <v>27076</v>
      </c>
    </row>
    <row r="1320" spans="1:5" x14ac:dyDescent="0.25">
      <c r="B1320" s="97" t="str">
        <f t="shared" si="20"/>
        <v>BANova Soure</v>
      </c>
      <c r="C1320" s="104" t="s">
        <v>32</v>
      </c>
      <c r="D1320" s="105" t="s">
        <v>2846</v>
      </c>
      <c r="E1320" s="106">
        <v>27047</v>
      </c>
    </row>
    <row r="1321" spans="1:5" x14ac:dyDescent="0.25">
      <c r="B1321" s="97" t="str">
        <f t="shared" si="20"/>
        <v>PRSanta Helena</v>
      </c>
      <c r="C1321" s="97" t="s">
        <v>33</v>
      </c>
      <c r="D1321" s="102" t="s">
        <v>2331</v>
      </c>
      <c r="E1321" s="103">
        <v>27036</v>
      </c>
    </row>
    <row r="1322" spans="1:5" x14ac:dyDescent="0.25">
      <c r="B1322" s="97" t="str">
        <f t="shared" si="20"/>
        <v>CECaririaçu</v>
      </c>
      <c r="C1322" s="104" t="s">
        <v>41</v>
      </c>
      <c r="D1322" s="105" t="s">
        <v>2847</v>
      </c>
      <c r="E1322" s="106">
        <v>27008</v>
      </c>
    </row>
    <row r="1323" spans="1:5" x14ac:dyDescent="0.25">
      <c r="B1323" s="97" t="str">
        <f t="shared" si="20"/>
        <v>BAIguaí</v>
      </c>
      <c r="C1323" s="104" t="s">
        <v>32</v>
      </c>
      <c r="D1323" s="105" t="s">
        <v>2848</v>
      </c>
      <c r="E1323" s="106">
        <v>27006</v>
      </c>
    </row>
    <row r="1324" spans="1:5" x14ac:dyDescent="0.25">
      <c r="B1324" s="97" t="str">
        <f t="shared" si="20"/>
        <v>RNGoianinha</v>
      </c>
      <c r="C1324" s="104" t="s">
        <v>52</v>
      </c>
      <c r="D1324" s="105" t="s">
        <v>2849</v>
      </c>
      <c r="E1324" s="106">
        <v>27004</v>
      </c>
    </row>
    <row r="1325" spans="1:5" x14ac:dyDescent="0.25">
      <c r="B1325" s="97" t="str">
        <f t="shared" si="20"/>
        <v>SEBoquim</v>
      </c>
      <c r="C1325" s="104" t="s">
        <v>49</v>
      </c>
      <c r="D1325" s="105" t="s">
        <v>2850</v>
      </c>
      <c r="E1325" s="106">
        <v>26980</v>
      </c>
    </row>
    <row r="1326" spans="1:5" x14ac:dyDescent="0.25">
      <c r="A1326" s="97" t="str">
        <f>_xlfn.CONCAT(C1326,D1326)</f>
        <v>MAAldeias Altas</v>
      </c>
      <c r="B1326" s="97" t="str">
        <f t="shared" si="20"/>
        <v>MAAldeias Altas</v>
      </c>
      <c r="C1326" s="104" t="s">
        <v>40</v>
      </c>
      <c r="D1326" s="105" t="s">
        <v>2851</v>
      </c>
      <c r="E1326" s="106">
        <v>26979</v>
      </c>
    </row>
    <row r="1327" spans="1:5" x14ac:dyDescent="0.25">
      <c r="B1327" s="97" t="str">
        <f t="shared" si="20"/>
        <v>SPSanta Rosa de Viterbo</v>
      </c>
      <c r="C1327" s="97" t="s">
        <v>27</v>
      </c>
      <c r="D1327" s="102" t="s">
        <v>2852</v>
      </c>
      <c r="E1327" s="103">
        <v>26960</v>
      </c>
    </row>
    <row r="1328" spans="1:5" x14ac:dyDescent="0.25">
      <c r="B1328" s="97" t="str">
        <f t="shared" si="20"/>
        <v>SENossa Senhora das Dores</v>
      </c>
      <c r="C1328" s="104" t="s">
        <v>49</v>
      </c>
      <c r="D1328" s="105" t="s">
        <v>2853</v>
      </c>
      <c r="E1328" s="106">
        <v>26957</v>
      </c>
    </row>
    <row r="1329" spans="2:5" x14ac:dyDescent="0.25">
      <c r="B1329" s="97" t="str">
        <f t="shared" si="20"/>
        <v>PIBatalha</v>
      </c>
      <c r="C1329" s="104" t="s">
        <v>53</v>
      </c>
      <c r="D1329" s="105" t="s">
        <v>2854</v>
      </c>
      <c r="E1329" s="106">
        <v>26951</v>
      </c>
    </row>
    <row r="1330" spans="2:5" x14ac:dyDescent="0.25">
      <c r="B1330" s="97" t="str">
        <f t="shared" si="20"/>
        <v>MTVila Rica</v>
      </c>
      <c r="C1330" s="97" t="s">
        <v>46</v>
      </c>
      <c r="D1330" s="102" t="s">
        <v>2855</v>
      </c>
      <c r="E1330" s="103">
        <v>26946</v>
      </c>
    </row>
    <row r="1331" spans="2:5" x14ac:dyDescent="0.25">
      <c r="B1331" s="97" t="str">
        <f t="shared" si="20"/>
        <v>MGMutum</v>
      </c>
      <c r="C1331" s="104" t="s">
        <v>34</v>
      </c>
      <c r="D1331" s="105" t="s">
        <v>2856</v>
      </c>
      <c r="E1331" s="106">
        <v>26945</v>
      </c>
    </row>
    <row r="1332" spans="2:5" x14ac:dyDescent="0.25">
      <c r="B1332" s="97" t="str">
        <f t="shared" si="20"/>
        <v>PRReserva</v>
      </c>
      <c r="C1332" s="97" t="s">
        <v>33</v>
      </c>
      <c r="D1332" s="102" t="s">
        <v>2857</v>
      </c>
      <c r="E1332" s="103">
        <v>26933</v>
      </c>
    </row>
    <row r="1333" spans="2:5" x14ac:dyDescent="0.25">
      <c r="B1333" s="97" t="str">
        <f t="shared" si="20"/>
        <v>RSTaquari</v>
      </c>
      <c r="C1333" s="97" t="s">
        <v>39</v>
      </c>
      <c r="D1333" s="102" t="s">
        <v>2858</v>
      </c>
      <c r="E1333" s="103">
        <v>26907</v>
      </c>
    </row>
    <row r="1334" spans="2:5" x14ac:dyDescent="0.25">
      <c r="B1334" s="97" t="str">
        <f t="shared" si="20"/>
        <v>SPIlha Solteira</v>
      </c>
      <c r="C1334" s="97" t="s">
        <v>27</v>
      </c>
      <c r="D1334" s="102" t="s">
        <v>2859</v>
      </c>
      <c r="E1334" s="103">
        <v>26886</v>
      </c>
    </row>
    <row r="1335" spans="2:5" x14ac:dyDescent="0.25">
      <c r="B1335" s="97" t="str">
        <f t="shared" si="20"/>
        <v>MGNepomuceno</v>
      </c>
      <c r="C1335" s="104" t="s">
        <v>34</v>
      </c>
      <c r="D1335" s="105" t="s">
        <v>2860</v>
      </c>
      <c r="E1335" s="106">
        <v>26882</v>
      </c>
    </row>
    <row r="1336" spans="2:5" x14ac:dyDescent="0.25">
      <c r="B1336" s="97" t="str">
        <f t="shared" si="20"/>
        <v>RSVeranópolis</v>
      </c>
      <c r="C1336" s="97" t="s">
        <v>39</v>
      </c>
      <c r="D1336" s="102" t="s">
        <v>2861</v>
      </c>
      <c r="E1336" s="103">
        <v>26813</v>
      </c>
    </row>
    <row r="1337" spans="2:5" x14ac:dyDescent="0.25">
      <c r="B1337" s="97" t="str">
        <f t="shared" si="20"/>
        <v>BASantana</v>
      </c>
      <c r="C1337" s="104" t="s">
        <v>32</v>
      </c>
      <c r="D1337" s="105" t="s">
        <v>1796</v>
      </c>
      <c r="E1337" s="106">
        <v>26792</v>
      </c>
    </row>
    <row r="1338" spans="2:5" x14ac:dyDescent="0.25">
      <c r="B1338" s="97" t="str">
        <f t="shared" si="20"/>
        <v>SPMartinópolis</v>
      </c>
      <c r="C1338" s="97" t="s">
        <v>27</v>
      </c>
      <c r="D1338" s="102" t="s">
        <v>2862</v>
      </c>
      <c r="E1338" s="103">
        <v>26791</v>
      </c>
    </row>
    <row r="1339" spans="2:5" x14ac:dyDescent="0.25">
      <c r="B1339" s="97" t="str">
        <f t="shared" si="20"/>
        <v>PICorrente</v>
      </c>
      <c r="C1339" s="104" t="s">
        <v>53</v>
      </c>
      <c r="D1339" s="105" t="s">
        <v>2863</v>
      </c>
      <c r="E1339" s="106">
        <v>26771</v>
      </c>
    </row>
    <row r="1340" spans="2:5" x14ac:dyDescent="0.25">
      <c r="B1340" s="97" t="str">
        <f t="shared" si="20"/>
        <v>ESIbatiba</v>
      </c>
      <c r="C1340" s="97" t="s">
        <v>48</v>
      </c>
      <c r="D1340" s="102" t="s">
        <v>2864</v>
      </c>
      <c r="E1340" s="103">
        <v>26762</v>
      </c>
    </row>
    <row r="1341" spans="2:5" x14ac:dyDescent="0.25">
      <c r="B1341" s="97" t="str">
        <f t="shared" si="20"/>
        <v>PECondado</v>
      </c>
      <c r="C1341" s="104" t="s">
        <v>44</v>
      </c>
      <c r="D1341" s="105" t="s">
        <v>2865</v>
      </c>
      <c r="E1341" s="106">
        <v>26755</v>
      </c>
    </row>
    <row r="1342" spans="2:5" x14ac:dyDescent="0.25">
      <c r="B1342" s="97" t="str">
        <f t="shared" si="20"/>
        <v>MTÁgua Boa</v>
      </c>
      <c r="C1342" s="97" t="s">
        <v>46</v>
      </c>
      <c r="D1342" s="102" t="s">
        <v>2866</v>
      </c>
      <c r="E1342" s="103">
        <v>26679</v>
      </c>
    </row>
    <row r="1343" spans="2:5" x14ac:dyDescent="0.25">
      <c r="B1343" s="97" t="str">
        <f t="shared" si="20"/>
        <v>MGCoração de Jesus</v>
      </c>
      <c r="C1343" s="104" t="s">
        <v>34</v>
      </c>
      <c r="D1343" s="105" t="s">
        <v>2867</v>
      </c>
      <c r="E1343" s="106">
        <v>26620</v>
      </c>
    </row>
    <row r="1344" spans="2:5" x14ac:dyDescent="0.25">
      <c r="B1344" s="97" t="str">
        <f t="shared" si="20"/>
        <v>SPCajuru</v>
      </c>
      <c r="C1344" s="97" t="s">
        <v>27</v>
      </c>
      <c r="D1344" s="102" t="s">
        <v>2868</v>
      </c>
      <c r="E1344" s="103">
        <v>26613</v>
      </c>
    </row>
    <row r="1345" spans="1:5" x14ac:dyDescent="0.25">
      <c r="B1345" s="97" t="str">
        <f t="shared" si="20"/>
        <v>CEAracoiaba</v>
      </c>
      <c r="C1345" s="104" t="s">
        <v>41</v>
      </c>
      <c r="D1345" s="105" t="s">
        <v>2869</v>
      </c>
      <c r="E1345" s="106">
        <v>26600</v>
      </c>
    </row>
    <row r="1346" spans="1:5" x14ac:dyDescent="0.25">
      <c r="B1346" s="97" t="str">
        <f t="shared" si="20"/>
        <v>BAPlanalto</v>
      </c>
      <c r="C1346" s="104" t="s">
        <v>32</v>
      </c>
      <c r="D1346" s="105" t="s">
        <v>2870</v>
      </c>
      <c r="E1346" s="106">
        <v>26581</v>
      </c>
    </row>
    <row r="1347" spans="1:5" x14ac:dyDescent="0.25">
      <c r="B1347" s="97" t="str">
        <f t="shared" ref="B1347:B1410" si="21">C1347&amp;D1347</f>
        <v>ESPedro Canário</v>
      </c>
      <c r="C1347" s="97" t="s">
        <v>48</v>
      </c>
      <c r="D1347" s="102" t="s">
        <v>2871</v>
      </c>
      <c r="E1347" s="103">
        <v>26575</v>
      </c>
    </row>
    <row r="1348" spans="1:5" x14ac:dyDescent="0.25">
      <c r="A1348" s="97" t="str">
        <f>_xlfn.CONCAT(C1348,D1348)</f>
        <v>AMSanta Isabel do Rio Negro</v>
      </c>
      <c r="B1348" s="97" t="str">
        <f t="shared" si="21"/>
        <v>AMSanta Isabel do Rio Negro</v>
      </c>
      <c r="C1348" s="104" t="s">
        <v>38</v>
      </c>
      <c r="D1348" s="105" t="s">
        <v>2872</v>
      </c>
      <c r="E1348" s="106">
        <v>26566</v>
      </c>
    </row>
    <row r="1349" spans="1:5" x14ac:dyDescent="0.25">
      <c r="B1349" s="97" t="str">
        <f t="shared" si="21"/>
        <v>MGSacramento</v>
      </c>
      <c r="C1349" s="97" t="s">
        <v>34</v>
      </c>
      <c r="D1349" s="102" t="s">
        <v>2873</v>
      </c>
      <c r="E1349" s="103">
        <v>26556</v>
      </c>
    </row>
    <row r="1350" spans="1:5" x14ac:dyDescent="0.25">
      <c r="B1350" s="97" t="str">
        <f t="shared" si="21"/>
        <v>MGJacutinga</v>
      </c>
      <c r="C1350" s="104" t="s">
        <v>34</v>
      </c>
      <c r="D1350" s="105" t="s">
        <v>2874</v>
      </c>
      <c r="E1350" s="106">
        <v>26538</v>
      </c>
    </row>
    <row r="1351" spans="1:5" x14ac:dyDescent="0.25">
      <c r="B1351" s="97" t="str">
        <f t="shared" si="21"/>
        <v>MGSão João Nepomuceno</v>
      </c>
      <c r="C1351" s="97" t="s">
        <v>34</v>
      </c>
      <c r="D1351" s="102" t="s">
        <v>2875</v>
      </c>
      <c r="E1351" s="103">
        <v>26530</v>
      </c>
    </row>
    <row r="1352" spans="1:5" x14ac:dyDescent="0.25">
      <c r="B1352" s="97" t="str">
        <f t="shared" si="21"/>
        <v>CEGuaiúba</v>
      </c>
      <c r="C1352" s="104" t="s">
        <v>41</v>
      </c>
      <c r="D1352" s="105" t="s">
        <v>2876</v>
      </c>
      <c r="E1352" s="106">
        <v>26508</v>
      </c>
    </row>
    <row r="1353" spans="1:5" x14ac:dyDescent="0.25">
      <c r="B1353" s="97" t="str">
        <f t="shared" si="21"/>
        <v>SPBom Jesus dos Perdões</v>
      </c>
      <c r="C1353" s="97" t="s">
        <v>27</v>
      </c>
      <c r="D1353" s="102" t="s">
        <v>2877</v>
      </c>
      <c r="E1353" s="103">
        <v>26506</v>
      </c>
    </row>
    <row r="1354" spans="1:5" x14ac:dyDescent="0.25">
      <c r="B1354" s="97" t="str">
        <f t="shared" si="21"/>
        <v>MSChapadão do Sul</v>
      </c>
      <c r="C1354" s="97" t="s">
        <v>47</v>
      </c>
      <c r="D1354" s="102" t="s">
        <v>2878</v>
      </c>
      <c r="E1354" s="103">
        <v>26499</v>
      </c>
    </row>
    <row r="1355" spans="1:5" x14ac:dyDescent="0.25">
      <c r="B1355" s="97" t="str">
        <f t="shared" si="21"/>
        <v>BACanarana</v>
      </c>
      <c r="C1355" s="104" t="s">
        <v>32</v>
      </c>
      <c r="D1355" s="105" t="s">
        <v>2879</v>
      </c>
      <c r="E1355" s="106">
        <v>26468</v>
      </c>
    </row>
    <row r="1356" spans="1:5" x14ac:dyDescent="0.25">
      <c r="B1356" s="97" t="str">
        <f t="shared" si="21"/>
        <v>SCMaravilha</v>
      </c>
      <c r="C1356" s="97" t="s">
        <v>42</v>
      </c>
      <c r="D1356" s="102" t="s">
        <v>2880</v>
      </c>
      <c r="E1356" s="103">
        <v>26463</v>
      </c>
    </row>
    <row r="1357" spans="1:5" x14ac:dyDescent="0.25">
      <c r="B1357" s="97" t="str">
        <f t="shared" si="21"/>
        <v>MGFrancisco Sá</v>
      </c>
      <c r="C1357" s="104" t="s">
        <v>34</v>
      </c>
      <c r="D1357" s="105" t="s">
        <v>2881</v>
      </c>
      <c r="E1357" s="106">
        <v>26459</v>
      </c>
    </row>
    <row r="1358" spans="1:5" x14ac:dyDescent="0.25">
      <c r="A1358" s="97" t="str">
        <f>_xlfn.CONCAT(C1358,D1358)</f>
        <v>AMNovo Aripuanã</v>
      </c>
      <c r="B1358" s="97" t="str">
        <f t="shared" si="21"/>
        <v>AMNovo Aripuanã</v>
      </c>
      <c r="C1358" s="104" t="s">
        <v>38</v>
      </c>
      <c r="D1358" s="105" t="s">
        <v>2882</v>
      </c>
      <c r="E1358" s="106">
        <v>26443</v>
      </c>
    </row>
    <row r="1359" spans="1:5" x14ac:dyDescent="0.25">
      <c r="B1359" s="97" t="str">
        <f t="shared" si="21"/>
        <v>PETacaratu</v>
      </c>
      <c r="C1359" s="104" t="s">
        <v>44</v>
      </c>
      <c r="D1359" s="105" t="s">
        <v>2883</v>
      </c>
      <c r="E1359" s="106">
        <v>26439</v>
      </c>
    </row>
    <row r="1360" spans="1:5" x14ac:dyDescent="0.25">
      <c r="B1360" s="97" t="str">
        <f t="shared" si="21"/>
        <v>PEPanelas</v>
      </c>
      <c r="C1360" s="104" t="s">
        <v>44</v>
      </c>
      <c r="D1360" s="105" t="s">
        <v>2884</v>
      </c>
      <c r="E1360" s="106">
        <v>26438</v>
      </c>
    </row>
    <row r="1361" spans="1:5" x14ac:dyDescent="0.25">
      <c r="A1361" s="97" t="str">
        <f>_xlfn.CONCAT(C1361,D1361)</f>
        <v>TOGuaraí</v>
      </c>
      <c r="B1361" s="97" t="str">
        <f t="shared" si="21"/>
        <v>TOGuaraí</v>
      </c>
      <c r="C1361" s="104" t="s">
        <v>45</v>
      </c>
      <c r="D1361" s="105" t="s">
        <v>2885</v>
      </c>
      <c r="E1361" s="106">
        <v>26403</v>
      </c>
    </row>
    <row r="1362" spans="1:5" x14ac:dyDescent="0.25">
      <c r="B1362" s="97" t="str">
        <f t="shared" si="21"/>
        <v>MSAparecida do Taboado</v>
      </c>
      <c r="C1362" s="97" t="s">
        <v>47</v>
      </c>
      <c r="D1362" s="102" t="s">
        <v>2886</v>
      </c>
      <c r="E1362" s="103">
        <v>26386</v>
      </c>
    </row>
    <row r="1363" spans="1:5" x14ac:dyDescent="0.25">
      <c r="B1363" s="97" t="str">
        <f t="shared" si="21"/>
        <v>MSJardim</v>
      </c>
      <c r="C1363" s="97" t="s">
        <v>47</v>
      </c>
      <c r="D1363" s="102" t="s">
        <v>2836</v>
      </c>
      <c r="E1363" s="103">
        <v>26375</v>
      </c>
    </row>
    <row r="1364" spans="1:5" x14ac:dyDescent="0.25">
      <c r="B1364" s="97" t="str">
        <f t="shared" si="21"/>
        <v>BACastro Alves</v>
      </c>
      <c r="C1364" s="104" t="s">
        <v>32</v>
      </c>
      <c r="D1364" s="105" t="s">
        <v>2887</v>
      </c>
      <c r="E1364" s="106">
        <v>26369</v>
      </c>
    </row>
    <row r="1365" spans="1:5" x14ac:dyDescent="0.25">
      <c r="B1365" s="97" t="str">
        <f t="shared" si="21"/>
        <v>RSJaguarão</v>
      </c>
      <c r="C1365" s="97" t="s">
        <v>39</v>
      </c>
      <c r="D1365" s="102" t="s">
        <v>2888</v>
      </c>
      <c r="E1365" s="103">
        <v>26327</v>
      </c>
    </row>
    <row r="1366" spans="1:5" x14ac:dyDescent="0.25">
      <c r="B1366" s="97" t="str">
        <f t="shared" si="21"/>
        <v>PEQuipapá</v>
      </c>
      <c r="C1366" s="104" t="s">
        <v>44</v>
      </c>
      <c r="D1366" s="105" t="s">
        <v>2889</v>
      </c>
      <c r="E1366" s="106">
        <v>26309</v>
      </c>
    </row>
    <row r="1367" spans="1:5" x14ac:dyDescent="0.25">
      <c r="B1367" s="97" t="str">
        <f t="shared" si="21"/>
        <v>PRAstorga</v>
      </c>
      <c r="C1367" s="97" t="s">
        <v>33</v>
      </c>
      <c r="D1367" s="102" t="s">
        <v>2890</v>
      </c>
      <c r="E1367" s="103">
        <v>26304</v>
      </c>
    </row>
    <row r="1368" spans="1:5" x14ac:dyDescent="0.25">
      <c r="B1368" s="97" t="str">
        <f t="shared" si="21"/>
        <v>PEItaíba</v>
      </c>
      <c r="C1368" s="104" t="s">
        <v>44</v>
      </c>
      <c r="D1368" s="105" t="s">
        <v>2891</v>
      </c>
      <c r="E1368" s="106">
        <v>26268</v>
      </c>
    </row>
    <row r="1369" spans="1:5" x14ac:dyDescent="0.25">
      <c r="B1369" s="97" t="str">
        <f t="shared" si="21"/>
        <v>SPTanabi</v>
      </c>
      <c r="C1369" s="97" t="s">
        <v>27</v>
      </c>
      <c r="D1369" s="102" t="s">
        <v>2892</v>
      </c>
      <c r="E1369" s="103">
        <v>26231</v>
      </c>
    </row>
    <row r="1370" spans="1:5" x14ac:dyDescent="0.25">
      <c r="B1370" s="97" t="str">
        <f t="shared" si="21"/>
        <v>BAConde</v>
      </c>
      <c r="C1370" s="104" t="s">
        <v>32</v>
      </c>
      <c r="D1370" s="105" t="s">
        <v>2893</v>
      </c>
      <c r="E1370" s="106">
        <v>26223</v>
      </c>
    </row>
    <row r="1371" spans="1:5" x14ac:dyDescent="0.25">
      <c r="B1371" s="97" t="str">
        <f t="shared" si="21"/>
        <v>ESVenda Nova do Imigrante</v>
      </c>
      <c r="C1371" s="97" t="s">
        <v>48</v>
      </c>
      <c r="D1371" s="102" t="s">
        <v>2894</v>
      </c>
      <c r="E1371" s="103">
        <v>26204</v>
      </c>
    </row>
    <row r="1372" spans="1:5" x14ac:dyDescent="0.25">
      <c r="B1372" s="97" t="str">
        <f t="shared" si="21"/>
        <v>CETamboril</v>
      </c>
      <c r="C1372" s="104" t="s">
        <v>41</v>
      </c>
      <c r="D1372" s="105" t="s">
        <v>2895</v>
      </c>
      <c r="E1372" s="106">
        <v>26199</v>
      </c>
    </row>
    <row r="1373" spans="1:5" x14ac:dyDescent="0.25">
      <c r="B1373" s="97" t="str">
        <f t="shared" si="21"/>
        <v>RSGuaporé</v>
      </c>
      <c r="C1373" s="97" t="s">
        <v>39</v>
      </c>
      <c r="D1373" s="102" t="s">
        <v>2896</v>
      </c>
      <c r="E1373" s="103">
        <v>26199</v>
      </c>
    </row>
    <row r="1374" spans="1:5" x14ac:dyDescent="0.25">
      <c r="B1374" s="97" t="str">
        <f t="shared" si="21"/>
        <v>CEIndependência</v>
      </c>
      <c r="C1374" s="104" t="s">
        <v>41</v>
      </c>
      <c r="D1374" s="105" t="s">
        <v>2897</v>
      </c>
      <c r="E1374" s="106">
        <v>26196</v>
      </c>
    </row>
    <row r="1375" spans="1:5" x14ac:dyDescent="0.25">
      <c r="B1375" s="97" t="str">
        <f t="shared" si="21"/>
        <v>RSSão Sebastião do Caí</v>
      </c>
      <c r="C1375" s="97" t="s">
        <v>39</v>
      </c>
      <c r="D1375" s="102" t="s">
        <v>2898</v>
      </c>
      <c r="E1375" s="103">
        <v>26161</v>
      </c>
    </row>
    <row r="1376" spans="1:5" x14ac:dyDescent="0.25">
      <c r="A1376" s="97" t="str">
        <f>_xlfn.CONCAT(C1376,D1376)</f>
        <v>PAGarrafão do Norte</v>
      </c>
      <c r="B1376" s="97" t="str">
        <f t="shared" si="21"/>
        <v>PAGarrafão do Norte</v>
      </c>
      <c r="C1376" s="104" t="s">
        <v>35</v>
      </c>
      <c r="D1376" s="105" t="s">
        <v>2899</v>
      </c>
      <c r="E1376" s="106">
        <v>26155</v>
      </c>
    </row>
    <row r="1377" spans="1:5" x14ac:dyDescent="0.25">
      <c r="A1377" s="97" t="str">
        <f>_xlfn.CONCAT(C1377,D1377)</f>
        <v>MAItinga do Maranhão</v>
      </c>
      <c r="B1377" s="97" t="str">
        <f t="shared" si="21"/>
        <v>MAItinga do Maranhão</v>
      </c>
      <c r="C1377" s="104" t="s">
        <v>40</v>
      </c>
      <c r="D1377" s="105" t="s">
        <v>2900</v>
      </c>
      <c r="E1377" s="106">
        <v>26134</v>
      </c>
    </row>
    <row r="1378" spans="1:5" x14ac:dyDescent="0.25">
      <c r="A1378" s="97" t="str">
        <f>_xlfn.CONCAT(C1378,D1378)</f>
        <v>MATurilândia</v>
      </c>
      <c r="B1378" s="97" t="str">
        <f t="shared" si="21"/>
        <v>MATurilândia</v>
      </c>
      <c r="C1378" s="104" t="s">
        <v>40</v>
      </c>
      <c r="D1378" s="105" t="s">
        <v>2901</v>
      </c>
      <c r="E1378" s="106">
        <v>26112</v>
      </c>
    </row>
    <row r="1379" spans="1:5" x14ac:dyDescent="0.25">
      <c r="B1379" s="97" t="str">
        <f t="shared" si="21"/>
        <v>BAFormosa do Rio Preto</v>
      </c>
      <c r="C1379" s="104" t="s">
        <v>32</v>
      </c>
      <c r="D1379" s="105" t="s">
        <v>2902</v>
      </c>
      <c r="E1379" s="106">
        <v>26111</v>
      </c>
    </row>
    <row r="1380" spans="1:5" x14ac:dyDescent="0.25">
      <c r="B1380" s="97" t="str">
        <f t="shared" si="21"/>
        <v>PELagoa Grande</v>
      </c>
      <c r="C1380" s="104" t="s">
        <v>44</v>
      </c>
      <c r="D1380" s="105" t="s">
        <v>2903</v>
      </c>
      <c r="E1380" s="106">
        <v>26090</v>
      </c>
    </row>
    <row r="1381" spans="1:5" x14ac:dyDescent="0.25">
      <c r="B1381" s="97" t="str">
        <f t="shared" si="21"/>
        <v>ESMimoso do Sul</v>
      </c>
      <c r="C1381" s="97" t="s">
        <v>48</v>
      </c>
      <c r="D1381" s="102" t="s">
        <v>2904</v>
      </c>
      <c r="E1381" s="103">
        <v>26079</v>
      </c>
    </row>
    <row r="1382" spans="1:5" x14ac:dyDescent="0.25">
      <c r="B1382" s="97" t="str">
        <f t="shared" si="21"/>
        <v>GOBom Jesus de Goiás</v>
      </c>
      <c r="C1382" s="97" t="s">
        <v>36</v>
      </c>
      <c r="D1382" s="102" t="s">
        <v>2905</v>
      </c>
      <c r="E1382" s="103">
        <v>26069</v>
      </c>
    </row>
    <row r="1383" spans="1:5" x14ac:dyDescent="0.25">
      <c r="A1383" s="97" t="str">
        <f>_xlfn.CONCAT(C1383,D1383)</f>
        <v>MASão João dos Patos</v>
      </c>
      <c r="B1383" s="97" t="str">
        <f t="shared" si="21"/>
        <v>MASão João dos Patos</v>
      </c>
      <c r="C1383" s="104" t="s">
        <v>40</v>
      </c>
      <c r="D1383" s="105" t="s">
        <v>2906</v>
      </c>
      <c r="E1383" s="106">
        <v>26063</v>
      </c>
    </row>
    <row r="1384" spans="1:5" x14ac:dyDescent="0.25">
      <c r="B1384" s="97" t="str">
        <f t="shared" si="21"/>
        <v>PBSolânea</v>
      </c>
      <c r="C1384" s="104" t="s">
        <v>50</v>
      </c>
      <c r="D1384" s="105" t="s">
        <v>2907</v>
      </c>
      <c r="E1384" s="106">
        <v>26051</v>
      </c>
    </row>
    <row r="1385" spans="1:5" x14ac:dyDescent="0.25">
      <c r="B1385" s="97" t="str">
        <f t="shared" si="21"/>
        <v>RSEncruzilhada do Sul</v>
      </c>
      <c r="C1385" s="97" t="s">
        <v>39</v>
      </c>
      <c r="D1385" s="102" t="s">
        <v>2908</v>
      </c>
      <c r="E1385" s="103">
        <v>26039</v>
      </c>
    </row>
    <row r="1386" spans="1:5" x14ac:dyDescent="0.25">
      <c r="B1386" s="97" t="str">
        <f t="shared" si="21"/>
        <v>CEOcara</v>
      </c>
      <c r="C1386" s="104" t="s">
        <v>41</v>
      </c>
      <c r="D1386" s="105" t="s">
        <v>2909</v>
      </c>
      <c r="E1386" s="106">
        <v>25958</v>
      </c>
    </row>
    <row r="1387" spans="1:5" x14ac:dyDescent="0.25">
      <c r="A1387" s="97" t="str">
        <f>_xlfn.CONCAT(C1387,D1387)</f>
        <v>PASão Domingos do Araguaia</v>
      </c>
      <c r="B1387" s="97" t="str">
        <f t="shared" si="21"/>
        <v>PASão Domingos do Araguaia</v>
      </c>
      <c r="C1387" s="104" t="s">
        <v>35</v>
      </c>
      <c r="D1387" s="105" t="s">
        <v>2910</v>
      </c>
      <c r="E1387" s="106">
        <v>25945</v>
      </c>
    </row>
    <row r="1388" spans="1:5" x14ac:dyDescent="0.25">
      <c r="B1388" s="97" t="str">
        <f t="shared" si="21"/>
        <v>SPPirajuí</v>
      </c>
      <c r="C1388" s="97" t="s">
        <v>27</v>
      </c>
      <c r="D1388" s="102" t="s">
        <v>2911</v>
      </c>
      <c r="E1388" s="103">
        <v>25939</v>
      </c>
    </row>
    <row r="1389" spans="1:5" x14ac:dyDescent="0.25">
      <c r="A1389" s="97" t="str">
        <f>_xlfn.CONCAT(C1389,D1389)</f>
        <v>MASanta Quitéria do Maranhão</v>
      </c>
      <c r="B1389" s="97" t="str">
        <f t="shared" si="21"/>
        <v>MASanta Quitéria do Maranhão</v>
      </c>
      <c r="C1389" s="104" t="s">
        <v>40</v>
      </c>
      <c r="D1389" s="105" t="s">
        <v>2912</v>
      </c>
      <c r="E1389" s="106">
        <v>25884</v>
      </c>
    </row>
    <row r="1390" spans="1:5" x14ac:dyDescent="0.25">
      <c r="B1390" s="97" t="str">
        <f t="shared" si="21"/>
        <v>MGCarandaí</v>
      </c>
      <c r="C1390" s="104" t="s">
        <v>34</v>
      </c>
      <c r="D1390" s="105" t="s">
        <v>2913</v>
      </c>
      <c r="E1390" s="106">
        <v>25831</v>
      </c>
    </row>
    <row r="1391" spans="1:5" x14ac:dyDescent="0.25">
      <c r="B1391" s="97" t="str">
        <f t="shared" si="21"/>
        <v>SEUmbaúba</v>
      </c>
      <c r="C1391" s="104" t="s">
        <v>49</v>
      </c>
      <c r="D1391" s="105" t="s">
        <v>2914</v>
      </c>
      <c r="E1391" s="106">
        <v>25800</v>
      </c>
    </row>
    <row r="1392" spans="1:5" x14ac:dyDescent="0.25">
      <c r="B1392" s="97" t="str">
        <f t="shared" si="21"/>
        <v>PRPiraí do Sul</v>
      </c>
      <c r="C1392" s="97" t="s">
        <v>33</v>
      </c>
      <c r="D1392" s="102" t="s">
        <v>2915</v>
      </c>
      <c r="E1392" s="103">
        <v>25779</v>
      </c>
    </row>
    <row r="1393" spans="1:5" x14ac:dyDescent="0.25">
      <c r="B1393" s="97" t="str">
        <f t="shared" si="21"/>
        <v>BAMiguel Calmon</v>
      </c>
      <c r="C1393" s="104" t="s">
        <v>32</v>
      </c>
      <c r="D1393" s="105" t="s">
        <v>2916</v>
      </c>
      <c r="E1393" s="106">
        <v>25771</v>
      </c>
    </row>
    <row r="1394" spans="1:5" x14ac:dyDescent="0.25">
      <c r="A1394" s="97" t="str">
        <f>_xlfn.CONCAT(C1394,D1394)</f>
        <v>PANovo Progresso</v>
      </c>
      <c r="B1394" s="97" t="str">
        <f t="shared" si="21"/>
        <v>PANovo Progresso</v>
      </c>
      <c r="C1394" s="104" t="s">
        <v>35</v>
      </c>
      <c r="D1394" s="105" t="s">
        <v>2917</v>
      </c>
      <c r="E1394" s="106">
        <v>25769</v>
      </c>
    </row>
    <row r="1395" spans="1:5" x14ac:dyDescent="0.25">
      <c r="A1395" s="97" t="str">
        <f>_xlfn.CONCAT(C1395,D1395)</f>
        <v>PASoure</v>
      </c>
      <c r="B1395" s="97" t="str">
        <f t="shared" si="21"/>
        <v>PASoure</v>
      </c>
      <c r="C1395" s="104" t="s">
        <v>35</v>
      </c>
      <c r="D1395" s="105" t="s">
        <v>2918</v>
      </c>
      <c r="E1395" s="106">
        <v>25752</v>
      </c>
    </row>
    <row r="1396" spans="1:5" x14ac:dyDescent="0.25">
      <c r="B1396" s="97" t="str">
        <f t="shared" si="21"/>
        <v>BAIraquara</v>
      </c>
      <c r="C1396" s="104" t="s">
        <v>32</v>
      </c>
      <c r="D1396" s="105" t="s">
        <v>2919</v>
      </c>
      <c r="E1396" s="106">
        <v>25728</v>
      </c>
    </row>
    <row r="1397" spans="1:5" x14ac:dyDescent="0.25">
      <c r="B1397" s="97" t="str">
        <f t="shared" si="21"/>
        <v>SPAngatuba</v>
      </c>
      <c r="C1397" s="97" t="s">
        <v>27</v>
      </c>
      <c r="D1397" s="102" t="s">
        <v>2920</v>
      </c>
      <c r="E1397" s="103">
        <v>25724</v>
      </c>
    </row>
    <row r="1398" spans="1:5" x14ac:dyDescent="0.25">
      <c r="B1398" s="97" t="str">
        <f t="shared" si="21"/>
        <v>SPPereira Barreto</v>
      </c>
      <c r="C1398" s="97" t="s">
        <v>27</v>
      </c>
      <c r="D1398" s="102" t="s">
        <v>2921</v>
      </c>
      <c r="E1398" s="103">
        <v>25685</v>
      </c>
    </row>
    <row r="1399" spans="1:5" x14ac:dyDescent="0.25">
      <c r="B1399" s="97" t="str">
        <f t="shared" si="21"/>
        <v>MGSão Gonçalo do Sapucaí</v>
      </c>
      <c r="C1399" s="97" t="s">
        <v>34</v>
      </c>
      <c r="D1399" s="102" t="s">
        <v>2922</v>
      </c>
      <c r="E1399" s="103">
        <v>25670</v>
      </c>
    </row>
    <row r="1400" spans="1:5" x14ac:dyDescent="0.25">
      <c r="B1400" s="97" t="str">
        <f t="shared" si="21"/>
        <v>ALViçosa</v>
      </c>
      <c r="C1400" s="104" t="s">
        <v>37</v>
      </c>
      <c r="D1400" s="105" t="s">
        <v>1959</v>
      </c>
      <c r="E1400" s="106">
        <v>25655</v>
      </c>
    </row>
    <row r="1401" spans="1:5" x14ac:dyDescent="0.25">
      <c r="B1401" s="97" t="str">
        <f t="shared" si="21"/>
        <v>SPMonte Aprazível</v>
      </c>
      <c r="C1401" s="97" t="s">
        <v>27</v>
      </c>
      <c r="D1401" s="102" t="s">
        <v>2923</v>
      </c>
      <c r="E1401" s="103">
        <v>25651</v>
      </c>
    </row>
    <row r="1402" spans="1:5" x14ac:dyDescent="0.25">
      <c r="B1402" s="97" t="str">
        <f t="shared" si="21"/>
        <v>RJMiguel Pereira</v>
      </c>
      <c r="C1402" s="97" t="s">
        <v>43</v>
      </c>
      <c r="D1402" s="102" t="s">
        <v>2924</v>
      </c>
      <c r="E1402" s="103">
        <v>25622</v>
      </c>
    </row>
    <row r="1403" spans="1:5" x14ac:dyDescent="0.25">
      <c r="B1403" s="97" t="str">
        <f t="shared" si="21"/>
        <v>SCItuporanga</v>
      </c>
      <c r="C1403" s="97" t="s">
        <v>42</v>
      </c>
      <c r="D1403" s="102" t="s">
        <v>2925</v>
      </c>
      <c r="E1403" s="103">
        <v>25619</v>
      </c>
    </row>
    <row r="1404" spans="1:5" x14ac:dyDescent="0.25">
      <c r="B1404" s="97" t="str">
        <f t="shared" si="21"/>
        <v>CECedro</v>
      </c>
      <c r="C1404" s="104" t="s">
        <v>41</v>
      </c>
      <c r="D1404" s="105" t="s">
        <v>2926</v>
      </c>
      <c r="E1404" s="106">
        <v>25612</v>
      </c>
    </row>
    <row r="1405" spans="1:5" x14ac:dyDescent="0.25">
      <c r="B1405" s="97" t="str">
        <f t="shared" si="21"/>
        <v>BAJoão Dourado</v>
      </c>
      <c r="C1405" s="104" t="s">
        <v>32</v>
      </c>
      <c r="D1405" s="105" t="s">
        <v>2927</v>
      </c>
      <c r="E1405" s="106">
        <v>25606</v>
      </c>
    </row>
    <row r="1406" spans="1:5" x14ac:dyDescent="0.25">
      <c r="B1406" s="97" t="str">
        <f t="shared" si="21"/>
        <v>SPBrodowski</v>
      </c>
      <c r="C1406" s="97" t="s">
        <v>27</v>
      </c>
      <c r="D1406" s="102" t="s">
        <v>2928</v>
      </c>
      <c r="E1406" s="103">
        <v>25605</v>
      </c>
    </row>
    <row r="1407" spans="1:5" x14ac:dyDescent="0.25">
      <c r="B1407" s="97" t="str">
        <f t="shared" si="21"/>
        <v>SPPotim</v>
      </c>
      <c r="C1407" s="97" t="s">
        <v>27</v>
      </c>
      <c r="D1407" s="102" t="s">
        <v>2929</v>
      </c>
      <c r="E1407" s="103">
        <v>25603</v>
      </c>
    </row>
    <row r="1408" spans="1:5" x14ac:dyDescent="0.25">
      <c r="B1408" s="97" t="str">
        <f t="shared" si="21"/>
        <v>GOItapuranga</v>
      </c>
      <c r="C1408" s="97" t="s">
        <v>36</v>
      </c>
      <c r="D1408" s="102" t="s">
        <v>2930</v>
      </c>
      <c r="E1408" s="103">
        <v>25597</v>
      </c>
    </row>
    <row r="1409" spans="1:5" x14ac:dyDescent="0.25">
      <c r="B1409" s="97" t="str">
        <f t="shared" si="21"/>
        <v>ALIgaci</v>
      </c>
      <c r="C1409" s="104" t="s">
        <v>37</v>
      </c>
      <c r="D1409" s="105" t="s">
        <v>2931</v>
      </c>
      <c r="E1409" s="106">
        <v>25596</v>
      </c>
    </row>
    <row r="1410" spans="1:5" x14ac:dyDescent="0.25">
      <c r="B1410" s="97" t="str">
        <f t="shared" si="21"/>
        <v>PIBom Jesus</v>
      </c>
      <c r="C1410" s="104" t="s">
        <v>53</v>
      </c>
      <c r="D1410" s="105" t="s">
        <v>2932</v>
      </c>
      <c r="E1410" s="106">
        <v>25584</v>
      </c>
    </row>
    <row r="1411" spans="1:5" x14ac:dyDescent="0.25">
      <c r="B1411" s="97" t="str">
        <f t="shared" ref="B1411:B1474" si="22">C1411&amp;D1411</f>
        <v>PRCambará</v>
      </c>
      <c r="C1411" s="97" t="s">
        <v>33</v>
      </c>
      <c r="D1411" s="102" t="s">
        <v>2933</v>
      </c>
      <c r="E1411" s="103">
        <v>25569</v>
      </c>
    </row>
    <row r="1412" spans="1:5" x14ac:dyDescent="0.25">
      <c r="B1412" s="97" t="str">
        <f t="shared" si="22"/>
        <v>PEMacaparana</v>
      </c>
      <c r="C1412" s="104" t="s">
        <v>44</v>
      </c>
      <c r="D1412" s="105" t="s">
        <v>2934</v>
      </c>
      <c r="E1412" s="106">
        <v>25565</v>
      </c>
    </row>
    <row r="1413" spans="1:5" x14ac:dyDescent="0.25">
      <c r="B1413" s="97" t="str">
        <f t="shared" si="22"/>
        <v>RJPinheiral</v>
      </c>
      <c r="C1413" s="97" t="s">
        <v>43</v>
      </c>
      <c r="D1413" s="102" t="s">
        <v>2935</v>
      </c>
      <c r="E1413" s="103">
        <v>25563</v>
      </c>
    </row>
    <row r="1414" spans="1:5" x14ac:dyDescent="0.25">
      <c r="A1414" s="97" t="str">
        <f>_xlfn.CONCAT(C1414,D1414)</f>
        <v>MAPedro do Rosário</v>
      </c>
      <c r="B1414" s="97" t="str">
        <f t="shared" si="22"/>
        <v>MAPedro do Rosário</v>
      </c>
      <c r="C1414" s="104" t="s">
        <v>40</v>
      </c>
      <c r="D1414" s="105" t="s">
        <v>2936</v>
      </c>
      <c r="E1414" s="106">
        <v>25560</v>
      </c>
    </row>
    <row r="1415" spans="1:5" x14ac:dyDescent="0.25">
      <c r="B1415" s="97" t="str">
        <f t="shared" si="22"/>
        <v>MGJequitinhonha</v>
      </c>
      <c r="C1415" s="104" t="s">
        <v>34</v>
      </c>
      <c r="D1415" s="105" t="s">
        <v>2937</v>
      </c>
      <c r="E1415" s="106">
        <v>25555</v>
      </c>
    </row>
    <row r="1416" spans="1:5" x14ac:dyDescent="0.25">
      <c r="B1416" s="97" t="str">
        <f t="shared" si="22"/>
        <v>RJQuissamã</v>
      </c>
      <c r="C1416" s="97" t="s">
        <v>43</v>
      </c>
      <c r="D1416" s="102" t="s">
        <v>2938</v>
      </c>
      <c r="E1416" s="103">
        <v>25535</v>
      </c>
    </row>
    <row r="1417" spans="1:5" x14ac:dyDescent="0.25">
      <c r="B1417" s="97" t="str">
        <f t="shared" si="22"/>
        <v>PILuzilândia</v>
      </c>
      <c r="C1417" s="104" t="s">
        <v>53</v>
      </c>
      <c r="D1417" s="105" t="s">
        <v>2939</v>
      </c>
      <c r="E1417" s="106">
        <v>25521</v>
      </c>
    </row>
    <row r="1418" spans="1:5" x14ac:dyDescent="0.25">
      <c r="B1418" s="97" t="str">
        <f t="shared" si="22"/>
        <v>MGIbiá</v>
      </c>
      <c r="C1418" s="104" t="s">
        <v>34</v>
      </c>
      <c r="D1418" s="105" t="s">
        <v>2940</v>
      </c>
      <c r="E1418" s="106">
        <v>25511</v>
      </c>
    </row>
    <row r="1419" spans="1:5" x14ac:dyDescent="0.25">
      <c r="A1419" s="97" t="str">
        <f>_xlfn.CONCAT(C1419,D1419)</f>
        <v>MAGovernador Nunes Freire</v>
      </c>
      <c r="B1419" s="97" t="str">
        <f t="shared" si="22"/>
        <v>MAGovernador Nunes Freire</v>
      </c>
      <c r="C1419" s="104" t="s">
        <v>40</v>
      </c>
      <c r="D1419" s="105" t="s">
        <v>2941</v>
      </c>
      <c r="E1419" s="106">
        <v>25502</v>
      </c>
    </row>
    <row r="1420" spans="1:5" x14ac:dyDescent="0.25">
      <c r="A1420" s="97" t="str">
        <f>_xlfn.CONCAT(C1420,D1420)</f>
        <v>MASanta Luzia do Paruá</v>
      </c>
      <c r="B1420" s="97" t="str">
        <f t="shared" si="22"/>
        <v>MASanta Luzia do Paruá</v>
      </c>
      <c r="C1420" s="104" t="s">
        <v>40</v>
      </c>
      <c r="D1420" s="105" t="s">
        <v>2942</v>
      </c>
      <c r="E1420" s="106">
        <v>25487</v>
      </c>
    </row>
    <row r="1421" spans="1:5" x14ac:dyDescent="0.25">
      <c r="B1421" s="97" t="str">
        <f t="shared" si="22"/>
        <v>MSItaporã</v>
      </c>
      <c r="C1421" s="97" t="s">
        <v>47</v>
      </c>
      <c r="D1421" s="102" t="s">
        <v>2943</v>
      </c>
      <c r="E1421" s="103">
        <v>25478</v>
      </c>
    </row>
    <row r="1422" spans="1:5" x14ac:dyDescent="0.25">
      <c r="B1422" s="97" t="str">
        <f t="shared" si="22"/>
        <v>SCCapivari de Baixo</v>
      </c>
      <c r="C1422" s="97" t="s">
        <v>42</v>
      </c>
      <c r="D1422" s="102" t="s">
        <v>2944</v>
      </c>
      <c r="E1422" s="103">
        <v>25477</v>
      </c>
    </row>
    <row r="1423" spans="1:5" x14ac:dyDescent="0.25">
      <c r="B1423" s="97" t="str">
        <f t="shared" si="22"/>
        <v>MGTupaciguara</v>
      </c>
      <c r="C1423" s="97" t="s">
        <v>34</v>
      </c>
      <c r="D1423" s="102" t="s">
        <v>2945</v>
      </c>
      <c r="E1423" s="103">
        <v>25466</v>
      </c>
    </row>
    <row r="1424" spans="1:5" x14ac:dyDescent="0.25">
      <c r="B1424" s="97" t="str">
        <f t="shared" si="22"/>
        <v>RSCapão do Leão</v>
      </c>
      <c r="C1424" s="97" t="s">
        <v>39</v>
      </c>
      <c r="D1424" s="102" t="s">
        <v>2946</v>
      </c>
      <c r="E1424" s="103">
        <v>25462</v>
      </c>
    </row>
    <row r="1425" spans="1:5" x14ac:dyDescent="0.25">
      <c r="B1425" s="97" t="str">
        <f t="shared" si="22"/>
        <v>BAQueimadas</v>
      </c>
      <c r="C1425" s="104" t="s">
        <v>32</v>
      </c>
      <c r="D1425" s="105" t="s">
        <v>2306</v>
      </c>
      <c r="E1425" s="106">
        <v>25428</v>
      </c>
    </row>
    <row r="1426" spans="1:5" x14ac:dyDescent="0.25">
      <c r="B1426" s="97" t="str">
        <f t="shared" si="22"/>
        <v>CESenador Pompeu</v>
      </c>
      <c r="C1426" s="104" t="s">
        <v>41</v>
      </c>
      <c r="D1426" s="105" t="s">
        <v>2947</v>
      </c>
      <c r="E1426" s="106">
        <v>25418</v>
      </c>
    </row>
    <row r="1427" spans="1:5" x14ac:dyDescent="0.25">
      <c r="B1427" s="97" t="str">
        <f t="shared" si="22"/>
        <v>PBConde</v>
      </c>
      <c r="C1427" s="104" t="s">
        <v>50</v>
      </c>
      <c r="D1427" s="105" t="s">
        <v>2893</v>
      </c>
      <c r="E1427" s="106">
        <v>25341</v>
      </c>
    </row>
    <row r="1428" spans="1:5" x14ac:dyDescent="0.25">
      <c r="B1428" s="97" t="str">
        <f t="shared" si="22"/>
        <v>MSAnastácio</v>
      </c>
      <c r="C1428" s="97" t="s">
        <v>47</v>
      </c>
      <c r="D1428" s="102" t="s">
        <v>2948</v>
      </c>
      <c r="E1428" s="103">
        <v>25336</v>
      </c>
    </row>
    <row r="1429" spans="1:5" x14ac:dyDescent="0.25">
      <c r="B1429" s="97" t="str">
        <f t="shared" si="22"/>
        <v>ALPiranhas</v>
      </c>
      <c r="C1429" s="104" t="s">
        <v>37</v>
      </c>
      <c r="D1429" s="105" t="s">
        <v>2949</v>
      </c>
      <c r="E1429" s="106">
        <v>25324</v>
      </c>
    </row>
    <row r="1430" spans="1:5" x14ac:dyDescent="0.25">
      <c r="B1430" s="97" t="str">
        <f t="shared" si="22"/>
        <v>MSRibas do Rio Pardo</v>
      </c>
      <c r="C1430" s="97" t="s">
        <v>47</v>
      </c>
      <c r="D1430" s="102" t="s">
        <v>2950</v>
      </c>
      <c r="E1430" s="103">
        <v>25310</v>
      </c>
    </row>
    <row r="1431" spans="1:5" x14ac:dyDescent="0.25">
      <c r="B1431" s="97" t="str">
        <f t="shared" si="22"/>
        <v>MGEspera Feliz</v>
      </c>
      <c r="C1431" s="104" t="s">
        <v>34</v>
      </c>
      <c r="D1431" s="105" t="s">
        <v>2951</v>
      </c>
      <c r="E1431" s="106">
        <v>25287</v>
      </c>
    </row>
    <row r="1432" spans="1:5" x14ac:dyDescent="0.25">
      <c r="B1432" s="97" t="str">
        <f t="shared" si="22"/>
        <v>PEAgrestina</v>
      </c>
      <c r="C1432" s="104" t="s">
        <v>44</v>
      </c>
      <c r="D1432" s="105" t="s">
        <v>2952</v>
      </c>
      <c r="E1432" s="106">
        <v>25240</v>
      </c>
    </row>
    <row r="1433" spans="1:5" x14ac:dyDescent="0.25">
      <c r="B1433" s="97" t="str">
        <f t="shared" si="22"/>
        <v>GOPirenópolis</v>
      </c>
      <c r="C1433" s="97" t="s">
        <v>36</v>
      </c>
      <c r="D1433" s="102" t="s">
        <v>2953</v>
      </c>
      <c r="E1433" s="103">
        <v>25218</v>
      </c>
    </row>
    <row r="1434" spans="1:5" x14ac:dyDescent="0.25">
      <c r="B1434" s="97" t="str">
        <f t="shared" si="22"/>
        <v>ALMata Grande</v>
      </c>
      <c r="C1434" s="104" t="s">
        <v>37</v>
      </c>
      <c r="D1434" s="105" t="s">
        <v>2954</v>
      </c>
      <c r="E1434" s="106">
        <v>25200</v>
      </c>
    </row>
    <row r="1435" spans="1:5" x14ac:dyDescent="0.25">
      <c r="B1435" s="97" t="str">
        <f t="shared" si="22"/>
        <v>MGBuritis</v>
      </c>
      <c r="C1435" s="104" t="s">
        <v>34</v>
      </c>
      <c r="D1435" s="105" t="s">
        <v>2381</v>
      </c>
      <c r="E1435" s="106">
        <v>25179</v>
      </c>
    </row>
    <row r="1436" spans="1:5" x14ac:dyDescent="0.25">
      <c r="B1436" s="97" t="str">
        <f t="shared" si="22"/>
        <v>CEIbiapina</v>
      </c>
      <c r="C1436" s="104" t="s">
        <v>41</v>
      </c>
      <c r="D1436" s="105" t="s">
        <v>2955</v>
      </c>
      <c r="E1436" s="106">
        <v>25165</v>
      </c>
    </row>
    <row r="1437" spans="1:5" x14ac:dyDescent="0.25">
      <c r="B1437" s="97" t="str">
        <f t="shared" si="22"/>
        <v>BAPiritiba</v>
      </c>
      <c r="C1437" s="104" t="s">
        <v>32</v>
      </c>
      <c r="D1437" s="105" t="s">
        <v>2956</v>
      </c>
      <c r="E1437" s="106">
        <v>25162</v>
      </c>
    </row>
    <row r="1438" spans="1:5" x14ac:dyDescent="0.25">
      <c r="A1438" s="97" t="str">
        <f>_xlfn.CONCAT(C1438,D1438)</f>
        <v>PASanta Maria do Pará</v>
      </c>
      <c r="B1438" s="97" t="str">
        <f t="shared" si="22"/>
        <v>PASanta Maria do Pará</v>
      </c>
      <c r="C1438" s="104" t="s">
        <v>35</v>
      </c>
      <c r="D1438" s="105" t="s">
        <v>2957</v>
      </c>
      <c r="E1438" s="106">
        <v>25127</v>
      </c>
    </row>
    <row r="1439" spans="1:5" x14ac:dyDescent="0.25">
      <c r="B1439" s="97" t="str">
        <f t="shared" si="22"/>
        <v>CECruz</v>
      </c>
      <c r="C1439" s="104" t="s">
        <v>41</v>
      </c>
      <c r="D1439" s="105" t="s">
        <v>2958</v>
      </c>
      <c r="E1439" s="106">
        <v>25121</v>
      </c>
    </row>
    <row r="1440" spans="1:5" x14ac:dyDescent="0.25">
      <c r="B1440" s="97" t="str">
        <f t="shared" si="22"/>
        <v>MGAimorés</v>
      </c>
      <c r="C1440" s="104" t="s">
        <v>34</v>
      </c>
      <c r="D1440" s="105" t="s">
        <v>2959</v>
      </c>
      <c r="E1440" s="106">
        <v>25116</v>
      </c>
    </row>
    <row r="1441" spans="2:5" x14ac:dyDescent="0.25">
      <c r="B1441" s="97" t="str">
        <f t="shared" si="22"/>
        <v>SPCordeirópolis</v>
      </c>
      <c r="C1441" s="97" t="s">
        <v>27</v>
      </c>
      <c r="D1441" s="102" t="s">
        <v>2960</v>
      </c>
      <c r="E1441" s="103">
        <v>25116</v>
      </c>
    </row>
    <row r="1442" spans="2:5" x14ac:dyDescent="0.25">
      <c r="B1442" s="97" t="str">
        <f t="shared" si="22"/>
        <v>SPÁlvares Machado</v>
      </c>
      <c r="C1442" s="97" t="s">
        <v>27</v>
      </c>
      <c r="D1442" s="102" t="s">
        <v>2961</v>
      </c>
      <c r="E1442" s="103">
        <v>25078</v>
      </c>
    </row>
    <row r="1443" spans="2:5" x14ac:dyDescent="0.25">
      <c r="B1443" s="97" t="str">
        <f t="shared" si="22"/>
        <v>RSIvoti</v>
      </c>
      <c r="C1443" s="97" t="s">
        <v>39</v>
      </c>
      <c r="D1443" s="102" t="s">
        <v>2962</v>
      </c>
      <c r="E1443" s="103">
        <v>25068</v>
      </c>
    </row>
    <row r="1444" spans="2:5" x14ac:dyDescent="0.25">
      <c r="B1444" s="97" t="str">
        <f t="shared" si="22"/>
        <v>MGSão João da Ponte</v>
      </c>
      <c r="C1444" s="97" t="s">
        <v>34</v>
      </c>
      <c r="D1444" s="102" t="s">
        <v>2963</v>
      </c>
      <c r="E1444" s="103">
        <v>25033</v>
      </c>
    </row>
    <row r="1445" spans="2:5" x14ac:dyDescent="0.25">
      <c r="B1445" s="97" t="str">
        <f t="shared" si="22"/>
        <v>RSSarandi</v>
      </c>
      <c r="C1445" s="97" t="s">
        <v>39</v>
      </c>
      <c r="D1445" s="102" t="s">
        <v>1871</v>
      </c>
      <c r="E1445" s="103">
        <v>25024</v>
      </c>
    </row>
    <row r="1446" spans="2:5" x14ac:dyDescent="0.25">
      <c r="B1446" s="97" t="str">
        <f t="shared" si="22"/>
        <v>BAAmélia Rodrigues</v>
      </c>
      <c r="C1446" s="104" t="s">
        <v>32</v>
      </c>
      <c r="D1446" s="105" t="s">
        <v>2964</v>
      </c>
      <c r="E1446" s="106">
        <v>24997</v>
      </c>
    </row>
    <row r="1447" spans="2:5" x14ac:dyDescent="0.25">
      <c r="B1447" s="97" t="str">
        <f t="shared" si="22"/>
        <v>SPIracemápolis</v>
      </c>
      <c r="C1447" s="97" t="s">
        <v>27</v>
      </c>
      <c r="D1447" s="102" t="s">
        <v>2965</v>
      </c>
      <c r="E1447" s="103">
        <v>24982</v>
      </c>
    </row>
    <row r="1448" spans="2:5" x14ac:dyDescent="0.25">
      <c r="B1448" s="97" t="str">
        <f t="shared" si="22"/>
        <v>RSTapejara</v>
      </c>
      <c r="C1448" s="97" t="s">
        <v>39</v>
      </c>
      <c r="D1448" s="102" t="s">
        <v>2966</v>
      </c>
      <c r="E1448" s="103">
        <v>24973</v>
      </c>
    </row>
    <row r="1449" spans="2:5" x14ac:dyDescent="0.25">
      <c r="B1449" s="97" t="str">
        <f t="shared" si="22"/>
        <v>PBItaporanga</v>
      </c>
      <c r="C1449" s="104" t="s">
        <v>50</v>
      </c>
      <c r="D1449" s="105" t="s">
        <v>2967</v>
      </c>
      <c r="E1449" s="106">
        <v>24960</v>
      </c>
    </row>
    <row r="1450" spans="2:5" x14ac:dyDescent="0.25">
      <c r="B1450" s="97" t="str">
        <f t="shared" si="22"/>
        <v>CEJucás</v>
      </c>
      <c r="C1450" s="104" t="s">
        <v>41</v>
      </c>
      <c r="D1450" s="105" t="s">
        <v>2968</v>
      </c>
      <c r="E1450" s="106">
        <v>24949</v>
      </c>
    </row>
    <row r="1451" spans="2:5" x14ac:dyDescent="0.25">
      <c r="B1451" s="97" t="str">
        <f t="shared" si="22"/>
        <v>SCGuabiruba</v>
      </c>
      <c r="C1451" s="97" t="s">
        <v>42</v>
      </c>
      <c r="D1451" s="102" t="s">
        <v>2969</v>
      </c>
      <c r="E1451" s="103">
        <v>24922</v>
      </c>
    </row>
    <row r="1452" spans="2:5" x14ac:dyDescent="0.25">
      <c r="B1452" s="97" t="str">
        <f t="shared" si="22"/>
        <v>BACândido Sales</v>
      </c>
      <c r="C1452" s="104" t="s">
        <v>32</v>
      </c>
      <c r="D1452" s="105" t="s">
        <v>2970</v>
      </c>
      <c r="E1452" s="106">
        <v>24921</v>
      </c>
    </row>
    <row r="1453" spans="2:5" x14ac:dyDescent="0.25">
      <c r="B1453" s="97" t="str">
        <f t="shared" si="22"/>
        <v>SPBrotas</v>
      </c>
      <c r="C1453" s="97" t="s">
        <v>27</v>
      </c>
      <c r="D1453" s="102" t="s">
        <v>2971</v>
      </c>
      <c r="E1453" s="103">
        <v>24862</v>
      </c>
    </row>
    <row r="1454" spans="2:5" x14ac:dyDescent="0.25">
      <c r="B1454" s="97" t="str">
        <f t="shared" si="22"/>
        <v>MGParaopeba</v>
      </c>
      <c r="C1454" s="104" t="s">
        <v>34</v>
      </c>
      <c r="D1454" s="105" t="s">
        <v>2972</v>
      </c>
      <c r="E1454" s="106">
        <v>24854</v>
      </c>
    </row>
    <row r="1455" spans="2:5" x14ac:dyDescent="0.25">
      <c r="B1455" s="97" t="str">
        <f t="shared" si="22"/>
        <v>MSBela Vista</v>
      </c>
      <c r="C1455" s="97" t="s">
        <v>47</v>
      </c>
      <c r="D1455" s="102" t="s">
        <v>2973</v>
      </c>
      <c r="E1455" s="103">
        <v>24842</v>
      </c>
    </row>
    <row r="1456" spans="2:5" x14ac:dyDescent="0.25">
      <c r="B1456" s="97" t="str">
        <f t="shared" si="22"/>
        <v>SPIgaraçu do Tietê</v>
      </c>
      <c r="C1456" s="97" t="s">
        <v>27</v>
      </c>
      <c r="D1456" s="102" t="s">
        <v>2974</v>
      </c>
      <c r="E1456" s="103">
        <v>24821</v>
      </c>
    </row>
    <row r="1457" spans="1:5" x14ac:dyDescent="0.25">
      <c r="B1457" s="97" t="str">
        <f t="shared" si="22"/>
        <v>PECanhotinho</v>
      </c>
      <c r="C1457" s="104" t="s">
        <v>44</v>
      </c>
      <c r="D1457" s="105" t="s">
        <v>2975</v>
      </c>
      <c r="E1457" s="106">
        <v>24743</v>
      </c>
    </row>
    <row r="1458" spans="1:5" x14ac:dyDescent="0.25">
      <c r="B1458" s="97" t="str">
        <f t="shared" si="22"/>
        <v>ALJunqueiro</v>
      </c>
      <c r="C1458" s="104" t="s">
        <v>37</v>
      </c>
      <c r="D1458" s="105" t="s">
        <v>2976</v>
      </c>
      <c r="E1458" s="106">
        <v>24716</v>
      </c>
    </row>
    <row r="1459" spans="1:5" x14ac:dyDescent="0.25">
      <c r="B1459" s="97" t="str">
        <f t="shared" si="22"/>
        <v>CEForquilha</v>
      </c>
      <c r="C1459" s="104" t="s">
        <v>41</v>
      </c>
      <c r="D1459" s="105" t="s">
        <v>2977</v>
      </c>
      <c r="E1459" s="106">
        <v>24680</v>
      </c>
    </row>
    <row r="1460" spans="1:5" x14ac:dyDescent="0.25">
      <c r="B1460" s="97" t="str">
        <f t="shared" si="22"/>
        <v>ALIgreja Nova</v>
      </c>
      <c r="C1460" s="104" t="s">
        <v>37</v>
      </c>
      <c r="D1460" s="105" t="s">
        <v>2978</v>
      </c>
      <c r="E1460" s="106">
        <v>24670</v>
      </c>
    </row>
    <row r="1461" spans="1:5" x14ac:dyDescent="0.25">
      <c r="B1461" s="97" t="str">
        <f t="shared" si="22"/>
        <v>ALMatriz de Camaragibe</v>
      </c>
      <c r="C1461" s="104" t="s">
        <v>37</v>
      </c>
      <c r="D1461" s="105" t="s">
        <v>2979</v>
      </c>
      <c r="E1461" s="106">
        <v>24627</v>
      </c>
    </row>
    <row r="1462" spans="1:5" x14ac:dyDescent="0.25">
      <c r="B1462" s="97" t="str">
        <f t="shared" si="22"/>
        <v>RSSão Jerônimo</v>
      </c>
      <c r="C1462" s="97" t="s">
        <v>39</v>
      </c>
      <c r="D1462" s="102" t="s">
        <v>2980</v>
      </c>
      <c r="E1462" s="103">
        <v>24569</v>
      </c>
    </row>
    <row r="1463" spans="1:5" x14ac:dyDescent="0.25">
      <c r="B1463" s="97" t="str">
        <f t="shared" si="22"/>
        <v>CEAurora</v>
      </c>
      <c r="C1463" s="104" t="s">
        <v>41</v>
      </c>
      <c r="D1463" s="105" t="s">
        <v>2981</v>
      </c>
      <c r="E1463" s="106">
        <v>24567</v>
      </c>
    </row>
    <row r="1464" spans="1:5" x14ac:dyDescent="0.25">
      <c r="A1464" s="97" t="str">
        <f>_xlfn.CONCAT(C1464,D1464)</f>
        <v>PASão Geraldo do Araguaia</v>
      </c>
      <c r="B1464" s="97" t="str">
        <f t="shared" si="22"/>
        <v>PASão Geraldo do Araguaia</v>
      </c>
      <c r="C1464" s="104" t="s">
        <v>35</v>
      </c>
      <c r="D1464" s="105" t="s">
        <v>2982</v>
      </c>
      <c r="E1464" s="106">
        <v>24566</v>
      </c>
    </row>
    <row r="1465" spans="1:5" x14ac:dyDescent="0.25">
      <c r="B1465" s="97" t="str">
        <f t="shared" si="22"/>
        <v>GOPiracanjuba</v>
      </c>
      <c r="C1465" s="97" t="s">
        <v>36</v>
      </c>
      <c r="D1465" s="102" t="s">
        <v>2983</v>
      </c>
      <c r="E1465" s="103">
        <v>24543</v>
      </c>
    </row>
    <row r="1466" spans="1:5" x14ac:dyDescent="0.25">
      <c r="B1466" s="97" t="str">
        <f t="shared" si="22"/>
        <v>SCSão Lourenço do Oeste</v>
      </c>
      <c r="C1466" s="97" t="s">
        <v>42</v>
      </c>
      <c r="D1466" s="102" t="s">
        <v>2984</v>
      </c>
      <c r="E1466" s="103">
        <v>24501</v>
      </c>
    </row>
    <row r="1467" spans="1:5" x14ac:dyDescent="0.25">
      <c r="B1467" s="97" t="str">
        <f t="shared" si="22"/>
        <v>MGSão José da Lapa</v>
      </c>
      <c r="C1467" s="97" t="s">
        <v>34</v>
      </c>
      <c r="D1467" s="102" t="s">
        <v>2985</v>
      </c>
      <c r="E1467" s="103">
        <v>24490</v>
      </c>
    </row>
    <row r="1468" spans="1:5" x14ac:dyDescent="0.25">
      <c r="B1468" s="97" t="str">
        <f t="shared" si="22"/>
        <v>CEIrauçuba</v>
      </c>
      <c r="C1468" s="104" t="s">
        <v>41</v>
      </c>
      <c r="D1468" s="105" t="s">
        <v>2986</v>
      </c>
      <c r="E1468" s="106">
        <v>24450</v>
      </c>
    </row>
    <row r="1469" spans="1:5" x14ac:dyDescent="0.25">
      <c r="B1469" s="97" t="str">
        <f t="shared" si="22"/>
        <v>RNSanto Antônio</v>
      </c>
      <c r="C1469" s="104" t="s">
        <v>52</v>
      </c>
      <c r="D1469" s="105" t="s">
        <v>2987</v>
      </c>
      <c r="E1469" s="106">
        <v>24422</v>
      </c>
    </row>
    <row r="1470" spans="1:5" x14ac:dyDescent="0.25">
      <c r="B1470" s="97" t="str">
        <f t="shared" si="22"/>
        <v>ALCraíbas</v>
      </c>
      <c r="C1470" s="104" t="s">
        <v>37</v>
      </c>
      <c r="D1470" s="105" t="s">
        <v>2988</v>
      </c>
      <c r="E1470" s="106">
        <v>24396</v>
      </c>
    </row>
    <row r="1471" spans="1:5" x14ac:dyDescent="0.25">
      <c r="A1471" s="97" t="str">
        <f>_xlfn.CONCAT(C1471,D1471)</f>
        <v>PASalvaterra</v>
      </c>
      <c r="B1471" s="97" t="str">
        <f t="shared" si="22"/>
        <v>PASalvaterra</v>
      </c>
      <c r="C1471" s="104" t="s">
        <v>35</v>
      </c>
      <c r="D1471" s="105" t="s">
        <v>2989</v>
      </c>
      <c r="E1471" s="106">
        <v>24392</v>
      </c>
    </row>
    <row r="1472" spans="1:5" x14ac:dyDescent="0.25">
      <c r="B1472" s="97" t="str">
        <f t="shared" si="22"/>
        <v>SCBalneário Piçarras</v>
      </c>
      <c r="C1472" s="97" t="s">
        <v>42</v>
      </c>
      <c r="D1472" s="102" t="s">
        <v>2990</v>
      </c>
      <c r="E1472" s="103">
        <v>24385</v>
      </c>
    </row>
    <row r="1473" spans="1:5" x14ac:dyDescent="0.25">
      <c r="B1473" s="97" t="str">
        <f t="shared" si="22"/>
        <v>PBItabaiana</v>
      </c>
      <c r="C1473" s="104" t="s">
        <v>50</v>
      </c>
      <c r="D1473" s="105" t="s">
        <v>1878</v>
      </c>
      <c r="E1473" s="106">
        <v>24363</v>
      </c>
    </row>
    <row r="1474" spans="1:5" x14ac:dyDescent="0.25">
      <c r="A1474" s="97" t="str">
        <f>_xlfn.CONCAT(C1474,D1474)</f>
        <v>PACachoeira do Arari</v>
      </c>
      <c r="B1474" s="97" t="str">
        <f t="shared" si="22"/>
        <v>PACachoeira do Arari</v>
      </c>
      <c r="C1474" s="104" t="s">
        <v>35</v>
      </c>
      <c r="D1474" s="105" t="s">
        <v>2991</v>
      </c>
      <c r="E1474" s="106">
        <v>24355</v>
      </c>
    </row>
    <row r="1475" spans="1:5" x14ac:dyDescent="0.25">
      <c r="B1475" s="97" t="str">
        <f t="shared" ref="B1475:B1538" si="23">C1475&amp;D1475</f>
        <v>MGPedra Azul</v>
      </c>
      <c r="C1475" s="104" t="s">
        <v>34</v>
      </c>
      <c r="D1475" s="105" t="s">
        <v>2992</v>
      </c>
      <c r="E1475" s="106">
        <v>24333</v>
      </c>
    </row>
    <row r="1476" spans="1:5" x14ac:dyDescent="0.25">
      <c r="B1476" s="97" t="str">
        <f t="shared" si="23"/>
        <v>ALPão de Açúcar</v>
      </c>
      <c r="C1476" s="104" t="s">
        <v>37</v>
      </c>
      <c r="D1476" s="105" t="s">
        <v>2993</v>
      </c>
      <c r="E1476" s="106">
        <v>24307</v>
      </c>
    </row>
    <row r="1477" spans="1:5" x14ac:dyDescent="0.25">
      <c r="A1477" s="97" t="str">
        <f>_xlfn.CONCAT(C1477,D1477)</f>
        <v>MAPorto Franco</v>
      </c>
      <c r="B1477" s="97" t="str">
        <f t="shared" si="23"/>
        <v>MAPorto Franco</v>
      </c>
      <c r="C1477" s="104" t="s">
        <v>40</v>
      </c>
      <c r="D1477" s="105" t="s">
        <v>2994</v>
      </c>
      <c r="E1477" s="106">
        <v>24294</v>
      </c>
    </row>
    <row r="1478" spans="1:5" x14ac:dyDescent="0.25">
      <c r="B1478" s="97" t="str">
        <f t="shared" si="23"/>
        <v>PRColorado</v>
      </c>
      <c r="C1478" s="97" t="s">
        <v>33</v>
      </c>
      <c r="D1478" s="102" t="s">
        <v>2995</v>
      </c>
      <c r="E1478" s="103">
        <v>24271</v>
      </c>
    </row>
    <row r="1479" spans="1:5" x14ac:dyDescent="0.25">
      <c r="B1479" s="97" t="str">
        <f t="shared" si="23"/>
        <v>PBRio Tinto</v>
      </c>
      <c r="C1479" s="104" t="s">
        <v>50</v>
      </c>
      <c r="D1479" s="105" t="s">
        <v>2996</v>
      </c>
      <c r="E1479" s="106">
        <v>24258</v>
      </c>
    </row>
    <row r="1480" spans="1:5" x14ac:dyDescent="0.25">
      <c r="B1480" s="97" t="str">
        <f t="shared" si="23"/>
        <v>PRQuatro Barras</v>
      </c>
      <c r="C1480" s="97" t="s">
        <v>33</v>
      </c>
      <c r="D1480" s="102" t="s">
        <v>2997</v>
      </c>
      <c r="E1480" s="103">
        <v>24253</v>
      </c>
    </row>
    <row r="1481" spans="1:5" x14ac:dyDescent="0.25">
      <c r="B1481" s="97" t="str">
        <f t="shared" si="23"/>
        <v>MGMonte Sião</v>
      </c>
      <c r="C1481" s="104" t="s">
        <v>34</v>
      </c>
      <c r="D1481" s="105" t="s">
        <v>2998</v>
      </c>
      <c r="E1481" s="106">
        <v>24247</v>
      </c>
    </row>
    <row r="1482" spans="1:5" x14ac:dyDescent="0.25">
      <c r="B1482" s="97" t="str">
        <f t="shared" si="23"/>
        <v>PECupira</v>
      </c>
      <c r="C1482" s="104" t="s">
        <v>44</v>
      </c>
      <c r="D1482" s="105" t="s">
        <v>2999</v>
      </c>
      <c r="E1482" s="106">
        <v>24237</v>
      </c>
    </row>
    <row r="1483" spans="1:5" x14ac:dyDescent="0.25">
      <c r="B1483" s="97" t="str">
        <f t="shared" si="23"/>
        <v>PRCarambeí</v>
      </c>
      <c r="C1483" s="97" t="s">
        <v>33</v>
      </c>
      <c r="D1483" s="102" t="s">
        <v>3000</v>
      </c>
      <c r="E1483" s="103">
        <v>24225</v>
      </c>
    </row>
    <row r="1484" spans="1:5" x14ac:dyDescent="0.25">
      <c r="B1484" s="97" t="str">
        <f t="shared" si="23"/>
        <v>BALaje</v>
      </c>
      <c r="C1484" s="104" t="s">
        <v>32</v>
      </c>
      <c r="D1484" s="105" t="s">
        <v>3001</v>
      </c>
      <c r="E1484" s="106">
        <v>24214</v>
      </c>
    </row>
    <row r="1485" spans="1:5" x14ac:dyDescent="0.25">
      <c r="B1485" s="97" t="str">
        <f t="shared" si="23"/>
        <v>RSTupanciretã</v>
      </c>
      <c r="C1485" s="97" t="s">
        <v>39</v>
      </c>
      <c r="D1485" s="102" t="s">
        <v>3002</v>
      </c>
      <c r="E1485" s="103">
        <v>24182</v>
      </c>
    </row>
    <row r="1486" spans="1:5" x14ac:dyDescent="0.25">
      <c r="A1486" s="97" t="str">
        <f>_xlfn.CONCAT(C1486,D1486)</f>
        <v>PAChaves</v>
      </c>
      <c r="B1486" s="97" t="str">
        <f t="shared" si="23"/>
        <v>PAChaves</v>
      </c>
      <c r="C1486" s="104" t="s">
        <v>35</v>
      </c>
      <c r="D1486" s="105" t="s">
        <v>3003</v>
      </c>
      <c r="E1486" s="106">
        <v>24175</v>
      </c>
    </row>
    <row r="1487" spans="1:5" x14ac:dyDescent="0.25">
      <c r="B1487" s="97" t="str">
        <f t="shared" si="23"/>
        <v>ALJoaquim Gomes</v>
      </c>
      <c r="C1487" s="104" t="s">
        <v>37</v>
      </c>
      <c r="D1487" s="105" t="s">
        <v>3004</v>
      </c>
      <c r="E1487" s="106">
        <v>24167</v>
      </c>
    </row>
    <row r="1488" spans="1:5" x14ac:dyDescent="0.25">
      <c r="A1488" s="97" t="str">
        <f>_xlfn.CONCAT(C1488,D1488)</f>
        <v>MACarolina</v>
      </c>
      <c r="B1488" s="97" t="str">
        <f t="shared" si="23"/>
        <v>MACarolina</v>
      </c>
      <c r="C1488" s="104" t="s">
        <v>40</v>
      </c>
      <c r="D1488" s="105" t="s">
        <v>3005</v>
      </c>
      <c r="E1488" s="106">
        <v>24151</v>
      </c>
    </row>
    <row r="1489" spans="1:5" x14ac:dyDescent="0.25">
      <c r="A1489" s="97" t="str">
        <f>_xlfn.CONCAT(C1489,D1489)</f>
        <v>AMUrucurituba</v>
      </c>
      <c r="B1489" s="97" t="str">
        <f t="shared" si="23"/>
        <v>AMUrucurituba</v>
      </c>
      <c r="C1489" s="104" t="s">
        <v>38</v>
      </c>
      <c r="D1489" s="105" t="s">
        <v>3006</v>
      </c>
      <c r="E1489" s="106">
        <v>24098</v>
      </c>
    </row>
    <row r="1490" spans="1:5" x14ac:dyDescent="0.25">
      <c r="A1490" s="97" t="str">
        <f>_xlfn.CONCAT(C1490,D1490)</f>
        <v>MACarutapera</v>
      </c>
      <c r="B1490" s="97" t="str">
        <f t="shared" si="23"/>
        <v>MACarutapera</v>
      </c>
      <c r="C1490" s="104" t="s">
        <v>40</v>
      </c>
      <c r="D1490" s="105" t="s">
        <v>3007</v>
      </c>
      <c r="E1490" s="106">
        <v>24095</v>
      </c>
    </row>
    <row r="1491" spans="1:5" x14ac:dyDescent="0.25">
      <c r="B1491" s="97" t="str">
        <f t="shared" si="23"/>
        <v>SPApiaí</v>
      </c>
      <c r="C1491" s="97" t="s">
        <v>27</v>
      </c>
      <c r="D1491" s="102" t="s">
        <v>3008</v>
      </c>
      <c r="E1491" s="103">
        <v>24081</v>
      </c>
    </row>
    <row r="1492" spans="1:5" x14ac:dyDescent="0.25">
      <c r="B1492" s="97" t="str">
        <f t="shared" si="23"/>
        <v>SCGaropaba</v>
      </c>
      <c r="C1492" s="97" t="s">
        <v>42</v>
      </c>
      <c r="D1492" s="102" t="s">
        <v>3009</v>
      </c>
      <c r="E1492" s="103">
        <v>24070</v>
      </c>
    </row>
    <row r="1493" spans="1:5" x14ac:dyDescent="0.25">
      <c r="B1493" s="97" t="str">
        <f t="shared" si="23"/>
        <v>ALSão José da Laje</v>
      </c>
      <c r="C1493" s="104" t="s">
        <v>37</v>
      </c>
      <c r="D1493" s="105" t="s">
        <v>3010</v>
      </c>
      <c r="E1493" s="106">
        <v>24064</v>
      </c>
    </row>
    <row r="1494" spans="1:5" x14ac:dyDescent="0.25">
      <c r="B1494" s="97" t="str">
        <f t="shared" si="23"/>
        <v>MSLadário</v>
      </c>
      <c r="C1494" s="97" t="s">
        <v>47</v>
      </c>
      <c r="D1494" s="102" t="s">
        <v>3011</v>
      </c>
      <c r="E1494" s="103">
        <v>24040</v>
      </c>
    </row>
    <row r="1495" spans="1:5" x14ac:dyDescent="0.25">
      <c r="B1495" s="97" t="str">
        <f t="shared" si="23"/>
        <v>PEInajá</v>
      </c>
      <c r="C1495" s="104" t="s">
        <v>44</v>
      </c>
      <c r="D1495" s="105" t="s">
        <v>3012</v>
      </c>
      <c r="E1495" s="106">
        <v>24034</v>
      </c>
    </row>
    <row r="1496" spans="1:5" x14ac:dyDescent="0.25">
      <c r="B1496" s="97" t="str">
        <f t="shared" si="23"/>
        <v>MGInhapim</v>
      </c>
      <c r="C1496" s="104" t="s">
        <v>34</v>
      </c>
      <c r="D1496" s="105" t="s">
        <v>3013</v>
      </c>
      <c r="E1496" s="106">
        <v>24020</v>
      </c>
    </row>
    <row r="1497" spans="1:5" x14ac:dyDescent="0.25">
      <c r="B1497" s="97" t="str">
        <f t="shared" si="23"/>
        <v>SEPoço Verde</v>
      </c>
      <c r="C1497" s="104" t="s">
        <v>49</v>
      </c>
      <c r="D1497" s="105" t="s">
        <v>3014</v>
      </c>
      <c r="E1497" s="106">
        <v>24003</v>
      </c>
    </row>
    <row r="1498" spans="1:5" x14ac:dyDescent="0.25">
      <c r="A1498" s="97" t="str">
        <f>_xlfn.CONCAT(C1498,D1498)</f>
        <v>MABuriti Bravo</v>
      </c>
      <c r="B1498" s="97" t="str">
        <f t="shared" si="23"/>
        <v>MABuriti Bravo</v>
      </c>
      <c r="C1498" s="104" t="s">
        <v>40</v>
      </c>
      <c r="D1498" s="105" t="s">
        <v>3015</v>
      </c>
      <c r="E1498" s="106">
        <v>23993</v>
      </c>
    </row>
    <row r="1499" spans="1:5" x14ac:dyDescent="0.25">
      <c r="B1499" s="97" t="str">
        <f t="shared" si="23"/>
        <v>BAUauá</v>
      </c>
      <c r="C1499" s="104" t="s">
        <v>32</v>
      </c>
      <c r="D1499" s="105" t="s">
        <v>3016</v>
      </c>
      <c r="E1499" s="106">
        <v>23991</v>
      </c>
    </row>
    <row r="1500" spans="1:5" x14ac:dyDescent="0.25">
      <c r="B1500" s="97" t="str">
        <f t="shared" si="23"/>
        <v>PEOrobó</v>
      </c>
      <c r="C1500" s="104" t="s">
        <v>44</v>
      </c>
      <c r="D1500" s="105" t="s">
        <v>3017</v>
      </c>
      <c r="E1500" s="106">
        <v>23985</v>
      </c>
    </row>
    <row r="1501" spans="1:5" x14ac:dyDescent="0.25">
      <c r="B1501" s="97" t="str">
        <f t="shared" si="23"/>
        <v>MGBambuí</v>
      </c>
      <c r="C1501" s="104" t="s">
        <v>34</v>
      </c>
      <c r="D1501" s="105" t="s">
        <v>3018</v>
      </c>
      <c r="E1501" s="106">
        <v>23964</v>
      </c>
    </row>
    <row r="1502" spans="1:5" x14ac:dyDescent="0.25">
      <c r="B1502" s="97" t="str">
        <f t="shared" si="23"/>
        <v>BAIaçu</v>
      </c>
      <c r="C1502" s="104" t="s">
        <v>32</v>
      </c>
      <c r="D1502" s="105" t="s">
        <v>3019</v>
      </c>
      <c r="E1502" s="106">
        <v>23950</v>
      </c>
    </row>
    <row r="1503" spans="1:5" x14ac:dyDescent="0.25">
      <c r="B1503" s="97" t="str">
        <f t="shared" si="23"/>
        <v>PRSanta Terezinha de Itaipu</v>
      </c>
      <c r="C1503" s="97" t="s">
        <v>33</v>
      </c>
      <c r="D1503" s="102" t="s">
        <v>3020</v>
      </c>
      <c r="E1503" s="103">
        <v>23927</v>
      </c>
    </row>
    <row r="1504" spans="1:5" x14ac:dyDescent="0.25">
      <c r="B1504" s="97" t="str">
        <f t="shared" si="23"/>
        <v>SCSanto Amaro da Imperatriz</v>
      </c>
      <c r="C1504" s="97" t="s">
        <v>42</v>
      </c>
      <c r="D1504" s="102" t="s">
        <v>3021</v>
      </c>
      <c r="E1504" s="103">
        <v>23907</v>
      </c>
    </row>
    <row r="1505" spans="1:5" x14ac:dyDescent="0.25">
      <c r="B1505" s="97" t="str">
        <f t="shared" si="23"/>
        <v>MGCaraí</v>
      </c>
      <c r="C1505" s="104" t="s">
        <v>34</v>
      </c>
      <c r="D1505" s="105" t="s">
        <v>3022</v>
      </c>
      <c r="E1505" s="106">
        <v>23872</v>
      </c>
    </row>
    <row r="1506" spans="1:5" x14ac:dyDescent="0.25">
      <c r="B1506" s="97" t="str">
        <f t="shared" si="23"/>
        <v>ESSanta Teresa</v>
      </c>
      <c r="C1506" s="97" t="s">
        <v>48</v>
      </c>
      <c r="D1506" s="102" t="s">
        <v>3023</v>
      </c>
      <c r="E1506" s="103">
        <v>23853</v>
      </c>
    </row>
    <row r="1507" spans="1:5" x14ac:dyDescent="0.25">
      <c r="B1507" s="97" t="str">
        <f t="shared" si="23"/>
        <v>PETamandaré</v>
      </c>
      <c r="C1507" s="104" t="s">
        <v>44</v>
      </c>
      <c r="D1507" s="105" t="s">
        <v>3024</v>
      </c>
      <c r="E1507" s="106">
        <v>23852</v>
      </c>
    </row>
    <row r="1508" spans="1:5" x14ac:dyDescent="0.25">
      <c r="B1508" s="97" t="str">
        <f t="shared" si="23"/>
        <v>GOItapaci</v>
      </c>
      <c r="C1508" s="97" t="s">
        <v>36</v>
      </c>
      <c r="D1508" s="102" t="s">
        <v>3025</v>
      </c>
      <c r="E1508" s="103">
        <v>23850</v>
      </c>
    </row>
    <row r="1509" spans="1:5" x14ac:dyDescent="0.25">
      <c r="B1509" s="97" t="str">
        <f t="shared" si="23"/>
        <v>RSTrês de Maio</v>
      </c>
      <c r="C1509" s="97" t="s">
        <v>39</v>
      </c>
      <c r="D1509" s="102" t="s">
        <v>3026</v>
      </c>
      <c r="E1509" s="103">
        <v>23846</v>
      </c>
    </row>
    <row r="1510" spans="1:5" x14ac:dyDescent="0.25">
      <c r="B1510" s="97" t="str">
        <f t="shared" si="23"/>
        <v>RSTrês Passos</v>
      </c>
      <c r="C1510" s="97" t="s">
        <v>39</v>
      </c>
      <c r="D1510" s="102" t="s">
        <v>3027</v>
      </c>
      <c r="E1510" s="103">
        <v>23799</v>
      </c>
    </row>
    <row r="1511" spans="1:5" x14ac:dyDescent="0.25">
      <c r="B1511" s="97" t="str">
        <f t="shared" si="23"/>
        <v>MGSão João do Paraíso</v>
      </c>
      <c r="C1511" s="97" t="s">
        <v>34</v>
      </c>
      <c r="D1511" s="102" t="s">
        <v>3028</v>
      </c>
      <c r="E1511" s="103">
        <v>23797</v>
      </c>
    </row>
    <row r="1512" spans="1:5" x14ac:dyDescent="0.25">
      <c r="B1512" s="97" t="str">
        <f t="shared" si="23"/>
        <v>RNSão Miguel</v>
      </c>
      <c r="C1512" s="104" t="s">
        <v>52</v>
      </c>
      <c r="D1512" s="105" t="s">
        <v>3029</v>
      </c>
      <c r="E1512" s="106">
        <v>23789</v>
      </c>
    </row>
    <row r="1513" spans="1:5" x14ac:dyDescent="0.25">
      <c r="B1513" s="97" t="str">
        <f t="shared" si="23"/>
        <v>PBPrincesa Isabel</v>
      </c>
      <c r="C1513" s="104" t="s">
        <v>50</v>
      </c>
      <c r="D1513" s="105" t="s">
        <v>3030</v>
      </c>
      <c r="E1513" s="106">
        <v>23749</v>
      </c>
    </row>
    <row r="1514" spans="1:5" x14ac:dyDescent="0.25">
      <c r="B1514" s="97" t="str">
        <f t="shared" si="23"/>
        <v>SPSanto Antônio de Posse</v>
      </c>
      <c r="C1514" s="97" t="s">
        <v>27</v>
      </c>
      <c r="D1514" s="102" t="s">
        <v>3031</v>
      </c>
      <c r="E1514" s="103">
        <v>23742</v>
      </c>
    </row>
    <row r="1515" spans="1:5" x14ac:dyDescent="0.25">
      <c r="B1515" s="97" t="str">
        <f t="shared" si="23"/>
        <v>RSImbé</v>
      </c>
      <c r="C1515" s="97" t="s">
        <v>39</v>
      </c>
      <c r="D1515" s="102" t="s">
        <v>3032</v>
      </c>
      <c r="E1515" s="103">
        <v>23721</v>
      </c>
    </row>
    <row r="1516" spans="1:5" x14ac:dyDescent="0.25">
      <c r="B1516" s="97" t="str">
        <f t="shared" si="23"/>
        <v>PERio Formoso</v>
      </c>
      <c r="C1516" s="104" t="s">
        <v>44</v>
      </c>
      <c r="D1516" s="105" t="s">
        <v>3033</v>
      </c>
      <c r="E1516" s="106">
        <v>23719</v>
      </c>
    </row>
    <row r="1517" spans="1:5" x14ac:dyDescent="0.25">
      <c r="A1517" s="97" t="str">
        <f>_xlfn.CONCAT(C1517,D1517)</f>
        <v>MAJoão Lisboa</v>
      </c>
      <c r="B1517" s="97" t="str">
        <f t="shared" si="23"/>
        <v>MAJoão Lisboa</v>
      </c>
      <c r="C1517" s="104" t="s">
        <v>40</v>
      </c>
      <c r="D1517" s="105" t="s">
        <v>3034</v>
      </c>
      <c r="E1517" s="106">
        <v>23677</v>
      </c>
    </row>
    <row r="1518" spans="1:5" x14ac:dyDescent="0.25">
      <c r="B1518" s="97" t="str">
        <f t="shared" si="23"/>
        <v>MGRaul Soares</v>
      </c>
      <c r="C1518" s="104" t="s">
        <v>34</v>
      </c>
      <c r="D1518" s="105" t="s">
        <v>3035</v>
      </c>
      <c r="E1518" s="106">
        <v>23663</v>
      </c>
    </row>
    <row r="1519" spans="1:5" x14ac:dyDescent="0.25">
      <c r="B1519" s="97" t="str">
        <f t="shared" si="23"/>
        <v>MSBataguassu</v>
      </c>
      <c r="C1519" s="97" t="s">
        <v>47</v>
      </c>
      <c r="D1519" s="102" t="s">
        <v>3036</v>
      </c>
      <c r="E1519" s="103">
        <v>23620</v>
      </c>
    </row>
    <row r="1520" spans="1:5" x14ac:dyDescent="0.25">
      <c r="B1520" s="97" t="str">
        <f t="shared" si="23"/>
        <v>MGCorinto</v>
      </c>
      <c r="C1520" s="104" t="s">
        <v>34</v>
      </c>
      <c r="D1520" s="105" t="s">
        <v>3037</v>
      </c>
      <c r="E1520" s="106">
        <v>23607</v>
      </c>
    </row>
    <row r="1521" spans="1:5" x14ac:dyDescent="0.25">
      <c r="A1521" s="97" t="str">
        <f>_xlfn.CONCAT(C1521,D1521)</f>
        <v>MAMatinha</v>
      </c>
      <c r="B1521" s="97" t="str">
        <f t="shared" si="23"/>
        <v>MAMatinha</v>
      </c>
      <c r="C1521" s="104" t="s">
        <v>40</v>
      </c>
      <c r="D1521" s="105" t="s">
        <v>3038</v>
      </c>
      <c r="E1521" s="106">
        <v>23591</v>
      </c>
    </row>
    <row r="1522" spans="1:5" x14ac:dyDescent="0.25">
      <c r="B1522" s="97" t="str">
        <f t="shared" si="23"/>
        <v>RJConceição de Macabu</v>
      </c>
      <c r="C1522" s="97" t="s">
        <v>43</v>
      </c>
      <c r="D1522" s="102" t="s">
        <v>3039</v>
      </c>
      <c r="E1522" s="103">
        <v>23561</v>
      </c>
    </row>
    <row r="1523" spans="1:5" x14ac:dyDescent="0.25">
      <c r="B1523" s="97" t="str">
        <f t="shared" si="23"/>
        <v>BABelmonte</v>
      </c>
      <c r="C1523" s="104" t="s">
        <v>32</v>
      </c>
      <c r="D1523" s="105" t="s">
        <v>3040</v>
      </c>
      <c r="E1523" s="106">
        <v>23540</v>
      </c>
    </row>
    <row r="1524" spans="1:5" x14ac:dyDescent="0.25">
      <c r="B1524" s="97" t="str">
        <f t="shared" si="23"/>
        <v>CEAssaré</v>
      </c>
      <c r="C1524" s="104" t="s">
        <v>41</v>
      </c>
      <c r="D1524" s="105" t="s">
        <v>3041</v>
      </c>
      <c r="E1524" s="106">
        <v>23537</v>
      </c>
    </row>
    <row r="1525" spans="1:5" x14ac:dyDescent="0.25">
      <c r="A1525" s="97" t="str">
        <f>_xlfn.CONCAT(C1525,D1525)</f>
        <v>MAPeritoró</v>
      </c>
      <c r="B1525" s="97" t="str">
        <f t="shared" si="23"/>
        <v>MAPeritoró</v>
      </c>
      <c r="C1525" s="104" t="s">
        <v>40</v>
      </c>
      <c r="D1525" s="105" t="s">
        <v>3042</v>
      </c>
      <c r="E1525" s="106">
        <v>23530</v>
      </c>
    </row>
    <row r="1526" spans="1:5" x14ac:dyDescent="0.25">
      <c r="B1526" s="97" t="str">
        <f t="shared" si="23"/>
        <v>RSSão Sepé</v>
      </c>
      <c r="C1526" s="97" t="s">
        <v>39</v>
      </c>
      <c r="D1526" s="102" t="s">
        <v>3043</v>
      </c>
      <c r="E1526" s="103">
        <v>23492</v>
      </c>
    </row>
    <row r="1527" spans="1:5" x14ac:dyDescent="0.25">
      <c r="A1527" s="97" t="str">
        <f>_xlfn.CONCAT(C1527,D1527)</f>
        <v>ACSenador Guiomard</v>
      </c>
      <c r="B1527" s="97" t="str">
        <f t="shared" si="23"/>
        <v>ACSenador Guiomard</v>
      </c>
      <c r="C1527" s="104" t="s">
        <v>54</v>
      </c>
      <c r="D1527" s="105" t="s">
        <v>3044</v>
      </c>
      <c r="E1527" s="106">
        <v>23446</v>
      </c>
    </row>
    <row r="1528" spans="1:5" x14ac:dyDescent="0.25">
      <c r="A1528" s="97" t="str">
        <f>_xlfn.CONCAT(C1528,D1528)</f>
        <v>PASão João de Pirabas</v>
      </c>
      <c r="B1528" s="97" t="str">
        <f t="shared" si="23"/>
        <v>PASão João de Pirabas</v>
      </c>
      <c r="C1528" s="104" t="s">
        <v>35</v>
      </c>
      <c r="D1528" s="105" t="s">
        <v>3045</v>
      </c>
      <c r="E1528" s="106">
        <v>23440</v>
      </c>
    </row>
    <row r="1529" spans="1:5" x14ac:dyDescent="0.25">
      <c r="B1529" s="97" t="str">
        <f t="shared" si="23"/>
        <v>BAIbirapitanga</v>
      </c>
      <c r="C1529" s="104" t="s">
        <v>32</v>
      </c>
      <c r="D1529" s="105" t="s">
        <v>3046</v>
      </c>
      <c r="E1529" s="106">
        <v>23433</v>
      </c>
    </row>
    <row r="1530" spans="1:5" x14ac:dyDescent="0.25">
      <c r="B1530" s="97" t="str">
        <f t="shared" si="23"/>
        <v>ESPancas</v>
      </c>
      <c r="C1530" s="97" t="s">
        <v>48</v>
      </c>
      <c r="D1530" s="102" t="s">
        <v>3047</v>
      </c>
      <c r="E1530" s="103">
        <v>23426</v>
      </c>
    </row>
    <row r="1531" spans="1:5" x14ac:dyDescent="0.25">
      <c r="B1531" s="97" t="str">
        <f t="shared" si="23"/>
        <v>BACaculé</v>
      </c>
      <c r="C1531" s="104" t="s">
        <v>32</v>
      </c>
      <c r="D1531" s="105" t="s">
        <v>3048</v>
      </c>
      <c r="E1531" s="106">
        <v>23407</v>
      </c>
    </row>
    <row r="1532" spans="1:5" x14ac:dyDescent="0.25">
      <c r="B1532" s="97" t="str">
        <f t="shared" si="23"/>
        <v>SPTeodoro Sampaio</v>
      </c>
      <c r="C1532" s="97" t="s">
        <v>27</v>
      </c>
      <c r="D1532" s="102" t="s">
        <v>3049</v>
      </c>
      <c r="E1532" s="103">
        <v>23395</v>
      </c>
    </row>
    <row r="1533" spans="1:5" x14ac:dyDescent="0.25">
      <c r="A1533" s="97" t="str">
        <f>_xlfn.CONCAT(C1533,D1533)</f>
        <v>MADom Pedro</v>
      </c>
      <c r="B1533" s="97" t="str">
        <f t="shared" si="23"/>
        <v>MADom Pedro</v>
      </c>
      <c r="C1533" s="104" t="s">
        <v>40</v>
      </c>
      <c r="D1533" s="105" t="s">
        <v>3050</v>
      </c>
      <c r="E1533" s="106">
        <v>23393</v>
      </c>
    </row>
    <row r="1534" spans="1:5" x14ac:dyDescent="0.25">
      <c r="B1534" s="97" t="str">
        <f t="shared" si="23"/>
        <v>PRLoanda</v>
      </c>
      <c r="C1534" s="97" t="s">
        <v>33</v>
      </c>
      <c r="D1534" s="102" t="s">
        <v>3051</v>
      </c>
      <c r="E1534" s="103">
        <v>23393</v>
      </c>
    </row>
    <row r="1535" spans="1:5" x14ac:dyDescent="0.25">
      <c r="B1535" s="97" t="str">
        <f t="shared" si="23"/>
        <v>PRMandaguaçu</v>
      </c>
      <c r="C1535" s="97" t="s">
        <v>33</v>
      </c>
      <c r="D1535" s="102" t="s">
        <v>3052</v>
      </c>
      <c r="E1535" s="103">
        <v>23373</v>
      </c>
    </row>
    <row r="1536" spans="1:5" x14ac:dyDescent="0.25">
      <c r="B1536" s="97" t="str">
        <f t="shared" si="23"/>
        <v>SPAraçariguama</v>
      </c>
      <c r="C1536" s="97" t="s">
        <v>27</v>
      </c>
      <c r="D1536" s="102" t="s">
        <v>3053</v>
      </c>
      <c r="E1536" s="103">
        <v>23343</v>
      </c>
    </row>
    <row r="1537" spans="1:5" x14ac:dyDescent="0.25">
      <c r="B1537" s="97" t="str">
        <f t="shared" si="23"/>
        <v>CECoreaú</v>
      </c>
      <c r="C1537" s="104" t="s">
        <v>41</v>
      </c>
      <c r="D1537" s="105" t="s">
        <v>3054</v>
      </c>
      <c r="E1537" s="106">
        <v>23340</v>
      </c>
    </row>
    <row r="1538" spans="1:5" x14ac:dyDescent="0.25">
      <c r="B1538" s="97" t="str">
        <f t="shared" si="23"/>
        <v>SPTaquarituba</v>
      </c>
      <c r="C1538" s="97" t="s">
        <v>27</v>
      </c>
      <c r="D1538" s="102" t="s">
        <v>3055</v>
      </c>
      <c r="E1538" s="103">
        <v>23292</v>
      </c>
    </row>
    <row r="1539" spans="1:5" x14ac:dyDescent="0.25">
      <c r="B1539" s="97" t="str">
        <f t="shared" ref="B1539:B1602" si="24">C1539&amp;D1539</f>
        <v>MSIvinhema</v>
      </c>
      <c r="C1539" s="97" t="s">
        <v>47</v>
      </c>
      <c r="D1539" s="102" t="s">
        <v>3056</v>
      </c>
      <c r="E1539" s="103">
        <v>23277</v>
      </c>
    </row>
    <row r="1540" spans="1:5" x14ac:dyDescent="0.25">
      <c r="B1540" s="97" t="str">
        <f t="shared" si="24"/>
        <v>BASobradinho</v>
      </c>
      <c r="C1540" s="104" t="s">
        <v>32</v>
      </c>
      <c r="D1540" s="105" t="s">
        <v>3057</v>
      </c>
      <c r="E1540" s="106">
        <v>23274</v>
      </c>
    </row>
    <row r="1541" spans="1:5" x14ac:dyDescent="0.25">
      <c r="B1541" s="97" t="str">
        <f t="shared" si="24"/>
        <v>MGAbaeté</v>
      </c>
      <c r="C1541" s="104" t="s">
        <v>34</v>
      </c>
      <c r="D1541" s="105" t="s">
        <v>3058</v>
      </c>
      <c r="E1541" s="106">
        <v>23263</v>
      </c>
    </row>
    <row r="1542" spans="1:5" x14ac:dyDescent="0.25">
      <c r="B1542" s="97" t="str">
        <f t="shared" si="24"/>
        <v>SPTambaú</v>
      </c>
      <c r="C1542" s="97" t="s">
        <v>27</v>
      </c>
      <c r="D1542" s="102" t="s">
        <v>3059</v>
      </c>
      <c r="E1542" s="103">
        <v>23255</v>
      </c>
    </row>
    <row r="1543" spans="1:5" x14ac:dyDescent="0.25">
      <c r="B1543" s="97" t="str">
        <f t="shared" si="24"/>
        <v>MTParanatinga</v>
      </c>
      <c r="C1543" s="97" t="s">
        <v>46</v>
      </c>
      <c r="D1543" s="102" t="s">
        <v>3060</v>
      </c>
      <c r="E1543" s="103">
        <v>23250</v>
      </c>
    </row>
    <row r="1544" spans="1:5" x14ac:dyDescent="0.25">
      <c r="B1544" s="97" t="str">
        <f t="shared" si="24"/>
        <v>SCCapinzal</v>
      </c>
      <c r="C1544" s="97" t="s">
        <v>42</v>
      </c>
      <c r="D1544" s="102" t="s">
        <v>3061</v>
      </c>
      <c r="E1544" s="103">
        <v>23218</v>
      </c>
    </row>
    <row r="1545" spans="1:5" x14ac:dyDescent="0.25">
      <c r="B1545" s="97" t="str">
        <f t="shared" si="24"/>
        <v>RJItaocara</v>
      </c>
      <c r="C1545" s="97" t="s">
        <v>43</v>
      </c>
      <c r="D1545" s="102" t="s">
        <v>3062</v>
      </c>
      <c r="E1545" s="103">
        <v>23211</v>
      </c>
    </row>
    <row r="1546" spans="1:5" x14ac:dyDescent="0.25">
      <c r="B1546" s="97" t="str">
        <f t="shared" si="24"/>
        <v>MGItambacuri</v>
      </c>
      <c r="C1546" s="104" t="s">
        <v>34</v>
      </c>
      <c r="D1546" s="105" t="s">
        <v>3063</v>
      </c>
      <c r="E1546" s="106">
        <v>23207</v>
      </c>
    </row>
    <row r="1547" spans="1:5" x14ac:dyDescent="0.25">
      <c r="B1547" s="97" t="str">
        <f t="shared" si="24"/>
        <v>SCOrleans</v>
      </c>
      <c r="C1547" s="97" t="s">
        <v>42</v>
      </c>
      <c r="D1547" s="102" t="s">
        <v>3064</v>
      </c>
      <c r="E1547" s="103">
        <v>23161</v>
      </c>
    </row>
    <row r="1548" spans="1:5" x14ac:dyDescent="0.25">
      <c r="A1548" s="97" t="str">
        <f>_xlfn.CONCAT(C1548,D1548)</f>
        <v>ROSão Miguel do Guaporé</v>
      </c>
      <c r="B1548" s="97" t="str">
        <f t="shared" si="24"/>
        <v>ROSão Miguel do Guaporé</v>
      </c>
      <c r="C1548" s="104" t="s">
        <v>51</v>
      </c>
      <c r="D1548" s="105" t="s">
        <v>3065</v>
      </c>
      <c r="E1548" s="106">
        <v>23147</v>
      </c>
    </row>
    <row r="1549" spans="1:5" x14ac:dyDescent="0.25">
      <c r="B1549" s="97" t="str">
        <f t="shared" si="24"/>
        <v>MTAripuanã</v>
      </c>
      <c r="C1549" s="97" t="s">
        <v>46</v>
      </c>
      <c r="D1549" s="102" t="s">
        <v>3066</v>
      </c>
      <c r="E1549" s="103">
        <v>23067</v>
      </c>
    </row>
    <row r="1550" spans="1:5" x14ac:dyDescent="0.25">
      <c r="B1550" s="97" t="str">
        <f t="shared" si="24"/>
        <v>RSEncantado</v>
      </c>
      <c r="C1550" s="97" t="s">
        <v>39</v>
      </c>
      <c r="D1550" s="102" t="s">
        <v>3067</v>
      </c>
      <c r="E1550" s="103">
        <v>23047</v>
      </c>
    </row>
    <row r="1551" spans="1:5" x14ac:dyDescent="0.25">
      <c r="B1551" s="97" t="str">
        <f t="shared" si="24"/>
        <v>CECaridade</v>
      </c>
      <c r="C1551" s="104" t="s">
        <v>41</v>
      </c>
      <c r="D1551" s="105" t="s">
        <v>3068</v>
      </c>
      <c r="E1551" s="106">
        <v>23011</v>
      </c>
    </row>
    <row r="1552" spans="1:5" x14ac:dyDescent="0.25">
      <c r="B1552" s="97" t="str">
        <f t="shared" si="24"/>
        <v>PESão João</v>
      </c>
      <c r="C1552" s="104" t="s">
        <v>44</v>
      </c>
      <c r="D1552" s="105" t="s">
        <v>3069</v>
      </c>
      <c r="E1552" s="106">
        <v>23002</v>
      </c>
    </row>
    <row r="1553" spans="1:5" x14ac:dyDescent="0.25">
      <c r="B1553" s="97" t="str">
        <f t="shared" si="24"/>
        <v>PEAltinho</v>
      </c>
      <c r="C1553" s="104" t="s">
        <v>44</v>
      </c>
      <c r="D1553" s="105" t="s">
        <v>3070</v>
      </c>
      <c r="E1553" s="106">
        <v>22996</v>
      </c>
    </row>
    <row r="1554" spans="1:5" x14ac:dyDescent="0.25">
      <c r="B1554" s="97" t="str">
        <f t="shared" si="24"/>
        <v>MGConselheiro Pena</v>
      </c>
      <c r="C1554" s="104" t="s">
        <v>34</v>
      </c>
      <c r="D1554" s="105" t="s">
        <v>3071</v>
      </c>
      <c r="E1554" s="106">
        <v>22975</v>
      </c>
    </row>
    <row r="1555" spans="1:5" x14ac:dyDescent="0.25">
      <c r="B1555" s="97" t="str">
        <f t="shared" si="24"/>
        <v>MSNova Alvorada do Sul</v>
      </c>
      <c r="C1555" s="97" t="s">
        <v>47</v>
      </c>
      <c r="D1555" s="102" t="s">
        <v>3072</v>
      </c>
      <c r="E1555" s="103">
        <v>22967</v>
      </c>
    </row>
    <row r="1556" spans="1:5" x14ac:dyDescent="0.25">
      <c r="B1556" s="97" t="str">
        <f t="shared" si="24"/>
        <v>BAConceição da Feira</v>
      </c>
      <c r="C1556" s="104" t="s">
        <v>32</v>
      </c>
      <c r="D1556" s="105" t="s">
        <v>3073</v>
      </c>
      <c r="E1556" s="106">
        <v>22933</v>
      </c>
    </row>
    <row r="1557" spans="1:5" x14ac:dyDescent="0.25">
      <c r="A1557" s="97" t="str">
        <f>_xlfn.CONCAT(C1557,D1557)</f>
        <v>APPorto Grande</v>
      </c>
      <c r="B1557" s="97" t="str">
        <f t="shared" si="24"/>
        <v>APPorto Grande</v>
      </c>
      <c r="C1557" s="104" t="s">
        <v>55</v>
      </c>
      <c r="D1557" s="105" t="s">
        <v>3074</v>
      </c>
      <c r="E1557" s="106">
        <v>22927</v>
      </c>
    </row>
    <row r="1558" spans="1:5" x14ac:dyDescent="0.25">
      <c r="B1558" s="97" t="str">
        <f t="shared" si="24"/>
        <v>PEAmaraji</v>
      </c>
      <c r="C1558" s="104" t="s">
        <v>44</v>
      </c>
      <c r="D1558" s="105" t="s">
        <v>3075</v>
      </c>
      <c r="E1558" s="106">
        <v>22910</v>
      </c>
    </row>
    <row r="1559" spans="1:5" x14ac:dyDescent="0.25">
      <c r="B1559" s="97" t="str">
        <f t="shared" si="24"/>
        <v>MGCarmo do Cajuru</v>
      </c>
      <c r="C1559" s="104" t="s">
        <v>34</v>
      </c>
      <c r="D1559" s="105" t="s">
        <v>3076</v>
      </c>
      <c r="E1559" s="106">
        <v>22900</v>
      </c>
    </row>
    <row r="1560" spans="1:5" x14ac:dyDescent="0.25">
      <c r="B1560" s="97" t="str">
        <f t="shared" si="24"/>
        <v>MGManhumirim</v>
      </c>
      <c r="C1560" s="104" t="s">
        <v>34</v>
      </c>
      <c r="D1560" s="105" t="s">
        <v>3077</v>
      </c>
      <c r="E1560" s="106">
        <v>22894</v>
      </c>
    </row>
    <row r="1561" spans="1:5" x14ac:dyDescent="0.25">
      <c r="B1561" s="97" t="str">
        <f t="shared" si="24"/>
        <v>CEBarro</v>
      </c>
      <c r="C1561" s="104" t="s">
        <v>41</v>
      </c>
      <c r="D1561" s="105" t="s">
        <v>3078</v>
      </c>
      <c r="E1561" s="106">
        <v>22834</v>
      </c>
    </row>
    <row r="1562" spans="1:5" x14ac:dyDescent="0.25">
      <c r="B1562" s="97" t="str">
        <f t="shared" si="24"/>
        <v>CEMorrinhos</v>
      </c>
      <c r="C1562" s="104" t="s">
        <v>41</v>
      </c>
      <c r="D1562" s="105" t="s">
        <v>2257</v>
      </c>
      <c r="E1562" s="106">
        <v>22830</v>
      </c>
    </row>
    <row r="1563" spans="1:5" x14ac:dyDescent="0.25">
      <c r="A1563" s="97" t="str">
        <f>_xlfn.CONCAT(C1563,D1563)</f>
        <v>TOTocantinópolis</v>
      </c>
      <c r="B1563" s="97" t="str">
        <f t="shared" si="24"/>
        <v>TOTocantinópolis</v>
      </c>
      <c r="C1563" s="104" t="s">
        <v>45</v>
      </c>
      <c r="D1563" s="105" t="s">
        <v>3079</v>
      </c>
      <c r="E1563" s="106">
        <v>22820</v>
      </c>
    </row>
    <row r="1564" spans="1:5" x14ac:dyDescent="0.25">
      <c r="B1564" s="97" t="str">
        <f t="shared" si="24"/>
        <v>SCHerval d´Oeste</v>
      </c>
      <c r="C1564" s="97" t="s">
        <v>42</v>
      </c>
      <c r="D1564" s="102" t="s">
        <v>3080</v>
      </c>
      <c r="E1564" s="103">
        <v>22820</v>
      </c>
    </row>
    <row r="1565" spans="1:5" x14ac:dyDescent="0.25">
      <c r="B1565" s="97" t="str">
        <f t="shared" si="24"/>
        <v>ESEcoporanga</v>
      </c>
      <c r="C1565" s="97" t="s">
        <v>48</v>
      </c>
      <c r="D1565" s="102" t="s">
        <v>3081</v>
      </c>
      <c r="E1565" s="103">
        <v>22748</v>
      </c>
    </row>
    <row r="1566" spans="1:5" x14ac:dyDescent="0.25">
      <c r="B1566" s="97" t="str">
        <f t="shared" si="24"/>
        <v>BAMedeiros Neto</v>
      </c>
      <c r="C1566" s="104" t="s">
        <v>32</v>
      </c>
      <c r="D1566" s="105" t="s">
        <v>3082</v>
      </c>
      <c r="E1566" s="106">
        <v>22741</v>
      </c>
    </row>
    <row r="1567" spans="1:5" x14ac:dyDescent="0.25">
      <c r="A1567" s="97" t="str">
        <f>_xlfn.CONCAT(C1567,D1567)</f>
        <v>AMApuí</v>
      </c>
      <c r="B1567" s="97" t="str">
        <f t="shared" si="24"/>
        <v>AMApuí</v>
      </c>
      <c r="C1567" s="104" t="s">
        <v>38</v>
      </c>
      <c r="D1567" s="105" t="s">
        <v>3083</v>
      </c>
      <c r="E1567" s="106">
        <v>22739</v>
      </c>
    </row>
    <row r="1568" spans="1:5" x14ac:dyDescent="0.25">
      <c r="B1568" s="97" t="str">
        <f t="shared" si="24"/>
        <v>MSTerenos</v>
      </c>
      <c r="C1568" s="97" t="s">
        <v>47</v>
      </c>
      <c r="D1568" s="102" t="s">
        <v>3084</v>
      </c>
      <c r="E1568" s="103">
        <v>22721</v>
      </c>
    </row>
    <row r="1569" spans="1:5" x14ac:dyDescent="0.25">
      <c r="B1569" s="97" t="str">
        <f t="shared" si="24"/>
        <v>PEPedra</v>
      </c>
      <c r="C1569" s="104" t="s">
        <v>44</v>
      </c>
      <c r="D1569" s="105" t="s">
        <v>3085</v>
      </c>
      <c r="E1569" s="106">
        <v>22716</v>
      </c>
    </row>
    <row r="1570" spans="1:5" x14ac:dyDescent="0.25">
      <c r="B1570" s="97" t="str">
        <f t="shared" si="24"/>
        <v>CEBarreira</v>
      </c>
      <c r="C1570" s="104" t="s">
        <v>41</v>
      </c>
      <c r="D1570" s="105" t="s">
        <v>3086</v>
      </c>
      <c r="E1570" s="106">
        <v>22715</v>
      </c>
    </row>
    <row r="1571" spans="1:5" x14ac:dyDescent="0.25">
      <c r="B1571" s="97" t="str">
        <f t="shared" si="24"/>
        <v>GOAcreúna</v>
      </c>
      <c r="C1571" s="97" t="s">
        <v>36</v>
      </c>
      <c r="D1571" s="102" t="s">
        <v>3087</v>
      </c>
      <c r="E1571" s="103">
        <v>22710</v>
      </c>
    </row>
    <row r="1572" spans="1:5" x14ac:dyDescent="0.25">
      <c r="A1572" s="97" t="str">
        <f>_xlfn.CONCAT(C1572,D1572)</f>
        <v>TODianópolis</v>
      </c>
      <c r="B1572" s="97" t="str">
        <f t="shared" si="24"/>
        <v>TODianópolis</v>
      </c>
      <c r="C1572" s="104" t="s">
        <v>45</v>
      </c>
      <c r="D1572" s="105" t="s">
        <v>3088</v>
      </c>
      <c r="E1572" s="106">
        <v>22704</v>
      </c>
    </row>
    <row r="1573" spans="1:5" x14ac:dyDescent="0.25">
      <c r="B1573" s="97" t="str">
        <f t="shared" si="24"/>
        <v>RNMonte Alegre</v>
      </c>
      <c r="C1573" s="104" t="s">
        <v>52</v>
      </c>
      <c r="D1573" s="105" t="s">
        <v>2119</v>
      </c>
      <c r="E1573" s="106">
        <v>22698</v>
      </c>
    </row>
    <row r="1574" spans="1:5" x14ac:dyDescent="0.25">
      <c r="B1574" s="97" t="str">
        <f t="shared" si="24"/>
        <v>BARafael Jambeiro</v>
      </c>
      <c r="C1574" s="104" t="s">
        <v>32</v>
      </c>
      <c r="D1574" s="105" t="s">
        <v>3089</v>
      </c>
      <c r="E1574" s="106">
        <v>22643</v>
      </c>
    </row>
    <row r="1575" spans="1:5" x14ac:dyDescent="0.25">
      <c r="A1575" s="97" t="str">
        <f>_xlfn.CONCAT(C1575,D1575)</f>
        <v>RRCaracaraí</v>
      </c>
      <c r="B1575" s="97" t="str">
        <f t="shared" si="24"/>
        <v>RRCaracaraí</v>
      </c>
      <c r="C1575" s="104" t="s">
        <v>56</v>
      </c>
      <c r="D1575" s="105" t="s">
        <v>3090</v>
      </c>
      <c r="E1575" s="106">
        <v>22635</v>
      </c>
    </row>
    <row r="1576" spans="1:5" x14ac:dyDescent="0.25">
      <c r="B1576" s="97" t="str">
        <f t="shared" si="24"/>
        <v>PEFlores</v>
      </c>
      <c r="C1576" s="104" t="s">
        <v>44</v>
      </c>
      <c r="D1576" s="105" t="s">
        <v>3091</v>
      </c>
      <c r="E1576" s="106">
        <v>22612</v>
      </c>
    </row>
    <row r="1577" spans="1:5" x14ac:dyDescent="0.25">
      <c r="B1577" s="97" t="str">
        <f t="shared" si="24"/>
        <v>SCSchroeder</v>
      </c>
      <c r="C1577" s="97" t="s">
        <v>42</v>
      </c>
      <c r="D1577" s="102" t="s">
        <v>3092</v>
      </c>
      <c r="E1577" s="103">
        <v>22605</v>
      </c>
    </row>
    <row r="1578" spans="1:5" x14ac:dyDescent="0.25">
      <c r="B1578" s="97" t="str">
        <f t="shared" si="24"/>
        <v>BATeofilândia</v>
      </c>
      <c r="C1578" s="104" t="s">
        <v>32</v>
      </c>
      <c r="D1578" s="105" t="s">
        <v>3093</v>
      </c>
      <c r="E1578" s="106">
        <v>22590</v>
      </c>
    </row>
    <row r="1579" spans="1:5" x14ac:dyDescent="0.25">
      <c r="B1579" s="97" t="str">
        <f t="shared" si="24"/>
        <v>GOHidrolândia</v>
      </c>
      <c r="C1579" s="97" t="s">
        <v>36</v>
      </c>
      <c r="D1579" s="102" t="s">
        <v>3094</v>
      </c>
      <c r="E1579" s="103">
        <v>22533</v>
      </c>
    </row>
    <row r="1580" spans="1:5" x14ac:dyDescent="0.25">
      <c r="B1580" s="97" t="str">
        <f t="shared" si="24"/>
        <v>RSQuaraí</v>
      </c>
      <c r="C1580" s="97" t="s">
        <v>39</v>
      </c>
      <c r="D1580" s="102" t="s">
        <v>3095</v>
      </c>
      <c r="E1580" s="103">
        <v>22531</v>
      </c>
    </row>
    <row r="1581" spans="1:5" x14ac:dyDescent="0.25">
      <c r="B1581" s="97" t="str">
        <f t="shared" si="24"/>
        <v>MTChapada dos Guimarães</v>
      </c>
      <c r="C1581" s="97" t="s">
        <v>46</v>
      </c>
      <c r="D1581" s="102" t="s">
        <v>3096</v>
      </c>
      <c r="E1581" s="103">
        <v>22521</v>
      </c>
    </row>
    <row r="1582" spans="1:5" x14ac:dyDescent="0.25">
      <c r="A1582" s="97" t="str">
        <f>_xlfn.CONCAT(C1582,D1582)</f>
        <v>ROAlta Floresta D´Oeste</v>
      </c>
      <c r="B1582" s="97" t="str">
        <f t="shared" si="24"/>
        <v>ROAlta Floresta D´Oeste</v>
      </c>
      <c r="C1582" s="104" t="s">
        <v>51</v>
      </c>
      <c r="D1582" s="105" t="s">
        <v>3097</v>
      </c>
      <c r="E1582" s="106">
        <v>22516</v>
      </c>
    </row>
    <row r="1583" spans="1:5" x14ac:dyDescent="0.25">
      <c r="B1583" s="97" t="str">
        <f t="shared" si="24"/>
        <v>BAAlcobaça</v>
      </c>
      <c r="C1583" s="104" t="s">
        <v>32</v>
      </c>
      <c r="D1583" s="105" t="s">
        <v>3098</v>
      </c>
      <c r="E1583" s="106">
        <v>22509</v>
      </c>
    </row>
    <row r="1584" spans="1:5" x14ac:dyDescent="0.25">
      <c r="B1584" s="97" t="str">
        <f t="shared" si="24"/>
        <v>PBAreia</v>
      </c>
      <c r="C1584" s="104" t="s">
        <v>50</v>
      </c>
      <c r="D1584" s="105" t="s">
        <v>3099</v>
      </c>
      <c r="E1584" s="106">
        <v>22493</v>
      </c>
    </row>
    <row r="1585" spans="1:5" x14ac:dyDescent="0.25">
      <c r="B1585" s="97" t="str">
        <f t="shared" si="24"/>
        <v>SPMiguelópolis</v>
      </c>
      <c r="C1585" s="97" t="s">
        <v>27</v>
      </c>
      <c r="D1585" s="102" t="s">
        <v>3100</v>
      </c>
      <c r="E1585" s="103">
        <v>22480</v>
      </c>
    </row>
    <row r="1586" spans="1:5" x14ac:dyDescent="0.25">
      <c r="B1586" s="97" t="str">
        <f t="shared" si="24"/>
        <v>BAItambé</v>
      </c>
      <c r="C1586" s="104" t="s">
        <v>32</v>
      </c>
      <c r="D1586" s="105" t="s">
        <v>2475</v>
      </c>
      <c r="E1586" s="106">
        <v>22474</v>
      </c>
    </row>
    <row r="1587" spans="1:5" x14ac:dyDescent="0.25">
      <c r="A1587" s="97" t="str">
        <f>_xlfn.CONCAT(C1587,D1587)</f>
        <v>APMazagão</v>
      </c>
      <c r="B1587" s="97" t="str">
        <f t="shared" si="24"/>
        <v>APMazagão</v>
      </c>
      <c r="C1587" s="104" t="s">
        <v>55</v>
      </c>
      <c r="D1587" s="105" t="s">
        <v>3101</v>
      </c>
      <c r="E1587" s="106">
        <v>22468</v>
      </c>
    </row>
    <row r="1588" spans="1:5" x14ac:dyDescent="0.25">
      <c r="B1588" s="97" t="str">
        <f t="shared" si="24"/>
        <v>SCPorto Belo</v>
      </c>
      <c r="C1588" s="97" t="s">
        <v>42</v>
      </c>
      <c r="D1588" s="102" t="s">
        <v>3102</v>
      </c>
      <c r="E1588" s="103">
        <v>22466</v>
      </c>
    </row>
    <row r="1589" spans="1:5" x14ac:dyDescent="0.25">
      <c r="A1589" s="97" t="str">
        <f>_xlfn.CONCAT(C1589,D1589)</f>
        <v>MASão Vicente Ferrer</v>
      </c>
      <c r="B1589" s="97" t="str">
        <f t="shared" si="24"/>
        <v>MASão Vicente Ferrer</v>
      </c>
      <c r="C1589" s="104" t="s">
        <v>40</v>
      </c>
      <c r="D1589" s="105" t="s">
        <v>3103</v>
      </c>
      <c r="E1589" s="106">
        <v>22452</v>
      </c>
    </row>
    <row r="1590" spans="1:5" x14ac:dyDescent="0.25">
      <c r="B1590" s="97" t="str">
        <f t="shared" si="24"/>
        <v>BAItaparica</v>
      </c>
      <c r="C1590" s="104" t="s">
        <v>32</v>
      </c>
      <c r="D1590" s="105" t="s">
        <v>3104</v>
      </c>
      <c r="E1590" s="106">
        <v>22440</v>
      </c>
    </row>
    <row r="1591" spans="1:5" x14ac:dyDescent="0.25">
      <c r="B1591" s="97" t="str">
        <f t="shared" si="24"/>
        <v>CEQuixeré</v>
      </c>
      <c r="C1591" s="104" t="s">
        <v>41</v>
      </c>
      <c r="D1591" s="105" t="s">
        <v>3105</v>
      </c>
      <c r="E1591" s="106">
        <v>22432</v>
      </c>
    </row>
    <row r="1592" spans="1:5" x14ac:dyDescent="0.25">
      <c r="B1592" s="97" t="str">
        <f t="shared" si="24"/>
        <v>GOCeres</v>
      </c>
      <c r="C1592" s="97" t="s">
        <v>36</v>
      </c>
      <c r="D1592" s="102" t="s">
        <v>3106</v>
      </c>
      <c r="E1592" s="103">
        <v>22407</v>
      </c>
    </row>
    <row r="1593" spans="1:5" x14ac:dyDescent="0.25">
      <c r="B1593" s="97" t="str">
        <f t="shared" si="24"/>
        <v>MSBonito</v>
      </c>
      <c r="C1593" s="97" t="s">
        <v>47</v>
      </c>
      <c r="D1593" s="102" t="s">
        <v>2438</v>
      </c>
      <c r="E1593" s="103">
        <v>22401</v>
      </c>
    </row>
    <row r="1594" spans="1:5" x14ac:dyDescent="0.25">
      <c r="B1594" s="97" t="str">
        <f t="shared" si="24"/>
        <v>SECarira</v>
      </c>
      <c r="C1594" s="104" t="s">
        <v>49</v>
      </c>
      <c r="D1594" s="105" t="s">
        <v>3107</v>
      </c>
      <c r="E1594" s="106">
        <v>22393</v>
      </c>
    </row>
    <row r="1595" spans="1:5" x14ac:dyDescent="0.25">
      <c r="B1595" s="97" t="str">
        <f t="shared" si="24"/>
        <v>BACoração de Maria</v>
      </c>
      <c r="C1595" s="104" t="s">
        <v>32</v>
      </c>
      <c r="D1595" s="105" t="s">
        <v>3108</v>
      </c>
      <c r="E1595" s="106">
        <v>22391</v>
      </c>
    </row>
    <row r="1596" spans="1:5" x14ac:dyDescent="0.25">
      <c r="B1596" s="97" t="str">
        <f t="shared" si="24"/>
        <v>ESPiúma</v>
      </c>
      <c r="C1596" s="97" t="s">
        <v>48</v>
      </c>
      <c r="D1596" s="102" t="s">
        <v>3109</v>
      </c>
      <c r="E1596" s="103">
        <v>22388</v>
      </c>
    </row>
    <row r="1597" spans="1:5" x14ac:dyDescent="0.25">
      <c r="B1597" s="97" t="str">
        <f t="shared" si="24"/>
        <v>ESFundão</v>
      </c>
      <c r="C1597" s="97" t="s">
        <v>48</v>
      </c>
      <c r="D1597" s="102" t="s">
        <v>3110</v>
      </c>
      <c r="E1597" s="103">
        <v>22379</v>
      </c>
    </row>
    <row r="1598" spans="1:5" x14ac:dyDescent="0.25">
      <c r="B1598" s="97" t="str">
        <f t="shared" si="24"/>
        <v>PEFeira Nova</v>
      </c>
      <c r="C1598" s="104" t="s">
        <v>44</v>
      </c>
      <c r="D1598" s="105" t="s">
        <v>3111</v>
      </c>
      <c r="E1598" s="106">
        <v>22360</v>
      </c>
    </row>
    <row r="1599" spans="1:5" x14ac:dyDescent="0.25">
      <c r="B1599" s="97" t="str">
        <f t="shared" si="24"/>
        <v>BAMutuípe</v>
      </c>
      <c r="C1599" s="104" t="s">
        <v>32</v>
      </c>
      <c r="D1599" s="105" t="s">
        <v>3112</v>
      </c>
      <c r="E1599" s="106">
        <v>22340</v>
      </c>
    </row>
    <row r="1600" spans="1:5" x14ac:dyDescent="0.25">
      <c r="B1600" s="97" t="str">
        <f t="shared" si="24"/>
        <v>BARiachão das Neves</v>
      </c>
      <c r="C1600" s="104" t="s">
        <v>32</v>
      </c>
      <c r="D1600" s="105" t="s">
        <v>3113</v>
      </c>
      <c r="E1600" s="106">
        <v>22330</v>
      </c>
    </row>
    <row r="1601" spans="1:5" x14ac:dyDescent="0.25">
      <c r="B1601" s="97" t="str">
        <f t="shared" si="24"/>
        <v>SPPompéia</v>
      </c>
      <c r="C1601" s="97" t="s">
        <v>27</v>
      </c>
      <c r="D1601" s="102" t="s">
        <v>3114</v>
      </c>
      <c r="E1601" s="103">
        <v>22326</v>
      </c>
    </row>
    <row r="1602" spans="1:5" x14ac:dyDescent="0.25">
      <c r="B1602" s="97" t="str">
        <f t="shared" si="24"/>
        <v>SPPalmital</v>
      </c>
      <c r="C1602" s="97" t="s">
        <v>27</v>
      </c>
      <c r="D1602" s="102" t="s">
        <v>3115</v>
      </c>
      <c r="E1602" s="103">
        <v>22322</v>
      </c>
    </row>
    <row r="1603" spans="1:5" x14ac:dyDescent="0.25">
      <c r="B1603" s="97" t="str">
        <f t="shared" ref="B1603:B1666" si="25">C1603&amp;D1603</f>
        <v>MTDiamantino</v>
      </c>
      <c r="C1603" s="97" t="s">
        <v>46</v>
      </c>
      <c r="D1603" s="102" t="s">
        <v>3116</v>
      </c>
      <c r="E1603" s="103">
        <v>22311</v>
      </c>
    </row>
    <row r="1604" spans="1:5" x14ac:dyDescent="0.25">
      <c r="B1604" s="97" t="str">
        <f t="shared" si="25"/>
        <v>PRAltônia</v>
      </c>
      <c r="C1604" s="97" t="s">
        <v>33</v>
      </c>
      <c r="D1604" s="102" t="s">
        <v>3117</v>
      </c>
      <c r="E1604" s="103">
        <v>22293</v>
      </c>
    </row>
    <row r="1605" spans="1:5" x14ac:dyDescent="0.25">
      <c r="A1605" s="97" t="str">
        <f>_xlfn.CONCAT(C1605,D1605)</f>
        <v>ROAlto Paraíso</v>
      </c>
      <c r="B1605" s="97" t="str">
        <f t="shared" si="25"/>
        <v>ROAlto Paraíso</v>
      </c>
      <c r="C1605" s="104" t="s">
        <v>51</v>
      </c>
      <c r="D1605" s="105" t="s">
        <v>3118</v>
      </c>
      <c r="E1605" s="106">
        <v>22258</v>
      </c>
    </row>
    <row r="1606" spans="1:5" x14ac:dyDescent="0.25">
      <c r="A1606" s="97" t="str">
        <f>_xlfn.CONCAT(C1606,D1606)</f>
        <v>PASanta Maria das Barreiras</v>
      </c>
      <c r="B1606" s="97" t="str">
        <f t="shared" si="25"/>
        <v>PASanta Maria das Barreiras</v>
      </c>
      <c r="C1606" s="104" t="s">
        <v>35</v>
      </c>
      <c r="D1606" s="105" t="s">
        <v>3119</v>
      </c>
      <c r="E1606" s="106">
        <v>22244</v>
      </c>
    </row>
    <row r="1607" spans="1:5" x14ac:dyDescent="0.25">
      <c r="B1607" s="97" t="str">
        <f t="shared" si="25"/>
        <v>SPPradópolis</v>
      </c>
      <c r="C1607" s="97" t="s">
        <v>27</v>
      </c>
      <c r="D1607" s="102" t="s">
        <v>3120</v>
      </c>
      <c r="E1607" s="103">
        <v>22239</v>
      </c>
    </row>
    <row r="1608" spans="1:5" x14ac:dyDescent="0.25">
      <c r="A1608" s="97" t="str">
        <f>_xlfn.CONCAT(C1608,D1608)</f>
        <v>MACantanhede</v>
      </c>
      <c r="B1608" s="97" t="str">
        <f t="shared" si="25"/>
        <v>MACantanhede</v>
      </c>
      <c r="C1608" s="104" t="s">
        <v>40</v>
      </c>
      <c r="D1608" s="105" t="s">
        <v>3121</v>
      </c>
      <c r="E1608" s="106">
        <v>22236</v>
      </c>
    </row>
    <row r="1609" spans="1:5" x14ac:dyDescent="0.25">
      <c r="A1609" s="97" t="str">
        <f>_xlfn.CONCAT(C1609,D1609)</f>
        <v>MATrizidela do Vale</v>
      </c>
      <c r="B1609" s="97" t="str">
        <f t="shared" si="25"/>
        <v>MATrizidela do Vale</v>
      </c>
      <c r="C1609" s="104" t="s">
        <v>40</v>
      </c>
      <c r="D1609" s="105" t="s">
        <v>3122</v>
      </c>
      <c r="E1609" s="106">
        <v>22223</v>
      </c>
    </row>
    <row r="1610" spans="1:5" x14ac:dyDescent="0.25">
      <c r="B1610" s="97" t="str">
        <f t="shared" si="25"/>
        <v>CEUruburetama</v>
      </c>
      <c r="C1610" s="104" t="s">
        <v>41</v>
      </c>
      <c r="D1610" s="105" t="s">
        <v>3123</v>
      </c>
      <c r="E1610" s="106">
        <v>22223</v>
      </c>
    </row>
    <row r="1611" spans="1:5" x14ac:dyDescent="0.25">
      <c r="B1611" s="97" t="str">
        <f t="shared" si="25"/>
        <v>PEParnamirim</v>
      </c>
      <c r="C1611" s="104" t="s">
        <v>44</v>
      </c>
      <c r="D1611" s="105" t="s">
        <v>1649</v>
      </c>
      <c r="E1611" s="106">
        <v>22198</v>
      </c>
    </row>
    <row r="1612" spans="1:5" x14ac:dyDescent="0.25">
      <c r="B1612" s="97" t="str">
        <f t="shared" si="25"/>
        <v>ALFeira Grande</v>
      </c>
      <c r="C1612" s="104" t="s">
        <v>37</v>
      </c>
      <c r="D1612" s="105" t="s">
        <v>3124</v>
      </c>
      <c r="E1612" s="106">
        <v>22192</v>
      </c>
    </row>
    <row r="1613" spans="1:5" x14ac:dyDescent="0.25">
      <c r="B1613" s="97" t="str">
        <f t="shared" si="25"/>
        <v>BACaravelas</v>
      </c>
      <c r="C1613" s="104" t="s">
        <v>32</v>
      </c>
      <c r="D1613" s="105" t="s">
        <v>3125</v>
      </c>
      <c r="E1613" s="106">
        <v>22166</v>
      </c>
    </row>
    <row r="1614" spans="1:5" x14ac:dyDescent="0.25">
      <c r="B1614" s="97" t="str">
        <f t="shared" si="25"/>
        <v>RJCordeiro</v>
      </c>
      <c r="C1614" s="97" t="s">
        <v>43</v>
      </c>
      <c r="D1614" s="102" t="s">
        <v>3126</v>
      </c>
      <c r="E1614" s="103">
        <v>22152</v>
      </c>
    </row>
    <row r="1615" spans="1:5" x14ac:dyDescent="0.25">
      <c r="B1615" s="97" t="str">
        <f t="shared" si="25"/>
        <v>RSNova Hartz</v>
      </c>
      <c r="C1615" s="97" t="s">
        <v>39</v>
      </c>
      <c r="D1615" s="102" t="s">
        <v>3127</v>
      </c>
      <c r="E1615" s="103">
        <v>22147</v>
      </c>
    </row>
    <row r="1616" spans="1:5" x14ac:dyDescent="0.25">
      <c r="A1616" s="97" t="str">
        <f>_xlfn.CONCAT(C1616,D1616)</f>
        <v>MAAlcântara</v>
      </c>
      <c r="B1616" s="97" t="str">
        <f t="shared" si="25"/>
        <v>MAAlcântara</v>
      </c>
      <c r="C1616" s="104" t="s">
        <v>40</v>
      </c>
      <c r="D1616" s="105" t="s">
        <v>3128</v>
      </c>
      <c r="E1616" s="106">
        <v>22126</v>
      </c>
    </row>
    <row r="1617" spans="1:5" x14ac:dyDescent="0.25">
      <c r="B1617" s="97" t="str">
        <f t="shared" si="25"/>
        <v>GOGoiás</v>
      </c>
      <c r="C1617" s="97" t="s">
        <v>36</v>
      </c>
      <c r="D1617" s="102" t="s">
        <v>71</v>
      </c>
      <c r="E1617" s="103">
        <v>22122</v>
      </c>
    </row>
    <row r="1618" spans="1:5" x14ac:dyDescent="0.25">
      <c r="B1618" s="97" t="str">
        <f t="shared" si="25"/>
        <v>GOAnicuns</v>
      </c>
      <c r="C1618" s="97" t="s">
        <v>36</v>
      </c>
      <c r="D1618" s="102" t="s">
        <v>3129</v>
      </c>
      <c r="E1618" s="103">
        <v>22113</v>
      </c>
    </row>
    <row r="1619" spans="1:5" x14ac:dyDescent="0.25">
      <c r="B1619" s="97" t="str">
        <f t="shared" si="25"/>
        <v>PEManari</v>
      </c>
      <c r="C1619" s="104" t="s">
        <v>44</v>
      </c>
      <c r="D1619" s="105" t="s">
        <v>3130</v>
      </c>
      <c r="E1619" s="106">
        <v>22110</v>
      </c>
    </row>
    <row r="1620" spans="1:5" x14ac:dyDescent="0.25">
      <c r="B1620" s="97" t="str">
        <f t="shared" si="25"/>
        <v>MTCanarana</v>
      </c>
      <c r="C1620" s="97" t="s">
        <v>46</v>
      </c>
      <c r="D1620" s="102" t="s">
        <v>2879</v>
      </c>
      <c r="E1620" s="103">
        <v>22101</v>
      </c>
    </row>
    <row r="1621" spans="1:5" x14ac:dyDescent="0.25">
      <c r="B1621" s="97" t="str">
        <f t="shared" si="25"/>
        <v>SPGuapiaçu</v>
      </c>
      <c r="C1621" s="97" t="s">
        <v>27</v>
      </c>
      <c r="D1621" s="102" t="s">
        <v>3131</v>
      </c>
      <c r="E1621" s="103">
        <v>22087</v>
      </c>
    </row>
    <row r="1622" spans="1:5" x14ac:dyDescent="0.25">
      <c r="B1622" s="97" t="str">
        <f t="shared" si="25"/>
        <v>PBCaaporã</v>
      </c>
      <c r="C1622" s="104" t="s">
        <v>50</v>
      </c>
      <c r="D1622" s="105" t="s">
        <v>3132</v>
      </c>
      <c r="E1622" s="106">
        <v>22079</v>
      </c>
    </row>
    <row r="1623" spans="1:5" x14ac:dyDescent="0.25">
      <c r="B1623" s="97" t="str">
        <f t="shared" si="25"/>
        <v>MSCassilândia</v>
      </c>
      <c r="C1623" s="97" t="s">
        <v>47</v>
      </c>
      <c r="D1623" s="102" t="s">
        <v>3133</v>
      </c>
      <c r="E1623" s="103">
        <v>22063</v>
      </c>
    </row>
    <row r="1624" spans="1:5" x14ac:dyDescent="0.25">
      <c r="A1624" s="97" t="str">
        <f>_xlfn.CONCAT(C1624,D1624)</f>
        <v>MACentro Novo do Maranhão</v>
      </c>
      <c r="B1624" s="97" t="str">
        <f t="shared" si="25"/>
        <v>MACentro Novo do Maranhão</v>
      </c>
      <c r="C1624" s="104" t="s">
        <v>40</v>
      </c>
      <c r="D1624" s="105" t="s">
        <v>3134</v>
      </c>
      <c r="E1624" s="106">
        <v>22056</v>
      </c>
    </row>
    <row r="1625" spans="1:5" x14ac:dyDescent="0.25">
      <c r="B1625" s="97" t="str">
        <f t="shared" si="25"/>
        <v>RJSão José do Vale do Rio Preto</v>
      </c>
      <c r="C1625" s="97" t="s">
        <v>43</v>
      </c>
      <c r="D1625" s="102" t="s">
        <v>3135</v>
      </c>
      <c r="E1625" s="103">
        <v>22032</v>
      </c>
    </row>
    <row r="1626" spans="1:5" x14ac:dyDescent="0.25">
      <c r="B1626" s="97" t="str">
        <f t="shared" si="25"/>
        <v>SPLucélia</v>
      </c>
      <c r="C1626" s="97" t="s">
        <v>27</v>
      </c>
      <c r="D1626" s="102" t="s">
        <v>3136</v>
      </c>
      <c r="E1626" s="103">
        <v>22022</v>
      </c>
    </row>
    <row r="1627" spans="1:5" x14ac:dyDescent="0.25">
      <c r="B1627" s="97" t="str">
        <f t="shared" si="25"/>
        <v>CEItatira</v>
      </c>
      <c r="C1627" s="104" t="s">
        <v>41</v>
      </c>
      <c r="D1627" s="105" t="s">
        <v>3137</v>
      </c>
      <c r="E1627" s="106">
        <v>22018</v>
      </c>
    </row>
    <row r="1628" spans="1:5" x14ac:dyDescent="0.25">
      <c r="A1628" s="97" t="str">
        <f>_xlfn.CONCAT(C1628,D1628)</f>
        <v>AMAnori</v>
      </c>
      <c r="B1628" s="97" t="str">
        <f t="shared" si="25"/>
        <v>AMAnori</v>
      </c>
      <c r="C1628" s="104" t="s">
        <v>38</v>
      </c>
      <c r="D1628" s="105" t="s">
        <v>3138</v>
      </c>
      <c r="E1628" s="106">
        <v>21937</v>
      </c>
    </row>
    <row r="1629" spans="1:5" x14ac:dyDescent="0.25">
      <c r="B1629" s="97" t="str">
        <f t="shared" si="25"/>
        <v>ALColônia Leopoldina</v>
      </c>
      <c r="C1629" s="104" t="s">
        <v>37</v>
      </c>
      <c r="D1629" s="105" t="s">
        <v>3139</v>
      </c>
      <c r="E1629" s="106">
        <v>21935</v>
      </c>
    </row>
    <row r="1630" spans="1:5" x14ac:dyDescent="0.25">
      <c r="B1630" s="97" t="str">
        <f t="shared" si="25"/>
        <v>PEChã Grande</v>
      </c>
      <c r="C1630" s="104" t="s">
        <v>44</v>
      </c>
      <c r="D1630" s="105" t="s">
        <v>3140</v>
      </c>
      <c r="E1630" s="106">
        <v>21929</v>
      </c>
    </row>
    <row r="1631" spans="1:5" x14ac:dyDescent="0.25">
      <c r="B1631" s="97" t="str">
        <f t="shared" si="25"/>
        <v>PBMari</v>
      </c>
      <c r="C1631" s="104" t="s">
        <v>50</v>
      </c>
      <c r="D1631" s="105" t="s">
        <v>3141</v>
      </c>
      <c r="E1631" s="106">
        <v>21895</v>
      </c>
    </row>
    <row r="1632" spans="1:5" x14ac:dyDescent="0.25">
      <c r="B1632" s="97" t="str">
        <f t="shared" si="25"/>
        <v>SCItaiópolis</v>
      </c>
      <c r="C1632" s="97" t="s">
        <v>42</v>
      </c>
      <c r="D1632" s="102" t="s">
        <v>3142</v>
      </c>
      <c r="E1632" s="103">
        <v>21889</v>
      </c>
    </row>
    <row r="1633" spans="1:5" x14ac:dyDescent="0.25">
      <c r="B1633" s="97" t="str">
        <f t="shared" si="25"/>
        <v>SPNova Granada</v>
      </c>
      <c r="C1633" s="97" t="s">
        <v>27</v>
      </c>
      <c r="D1633" s="102" t="s">
        <v>3143</v>
      </c>
      <c r="E1633" s="103">
        <v>21871</v>
      </c>
    </row>
    <row r="1634" spans="1:5" x14ac:dyDescent="0.25">
      <c r="B1634" s="97" t="str">
        <f t="shared" si="25"/>
        <v>RSSão Francisco de Paula</v>
      </c>
      <c r="C1634" s="97" t="s">
        <v>39</v>
      </c>
      <c r="D1634" s="102" t="s">
        <v>3144</v>
      </c>
      <c r="E1634" s="103">
        <v>21871</v>
      </c>
    </row>
    <row r="1635" spans="1:5" x14ac:dyDescent="0.25">
      <c r="B1635" s="97" t="str">
        <f t="shared" si="25"/>
        <v>PESão José da Coroa Grande</v>
      </c>
      <c r="C1635" s="104" t="s">
        <v>44</v>
      </c>
      <c r="D1635" s="105" t="s">
        <v>3145</v>
      </c>
      <c r="E1635" s="106">
        <v>21868</v>
      </c>
    </row>
    <row r="1636" spans="1:5" x14ac:dyDescent="0.25">
      <c r="B1636" s="97" t="str">
        <f t="shared" si="25"/>
        <v>GOSão Miguel do Araguaia</v>
      </c>
      <c r="C1636" s="97" t="s">
        <v>36</v>
      </c>
      <c r="D1636" s="102" t="s">
        <v>3146</v>
      </c>
      <c r="E1636" s="103">
        <v>21849</v>
      </c>
    </row>
    <row r="1637" spans="1:5" x14ac:dyDescent="0.25">
      <c r="B1637" s="97" t="str">
        <f t="shared" si="25"/>
        <v>BAPalmas de Monte Alto</v>
      </c>
      <c r="C1637" s="104" t="s">
        <v>32</v>
      </c>
      <c r="D1637" s="105" t="s">
        <v>3147</v>
      </c>
      <c r="E1637" s="106">
        <v>21840</v>
      </c>
    </row>
    <row r="1638" spans="1:5" x14ac:dyDescent="0.25">
      <c r="B1638" s="97" t="str">
        <f t="shared" si="25"/>
        <v>MGCamanducaia</v>
      </c>
      <c r="C1638" s="104" t="s">
        <v>34</v>
      </c>
      <c r="D1638" s="105" t="s">
        <v>3148</v>
      </c>
      <c r="E1638" s="106">
        <v>21831</v>
      </c>
    </row>
    <row r="1639" spans="1:5" x14ac:dyDescent="0.25">
      <c r="A1639" s="97" t="str">
        <f>_xlfn.CONCAT(C1639,D1639)</f>
        <v>PASanta Bárbara do Pará</v>
      </c>
      <c r="B1639" s="97" t="str">
        <f t="shared" si="25"/>
        <v>PASanta Bárbara do Pará</v>
      </c>
      <c r="C1639" s="104" t="s">
        <v>35</v>
      </c>
      <c r="D1639" s="105" t="s">
        <v>3149</v>
      </c>
      <c r="E1639" s="106">
        <v>21811</v>
      </c>
    </row>
    <row r="1640" spans="1:5" x14ac:dyDescent="0.25">
      <c r="B1640" s="97" t="str">
        <f t="shared" si="25"/>
        <v>BAOliveira dos Brejinhos</v>
      </c>
      <c r="C1640" s="104" t="s">
        <v>32</v>
      </c>
      <c r="D1640" s="105" t="s">
        <v>3150</v>
      </c>
      <c r="E1640" s="106">
        <v>21797</v>
      </c>
    </row>
    <row r="1641" spans="1:5" x14ac:dyDescent="0.25">
      <c r="B1641" s="97" t="str">
        <f t="shared" si="25"/>
        <v>SEAquidabã</v>
      </c>
      <c r="C1641" s="104" t="s">
        <v>49</v>
      </c>
      <c r="D1641" s="105" t="s">
        <v>3151</v>
      </c>
      <c r="E1641" s="106">
        <v>21796</v>
      </c>
    </row>
    <row r="1642" spans="1:5" x14ac:dyDescent="0.25">
      <c r="B1642" s="97" t="str">
        <f t="shared" si="25"/>
        <v>PROrtigueira</v>
      </c>
      <c r="C1642" s="97" t="s">
        <v>33</v>
      </c>
      <c r="D1642" s="102" t="s">
        <v>3152</v>
      </c>
      <c r="E1642" s="103">
        <v>21783</v>
      </c>
    </row>
    <row r="1643" spans="1:5" x14ac:dyDescent="0.25">
      <c r="B1643" s="97" t="str">
        <f t="shared" si="25"/>
        <v>ESVargem Alta</v>
      </c>
      <c r="C1643" s="97" t="s">
        <v>48</v>
      </c>
      <c r="D1643" s="102" t="s">
        <v>3153</v>
      </c>
      <c r="E1643" s="103">
        <v>21778</v>
      </c>
    </row>
    <row r="1644" spans="1:5" x14ac:dyDescent="0.25">
      <c r="B1644" s="97" t="str">
        <f t="shared" si="25"/>
        <v>BAParamirim</v>
      </c>
      <c r="C1644" s="104" t="s">
        <v>32</v>
      </c>
      <c r="D1644" s="105" t="s">
        <v>3154</v>
      </c>
      <c r="E1644" s="106">
        <v>21777</v>
      </c>
    </row>
    <row r="1645" spans="1:5" x14ac:dyDescent="0.25">
      <c r="B1645" s="97" t="str">
        <f t="shared" si="25"/>
        <v>RJSilva Jardim</v>
      </c>
      <c r="C1645" s="97" t="s">
        <v>43</v>
      </c>
      <c r="D1645" s="102" t="s">
        <v>3155</v>
      </c>
      <c r="E1645" s="103">
        <v>21775</v>
      </c>
    </row>
    <row r="1646" spans="1:5" x14ac:dyDescent="0.25">
      <c r="A1646" s="97" t="str">
        <f>_xlfn.CONCAT(C1646,D1646)</f>
        <v>MAMaracaçumé</v>
      </c>
      <c r="B1646" s="97" t="str">
        <f t="shared" si="25"/>
        <v>MAMaracaçumé</v>
      </c>
      <c r="C1646" s="104" t="s">
        <v>40</v>
      </c>
      <c r="D1646" s="105" t="s">
        <v>3156</v>
      </c>
      <c r="E1646" s="106">
        <v>21773</v>
      </c>
    </row>
    <row r="1647" spans="1:5" x14ac:dyDescent="0.25">
      <c r="B1647" s="97" t="str">
        <f t="shared" si="25"/>
        <v>SCItapoá</v>
      </c>
      <c r="C1647" s="97" t="s">
        <v>42</v>
      </c>
      <c r="D1647" s="102" t="s">
        <v>3157</v>
      </c>
      <c r="E1647" s="103">
        <v>21766</v>
      </c>
    </row>
    <row r="1648" spans="1:5" x14ac:dyDescent="0.25">
      <c r="B1648" s="97" t="str">
        <f t="shared" si="25"/>
        <v>MGItapecerica</v>
      </c>
      <c r="C1648" s="104" t="s">
        <v>34</v>
      </c>
      <c r="D1648" s="105" t="s">
        <v>3158</v>
      </c>
      <c r="E1648" s="106">
        <v>21760</v>
      </c>
    </row>
    <row r="1649" spans="1:5" x14ac:dyDescent="0.25">
      <c r="B1649" s="97" t="str">
        <f t="shared" si="25"/>
        <v>RSSão Marcos</v>
      </c>
      <c r="C1649" s="97" t="s">
        <v>39</v>
      </c>
      <c r="D1649" s="102" t="s">
        <v>3159</v>
      </c>
      <c r="E1649" s="103">
        <v>21756</v>
      </c>
    </row>
    <row r="1650" spans="1:5" x14ac:dyDescent="0.25">
      <c r="B1650" s="97" t="str">
        <f t="shared" si="25"/>
        <v>BAMadre de Deus</v>
      </c>
      <c r="C1650" s="104" t="s">
        <v>32</v>
      </c>
      <c r="D1650" s="105" t="s">
        <v>3160</v>
      </c>
      <c r="E1650" s="106">
        <v>21754</v>
      </c>
    </row>
    <row r="1651" spans="1:5" x14ac:dyDescent="0.25">
      <c r="B1651" s="97" t="str">
        <f t="shared" si="25"/>
        <v>PIUruçuí</v>
      </c>
      <c r="C1651" s="104" t="s">
        <v>53</v>
      </c>
      <c r="D1651" s="105" t="s">
        <v>3161</v>
      </c>
      <c r="E1651" s="106">
        <v>21746</v>
      </c>
    </row>
    <row r="1652" spans="1:5" x14ac:dyDescent="0.25">
      <c r="B1652" s="97" t="str">
        <f t="shared" si="25"/>
        <v>RSNova Petrópolis</v>
      </c>
      <c r="C1652" s="97" t="s">
        <v>39</v>
      </c>
      <c r="D1652" s="102" t="s">
        <v>3162</v>
      </c>
      <c r="E1652" s="103">
        <v>21717</v>
      </c>
    </row>
    <row r="1653" spans="1:5" x14ac:dyDescent="0.25">
      <c r="B1653" s="97" t="str">
        <f t="shared" si="25"/>
        <v>SPEngenheiro Coelho</v>
      </c>
      <c r="C1653" s="97" t="s">
        <v>27</v>
      </c>
      <c r="D1653" s="102" t="s">
        <v>3163</v>
      </c>
      <c r="E1653" s="103">
        <v>21712</v>
      </c>
    </row>
    <row r="1654" spans="1:5" x14ac:dyDescent="0.25">
      <c r="A1654" s="97" t="str">
        <f>_xlfn.CONCAT(C1654,D1654)</f>
        <v>AMNhamundá</v>
      </c>
      <c r="B1654" s="97" t="str">
        <f t="shared" si="25"/>
        <v>AMNhamundá</v>
      </c>
      <c r="C1654" s="104" t="s">
        <v>38</v>
      </c>
      <c r="D1654" s="105" t="s">
        <v>3164</v>
      </c>
      <c r="E1654" s="106">
        <v>21710</v>
      </c>
    </row>
    <row r="1655" spans="1:5" x14ac:dyDescent="0.25">
      <c r="B1655" s="97" t="str">
        <f t="shared" si="25"/>
        <v>CEAraripe</v>
      </c>
      <c r="C1655" s="104" t="s">
        <v>41</v>
      </c>
      <c r="D1655" s="105" t="s">
        <v>3165</v>
      </c>
      <c r="E1655" s="106">
        <v>21707</v>
      </c>
    </row>
    <row r="1656" spans="1:5" x14ac:dyDescent="0.25">
      <c r="B1656" s="97" t="str">
        <f t="shared" si="25"/>
        <v>MTNova Xavantina</v>
      </c>
      <c r="C1656" s="97" t="s">
        <v>46</v>
      </c>
      <c r="D1656" s="102" t="s">
        <v>3166</v>
      </c>
      <c r="E1656" s="103">
        <v>21695</v>
      </c>
    </row>
    <row r="1657" spans="1:5" x14ac:dyDescent="0.25">
      <c r="B1657" s="97" t="str">
        <f t="shared" si="25"/>
        <v>MGParaguaçu</v>
      </c>
      <c r="C1657" s="104" t="s">
        <v>34</v>
      </c>
      <c r="D1657" s="105" t="s">
        <v>3167</v>
      </c>
      <c r="E1657" s="106">
        <v>21693</v>
      </c>
    </row>
    <row r="1658" spans="1:5" x14ac:dyDescent="0.25">
      <c r="B1658" s="97" t="str">
        <f t="shared" si="25"/>
        <v>ALOlho d´Água das Flores</v>
      </c>
      <c r="C1658" s="104" t="s">
        <v>37</v>
      </c>
      <c r="D1658" s="105" t="s">
        <v>3168</v>
      </c>
      <c r="E1658" s="106">
        <v>21690</v>
      </c>
    </row>
    <row r="1659" spans="1:5" x14ac:dyDescent="0.25">
      <c r="B1659" s="97" t="str">
        <f t="shared" si="25"/>
        <v>RNParelhas</v>
      </c>
      <c r="C1659" s="104" t="s">
        <v>52</v>
      </c>
      <c r="D1659" s="105" t="s">
        <v>3169</v>
      </c>
      <c r="E1659" s="106">
        <v>21611</v>
      </c>
    </row>
    <row r="1660" spans="1:5" x14ac:dyDescent="0.25">
      <c r="B1660" s="97" t="str">
        <f t="shared" si="25"/>
        <v>MSItaquiraí</v>
      </c>
      <c r="C1660" s="97" t="s">
        <v>47</v>
      </c>
      <c r="D1660" s="102" t="s">
        <v>3170</v>
      </c>
      <c r="E1660" s="103">
        <v>21604</v>
      </c>
    </row>
    <row r="1661" spans="1:5" x14ac:dyDescent="0.25">
      <c r="B1661" s="97" t="str">
        <f t="shared" si="25"/>
        <v>RSRolante</v>
      </c>
      <c r="C1661" s="97" t="s">
        <v>39</v>
      </c>
      <c r="D1661" s="102" t="s">
        <v>3171</v>
      </c>
      <c r="E1661" s="103">
        <v>21591</v>
      </c>
    </row>
    <row r="1662" spans="1:5" x14ac:dyDescent="0.25">
      <c r="B1662" s="97" t="str">
        <f t="shared" si="25"/>
        <v>MGPerdões</v>
      </c>
      <c r="C1662" s="104" t="s">
        <v>34</v>
      </c>
      <c r="D1662" s="105" t="s">
        <v>3172</v>
      </c>
      <c r="E1662" s="106">
        <v>21577</v>
      </c>
    </row>
    <row r="1663" spans="1:5" x14ac:dyDescent="0.25">
      <c r="A1663" s="97" t="str">
        <f>_xlfn.CONCAT(C1663,D1663)</f>
        <v>MAParaibano</v>
      </c>
      <c r="B1663" s="97" t="str">
        <f t="shared" si="25"/>
        <v>MAParaibano</v>
      </c>
      <c r="C1663" s="104" t="s">
        <v>40</v>
      </c>
      <c r="D1663" s="105" t="s">
        <v>3173</v>
      </c>
      <c r="E1663" s="106">
        <v>21571</v>
      </c>
    </row>
    <row r="1664" spans="1:5" x14ac:dyDescent="0.25">
      <c r="B1664" s="97" t="str">
        <f t="shared" si="25"/>
        <v>MGCaxambu</v>
      </c>
      <c r="C1664" s="104" t="s">
        <v>34</v>
      </c>
      <c r="D1664" s="105" t="s">
        <v>3174</v>
      </c>
      <c r="E1664" s="106">
        <v>21566</v>
      </c>
    </row>
    <row r="1665" spans="1:5" x14ac:dyDescent="0.25">
      <c r="B1665" s="97" t="str">
        <f t="shared" si="25"/>
        <v>SPCastilho</v>
      </c>
      <c r="C1665" s="97" t="s">
        <v>27</v>
      </c>
      <c r="D1665" s="102" t="s">
        <v>3175</v>
      </c>
      <c r="E1665" s="103">
        <v>21521</v>
      </c>
    </row>
    <row r="1666" spans="1:5" x14ac:dyDescent="0.25">
      <c r="A1666" s="97" t="str">
        <f>_xlfn.CONCAT(C1666,D1666)</f>
        <v>PANova Esperança do Piriá</v>
      </c>
      <c r="B1666" s="97" t="str">
        <f t="shared" si="25"/>
        <v>PANova Esperança do Piriá</v>
      </c>
      <c r="C1666" s="104" t="s">
        <v>35</v>
      </c>
      <c r="D1666" s="105" t="s">
        <v>3176</v>
      </c>
      <c r="E1666" s="106">
        <v>21519</v>
      </c>
    </row>
    <row r="1667" spans="1:5" x14ac:dyDescent="0.25">
      <c r="B1667" s="97" t="str">
        <f t="shared" ref="B1667:B1730" si="26">C1667&amp;D1667</f>
        <v>MGMonte Santo de Minas</v>
      </c>
      <c r="C1667" s="104" t="s">
        <v>34</v>
      </c>
      <c r="D1667" s="105" t="s">
        <v>3177</v>
      </c>
      <c r="E1667" s="106">
        <v>21504</v>
      </c>
    </row>
    <row r="1668" spans="1:5" x14ac:dyDescent="0.25">
      <c r="B1668" s="97" t="str">
        <f t="shared" si="26"/>
        <v>PELagoa do Itaenga</v>
      </c>
      <c r="C1668" s="104" t="s">
        <v>44</v>
      </c>
      <c r="D1668" s="105" t="s">
        <v>3178</v>
      </c>
      <c r="E1668" s="106">
        <v>21490</v>
      </c>
    </row>
    <row r="1669" spans="1:5" x14ac:dyDescent="0.25">
      <c r="B1669" s="97" t="str">
        <f t="shared" si="26"/>
        <v>BABoquira</v>
      </c>
      <c r="C1669" s="104" t="s">
        <v>32</v>
      </c>
      <c r="D1669" s="105" t="s">
        <v>3179</v>
      </c>
      <c r="E1669" s="106">
        <v>21486</v>
      </c>
    </row>
    <row r="1670" spans="1:5" x14ac:dyDescent="0.25">
      <c r="B1670" s="97" t="str">
        <f t="shared" si="26"/>
        <v>PRSiqueira Campos</v>
      </c>
      <c r="C1670" s="97" t="s">
        <v>33</v>
      </c>
      <c r="D1670" s="102" t="s">
        <v>3180</v>
      </c>
      <c r="E1670" s="103">
        <v>21476</v>
      </c>
    </row>
    <row r="1671" spans="1:5" x14ac:dyDescent="0.25">
      <c r="B1671" s="97" t="str">
        <f t="shared" si="26"/>
        <v>MSCosta Rica</v>
      </c>
      <c r="C1671" s="97" t="s">
        <v>47</v>
      </c>
      <c r="D1671" s="102" t="s">
        <v>3181</v>
      </c>
      <c r="E1671" s="103">
        <v>21456</v>
      </c>
    </row>
    <row r="1672" spans="1:5" x14ac:dyDescent="0.25">
      <c r="B1672" s="97" t="str">
        <f t="shared" si="26"/>
        <v>PESão Joaquim do Monte</v>
      </c>
      <c r="C1672" s="104" t="s">
        <v>44</v>
      </c>
      <c r="D1672" s="105" t="s">
        <v>3182</v>
      </c>
      <c r="E1672" s="106">
        <v>21439</v>
      </c>
    </row>
    <row r="1673" spans="1:5" x14ac:dyDescent="0.25">
      <c r="B1673" s="97" t="str">
        <f t="shared" si="26"/>
        <v>BATaperoá</v>
      </c>
      <c r="C1673" s="104" t="s">
        <v>32</v>
      </c>
      <c r="D1673" s="105" t="s">
        <v>3183</v>
      </c>
      <c r="E1673" s="106">
        <v>21421</v>
      </c>
    </row>
    <row r="1674" spans="1:5" x14ac:dyDescent="0.25">
      <c r="B1674" s="97" t="str">
        <f t="shared" si="26"/>
        <v>SCUrussanga</v>
      </c>
      <c r="C1674" s="97" t="s">
        <v>42</v>
      </c>
      <c r="D1674" s="102" t="s">
        <v>3184</v>
      </c>
      <c r="E1674" s="103">
        <v>21419</v>
      </c>
    </row>
    <row r="1675" spans="1:5" x14ac:dyDescent="0.25">
      <c r="B1675" s="97" t="str">
        <f t="shared" si="26"/>
        <v>ALCajueiro</v>
      </c>
      <c r="C1675" s="104" t="s">
        <v>37</v>
      </c>
      <c r="D1675" s="105" t="s">
        <v>3185</v>
      </c>
      <c r="E1675" s="106">
        <v>21397</v>
      </c>
    </row>
    <row r="1676" spans="1:5" x14ac:dyDescent="0.25">
      <c r="B1676" s="97" t="str">
        <f t="shared" si="26"/>
        <v>SPGuará</v>
      </c>
      <c r="C1676" s="97" t="s">
        <v>27</v>
      </c>
      <c r="D1676" s="102" t="s">
        <v>3186</v>
      </c>
      <c r="E1676" s="103">
        <v>21394</v>
      </c>
    </row>
    <row r="1677" spans="1:5" x14ac:dyDescent="0.25">
      <c r="B1677" s="97" t="str">
        <f t="shared" si="26"/>
        <v>BABuritirama</v>
      </c>
      <c r="C1677" s="104" t="s">
        <v>32</v>
      </c>
      <c r="D1677" s="105" t="s">
        <v>3187</v>
      </c>
      <c r="E1677" s="106">
        <v>21374</v>
      </c>
    </row>
    <row r="1678" spans="1:5" x14ac:dyDescent="0.25">
      <c r="B1678" s="97" t="str">
        <f t="shared" si="26"/>
        <v>SPCunha</v>
      </c>
      <c r="C1678" s="97" t="s">
        <v>27</v>
      </c>
      <c r="D1678" s="102" t="s">
        <v>3188</v>
      </c>
      <c r="E1678" s="103">
        <v>21373</v>
      </c>
    </row>
    <row r="1679" spans="1:5" x14ac:dyDescent="0.25">
      <c r="B1679" s="97" t="str">
        <f t="shared" si="26"/>
        <v>MGParaisópolis</v>
      </c>
      <c r="C1679" s="104" t="s">
        <v>34</v>
      </c>
      <c r="D1679" s="105" t="s">
        <v>3189</v>
      </c>
      <c r="E1679" s="106">
        <v>21353</v>
      </c>
    </row>
    <row r="1680" spans="1:5" x14ac:dyDescent="0.25">
      <c r="B1680" s="97" t="str">
        <f t="shared" si="26"/>
        <v>MTSão José do Rio Claro</v>
      </c>
      <c r="C1680" s="97" t="s">
        <v>46</v>
      </c>
      <c r="D1680" s="102" t="s">
        <v>3190</v>
      </c>
      <c r="E1680" s="103">
        <v>21351</v>
      </c>
    </row>
    <row r="1681" spans="1:5" x14ac:dyDescent="0.25">
      <c r="B1681" s="97" t="str">
        <f t="shared" si="26"/>
        <v>MGMonte Alegre de Minas</v>
      </c>
      <c r="C1681" s="104" t="s">
        <v>34</v>
      </c>
      <c r="D1681" s="105" t="s">
        <v>3191</v>
      </c>
      <c r="E1681" s="106">
        <v>21349</v>
      </c>
    </row>
    <row r="1682" spans="1:5" x14ac:dyDescent="0.25">
      <c r="B1682" s="97" t="str">
        <f t="shared" si="26"/>
        <v>CEOrós</v>
      </c>
      <c r="C1682" s="104" t="s">
        <v>41</v>
      </c>
      <c r="D1682" s="105" t="s">
        <v>3192</v>
      </c>
      <c r="E1682" s="106">
        <v>21342</v>
      </c>
    </row>
    <row r="1683" spans="1:5" x14ac:dyDescent="0.25">
      <c r="B1683" s="97" t="str">
        <f t="shared" si="26"/>
        <v>PICanto do Buriti</v>
      </c>
      <c r="C1683" s="104" t="s">
        <v>53</v>
      </c>
      <c r="D1683" s="105" t="s">
        <v>3193</v>
      </c>
      <c r="E1683" s="106">
        <v>21326</v>
      </c>
    </row>
    <row r="1684" spans="1:5" x14ac:dyDescent="0.25">
      <c r="B1684" s="97" t="str">
        <f t="shared" si="26"/>
        <v>GOSão Simão</v>
      </c>
      <c r="C1684" s="97" t="s">
        <v>36</v>
      </c>
      <c r="D1684" s="102" t="s">
        <v>3194</v>
      </c>
      <c r="E1684" s="103">
        <v>21318</v>
      </c>
    </row>
    <row r="1685" spans="1:5" x14ac:dyDescent="0.25">
      <c r="A1685" s="97" t="str">
        <f>_xlfn.CONCAT(C1685,D1685)</f>
        <v>MABequimão</v>
      </c>
      <c r="B1685" s="97" t="str">
        <f t="shared" si="26"/>
        <v>MABequimão</v>
      </c>
      <c r="C1685" s="104" t="s">
        <v>40</v>
      </c>
      <c r="D1685" s="105" t="s">
        <v>3195</v>
      </c>
      <c r="E1685" s="106">
        <v>21317</v>
      </c>
    </row>
    <row r="1686" spans="1:5" x14ac:dyDescent="0.25">
      <c r="B1686" s="97" t="str">
        <f t="shared" si="26"/>
        <v>MGCarmo do Rio Claro</v>
      </c>
      <c r="C1686" s="104" t="s">
        <v>34</v>
      </c>
      <c r="D1686" s="105" t="s">
        <v>3196</v>
      </c>
      <c r="E1686" s="106">
        <v>21310</v>
      </c>
    </row>
    <row r="1687" spans="1:5" x14ac:dyDescent="0.25">
      <c r="B1687" s="97" t="str">
        <f t="shared" si="26"/>
        <v>PRJandaia do Sul</v>
      </c>
      <c r="C1687" s="97" t="s">
        <v>33</v>
      </c>
      <c r="D1687" s="102" t="s">
        <v>3197</v>
      </c>
      <c r="E1687" s="103">
        <v>21281</v>
      </c>
    </row>
    <row r="1688" spans="1:5" x14ac:dyDescent="0.25">
      <c r="A1688" s="97" t="str">
        <f>_xlfn.CONCAT(C1688,D1688)</f>
        <v>MAPio XII</v>
      </c>
      <c r="B1688" s="97" t="str">
        <f t="shared" si="26"/>
        <v>MAPio XII</v>
      </c>
      <c r="C1688" s="104" t="s">
        <v>40</v>
      </c>
      <c r="D1688" s="105" t="s">
        <v>3198</v>
      </c>
      <c r="E1688" s="106">
        <v>21274</v>
      </c>
    </row>
    <row r="1689" spans="1:5" x14ac:dyDescent="0.25">
      <c r="B1689" s="97" t="str">
        <f t="shared" si="26"/>
        <v>SPCapela do Alto</v>
      </c>
      <c r="C1689" s="97" t="s">
        <v>27</v>
      </c>
      <c r="D1689" s="102" t="s">
        <v>3199</v>
      </c>
      <c r="E1689" s="103">
        <v>21257</v>
      </c>
    </row>
    <row r="1690" spans="1:5" x14ac:dyDescent="0.25">
      <c r="B1690" s="97" t="str">
        <f t="shared" si="26"/>
        <v>MTComodoro</v>
      </c>
      <c r="C1690" s="97" t="s">
        <v>46</v>
      </c>
      <c r="D1690" s="102" t="s">
        <v>3200</v>
      </c>
      <c r="E1690" s="103">
        <v>21249</v>
      </c>
    </row>
    <row r="1691" spans="1:5" x14ac:dyDescent="0.25">
      <c r="B1691" s="97" t="str">
        <f t="shared" si="26"/>
        <v>CEQuiterianópolis</v>
      </c>
      <c r="C1691" s="104" t="s">
        <v>41</v>
      </c>
      <c r="D1691" s="105" t="s">
        <v>3201</v>
      </c>
      <c r="E1691" s="106">
        <v>21246</v>
      </c>
    </row>
    <row r="1692" spans="1:5" x14ac:dyDescent="0.25">
      <c r="B1692" s="97" t="str">
        <f t="shared" si="26"/>
        <v>BAAnagé</v>
      </c>
      <c r="C1692" s="104" t="s">
        <v>32</v>
      </c>
      <c r="D1692" s="105" t="s">
        <v>3202</v>
      </c>
      <c r="E1692" s="106">
        <v>21229</v>
      </c>
    </row>
    <row r="1693" spans="1:5" x14ac:dyDescent="0.25">
      <c r="A1693" s="97" t="str">
        <f>_xlfn.CONCAT(C1693,D1693)</f>
        <v>MANova Olinda do Maranhão</v>
      </c>
      <c r="B1693" s="97" t="str">
        <f t="shared" si="26"/>
        <v>MANova Olinda do Maranhão</v>
      </c>
      <c r="C1693" s="104" t="s">
        <v>40</v>
      </c>
      <c r="D1693" s="105" t="s">
        <v>3203</v>
      </c>
      <c r="E1693" s="106">
        <v>21228</v>
      </c>
    </row>
    <row r="1694" spans="1:5" x14ac:dyDescent="0.25">
      <c r="B1694" s="97" t="str">
        <f t="shared" si="26"/>
        <v>PBBananeiras</v>
      </c>
      <c r="C1694" s="104" t="s">
        <v>50</v>
      </c>
      <c r="D1694" s="105" t="s">
        <v>3204</v>
      </c>
      <c r="E1694" s="106">
        <v>21220</v>
      </c>
    </row>
    <row r="1695" spans="1:5" x14ac:dyDescent="0.25">
      <c r="B1695" s="97" t="str">
        <f t="shared" si="26"/>
        <v>BACrisópolis</v>
      </c>
      <c r="C1695" s="104" t="s">
        <v>32</v>
      </c>
      <c r="D1695" s="105" t="s">
        <v>3205</v>
      </c>
      <c r="E1695" s="106">
        <v>21219</v>
      </c>
    </row>
    <row r="1696" spans="1:5" x14ac:dyDescent="0.25">
      <c r="B1696" s="97" t="str">
        <f t="shared" si="26"/>
        <v>PEVertentes</v>
      </c>
      <c r="C1696" s="104" t="s">
        <v>44</v>
      </c>
      <c r="D1696" s="105" t="s">
        <v>3206</v>
      </c>
      <c r="E1696" s="106">
        <v>21172</v>
      </c>
    </row>
    <row r="1697" spans="1:5" x14ac:dyDescent="0.25">
      <c r="B1697" s="97" t="str">
        <f t="shared" si="26"/>
        <v>SPItatinga</v>
      </c>
      <c r="C1697" s="97" t="s">
        <v>27</v>
      </c>
      <c r="D1697" s="102" t="s">
        <v>3207</v>
      </c>
      <c r="E1697" s="103">
        <v>21139</v>
      </c>
    </row>
    <row r="1698" spans="1:5" x14ac:dyDescent="0.25">
      <c r="B1698" s="97" t="str">
        <f t="shared" si="26"/>
        <v>RSArroio do Meio</v>
      </c>
      <c r="C1698" s="97" t="s">
        <v>39</v>
      </c>
      <c r="D1698" s="102" t="s">
        <v>3208</v>
      </c>
      <c r="E1698" s="103">
        <v>21121</v>
      </c>
    </row>
    <row r="1699" spans="1:5" x14ac:dyDescent="0.25">
      <c r="B1699" s="97" t="str">
        <f t="shared" si="26"/>
        <v>SCPinhalzinho</v>
      </c>
      <c r="C1699" s="97" t="s">
        <v>42</v>
      </c>
      <c r="D1699" s="102" t="s">
        <v>3209</v>
      </c>
      <c r="E1699" s="103">
        <v>21103</v>
      </c>
    </row>
    <row r="1700" spans="1:5" x14ac:dyDescent="0.25">
      <c r="A1700" s="97" t="str">
        <f>_xlfn.CONCAT(C1700,D1700)</f>
        <v>MAPaulo Ramos</v>
      </c>
      <c r="B1700" s="97" t="str">
        <f t="shared" si="26"/>
        <v>MAPaulo Ramos</v>
      </c>
      <c r="C1700" s="104" t="s">
        <v>40</v>
      </c>
      <c r="D1700" s="105" t="s">
        <v>3210</v>
      </c>
      <c r="E1700" s="106">
        <v>21092</v>
      </c>
    </row>
    <row r="1701" spans="1:5" x14ac:dyDescent="0.25">
      <c r="A1701" s="97" t="str">
        <f>_xlfn.CONCAT(C1701,D1701)</f>
        <v>ROSão Francisco do Guaporé</v>
      </c>
      <c r="B1701" s="97" t="str">
        <f t="shared" si="26"/>
        <v>ROSão Francisco do Guaporé</v>
      </c>
      <c r="C1701" s="104" t="s">
        <v>51</v>
      </c>
      <c r="D1701" s="105" t="s">
        <v>3211</v>
      </c>
      <c r="E1701" s="106">
        <v>21088</v>
      </c>
    </row>
    <row r="1702" spans="1:5" x14ac:dyDescent="0.25">
      <c r="B1702" s="97" t="str">
        <f t="shared" si="26"/>
        <v>BAIbicaraí</v>
      </c>
      <c r="C1702" s="104" t="s">
        <v>32</v>
      </c>
      <c r="D1702" s="105" t="s">
        <v>3212</v>
      </c>
      <c r="E1702" s="106">
        <v>21083</v>
      </c>
    </row>
    <row r="1703" spans="1:5" x14ac:dyDescent="0.25">
      <c r="B1703" s="97" t="str">
        <f t="shared" si="26"/>
        <v>BASão Felipe</v>
      </c>
      <c r="C1703" s="104" t="s">
        <v>32</v>
      </c>
      <c r="D1703" s="105" t="s">
        <v>3213</v>
      </c>
      <c r="E1703" s="106">
        <v>21083</v>
      </c>
    </row>
    <row r="1704" spans="1:5" x14ac:dyDescent="0.25">
      <c r="B1704" s="97" t="str">
        <f t="shared" si="26"/>
        <v>MGCampestre</v>
      </c>
      <c r="C1704" s="104" t="s">
        <v>34</v>
      </c>
      <c r="D1704" s="105" t="s">
        <v>3214</v>
      </c>
      <c r="E1704" s="106">
        <v>21052</v>
      </c>
    </row>
    <row r="1705" spans="1:5" x14ac:dyDescent="0.25">
      <c r="A1705" s="97" t="str">
        <f>_xlfn.CONCAT(C1705,D1705)</f>
        <v>MAMirador</v>
      </c>
      <c r="B1705" s="97" t="str">
        <f t="shared" si="26"/>
        <v>MAMirador</v>
      </c>
      <c r="C1705" s="104" t="s">
        <v>40</v>
      </c>
      <c r="D1705" s="105" t="s">
        <v>3215</v>
      </c>
      <c r="E1705" s="106">
        <v>21045</v>
      </c>
    </row>
    <row r="1706" spans="1:5" x14ac:dyDescent="0.25">
      <c r="B1706" s="97" t="str">
        <f t="shared" si="26"/>
        <v>CECatarina</v>
      </c>
      <c r="C1706" s="104" t="s">
        <v>41</v>
      </c>
      <c r="D1706" s="105" t="s">
        <v>3216</v>
      </c>
      <c r="E1706" s="106">
        <v>21041</v>
      </c>
    </row>
    <row r="1707" spans="1:5" x14ac:dyDescent="0.25">
      <c r="B1707" s="97" t="str">
        <f t="shared" si="26"/>
        <v>MGItaobim</v>
      </c>
      <c r="C1707" s="104" t="s">
        <v>34</v>
      </c>
      <c r="D1707" s="105" t="s">
        <v>3217</v>
      </c>
      <c r="E1707" s="106">
        <v>20997</v>
      </c>
    </row>
    <row r="1708" spans="1:5" x14ac:dyDescent="0.25">
      <c r="B1708" s="97" t="str">
        <f t="shared" si="26"/>
        <v>MGLambari</v>
      </c>
      <c r="C1708" s="104" t="s">
        <v>34</v>
      </c>
      <c r="D1708" s="105" t="s">
        <v>3218</v>
      </c>
      <c r="E1708" s="106">
        <v>20995</v>
      </c>
    </row>
    <row r="1709" spans="1:5" x14ac:dyDescent="0.25">
      <c r="B1709" s="97" t="str">
        <f t="shared" si="26"/>
        <v>PBAlagoa Nova</v>
      </c>
      <c r="C1709" s="104" t="s">
        <v>50</v>
      </c>
      <c r="D1709" s="105" t="s">
        <v>3219</v>
      </c>
      <c r="E1709" s="106">
        <v>20992</v>
      </c>
    </row>
    <row r="1710" spans="1:5" x14ac:dyDescent="0.25">
      <c r="B1710" s="97" t="str">
        <f t="shared" si="26"/>
        <v>MGBarroso</v>
      </c>
      <c r="C1710" s="104" t="s">
        <v>34</v>
      </c>
      <c r="D1710" s="105" t="s">
        <v>3220</v>
      </c>
      <c r="E1710" s="106">
        <v>20981</v>
      </c>
    </row>
    <row r="1711" spans="1:5" x14ac:dyDescent="0.25">
      <c r="B1711" s="97" t="str">
        <f t="shared" si="26"/>
        <v>SPJunqueirópolis</v>
      </c>
      <c r="C1711" s="97" t="s">
        <v>27</v>
      </c>
      <c r="D1711" s="102" t="s">
        <v>3221</v>
      </c>
      <c r="E1711" s="103">
        <v>20978</v>
      </c>
    </row>
    <row r="1712" spans="1:5" x14ac:dyDescent="0.25">
      <c r="B1712" s="97" t="str">
        <f t="shared" si="26"/>
        <v>BASanta Bárbara</v>
      </c>
      <c r="C1712" s="104" t="s">
        <v>32</v>
      </c>
      <c r="D1712" s="105" t="s">
        <v>2646</v>
      </c>
      <c r="E1712" s="106">
        <v>20971</v>
      </c>
    </row>
    <row r="1713" spans="1:5" x14ac:dyDescent="0.25">
      <c r="B1713" s="97" t="str">
        <f t="shared" si="26"/>
        <v>CEPindoretama</v>
      </c>
      <c r="C1713" s="104" t="s">
        <v>41</v>
      </c>
      <c r="D1713" s="105" t="s">
        <v>3222</v>
      </c>
      <c r="E1713" s="106">
        <v>20964</v>
      </c>
    </row>
    <row r="1714" spans="1:5" x14ac:dyDescent="0.25">
      <c r="B1714" s="97" t="str">
        <f t="shared" si="26"/>
        <v>RSButiá</v>
      </c>
      <c r="C1714" s="97" t="s">
        <v>39</v>
      </c>
      <c r="D1714" s="102" t="s">
        <v>3223</v>
      </c>
      <c r="E1714" s="103">
        <v>20963</v>
      </c>
    </row>
    <row r="1715" spans="1:5" x14ac:dyDescent="0.25">
      <c r="B1715" s="97" t="str">
        <f t="shared" si="26"/>
        <v>PRCruzeiro do Oeste</v>
      </c>
      <c r="C1715" s="97" t="s">
        <v>33</v>
      </c>
      <c r="D1715" s="102" t="s">
        <v>3224</v>
      </c>
      <c r="E1715" s="103">
        <v>20962</v>
      </c>
    </row>
    <row r="1716" spans="1:5" x14ac:dyDescent="0.25">
      <c r="B1716" s="97" t="str">
        <f t="shared" si="26"/>
        <v>SPBastos</v>
      </c>
      <c r="C1716" s="97" t="s">
        <v>27</v>
      </c>
      <c r="D1716" s="102" t="s">
        <v>3225</v>
      </c>
      <c r="E1716" s="103">
        <v>20952</v>
      </c>
    </row>
    <row r="1717" spans="1:5" x14ac:dyDescent="0.25">
      <c r="B1717" s="97" t="str">
        <f t="shared" si="26"/>
        <v>PIValença do Piauí</v>
      </c>
      <c r="C1717" s="104" t="s">
        <v>53</v>
      </c>
      <c r="D1717" s="105" t="s">
        <v>3226</v>
      </c>
      <c r="E1717" s="106">
        <v>20940</v>
      </c>
    </row>
    <row r="1718" spans="1:5" x14ac:dyDescent="0.25">
      <c r="B1718" s="97" t="str">
        <f t="shared" si="26"/>
        <v>GOSilvânia</v>
      </c>
      <c r="C1718" s="97" t="s">
        <v>36</v>
      </c>
      <c r="D1718" s="102" t="s">
        <v>3227</v>
      </c>
      <c r="E1718" s="103">
        <v>20938</v>
      </c>
    </row>
    <row r="1719" spans="1:5" x14ac:dyDescent="0.25">
      <c r="B1719" s="97" t="str">
        <f t="shared" si="26"/>
        <v>PEAraçoiaba</v>
      </c>
      <c r="C1719" s="104" t="s">
        <v>44</v>
      </c>
      <c r="D1719" s="105" t="s">
        <v>3228</v>
      </c>
      <c r="E1719" s="106">
        <v>20936</v>
      </c>
    </row>
    <row r="1720" spans="1:5" x14ac:dyDescent="0.25">
      <c r="B1720" s="97" t="str">
        <f t="shared" si="26"/>
        <v>MGSerro</v>
      </c>
      <c r="C1720" s="97" t="s">
        <v>34</v>
      </c>
      <c r="D1720" s="102" t="s">
        <v>3229</v>
      </c>
      <c r="E1720" s="103">
        <v>20915</v>
      </c>
    </row>
    <row r="1721" spans="1:5" x14ac:dyDescent="0.25">
      <c r="A1721" s="97" t="str">
        <f>_xlfn.CONCAT(C1721,D1721)</f>
        <v>AMSanto Antônio do Içá</v>
      </c>
      <c r="B1721" s="97" t="str">
        <f t="shared" si="26"/>
        <v>AMSanto Antônio do Içá</v>
      </c>
      <c r="C1721" s="104" t="s">
        <v>38</v>
      </c>
      <c r="D1721" s="105" t="s">
        <v>3230</v>
      </c>
      <c r="E1721" s="106">
        <v>20889</v>
      </c>
    </row>
    <row r="1722" spans="1:5" x14ac:dyDescent="0.25">
      <c r="B1722" s="97" t="str">
        <f t="shared" si="26"/>
        <v>SCBombinhas</v>
      </c>
      <c r="C1722" s="97" t="s">
        <v>42</v>
      </c>
      <c r="D1722" s="102" t="s">
        <v>3231</v>
      </c>
      <c r="E1722" s="103">
        <v>20889</v>
      </c>
    </row>
    <row r="1723" spans="1:5" x14ac:dyDescent="0.25">
      <c r="B1723" s="97" t="str">
        <f t="shared" si="26"/>
        <v>GOAbadiânia</v>
      </c>
      <c r="C1723" s="97" t="s">
        <v>36</v>
      </c>
      <c r="D1723" s="102" t="s">
        <v>3232</v>
      </c>
      <c r="E1723" s="103">
        <v>20873</v>
      </c>
    </row>
    <row r="1724" spans="1:5" x14ac:dyDescent="0.25">
      <c r="A1724" s="97" t="str">
        <f>_xlfn.CONCAT(C1724,D1724)</f>
        <v>AMAtalaia do Norte</v>
      </c>
      <c r="B1724" s="97" t="str">
        <f t="shared" si="26"/>
        <v>AMAtalaia do Norte</v>
      </c>
      <c r="C1724" s="104" t="s">
        <v>38</v>
      </c>
      <c r="D1724" s="105" t="s">
        <v>3233</v>
      </c>
      <c r="E1724" s="106">
        <v>20868</v>
      </c>
    </row>
    <row r="1725" spans="1:5" x14ac:dyDescent="0.25">
      <c r="B1725" s="97" t="str">
        <f t="shared" si="26"/>
        <v>BAWenceslau Guimarães</v>
      </c>
      <c r="C1725" s="104" t="s">
        <v>32</v>
      </c>
      <c r="D1725" s="105" t="s">
        <v>3234</v>
      </c>
      <c r="E1725" s="106">
        <v>20862</v>
      </c>
    </row>
    <row r="1726" spans="1:5" x14ac:dyDescent="0.25">
      <c r="B1726" s="97" t="str">
        <f t="shared" si="26"/>
        <v>SPSanto Anastácio</v>
      </c>
      <c r="C1726" s="97" t="s">
        <v>27</v>
      </c>
      <c r="D1726" s="102" t="s">
        <v>3235</v>
      </c>
      <c r="E1726" s="103">
        <v>20855</v>
      </c>
    </row>
    <row r="1727" spans="1:5" x14ac:dyDescent="0.25">
      <c r="B1727" s="97" t="str">
        <f t="shared" si="26"/>
        <v>MTNova Olímpia</v>
      </c>
      <c r="C1727" s="97" t="s">
        <v>46</v>
      </c>
      <c r="D1727" s="102" t="s">
        <v>3236</v>
      </c>
      <c r="E1727" s="103">
        <v>20820</v>
      </c>
    </row>
    <row r="1728" spans="1:5" x14ac:dyDescent="0.25">
      <c r="B1728" s="97" t="str">
        <f t="shared" si="26"/>
        <v>PRUbiratã</v>
      </c>
      <c r="C1728" s="97" t="s">
        <v>33</v>
      </c>
      <c r="D1728" s="102" t="s">
        <v>3237</v>
      </c>
      <c r="E1728" s="103">
        <v>20809</v>
      </c>
    </row>
    <row r="1729" spans="1:5" x14ac:dyDescent="0.25">
      <c r="B1729" s="97" t="str">
        <f t="shared" si="26"/>
        <v>BAGovernador Mangabeira</v>
      </c>
      <c r="C1729" s="104" t="s">
        <v>32</v>
      </c>
      <c r="D1729" s="105" t="s">
        <v>3238</v>
      </c>
      <c r="E1729" s="106">
        <v>20800</v>
      </c>
    </row>
    <row r="1730" spans="1:5" x14ac:dyDescent="0.25">
      <c r="B1730" s="97" t="str">
        <f t="shared" si="26"/>
        <v>GOCocalzinho de Goiás</v>
      </c>
      <c r="C1730" s="97" t="s">
        <v>36</v>
      </c>
      <c r="D1730" s="102" t="s">
        <v>3239</v>
      </c>
      <c r="E1730" s="103">
        <v>20771</v>
      </c>
    </row>
    <row r="1731" spans="1:5" x14ac:dyDescent="0.25">
      <c r="A1731" s="97" t="str">
        <f>_xlfn.CONCAT(C1731,D1731)</f>
        <v>AMEnvira</v>
      </c>
      <c r="B1731" s="97" t="str">
        <f t="shared" ref="B1731:B1794" si="27">C1731&amp;D1731</f>
        <v>AMEnvira</v>
      </c>
      <c r="C1731" s="104" t="s">
        <v>38</v>
      </c>
      <c r="D1731" s="105" t="s">
        <v>3240</v>
      </c>
      <c r="E1731" s="106">
        <v>20748</v>
      </c>
    </row>
    <row r="1732" spans="1:5" x14ac:dyDescent="0.25">
      <c r="B1732" s="97" t="str">
        <f t="shared" si="27"/>
        <v>PERiacho das Almas</v>
      </c>
      <c r="C1732" s="104" t="s">
        <v>44</v>
      </c>
      <c r="D1732" s="105" t="s">
        <v>3241</v>
      </c>
      <c r="E1732" s="106">
        <v>20744</v>
      </c>
    </row>
    <row r="1733" spans="1:5" x14ac:dyDescent="0.25">
      <c r="B1733" s="97" t="str">
        <f t="shared" si="27"/>
        <v>RSPiratini</v>
      </c>
      <c r="C1733" s="97" t="s">
        <v>39</v>
      </c>
      <c r="D1733" s="102" t="s">
        <v>3242</v>
      </c>
      <c r="E1733" s="103">
        <v>20743</v>
      </c>
    </row>
    <row r="1734" spans="1:5" x14ac:dyDescent="0.25">
      <c r="A1734" s="97" t="str">
        <f>_xlfn.CONCAT(C1734,D1734)</f>
        <v>PAFloresta do Araguaia</v>
      </c>
      <c r="B1734" s="97" t="str">
        <f t="shared" si="27"/>
        <v>PAFloresta do Araguaia</v>
      </c>
      <c r="C1734" s="104" t="s">
        <v>35</v>
      </c>
      <c r="D1734" s="105" t="s">
        <v>3243</v>
      </c>
      <c r="E1734" s="106">
        <v>20742</v>
      </c>
    </row>
    <row r="1735" spans="1:5" x14ac:dyDescent="0.25">
      <c r="A1735" s="97" t="str">
        <f>_xlfn.CONCAT(C1735,D1735)</f>
        <v>MASão João Batista</v>
      </c>
      <c r="B1735" s="97" t="str">
        <f t="shared" si="27"/>
        <v>MASão João Batista</v>
      </c>
      <c r="C1735" s="104" t="s">
        <v>40</v>
      </c>
      <c r="D1735" s="105" t="s">
        <v>2409</v>
      </c>
      <c r="E1735" s="106">
        <v>20736</v>
      </c>
    </row>
    <row r="1736" spans="1:5" x14ac:dyDescent="0.25">
      <c r="B1736" s="97" t="str">
        <f t="shared" si="27"/>
        <v>PEBelém de São Francisco</v>
      </c>
      <c r="C1736" s="104" t="s">
        <v>44</v>
      </c>
      <c r="D1736" s="105" t="s">
        <v>3244</v>
      </c>
      <c r="E1736" s="106">
        <v>20730</v>
      </c>
    </row>
    <row r="1737" spans="1:5" x14ac:dyDescent="0.25">
      <c r="B1737" s="97" t="str">
        <f t="shared" si="27"/>
        <v>PISão João do Piauí</v>
      </c>
      <c r="C1737" s="104" t="s">
        <v>53</v>
      </c>
      <c r="D1737" s="105" t="s">
        <v>3245</v>
      </c>
      <c r="E1737" s="106">
        <v>20720</v>
      </c>
    </row>
    <row r="1738" spans="1:5" x14ac:dyDescent="0.25">
      <c r="B1738" s="97" t="str">
        <f t="shared" si="27"/>
        <v>MTCotriguaçu</v>
      </c>
      <c r="C1738" s="97" t="s">
        <v>46</v>
      </c>
      <c r="D1738" s="102" t="s">
        <v>3246</v>
      </c>
      <c r="E1738" s="103">
        <v>20717</v>
      </c>
    </row>
    <row r="1739" spans="1:5" x14ac:dyDescent="0.25">
      <c r="B1739" s="97" t="str">
        <f t="shared" si="27"/>
        <v>MGMedina</v>
      </c>
      <c r="C1739" s="104" t="s">
        <v>34</v>
      </c>
      <c r="D1739" s="105" t="s">
        <v>3247</v>
      </c>
      <c r="E1739" s="106">
        <v>20701</v>
      </c>
    </row>
    <row r="1740" spans="1:5" x14ac:dyDescent="0.25">
      <c r="B1740" s="97" t="str">
        <f t="shared" si="27"/>
        <v>MGVazante</v>
      </c>
      <c r="C1740" s="97" t="s">
        <v>34</v>
      </c>
      <c r="D1740" s="102" t="s">
        <v>3248</v>
      </c>
      <c r="E1740" s="103">
        <v>20692</v>
      </c>
    </row>
    <row r="1741" spans="1:5" x14ac:dyDescent="0.25">
      <c r="B1741" s="97" t="str">
        <f t="shared" si="27"/>
        <v>PRTibagi</v>
      </c>
      <c r="C1741" s="97" t="s">
        <v>33</v>
      </c>
      <c r="D1741" s="102" t="s">
        <v>3249</v>
      </c>
      <c r="E1741" s="103">
        <v>20688</v>
      </c>
    </row>
    <row r="1742" spans="1:5" x14ac:dyDescent="0.25">
      <c r="B1742" s="97" t="str">
        <f t="shared" si="27"/>
        <v>MGJaboticatubas</v>
      </c>
      <c r="C1742" s="104" t="s">
        <v>34</v>
      </c>
      <c r="D1742" s="105" t="s">
        <v>3250</v>
      </c>
      <c r="E1742" s="106">
        <v>20683</v>
      </c>
    </row>
    <row r="1743" spans="1:5" x14ac:dyDescent="0.25">
      <c r="B1743" s="97" t="str">
        <f t="shared" si="27"/>
        <v>BAMaraú</v>
      </c>
      <c r="C1743" s="104" t="s">
        <v>32</v>
      </c>
      <c r="D1743" s="105" t="s">
        <v>3251</v>
      </c>
      <c r="E1743" s="106">
        <v>20664</v>
      </c>
    </row>
    <row r="1744" spans="1:5" x14ac:dyDescent="0.25">
      <c r="B1744" s="97" t="str">
        <f t="shared" si="27"/>
        <v>CEItapiúna</v>
      </c>
      <c r="C1744" s="104" t="s">
        <v>41</v>
      </c>
      <c r="D1744" s="105" t="s">
        <v>3252</v>
      </c>
      <c r="E1744" s="106">
        <v>20653</v>
      </c>
    </row>
    <row r="1745" spans="1:5" x14ac:dyDescent="0.25">
      <c r="B1745" s="97" t="str">
        <f t="shared" si="27"/>
        <v>PECachoeirinha</v>
      </c>
      <c r="C1745" s="104" t="s">
        <v>44</v>
      </c>
      <c r="D1745" s="105" t="s">
        <v>1776</v>
      </c>
      <c r="E1745" s="106">
        <v>20618</v>
      </c>
    </row>
    <row r="1746" spans="1:5" x14ac:dyDescent="0.25">
      <c r="B1746" s="97" t="str">
        <f t="shared" si="27"/>
        <v>PBAraruna</v>
      </c>
      <c r="C1746" s="104" t="s">
        <v>50</v>
      </c>
      <c r="D1746" s="105" t="s">
        <v>3253</v>
      </c>
      <c r="E1746" s="106">
        <v>20610</v>
      </c>
    </row>
    <row r="1747" spans="1:5" x14ac:dyDescent="0.25">
      <c r="B1747" s="97" t="str">
        <f t="shared" si="27"/>
        <v>BAAbaré</v>
      </c>
      <c r="C1747" s="104" t="s">
        <v>32</v>
      </c>
      <c r="D1747" s="105" t="s">
        <v>3254</v>
      </c>
      <c r="E1747" s="106">
        <v>20594</v>
      </c>
    </row>
    <row r="1748" spans="1:5" x14ac:dyDescent="0.25">
      <c r="B1748" s="97" t="str">
        <f t="shared" si="27"/>
        <v>RNCaraúbas</v>
      </c>
      <c r="C1748" s="104" t="s">
        <v>52</v>
      </c>
      <c r="D1748" s="105" t="s">
        <v>3255</v>
      </c>
      <c r="E1748" s="106">
        <v>20588</v>
      </c>
    </row>
    <row r="1749" spans="1:5" x14ac:dyDescent="0.25">
      <c r="B1749" s="97" t="str">
        <f t="shared" si="27"/>
        <v>SPParanapanema</v>
      </c>
      <c r="C1749" s="97" t="s">
        <v>27</v>
      </c>
      <c r="D1749" s="102" t="s">
        <v>3256</v>
      </c>
      <c r="E1749" s="103">
        <v>20588</v>
      </c>
    </row>
    <row r="1750" spans="1:5" x14ac:dyDescent="0.25">
      <c r="B1750" s="97" t="str">
        <f t="shared" si="27"/>
        <v>PIPaulistana</v>
      </c>
      <c r="C1750" s="104" t="s">
        <v>53</v>
      </c>
      <c r="D1750" s="105" t="s">
        <v>3257</v>
      </c>
      <c r="E1750" s="106">
        <v>20583</v>
      </c>
    </row>
    <row r="1751" spans="1:5" x14ac:dyDescent="0.25">
      <c r="B1751" s="97" t="str">
        <f t="shared" si="27"/>
        <v>MTBrasnorte</v>
      </c>
      <c r="C1751" s="97" t="s">
        <v>46</v>
      </c>
      <c r="D1751" s="102" t="s">
        <v>3258</v>
      </c>
      <c r="E1751" s="103">
        <v>20571</v>
      </c>
    </row>
    <row r="1752" spans="1:5" x14ac:dyDescent="0.25">
      <c r="B1752" s="97" t="str">
        <f t="shared" si="27"/>
        <v>BAGuaratinga</v>
      </c>
      <c r="C1752" s="104" t="s">
        <v>32</v>
      </c>
      <c r="D1752" s="105" t="s">
        <v>3259</v>
      </c>
      <c r="E1752" s="106">
        <v>20565</v>
      </c>
    </row>
    <row r="1753" spans="1:5" x14ac:dyDescent="0.25">
      <c r="B1753" s="97" t="str">
        <f t="shared" si="27"/>
        <v>SCJaguaruna</v>
      </c>
      <c r="C1753" s="97" t="s">
        <v>42</v>
      </c>
      <c r="D1753" s="102" t="s">
        <v>3260</v>
      </c>
      <c r="E1753" s="103">
        <v>20547</v>
      </c>
    </row>
    <row r="1754" spans="1:5" x14ac:dyDescent="0.25">
      <c r="B1754" s="97" t="str">
        <f t="shared" si="27"/>
        <v>MGMonte Azul</v>
      </c>
      <c r="C1754" s="104" t="s">
        <v>34</v>
      </c>
      <c r="D1754" s="105" t="s">
        <v>3261</v>
      </c>
      <c r="E1754" s="106">
        <v>20544</v>
      </c>
    </row>
    <row r="1755" spans="1:5" x14ac:dyDescent="0.25">
      <c r="B1755" s="97" t="str">
        <f t="shared" si="27"/>
        <v>SPRegente Feijó</v>
      </c>
      <c r="C1755" s="97" t="s">
        <v>27</v>
      </c>
      <c r="D1755" s="102" t="s">
        <v>3262</v>
      </c>
      <c r="E1755" s="103">
        <v>20523</v>
      </c>
    </row>
    <row r="1756" spans="1:5" x14ac:dyDescent="0.25">
      <c r="B1756" s="97" t="str">
        <f t="shared" si="27"/>
        <v>MGMuzambinho</v>
      </c>
      <c r="C1756" s="104" t="s">
        <v>34</v>
      </c>
      <c r="D1756" s="105" t="s">
        <v>3263</v>
      </c>
      <c r="E1756" s="106">
        <v>20522</v>
      </c>
    </row>
    <row r="1757" spans="1:5" x14ac:dyDescent="0.25">
      <c r="A1757" s="97" t="str">
        <f>_xlfn.CONCAT(C1757,D1757)</f>
        <v>RONova Brasilândia D´Oeste</v>
      </c>
      <c r="B1757" s="97" t="str">
        <f t="shared" si="27"/>
        <v>RONova Brasilândia D´Oeste</v>
      </c>
      <c r="C1757" s="104" t="s">
        <v>51</v>
      </c>
      <c r="D1757" s="105" t="s">
        <v>3264</v>
      </c>
      <c r="E1757" s="106">
        <v>20504</v>
      </c>
    </row>
    <row r="1758" spans="1:5" x14ac:dyDescent="0.25">
      <c r="A1758" s="97" t="str">
        <f>_xlfn.CONCAT(C1758,D1758)</f>
        <v>AMBeruri</v>
      </c>
      <c r="B1758" s="97" t="str">
        <f t="shared" si="27"/>
        <v>AMBeruri</v>
      </c>
      <c r="C1758" s="104" t="s">
        <v>38</v>
      </c>
      <c r="D1758" s="105" t="s">
        <v>3265</v>
      </c>
      <c r="E1758" s="106">
        <v>20503</v>
      </c>
    </row>
    <row r="1759" spans="1:5" x14ac:dyDescent="0.25">
      <c r="B1759" s="97" t="str">
        <f t="shared" si="27"/>
        <v>RSIbirubá</v>
      </c>
      <c r="C1759" s="97" t="s">
        <v>39</v>
      </c>
      <c r="D1759" s="102" t="s">
        <v>3266</v>
      </c>
      <c r="E1759" s="103">
        <v>20474</v>
      </c>
    </row>
    <row r="1760" spans="1:5" x14ac:dyDescent="0.25">
      <c r="B1760" s="97" t="str">
        <f t="shared" si="27"/>
        <v>BABaixa Grande</v>
      </c>
      <c r="C1760" s="104" t="s">
        <v>32</v>
      </c>
      <c r="D1760" s="105" t="s">
        <v>3267</v>
      </c>
      <c r="E1760" s="106">
        <v>20431</v>
      </c>
    </row>
    <row r="1761" spans="1:5" x14ac:dyDescent="0.25">
      <c r="B1761" s="97" t="str">
        <f t="shared" si="27"/>
        <v>PRCoronel Vivida</v>
      </c>
      <c r="C1761" s="97" t="s">
        <v>33</v>
      </c>
      <c r="D1761" s="102" t="s">
        <v>3268</v>
      </c>
      <c r="E1761" s="103">
        <v>20430</v>
      </c>
    </row>
    <row r="1762" spans="1:5" x14ac:dyDescent="0.25">
      <c r="B1762" s="97" t="str">
        <f t="shared" si="27"/>
        <v>GOAragarças</v>
      </c>
      <c r="C1762" s="97" t="s">
        <v>36</v>
      </c>
      <c r="D1762" s="102" t="s">
        <v>3269</v>
      </c>
      <c r="E1762" s="103">
        <v>20410</v>
      </c>
    </row>
    <row r="1763" spans="1:5" x14ac:dyDescent="0.25">
      <c r="B1763" s="97" t="str">
        <f t="shared" si="27"/>
        <v>PBSão José de Piranhas</v>
      </c>
      <c r="C1763" s="104" t="s">
        <v>50</v>
      </c>
      <c r="D1763" s="105" t="s">
        <v>3270</v>
      </c>
      <c r="E1763" s="106">
        <v>20406</v>
      </c>
    </row>
    <row r="1764" spans="1:5" x14ac:dyDescent="0.25">
      <c r="A1764" s="97" t="str">
        <f>_xlfn.CONCAT(C1764,D1764)</f>
        <v>AMNovo Airão</v>
      </c>
      <c r="B1764" s="97" t="str">
        <f t="shared" si="27"/>
        <v>AMNovo Airão</v>
      </c>
      <c r="C1764" s="104" t="s">
        <v>38</v>
      </c>
      <c r="D1764" s="105" t="s">
        <v>3271</v>
      </c>
      <c r="E1764" s="106">
        <v>20395</v>
      </c>
    </row>
    <row r="1765" spans="1:5" x14ac:dyDescent="0.25">
      <c r="B1765" s="97" t="str">
        <f t="shared" si="27"/>
        <v>BAItororó</v>
      </c>
      <c r="C1765" s="104" t="s">
        <v>32</v>
      </c>
      <c r="D1765" s="105" t="s">
        <v>3272</v>
      </c>
      <c r="E1765" s="106">
        <v>20394</v>
      </c>
    </row>
    <row r="1766" spans="1:5" x14ac:dyDescent="0.25">
      <c r="B1766" s="97" t="str">
        <f t="shared" si="27"/>
        <v>SPCerqueira César</v>
      </c>
      <c r="C1766" s="97" t="s">
        <v>27</v>
      </c>
      <c r="D1766" s="102" t="s">
        <v>3273</v>
      </c>
      <c r="E1766" s="103">
        <v>20391</v>
      </c>
    </row>
    <row r="1767" spans="1:5" x14ac:dyDescent="0.25">
      <c r="B1767" s="97" t="str">
        <f t="shared" si="27"/>
        <v>BATanhaçu</v>
      </c>
      <c r="C1767" s="104" t="s">
        <v>32</v>
      </c>
      <c r="D1767" s="105" t="s">
        <v>3274</v>
      </c>
      <c r="E1767" s="106">
        <v>20383</v>
      </c>
    </row>
    <row r="1768" spans="1:5" x14ac:dyDescent="0.25">
      <c r="A1768" s="97" t="str">
        <f>_xlfn.CONCAT(C1768,D1768)</f>
        <v>MACândido Mendes</v>
      </c>
      <c r="B1768" s="97" t="str">
        <f t="shared" si="27"/>
        <v>MACândido Mendes</v>
      </c>
      <c r="C1768" s="104" t="s">
        <v>40</v>
      </c>
      <c r="D1768" s="105" t="s">
        <v>3275</v>
      </c>
      <c r="E1768" s="106">
        <v>20376</v>
      </c>
    </row>
    <row r="1769" spans="1:5" x14ac:dyDescent="0.25">
      <c r="B1769" s="97" t="str">
        <f t="shared" si="27"/>
        <v>PRSanto Antônio do Sudoeste</v>
      </c>
      <c r="C1769" s="97" t="s">
        <v>33</v>
      </c>
      <c r="D1769" s="102" t="s">
        <v>3276</v>
      </c>
      <c r="E1769" s="103">
        <v>20354</v>
      </c>
    </row>
    <row r="1770" spans="1:5" x14ac:dyDescent="0.25">
      <c r="B1770" s="97" t="str">
        <f t="shared" si="27"/>
        <v>CEJijoca de Jericoacoara</v>
      </c>
      <c r="C1770" s="104" t="s">
        <v>41</v>
      </c>
      <c r="D1770" s="105" t="s">
        <v>3277</v>
      </c>
      <c r="E1770" s="106">
        <v>20351</v>
      </c>
    </row>
    <row r="1771" spans="1:5" x14ac:dyDescent="0.25">
      <c r="B1771" s="97" t="str">
        <f t="shared" si="27"/>
        <v>MGPadre Paraíso</v>
      </c>
      <c r="C1771" s="104" t="s">
        <v>34</v>
      </c>
      <c r="D1771" s="105" t="s">
        <v>3278</v>
      </c>
      <c r="E1771" s="106">
        <v>20346</v>
      </c>
    </row>
    <row r="1772" spans="1:5" x14ac:dyDescent="0.25">
      <c r="B1772" s="97" t="str">
        <f t="shared" si="27"/>
        <v>PBCuité</v>
      </c>
      <c r="C1772" s="104" t="s">
        <v>50</v>
      </c>
      <c r="D1772" s="105" t="s">
        <v>3279</v>
      </c>
      <c r="E1772" s="106">
        <v>20331</v>
      </c>
    </row>
    <row r="1773" spans="1:5" x14ac:dyDescent="0.25">
      <c r="B1773" s="97" t="str">
        <f t="shared" si="27"/>
        <v>BAUruçuca</v>
      </c>
      <c r="C1773" s="104" t="s">
        <v>32</v>
      </c>
      <c r="D1773" s="105" t="s">
        <v>3280</v>
      </c>
      <c r="E1773" s="106">
        <v>20312</v>
      </c>
    </row>
    <row r="1774" spans="1:5" x14ac:dyDescent="0.25">
      <c r="B1774" s="97" t="str">
        <f t="shared" si="27"/>
        <v>BAItajuípe</v>
      </c>
      <c r="C1774" s="104" t="s">
        <v>32</v>
      </c>
      <c r="D1774" s="105" t="s">
        <v>3281</v>
      </c>
      <c r="E1774" s="106">
        <v>20309</v>
      </c>
    </row>
    <row r="1775" spans="1:5" x14ac:dyDescent="0.25">
      <c r="A1775" s="97" t="str">
        <f>_xlfn.CONCAT(C1775,D1775)</f>
        <v>MARiachão</v>
      </c>
      <c r="B1775" s="97" t="str">
        <f t="shared" si="27"/>
        <v>MARiachão</v>
      </c>
      <c r="C1775" s="104" t="s">
        <v>40</v>
      </c>
      <c r="D1775" s="105" t="s">
        <v>3282</v>
      </c>
      <c r="E1775" s="106">
        <v>20288</v>
      </c>
    </row>
    <row r="1776" spans="1:5" x14ac:dyDescent="0.25">
      <c r="B1776" s="97" t="str">
        <f t="shared" si="27"/>
        <v>CEChorozinho</v>
      </c>
      <c r="C1776" s="104" t="s">
        <v>41</v>
      </c>
      <c r="D1776" s="105" t="s">
        <v>3283</v>
      </c>
      <c r="E1776" s="106">
        <v>20286</v>
      </c>
    </row>
    <row r="1777" spans="1:5" x14ac:dyDescent="0.25">
      <c r="B1777" s="97" t="str">
        <f t="shared" si="27"/>
        <v>MGTurmalina</v>
      </c>
      <c r="C1777" s="97" t="s">
        <v>34</v>
      </c>
      <c r="D1777" s="102" t="s">
        <v>3284</v>
      </c>
      <c r="E1777" s="103">
        <v>20280</v>
      </c>
    </row>
    <row r="1778" spans="1:5" x14ac:dyDescent="0.25">
      <c r="B1778" s="97" t="str">
        <f t="shared" si="27"/>
        <v>ALÁgua Branca</v>
      </c>
      <c r="C1778" s="104" t="s">
        <v>37</v>
      </c>
      <c r="D1778" s="105" t="s">
        <v>3285</v>
      </c>
      <c r="E1778" s="106">
        <v>20263</v>
      </c>
    </row>
    <row r="1779" spans="1:5" x14ac:dyDescent="0.25">
      <c r="B1779" s="97" t="str">
        <f t="shared" si="27"/>
        <v>RJPorto Real</v>
      </c>
      <c r="C1779" s="97" t="s">
        <v>43</v>
      </c>
      <c r="D1779" s="102" t="s">
        <v>3286</v>
      </c>
      <c r="E1779" s="103">
        <v>20254</v>
      </c>
    </row>
    <row r="1780" spans="1:5" x14ac:dyDescent="0.25">
      <c r="A1780" s="97" t="str">
        <f>_xlfn.CONCAT(C1780,D1780)</f>
        <v>MAMagalhães de Almeida</v>
      </c>
      <c r="B1780" s="97" t="str">
        <f t="shared" si="27"/>
        <v>MAMagalhães de Almeida</v>
      </c>
      <c r="C1780" s="104" t="s">
        <v>40</v>
      </c>
      <c r="D1780" s="105" t="s">
        <v>3287</v>
      </c>
      <c r="E1780" s="106">
        <v>20228</v>
      </c>
    </row>
    <row r="1781" spans="1:5" x14ac:dyDescent="0.25">
      <c r="B1781" s="97" t="str">
        <f t="shared" si="27"/>
        <v>BABarra da Estiva</v>
      </c>
      <c r="C1781" s="104" t="s">
        <v>32</v>
      </c>
      <c r="D1781" s="105" t="s">
        <v>3288</v>
      </c>
      <c r="E1781" s="106">
        <v>20198</v>
      </c>
    </row>
    <row r="1782" spans="1:5" x14ac:dyDescent="0.25">
      <c r="B1782" s="97" t="str">
        <f t="shared" si="27"/>
        <v>CEIcapuí</v>
      </c>
      <c r="C1782" s="104" t="s">
        <v>41</v>
      </c>
      <c r="D1782" s="105" t="s">
        <v>3289</v>
      </c>
      <c r="E1782" s="106">
        <v>20183</v>
      </c>
    </row>
    <row r="1783" spans="1:5" x14ac:dyDescent="0.25">
      <c r="B1783" s="97" t="str">
        <f t="shared" si="27"/>
        <v>RJCantagalo</v>
      </c>
      <c r="C1783" s="97" t="s">
        <v>43</v>
      </c>
      <c r="D1783" s="102" t="s">
        <v>3290</v>
      </c>
      <c r="E1783" s="103">
        <v>20163</v>
      </c>
    </row>
    <row r="1784" spans="1:5" x14ac:dyDescent="0.25">
      <c r="B1784" s="97" t="str">
        <f t="shared" si="27"/>
        <v>ALTaquarana</v>
      </c>
      <c r="C1784" s="104" t="s">
        <v>37</v>
      </c>
      <c r="D1784" s="105" t="s">
        <v>3291</v>
      </c>
      <c r="E1784" s="106">
        <v>20162</v>
      </c>
    </row>
    <row r="1785" spans="1:5" x14ac:dyDescent="0.25">
      <c r="B1785" s="97" t="str">
        <f t="shared" si="27"/>
        <v>ALPorto Real do Colégio</v>
      </c>
      <c r="C1785" s="104" t="s">
        <v>37</v>
      </c>
      <c r="D1785" s="105" t="s">
        <v>3292</v>
      </c>
      <c r="E1785" s="106">
        <v>20158</v>
      </c>
    </row>
    <row r="1786" spans="1:5" x14ac:dyDescent="0.25">
      <c r="B1786" s="97" t="str">
        <f t="shared" si="27"/>
        <v>MSSonora</v>
      </c>
      <c r="C1786" s="97" t="s">
        <v>47</v>
      </c>
      <c r="D1786" s="102" t="s">
        <v>3293</v>
      </c>
      <c r="E1786" s="103">
        <v>20158</v>
      </c>
    </row>
    <row r="1787" spans="1:5" x14ac:dyDescent="0.25">
      <c r="A1787" s="97" t="str">
        <f>_xlfn.CONCAT(C1787,D1787)</f>
        <v>ACPlácido de Castro</v>
      </c>
      <c r="B1787" s="97" t="str">
        <f t="shared" si="27"/>
        <v>ACPlácido de Castro</v>
      </c>
      <c r="C1787" s="104" t="s">
        <v>54</v>
      </c>
      <c r="D1787" s="105" t="s">
        <v>3294</v>
      </c>
      <c r="E1787" s="106">
        <v>20147</v>
      </c>
    </row>
    <row r="1788" spans="1:5" x14ac:dyDescent="0.25">
      <c r="B1788" s="97" t="str">
        <f t="shared" si="27"/>
        <v>MGIpanema</v>
      </c>
      <c r="C1788" s="104" t="s">
        <v>34</v>
      </c>
      <c r="D1788" s="105" t="s">
        <v>3295</v>
      </c>
      <c r="E1788" s="106">
        <v>20133</v>
      </c>
    </row>
    <row r="1789" spans="1:5" x14ac:dyDescent="0.25">
      <c r="B1789" s="97" t="str">
        <f t="shared" si="27"/>
        <v>CEHidrolândia</v>
      </c>
      <c r="C1789" s="104" t="s">
        <v>41</v>
      </c>
      <c r="D1789" s="105" t="s">
        <v>3094</v>
      </c>
      <c r="E1789" s="106">
        <v>20126</v>
      </c>
    </row>
    <row r="1790" spans="1:5" x14ac:dyDescent="0.25">
      <c r="B1790" s="97" t="str">
        <f t="shared" si="27"/>
        <v>GOCampos Belos</v>
      </c>
      <c r="C1790" s="97" t="s">
        <v>36</v>
      </c>
      <c r="D1790" s="102" t="s">
        <v>3296</v>
      </c>
      <c r="E1790" s="103">
        <v>20124</v>
      </c>
    </row>
    <row r="1791" spans="1:5" x14ac:dyDescent="0.25">
      <c r="A1791" s="97" t="str">
        <f>_xlfn.CONCAT(C1791,D1791)</f>
        <v>RRPacaraima</v>
      </c>
      <c r="B1791" s="97" t="str">
        <f t="shared" si="27"/>
        <v>RRPacaraima</v>
      </c>
      <c r="C1791" s="104" t="s">
        <v>56</v>
      </c>
      <c r="D1791" s="105" t="s">
        <v>3297</v>
      </c>
      <c r="E1791" s="106">
        <v>20108</v>
      </c>
    </row>
    <row r="1792" spans="1:5" x14ac:dyDescent="0.25">
      <c r="B1792" s="97" t="str">
        <f t="shared" si="27"/>
        <v>MGAlpinópolis</v>
      </c>
      <c r="C1792" s="104" t="s">
        <v>34</v>
      </c>
      <c r="D1792" s="105" t="s">
        <v>3298</v>
      </c>
      <c r="E1792" s="106">
        <v>20059</v>
      </c>
    </row>
    <row r="1793" spans="1:5" x14ac:dyDescent="0.25">
      <c r="B1793" s="97" t="str">
        <f t="shared" si="27"/>
        <v>SESalgado</v>
      </c>
      <c r="C1793" s="104" t="s">
        <v>49</v>
      </c>
      <c r="D1793" s="105" t="s">
        <v>3299</v>
      </c>
      <c r="E1793" s="106">
        <v>20051</v>
      </c>
    </row>
    <row r="1794" spans="1:5" x14ac:dyDescent="0.25">
      <c r="B1794" s="97" t="str">
        <f t="shared" si="27"/>
        <v>SPBuri</v>
      </c>
      <c r="C1794" s="97" t="s">
        <v>27</v>
      </c>
      <c r="D1794" s="102" t="s">
        <v>3300</v>
      </c>
      <c r="E1794" s="103">
        <v>20050</v>
      </c>
    </row>
    <row r="1795" spans="1:5" x14ac:dyDescent="0.25">
      <c r="B1795" s="97" t="str">
        <f t="shared" ref="B1795:B1858" si="28">C1795&amp;D1795</f>
        <v>PECapoeiras</v>
      </c>
      <c r="C1795" s="104" t="s">
        <v>44</v>
      </c>
      <c r="D1795" s="105" t="s">
        <v>3301</v>
      </c>
      <c r="E1795" s="106">
        <v>20048</v>
      </c>
    </row>
    <row r="1796" spans="1:5" x14ac:dyDescent="0.25">
      <c r="B1796" s="97" t="str">
        <f t="shared" si="28"/>
        <v>BAPindobaçu</v>
      </c>
      <c r="C1796" s="104" t="s">
        <v>32</v>
      </c>
      <c r="D1796" s="105" t="s">
        <v>3302</v>
      </c>
      <c r="E1796" s="106">
        <v>20048</v>
      </c>
    </row>
    <row r="1797" spans="1:5" x14ac:dyDescent="0.25">
      <c r="A1797" s="97" t="str">
        <f>_xlfn.CONCAT(C1797,D1797)</f>
        <v>AMBoa Vista do Ramos</v>
      </c>
      <c r="B1797" s="97" t="str">
        <f t="shared" si="28"/>
        <v>AMBoa Vista do Ramos</v>
      </c>
      <c r="C1797" s="104" t="s">
        <v>38</v>
      </c>
      <c r="D1797" s="105" t="s">
        <v>3303</v>
      </c>
      <c r="E1797" s="106">
        <v>20040</v>
      </c>
    </row>
    <row r="1798" spans="1:5" x14ac:dyDescent="0.25">
      <c r="B1798" s="97" t="str">
        <f t="shared" si="28"/>
        <v>CEMadalena</v>
      </c>
      <c r="C1798" s="104" t="s">
        <v>41</v>
      </c>
      <c r="D1798" s="105" t="s">
        <v>3304</v>
      </c>
      <c r="E1798" s="106">
        <v>20031</v>
      </c>
    </row>
    <row r="1799" spans="1:5" x14ac:dyDescent="0.25">
      <c r="B1799" s="97" t="str">
        <f t="shared" si="28"/>
        <v>MSRio Verde de Mato Grosso</v>
      </c>
      <c r="C1799" s="97" t="s">
        <v>47</v>
      </c>
      <c r="D1799" s="102" t="s">
        <v>3305</v>
      </c>
      <c r="E1799" s="103">
        <v>20025</v>
      </c>
    </row>
    <row r="1800" spans="1:5" x14ac:dyDescent="0.25">
      <c r="B1800" s="97" t="str">
        <f t="shared" si="28"/>
        <v>MGDivino</v>
      </c>
      <c r="C1800" s="104" t="s">
        <v>34</v>
      </c>
      <c r="D1800" s="105" t="s">
        <v>3306</v>
      </c>
      <c r="E1800" s="106">
        <v>20020</v>
      </c>
    </row>
    <row r="1801" spans="1:5" x14ac:dyDescent="0.25">
      <c r="B1801" s="97" t="str">
        <f t="shared" si="28"/>
        <v>GORubiataba</v>
      </c>
      <c r="C1801" s="97" t="s">
        <v>36</v>
      </c>
      <c r="D1801" s="102" t="s">
        <v>3307</v>
      </c>
      <c r="E1801" s="103">
        <v>20012</v>
      </c>
    </row>
    <row r="1802" spans="1:5" x14ac:dyDescent="0.25">
      <c r="B1802" s="97" t="str">
        <f t="shared" si="28"/>
        <v>MGSanta Vitória</v>
      </c>
      <c r="C1802" s="97" t="s">
        <v>34</v>
      </c>
      <c r="D1802" s="102" t="s">
        <v>3308</v>
      </c>
      <c r="E1802" s="103">
        <v>19997</v>
      </c>
    </row>
    <row r="1803" spans="1:5" x14ac:dyDescent="0.25">
      <c r="B1803" s="97" t="str">
        <f t="shared" si="28"/>
        <v>BAIbicoara</v>
      </c>
      <c r="C1803" s="104" t="s">
        <v>32</v>
      </c>
      <c r="D1803" s="105" t="s">
        <v>3309</v>
      </c>
      <c r="E1803" s="106">
        <v>19990</v>
      </c>
    </row>
    <row r="1804" spans="1:5" x14ac:dyDescent="0.25">
      <c r="B1804" s="97" t="str">
        <f t="shared" si="28"/>
        <v>PEAfrânio</v>
      </c>
      <c r="C1804" s="104" t="s">
        <v>44</v>
      </c>
      <c r="D1804" s="105" t="s">
        <v>3310</v>
      </c>
      <c r="E1804" s="106">
        <v>19981</v>
      </c>
    </row>
    <row r="1805" spans="1:5" x14ac:dyDescent="0.25">
      <c r="B1805" s="97" t="str">
        <f t="shared" si="28"/>
        <v>CEUmirim</v>
      </c>
      <c r="C1805" s="104" t="s">
        <v>41</v>
      </c>
      <c r="D1805" s="105" t="s">
        <v>3311</v>
      </c>
      <c r="E1805" s="106">
        <v>19976</v>
      </c>
    </row>
    <row r="1806" spans="1:5" x14ac:dyDescent="0.25">
      <c r="B1806" s="97" t="str">
        <f t="shared" si="28"/>
        <v>PBRemígio</v>
      </c>
      <c r="C1806" s="104" t="s">
        <v>50</v>
      </c>
      <c r="D1806" s="105" t="s">
        <v>3312</v>
      </c>
      <c r="E1806" s="106">
        <v>19973</v>
      </c>
    </row>
    <row r="1807" spans="1:5" x14ac:dyDescent="0.25">
      <c r="B1807" s="97" t="str">
        <f t="shared" si="28"/>
        <v>BAMaracás</v>
      </c>
      <c r="C1807" s="104" t="s">
        <v>32</v>
      </c>
      <c r="D1807" s="105" t="s">
        <v>3313</v>
      </c>
      <c r="E1807" s="106">
        <v>19973</v>
      </c>
    </row>
    <row r="1808" spans="1:5" x14ac:dyDescent="0.25">
      <c r="B1808" s="97" t="str">
        <f t="shared" si="28"/>
        <v>BAItarantim</v>
      </c>
      <c r="C1808" s="104" t="s">
        <v>32</v>
      </c>
      <c r="D1808" s="105" t="s">
        <v>3314</v>
      </c>
      <c r="E1808" s="106">
        <v>19937</v>
      </c>
    </row>
    <row r="1809" spans="1:5" x14ac:dyDescent="0.25">
      <c r="B1809" s="97" t="str">
        <f t="shared" si="28"/>
        <v>ALMajor Isidoro</v>
      </c>
      <c r="C1809" s="104" t="s">
        <v>37</v>
      </c>
      <c r="D1809" s="105" t="s">
        <v>3315</v>
      </c>
      <c r="E1809" s="106">
        <v>19923</v>
      </c>
    </row>
    <row r="1810" spans="1:5" x14ac:dyDescent="0.25">
      <c r="B1810" s="97" t="str">
        <f t="shared" si="28"/>
        <v>MGLajinha</v>
      </c>
      <c r="C1810" s="104" t="s">
        <v>34</v>
      </c>
      <c r="D1810" s="105" t="s">
        <v>3316</v>
      </c>
      <c r="E1810" s="106">
        <v>19914</v>
      </c>
    </row>
    <row r="1811" spans="1:5" x14ac:dyDescent="0.25">
      <c r="A1811" s="97" t="str">
        <f>_xlfn.CONCAT(C1811,D1811)</f>
        <v>ACXapuri</v>
      </c>
      <c r="B1811" s="97" t="str">
        <f t="shared" si="28"/>
        <v>ACXapuri</v>
      </c>
      <c r="C1811" s="104" t="s">
        <v>54</v>
      </c>
      <c r="D1811" s="105" t="s">
        <v>3317</v>
      </c>
      <c r="E1811" s="106">
        <v>19866</v>
      </c>
    </row>
    <row r="1812" spans="1:5" x14ac:dyDescent="0.25">
      <c r="B1812" s="97" t="str">
        <f t="shared" si="28"/>
        <v>PBAlhandra</v>
      </c>
      <c r="C1812" s="104" t="s">
        <v>50</v>
      </c>
      <c r="D1812" s="105" t="s">
        <v>3318</v>
      </c>
      <c r="E1812" s="106">
        <v>19865</v>
      </c>
    </row>
    <row r="1813" spans="1:5" x14ac:dyDescent="0.25">
      <c r="B1813" s="97" t="str">
        <f t="shared" si="28"/>
        <v>BAUbaíra</v>
      </c>
      <c r="C1813" s="104" t="s">
        <v>32</v>
      </c>
      <c r="D1813" s="105" t="s">
        <v>3319</v>
      </c>
      <c r="E1813" s="106">
        <v>19860</v>
      </c>
    </row>
    <row r="1814" spans="1:5" x14ac:dyDescent="0.25">
      <c r="A1814" s="97" t="str">
        <f>_xlfn.CONCAT(C1814,D1814)</f>
        <v>MAPalmeirândia</v>
      </c>
      <c r="B1814" s="97" t="str">
        <f t="shared" si="28"/>
        <v>MAPalmeirândia</v>
      </c>
      <c r="C1814" s="104" t="s">
        <v>40</v>
      </c>
      <c r="D1814" s="105" t="s">
        <v>3320</v>
      </c>
      <c r="E1814" s="106">
        <v>19840</v>
      </c>
    </row>
    <row r="1815" spans="1:5" x14ac:dyDescent="0.25">
      <c r="A1815" s="97" t="str">
        <f>_xlfn.CONCAT(C1815,D1815)</f>
        <v>PASanta Luzia do Pará</v>
      </c>
      <c r="B1815" s="97" t="str">
        <f t="shared" si="28"/>
        <v>PASanta Luzia do Pará</v>
      </c>
      <c r="C1815" s="104" t="s">
        <v>35</v>
      </c>
      <c r="D1815" s="105" t="s">
        <v>3321</v>
      </c>
      <c r="E1815" s="106">
        <v>19839</v>
      </c>
    </row>
    <row r="1816" spans="1:5" x14ac:dyDescent="0.25">
      <c r="B1816" s="97" t="str">
        <f t="shared" si="28"/>
        <v>MGSimonésia</v>
      </c>
      <c r="C1816" s="97" t="s">
        <v>34</v>
      </c>
      <c r="D1816" s="102" t="s">
        <v>3322</v>
      </c>
      <c r="E1816" s="103">
        <v>19834</v>
      </c>
    </row>
    <row r="1817" spans="1:5" x14ac:dyDescent="0.25">
      <c r="B1817" s="97" t="str">
        <f t="shared" si="28"/>
        <v>PIBuriti dos Lopes</v>
      </c>
      <c r="C1817" s="104" t="s">
        <v>53</v>
      </c>
      <c r="D1817" s="105" t="s">
        <v>3323</v>
      </c>
      <c r="E1817" s="106">
        <v>19832</v>
      </c>
    </row>
    <row r="1818" spans="1:5" x14ac:dyDescent="0.25">
      <c r="B1818" s="97" t="str">
        <f t="shared" si="28"/>
        <v>PRAndirá</v>
      </c>
      <c r="C1818" s="97" t="s">
        <v>33</v>
      </c>
      <c r="D1818" s="102" t="s">
        <v>3324</v>
      </c>
      <c r="E1818" s="103">
        <v>19823</v>
      </c>
    </row>
    <row r="1819" spans="1:5" x14ac:dyDescent="0.25">
      <c r="B1819" s="97" t="str">
        <f t="shared" si="28"/>
        <v>SERiachão do Dantas</v>
      </c>
      <c r="C1819" s="104" t="s">
        <v>49</v>
      </c>
      <c r="D1819" s="105" t="s">
        <v>3325</v>
      </c>
      <c r="E1819" s="106">
        <v>19813</v>
      </c>
    </row>
    <row r="1820" spans="1:5" x14ac:dyDescent="0.25">
      <c r="B1820" s="97" t="str">
        <f t="shared" si="28"/>
        <v>MGBorda da Mata</v>
      </c>
      <c r="C1820" s="104" t="s">
        <v>34</v>
      </c>
      <c r="D1820" s="105" t="s">
        <v>3326</v>
      </c>
      <c r="E1820" s="106">
        <v>19809</v>
      </c>
    </row>
    <row r="1821" spans="1:5" x14ac:dyDescent="0.25">
      <c r="B1821" s="97" t="str">
        <f t="shared" si="28"/>
        <v>SPPariquera-Açu</v>
      </c>
      <c r="C1821" s="97" t="s">
        <v>27</v>
      </c>
      <c r="D1821" s="102" t="s">
        <v>3327</v>
      </c>
      <c r="E1821" s="103">
        <v>19797</v>
      </c>
    </row>
    <row r="1822" spans="1:5" x14ac:dyDescent="0.25">
      <c r="A1822" s="97" t="str">
        <f>_xlfn.CONCAT(C1822,D1822)</f>
        <v>ACRodrigues Alves</v>
      </c>
      <c r="B1822" s="97" t="str">
        <f t="shared" si="28"/>
        <v>ACRodrigues Alves</v>
      </c>
      <c r="C1822" s="104" t="s">
        <v>54</v>
      </c>
      <c r="D1822" s="105" t="s">
        <v>3328</v>
      </c>
      <c r="E1822" s="106">
        <v>19767</v>
      </c>
    </row>
    <row r="1823" spans="1:5" x14ac:dyDescent="0.25">
      <c r="B1823" s="97" t="str">
        <f t="shared" si="28"/>
        <v>MGCampina Verde</v>
      </c>
      <c r="C1823" s="104" t="s">
        <v>34</v>
      </c>
      <c r="D1823" s="105" t="s">
        <v>3329</v>
      </c>
      <c r="E1823" s="106">
        <v>19759</v>
      </c>
    </row>
    <row r="1824" spans="1:5" x14ac:dyDescent="0.25">
      <c r="B1824" s="97" t="str">
        <f t="shared" si="28"/>
        <v>MGCarmópolis de Minas</v>
      </c>
      <c r="C1824" s="104" t="s">
        <v>34</v>
      </c>
      <c r="D1824" s="105" t="s">
        <v>3330</v>
      </c>
      <c r="E1824" s="106">
        <v>19756</v>
      </c>
    </row>
    <row r="1825" spans="1:5" x14ac:dyDescent="0.25">
      <c r="A1825" s="97" t="str">
        <f>_xlfn.CONCAT(C1825,D1825)</f>
        <v>ACMarechal Thaumaturgo</v>
      </c>
      <c r="B1825" s="97" t="str">
        <f t="shared" si="28"/>
        <v>ACMarechal Thaumaturgo</v>
      </c>
      <c r="C1825" s="104" t="s">
        <v>54</v>
      </c>
      <c r="D1825" s="105" t="s">
        <v>3331</v>
      </c>
      <c r="E1825" s="106">
        <v>19727</v>
      </c>
    </row>
    <row r="1826" spans="1:5" x14ac:dyDescent="0.25">
      <c r="B1826" s="97" t="str">
        <f t="shared" si="28"/>
        <v>PICastelo do Piauí</v>
      </c>
      <c r="C1826" s="104" t="s">
        <v>53</v>
      </c>
      <c r="D1826" s="105" t="s">
        <v>3332</v>
      </c>
      <c r="E1826" s="106">
        <v>19716</v>
      </c>
    </row>
    <row r="1827" spans="1:5" x14ac:dyDescent="0.25">
      <c r="B1827" s="97" t="str">
        <f t="shared" si="28"/>
        <v>MTAlto Araguaia</v>
      </c>
      <c r="C1827" s="97" t="s">
        <v>46</v>
      </c>
      <c r="D1827" s="102" t="s">
        <v>3333</v>
      </c>
      <c r="E1827" s="103">
        <v>19714</v>
      </c>
    </row>
    <row r="1828" spans="1:5" x14ac:dyDescent="0.25">
      <c r="A1828" s="97" t="str">
        <f>_xlfn.CONCAT(C1828,D1828)</f>
        <v>MAMorros</v>
      </c>
      <c r="B1828" s="97" t="str">
        <f t="shared" si="28"/>
        <v>MAMorros</v>
      </c>
      <c r="C1828" s="104" t="s">
        <v>40</v>
      </c>
      <c r="D1828" s="105" t="s">
        <v>3334</v>
      </c>
      <c r="E1828" s="106">
        <v>19708</v>
      </c>
    </row>
    <row r="1829" spans="1:5" x14ac:dyDescent="0.25">
      <c r="A1829" s="97" t="str">
        <f>_xlfn.CONCAT(C1829,D1829)</f>
        <v>MAPastos Bons</v>
      </c>
      <c r="B1829" s="97" t="str">
        <f t="shared" si="28"/>
        <v>MAPastos Bons</v>
      </c>
      <c r="C1829" s="104" t="s">
        <v>40</v>
      </c>
      <c r="D1829" s="105" t="s">
        <v>3335</v>
      </c>
      <c r="E1829" s="106">
        <v>19693</v>
      </c>
    </row>
    <row r="1830" spans="1:5" x14ac:dyDescent="0.25">
      <c r="B1830" s="97" t="str">
        <f t="shared" si="28"/>
        <v>MGPresidente Olegário</v>
      </c>
      <c r="C1830" s="104" t="s">
        <v>34</v>
      </c>
      <c r="D1830" s="105" t="s">
        <v>3336</v>
      </c>
      <c r="E1830" s="106">
        <v>19680</v>
      </c>
    </row>
    <row r="1831" spans="1:5" x14ac:dyDescent="0.25">
      <c r="B1831" s="97" t="str">
        <f t="shared" si="28"/>
        <v>PECarnaíba</v>
      </c>
      <c r="C1831" s="104" t="s">
        <v>44</v>
      </c>
      <c r="D1831" s="105" t="s">
        <v>3337</v>
      </c>
      <c r="E1831" s="106">
        <v>19666</v>
      </c>
    </row>
    <row r="1832" spans="1:5" x14ac:dyDescent="0.25">
      <c r="B1832" s="97" t="str">
        <f t="shared" si="28"/>
        <v>BAAntas</v>
      </c>
      <c r="C1832" s="104" t="s">
        <v>32</v>
      </c>
      <c r="D1832" s="105" t="s">
        <v>3338</v>
      </c>
      <c r="E1832" s="106">
        <v>19659</v>
      </c>
    </row>
    <row r="1833" spans="1:5" x14ac:dyDescent="0.25">
      <c r="A1833" s="97" t="str">
        <f>_xlfn.CONCAT(C1833,D1833)</f>
        <v>ACMâncio Lima</v>
      </c>
      <c r="B1833" s="97" t="str">
        <f t="shared" si="28"/>
        <v>ACMâncio Lima</v>
      </c>
      <c r="C1833" s="104" t="s">
        <v>54</v>
      </c>
      <c r="D1833" s="105" t="s">
        <v>3339</v>
      </c>
      <c r="E1833" s="106">
        <v>19643</v>
      </c>
    </row>
    <row r="1834" spans="1:5" x14ac:dyDescent="0.25">
      <c r="A1834" s="97" t="str">
        <f>_xlfn.CONCAT(C1834,D1834)</f>
        <v>AMPauini</v>
      </c>
      <c r="B1834" s="97" t="str">
        <f t="shared" si="28"/>
        <v>AMPauini</v>
      </c>
      <c r="C1834" s="104" t="s">
        <v>38</v>
      </c>
      <c r="D1834" s="105" t="s">
        <v>3340</v>
      </c>
      <c r="E1834" s="106">
        <v>19616</v>
      </c>
    </row>
    <row r="1835" spans="1:5" x14ac:dyDescent="0.25">
      <c r="A1835" s="97" t="str">
        <f>_xlfn.CONCAT(C1835,D1835)</f>
        <v>MAOlho d´Água das Cunhãs</v>
      </c>
      <c r="B1835" s="97" t="str">
        <f t="shared" si="28"/>
        <v>MAOlho d´Água das Cunhãs</v>
      </c>
      <c r="C1835" s="104" t="s">
        <v>40</v>
      </c>
      <c r="D1835" s="105" t="s">
        <v>3341</v>
      </c>
      <c r="E1835" s="106">
        <v>19616</v>
      </c>
    </row>
    <row r="1836" spans="1:5" x14ac:dyDescent="0.25">
      <c r="B1836" s="97" t="str">
        <f t="shared" si="28"/>
        <v>BAUmburanas</v>
      </c>
      <c r="C1836" s="104" t="s">
        <v>32</v>
      </c>
      <c r="D1836" s="105" t="s">
        <v>3342</v>
      </c>
      <c r="E1836" s="106">
        <v>19573</v>
      </c>
    </row>
    <row r="1837" spans="1:5" x14ac:dyDescent="0.25">
      <c r="B1837" s="97" t="str">
        <f t="shared" si="28"/>
        <v>CETejuçuoca</v>
      </c>
      <c r="C1837" s="104" t="s">
        <v>41</v>
      </c>
      <c r="D1837" s="105" t="s">
        <v>3343</v>
      </c>
      <c r="E1837" s="106">
        <v>19551</v>
      </c>
    </row>
    <row r="1838" spans="1:5" x14ac:dyDescent="0.25">
      <c r="A1838" s="97" t="str">
        <f>_xlfn.CONCAT(C1838,D1838)</f>
        <v>MACajari</v>
      </c>
      <c r="B1838" s="97" t="str">
        <f t="shared" si="28"/>
        <v>MACajari</v>
      </c>
      <c r="C1838" s="104" t="s">
        <v>40</v>
      </c>
      <c r="D1838" s="105" t="s">
        <v>3344</v>
      </c>
      <c r="E1838" s="106">
        <v>19521</v>
      </c>
    </row>
    <row r="1839" spans="1:5" x14ac:dyDescent="0.25">
      <c r="B1839" s="97" t="str">
        <f t="shared" si="28"/>
        <v>SCPapanduva</v>
      </c>
      <c r="C1839" s="97" t="s">
        <v>42</v>
      </c>
      <c r="D1839" s="102" t="s">
        <v>3345</v>
      </c>
      <c r="E1839" s="103">
        <v>19521</v>
      </c>
    </row>
    <row r="1840" spans="1:5" x14ac:dyDescent="0.25">
      <c r="B1840" s="97" t="str">
        <f t="shared" si="28"/>
        <v>SPMiracatu</v>
      </c>
      <c r="C1840" s="97" t="s">
        <v>27</v>
      </c>
      <c r="D1840" s="102" t="s">
        <v>3346</v>
      </c>
      <c r="E1840" s="103">
        <v>19511</v>
      </c>
    </row>
    <row r="1841" spans="1:5" x14ac:dyDescent="0.25">
      <c r="B1841" s="97" t="str">
        <f t="shared" si="28"/>
        <v>PBPitimbu</v>
      </c>
      <c r="C1841" s="104" t="s">
        <v>50</v>
      </c>
      <c r="D1841" s="105" t="s">
        <v>3347</v>
      </c>
      <c r="E1841" s="106">
        <v>19478</v>
      </c>
    </row>
    <row r="1842" spans="1:5" x14ac:dyDescent="0.25">
      <c r="B1842" s="97" t="str">
        <f t="shared" si="28"/>
        <v>PRAmpére</v>
      </c>
      <c r="C1842" s="97" t="s">
        <v>33</v>
      </c>
      <c r="D1842" s="102" t="s">
        <v>3348</v>
      </c>
      <c r="E1842" s="103">
        <v>19466</v>
      </c>
    </row>
    <row r="1843" spans="1:5" x14ac:dyDescent="0.25">
      <c r="B1843" s="97" t="str">
        <f t="shared" si="28"/>
        <v>SCTrês Barras</v>
      </c>
      <c r="C1843" s="97" t="s">
        <v>42</v>
      </c>
      <c r="D1843" s="102" t="s">
        <v>3349</v>
      </c>
      <c r="E1843" s="103">
        <v>19455</v>
      </c>
    </row>
    <row r="1844" spans="1:5" x14ac:dyDescent="0.25">
      <c r="B1844" s="97" t="str">
        <f t="shared" si="28"/>
        <v>SPPirapora do Bom Jesus</v>
      </c>
      <c r="C1844" s="97" t="s">
        <v>27</v>
      </c>
      <c r="D1844" s="102" t="s">
        <v>3350</v>
      </c>
      <c r="E1844" s="103">
        <v>19453</v>
      </c>
    </row>
    <row r="1845" spans="1:5" x14ac:dyDescent="0.25">
      <c r="B1845" s="97" t="str">
        <f t="shared" si="28"/>
        <v>RSHorizontina</v>
      </c>
      <c r="C1845" s="97" t="s">
        <v>39</v>
      </c>
      <c r="D1845" s="102" t="s">
        <v>3351</v>
      </c>
      <c r="E1845" s="103">
        <v>19446</v>
      </c>
    </row>
    <row r="1846" spans="1:5" x14ac:dyDescent="0.25">
      <c r="B1846" s="97" t="str">
        <f t="shared" si="28"/>
        <v>PRSengés</v>
      </c>
      <c r="C1846" s="97" t="s">
        <v>33</v>
      </c>
      <c r="D1846" s="102" t="s">
        <v>3352</v>
      </c>
      <c r="E1846" s="103">
        <v>19441</v>
      </c>
    </row>
    <row r="1847" spans="1:5" x14ac:dyDescent="0.25">
      <c r="A1847" s="97" t="str">
        <f>_xlfn.CONCAT(C1847,D1847)</f>
        <v>MAFormosa da Serra Negra</v>
      </c>
      <c r="B1847" s="97" t="str">
        <f t="shared" si="28"/>
        <v>MAFormosa da Serra Negra</v>
      </c>
      <c r="C1847" s="104" t="s">
        <v>40</v>
      </c>
      <c r="D1847" s="105" t="s">
        <v>3353</v>
      </c>
      <c r="E1847" s="106">
        <v>19425</v>
      </c>
    </row>
    <row r="1848" spans="1:5" x14ac:dyDescent="0.25">
      <c r="B1848" s="97" t="str">
        <f t="shared" si="28"/>
        <v>ESRio Bananal</v>
      </c>
      <c r="C1848" s="97" t="s">
        <v>48</v>
      </c>
      <c r="D1848" s="102" t="s">
        <v>3354</v>
      </c>
      <c r="E1848" s="103">
        <v>19398</v>
      </c>
    </row>
    <row r="1849" spans="1:5" x14ac:dyDescent="0.25">
      <c r="B1849" s="97" t="str">
        <f t="shared" si="28"/>
        <v>PRQuitandinha</v>
      </c>
      <c r="C1849" s="97" t="s">
        <v>33</v>
      </c>
      <c r="D1849" s="102" t="s">
        <v>3355</v>
      </c>
      <c r="E1849" s="103">
        <v>19388</v>
      </c>
    </row>
    <row r="1850" spans="1:5" x14ac:dyDescent="0.25">
      <c r="B1850" s="97" t="str">
        <f t="shared" si="28"/>
        <v>PRWenceslau Braz</v>
      </c>
      <c r="C1850" s="97" t="s">
        <v>33</v>
      </c>
      <c r="D1850" s="102" t="s">
        <v>3356</v>
      </c>
      <c r="E1850" s="103">
        <v>19358</v>
      </c>
    </row>
    <row r="1851" spans="1:5" x14ac:dyDescent="0.25">
      <c r="A1851" s="97" t="str">
        <f>_xlfn.CONCAT(C1851,D1851)</f>
        <v>PATrairão</v>
      </c>
      <c r="B1851" s="97" t="str">
        <f t="shared" si="28"/>
        <v>PATrairão</v>
      </c>
      <c r="C1851" s="104" t="s">
        <v>35</v>
      </c>
      <c r="D1851" s="105" t="s">
        <v>3357</v>
      </c>
      <c r="E1851" s="106">
        <v>19344</v>
      </c>
    </row>
    <row r="1852" spans="1:5" x14ac:dyDescent="0.25">
      <c r="B1852" s="97" t="str">
        <f t="shared" si="28"/>
        <v>CEFarias Brito</v>
      </c>
      <c r="C1852" s="104" t="s">
        <v>41</v>
      </c>
      <c r="D1852" s="105" t="s">
        <v>3358</v>
      </c>
      <c r="E1852" s="106">
        <v>19330</v>
      </c>
    </row>
    <row r="1853" spans="1:5" x14ac:dyDescent="0.25">
      <c r="B1853" s="97" t="str">
        <f t="shared" si="28"/>
        <v>BAUtinga</v>
      </c>
      <c r="C1853" s="104" t="s">
        <v>32</v>
      </c>
      <c r="D1853" s="105" t="s">
        <v>3359</v>
      </c>
      <c r="E1853" s="106">
        <v>19330</v>
      </c>
    </row>
    <row r="1854" spans="1:5" x14ac:dyDescent="0.25">
      <c r="B1854" s="97" t="str">
        <f t="shared" si="28"/>
        <v>GOCaiapônia</v>
      </c>
      <c r="C1854" s="97" t="s">
        <v>36</v>
      </c>
      <c r="D1854" s="102" t="s">
        <v>3360</v>
      </c>
      <c r="E1854" s="103">
        <v>19304</v>
      </c>
    </row>
    <row r="1855" spans="1:5" x14ac:dyDescent="0.25">
      <c r="B1855" s="97" t="str">
        <f t="shared" si="28"/>
        <v>MGVarzelândia</v>
      </c>
      <c r="C1855" s="97" t="s">
        <v>34</v>
      </c>
      <c r="D1855" s="102" t="s">
        <v>3361</v>
      </c>
      <c r="E1855" s="103">
        <v>19290</v>
      </c>
    </row>
    <row r="1856" spans="1:5" x14ac:dyDescent="0.25">
      <c r="B1856" s="97" t="str">
        <f t="shared" si="28"/>
        <v>MGÁguas Formosas</v>
      </c>
      <c r="C1856" s="104" t="s">
        <v>34</v>
      </c>
      <c r="D1856" s="105" t="s">
        <v>3362</v>
      </c>
      <c r="E1856" s="106">
        <v>19285</v>
      </c>
    </row>
    <row r="1857" spans="1:5" x14ac:dyDescent="0.25">
      <c r="B1857" s="97" t="str">
        <f t="shared" si="28"/>
        <v>PEIati</v>
      </c>
      <c r="C1857" s="104" t="s">
        <v>44</v>
      </c>
      <c r="D1857" s="105" t="s">
        <v>3363</v>
      </c>
      <c r="E1857" s="106">
        <v>19284</v>
      </c>
    </row>
    <row r="1858" spans="1:5" x14ac:dyDescent="0.25">
      <c r="A1858" s="97" t="str">
        <f>_xlfn.CONCAT(C1858,D1858)</f>
        <v>RRCantá</v>
      </c>
      <c r="B1858" s="97" t="str">
        <f t="shared" si="28"/>
        <v>RRCantá</v>
      </c>
      <c r="C1858" s="104" t="s">
        <v>56</v>
      </c>
      <c r="D1858" s="105" t="s">
        <v>3364</v>
      </c>
      <c r="E1858" s="106">
        <v>19257</v>
      </c>
    </row>
    <row r="1859" spans="1:5" x14ac:dyDescent="0.25">
      <c r="A1859" s="97" t="str">
        <f>_xlfn.CONCAT(C1859,D1859)</f>
        <v>ROCosta Marques</v>
      </c>
      <c r="B1859" s="97" t="str">
        <f t="shared" ref="B1859:B1922" si="29">C1859&amp;D1859</f>
        <v>ROCosta Marques</v>
      </c>
      <c r="C1859" s="104" t="s">
        <v>51</v>
      </c>
      <c r="D1859" s="105" t="s">
        <v>3365</v>
      </c>
      <c r="E1859" s="106">
        <v>19255</v>
      </c>
    </row>
    <row r="1860" spans="1:5" x14ac:dyDescent="0.25">
      <c r="A1860" s="97" t="str">
        <f>_xlfn.CONCAT(C1860,D1860)</f>
        <v>MAPassagem Franca</v>
      </c>
      <c r="B1860" s="97" t="str">
        <f t="shared" si="29"/>
        <v>MAPassagem Franca</v>
      </c>
      <c r="C1860" s="104" t="s">
        <v>40</v>
      </c>
      <c r="D1860" s="105" t="s">
        <v>3366</v>
      </c>
      <c r="E1860" s="106">
        <v>19253</v>
      </c>
    </row>
    <row r="1861" spans="1:5" x14ac:dyDescent="0.25">
      <c r="B1861" s="97" t="str">
        <f t="shared" si="29"/>
        <v>MGBaependi</v>
      </c>
      <c r="C1861" s="104" t="s">
        <v>34</v>
      </c>
      <c r="D1861" s="105" t="s">
        <v>3367</v>
      </c>
      <c r="E1861" s="106">
        <v>19249</v>
      </c>
    </row>
    <row r="1862" spans="1:5" x14ac:dyDescent="0.25">
      <c r="B1862" s="97" t="str">
        <f t="shared" si="29"/>
        <v>PEDormentes</v>
      </c>
      <c r="C1862" s="104" t="s">
        <v>44</v>
      </c>
      <c r="D1862" s="105" t="s">
        <v>3368</v>
      </c>
      <c r="E1862" s="106">
        <v>19246</v>
      </c>
    </row>
    <row r="1863" spans="1:5" x14ac:dyDescent="0.25">
      <c r="B1863" s="97" t="str">
        <f t="shared" si="29"/>
        <v>SPGuareí</v>
      </c>
      <c r="C1863" s="97" t="s">
        <v>27</v>
      </c>
      <c r="D1863" s="102" t="s">
        <v>3369</v>
      </c>
      <c r="E1863" s="103">
        <v>19244</v>
      </c>
    </row>
    <row r="1864" spans="1:5" x14ac:dyDescent="0.25">
      <c r="B1864" s="97" t="str">
        <f t="shared" si="29"/>
        <v>SCIbirama</v>
      </c>
      <c r="C1864" s="97" t="s">
        <v>42</v>
      </c>
      <c r="D1864" s="102" t="s">
        <v>3370</v>
      </c>
      <c r="E1864" s="103">
        <v>19238</v>
      </c>
    </row>
    <row r="1865" spans="1:5" x14ac:dyDescent="0.25">
      <c r="B1865" s="97" t="str">
        <f t="shared" si="29"/>
        <v>PIJaicós</v>
      </c>
      <c r="C1865" s="104" t="s">
        <v>53</v>
      </c>
      <c r="D1865" s="105" t="s">
        <v>3371</v>
      </c>
      <c r="E1865" s="106">
        <v>19233</v>
      </c>
    </row>
    <row r="1866" spans="1:5" x14ac:dyDescent="0.25">
      <c r="B1866" s="97" t="str">
        <f t="shared" si="29"/>
        <v>BAItanhém</v>
      </c>
      <c r="C1866" s="104" t="s">
        <v>32</v>
      </c>
      <c r="D1866" s="105" t="s">
        <v>3372</v>
      </c>
      <c r="E1866" s="106">
        <v>19231</v>
      </c>
    </row>
    <row r="1867" spans="1:5" x14ac:dyDescent="0.25">
      <c r="B1867" s="97" t="str">
        <f t="shared" si="29"/>
        <v>PESerrita</v>
      </c>
      <c r="C1867" s="104" t="s">
        <v>44</v>
      </c>
      <c r="D1867" s="105" t="s">
        <v>3373</v>
      </c>
      <c r="E1867" s="106">
        <v>19226</v>
      </c>
    </row>
    <row r="1868" spans="1:5" x14ac:dyDescent="0.25">
      <c r="A1868" s="97" t="str">
        <f>_xlfn.CONCAT(C1868,D1868)</f>
        <v>MAPresidente Sarney</v>
      </c>
      <c r="B1868" s="97" t="str">
        <f t="shared" si="29"/>
        <v>MAPresidente Sarney</v>
      </c>
      <c r="C1868" s="104" t="s">
        <v>40</v>
      </c>
      <c r="D1868" s="105" t="s">
        <v>3374</v>
      </c>
      <c r="E1868" s="106">
        <v>19217</v>
      </c>
    </row>
    <row r="1869" spans="1:5" x14ac:dyDescent="0.25">
      <c r="B1869" s="97" t="str">
        <f t="shared" si="29"/>
        <v>SCOtacílio Costa</v>
      </c>
      <c r="C1869" s="97" t="s">
        <v>42</v>
      </c>
      <c r="D1869" s="102" t="s">
        <v>3375</v>
      </c>
      <c r="E1869" s="103">
        <v>19201</v>
      </c>
    </row>
    <row r="1870" spans="1:5" x14ac:dyDescent="0.25">
      <c r="B1870" s="97" t="str">
        <f t="shared" si="29"/>
        <v>PRCapanema</v>
      </c>
      <c r="C1870" s="97" t="s">
        <v>33</v>
      </c>
      <c r="D1870" s="102" t="s">
        <v>2017</v>
      </c>
      <c r="E1870" s="103">
        <v>19172</v>
      </c>
    </row>
    <row r="1871" spans="1:5" x14ac:dyDescent="0.25">
      <c r="B1871" s="97" t="str">
        <f t="shared" si="29"/>
        <v>BAJaguaripe</v>
      </c>
      <c r="C1871" s="104" t="s">
        <v>32</v>
      </c>
      <c r="D1871" s="105" t="s">
        <v>3376</v>
      </c>
      <c r="E1871" s="106">
        <v>19162</v>
      </c>
    </row>
    <row r="1872" spans="1:5" x14ac:dyDescent="0.25">
      <c r="B1872" s="97" t="str">
        <f t="shared" si="29"/>
        <v>RJCarmo</v>
      </c>
      <c r="C1872" s="97" t="s">
        <v>43</v>
      </c>
      <c r="D1872" s="102" t="s">
        <v>3377</v>
      </c>
      <c r="E1872" s="103">
        <v>19161</v>
      </c>
    </row>
    <row r="1873" spans="1:5" x14ac:dyDescent="0.25">
      <c r="B1873" s="97" t="str">
        <f t="shared" si="29"/>
        <v>RSJúlio de Castilhos</v>
      </c>
      <c r="C1873" s="97" t="s">
        <v>39</v>
      </c>
      <c r="D1873" s="102" t="s">
        <v>3378</v>
      </c>
      <c r="E1873" s="103">
        <v>19159</v>
      </c>
    </row>
    <row r="1874" spans="1:5" x14ac:dyDescent="0.25">
      <c r="B1874" s="97" t="str">
        <f t="shared" si="29"/>
        <v>MSFátima do Sul</v>
      </c>
      <c r="C1874" s="97" t="s">
        <v>47</v>
      </c>
      <c r="D1874" s="102" t="s">
        <v>3379</v>
      </c>
      <c r="E1874" s="103">
        <v>19152</v>
      </c>
    </row>
    <row r="1875" spans="1:5" x14ac:dyDescent="0.25">
      <c r="A1875" s="97" t="str">
        <f>_xlfn.CONCAT(C1875,D1875)</f>
        <v>ACPorto Acre</v>
      </c>
      <c r="B1875" s="97" t="str">
        <f t="shared" si="29"/>
        <v>ACPorto Acre</v>
      </c>
      <c r="C1875" s="104" t="s">
        <v>54</v>
      </c>
      <c r="D1875" s="105" t="s">
        <v>3380</v>
      </c>
      <c r="E1875" s="106">
        <v>19141</v>
      </c>
    </row>
    <row r="1876" spans="1:5" x14ac:dyDescent="0.25">
      <c r="B1876" s="97" t="str">
        <f t="shared" si="29"/>
        <v>SPViradouro</v>
      </c>
      <c r="C1876" s="97" t="s">
        <v>27</v>
      </c>
      <c r="D1876" s="102" t="s">
        <v>3381</v>
      </c>
      <c r="E1876" s="103">
        <v>19133</v>
      </c>
    </row>
    <row r="1877" spans="1:5" x14ac:dyDescent="0.25">
      <c r="B1877" s="97" t="str">
        <f t="shared" si="29"/>
        <v>MGMatipó</v>
      </c>
      <c r="C1877" s="104" t="s">
        <v>34</v>
      </c>
      <c r="D1877" s="105" t="s">
        <v>3382</v>
      </c>
      <c r="E1877" s="106">
        <v>19098</v>
      </c>
    </row>
    <row r="1878" spans="1:5" x14ac:dyDescent="0.25">
      <c r="B1878" s="97" t="str">
        <f t="shared" si="29"/>
        <v>BAItuaçu</v>
      </c>
      <c r="C1878" s="104" t="s">
        <v>32</v>
      </c>
      <c r="D1878" s="105" t="s">
        <v>3383</v>
      </c>
      <c r="E1878" s="106">
        <v>19095</v>
      </c>
    </row>
    <row r="1879" spans="1:5" x14ac:dyDescent="0.25">
      <c r="A1879" s="97" t="str">
        <f>_xlfn.CONCAT(C1879,D1879)</f>
        <v>MASão Raimundo das Mangabeiras</v>
      </c>
      <c r="B1879" s="97" t="str">
        <f t="shared" si="29"/>
        <v>MASão Raimundo das Mangabeiras</v>
      </c>
      <c r="C1879" s="104" t="s">
        <v>40</v>
      </c>
      <c r="D1879" s="105" t="s">
        <v>3384</v>
      </c>
      <c r="E1879" s="106">
        <v>19090</v>
      </c>
    </row>
    <row r="1880" spans="1:5" x14ac:dyDescent="0.25">
      <c r="B1880" s="97" t="str">
        <f t="shared" si="29"/>
        <v>PRChopinzinho</v>
      </c>
      <c r="C1880" s="97" t="s">
        <v>33</v>
      </c>
      <c r="D1880" s="102" t="s">
        <v>3385</v>
      </c>
      <c r="E1880" s="103">
        <v>19083</v>
      </c>
    </row>
    <row r="1881" spans="1:5" x14ac:dyDescent="0.25">
      <c r="B1881" s="97" t="str">
        <f t="shared" si="29"/>
        <v>PRContenda</v>
      </c>
      <c r="C1881" s="97" t="s">
        <v>33</v>
      </c>
      <c r="D1881" s="102" t="s">
        <v>3386</v>
      </c>
      <c r="E1881" s="103">
        <v>19082</v>
      </c>
    </row>
    <row r="1882" spans="1:5" x14ac:dyDescent="0.25">
      <c r="B1882" s="97" t="str">
        <f t="shared" si="29"/>
        <v>PBAroeiras</v>
      </c>
      <c r="C1882" s="104" t="s">
        <v>50</v>
      </c>
      <c r="D1882" s="105" t="s">
        <v>3387</v>
      </c>
      <c r="E1882" s="106">
        <v>19081</v>
      </c>
    </row>
    <row r="1883" spans="1:5" x14ac:dyDescent="0.25">
      <c r="B1883" s="97" t="str">
        <f t="shared" si="29"/>
        <v>RJPorciúncula</v>
      </c>
      <c r="C1883" s="97" t="s">
        <v>43</v>
      </c>
      <c r="D1883" s="102" t="s">
        <v>3388</v>
      </c>
      <c r="E1883" s="103">
        <v>19068</v>
      </c>
    </row>
    <row r="1884" spans="1:5" x14ac:dyDescent="0.25">
      <c r="B1884" s="97" t="str">
        <f t="shared" si="29"/>
        <v>SEJaparatuba</v>
      </c>
      <c r="C1884" s="104" t="s">
        <v>49</v>
      </c>
      <c r="D1884" s="105" t="s">
        <v>3389</v>
      </c>
      <c r="E1884" s="106">
        <v>19067</v>
      </c>
    </row>
    <row r="1885" spans="1:5" x14ac:dyDescent="0.25">
      <c r="A1885" s="97" t="str">
        <f>_xlfn.CONCAT(C1885,D1885)</f>
        <v>PATerra Santa</v>
      </c>
      <c r="B1885" s="97" t="str">
        <f t="shared" si="29"/>
        <v>PATerra Santa</v>
      </c>
      <c r="C1885" s="104" t="s">
        <v>35</v>
      </c>
      <c r="D1885" s="105" t="s">
        <v>3390</v>
      </c>
      <c r="E1885" s="106">
        <v>19063</v>
      </c>
    </row>
    <row r="1886" spans="1:5" x14ac:dyDescent="0.25">
      <c r="B1886" s="97" t="str">
        <f t="shared" si="29"/>
        <v>BAMacarani</v>
      </c>
      <c r="C1886" s="104" t="s">
        <v>32</v>
      </c>
      <c r="D1886" s="105" t="s">
        <v>3391</v>
      </c>
      <c r="E1886" s="106">
        <v>19056</v>
      </c>
    </row>
    <row r="1887" spans="1:5" x14ac:dyDescent="0.25">
      <c r="A1887" s="97" t="str">
        <f>_xlfn.CONCAT(C1887,D1887)</f>
        <v>AMTonantins</v>
      </c>
      <c r="B1887" s="97" t="str">
        <f t="shared" si="29"/>
        <v>AMTonantins</v>
      </c>
      <c r="C1887" s="104" t="s">
        <v>38</v>
      </c>
      <c r="D1887" s="105" t="s">
        <v>3392</v>
      </c>
      <c r="E1887" s="106">
        <v>19038</v>
      </c>
    </row>
    <row r="1888" spans="1:5" x14ac:dyDescent="0.25">
      <c r="B1888" s="97" t="str">
        <f t="shared" si="29"/>
        <v>PECamocim de São Félix</v>
      </c>
      <c r="C1888" s="104" t="s">
        <v>44</v>
      </c>
      <c r="D1888" s="105" t="s">
        <v>3393</v>
      </c>
      <c r="E1888" s="106">
        <v>19032</v>
      </c>
    </row>
    <row r="1889" spans="1:5" x14ac:dyDescent="0.25">
      <c r="B1889" s="97" t="str">
        <f t="shared" si="29"/>
        <v>SPCaconde</v>
      </c>
      <c r="C1889" s="97" t="s">
        <v>27</v>
      </c>
      <c r="D1889" s="102" t="s">
        <v>3394</v>
      </c>
      <c r="E1889" s="103">
        <v>19031</v>
      </c>
    </row>
    <row r="1890" spans="1:5" x14ac:dyDescent="0.25">
      <c r="B1890" s="97" t="str">
        <f t="shared" si="29"/>
        <v>PBConceição</v>
      </c>
      <c r="C1890" s="104" t="s">
        <v>50</v>
      </c>
      <c r="D1890" s="105" t="s">
        <v>3395</v>
      </c>
      <c r="E1890" s="106">
        <v>19030</v>
      </c>
    </row>
    <row r="1891" spans="1:5" x14ac:dyDescent="0.25">
      <c r="A1891" s="97" t="str">
        <f>_xlfn.CONCAT(C1891,D1891)</f>
        <v>MABarão de Grajaú</v>
      </c>
      <c r="B1891" s="97" t="str">
        <f t="shared" si="29"/>
        <v>MABarão de Grajaú</v>
      </c>
      <c r="C1891" s="104" t="s">
        <v>40</v>
      </c>
      <c r="D1891" s="105" t="s">
        <v>3396</v>
      </c>
      <c r="E1891" s="106">
        <v>19026</v>
      </c>
    </row>
    <row r="1892" spans="1:5" x14ac:dyDescent="0.25">
      <c r="B1892" s="97" t="str">
        <f t="shared" si="29"/>
        <v>MGErvália</v>
      </c>
      <c r="C1892" s="104" t="s">
        <v>34</v>
      </c>
      <c r="D1892" s="105" t="s">
        <v>3397</v>
      </c>
      <c r="E1892" s="106">
        <v>19019</v>
      </c>
    </row>
    <row r="1893" spans="1:5" x14ac:dyDescent="0.25">
      <c r="B1893" s="97" t="str">
        <f t="shared" si="29"/>
        <v>MGGuaranésia</v>
      </c>
      <c r="C1893" s="104" t="s">
        <v>34</v>
      </c>
      <c r="D1893" s="105" t="s">
        <v>3398</v>
      </c>
      <c r="E1893" s="106">
        <v>19014</v>
      </c>
    </row>
    <row r="1894" spans="1:5" x14ac:dyDescent="0.25">
      <c r="B1894" s="97" t="str">
        <f t="shared" si="29"/>
        <v>BACabaceiras do Paraguaçu</v>
      </c>
      <c r="C1894" s="104" t="s">
        <v>32</v>
      </c>
      <c r="D1894" s="105" t="s">
        <v>3399</v>
      </c>
      <c r="E1894" s="106">
        <v>19010</v>
      </c>
    </row>
    <row r="1895" spans="1:5" x14ac:dyDescent="0.25">
      <c r="A1895" s="97" t="str">
        <f>_xlfn.CONCAT(C1895,D1895)</f>
        <v>ACEpitaciolândia</v>
      </c>
      <c r="B1895" s="97" t="str">
        <f t="shared" si="29"/>
        <v>ACEpitaciolândia</v>
      </c>
      <c r="C1895" s="104" t="s">
        <v>54</v>
      </c>
      <c r="D1895" s="105" t="s">
        <v>3400</v>
      </c>
      <c r="E1895" s="106">
        <v>18979</v>
      </c>
    </row>
    <row r="1896" spans="1:5" x14ac:dyDescent="0.25">
      <c r="B1896" s="97" t="str">
        <f t="shared" si="29"/>
        <v>PBItapororoca</v>
      </c>
      <c r="C1896" s="104" t="s">
        <v>50</v>
      </c>
      <c r="D1896" s="105" t="s">
        <v>3401</v>
      </c>
      <c r="E1896" s="106">
        <v>18978</v>
      </c>
    </row>
    <row r="1897" spans="1:5" x14ac:dyDescent="0.25">
      <c r="B1897" s="97" t="str">
        <f t="shared" si="29"/>
        <v>ESMontanha</v>
      </c>
      <c r="C1897" s="97" t="s">
        <v>48</v>
      </c>
      <c r="D1897" s="102" t="s">
        <v>3402</v>
      </c>
      <c r="E1897" s="103">
        <v>18954</v>
      </c>
    </row>
    <row r="1898" spans="1:5" x14ac:dyDescent="0.25">
      <c r="B1898" s="97" t="str">
        <f t="shared" si="29"/>
        <v>SPMonte Azul Paulista</v>
      </c>
      <c r="C1898" s="97" t="s">
        <v>27</v>
      </c>
      <c r="D1898" s="102" t="s">
        <v>3403</v>
      </c>
      <c r="E1898" s="103">
        <v>18928</v>
      </c>
    </row>
    <row r="1899" spans="1:5" x14ac:dyDescent="0.25">
      <c r="B1899" s="97" t="str">
        <f t="shared" si="29"/>
        <v>MGIpaba</v>
      </c>
      <c r="C1899" s="104" t="s">
        <v>34</v>
      </c>
      <c r="D1899" s="105" t="s">
        <v>3404</v>
      </c>
      <c r="E1899" s="106">
        <v>18926</v>
      </c>
    </row>
    <row r="1900" spans="1:5" x14ac:dyDescent="0.25">
      <c r="B1900" s="97" t="str">
        <f t="shared" si="29"/>
        <v>PRAntonina</v>
      </c>
      <c r="C1900" s="97" t="s">
        <v>33</v>
      </c>
      <c r="D1900" s="102" t="s">
        <v>3405</v>
      </c>
      <c r="E1900" s="103">
        <v>18919</v>
      </c>
    </row>
    <row r="1901" spans="1:5" x14ac:dyDescent="0.25">
      <c r="B1901" s="97" t="str">
        <f t="shared" si="29"/>
        <v>SPÁguas de Lindóia</v>
      </c>
      <c r="C1901" s="97" t="s">
        <v>27</v>
      </c>
      <c r="D1901" s="102" t="s">
        <v>3406</v>
      </c>
      <c r="E1901" s="103">
        <v>18908</v>
      </c>
    </row>
    <row r="1902" spans="1:5" x14ac:dyDescent="0.25">
      <c r="B1902" s="97" t="str">
        <f t="shared" si="29"/>
        <v>SPAlumínio</v>
      </c>
      <c r="C1902" s="97" t="s">
        <v>27</v>
      </c>
      <c r="D1902" s="102" t="s">
        <v>3407</v>
      </c>
      <c r="E1902" s="103">
        <v>18903</v>
      </c>
    </row>
    <row r="1903" spans="1:5" x14ac:dyDescent="0.25">
      <c r="B1903" s="97" t="str">
        <f t="shared" si="29"/>
        <v>SERibeirópolis</v>
      </c>
      <c r="C1903" s="104" t="s">
        <v>49</v>
      </c>
      <c r="D1903" s="105" t="s">
        <v>3408</v>
      </c>
      <c r="E1903" s="106">
        <v>18891</v>
      </c>
    </row>
    <row r="1904" spans="1:5" x14ac:dyDescent="0.25">
      <c r="A1904" s="97" t="str">
        <f>_xlfn.CONCAT(C1904,D1904)</f>
        <v>TOAugustinópolis</v>
      </c>
      <c r="B1904" s="97" t="str">
        <f t="shared" si="29"/>
        <v>TOAugustinópolis</v>
      </c>
      <c r="C1904" s="104" t="s">
        <v>45</v>
      </c>
      <c r="D1904" s="105" t="s">
        <v>3409</v>
      </c>
      <c r="E1904" s="106">
        <v>18870</v>
      </c>
    </row>
    <row r="1905" spans="1:5" x14ac:dyDescent="0.25">
      <c r="B1905" s="97" t="str">
        <f t="shared" si="29"/>
        <v>MGFronteira</v>
      </c>
      <c r="C1905" s="104" t="s">
        <v>34</v>
      </c>
      <c r="D1905" s="105" t="s">
        <v>3410</v>
      </c>
      <c r="E1905" s="106">
        <v>18866</v>
      </c>
    </row>
    <row r="1906" spans="1:5" x14ac:dyDescent="0.25">
      <c r="B1906" s="97" t="str">
        <f t="shared" si="29"/>
        <v>SPNazaré Paulista</v>
      </c>
      <c r="C1906" s="97" t="s">
        <v>27</v>
      </c>
      <c r="D1906" s="102" t="s">
        <v>3411</v>
      </c>
      <c r="E1906" s="103">
        <v>18866</v>
      </c>
    </row>
    <row r="1907" spans="1:5" x14ac:dyDescent="0.25">
      <c r="B1907" s="97" t="str">
        <f t="shared" si="29"/>
        <v>PBPocinhos</v>
      </c>
      <c r="C1907" s="104" t="s">
        <v>50</v>
      </c>
      <c r="D1907" s="105" t="s">
        <v>3412</v>
      </c>
      <c r="E1907" s="106">
        <v>18848</v>
      </c>
    </row>
    <row r="1908" spans="1:5" x14ac:dyDescent="0.25">
      <c r="B1908" s="97" t="str">
        <f t="shared" si="29"/>
        <v>PEVenturosa</v>
      </c>
      <c r="C1908" s="104" t="s">
        <v>44</v>
      </c>
      <c r="D1908" s="105" t="s">
        <v>3413</v>
      </c>
      <c r="E1908" s="106">
        <v>18835</v>
      </c>
    </row>
    <row r="1909" spans="1:5" x14ac:dyDescent="0.25">
      <c r="B1909" s="97" t="str">
        <f t="shared" si="29"/>
        <v>BACocos</v>
      </c>
      <c r="C1909" s="104" t="s">
        <v>32</v>
      </c>
      <c r="D1909" s="105" t="s">
        <v>3414</v>
      </c>
      <c r="E1909" s="106">
        <v>18835</v>
      </c>
    </row>
    <row r="1910" spans="1:5" x14ac:dyDescent="0.25">
      <c r="B1910" s="97" t="str">
        <f t="shared" si="29"/>
        <v>SEAreia Branca</v>
      </c>
      <c r="C1910" s="104" t="s">
        <v>49</v>
      </c>
      <c r="D1910" s="105" t="s">
        <v>2788</v>
      </c>
      <c r="E1910" s="106">
        <v>18825</v>
      </c>
    </row>
    <row r="1911" spans="1:5" x14ac:dyDescent="0.25">
      <c r="B1911" s="97" t="str">
        <f t="shared" si="29"/>
        <v>SCGaruva</v>
      </c>
      <c r="C1911" s="97" t="s">
        <v>42</v>
      </c>
      <c r="D1911" s="102" t="s">
        <v>3415</v>
      </c>
      <c r="E1911" s="103">
        <v>18816</v>
      </c>
    </row>
    <row r="1912" spans="1:5" x14ac:dyDescent="0.25">
      <c r="A1912" s="97" t="str">
        <f>_xlfn.CONCAT(C1912,D1912)</f>
        <v>MAPirapemas</v>
      </c>
      <c r="B1912" s="97" t="str">
        <f t="shared" si="29"/>
        <v>MAPirapemas</v>
      </c>
      <c r="C1912" s="104" t="s">
        <v>40</v>
      </c>
      <c r="D1912" s="105" t="s">
        <v>3416</v>
      </c>
      <c r="E1912" s="106">
        <v>18814</v>
      </c>
    </row>
    <row r="1913" spans="1:5" x14ac:dyDescent="0.25">
      <c r="B1913" s="97" t="str">
        <f t="shared" si="29"/>
        <v>MTSão José dos Quatro Marcos</v>
      </c>
      <c r="C1913" s="97" t="s">
        <v>46</v>
      </c>
      <c r="D1913" s="102" t="s">
        <v>3417</v>
      </c>
      <c r="E1913" s="103">
        <v>18788</v>
      </c>
    </row>
    <row r="1914" spans="1:5" x14ac:dyDescent="0.25">
      <c r="B1914" s="97" t="str">
        <f t="shared" si="29"/>
        <v>BASão Gabriel</v>
      </c>
      <c r="C1914" s="104" t="s">
        <v>32</v>
      </c>
      <c r="D1914" s="105" t="s">
        <v>2076</v>
      </c>
      <c r="E1914" s="106">
        <v>18785</v>
      </c>
    </row>
    <row r="1915" spans="1:5" x14ac:dyDescent="0.25">
      <c r="B1915" s="97" t="str">
        <f t="shared" si="29"/>
        <v>PRCafelândia</v>
      </c>
      <c r="C1915" s="97" t="s">
        <v>33</v>
      </c>
      <c r="D1915" s="102" t="s">
        <v>3418</v>
      </c>
      <c r="E1915" s="103">
        <v>18783</v>
      </c>
    </row>
    <row r="1916" spans="1:5" x14ac:dyDescent="0.25">
      <c r="B1916" s="97" t="str">
        <f t="shared" si="29"/>
        <v>PRCruz Machado</v>
      </c>
      <c r="C1916" s="97" t="s">
        <v>33</v>
      </c>
      <c r="D1916" s="102" t="s">
        <v>3419</v>
      </c>
      <c r="E1916" s="103">
        <v>18772</v>
      </c>
    </row>
    <row r="1917" spans="1:5" x14ac:dyDescent="0.25">
      <c r="A1917" s="97" t="str">
        <f>_xlfn.CONCAT(C1917,D1917)</f>
        <v>MASão Benedito do Rio Preto</v>
      </c>
      <c r="B1917" s="97" t="str">
        <f t="shared" si="29"/>
        <v>MASão Benedito do Rio Preto</v>
      </c>
      <c r="C1917" s="104" t="s">
        <v>40</v>
      </c>
      <c r="D1917" s="105" t="s">
        <v>3420</v>
      </c>
      <c r="E1917" s="106">
        <v>18769</v>
      </c>
    </row>
    <row r="1918" spans="1:5" x14ac:dyDescent="0.25">
      <c r="A1918" s="97" t="str">
        <f>_xlfn.CONCAT(C1918,D1918)</f>
        <v>MASão João do Soter</v>
      </c>
      <c r="B1918" s="97" t="str">
        <f t="shared" si="29"/>
        <v>MASão João do Soter</v>
      </c>
      <c r="C1918" s="104" t="s">
        <v>40</v>
      </c>
      <c r="D1918" s="105" t="s">
        <v>3421</v>
      </c>
      <c r="E1918" s="106">
        <v>18746</v>
      </c>
    </row>
    <row r="1919" spans="1:5" x14ac:dyDescent="0.25">
      <c r="A1919" s="97" t="str">
        <f>_xlfn.CONCAT(C1919,D1919)</f>
        <v>MAGovernador Edison Lobão</v>
      </c>
      <c r="B1919" s="97" t="str">
        <f t="shared" si="29"/>
        <v>MAGovernador Edison Lobão</v>
      </c>
      <c r="C1919" s="104" t="s">
        <v>40</v>
      </c>
      <c r="D1919" s="105" t="s">
        <v>3422</v>
      </c>
      <c r="E1919" s="106">
        <v>18740</v>
      </c>
    </row>
    <row r="1920" spans="1:5" x14ac:dyDescent="0.25">
      <c r="B1920" s="97" t="str">
        <f t="shared" si="29"/>
        <v>PBPicuí</v>
      </c>
      <c r="C1920" s="104" t="s">
        <v>50</v>
      </c>
      <c r="D1920" s="105" t="s">
        <v>3423</v>
      </c>
      <c r="E1920" s="106">
        <v>18737</v>
      </c>
    </row>
    <row r="1921" spans="1:5" x14ac:dyDescent="0.25">
      <c r="A1921" s="97" t="str">
        <f>_xlfn.CONCAT(C1921,D1921)</f>
        <v>MABacuri</v>
      </c>
      <c r="B1921" s="97" t="str">
        <f t="shared" si="29"/>
        <v>MABacuri</v>
      </c>
      <c r="C1921" s="104" t="s">
        <v>40</v>
      </c>
      <c r="D1921" s="105" t="s">
        <v>3424</v>
      </c>
      <c r="E1921" s="106">
        <v>18726</v>
      </c>
    </row>
    <row r="1922" spans="1:5" x14ac:dyDescent="0.25">
      <c r="B1922" s="97" t="str">
        <f t="shared" si="29"/>
        <v>CECariús</v>
      </c>
      <c r="C1922" s="104" t="s">
        <v>41</v>
      </c>
      <c r="D1922" s="105" t="s">
        <v>3425</v>
      </c>
      <c r="E1922" s="106">
        <v>18700</v>
      </c>
    </row>
    <row r="1923" spans="1:5" x14ac:dyDescent="0.25">
      <c r="B1923" s="97" t="str">
        <f t="shared" ref="B1923:B1986" si="30">C1923&amp;D1923</f>
        <v>MGSanto Antônio do Amparo</v>
      </c>
      <c r="C1923" s="97" t="s">
        <v>34</v>
      </c>
      <c r="D1923" s="102" t="s">
        <v>3426</v>
      </c>
      <c r="E1923" s="103">
        <v>18697</v>
      </c>
    </row>
    <row r="1924" spans="1:5" x14ac:dyDescent="0.25">
      <c r="B1924" s="97" t="str">
        <f t="shared" si="30"/>
        <v>SENeópolis</v>
      </c>
      <c r="C1924" s="104" t="s">
        <v>49</v>
      </c>
      <c r="D1924" s="105" t="s">
        <v>3427</v>
      </c>
      <c r="E1924" s="106">
        <v>18688</v>
      </c>
    </row>
    <row r="1925" spans="1:5" x14ac:dyDescent="0.25">
      <c r="B1925" s="97" t="str">
        <f t="shared" si="30"/>
        <v>RJMendes</v>
      </c>
      <c r="C1925" s="97" t="s">
        <v>43</v>
      </c>
      <c r="D1925" s="102" t="s">
        <v>3428</v>
      </c>
      <c r="E1925" s="103">
        <v>18681</v>
      </c>
    </row>
    <row r="1926" spans="1:5" x14ac:dyDescent="0.25">
      <c r="B1926" s="97" t="str">
        <f t="shared" si="30"/>
        <v>RJRio Claro</v>
      </c>
      <c r="C1926" s="97" t="s">
        <v>43</v>
      </c>
      <c r="D1926" s="102" t="s">
        <v>1694</v>
      </c>
      <c r="E1926" s="103">
        <v>18677</v>
      </c>
    </row>
    <row r="1927" spans="1:5" x14ac:dyDescent="0.25">
      <c r="B1927" s="97" t="str">
        <f t="shared" si="30"/>
        <v>BACairu</v>
      </c>
      <c r="C1927" s="104" t="s">
        <v>32</v>
      </c>
      <c r="D1927" s="105" t="s">
        <v>3429</v>
      </c>
      <c r="E1927" s="106">
        <v>18666</v>
      </c>
    </row>
    <row r="1928" spans="1:5" x14ac:dyDescent="0.25">
      <c r="B1928" s="97" t="str">
        <f t="shared" si="30"/>
        <v>BAUbaitaba</v>
      </c>
      <c r="C1928" s="104" t="s">
        <v>32</v>
      </c>
      <c r="D1928" s="105" t="s">
        <v>3430</v>
      </c>
      <c r="E1928" s="106">
        <v>18647</v>
      </c>
    </row>
    <row r="1929" spans="1:5" x14ac:dyDescent="0.25">
      <c r="B1929" s="97" t="str">
        <f t="shared" si="30"/>
        <v>SPJuquiá</v>
      </c>
      <c r="C1929" s="97" t="s">
        <v>27</v>
      </c>
      <c r="D1929" s="102" t="s">
        <v>3431</v>
      </c>
      <c r="E1929" s="103">
        <v>18627</v>
      </c>
    </row>
    <row r="1930" spans="1:5" x14ac:dyDescent="0.25">
      <c r="B1930" s="97" t="str">
        <f t="shared" si="30"/>
        <v>SPItirapina</v>
      </c>
      <c r="C1930" s="97" t="s">
        <v>27</v>
      </c>
      <c r="D1930" s="102" t="s">
        <v>3432</v>
      </c>
      <c r="E1930" s="103">
        <v>18610</v>
      </c>
    </row>
    <row r="1931" spans="1:5" x14ac:dyDescent="0.25">
      <c r="B1931" s="97" t="str">
        <f t="shared" si="30"/>
        <v>BAMirangaba</v>
      </c>
      <c r="C1931" s="104" t="s">
        <v>32</v>
      </c>
      <c r="D1931" s="105" t="s">
        <v>3433</v>
      </c>
      <c r="E1931" s="106">
        <v>18603</v>
      </c>
    </row>
    <row r="1932" spans="1:5" x14ac:dyDescent="0.25">
      <c r="B1932" s="97" t="str">
        <f t="shared" si="30"/>
        <v>SPColina</v>
      </c>
      <c r="C1932" s="97" t="s">
        <v>27</v>
      </c>
      <c r="D1932" s="102" t="s">
        <v>3434</v>
      </c>
      <c r="E1932" s="103">
        <v>18601</v>
      </c>
    </row>
    <row r="1933" spans="1:5" x14ac:dyDescent="0.25">
      <c r="A1933" s="97" t="str">
        <f>_xlfn.CONCAT(C1933,D1933)</f>
        <v>MASão Luís Gonzaga do Maranhão</v>
      </c>
      <c r="B1933" s="97" t="str">
        <f t="shared" si="30"/>
        <v>MASão Luís Gonzaga do Maranhão</v>
      </c>
      <c r="C1933" s="104" t="s">
        <v>40</v>
      </c>
      <c r="D1933" s="105" t="s">
        <v>3435</v>
      </c>
      <c r="E1933" s="106">
        <v>18600</v>
      </c>
    </row>
    <row r="1934" spans="1:5" x14ac:dyDescent="0.25">
      <c r="B1934" s="97" t="str">
        <f t="shared" si="30"/>
        <v>SPCesário Lange</v>
      </c>
      <c r="C1934" s="97" t="s">
        <v>27</v>
      </c>
      <c r="D1934" s="102" t="s">
        <v>3436</v>
      </c>
      <c r="E1934" s="103">
        <v>18595</v>
      </c>
    </row>
    <row r="1935" spans="1:5" x14ac:dyDescent="0.25">
      <c r="B1935" s="97" t="str">
        <f t="shared" si="30"/>
        <v>BACafarnaum</v>
      </c>
      <c r="C1935" s="104" t="s">
        <v>32</v>
      </c>
      <c r="D1935" s="105" t="s">
        <v>3437</v>
      </c>
      <c r="E1935" s="106">
        <v>18585</v>
      </c>
    </row>
    <row r="1936" spans="1:5" x14ac:dyDescent="0.25">
      <c r="B1936" s="97" t="str">
        <f t="shared" si="30"/>
        <v>MSMundo Novo</v>
      </c>
      <c r="C1936" s="97" t="s">
        <v>47</v>
      </c>
      <c r="D1936" s="102" t="s">
        <v>2839</v>
      </c>
      <c r="E1936" s="103">
        <v>18578</v>
      </c>
    </row>
    <row r="1937" spans="1:5" x14ac:dyDescent="0.25">
      <c r="B1937" s="97" t="str">
        <f t="shared" si="30"/>
        <v>SCTaió</v>
      </c>
      <c r="C1937" s="97" t="s">
        <v>42</v>
      </c>
      <c r="D1937" s="102" t="s">
        <v>3438</v>
      </c>
      <c r="E1937" s="103">
        <v>18576</v>
      </c>
    </row>
    <row r="1938" spans="1:5" x14ac:dyDescent="0.25">
      <c r="B1938" s="97" t="str">
        <f t="shared" si="30"/>
        <v>MGMalacacheta</v>
      </c>
      <c r="C1938" s="104" t="s">
        <v>34</v>
      </c>
      <c r="D1938" s="105" t="s">
        <v>3439</v>
      </c>
      <c r="E1938" s="106">
        <v>18556</v>
      </c>
    </row>
    <row r="1939" spans="1:5" x14ac:dyDescent="0.25">
      <c r="B1939" s="97" t="str">
        <f t="shared" si="30"/>
        <v>BAMairi</v>
      </c>
      <c r="C1939" s="104" t="s">
        <v>32</v>
      </c>
      <c r="D1939" s="105" t="s">
        <v>3440</v>
      </c>
      <c r="E1939" s="106">
        <v>18535</v>
      </c>
    </row>
    <row r="1940" spans="1:5" x14ac:dyDescent="0.25">
      <c r="B1940" s="97" t="str">
        <f t="shared" si="30"/>
        <v>CEVarjota</v>
      </c>
      <c r="C1940" s="104" t="s">
        <v>41</v>
      </c>
      <c r="D1940" s="105" t="s">
        <v>3441</v>
      </c>
      <c r="E1940" s="106">
        <v>18520</v>
      </c>
    </row>
    <row r="1941" spans="1:5" x14ac:dyDescent="0.25">
      <c r="B1941" s="97" t="str">
        <f t="shared" si="30"/>
        <v>MGCarlos Chagas</v>
      </c>
      <c r="C1941" s="104" t="s">
        <v>34</v>
      </c>
      <c r="D1941" s="105" t="s">
        <v>3442</v>
      </c>
      <c r="E1941" s="106">
        <v>18516</v>
      </c>
    </row>
    <row r="1942" spans="1:5" x14ac:dyDescent="0.25">
      <c r="B1942" s="97" t="str">
        <f t="shared" si="30"/>
        <v>PIPio IX</v>
      </c>
      <c r="C1942" s="104" t="s">
        <v>53</v>
      </c>
      <c r="D1942" s="105" t="s">
        <v>3443</v>
      </c>
      <c r="E1942" s="106">
        <v>18492</v>
      </c>
    </row>
    <row r="1943" spans="1:5" x14ac:dyDescent="0.25">
      <c r="B1943" s="97" t="str">
        <f t="shared" si="30"/>
        <v>BABoa Vista do Tupim</v>
      </c>
      <c r="C1943" s="104" t="s">
        <v>32</v>
      </c>
      <c r="D1943" s="105" t="s">
        <v>3444</v>
      </c>
      <c r="E1943" s="106">
        <v>18491</v>
      </c>
    </row>
    <row r="1944" spans="1:5" x14ac:dyDescent="0.25">
      <c r="A1944" s="97" t="str">
        <f>_xlfn.CONCAT(C1944,D1944)</f>
        <v>RRMucajaí</v>
      </c>
      <c r="B1944" s="97" t="str">
        <f t="shared" si="30"/>
        <v>RRMucajaí</v>
      </c>
      <c r="C1944" s="104" t="s">
        <v>56</v>
      </c>
      <c r="D1944" s="105" t="s">
        <v>3445</v>
      </c>
      <c r="E1944" s="106">
        <v>18482</v>
      </c>
    </row>
    <row r="1945" spans="1:5" x14ac:dyDescent="0.25">
      <c r="B1945" s="97" t="str">
        <f t="shared" si="30"/>
        <v>CECariré</v>
      </c>
      <c r="C1945" s="104" t="s">
        <v>41</v>
      </c>
      <c r="D1945" s="105" t="s">
        <v>3446</v>
      </c>
      <c r="E1945" s="106">
        <v>18470</v>
      </c>
    </row>
    <row r="1946" spans="1:5" x14ac:dyDescent="0.25">
      <c r="B1946" s="97" t="str">
        <f t="shared" si="30"/>
        <v>ALBatalha</v>
      </c>
      <c r="C1946" s="104" t="s">
        <v>37</v>
      </c>
      <c r="D1946" s="105" t="s">
        <v>2854</v>
      </c>
      <c r="E1946" s="106">
        <v>18440</v>
      </c>
    </row>
    <row r="1947" spans="1:5" x14ac:dyDescent="0.25">
      <c r="B1947" s="97" t="str">
        <f t="shared" si="30"/>
        <v>PELagoa do Carro</v>
      </c>
      <c r="C1947" s="104" t="s">
        <v>44</v>
      </c>
      <c r="D1947" s="105" t="s">
        <v>3447</v>
      </c>
      <c r="E1947" s="106">
        <v>18429</v>
      </c>
    </row>
    <row r="1948" spans="1:5" x14ac:dyDescent="0.25">
      <c r="B1948" s="97" t="str">
        <f t="shared" si="30"/>
        <v>PBJuazeirinho</v>
      </c>
      <c r="C1948" s="104" t="s">
        <v>50</v>
      </c>
      <c r="D1948" s="105" t="s">
        <v>3448</v>
      </c>
      <c r="E1948" s="106">
        <v>18422</v>
      </c>
    </row>
    <row r="1949" spans="1:5" x14ac:dyDescent="0.25">
      <c r="B1949" s="97" t="str">
        <f t="shared" si="30"/>
        <v>BAIbipeba</v>
      </c>
      <c r="C1949" s="104" t="s">
        <v>32</v>
      </c>
      <c r="D1949" s="105" t="s">
        <v>3449</v>
      </c>
      <c r="E1949" s="106">
        <v>18421</v>
      </c>
    </row>
    <row r="1950" spans="1:5" x14ac:dyDescent="0.25">
      <c r="B1950" s="97" t="str">
        <f t="shared" si="30"/>
        <v>SPMirante do Paranapanema</v>
      </c>
      <c r="C1950" s="97" t="s">
        <v>27</v>
      </c>
      <c r="D1950" s="102" t="s">
        <v>3450</v>
      </c>
      <c r="E1950" s="103">
        <v>18415</v>
      </c>
    </row>
    <row r="1951" spans="1:5" x14ac:dyDescent="0.25">
      <c r="B1951" s="97" t="str">
        <f t="shared" si="30"/>
        <v>ALInhapi</v>
      </c>
      <c r="C1951" s="104" t="s">
        <v>37</v>
      </c>
      <c r="D1951" s="105" t="s">
        <v>3451</v>
      </c>
      <c r="E1951" s="106">
        <v>18398</v>
      </c>
    </row>
    <row r="1952" spans="1:5" x14ac:dyDescent="0.25">
      <c r="B1952" s="97" t="str">
        <f t="shared" si="30"/>
        <v>CESolonópole</v>
      </c>
      <c r="C1952" s="104" t="s">
        <v>41</v>
      </c>
      <c r="D1952" s="105" t="s">
        <v>3452</v>
      </c>
      <c r="E1952" s="106">
        <v>18389</v>
      </c>
    </row>
    <row r="1953" spans="1:5" x14ac:dyDescent="0.25">
      <c r="B1953" s="97" t="str">
        <f t="shared" si="30"/>
        <v>MTQuerência</v>
      </c>
      <c r="C1953" s="97" t="s">
        <v>46</v>
      </c>
      <c r="D1953" s="102" t="s">
        <v>3453</v>
      </c>
      <c r="E1953" s="103">
        <v>18386</v>
      </c>
    </row>
    <row r="1954" spans="1:5" x14ac:dyDescent="0.25">
      <c r="A1954" s="97" t="str">
        <f>_xlfn.CONCAT(C1954,D1954)</f>
        <v>TOFormoso do Araguaia</v>
      </c>
      <c r="B1954" s="97" t="str">
        <f t="shared" si="30"/>
        <v>TOFormoso do Araguaia</v>
      </c>
      <c r="C1954" s="104" t="s">
        <v>45</v>
      </c>
      <c r="D1954" s="105" t="s">
        <v>3454</v>
      </c>
      <c r="E1954" s="106">
        <v>18358</v>
      </c>
    </row>
    <row r="1955" spans="1:5" x14ac:dyDescent="0.25">
      <c r="B1955" s="97" t="str">
        <f t="shared" si="30"/>
        <v>SEIndiaroba</v>
      </c>
      <c r="C1955" s="104" t="s">
        <v>49</v>
      </c>
      <c r="D1955" s="105" t="s">
        <v>3455</v>
      </c>
      <c r="E1955" s="106">
        <v>18337</v>
      </c>
    </row>
    <row r="1956" spans="1:5" x14ac:dyDescent="0.25">
      <c r="B1956" s="97" t="str">
        <f t="shared" si="30"/>
        <v>RNJucurutu</v>
      </c>
      <c r="C1956" s="104" t="s">
        <v>52</v>
      </c>
      <c r="D1956" s="105" t="s">
        <v>3456</v>
      </c>
      <c r="E1956" s="106">
        <v>18335</v>
      </c>
    </row>
    <row r="1957" spans="1:5" x14ac:dyDescent="0.25">
      <c r="B1957" s="97" t="str">
        <f t="shared" si="30"/>
        <v>PECorrentes</v>
      </c>
      <c r="C1957" s="104" t="s">
        <v>44</v>
      </c>
      <c r="D1957" s="105" t="s">
        <v>3457</v>
      </c>
      <c r="E1957" s="106">
        <v>18327</v>
      </c>
    </row>
    <row r="1958" spans="1:5" x14ac:dyDescent="0.25">
      <c r="B1958" s="97" t="str">
        <f t="shared" si="30"/>
        <v>SECampo do Brito</v>
      </c>
      <c r="C1958" s="104" t="s">
        <v>49</v>
      </c>
      <c r="D1958" s="105" t="s">
        <v>3458</v>
      </c>
      <c r="E1958" s="106">
        <v>18325</v>
      </c>
    </row>
    <row r="1959" spans="1:5" x14ac:dyDescent="0.25">
      <c r="B1959" s="97" t="str">
        <f t="shared" si="30"/>
        <v>CEBanabuiú</v>
      </c>
      <c r="C1959" s="104" t="s">
        <v>41</v>
      </c>
      <c r="D1959" s="105" t="s">
        <v>3459</v>
      </c>
      <c r="E1959" s="106">
        <v>18313</v>
      </c>
    </row>
    <row r="1960" spans="1:5" x14ac:dyDescent="0.25">
      <c r="B1960" s="97" t="str">
        <f t="shared" si="30"/>
        <v>ALEstrela de Alagoas</v>
      </c>
      <c r="C1960" s="104" t="s">
        <v>37</v>
      </c>
      <c r="D1960" s="105" t="s">
        <v>3460</v>
      </c>
      <c r="E1960" s="106">
        <v>18304</v>
      </c>
    </row>
    <row r="1961" spans="1:5" x14ac:dyDescent="0.25">
      <c r="B1961" s="97" t="str">
        <f t="shared" si="30"/>
        <v>SPParaibuna</v>
      </c>
      <c r="C1961" s="97" t="s">
        <v>27</v>
      </c>
      <c r="D1961" s="102" t="s">
        <v>3461</v>
      </c>
      <c r="E1961" s="103">
        <v>18302</v>
      </c>
    </row>
    <row r="1962" spans="1:5" x14ac:dyDescent="0.25">
      <c r="A1962" s="97" t="str">
        <f>_xlfn.CONCAT(C1962,D1962)</f>
        <v>AMMaraã</v>
      </c>
      <c r="B1962" s="97" t="str">
        <f t="shared" si="30"/>
        <v>AMMaraã</v>
      </c>
      <c r="C1962" s="104" t="s">
        <v>38</v>
      </c>
      <c r="D1962" s="105" t="s">
        <v>3462</v>
      </c>
      <c r="E1962" s="106">
        <v>18298</v>
      </c>
    </row>
    <row r="1963" spans="1:5" x14ac:dyDescent="0.25">
      <c r="B1963" s="97" t="str">
        <f t="shared" si="30"/>
        <v>MGLuz</v>
      </c>
      <c r="C1963" s="104" t="s">
        <v>34</v>
      </c>
      <c r="D1963" s="105" t="s">
        <v>3463</v>
      </c>
      <c r="E1963" s="106">
        <v>18297</v>
      </c>
    </row>
    <row r="1964" spans="1:5" x14ac:dyDescent="0.25">
      <c r="B1964" s="97" t="str">
        <f t="shared" si="30"/>
        <v>CEReriutaba</v>
      </c>
      <c r="C1964" s="104" t="s">
        <v>41</v>
      </c>
      <c r="D1964" s="105" t="s">
        <v>3464</v>
      </c>
      <c r="E1964" s="106">
        <v>18279</v>
      </c>
    </row>
    <row r="1965" spans="1:5" x14ac:dyDescent="0.25">
      <c r="B1965" s="97" t="str">
        <f t="shared" si="30"/>
        <v>MGLadainha</v>
      </c>
      <c r="C1965" s="104" t="s">
        <v>34</v>
      </c>
      <c r="D1965" s="105" t="s">
        <v>3465</v>
      </c>
      <c r="E1965" s="106">
        <v>18272</v>
      </c>
    </row>
    <row r="1966" spans="1:5" x14ac:dyDescent="0.25">
      <c r="B1966" s="97" t="str">
        <f t="shared" si="30"/>
        <v>RJSapucaia</v>
      </c>
      <c r="C1966" s="97" t="s">
        <v>43</v>
      </c>
      <c r="D1966" s="102" t="s">
        <v>3466</v>
      </c>
      <c r="E1966" s="103">
        <v>18270</v>
      </c>
    </row>
    <row r="1967" spans="1:5" x14ac:dyDescent="0.25">
      <c r="B1967" s="97" t="str">
        <f t="shared" si="30"/>
        <v>BABuerarema</v>
      </c>
      <c r="C1967" s="104" t="s">
        <v>32</v>
      </c>
      <c r="D1967" s="105" t="s">
        <v>3467</v>
      </c>
      <c r="E1967" s="106">
        <v>18269</v>
      </c>
    </row>
    <row r="1968" spans="1:5" x14ac:dyDescent="0.25">
      <c r="B1968" s="97" t="str">
        <f t="shared" si="30"/>
        <v>PRMatelândia</v>
      </c>
      <c r="C1968" s="97" t="s">
        <v>33</v>
      </c>
      <c r="D1968" s="102" t="s">
        <v>3468</v>
      </c>
      <c r="E1968" s="103">
        <v>18266</v>
      </c>
    </row>
    <row r="1969" spans="1:5" x14ac:dyDescent="0.25">
      <c r="B1969" s="97" t="str">
        <f t="shared" si="30"/>
        <v>GOJussara</v>
      </c>
      <c r="C1969" s="97" t="s">
        <v>36</v>
      </c>
      <c r="D1969" s="102" t="s">
        <v>3469</v>
      </c>
      <c r="E1969" s="103">
        <v>18266</v>
      </c>
    </row>
    <row r="1970" spans="1:5" x14ac:dyDescent="0.25">
      <c r="A1970" s="97" t="str">
        <f>_xlfn.CONCAT(C1970,D1970)</f>
        <v>MASítio Novo</v>
      </c>
      <c r="B1970" s="97" t="str">
        <f t="shared" si="30"/>
        <v>MASítio Novo</v>
      </c>
      <c r="C1970" s="104" t="s">
        <v>40</v>
      </c>
      <c r="D1970" s="105" t="s">
        <v>3470</v>
      </c>
      <c r="E1970" s="106">
        <v>18237</v>
      </c>
    </row>
    <row r="1971" spans="1:5" x14ac:dyDescent="0.25">
      <c r="A1971" s="97" t="str">
        <f>_xlfn.CONCAT(C1971,D1971)</f>
        <v>APTartarugalzinho</v>
      </c>
      <c r="B1971" s="97" t="str">
        <f t="shared" si="30"/>
        <v>APTartarugalzinho</v>
      </c>
      <c r="C1971" s="104" t="s">
        <v>55</v>
      </c>
      <c r="D1971" s="105" t="s">
        <v>3471</v>
      </c>
      <c r="E1971" s="106">
        <v>18217</v>
      </c>
    </row>
    <row r="1972" spans="1:5" x14ac:dyDescent="0.25">
      <c r="A1972" s="97" t="str">
        <f>_xlfn.CONCAT(C1972,D1972)</f>
        <v>PARio Maria</v>
      </c>
      <c r="B1972" s="97" t="str">
        <f t="shared" si="30"/>
        <v>PARio Maria</v>
      </c>
      <c r="C1972" s="104" t="s">
        <v>35</v>
      </c>
      <c r="D1972" s="105" t="s">
        <v>3472</v>
      </c>
      <c r="E1972" s="106">
        <v>18208</v>
      </c>
    </row>
    <row r="1973" spans="1:5" x14ac:dyDescent="0.25">
      <c r="A1973" s="97" t="str">
        <f>_xlfn.CONCAT(C1973,D1973)</f>
        <v>PASão Caetano de Odivelas</v>
      </c>
      <c r="B1973" s="97" t="str">
        <f t="shared" si="30"/>
        <v>PASão Caetano de Odivelas</v>
      </c>
      <c r="C1973" s="104" t="s">
        <v>35</v>
      </c>
      <c r="D1973" s="105" t="s">
        <v>3473</v>
      </c>
      <c r="E1973" s="106">
        <v>18207</v>
      </c>
    </row>
    <row r="1974" spans="1:5" x14ac:dyDescent="0.25">
      <c r="B1974" s="97" t="str">
        <f t="shared" si="30"/>
        <v>CECroatá</v>
      </c>
      <c r="C1974" s="104" t="s">
        <v>41</v>
      </c>
      <c r="D1974" s="105" t="s">
        <v>3474</v>
      </c>
      <c r="E1974" s="106">
        <v>18201</v>
      </c>
    </row>
    <row r="1975" spans="1:5" x14ac:dyDescent="0.25">
      <c r="B1975" s="97" t="str">
        <f t="shared" si="30"/>
        <v>ALMessias</v>
      </c>
      <c r="C1975" s="104" t="s">
        <v>37</v>
      </c>
      <c r="D1975" s="105" t="s">
        <v>3475</v>
      </c>
      <c r="E1975" s="106">
        <v>18201</v>
      </c>
    </row>
    <row r="1976" spans="1:5" x14ac:dyDescent="0.25">
      <c r="B1976" s="97" t="str">
        <f t="shared" si="30"/>
        <v>RSArroio Grande</v>
      </c>
      <c r="C1976" s="97" t="s">
        <v>39</v>
      </c>
      <c r="D1976" s="102" t="s">
        <v>3476</v>
      </c>
      <c r="E1976" s="103">
        <v>18185</v>
      </c>
    </row>
    <row r="1977" spans="1:5" x14ac:dyDescent="0.25">
      <c r="B1977" s="97" t="str">
        <f t="shared" si="30"/>
        <v>PBIngá</v>
      </c>
      <c r="C1977" s="104" t="s">
        <v>50</v>
      </c>
      <c r="D1977" s="105" t="s">
        <v>3477</v>
      </c>
      <c r="E1977" s="106">
        <v>18184</v>
      </c>
    </row>
    <row r="1978" spans="1:5" x14ac:dyDescent="0.25">
      <c r="B1978" s="97" t="str">
        <f t="shared" si="30"/>
        <v>SECristinápolis</v>
      </c>
      <c r="C1978" s="104" t="s">
        <v>49</v>
      </c>
      <c r="D1978" s="105" t="s">
        <v>3478</v>
      </c>
      <c r="E1978" s="106">
        <v>18181</v>
      </c>
    </row>
    <row r="1979" spans="1:5" x14ac:dyDescent="0.25">
      <c r="B1979" s="97" t="str">
        <f t="shared" si="30"/>
        <v>MGItacarambi</v>
      </c>
      <c r="C1979" s="104" t="s">
        <v>34</v>
      </c>
      <c r="D1979" s="105" t="s">
        <v>3479</v>
      </c>
      <c r="E1979" s="106">
        <v>18175</v>
      </c>
    </row>
    <row r="1980" spans="1:5" x14ac:dyDescent="0.25">
      <c r="B1980" s="97" t="str">
        <f t="shared" si="30"/>
        <v>MGLagoa Formosa</v>
      </c>
      <c r="C1980" s="104" t="s">
        <v>34</v>
      </c>
      <c r="D1980" s="105" t="s">
        <v>3480</v>
      </c>
      <c r="E1980" s="106">
        <v>18168</v>
      </c>
    </row>
    <row r="1981" spans="1:5" x14ac:dyDescent="0.25">
      <c r="A1981" s="97" t="str">
        <f>_xlfn.CONCAT(C1981,D1981)</f>
        <v>ROPresidente Médici</v>
      </c>
      <c r="B1981" s="97" t="str">
        <f t="shared" si="30"/>
        <v>ROPresidente Médici</v>
      </c>
      <c r="C1981" s="104" t="s">
        <v>51</v>
      </c>
      <c r="D1981" s="105" t="s">
        <v>3481</v>
      </c>
      <c r="E1981" s="106">
        <v>18165</v>
      </c>
    </row>
    <row r="1982" spans="1:5" x14ac:dyDescent="0.25">
      <c r="B1982" s="97" t="str">
        <f t="shared" si="30"/>
        <v>PESão Vicente Ferrer</v>
      </c>
      <c r="C1982" s="104" t="s">
        <v>44</v>
      </c>
      <c r="D1982" s="105" t="s">
        <v>3103</v>
      </c>
      <c r="E1982" s="106">
        <v>18150</v>
      </c>
    </row>
    <row r="1983" spans="1:5" x14ac:dyDescent="0.25">
      <c r="B1983" s="97" t="str">
        <f t="shared" si="30"/>
        <v>SPConchas</v>
      </c>
      <c r="C1983" s="97" t="s">
        <v>27</v>
      </c>
      <c r="D1983" s="102" t="s">
        <v>3482</v>
      </c>
      <c r="E1983" s="103">
        <v>18138</v>
      </c>
    </row>
    <row r="1984" spans="1:5" x14ac:dyDescent="0.25">
      <c r="B1984" s="97" t="str">
        <f t="shared" si="30"/>
        <v>CEJaguaretama</v>
      </c>
      <c r="C1984" s="104" t="s">
        <v>41</v>
      </c>
      <c r="D1984" s="105" t="s">
        <v>3483</v>
      </c>
      <c r="E1984" s="106">
        <v>18133</v>
      </c>
    </row>
    <row r="1985" spans="1:5" x14ac:dyDescent="0.25">
      <c r="B1985" s="97" t="str">
        <f t="shared" si="30"/>
        <v>BAUna</v>
      </c>
      <c r="C1985" s="104" t="s">
        <v>32</v>
      </c>
      <c r="D1985" s="105" t="s">
        <v>3484</v>
      </c>
      <c r="E1985" s="106">
        <v>18108</v>
      </c>
    </row>
    <row r="1986" spans="1:5" x14ac:dyDescent="0.25">
      <c r="B1986" s="97" t="str">
        <f t="shared" si="30"/>
        <v>SPElias Fausto</v>
      </c>
      <c r="C1986" s="97" t="s">
        <v>27</v>
      </c>
      <c r="D1986" s="102" t="s">
        <v>3485</v>
      </c>
      <c r="E1986" s="103">
        <v>18095</v>
      </c>
    </row>
    <row r="1987" spans="1:5" x14ac:dyDescent="0.25">
      <c r="B1987" s="97" t="str">
        <f t="shared" ref="B1987:B2050" si="31">C1987&amp;D1987</f>
        <v>SCMorro da Fumaça</v>
      </c>
      <c r="C1987" s="97" t="s">
        <v>42</v>
      </c>
      <c r="D1987" s="102" t="s">
        <v>3486</v>
      </c>
      <c r="E1987" s="103">
        <v>18095</v>
      </c>
    </row>
    <row r="1988" spans="1:5" x14ac:dyDescent="0.25">
      <c r="B1988" s="97" t="str">
        <f t="shared" si="31"/>
        <v>RSSão Francisco de Assis</v>
      </c>
      <c r="C1988" s="97" t="s">
        <v>39</v>
      </c>
      <c r="D1988" s="102" t="s">
        <v>3487</v>
      </c>
      <c r="E1988" s="103">
        <v>18081</v>
      </c>
    </row>
    <row r="1989" spans="1:5" x14ac:dyDescent="0.25">
      <c r="A1989" s="97" t="str">
        <f>_xlfn.CONCAT(C1989,D1989)</f>
        <v>PAOurém</v>
      </c>
      <c r="B1989" s="97" t="str">
        <f t="shared" si="31"/>
        <v>PAOurém</v>
      </c>
      <c r="C1989" s="104" t="s">
        <v>35</v>
      </c>
      <c r="D1989" s="105" t="s">
        <v>3488</v>
      </c>
      <c r="E1989" s="106">
        <v>18079</v>
      </c>
    </row>
    <row r="1990" spans="1:5" x14ac:dyDescent="0.25">
      <c r="B1990" s="97" t="str">
        <f t="shared" si="31"/>
        <v>RSSerafina Corrêa</v>
      </c>
      <c r="C1990" s="97" t="s">
        <v>39</v>
      </c>
      <c r="D1990" s="102" t="s">
        <v>3489</v>
      </c>
      <c r="E1990" s="103">
        <v>18074</v>
      </c>
    </row>
    <row r="1991" spans="1:5" x14ac:dyDescent="0.25">
      <c r="B1991" s="97" t="str">
        <f t="shared" si="31"/>
        <v>MGManga</v>
      </c>
      <c r="C1991" s="104" t="s">
        <v>34</v>
      </c>
      <c r="D1991" s="105" t="s">
        <v>3490</v>
      </c>
      <c r="E1991" s="106">
        <v>18051</v>
      </c>
    </row>
    <row r="1992" spans="1:5" x14ac:dyDescent="0.25">
      <c r="B1992" s="97" t="str">
        <f t="shared" si="31"/>
        <v>PBSão João do Rio do Peixe</v>
      </c>
      <c r="C1992" s="104" t="s">
        <v>50</v>
      </c>
      <c r="D1992" s="105" t="s">
        <v>3491</v>
      </c>
      <c r="E1992" s="106">
        <v>18020</v>
      </c>
    </row>
    <row r="1993" spans="1:5" x14ac:dyDescent="0.25">
      <c r="B1993" s="97" t="str">
        <f t="shared" si="31"/>
        <v>SCAbelardo Luz</v>
      </c>
      <c r="C1993" s="97" t="s">
        <v>42</v>
      </c>
      <c r="D1993" s="102" t="s">
        <v>3492</v>
      </c>
      <c r="E1993" s="103">
        <v>18015</v>
      </c>
    </row>
    <row r="1994" spans="1:5" x14ac:dyDescent="0.25">
      <c r="B1994" s="97" t="str">
        <f t="shared" si="31"/>
        <v>SPBady Bassitt</v>
      </c>
      <c r="C1994" s="97" t="s">
        <v>27</v>
      </c>
      <c r="D1994" s="102" t="s">
        <v>3493</v>
      </c>
      <c r="E1994" s="103">
        <v>18013</v>
      </c>
    </row>
    <row r="1995" spans="1:5" x14ac:dyDescent="0.25">
      <c r="B1995" s="97" t="str">
        <f t="shared" si="31"/>
        <v>MGRio Pomba</v>
      </c>
      <c r="C1995" s="104" t="s">
        <v>34</v>
      </c>
      <c r="D1995" s="105" t="s">
        <v>3494</v>
      </c>
      <c r="E1995" s="106">
        <v>18007</v>
      </c>
    </row>
    <row r="1996" spans="1:5" x14ac:dyDescent="0.25">
      <c r="B1996" s="97" t="str">
        <f t="shared" si="31"/>
        <v>PIRegeneração</v>
      </c>
      <c r="C1996" s="104" t="s">
        <v>53</v>
      </c>
      <c r="D1996" s="105" t="s">
        <v>3495</v>
      </c>
      <c r="E1996" s="106">
        <v>17979</v>
      </c>
    </row>
    <row r="1997" spans="1:5" x14ac:dyDescent="0.25">
      <c r="B1997" s="97" t="str">
        <f t="shared" si="31"/>
        <v>SCPresidente Getúlio</v>
      </c>
      <c r="C1997" s="97" t="s">
        <v>42</v>
      </c>
      <c r="D1997" s="102" t="s">
        <v>3496</v>
      </c>
      <c r="E1997" s="103">
        <v>17973</v>
      </c>
    </row>
    <row r="1998" spans="1:5" x14ac:dyDescent="0.25">
      <c r="B1998" s="97" t="str">
        <f t="shared" si="31"/>
        <v>SCPouso Redondo</v>
      </c>
      <c r="C1998" s="97" t="s">
        <v>42</v>
      </c>
      <c r="D1998" s="102" t="s">
        <v>3497</v>
      </c>
      <c r="E1998" s="103">
        <v>17965</v>
      </c>
    </row>
    <row r="1999" spans="1:5" x14ac:dyDescent="0.25">
      <c r="A1999" s="97" t="str">
        <f>_xlfn.CONCAT(C1999,D1999)</f>
        <v>MAGonçalves Dias</v>
      </c>
      <c r="B1999" s="97" t="str">
        <f t="shared" si="31"/>
        <v>MAGonçalves Dias</v>
      </c>
      <c r="C1999" s="104" t="s">
        <v>40</v>
      </c>
      <c r="D1999" s="105" t="s">
        <v>3498</v>
      </c>
      <c r="E1999" s="106">
        <v>17953</v>
      </c>
    </row>
    <row r="2000" spans="1:5" x14ac:dyDescent="0.25">
      <c r="A2000" s="97" t="str">
        <f>_xlfn.CONCAT(C2000,D2000)</f>
        <v>PABelterra</v>
      </c>
      <c r="B2000" s="97" t="str">
        <f t="shared" si="31"/>
        <v>PABelterra</v>
      </c>
      <c r="C2000" s="104" t="s">
        <v>35</v>
      </c>
      <c r="D2000" s="105" t="s">
        <v>3499</v>
      </c>
      <c r="E2000" s="106">
        <v>17944</v>
      </c>
    </row>
    <row r="2001" spans="1:5" x14ac:dyDescent="0.25">
      <c r="B2001" s="97" t="str">
        <f t="shared" si="31"/>
        <v>PBBoqueirão</v>
      </c>
      <c r="C2001" s="104" t="s">
        <v>50</v>
      </c>
      <c r="D2001" s="105" t="s">
        <v>3500</v>
      </c>
      <c r="E2001" s="106">
        <v>17934</v>
      </c>
    </row>
    <row r="2002" spans="1:5" x14ac:dyDescent="0.25">
      <c r="B2002" s="97" t="str">
        <f t="shared" si="31"/>
        <v>SPCafelândia</v>
      </c>
      <c r="C2002" s="97" t="s">
        <v>27</v>
      </c>
      <c r="D2002" s="102" t="s">
        <v>3418</v>
      </c>
      <c r="E2002" s="103">
        <v>17917</v>
      </c>
    </row>
    <row r="2003" spans="1:5" x14ac:dyDescent="0.25">
      <c r="B2003" s="97" t="str">
        <f t="shared" si="31"/>
        <v>SPJacupiranga</v>
      </c>
      <c r="C2003" s="97" t="s">
        <v>27</v>
      </c>
      <c r="D2003" s="102" t="s">
        <v>3501</v>
      </c>
      <c r="E2003" s="103">
        <v>17911</v>
      </c>
    </row>
    <row r="2004" spans="1:5" x14ac:dyDescent="0.25">
      <c r="B2004" s="97" t="str">
        <f t="shared" si="31"/>
        <v>GOPontalina</v>
      </c>
      <c r="C2004" s="97" t="s">
        <v>36</v>
      </c>
      <c r="D2004" s="102" t="s">
        <v>3502</v>
      </c>
      <c r="E2004" s="103">
        <v>17899</v>
      </c>
    </row>
    <row r="2005" spans="1:5" x14ac:dyDescent="0.25">
      <c r="B2005" s="97" t="str">
        <f t="shared" si="31"/>
        <v>RSNão-Me-Toque</v>
      </c>
      <c r="C2005" s="97" t="s">
        <v>39</v>
      </c>
      <c r="D2005" s="102" t="s">
        <v>3503</v>
      </c>
      <c r="E2005" s="103">
        <v>17886</v>
      </c>
    </row>
    <row r="2006" spans="1:5" x14ac:dyDescent="0.25">
      <c r="B2006" s="97" t="str">
        <f t="shared" si="31"/>
        <v>PRCerro Azul</v>
      </c>
      <c r="C2006" s="97" t="s">
        <v>33</v>
      </c>
      <c r="D2006" s="102" t="s">
        <v>3504</v>
      </c>
      <c r="E2006" s="103">
        <v>17884</v>
      </c>
    </row>
    <row r="2007" spans="1:5" x14ac:dyDescent="0.25">
      <c r="B2007" s="97" t="str">
        <f t="shared" si="31"/>
        <v>ALPiaçabuçu</v>
      </c>
      <c r="C2007" s="104" t="s">
        <v>37</v>
      </c>
      <c r="D2007" s="105" t="s">
        <v>3505</v>
      </c>
      <c r="E2007" s="106">
        <v>17868</v>
      </c>
    </row>
    <row r="2008" spans="1:5" x14ac:dyDescent="0.25">
      <c r="B2008" s="97" t="str">
        <f t="shared" si="31"/>
        <v>RNSão Paulo do Potengi</v>
      </c>
      <c r="C2008" s="104" t="s">
        <v>52</v>
      </c>
      <c r="D2008" s="105" t="s">
        <v>3506</v>
      </c>
      <c r="E2008" s="106">
        <v>17858</v>
      </c>
    </row>
    <row r="2009" spans="1:5" x14ac:dyDescent="0.25">
      <c r="B2009" s="97" t="str">
        <f t="shared" si="31"/>
        <v>MGArinos</v>
      </c>
      <c r="C2009" s="104" t="s">
        <v>34</v>
      </c>
      <c r="D2009" s="105" t="s">
        <v>3507</v>
      </c>
      <c r="E2009" s="106">
        <v>17850</v>
      </c>
    </row>
    <row r="2010" spans="1:5" x14ac:dyDescent="0.25">
      <c r="B2010" s="97" t="str">
        <f t="shared" si="31"/>
        <v>BAAporá</v>
      </c>
      <c r="C2010" s="104" t="s">
        <v>32</v>
      </c>
      <c r="D2010" s="105" t="s">
        <v>3508</v>
      </c>
      <c r="E2010" s="106">
        <v>17840</v>
      </c>
    </row>
    <row r="2011" spans="1:5" x14ac:dyDescent="0.25">
      <c r="B2011" s="97" t="str">
        <f t="shared" si="31"/>
        <v>CECapistrano</v>
      </c>
      <c r="C2011" s="104" t="s">
        <v>41</v>
      </c>
      <c r="D2011" s="105" t="s">
        <v>3509</v>
      </c>
      <c r="E2011" s="106">
        <v>17830</v>
      </c>
    </row>
    <row r="2012" spans="1:5" x14ac:dyDescent="0.25">
      <c r="B2012" s="97" t="str">
        <f t="shared" si="31"/>
        <v>SPSeverínia</v>
      </c>
      <c r="C2012" s="97" t="s">
        <v>27</v>
      </c>
      <c r="D2012" s="102" t="s">
        <v>3510</v>
      </c>
      <c r="E2012" s="103">
        <v>17820</v>
      </c>
    </row>
    <row r="2013" spans="1:5" x14ac:dyDescent="0.25">
      <c r="A2013" s="97" t="str">
        <f>_xlfn.CONCAT(C2013,D2013)</f>
        <v>MAFortuna</v>
      </c>
      <c r="B2013" s="97" t="str">
        <f t="shared" si="31"/>
        <v>MAFortuna</v>
      </c>
      <c r="C2013" s="104" t="s">
        <v>40</v>
      </c>
      <c r="D2013" s="105" t="s">
        <v>3511</v>
      </c>
      <c r="E2013" s="106">
        <v>17812</v>
      </c>
    </row>
    <row r="2014" spans="1:5" x14ac:dyDescent="0.25">
      <c r="B2014" s="97" t="str">
        <f t="shared" si="31"/>
        <v>BAFátima</v>
      </c>
      <c r="C2014" s="104" t="s">
        <v>32</v>
      </c>
      <c r="D2014" s="105" t="s">
        <v>3512</v>
      </c>
      <c r="E2014" s="106">
        <v>17801</v>
      </c>
    </row>
    <row r="2015" spans="1:5" x14ac:dyDescent="0.25">
      <c r="A2015" s="97" t="str">
        <f>_xlfn.CONCAT(C2015,D2015)</f>
        <v>PACurionópolis</v>
      </c>
      <c r="B2015" s="97" t="str">
        <f t="shared" si="31"/>
        <v>PACurionópolis</v>
      </c>
      <c r="C2015" s="104" t="s">
        <v>35</v>
      </c>
      <c r="D2015" s="105" t="s">
        <v>3513</v>
      </c>
      <c r="E2015" s="106">
        <v>17764</v>
      </c>
    </row>
    <row r="2016" spans="1:5" x14ac:dyDescent="0.25">
      <c r="B2016" s="97" t="str">
        <f t="shared" si="31"/>
        <v>CECarnaubal</v>
      </c>
      <c r="C2016" s="104" t="s">
        <v>41</v>
      </c>
      <c r="D2016" s="105" t="s">
        <v>3514</v>
      </c>
      <c r="E2016" s="106">
        <v>17763</v>
      </c>
    </row>
    <row r="2017" spans="1:5" x14ac:dyDescent="0.25">
      <c r="B2017" s="97" t="str">
        <f t="shared" si="31"/>
        <v>SPItariri</v>
      </c>
      <c r="C2017" s="97" t="s">
        <v>27</v>
      </c>
      <c r="D2017" s="102" t="s">
        <v>3515</v>
      </c>
      <c r="E2017" s="103">
        <v>17754</v>
      </c>
    </row>
    <row r="2018" spans="1:5" x14ac:dyDescent="0.25">
      <c r="B2018" s="97" t="str">
        <f t="shared" si="31"/>
        <v>MGCássia</v>
      </c>
      <c r="C2018" s="104" t="s">
        <v>34</v>
      </c>
      <c r="D2018" s="105" t="s">
        <v>3516</v>
      </c>
      <c r="E2018" s="106">
        <v>17741</v>
      </c>
    </row>
    <row r="2019" spans="1:5" x14ac:dyDescent="0.25">
      <c r="B2019" s="97" t="str">
        <f t="shared" si="31"/>
        <v>PBBelém</v>
      </c>
      <c r="C2019" s="104" t="s">
        <v>50</v>
      </c>
      <c r="D2019" s="105" t="s">
        <v>1553</v>
      </c>
      <c r="E2019" s="106">
        <v>17733</v>
      </c>
    </row>
    <row r="2020" spans="1:5" x14ac:dyDescent="0.25">
      <c r="B2020" s="97" t="str">
        <f t="shared" si="31"/>
        <v>CESantana do Cariri</v>
      </c>
      <c r="C2020" s="104" t="s">
        <v>41</v>
      </c>
      <c r="D2020" s="105" t="s">
        <v>3517</v>
      </c>
      <c r="E2020" s="106">
        <v>17726</v>
      </c>
    </row>
    <row r="2021" spans="1:5" x14ac:dyDescent="0.25">
      <c r="B2021" s="97" t="str">
        <f t="shared" si="31"/>
        <v>ALCanapi</v>
      </c>
      <c r="C2021" s="104" t="s">
        <v>37</v>
      </c>
      <c r="D2021" s="105" t="s">
        <v>3518</v>
      </c>
      <c r="E2021" s="106">
        <v>17715</v>
      </c>
    </row>
    <row r="2022" spans="1:5" x14ac:dyDescent="0.25">
      <c r="B2022" s="97" t="str">
        <f t="shared" si="31"/>
        <v>ALLagoa da Canoa</v>
      </c>
      <c r="C2022" s="104" t="s">
        <v>37</v>
      </c>
      <c r="D2022" s="105" t="s">
        <v>3519</v>
      </c>
      <c r="E2022" s="106">
        <v>17692</v>
      </c>
    </row>
    <row r="2023" spans="1:5" x14ac:dyDescent="0.25">
      <c r="B2023" s="97" t="str">
        <f t="shared" si="31"/>
        <v>SPPotirendaba</v>
      </c>
      <c r="C2023" s="97" t="s">
        <v>27</v>
      </c>
      <c r="D2023" s="102" t="s">
        <v>3520</v>
      </c>
      <c r="E2023" s="103">
        <v>17668</v>
      </c>
    </row>
    <row r="2024" spans="1:5" x14ac:dyDescent="0.25">
      <c r="B2024" s="97" t="str">
        <f t="shared" si="31"/>
        <v>MGPiranga</v>
      </c>
      <c r="C2024" s="104" t="s">
        <v>34</v>
      </c>
      <c r="D2024" s="105" t="s">
        <v>3521</v>
      </c>
      <c r="E2024" s="106">
        <v>17641</v>
      </c>
    </row>
    <row r="2025" spans="1:5" x14ac:dyDescent="0.25">
      <c r="A2025" s="97" t="str">
        <f>_xlfn.CONCAT(C2025,D2025)</f>
        <v>TOMiracema do Tocantins</v>
      </c>
      <c r="B2025" s="97" t="str">
        <f t="shared" si="31"/>
        <v>TOMiracema do Tocantins</v>
      </c>
      <c r="C2025" s="104" t="s">
        <v>45</v>
      </c>
      <c r="D2025" s="105" t="s">
        <v>3522</v>
      </c>
      <c r="E2025" s="106">
        <v>17628</v>
      </c>
    </row>
    <row r="2026" spans="1:5" x14ac:dyDescent="0.25">
      <c r="A2026" s="97" t="str">
        <f>_xlfn.CONCAT(C2026,D2026)</f>
        <v>APPedra Branca do Amapari</v>
      </c>
      <c r="B2026" s="97" t="str">
        <f t="shared" si="31"/>
        <v>APPedra Branca do Amapari</v>
      </c>
      <c r="C2026" s="104" t="s">
        <v>55</v>
      </c>
      <c r="D2026" s="105" t="s">
        <v>3523</v>
      </c>
      <c r="E2026" s="106">
        <v>17625</v>
      </c>
    </row>
    <row r="2027" spans="1:5" x14ac:dyDescent="0.25">
      <c r="B2027" s="97" t="str">
        <f t="shared" si="31"/>
        <v>PISão Miguel do Tapuio</v>
      </c>
      <c r="C2027" s="104" t="s">
        <v>53</v>
      </c>
      <c r="D2027" s="105" t="s">
        <v>3524</v>
      </c>
      <c r="E2027" s="106">
        <v>17617</v>
      </c>
    </row>
    <row r="2028" spans="1:5" x14ac:dyDescent="0.25">
      <c r="B2028" s="97" t="str">
        <f t="shared" si="31"/>
        <v>MGBom Sucesso</v>
      </c>
      <c r="C2028" s="104" t="s">
        <v>34</v>
      </c>
      <c r="D2028" s="105" t="s">
        <v>3525</v>
      </c>
      <c r="E2028" s="106">
        <v>17612</v>
      </c>
    </row>
    <row r="2029" spans="1:5" x14ac:dyDescent="0.25">
      <c r="B2029" s="97" t="str">
        <f t="shared" si="31"/>
        <v>SCSeara</v>
      </c>
      <c r="C2029" s="97" t="s">
        <v>42</v>
      </c>
      <c r="D2029" s="102" t="s">
        <v>3526</v>
      </c>
      <c r="E2029" s="103">
        <v>17610</v>
      </c>
    </row>
    <row r="2030" spans="1:5" x14ac:dyDescent="0.25">
      <c r="A2030" s="97" t="str">
        <f>_xlfn.CONCAT(C2030,D2030)</f>
        <v>PIAmarante</v>
      </c>
      <c r="B2030" s="97" t="str">
        <f t="shared" si="31"/>
        <v>PIAmarante</v>
      </c>
      <c r="C2030" s="104" t="s">
        <v>53</v>
      </c>
      <c r="D2030" s="105" t="s">
        <v>3527</v>
      </c>
      <c r="E2030" s="106">
        <v>17609</v>
      </c>
    </row>
    <row r="2031" spans="1:5" x14ac:dyDescent="0.25">
      <c r="B2031" s="97" t="str">
        <f t="shared" si="31"/>
        <v>PBCruz do Espírito Santo</v>
      </c>
      <c r="C2031" s="104" t="s">
        <v>50</v>
      </c>
      <c r="D2031" s="105" t="s">
        <v>3528</v>
      </c>
      <c r="E2031" s="106">
        <v>17599</v>
      </c>
    </row>
    <row r="2032" spans="1:5" x14ac:dyDescent="0.25">
      <c r="B2032" s="97" t="str">
        <f t="shared" si="31"/>
        <v>CEAiuaba</v>
      </c>
      <c r="C2032" s="104" t="s">
        <v>41</v>
      </c>
      <c r="D2032" s="105" t="s">
        <v>3529</v>
      </c>
      <c r="E2032" s="106">
        <v>17584</v>
      </c>
    </row>
    <row r="2033" spans="1:5" x14ac:dyDescent="0.25">
      <c r="A2033" s="97" t="str">
        <f>_xlfn.CONCAT(C2033,D2033)</f>
        <v>MAApicum-Açu</v>
      </c>
      <c r="B2033" s="97" t="str">
        <f t="shared" si="31"/>
        <v>MAApicum-Açu</v>
      </c>
      <c r="C2033" s="104" t="s">
        <v>40</v>
      </c>
      <c r="D2033" s="105" t="s">
        <v>3530</v>
      </c>
      <c r="E2033" s="106">
        <v>17582</v>
      </c>
    </row>
    <row r="2034" spans="1:5" x14ac:dyDescent="0.25">
      <c r="B2034" s="97" t="str">
        <f t="shared" si="31"/>
        <v>BAOurolândia</v>
      </c>
      <c r="C2034" s="104" t="s">
        <v>32</v>
      </c>
      <c r="D2034" s="105" t="s">
        <v>3531</v>
      </c>
      <c r="E2034" s="106">
        <v>17567</v>
      </c>
    </row>
    <row r="2035" spans="1:5" x14ac:dyDescent="0.25">
      <c r="B2035" s="97" t="str">
        <f t="shared" si="31"/>
        <v>PRTerra Roxa</v>
      </c>
      <c r="C2035" s="97" t="s">
        <v>33</v>
      </c>
      <c r="D2035" s="102" t="s">
        <v>3532</v>
      </c>
      <c r="E2035" s="103">
        <v>17562</v>
      </c>
    </row>
    <row r="2036" spans="1:5" x14ac:dyDescent="0.25">
      <c r="B2036" s="97" t="str">
        <f t="shared" si="31"/>
        <v>MTPedra Preta</v>
      </c>
      <c r="C2036" s="97" t="s">
        <v>46</v>
      </c>
      <c r="D2036" s="102" t="s">
        <v>3533</v>
      </c>
      <c r="E2036" s="103">
        <v>17547</v>
      </c>
    </row>
    <row r="2037" spans="1:5" x14ac:dyDescent="0.25">
      <c r="B2037" s="97" t="str">
        <f t="shared" si="31"/>
        <v>SPCharqueada</v>
      </c>
      <c r="C2037" s="97" t="s">
        <v>27</v>
      </c>
      <c r="D2037" s="102" t="s">
        <v>3534</v>
      </c>
      <c r="E2037" s="103">
        <v>17539</v>
      </c>
    </row>
    <row r="2038" spans="1:5" x14ac:dyDescent="0.25">
      <c r="B2038" s="97" t="str">
        <f t="shared" si="31"/>
        <v>MGPeçanha</v>
      </c>
      <c r="C2038" s="104" t="s">
        <v>34</v>
      </c>
      <c r="D2038" s="105" t="s">
        <v>3535</v>
      </c>
      <c r="E2038" s="106">
        <v>17534</v>
      </c>
    </row>
    <row r="2039" spans="1:5" x14ac:dyDescent="0.25">
      <c r="A2039" s="97" t="str">
        <f>_xlfn.CONCAT(C2039,D2039)</f>
        <v>PIÁgua Branca</v>
      </c>
      <c r="B2039" s="97" t="str">
        <f t="shared" si="31"/>
        <v>PIÁgua Branca</v>
      </c>
      <c r="C2039" s="104" t="s">
        <v>53</v>
      </c>
      <c r="D2039" s="105" t="s">
        <v>3285</v>
      </c>
      <c r="E2039" s="106">
        <v>17525</v>
      </c>
    </row>
    <row r="2040" spans="1:5" x14ac:dyDescent="0.25">
      <c r="B2040" s="97" t="str">
        <f t="shared" si="31"/>
        <v>MGNova Era</v>
      </c>
      <c r="C2040" s="104" t="s">
        <v>34</v>
      </c>
      <c r="D2040" s="105" t="s">
        <v>3536</v>
      </c>
      <c r="E2040" s="106">
        <v>17524</v>
      </c>
    </row>
    <row r="2041" spans="1:5" x14ac:dyDescent="0.25">
      <c r="B2041" s="97" t="str">
        <f t="shared" si="31"/>
        <v>BATanque Novo</v>
      </c>
      <c r="C2041" s="104" t="s">
        <v>32</v>
      </c>
      <c r="D2041" s="105" t="s">
        <v>3537</v>
      </c>
      <c r="E2041" s="106">
        <v>17518</v>
      </c>
    </row>
    <row r="2042" spans="1:5" x14ac:dyDescent="0.25">
      <c r="B2042" s="97" t="str">
        <f t="shared" si="31"/>
        <v>ALAnadia</v>
      </c>
      <c r="C2042" s="104" t="s">
        <v>37</v>
      </c>
      <c r="D2042" s="105" t="s">
        <v>3538</v>
      </c>
      <c r="E2042" s="106">
        <v>17507</v>
      </c>
    </row>
    <row r="2043" spans="1:5" x14ac:dyDescent="0.25">
      <c r="B2043" s="97" t="str">
        <f t="shared" si="31"/>
        <v>MGUrucuia</v>
      </c>
      <c r="C2043" s="97" t="s">
        <v>34</v>
      </c>
      <c r="D2043" s="102" t="s">
        <v>3539</v>
      </c>
      <c r="E2043" s="103">
        <v>17470</v>
      </c>
    </row>
    <row r="2044" spans="1:5" x14ac:dyDescent="0.25">
      <c r="B2044" s="97" t="str">
        <f t="shared" si="31"/>
        <v>MSPorto Murtinho</v>
      </c>
      <c r="C2044" s="97" t="s">
        <v>47</v>
      </c>
      <c r="D2044" s="102" t="s">
        <v>3540</v>
      </c>
      <c r="E2044" s="103">
        <v>17460</v>
      </c>
    </row>
    <row r="2045" spans="1:5" x14ac:dyDescent="0.25">
      <c r="A2045" s="97" t="str">
        <f>_xlfn.CONCAT(C2045,D2045)</f>
        <v>MABacabeira</v>
      </c>
      <c r="B2045" s="97" t="str">
        <f t="shared" si="31"/>
        <v>MABacabeira</v>
      </c>
      <c r="C2045" s="104" t="s">
        <v>40</v>
      </c>
      <c r="D2045" s="105" t="s">
        <v>3541</v>
      </c>
      <c r="E2045" s="106">
        <v>17446</v>
      </c>
    </row>
    <row r="2046" spans="1:5" x14ac:dyDescent="0.25">
      <c r="B2046" s="97" t="str">
        <f t="shared" si="31"/>
        <v>MGConceição do Mato Dentro</v>
      </c>
      <c r="C2046" s="104" t="s">
        <v>34</v>
      </c>
      <c r="D2046" s="105" t="s">
        <v>3542</v>
      </c>
      <c r="E2046" s="106">
        <v>17438</v>
      </c>
    </row>
    <row r="2047" spans="1:5" x14ac:dyDescent="0.25">
      <c r="B2047" s="97" t="str">
        <f t="shared" si="31"/>
        <v>BASapeaçu</v>
      </c>
      <c r="C2047" s="104" t="s">
        <v>32</v>
      </c>
      <c r="D2047" s="105" t="s">
        <v>3543</v>
      </c>
      <c r="E2047" s="106">
        <v>17421</v>
      </c>
    </row>
    <row r="2048" spans="1:5" x14ac:dyDescent="0.25">
      <c r="B2048" s="97" t="str">
        <f t="shared" si="31"/>
        <v>GOFlores de Goiás</v>
      </c>
      <c r="C2048" s="97" t="s">
        <v>36</v>
      </c>
      <c r="D2048" s="102" t="s">
        <v>3544</v>
      </c>
      <c r="E2048" s="103">
        <v>17415</v>
      </c>
    </row>
    <row r="2049" spans="1:5" x14ac:dyDescent="0.25">
      <c r="B2049" s="97" t="str">
        <f t="shared" si="31"/>
        <v>SPBuritama</v>
      </c>
      <c r="C2049" s="97" t="s">
        <v>27</v>
      </c>
      <c r="D2049" s="102" t="s">
        <v>3545</v>
      </c>
      <c r="E2049" s="103">
        <v>17414</v>
      </c>
    </row>
    <row r="2050" spans="1:5" x14ac:dyDescent="0.25">
      <c r="B2050" s="97" t="str">
        <f t="shared" si="31"/>
        <v>SPItaberá</v>
      </c>
      <c r="C2050" s="97" t="s">
        <v>27</v>
      </c>
      <c r="D2050" s="102" t="s">
        <v>3546</v>
      </c>
      <c r="E2050" s="103">
        <v>17405</v>
      </c>
    </row>
    <row r="2051" spans="1:5" x14ac:dyDescent="0.25">
      <c r="B2051" s="97" t="str">
        <f t="shared" ref="B2051:B2114" si="32">C2051&amp;D2051</f>
        <v>BACipó</v>
      </c>
      <c r="C2051" s="104" t="s">
        <v>32</v>
      </c>
      <c r="D2051" s="105" t="s">
        <v>3547</v>
      </c>
      <c r="E2051" s="106">
        <v>17402</v>
      </c>
    </row>
    <row r="2052" spans="1:5" x14ac:dyDescent="0.25">
      <c r="B2052" s="97" t="str">
        <f t="shared" si="32"/>
        <v>MGResplendor</v>
      </c>
      <c r="C2052" s="104" t="s">
        <v>34</v>
      </c>
      <c r="D2052" s="105" t="s">
        <v>3548</v>
      </c>
      <c r="E2052" s="106">
        <v>17396</v>
      </c>
    </row>
    <row r="2053" spans="1:5" x14ac:dyDescent="0.25">
      <c r="B2053" s="97" t="str">
        <f t="shared" si="32"/>
        <v>PRFaxinal</v>
      </c>
      <c r="C2053" s="97" t="s">
        <v>33</v>
      </c>
      <c r="D2053" s="102" t="s">
        <v>3549</v>
      </c>
      <c r="E2053" s="103">
        <v>17379</v>
      </c>
    </row>
    <row r="2054" spans="1:5" x14ac:dyDescent="0.25">
      <c r="B2054" s="97" t="str">
        <f t="shared" si="32"/>
        <v>SPPindorama</v>
      </c>
      <c r="C2054" s="97" t="s">
        <v>27</v>
      </c>
      <c r="D2054" s="102" t="s">
        <v>3550</v>
      </c>
      <c r="E2054" s="103">
        <v>17378</v>
      </c>
    </row>
    <row r="2055" spans="1:5" x14ac:dyDescent="0.25">
      <c r="B2055" s="97" t="str">
        <f t="shared" si="32"/>
        <v>SPSalesópolis</v>
      </c>
      <c r="C2055" s="97" t="s">
        <v>27</v>
      </c>
      <c r="D2055" s="102" t="s">
        <v>3551</v>
      </c>
      <c r="E2055" s="103">
        <v>17363</v>
      </c>
    </row>
    <row r="2056" spans="1:5" x14ac:dyDescent="0.25">
      <c r="B2056" s="97" t="str">
        <f t="shared" si="32"/>
        <v>RSTapes</v>
      </c>
      <c r="C2056" s="97" t="s">
        <v>39</v>
      </c>
      <c r="D2056" s="102" t="s">
        <v>3552</v>
      </c>
      <c r="E2056" s="103">
        <v>17363</v>
      </c>
    </row>
    <row r="2057" spans="1:5" x14ac:dyDescent="0.25">
      <c r="B2057" s="97" t="str">
        <f t="shared" si="32"/>
        <v>BASátiro Dias</v>
      </c>
      <c r="C2057" s="104" t="s">
        <v>32</v>
      </c>
      <c r="D2057" s="105" t="s">
        <v>3553</v>
      </c>
      <c r="E2057" s="106">
        <v>17330</v>
      </c>
    </row>
    <row r="2058" spans="1:5" x14ac:dyDescent="0.25">
      <c r="B2058" s="97" t="str">
        <f t="shared" si="32"/>
        <v>SCMassaranduba</v>
      </c>
      <c r="C2058" s="97" t="s">
        <v>42</v>
      </c>
      <c r="D2058" s="102" t="s">
        <v>3554</v>
      </c>
      <c r="E2058" s="103">
        <v>17330</v>
      </c>
    </row>
    <row r="2059" spans="1:5" x14ac:dyDescent="0.25">
      <c r="B2059" s="97" t="str">
        <f t="shared" si="32"/>
        <v>SEMaruim</v>
      </c>
      <c r="C2059" s="104" t="s">
        <v>49</v>
      </c>
      <c r="D2059" s="105" t="s">
        <v>3555</v>
      </c>
      <c r="E2059" s="106">
        <v>17328</v>
      </c>
    </row>
    <row r="2060" spans="1:5" x14ac:dyDescent="0.25">
      <c r="A2060" s="97" t="str">
        <f>_xlfn.CONCAT(C2060,D2060)</f>
        <v>MAPoção de Pedras</v>
      </c>
      <c r="B2060" s="97" t="str">
        <f t="shared" si="32"/>
        <v>MAPoção de Pedras</v>
      </c>
      <c r="C2060" s="104" t="s">
        <v>40</v>
      </c>
      <c r="D2060" s="105" t="s">
        <v>3556</v>
      </c>
      <c r="E2060" s="106">
        <v>17321</v>
      </c>
    </row>
    <row r="2061" spans="1:5" x14ac:dyDescent="0.25">
      <c r="A2061" s="97" t="str">
        <f>_xlfn.CONCAT(C2061,D2061)</f>
        <v>MAMatões do Norte</v>
      </c>
      <c r="B2061" s="97" t="str">
        <f t="shared" si="32"/>
        <v>MAMatões do Norte</v>
      </c>
      <c r="C2061" s="104" t="s">
        <v>40</v>
      </c>
      <c r="D2061" s="105" t="s">
        <v>3557</v>
      </c>
      <c r="E2061" s="106">
        <v>17316</v>
      </c>
    </row>
    <row r="2062" spans="1:5" x14ac:dyDescent="0.25">
      <c r="B2062" s="97" t="str">
        <f t="shared" si="32"/>
        <v>PEJataúba</v>
      </c>
      <c r="C2062" s="104" t="s">
        <v>44</v>
      </c>
      <c r="D2062" s="105" t="s">
        <v>3558</v>
      </c>
      <c r="E2062" s="106">
        <v>17305</v>
      </c>
    </row>
    <row r="2063" spans="1:5" x14ac:dyDescent="0.25">
      <c r="B2063" s="97" t="str">
        <f t="shared" si="32"/>
        <v>PRTerra Boa</v>
      </c>
      <c r="C2063" s="97" t="s">
        <v>33</v>
      </c>
      <c r="D2063" s="102" t="s">
        <v>3559</v>
      </c>
      <c r="E2063" s="103">
        <v>17304</v>
      </c>
    </row>
    <row r="2064" spans="1:5" x14ac:dyDescent="0.25">
      <c r="B2064" s="97" t="str">
        <f t="shared" si="32"/>
        <v>MGSão Domingos do Prata</v>
      </c>
      <c r="C2064" s="97" t="s">
        <v>34</v>
      </c>
      <c r="D2064" s="102" t="s">
        <v>3560</v>
      </c>
      <c r="E2064" s="103">
        <v>17296</v>
      </c>
    </row>
    <row r="2065" spans="1:5" x14ac:dyDescent="0.25">
      <c r="B2065" s="97" t="str">
        <f t="shared" si="32"/>
        <v>PRTijucas do Sul</v>
      </c>
      <c r="C2065" s="97" t="s">
        <v>33</v>
      </c>
      <c r="D2065" s="102" t="s">
        <v>3561</v>
      </c>
      <c r="E2065" s="103">
        <v>17295</v>
      </c>
    </row>
    <row r="2066" spans="1:5" x14ac:dyDescent="0.25">
      <c r="B2066" s="97" t="str">
        <f t="shared" si="32"/>
        <v>BACentral</v>
      </c>
      <c r="C2066" s="104" t="s">
        <v>32</v>
      </c>
      <c r="D2066" s="105" t="s">
        <v>3562</v>
      </c>
      <c r="E2066" s="106">
        <v>17293</v>
      </c>
    </row>
    <row r="2067" spans="1:5" x14ac:dyDescent="0.25">
      <c r="B2067" s="97" t="str">
        <f t="shared" si="32"/>
        <v>CEMonsenhor Tabosa</v>
      </c>
      <c r="C2067" s="104" t="s">
        <v>41</v>
      </c>
      <c r="D2067" s="105" t="s">
        <v>3563</v>
      </c>
      <c r="E2067" s="106">
        <v>17264</v>
      </c>
    </row>
    <row r="2068" spans="1:5" x14ac:dyDescent="0.25">
      <c r="B2068" s="97" t="str">
        <f t="shared" si="32"/>
        <v>SPMacatuba</v>
      </c>
      <c r="C2068" s="97" t="s">
        <v>27</v>
      </c>
      <c r="D2068" s="102" t="s">
        <v>3564</v>
      </c>
      <c r="E2068" s="103">
        <v>17263</v>
      </c>
    </row>
    <row r="2069" spans="1:5" x14ac:dyDescent="0.25">
      <c r="B2069" s="97" t="str">
        <f t="shared" si="32"/>
        <v>BASerra Dourada</v>
      </c>
      <c r="C2069" s="104" t="s">
        <v>32</v>
      </c>
      <c r="D2069" s="105" t="s">
        <v>3565</v>
      </c>
      <c r="E2069" s="106">
        <v>17261</v>
      </c>
    </row>
    <row r="2070" spans="1:5" x14ac:dyDescent="0.25">
      <c r="A2070" s="97" t="str">
        <f>_xlfn.CONCAT(C2070,D2070)</f>
        <v>PABom Jesus do Tocantins</v>
      </c>
      <c r="B2070" s="97" t="str">
        <f t="shared" si="32"/>
        <v>PABom Jesus do Tocantins</v>
      </c>
      <c r="C2070" s="104" t="s">
        <v>35</v>
      </c>
      <c r="D2070" s="105" t="s">
        <v>3566</v>
      </c>
      <c r="E2070" s="106">
        <v>17254</v>
      </c>
    </row>
    <row r="2071" spans="1:5" x14ac:dyDescent="0.25">
      <c r="B2071" s="97" t="str">
        <f t="shared" si="32"/>
        <v>SECarmópolis</v>
      </c>
      <c r="C2071" s="104" t="s">
        <v>49</v>
      </c>
      <c r="D2071" s="105" t="s">
        <v>3567</v>
      </c>
      <c r="E2071" s="106">
        <v>17232</v>
      </c>
    </row>
    <row r="2072" spans="1:5" x14ac:dyDescent="0.25">
      <c r="B2072" s="97" t="str">
        <f t="shared" si="32"/>
        <v>CEPiquet Carneiro</v>
      </c>
      <c r="C2072" s="104" t="s">
        <v>41</v>
      </c>
      <c r="D2072" s="105" t="s">
        <v>3568</v>
      </c>
      <c r="E2072" s="106">
        <v>17210</v>
      </c>
    </row>
    <row r="2073" spans="1:5" x14ac:dyDescent="0.25">
      <c r="B2073" s="97" t="str">
        <f t="shared" si="32"/>
        <v>BAAdustina</v>
      </c>
      <c r="C2073" s="104" t="s">
        <v>32</v>
      </c>
      <c r="D2073" s="105" t="s">
        <v>3569</v>
      </c>
      <c r="E2073" s="106">
        <v>17209</v>
      </c>
    </row>
    <row r="2074" spans="1:5" x14ac:dyDescent="0.25">
      <c r="A2074" s="97" t="str">
        <f>_xlfn.CONCAT(C2074,D2074)</f>
        <v>AMGuajará</v>
      </c>
      <c r="B2074" s="97" t="str">
        <f t="shared" si="32"/>
        <v>AMGuajará</v>
      </c>
      <c r="C2074" s="104" t="s">
        <v>38</v>
      </c>
      <c r="D2074" s="105" t="s">
        <v>3570</v>
      </c>
      <c r="E2074" s="106">
        <v>17193</v>
      </c>
    </row>
    <row r="2075" spans="1:5" x14ac:dyDescent="0.25">
      <c r="B2075" s="97" t="str">
        <f t="shared" si="32"/>
        <v>MTSanto Antônio do Leverger</v>
      </c>
      <c r="C2075" s="97" t="s">
        <v>46</v>
      </c>
      <c r="D2075" s="102" t="s">
        <v>3571</v>
      </c>
      <c r="E2075" s="103">
        <v>17188</v>
      </c>
    </row>
    <row r="2076" spans="1:5" x14ac:dyDescent="0.25">
      <c r="B2076" s="97" t="str">
        <f t="shared" si="32"/>
        <v>ESMuniz Freire</v>
      </c>
      <c r="C2076" s="97" t="s">
        <v>48</v>
      </c>
      <c r="D2076" s="102" t="s">
        <v>3572</v>
      </c>
      <c r="E2076" s="103">
        <v>17176</v>
      </c>
    </row>
    <row r="2077" spans="1:5" x14ac:dyDescent="0.25">
      <c r="B2077" s="97" t="str">
        <f t="shared" si="32"/>
        <v>PBCacimba de Dentro</v>
      </c>
      <c r="C2077" s="104" t="s">
        <v>50</v>
      </c>
      <c r="D2077" s="105" t="s">
        <v>3573</v>
      </c>
      <c r="E2077" s="106">
        <v>17169</v>
      </c>
    </row>
    <row r="2078" spans="1:5" x14ac:dyDescent="0.25">
      <c r="B2078" s="97" t="str">
        <f t="shared" si="32"/>
        <v>PRCorbélia</v>
      </c>
      <c r="C2078" s="97" t="s">
        <v>33</v>
      </c>
      <c r="D2078" s="102" t="s">
        <v>3574</v>
      </c>
      <c r="E2078" s="103">
        <v>17162</v>
      </c>
    </row>
    <row r="2079" spans="1:5" x14ac:dyDescent="0.25">
      <c r="B2079" s="97" t="str">
        <f t="shared" si="32"/>
        <v>ESMarechal Floriano</v>
      </c>
      <c r="C2079" s="97" t="s">
        <v>48</v>
      </c>
      <c r="D2079" s="102" t="s">
        <v>3575</v>
      </c>
      <c r="E2079" s="103">
        <v>17141</v>
      </c>
    </row>
    <row r="2080" spans="1:5" x14ac:dyDescent="0.25">
      <c r="B2080" s="97" t="str">
        <f t="shared" si="32"/>
        <v>SCItapiranga</v>
      </c>
      <c r="C2080" s="97" t="s">
        <v>42</v>
      </c>
      <c r="D2080" s="102" t="s">
        <v>3576</v>
      </c>
      <c r="E2080" s="103">
        <v>17139</v>
      </c>
    </row>
    <row r="2081" spans="1:5" x14ac:dyDescent="0.25">
      <c r="B2081" s="97" t="str">
        <f t="shared" si="32"/>
        <v>GOCrixás</v>
      </c>
      <c r="C2081" s="97" t="s">
        <v>36</v>
      </c>
      <c r="D2081" s="102" t="s">
        <v>3577</v>
      </c>
      <c r="E2081" s="103">
        <v>17136</v>
      </c>
    </row>
    <row r="2082" spans="1:5" x14ac:dyDescent="0.25">
      <c r="B2082" s="97" t="str">
        <f t="shared" si="32"/>
        <v>RSXangri-lá</v>
      </c>
      <c r="C2082" s="97" t="s">
        <v>39</v>
      </c>
      <c r="D2082" s="102" t="s">
        <v>3578</v>
      </c>
      <c r="E2082" s="103">
        <v>17126</v>
      </c>
    </row>
    <row r="2083" spans="1:5" x14ac:dyDescent="0.25">
      <c r="A2083" s="97" t="str">
        <f>_xlfn.CONCAT(C2083,D2083)</f>
        <v>MAJenipapo dos Vieiras</v>
      </c>
      <c r="B2083" s="97" t="str">
        <f t="shared" si="32"/>
        <v>MAJenipapo dos Vieiras</v>
      </c>
      <c r="C2083" s="104" t="s">
        <v>40</v>
      </c>
      <c r="D2083" s="105" t="s">
        <v>3579</v>
      </c>
      <c r="E2083" s="106">
        <v>17123</v>
      </c>
    </row>
    <row r="2084" spans="1:5" x14ac:dyDescent="0.25">
      <c r="A2084" s="97" t="str">
        <f>_xlfn.CONCAT(C2084,D2084)</f>
        <v>MAMata Roma</v>
      </c>
      <c r="B2084" s="97" t="str">
        <f t="shared" si="32"/>
        <v>MAMata Roma</v>
      </c>
      <c r="C2084" s="104" t="s">
        <v>40</v>
      </c>
      <c r="D2084" s="105" t="s">
        <v>3580</v>
      </c>
      <c r="E2084" s="106">
        <v>17122</v>
      </c>
    </row>
    <row r="2085" spans="1:5" x14ac:dyDescent="0.25">
      <c r="B2085" s="97" t="str">
        <f t="shared" si="32"/>
        <v>BASouto Soares</v>
      </c>
      <c r="C2085" s="104" t="s">
        <v>32</v>
      </c>
      <c r="D2085" s="105" t="s">
        <v>3581</v>
      </c>
      <c r="E2085" s="106">
        <v>17118</v>
      </c>
    </row>
    <row r="2086" spans="1:5" x14ac:dyDescent="0.25">
      <c r="B2086" s="97" t="str">
        <f t="shared" si="32"/>
        <v>BACondeúba</v>
      </c>
      <c r="C2086" s="104" t="s">
        <v>32</v>
      </c>
      <c r="D2086" s="105" t="s">
        <v>3582</v>
      </c>
      <c r="E2086" s="106">
        <v>17113</v>
      </c>
    </row>
    <row r="2087" spans="1:5" x14ac:dyDescent="0.25">
      <c r="B2087" s="97" t="str">
        <f t="shared" si="32"/>
        <v>PBSumé</v>
      </c>
      <c r="C2087" s="104" t="s">
        <v>50</v>
      </c>
      <c r="D2087" s="105" t="s">
        <v>3583</v>
      </c>
      <c r="E2087" s="106">
        <v>17096</v>
      </c>
    </row>
    <row r="2088" spans="1:5" x14ac:dyDescent="0.25">
      <c r="B2088" s="97" t="str">
        <f t="shared" si="32"/>
        <v>BAÁgua Fria</v>
      </c>
      <c r="C2088" s="104" t="s">
        <v>32</v>
      </c>
      <c r="D2088" s="105" t="s">
        <v>3584</v>
      </c>
      <c r="E2088" s="106">
        <v>17096</v>
      </c>
    </row>
    <row r="2089" spans="1:5" x14ac:dyDescent="0.25">
      <c r="B2089" s="97" t="str">
        <f t="shared" si="32"/>
        <v>BAConceição do Almeida</v>
      </c>
      <c r="C2089" s="104" t="s">
        <v>32</v>
      </c>
      <c r="D2089" s="105" t="s">
        <v>3585</v>
      </c>
      <c r="E2089" s="106">
        <v>17087</v>
      </c>
    </row>
    <row r="2090" spans="1:5" x14ac:dyDescent="0.25">
      <c r="B2090" s="97" t="str">
        <f t="shared" si="32"/>
        <v>MTAraputanga</v>
      </c>
      <c r="C2090" s="97" t="s">
        <v>46</v>
      </c>
      <c r="D2090" s="102" t="s">
        <v>3586</v>
      </c>
      <c r="E2090" s="103">
        <v>17078</v>
      </c>
    </row>
    <row r="2091" spans="1:5" x14ac:dyDescent="0.25">
      <c r="B2091" s="97" t="str">
        <f t="shared" si="32"/>
        <v>PEItaquitinga</v>
      </c>
      <c r="C2091" s="104" t="s">
        <v>44</v>
      </c>
      <c r="D2091" s="105" t="s">
        <v>3587</v>
      </c>
      <c r="E2091" s="106">
        <v>17056</v>
      </c>
    </row>
    <row r="2092" spans="1:5" x14ac:dyDescent="0.25">
      <c r="B2092" s="97" t="str">
        <f t="shared" si="32"/>
        <v>PRTerra Rica</v>
      </c>
      <c r="C2092" s="97" t="s">
        <v>33</v>
      </c>
      <c r="D2092" s="102" t="s">
        <v>3588</v>
      </c>
      <c r="E2092" s="103">
        <v>17054</v>
      </c>
    </row>
    <row r="2093" spans="1:5" x14ac:dyDescent="0.25">
      <c r="B2093" s="97" t="str">
        <f t="shared" si="32"/>
        <v>BAIbititá</v>
      </c>
      <c r="C2093" s="104" t="s">
        <v>32</v>
      </c>
      <c r="D2093" s="105" t="s">
        <v>3589</v>
      </c>
      <c r="E2093" s="106">
        <v>17048</v>
      </c>
    </row>
    <row r="2094" spans="1:5" x14ac:dyDescent="0.25">
      <c r="A2094" s="97" t="str">
        <f>_xlfn.CONCAT(C2094,D2094)</f>
        <v>PANova Ipixuna</v>
      </c>
      <c r="B2094" s="97" t="str">
        <f t="shared" si="32"/>
        <v>PANova Ipixuna</v>
      </c>
      <c r="C2094" s="104" t="s">
        <v>35</v>
      </c>
      <c r="D2094" s="105" t="s">
        <v>3590</v>
      </c>
      <c r="E2094" s="106">
        <v>17027</v>
      </c>
    </row>
    <row r="2095" spans="1:5" x14ac:dyDescent="0.25">
      <c r="B2095" s="97" t="str">
        <f t="shared" si="32"/>
        <v>MTMatupá</v>
      </c>
      <c r="C2095" s="97" t="s">
        <v>46</v>
      </c>
      <c r="D2095" s="102" t="s">
        <v>3591</v>
      </c>
      <c r="E2095" s="103">
        <v>17017</v>
      </c>
    </row>
    <row r="2096" spans="1:5" x14ac:dyDescent="0.25">
      <c r="B2096" s="97" t="str">
        <f t="shared" si="32"/>
        <v>BABelo Campo</v>
      </c>
      <c r="C2096" s="104" t="s">
        <v>32</v>
      </c>
      <c r="D2096" s="105" t="s">
        <v>3592</v>
      </c>
      <c r="E2096" s="106">
        <v>17013</v>
      </c>
    </row>
    <row r="2097" spans="1:5" x14ac:dyDescent="0.25">
      <c r="B2097" s="97" t="str">
        <f t="shared" si="32"/>
        <v>SCSanta Cecília</v>
      </c>
      <c r="C2097" s="97" t="s">
        <v>42</v>
      </c>
      <c r="D2097" s="102" t="s">
        <v>3593</v>
      </c>
      <c r="E2097" s="103">
        <v>17004</v>
      </c>
    </row>
    <row r="2098" spans="1:5" x14ac:dyDescent="0.25">
      <c r="B2098" s="97" t="str">
        <f t="shared" si="32"/>
        <v>BABonito</v>
      </c>
      <c r="C2098" s="104" t="s">
        <v>32</v>
      </c>
      <c r="D2098" s="105" t="s">
        <v>2438</v>
      </c>
      <c r="E2098" s="106">
        <v>16999</v>
      </c>
    </row>
    <row r="2099" spans="1:5" x14ac:dyDescent="0.25">
      <c r="B2099" s="97" t="str">
        <f t="shared" si="32"/>
        <v>MTRosário Oeste</v>
      </c>
      <c r="C2099" s="97" t="s">
        <v>46</v>
      </c>
      <c r="D2099" s="102" t="s">
        <v>3594</v>
      </c>
      <c r="E2099" s="103">
        <v>16999</v>
      </c>
    </row>
    <row r="2100" spans="1:5" x14ac:dyDescent="0.25">
      <c r="B2100" s="97" t="str">
        <f t="shared" si="32"/>
        <v>PRRealeza</v>
      </c>
      <c r="C2100" s="97" t="s">
        <v>33</v>
      </c>
      <c r="D2100" s="102" t="s">
        <v>3595</v>
      </c>
      <c r="E2100" s="103">
        <v>16976</v>
      </c>
    </row>
    <row r="2101" spans="1:5" x14ac:dyDescent="0.25">
      <c r="A2101" s="97" t="str">
        <f>_xlfn.CONCAT(C2101,D2101)</f>
        <v>MAEsperantinópolis</v>
      </c>
      <c r="B2101" s="97" t="str">
        <f t="shared" si="32"/>
        <v>MAEsperantinópolis</v>
      </c>
      <c r="C2101" s="104" t="s">
        <v>40</v>
      </c>
      <c r="D2101" s="105" t="s">
        <v>3596</v>
      </c>
      <c r="E2101" s="106">
        <v>16971</v>
      </c>
    </row>
    <row r="2102" spans="1:5" x14ac:dyDescent="0.25">
      <c r="A2102" s="97" t="str">
        <f>_xlfn.CONCAT(C2102,D2102)</f>
        <v>TOTaguatinga</v>
      </c>
      <c r="B2102" s="97" t="str">
        <f t="shared" si="32"/>
        <v>TOTaguatinga</v>
      </c>
      <c r="C2102" s="104" t="s">
        <v>45</v>
      </c>
      <c r="D2102" s="105" t="s">
        <v>3597</v>
      </c>
      <c r="E2102" s="106">
        <v>16966</v>
      </c>
    </row>
    <row r="2103" spans="1:5" x14ac:dyDescent="0.25">
      <c r="B2103" s="97" t="str">
        <f t="shared" si="32"/>
        <v>SCCocal do Sul</v>
      </c>
      <c r="C2103" s="97" t="s">
        <v>42</v>
      </c>
      <c r="D2103" s="102" t="s">
        <v>3598</v>
      </c>
      <c r="E2103" s="103">
        <v>16956</v>
      </c>
    </row>
    <row r="2104" spans="1:5" x14ac:dyDescent="0.25">
      <c r="B2104" s="97" t="str">
        <f t="shared" si="32"/>
        <v>MGBrasilândia de Minas</v>
      </c>
      <c r="C2104" s="104" t="s">
        <v>34</v>
      </c>
      <c r="D2104" s="105" t="s">
        <v>3599</v>
      </c>
      <c r="E2104" s="106">
        <v>16950</v>
      </c>
    </row>
    <row r="2105" spans="1:5" x14ac:dyDescent="0.25">
      <c r="B2105" s="97" t="str">
        <f t="shared" si="32"/>
        <v>BATapiramutá</v>
      </c>
      <c r="C2105" s="104" t="s">
        <v>32</v>
      </c>
      <c r="D2105" s="105" t="s">
        <v>3600</v>
      </c>
      <c r="E2105" s="106">
        <v>16939</v>
      </c>
    </row>
    <row r="2106" spans="1:5" x14ac:dyDescent="0.25">
      <c r="B2106" s="97" t="str">
        <f t="shared" si="32"/>
        <v>MGNova Resende</v>
      </c>
      <c r="C2106" s="104" t="s">
        <v>34</v>
      </c>
      <c r="D2106" s="105" t="s">
        <v>3601</v>
      </c>
      <c r="E2106" s="106">
        <v>16937</v>
      </c>
    </row>
    <row r="2107" spans="1:5" x14ac:dyDescent="0.25">
      <c r="B2107" s="97" t="str">
        <f t="shared" si="32"/>
        <v>ALCapela</v>
      </c>
      <c r="C2107" s="104" t="s">
        <v>37</v>
      </c>
      <c r="D2107" s="105" t="s">
        <v>2538</v>
      </c>
      <c r="E2107" s="106">
        <v>16907</v>
      </c>
    </row>
    <row r="2108" spans="1:5" x14ac:dyDescent="0.25">
      <c r="B2108" s="97" t="str">
        <f t="shared" si="32"/>
        <v>MGPoço Fundo</v>
      </c>
      <c r="C2108" s="104" t="s">
        <v>34</v>
      </c>
      <c r="D2108" s="105" t="s">
        <v>3602</v>
      </c>
      <c r="E2108" s="106">
        <v>16900</v>
      </c>
    </row>
    <row r="2109" spans="1:5" x14ac:dyDescent="0.25">
      <c r="B2109" s="97" t="str">
        <f t="shared" si="32"/>
        <v>RSCidreira</v>
      </c>
      <c r="C2109" s="97" t="s">
        <v>39</v>
      </c>
      <c r="D2109" s="102" t="s">
        <v>3603</v>
      </c>
      <c r="E2109" s="103">
        <v>16897</v>
      </c>
    </row>
    <row r="2110" spans="1:5" x14ac:dyDescent="0.25">
      <c r="B2110" s="97" t="str">
        <f t="shared" si="32"/>
        <v>SPGuapiara</v>
      </c>
      <c r="C2110" s="97" t="s">
        <v>27</v>
      </c>
      <c r="D2110" s="102" t="s">
        <v>3604</v>
      </c>
      <c r="E2110" s="103">
        <v>16896</v>
      </c>
    </row>
    <row r="2111" spans="1:5" x14ac:dyDescent="0.25">
      <c r="A2111" s="97" t="str">
        <f>_xlfn.CONCAT(C2111,D2111)</f>
        <v>AMTapauá</v>
      </c>
      <c r="B2111" s="97" t="str">
        <f t="shared" si="32"/>
        <v>AMTapauá</v>
      </c>
      <c r="C2111" s="104" t="s">
        <v>38</v>
      </c>
      <c r="D2111" s="105" t="s">
        <v>3605</v>
      </c>
      <c r="E2111" s="106">
        <v>16876</v>
      </c>
    </row>
    <row r="2112" spans="1:5" x14ac:dyDescent="0.25">
      <c r="B2112" s="97" t="str">
        <f t="shared" si="32"/>
        <v>SPPedregulho</v>
      </c>
      <c r="C2112" s="97" t="s">
        <v>27</v>
      </c>
      <c r="D2112" s="102" t="s">
        <v>3606</v>
      </c>
      <c r="E2112" s="103">
        <v>16876</v>
      </c>
    </row>
    <row r="2113" spans="1:5" x14ac:dyDescent="0.25">
      <c r="B2113" s="97" t="str">
        <f t="shared" si="32"/>
        <v>BAMalhada</v>
      </c>
      <c r="C2113" s="104" t="s">
        <v>32</v>
      </c>
      <c r="D2113" s="105" t="s">
        <v>3607</v>
      </c>
      <c r="E2113" s="106">
        <v>16875</v>
      </c>
    </row>
    <row r="2114" spans="1:5" x14ac:dyDescent="0.25">
      <c r="B2114" s="97" t="str">
        <f t="shared" si="32"/>
        <v>RJCarapebus</v>
      </c>
      <c r="C2114" s="97" t="s">
        <v>43</v>
      </c>
      <c r="D2114" s="102" t="s">
        <v>3608</v>
      </c>
      <c r="E2114" s="103">
        <v>16859</v>
      </c>
    </row>
    <row r="2115" spans="1:5" x14ac:dyDescent="0.25">
      <c r="B2115" s="97" t="str">
        <f t="shared" ref="B2115:B2178" si="33">C2115&amp;D2115</f>
        <v>PBAraçagi</v>
      </c>
      <c r="C2115" s="104" t="s">
        <v>50</v>
      </c>
      <c r="D2115" s="105" t="s">
        <v>3609</v>
      </c>
      <c r="E2115" s="106">
        <v>16857</v>
      </c>
    </row>
    <row r="2116" spans="1:5" x14ac:dyDescent="0.25">
      <c r="B2116" s="97" t="str">
        <f t="shared" si="33"/>
        <v>MGCampanha</v>
      </c>
      <c r="C2116" s="104" t="s">
        <v>34</v>
      </c>
      <c r="D2116" s="105" t="s">
        <v>3610</v>
      </c>
      <c r="E2116" s="106">
        <v>16855</v>
      </c>
    </row>
    <row r="2117" spans="1:5" x14ac:dyDescent="0.25">
      <c r="B2117" s="97" t="str">
        <f t="shared" si="33"/>
        <v>BAPiatã</v>
      </c>
      <c r="C2117" s="104" t="s">
        <v>32</v>
      </c>
      <c r="D2117" s="105" t="s">
        <v>3611</v>
      </c>
      <c r="E2117" s="106">
        <v>16854</v>
      </c>
    </row>
    <row r="2118" spans="1:5" x14ac:dyDescent="0.25">
      <c r="B2118" s="97" t="str">
        <f t="shared" si="33"/>
        <v>BACanudos</v>
      </c>
      <c r="C2118" s="104" t="s">
        <v>32</v>
      </c>
      <c r="D2118" s="105" t="s">
        <v>3612</v>
      </c>
      <c r="E2118" s="106">
        <v>16832</v>
      </c>
    </row>
    <row r="2119" spans="1:5" x14ac:dyDescent="0.25">
      <c r="B2119" s="97" t="str">
        <f t="shared" si="33"/>
        <v>MTJuruena</v>
      </c>
      <c r="C2119" s="97" t="s">
        <v>46</v>
      </c>
      <c r="D2119" s="102" t="s">
        <v>3613</v>
      </c>
      <c r="E2119" s="103">
        <v>16811</v>
      </c>
    </row>
    <row r="2120" spans="1:5" x14ac:dyDescent="0.25">
      <c r="B2120" s="97" t="str">
        <f t="shared" si="33"/>
        <v>SPIpuã</v>
      </c>
      <c r="C2120" s="97" t="s">
        <v>27</v>
      </c>
      <c r="D2120" s="102" t="s">
        <v>3614</v>
      </c>
      <c r="E2120" s="103">
        <v>16794</v>
      </c>
    </row>
    <row r="2121" spans="1:5" x14ac:dyDescent="0.25">
      <c r="B2121" s="97" t="str">
        <f t="shared" si="33"/>
        <v>SPTabatinga</v>
      </c>
      <c r="C2121" s="97" t="s">
        <v>27</v>
      </c>
      <c r="D2121" s="102" t="s">
        <v>2032</v>
      </c>
      <c r="E2121" s="103">
        <v>16787</v>
      </c>
    </row>
    <row r="2122" spans="1:5" x14ac:dyDescent="0.25">
      <c r="B2122" s="97" t="str">
        <f t="shared" si="33"/>
        <v>CEFortim</v>
      </c>
      <c r="C2122" s="104" t="s">
        <v>41</v>
      </c>
      <c r="D2122" s="105" t="s">
        <v>3615</v>
      </c>
      <c r="E2122" s="106">
        <v>16776</v>
      </c>
    </row>
    <row r="2123" spans="1:5" x14ac:dyDescent="0.25">
      <c r="B2123" s="97" t="str">
        <f t="shared" si="33"/>
        <v>ESJoão Neiva</v>
      </c>
      <c r="C2123" s="97" t="s">
        <v>48</v>
      </c>
      <c r="D2123" s="102" t="s">
        <v>3616</v>
      </c>
      <c r="E2123" s="103">
        <v>16774</v>
      </c>
    </row>
    <row r="2124" spans="1:5" x14ac:dyDescent="0.25">
      <c r="A2124" s="97" t="str">
        <f>_xlfn.CONCAT(C2124,D2124)</f>
        <v>PABonito</v>
      </c>
      <c r="B2124" s="97" t="str">
        <f t="shared" si="33"/>
        <v>PABonito</v>
      </c>
      <c r="C2124" s="104" t="s">
        <v>35</v>
      </c>
      <c r="D2124" s="105" t="s">
        <v>2438</v>
      </c>
      <c r="E2124" s="106">
        <v>16769</v>
      </c>
    </row>
    <row r="2125" spans="1:5" x14ac:dyDescent="0.25">
      <c r="B2125" s="97" t="str">
        <f t="shared" si="33"/>
        <v>MGTocantins</v>
      </c>
      <c r="C2125" s="97" t="s">
        <v>34</v>
      </c>
      <c r="D2125" s="102" t="s">
        <v>69</v>
      </c>
      <c r="E2125" s="103">
        <v>16769</v>
      </c>
    </row>
    <row r="2126" spans="1:5" x14ac:dyDescent="0.25">
      <c r="A2126" s="97" t="str">
        <f>_xlfn.CONCAT(C2126,D2126)</f>
        <v>MAMaranhãozinho</v>
      </c>
      <c r="B2126" s="97" t="str">
        <f t="shared" si="33"/>
        <v>MAMaranhãozinho</v>
      </c>
      <c r="C2126" s="104" t="s">
        <v>40</v>
      </c>
      <c r="D2126" s="105" t="s">
        <v>3617</v>
      </c>
      <c r="E2126" s="106">
        <v>16754</v>
      </c>
    </row>
    <row r="2127" spans="1:5" x14ac:dyDescent="0.25">
      <c r="B2127" s="97" t="str">
        <f t="shared" si="33"/>
        <v>MGLima Duarte</v>
      </c>
      <c r="C2127" s="104" t="s">
        <v>34</v>
      </c>
      <c r="D2127" s="105" t="s">
        <v>3618</v>
      </c>
      <c r="E2127" s="106">
        <v>16749</v>
      </c>
    </row>
    <row r="2128" spans="1:5" x14ac:dyDescent="0.25">
      <c r="B2128" s="97" t="str">
        <f t="shared" si="33"/>
        <v>CESalitre</v>
      </c>
      <c r="C2128" s="104" t="s">
        <v>41</v>
      </c>
      <c r="D2128" s="105" t="s">
        <v>3619</v>
      </c>
      <c r="E2128" s="106">
        <v>16714</v>
      </c>
    </row>
    <row r="2129" spans="1:5" x14ac:dyDescent="0.25">
      <c r="B2129" s="97" t="str">
        <f t="shared" si="33"/>
        <v>BAPedro Alexandre</v>
      </c>
      <c r="C2129" s="104" t="s">
        <v>32</v>
      </c>
      <c r="D2129" s="105" t="s">
        <v>3620</v>
      </c>
      <c r="E2129" s="106">
        <v>16698</v>
      </c>
    </row>
    <row r="2130" spans="1:5" x14ac:dyDescent="0.25">
      <c r="B2130" s="97" t="str">
        <f t="shared" si="33"/>
        <v>MGPoté</v>
      </c>
      <c r="C2130" s="104" t="s">
        <v>34</v>
      </c>
      <c r="D2130" s="105" t="s">
        <v>3621</v>
      </c>
      <c r="E2130" s="106">
        <v>16675</v>
      </c>
    </row>
    <row r="2131" spans="1:5" x14ac:dyDescent="0.25">
      <c r="B2131" s="97" t="str">
        <f t="shared" si="33"/>
        <v>BAUrandi</v>
      </c>
      <c r="C2131" s="104" t="s">
        <v>32</v>
      </c>
      <c r="D2131" s="105" t="s">
        <v>3622</v>
      </c>
      <c r="E2131" s="106">
        <v>16672</v>
      </c>
    </row>
    <row r="2132" spans="1:5" x14ac:dyDescent="0.25">
      <c r="B2132" s="97" t="str">
        <f t="shared" si="33"/>
        <v>CETururu</v>
      </c>
      <c r="C2132" s="104" t="s">
        <v>41</v>
      </c>
      <c r="D2132" s="105" t="s">
        <v>3623</v>
      </c>
      <c r="E2132" s="106">
        <v>16588</v>
      </c>
    </row>
    <row r="2133" spans="1:5" x14ac:dyDescent="0.25">
      <c r="A2133" s="97" t="str">
        <f>_xlfn.CONCAT(C2133,D2133)</f>
        <v>MABom Lugar</v>
      </c>
      <c r="B2133" s="97" t="str">
        <f t="shared" si="33"/>
        <v>MABom Lugar</v>
      </c>
      <c r="C2133" s="104" t="s">
        <v>40</v>
      </c>
      <c r="D2133" s="105" t="s">
        <v>3624</v>
      </c>
      <c r="E2133" s="106">
        <v>16578</v>
      </c>
    </row>
    <row r="2134" spans="1:5" x14ac:dyDescent="0.25">
      <c r="A2134" s="97" t="str">
        <f>_xlfn.CONCAT(C2134,D2134)</f>
        <v>APVitória do Jari</v>
      </c>
      <c r="B2134" s="97" t="str">
        <f t="shared" si="33"/>
        <v>APVitória do Jari</v>
      </c>
      <c r="C2134" s="104" t="s">
        <v>55</v>
      </c>
      <c r="D2134" s="105" t="s">
        <v>3625</v>
      </c>
      <c r="E2134" s="106">
        <v>16572</v>
      </c>
    </row>
    <row r="2135" spans="1:5" x14ac:dyDescent="0.25">
      <c r="B2135" s="97" t="str">
        <f t="shared" si="33"/>
        <v>PRMangueirinha</v>
      </c>
      <c r="C2135" s="97" t="s">
        <v>33</v>
      </c>
      <c r="D2135" s="102" t="s">
        <v>3626</v>
      </c>
      <c r="E2135" s="103">
        <v>16572</v>
      </c>
    </row>
    <row r="2136" spans="1:5" x14ac:dyDescent="0.25">
      <c r="A2136" s="97" t="str">
        <f>_xlfn.CONCAT(C2136,D2136)</f>
        <v>MAConceição do Lago-Açu</v>
      </c>
      <c r="B2136" s="97" t="str">
        <f t="shared" si="33"/>
        <v>MAConceição do Lago-Açu</v>
      </c>
      <c r="C2136" s="104" t="s">
        <v>40</v>
      </c>
      <c r="D2136" s="105" t="s">
        <v>3627</v>
      </c>
      <c r="E2136" s="106">
        <v>16559</v>
      </c>
    </row>
    <row r="2137" spans="1:5" x14ac:dyDescent="0.25">
      <c r="B2137" s="97" t="str">
        <f t="shared" si="33"/>
        <v>PEMachados</v>
      </c>
      <c r="C2137" s="104" t="s">
        <v>44</v>
      </c>
      <c r="D2137" s="105" t="s">
        <v>3628</v>
      </c>
      <c r="E2137" s="106">
        <v>16549</v>
      </c>
    </row>
    <row r="2138" spans="1:5" x14ac:dyDescent="0.25">
      <c r="B2138" s="97" t="str">
        <f t="shared" si="33"/>
        <v>GOCaçu</v>
      </c>
      <c r="C2138" s="97" t="s">
        <v>36</v>
      </c>
      <c r="D2138" s="102" t="s">
        <v>3629</v>
      </c>
      <c r="E2138" s="103">
        <v>16525</v>
      </c>
    </row>
    <row r="2139" spans="1:5" x14ac:dyDescent="0.25">
      <c r="B2139" s="97" t="str">
        <f t="shared" si="33"/>
        <v>MGRaposos</v>
      </c>
      <c r="C2139" s="104" t="s">
        <v>34</v>
      </c>
      <c r="D2139" s="105" t="s">
        <v>3630</v>
      </c>
      <c r="E2139" s="106">
        <v>16501</v>
      </c>
    </row>
    <row r="2140" spans="1:5" x14ac:dyDescent="0.25">
      <c r="B2140" s="97" t="str">
        <f t="shared" si="33"/>
        <v>PRMorretes</v>
      </c>
      <c r="C2140" s="97" t="s">
        <v>33</v>
      </c>
      <c r="D2140" s="102" t="s">
        <v>3631</v>
      </c>
      <c r="E2140" s="103">
        <v>16485</v>
      </c>
    </row>
    <row r="2141" spans="1:5" x14ac:dyDescent="0.25">
      <c r="B2141" s="97" t="str">
        <f t="shared" si="33"/>
        <v>BANova Canaã</v>
      </c>
      <c r="C2141" s="104" t="s">
        <v>32</v>
      </c>
      <c r="D2141" s="105" t="s">
        <v>3632</v>
      </c>
      <c r="E2141" s="106">
        <v>16482</v>
      </c>
    </row>
    <row r="2142" spans="1:5" x14ac:dyDescent="0.25">
      <c r="B2142" s="97" t="str">
        <f t="shared" si="33"/>
        <v>PRTapejara</v>
      </c>
      <c r="C2142" s="97" t="s">
        <v>33</v>
      </c>
      <c r="D2142" s="102" t="s">
        <v>2966</v>
      </c>
      <c r="E2142" s="103">
        <v>16480</v>
      </c>
    </row>
    <row r="2143" spans="1:5" x14ac:dyDescent="0.25">
      <c r="B2143" s="97" t="str">
        <f t="shared" si="33"/>
        <v>MGPerdizes</v>
      </c>
      <c r="C2143" s="104" t="s">
        <v>34</v>
      </c>
      <c r="D2143" s="105" t="s">
        <v>3633</v>
      </c>
      <c r="E2143" s="106">
        <v>16469</v>
      </c>
    </row>
    <row r="2144" spans="1:5" x14ac:dyDescent="0.25">
      <c r="B2144" s="97" t="str">
        <f t="shared" si="33"/>
        <v>BAIbitiara</v>
      </c>
      <c r="C2144" s="104" t="s">
        <v>32</v>
      </c>
      <c r="D2144" s="105" t="s">
        <v>3634</v>
      </c>
      <c r="E2144" s="106">
        <v>16463</v>
      </c>
    </row>
    <row r="2145" spans="1:5" x14ac:dyDescent="0.25">
      <c r="B2145" s="97" t="str">
        <f t="shared" si="33"/>
        <v>PRSertanópolis</v>
      </c>
      <c r="C2145" s="97" t="s">
        <v>33</v>
      </c>
      <c r="D2145" s="102" t="s">
        <v>3635</v>
      </c>
      <c r="E2145" s="103">
        <v>16456</v>
      </c>
    </row>
    <row r="2146" spans="1:5" x14ac:dyDescent="0.25">
      <c r="B2146" s="97" t="str">
        <f t="shared" si="33"/>
        <v>MGPassa Quatro</v>
      </c>
      <c r="C2146" s="104" t="s">
        <v>34</v>
      </c>
      <c r="D2146" s="105" t="s">
        <v>3636</v>
      </c>
      <c r="E2146" s="106">
        <v>16439</v>
      </c>
    </row>
    <row r="2147" spans="1:5" x14ac:dyDescent="0.25">
      <c r="A2147" s="97" t="str">
        <f>_xlfn.CONCAT(C2147,D2147)</f>
        <v>PAAveiro</v>
      </c>
      <c r="B2147" s="97" t="str">
        <f t="shared" si="33"/>
        <v>PAAveiro</v>
      </c>
      <c r="C2147" s="104" t="s">
        <v>35</v>
      </c>
      <c r="D2147" s="105" t="s">
        <v>3637</v>
      </c>
      <c r="E2147" s="106">
        <v>16421</v>
      </c>
    </row>
    <row r="2148" spans="1:5" x14ac:dyDescent="0.25">
      <c r="B2148" s="97" t="str">
        <f t="shared" si="33"/>
        <v>MTVila Bela da Santíssima Trindade</v>
      </c>
      <c r="C2148" s="97" t="s">
        <v>46</v>
      </c>
      <c r="D2148" s="102" t="s">
        <v>3638</v>
      </c>
      <c r="E2148" s="103">
        <v>16412</v>
      </c>
    </row>
    <row r="2149" spans="1:5" x14ac:dyDescent="0.25">
      <c r="B2149" s="97" t="str">
        <f t="shared" si="33"/>
        <v>PRBituruna</v>
      </c>
      <c r="C2149" s="97" t="s">
        <v>33</v>
      </c>
      <c r="D2149" s="102" t="s">
        <v>3639</v>
      </c>
      <c r="E2149" s="103">
        <v>16411</v>
      </c>
    </row>
    <row r="2150" spans="1:5" x14ac:dyDescent="0.25">
      <c r="A2150" s="97" t="str">
        <f>_xlfn.CONCAT(C2150,D2150)</f>
        <v>AMFonte Boa</v>
      </c>
      <c r="B2150" s="97" t="str">
        <f t="shared" si="33"/>
        <v>AMFonte Boa</v>
      </c>
      <c r="C2150" s="104" t="s">
        <v>38</v>
      </c>
      <c r="D2150" s="105" t="s">
        <v>3640</v>
      </c>
      <c r="E2150" s="106">
        <v>16409</v>
      </c>
    </row>
    <row r="2151" spans="1:5" x14ac:dyDescent="0.25">
      <c r="A2151" s="97" t="str">
        <f>_xlfn.CONCAT(C2151,D2151)</f>
        <v>AMAlvarães</v>
      </c>
      <c r="B2151" s="97" t="str">
        <f t="shared" si="33"/>
        <v>AMAlvarães</v>
      </c>
      <c r="C2151" s="104" t="s">
        <v>38</v>
      </c>
      <c r="D2151" s="105" t="s">
        <v>3641</v>
      </c>
      <c r="E2151" s="106">
        <v>16396</v>
      </c>
    </row>
    <row r="2152" spans="1:5" x14ac:dyDescent="0.25">
      <c r="B2152" s="97" t="str">
        <f t="shared" si="33"/>
        <v>MGSanta Margarida</v>
      </c>
      <c r="C2152" s="97" t="s">
        <v>34</v>
      </c>
      <c r="D2152" s="102" t="s">
        <v>3642</v>
      </c>
      <c r="E2152" s="103">
        <v>16393</v>
      </c>
    </row>
    <row r="2153" spans="1:5" x14ac:dyDescent="0.25">
      <c r="B2153" s="97" t="str">
        <f t="shared" si="33"/>
        <v>RSSananduva</v>
      </c>
      <c r="C2153" s="97" t="s">
        <v>39</v>
      </c>
      <c r="D2153" s="102" t="s">
        <v>3643</v>
      </c>
      <c r="E2153" s="103">
        <v>16382</v>
      </c>
    </row>
    <row r="2154" spans="1:5" x14ac:dyDescent="0.25">
      <c r="A2154" s="97" t="str">
        <f>_xlfn.CONCAT(C2154,D2154)</f>
        <v>MALago Verde</v>
      </c>
      <c r="B2154" s="97" t="str">
        <f t="shared" si="33"/>
        <v>MALago Verde</v>
      </c>
      <c r="C2154" s="104" t="s">
        <v>40</v>
      </c>
      <c r="D2154" s="105" t="s">
        <v>3644</v>
      </c>
      <c r="E2154" s="106">
        <v>16369</v>
      </c>
    </row>
    <row r="2155" spans="1:5" x14ac:dyDescent="0.25">
      <c r="B2155" s="97" t="str">
        <f t="shared" si="33"/>
        <v>CEPereiro</v>
      </c>
      <c r="C2155" s="104" t="s">
        <v>41</v>
      </c>
      <c r="D2155" s="105" t="s">
        <v>3645</v>
      </c>
      <c r="E2155" s="106">
        <v>16356</v>
      </c>
    </row>
    <row r="2156" spans="1:5" x14ac:dyDescent="0.25">
      <c r="B2156" s="97" t="str">
        <f t="shared" si="33"/>
        <v>PELagoa dos Gatos</v>
      </c>
      <c r="C2156" s="104" t="s">
        <v>44</v>
      </c>
      <c r="D2156" s="105" t="s">
        <v>3646</v>
      </c>
      <c r="E2156" s="106">
        <v>16345</v>
      </c>
    </row>
    <row r="2157" spans="1:5" x14ac:dyDescent="0.25">
      <c r="B2157" s="97" t="str">
        <f t="shared" si="33"/>
        <v>PRClevelândia</v>
      </c>
      <c r="C2157" s="97" t="s">
        <v>33</v>
      </c>
      <c r="D2157" s="102" t="s">
        <v>3647</v>
      </c>
      <c r="E2157" s="103">
        <v>16344</v>
      </c>
    </row>
    <row r="2158" spans="1:5" x14ac:dyDescent="0.25">
      <c r="B2158" s="97" t="str">
        <f t="shared" si="33"/>
        <v>RSAgudo</v>
      </c>
      <c r="C2158" s="97" t="s">
        <v>39</v>
      </c>
      <c r="D2158" s="102" t="s">
        <v>3648</v>
      </c>
      <c r="E2158" s="103">
        <v>16344</v>
      </c>
    </row>
    <row r="2159" spans="1:5" x14ac:dyDescent="0.25">
      <c r="B2159" s="97" t="str">
        <f t="shared" si="33"/>
        <v>BAFiladélfia</v>
      </c>
      <c r="C2159" s="104" t="s">
        <v>32</v>
      </c>
      <c r="D2159" s="105" t="s">
        <v>3649</v>
      </c>
      <c r="E2159" s="106">
        <v>16314</v>
      </c>
    </row>
    <row r="2160" spans="1:5" x14ac:dyDescent="0.25">
      <c r="B2160" s="97" t="str">
        <f t="shared" si="33"/>
        <v>BAPindaí</v>
      </c>
      <c r="C2160" s="104" t="s">
        <v>32</v>
      </c>
      <c r="D2160" s="105" t="s">
        <v>3650</v>
      </c>
      <c r="E2160" s="106">
        <v>16308</v>
      </c>
    </row>
    <row r="2161" spans="1:5" x14ac:dyDescent="0.25">
      <c r="B2161" s="97" t="str">
        <f t="shared" si="33"/>
        <v>SCCorupá</v>
      </c>
      <c r="C2161" s="97" t="s">
        <v>42</v>
      </c>
      <c r="D2161" s="102" t="s">
        <v>3651</v>
      </c>
      <c r="E2161" s="103">
        <v>16300</v>
      </c>
    </row>
    <row r="2162" spans="1:5" x14ac:dyDescent="0.25">
      <c r="A2162" s="97" t="str">
        <f>_xlfn.CONCAT(C2162,D2162)</f>
        <v>MAPaulino Neves</v>
      </c>
      <c r="B2162" s="97" t="str">
        <f t="shared" si="33"/>
        <v>MAPaulino Neves</v>
      </c>
      <c r="C2162" s="104" t="s">
        <v>40</v>
      </c>
      <c r="D2162" s="105" t="s">
        <v>3652</v>
      </c>
      <c r="E2162" s="106">
        <v>16295</v>
      </c>
    </row>
    <row r="2163" spans="1:5" x14ac:dyDescent="0.25">
      <c r="B2163" s="97" t="str">
        <f t="shared" si="33"/>
        <v>MGCapinópolis</v>
      </c>
      <c r="C2163" s="104" t="s">
        <v>34</v>
      </c>
      <c r="D2163" s="105" t="s">
        <v>3653</v>
      </c>
      <c r="E2163" s="106">
        <v>16294</v>
      </c>
    </row>
    <row r="2164" spans="1:5" x14ac:dyDescent="0.25">
      <c r="B2164" s="97" t="str">
        <f t="shared" si="33"/>
        <v>MGItaú de Minas</v>
      </c>
      <c r="C2164" s="104" t="s">
        <v>34</v>
      </c>
      <c r="D2164" s="105" t="s">
        <v>3654</v>
      </c>
      <c r="E2164" s="106">
        <v>16286</v>
      </c>
    </row>
    <row r="2165" spans="1:5" x14ac:dyDescent="0.25">
      <c r="A2165" s="97" t="str">
        <f>_xlfn.CONCAT(C2165,D2165)</f>
        <v>PAMojuí dos Campos</v>
      </c>
      <c r="B2165" s="97" t="str">
        <f t="shared" si="33"/>
        <v>PAMojuí dos Campos</v>
      </c>
      <c r="C2165" s="104" t="s">
        <v>35</v>
      </c>
      <c r="D2165" s="105" t="s">
        <v>3655</v>
      </c>
      <c r="E2165" s="106">
        <v>16282</v>
      </c>
    </row>
    <row r="2166" spans="1:5" x14ac:dyDescent="0.25">
      <c r="B2166" s="97" t="str">
        <f t="shared" si="33"/>
        <v>SPBorborema</v>
      </c>
      <c r="C2166" s="97" t="s">
        <v>27</v>
      </c>
      <c r="D2166" s="102" t="s">
        <v>3656</v>
      </c>
      <c r="E2166" s="103">
        <v>16278</v>
      </c>
    </row>
    <row r="2167" spans="1:5" x14ac:dyDescent="0.25">
      <c r="B2167" s="97" t="str">
        <f t="shared" si="33"/>
        <v>MSIguatemi</v>
      </c>
      <c r="C2167" s="97" t="s">
        <v>47</v>
      </c>
      <c r="D2167" s="102" t="s">
        <v>3657</v>
      </c>
      <c r="E2167" s="103">
        <v>16273</v>
      </c>
    </row>
    <row r="2168" spans="1:5" x14ac:dyDescent="0.25">
      <c r="B2168" s="97" t="str">
        <f t="shared" si="33"/>
        <v>BAIbicuí</v>
      </c>
      <c r="C2168" s="104" t="s">
        <v>32</v>
      </c>
      <c r="D2168" s="105" t="s">
        <v>3658</v>
      </c>
      <c r="E2168" s="106">
        <v>16262</v>
      </c>
    </row>
    <row r="2169" spans="1:5" x14ac:dyDescent="0.25">
      <c r="B2169" s="97" t="str">
        <f t="shared" si="33"/>
        <v>RNGuamaré</v>
      </c>
      <c r="C2169" s="104" t="s">
        <v>52</v>
      </c>
      <c r="D2169" s="105" t="s">
        <v>3659</v>
      </c>
      <c r="E2169" s="106">
        <v>16261</v>
      </c>
    </row>
    <row r="2170" spans="1:5" x14ac:dyDescent="0.25">
      <c r="B2170" s="97" t="str">
        <f t="shared" si="33"/>
        <v>PESão Benedito do Sul</v>
      </c>
      <c r="C2170" s="104" t="s">
        <v>44</v>
      </c>
      <c r="D2170" s="105" t="s">
        <v>3660</v>
      </c>
      <c r="E2170" s="106">
        <v>16239</v>
      </c>
    </row>
    <row r="2171" spans="1:5" x14ac:dyDescent="0.25">
      <c r="A2171" s="97" t="str">
        <f>_xlfn.CONCAT(C2171,D2171)</f>
        <v>MAJoselândia</v>
      </c>
      <c r="B2171" s="97" t="str">
        <f t="shared" si="33"/>
        <v>MAJoselândia</v>
      </c>
      <c r="C2171" s="104" t="s">
        <v>40</v>
      </c>
      <c r="D2171" s="105" t="s">
        <v>3661</v>
      </c>
      <c r="E2171" s="106">
        <v>16228</v>
      </c>
    </row>
    <row r="2172" spans="1:5" x14ac:dyDescent="0.25">
      <c r="B2172" s="97" t="str">
        <f t="shared" si="33"/>
        <v>BABarrocas</v>
      </c>
      <c r="C2172" s="104" t="s">
        <v>32</v>
      </c>
      <c r="D2172" s="105" t="s">
        <v>3662</v>
      </c>
      <c r="E2172" s="106">
        <v>16225</v>
      </c>
    </row>
    <row r="2173" spans="1:5" x14ac:dyDescent="0.25">
      <c r="B2173" s="97" t="str">
        <f t="shared" si="33"/>
        <v>MTCampinápolis</v>
      </c>
      <c r="C2173" s="97" t="s">
        <v>46</v>
      </c>
      <c r="D2173" s="102" t="s">
        <v>3663</v>
      </c>
      <c r="E2173" s="103">
        <v>16223</v>
      </c>
    </row>
    <row r="2174" spans="1:5" x14ac:dyDescent="0.25">
      <c r="B2174" s="97" t="str">
        <f t="shared" si="33"/>
        <v>SPAltinópolis</v>
      </c>
      <c r="C2174" s="97" t="s">
        <v>27</v>
      </c>
      <c r="D2174" s="102" t="s">
        <v>3664</v>
      </c>
      <c r="E2174" s="103">
        <v>16221</v>
      </c>
    </row>
    <row r="2175" spans="1:5" x14ac:dyDescent="0.25">
      <c r="A2175" s="97" t="str">
        <f>_xlfn.CONCAT(C2175,D2175)</f>
        <v>MASanto Amaro do Maranhão</v>
      </c>
      <c r="B2175" s="97" t="str">
        <f t="shared" si="33"/>
        <v>MASanto Amaro do Maranhão</v>
      </c>
      <c r="C2175" s="104" t="s">
        <v>40</v>
      </c>
      <c r="D2175" s="105" t="s">
        <v>3665</v>
      </c>
      <c r="E2175" s="106">
        <v>16219</v>
      </c>
    </row>
    <row r="2176" spans="1:5" x14ac:dyDescent="0.25">
      <c r="B2176" s="97" t="str">
        <f t="shared" si="33"/>
        <v>ALBarra de Santo Antônio</v>
      </c>
      <c r="C2176" s="104" t="s">
        <v>37</v>
      </c>
      <c r="D2176" s="105" t="s">
        <v>3666</v>
      </c>
      <c r="E2176" s="106">
        <v>16201</v>
      </c>
    </row>
    <row r="2177" spans="1:5" x14ac:dyDescent="0.25">
      <c r="B2177" s="97" t="str">
        <f t="shared" si="33"/>
        <v>BAItaeté</v>
      </c>
      <c r="C2177" s="104" t="s">
        <v>32</v>
      </c>
      <c r="D2177" s="105" t="s">
        <v>3667</v>
      </c>
      <c r="E2177" s="106">
        <v>16164</v>
      </c>
    </row>
    <row r="2178" spans="1:5" x14ac:dyDescent="0.25">
      <c r="A2178" s="97" t="str">
        <f>_xlfn.CONCAT(C2178,D2178)</f>
        <v>ROMonte Negro</v>
      </c>
      <c r="B2178" s="97" t="str">
        <f t="shared" si="33"/>
        <v>ROMonte Negro</v>
      </c>
      <c r="C2178" s="104" t="s">
        <v>51</v>
      </c>
      <c r="D2178" s="105" t="s">
        <v>3668</v>
      </c>
      <c r="E2178" s="106">
        <v>16158</v>
      </c>
    </row>
    <row r="2179" spans="1:5" x14ac:dyDescent="0.25">
      <c r="A2179" s="97" t="str">
        <f>_xlfn.CONCAT(C2179,D2179)</f>
        <v>MAItaipava do Grajaú</v>
      </c>
      <c r="B2179" s="97" t="str">
        <f t="shared" ref="B2179:B2242" si="34">C2179&amp;D2179</f>
        <v>MAItaipava do Grajaú</v>
      </c>
      <c r="C2179" s="104" t="s">
        <v>40</v>
      </c>
      <c r="D2179" s="105" t="s">
        <v>3669</v>
      </c>
      <c r="E2179" s="106">
        <v>16158</v>
      </c>
    </row>
    <row r="2180" spans="1:5" x14ac:dyDescent="0.25">
      <c r="B2180" s="97" t="str">
        <f t="shared" si="34"/>
        <v>RSGetúlio Vargas</v>
      </c>
      <c r="C2180" s="97" t="s">
        <v>39</v>
      </c>
      <c r="D2180" s="102" t="s">
        <v>3670</v>
      </c>
      <c r="E2180" s="103">
        <v>16158</v>
      </c>
    </row>
    <row r="2181" spans="1:5" x14ac:dyDescent="0.25">
      <c r="B2181" s="97" t="str">
        <f t="shared" si="34"/>
        <v>PBPiancó</v>
      </c>
      <c r="C2181" s="104" t="s">
        <v>50</v>
      </c>
      <c r="D2181" s="105" t="s">
        <v>3671</v>
      </c>
      <c r="E2181" s="106">
        <v>16147</v>
      </c>
    </row>
    <row r="2182" spans="1:5" x14ac:dyDescent="0.25">
      <c r="B2182" s="97" t="str">
        <f t="shared" si="34"/>
        <v>SCPalmitos</v>
      </c>
      <c r="C2182" s="97" t="s">
        <v>42</v>
      </c>
      <c r="D2182" s="102" t="s">
        <v>3672</v>
      </c>
      <c r="E2182" s="103">
        <v>16144</v>
      </c>
    </row>
    <row r="2183" spans="1:5" x14ac:dyDescent="0.25">
      <c r="B2183" s="97" t="str">
        <f t="shared" si="34"/>
        <v>BACoaraci</v>
      </c>
      <c r="C2183" s="104" t="s">
        <v>32</v>
      </c>
      <c r="D2183" s="105" t="s">
        <v>3673</v>
      </c>
      <c r="E2183" s="106">
        <v>16128</v>
      </c>
    </row>
    <row r="2184" spans="1:5" x14ac:dyDescent="0.25">
      <c r="B2184" s="97" t="str">
        <f t="shared" si="34"/>
        <v>SPSão Lourenço da Serra</v>
      </c>
      <c r="C2184" s="97" t="s">
        <v>27</v>
      </c>
      <c r="D2184" s="102" t="s">
        <v>3674</v>
      </c>
      <c r="E2184" s="103">
        <v>16127</v>
      </c>
    </row>
    <row r="2185" spans="1:5" x14ac:dyDescent="0.25">
      <c r="B2185" s="97" t="str">
        <f t="shared" si="34"/>
        <v>PRCandói</v>
      </c>
      <c r="C2185" s="97" t="s">
        <v>33</v>
      </c>
      <c r="D2185" s="102" t="s">
        <v>3675</v>
      </c>
      <c r="E2185" s="103">
        <v>16126</v>
      </c>
    </row>
    <row r="2186" spans="1:5" x14ac:dyDescent="0.25">
      <c r="B2186" s="97" t="str">
        <f t="shared" si="34"/>
        <v>CEQuixelô</v>
      </c>
      <c r="C2186" s="104" t="s">
        <v>41</v>
      </c>
      <c r="D2186" s="105" t="s">
        <v>3676</v>
      </c>
      <c r="E2186" s="106">
        <v>16116</v>
      </c>
    </row>
    <row r="2187" spans="1:5" x14ac:dyDescent="0.25">
      <c r="B2187" s="97" t="str">
        <f t="shared" si="34"/>
        <v>SPFartura</v>
      </c>
      <c r="C2187" s="97" t="s">
        <v>27</v>
      </c>
      <c r="D2187" s="102" t="s">
        <v>3677</v>
      </c>
      <c r="E2187" s="103">
        <v>16102</v>
      </c>
    </row>
    <row r="2188" spans="1:5" x14ac:dyDescent="0.25">
      <c r="B2188" s="97" t="str">
        <f t="shared" si="34"/>
        <v>RSSão Pedro do Sul</v>
      </c>
      <c r="C2188" s="97" t="s">
        <v>39</v>
      </c>
      <c r="D2188" s="102" t="s">
        <v>3678</v>
      </c>
      <c r="E2188" s="103">
        <v>16100</v>
      </c>
    </row>
    <row r="2189" spans="1:5" x14ac:dyDescent="0.25">
      <c r="A2189" s="97" t="str">
        <f>_xlfn.CONCAT(C2189,D2189)</f>
        <v>ROCerejeiras</v>
      </c>
      <c r="B2189" s="97" t="str">
        <f t="shared" si="34"/>
        <v>ROCerejeiras</v>
      </c>
      <c r="C2189" s="104" t="s">
        <v>51</v>
      </c>
      <c r="D2189" s="105" t="s">
        <v>3679</v>
      </c>
      <c r="E2189" s="106">
        <v>16088</v>
      </c>
    </row>
    <row r="2190" spans="1:5" x14ac:dyDescent="0.25">
      <c r="B2190" s="97" t="str">
        <f t="shared" si="34"/>
        <v>BAAmérica Dourada</v>
      </c>
      <c r="C2190" s="104" t="s">
        <v>32</v>
      </c>
      <c r="D2190" s="105" t="s">
        <v>3680</v>
      </c>
      <c r="E2190" s="106">
        <v>16086</v>
      </c>
    </row>
    <row r="2191" spans="1:5" x14ac:dyDescent="0.25">
      <c r="B2191" s="97" t="str">
        <f t="shared" si="34"/>
        <v>CEAlto Santo</v>
      </c>
      <c r="C2191" s="104" t="s">
        <v>41</v>
      </c>
      <c r="D2191" s="105" t="s">
        <v>3681</v>
      </c>
      <c r="E2191" s="106">
        <v>16077</v>
      </c>
    </row>
    <row r="2192" spans="1:5" x14ac:dyDescent="0.25">
      <c r="B2192" s="97" t="str">
        <f t="shared" si="34"/>
        <v>GOMozarlândia</v>
      </c>
      <c r="C2192" s="97" t="s">
        <v>36</v>
      </c>
      <c r="D2192" s="102" t="s">
        <v>3682</v>
      </c>
      <c r="E2192" s="103">
        <v>16077</v>
      </c>
    </row>
    <row r="2193" spans="1:5" x14ac:dyDescent="0.25">
      <c r="A2193" s="97" t="str">
        <f>_xlfn.CONCAT(C2193,D2193)</f>
        <v>MAAnapurus</v>
      </c>
      <c r="B2193" s="97" t="str">
        <f t="shared" si="34"/>
        <v>MAAnapurus</v>
      </c>
      <c r="C2193" s="104" t="s">
        <v>40</v>
      </c>
      <c r="D2193" s="105" t="s">
        <v>3683</v>
      </c>
      <c r="E2193" s="106">
        <v>16054</v>
      </c>
    </row>
    <row r="2194" spans="1:5" x14ac:dyDescent="0.25">
      <c r="B2194" s="97" t="str">
        <f t="shared" si="34"/>
        <v>MTNova Bandeirantes</v>
      </c>
      <c r="C2194" s="97" t="s">
        <v>46</v>
      </c>
      <c r="D2194" s="102" t="s">
        <v>3684</v>
      </c>
      <c r="E2194" s="103">
        <v>16052</v>
      </c>
    </row>
    <row r="2195" spans="1:5" x14ac:dyDescent="0.25">
      <c r="B2195" s="97" t="str">
        <f t="shared" si="34"/>
        <v>BASalinas da Margarida</v>
      </c>
      <c r="C2195" s="104" t="s">
        <v>32</v>
      </c>
      <c r="D2195" s="105" t="s">
        <v>3685</v>
      </c>
      <c r="E2195" s="106">
        <v>16047</v>
      </c>
    </row>
    <row r="2196" spans="1:5" x14ac:dyDescent="0.25">
      <c r="B2196" s="97" t="str">
        <f t="shared" si="34"/>
        <v>MGNova Ponte</v>
      </c>
      <c r="C2196" s="104" t="s">
        <v>34</v>
      </c>
      <c r="D2196" s="105" t="s">
        <v>3686</v>
      </c>
      <c r="E2196" s="106">
        <v>16046</v>
      </c>
    </row>
    <row r="2197" spans="1:5" x14ac:dyDescent="0.25">
      <c r="B2197" s="97" t="str">
        <f t="shared" si="34"/>
        <v>MSÁgua Clara</v>
      </c>
      <c r="C2197" s="97" t="s">
        <v>47</v>
      </c>
      <c r="D2197" s="102" t="s">
        <v>3687</v>
      </c>
      <c r="E2197" s="103">
        <v>16025</v>
      </c>
    </row>
    <row r="2198" spans="1:5" x14ac:dyDescent="0.25">
      <c r="B2198" s="97" t="str">
        <f t="shared" si="34"/>
        <v>RNTangará</v>
      </c>
      <c r="C2198" s="104" t="s">
        <v>52</v>
      </c>
      <c r="D2198" s="105" t="s">
        <v>3688</v>
      </c>
      <c r="E2198" s="106">
        <v>16008</v>
      </c>
    </row>
    <row r="2199" spans="1:5" x14ac:dyDescent="0.25">
      <c r="A2199" s="97" t="str">
        <f>_xlfn.CONCAT(C2199,D2199)</f>
        <v>AMUrucará</v>
      </c>
      <c r="B2199" s="97" t="str">
        <f t="shared" si="34"/>
        <v>AMUrucará</v>
      </c>
      <c r="C2199" s="104" t="s">
        <v>38</v>
      </c>
      <c r="D2199" s="105" t="s">
        <v>3689</v>
      </c>
      <c r="E2199" s="106">
        <v>16007</v>
      </c>
    </row>
    <row r="2200" spans="1:5" x14ac:dyDescent="0.25">
      <c r="B2200" s="97" t="str">
        <f t="shared" si="34"/>
        <v>PEJoaquim Nabuco</v>
      </c>
      <c r="C2200" s="104" t="s">
        <v>44</v>
      </c>
      <c r="D2200" s="105" t="s">
        <v>3690</v>
      </c>
      <c r="E2200" s="106">
        <v>15999</v>
      </c>
    </row>
    <row r="2201" spans="1:5" x14ac:dyDescent="0.25">
      <c r="B2201" s="97" t="str">
        <f t="shared" si="34"/>
        <v>BATremedal</v>
      </c>
      <c r="C2201" s="104" t="s">
        <v>32</v>
      </c>
      <c r="D2201" s="105" t="s">
        <v>3691</v>
      </c>
      <c r="E2201" s="106">
        <v>15996</v>
      </c>
    </row>
    <row r="2202" spans="1:5" x14ac:dyDescent="0.25">
      <c r="B2202" s="97" t="str">
        <f t="shared" si="34"/>
        <v>BABiritinga</v>
      </c>
      <c r="C2202" s="104" t="s">
        <v>32</v>
      </c>
      <c r="D2202" s="105" t="s">
        <v>3692</v>
      </c>
      <c r="E2202" s="106">
        <v>15989</v>
      </c>
    </row>
    <row r="2203" spans="1:5" x14ac:dyDescent="0.25">
      <c r="B2203" s="97" t="str">
        <f t="shared" si="34"/>
        <v>SPRibeirão Branco</v>
      </c>
      <c r="C2203" s="97" t="s">
        <v>27</v>
      </c>
      <c r="D2203" s="102" t="s">
        <v>3693</v>
      </c>
      <c r="E2203" s="103">
        <v>15984</v>
      </c>
    </row>
    <row r="2204" spans="1:5" x14ac:dyDescent="0.25">
      <c r="A2204" s="97" t="str">
        <f>_xlfn.CONCAT(C2204,D2204)</f>
        <v>AMCanutama</v>
      </c>
      <c r="B2204" s="97" t="str">
        <f t="shared" si="34"/>
        <v>AMCanutama</v>
      </c>
      <c r="C2204" s="104" t="s">
        <v>38</v>
      </c>
      <c r="D2204" s="105" t="s">
        <v>3694</v>
      </c>
      <c r="E2204" s="106">
        <v>15981</v>
      </c>
    </row>
    <row r="2205" spans="1:5" x14ac:dyDescent="0.25">
      <c r="A2205" s="97" t="str">
        <f>_xlfn.CONCAT(C2205,D2205)</f>
        <v>PASão Francisco do Pará</v>
      </c>
      <c r="B2205" s="97" t="str">
        <f t="shared" si="34"/>
        <v>PASão Francisco do Pará</v>
      </c>
      <c r="C2205" s="104" t="s">
        <v>35</v>
      </c>
      <c r="D2205" s="105" t="s">
        <v>3695</v>
      </c>
      <c r="E2205" s="106">
        <v>15978</v>
      </c>
    </row>
    <row r="2206" spans="1:5" x14ac:dyDescent="0.25">
      <c r="B2206" s="97" t="str">
        <f t="shared" si="34"/>
        <v>GOIndiara</v>
      </c>
      <c r="C2206" s="97" t="s">
        <v>36</v>
      </c>
      <c r="D2206" s="102" t="s">
        <v>3696</v>
      </c>
      <c r="E2206" s="103">
        <v>15962</v>
      </c>
    </row>
    <row r="2207" spans="1:5" x14ac:dyDescent="0.25">
      <c r="B2207" s="97" t="str">
        <f t="shared" si="34"/>
        <v>SPPanorama</v>
      </c>
      <c r="C2207" s="97" t="s">
        <v>27</v>
      </c>
      <c r="D2207" s="102" t="s">
        <v>3697</v>
      </c>
      <c r="E2207" s="103">
        <v>15944</v>
      </c>
    </row>
    <row r="2208" spans="1:5" x14ac:dyDescent="0.25">
      <c r="B2208" s="97" t="str">
        <f t="shared" si="34"/>
        <v>MGGrão Mogol</v>
      </c>
      <c r="C2208" s="104" t="s">
        <v>34</v>
      </c>
      <c r="D2208" s="105" t="s">
        <v>3698</v>
      </c>
      <c r="E2208" s="106">
        <v>15943</v>
      </c>
    </row>
    <row r="2209" spans="1:5" x14ac:dyDescent="0.25">
      <c r="B2209" s="97" t="str">
        <f t="shared" si="34"/>
        <v>MTPoxoréo</v>
      </c>
      <c r="C2209" s="97" t="s">
        <v>46</v>
      </c>
      <c r="D2209" s="102" t="s">
        <v>3699</v>
      </c>
      <c r="E2209" s="103">
        <v>15936</v>
      </c>
    </row>
    <row r="2210" spans="1:5" x14ac:dyDescent="0.25">
      <c r="B2210" s="97" t="str">
        <f t="shared" si="34"/>
        <v>SPRosana</v>
      </c>
      <c r="C2210" s="97" t="s">
        <v>27</v>
      </c>
      <c r="D2210" s="102" t="s">
        <v>3700</v>
      </c>
      <c r="E2210" s="103">
        <v>15929</v>
      </c>
    </row>
    <row r="2211" spans="1:5" x14ac:dyDescent="0.25">
      <c r="B2211" s="97" t="str">
        <f t="shared" si="34"/>
        <v>MGPapagaios</v>
      </c>
      <c r="C2211" s="104" t="s">
        <v>34</v>
      </c>
      <c r="D2211" s="105" t="s">
        <v>3701</v>
      </c>
      <c r="E2211" s="106">
        <v>15922</v>
      </c>
    </row>
    <row r="2212" spans="1:5" x14ac:dyDescent="0.25">
      <c r="B2212" s="97" t="str">
        <f t="shared" si="34"/>
        <v>BAEncruzilhada</v>
      </c>
      <c r="C2212" s="104" t="s">
        <v>32</v>
      </c>
      <c r="D2212" s="105" t="s">
        <v>3702</v>
      </c>
      <c r="E2212" s="106">
        <v>15914</v>
      </c>
    </row>
    <row r="2213" spans="1:5" x14ac:dyDescent="0.25">
      <c r="B2213" s="97" t="str">
        <f t="shared" si="34"/>
        <v>PRCapitão Leônidas Marques</v>
      </c>
      <c r="C2213" s="97" t="s">
        <v>33</v>
      </c>
      <c r="D2213" s="102" t="s">
        <v>3703</v>
      </c>
      <c r="E2213" s="103">
        <v>15887</v>
      </c>
    </row>
    <row r="2214" spans="1:5" x14ac:dyDescent="0.25">
      <c r="B2214" s="97" t="str">
        <f t="shared" si="34"/>
        <v>RNLagoa Nova</v>
      </c>
      <c r="C2214" s="104" t="s">
        <v>52</v>
      </c>
      <c r="D2214" s="105" t="s">
        <v>3704</v>
      </c>
      <c r="E2214" s="106">
        <v>15880</v>
      </c>
    </row>
    <row r="2215" spans="1:5" x14ac:dyDescent="0.25">
      <c r="B2215" s="97" t="str">
        <f t="shared" si="34"/>
        <v>PESaloá</v>
      </c>
      <c r="C2215" s="104" t="s">
        <v>44</v>
      </c>
      <c r="D2215" s="105" t="s">
        <v>3705</v>
      </c>
      <c r="E2215" s="106">
        <v>15880</v>
      </c>
    </row>
    <row r="2216" spans="1:5" x14ac:dyDescent="0.25">
      <c r="B2216" s="97" t="str">
        <f t="shared" si="34"/>
        <v>BALagoa Real</v>
      </c>
      <c r="C2216" s="104" t="s">
        <v>32</v>
      </c>
      <c r="D2216" s="105" t="s">
        <v>3706</v>
      </c>
      <c r="E2216" s="106">
        <v>15870</v>
      </c>
    </row>
    <row r="2217" spans="1:5" x14ac:dyDescent="0.25">
      <c r="B2217" s="97" t="str">
        <f t="shared" si="34"/>
        <v>MGItamonte</v>
      </c>
      <c r="C2217" s="104" t="s">
        <v>34</v>
      </c>
      <c r="D2217" s="105" t="s">
        <v>3707</v>
      </c>
      <c r="E2217" s="106">
        <v>15844</v>
      </c>
    </row>
    <row r="2218" spans="1:5" x14ac:dyDescent="0.25">
      <c r="B2218" s="97" t="str">
        <f t="shared" si="34"/>
        <v>GOOrizona</v>
      </c>
      <c r="C2218" s="97" t="s">
        <v>36</v>
      </c>
      <c r="D2218" s="102" t="s">
        <v>3708</v>
      </c>
      <c r="E2218" s="103">
        <v>15834</v>
      </c>
    </row>
    <row r="2219" spans="1:5" x14ac:dyDescent="0.25">
      <c r="B2219" s="97" t="str">
        <f t="shared" si="34"/>
        <v>MGMário Campos</v>
      </c>
      <c r="C2219" s="104" t="s">
        <v>34</v>
      </c>
      <c r="D2219" s="105" t="s">
        <v>3709</v>
      </c>
      <c r="E2219" s="106">
        <v>15814</v>
      </c>
    </row>
    <row r="2220" spans="1:5" x14ac:dyDescent="0.25">
      <c r="B2220" s="97" t="str">
        <f t="shared" si="34"/>
        <v>CENova Olinda</v>
      </c>
      <c r="C2220" s="104" t="s">
        <v>41</v>
      </c>
      <c r="D2220" s="105" t="s">
        <v>3710</v>
      </c>
      <c r="E2220" s="106">
        <v>15798</v>
      </c>
    </row>
    <row r="2221" spans="1:5" x14ac:dyDescent="0.25">
      <c r="A2221" s="97" t="str">
        <f>_xlfn.CONCAT(C2221,D2221)</f>
        <v>MASão João do Carú</v>
      </c>
      <c r="B2221" s="97" t="str">
        <f t="shared" si="34"/>
        <v>MASão João do Carú</v>
      </c>
      <c r="C2221" s="104" t="s">
        <v>40</v>
      </c>
      <c r="D2221" s="105" t="s">
        <v>3711</v>
      </c>
      <c r="E2221" s="106">
        <v>15768</v>
      </c>
    </row>
    <row r="2222" spans="1:5" x14ac:dyDescent="0.25">
      <c r="B2222" s="97" t="str">
        <f t="shared" si="34"/>
        <v>MGSão João Evangelista</v>
      </c>
      <c r="C2222" s="97" t="s">
        <v>34</v>
      </c>
      <c r="D2222" s="102" t="s">
        <v>3712</v>
      </c>
      <c r="E2222" s="103">
        <v>15761</v>
      </c>
    </row>
    <row r="2223" spans="1:5" x14ac:dyDescent="0.25">
      <c r="B2223" s="97" t="str">
        <f t="shared" si="34"/>
        <v>RNIpanguaçu</v>
      </c>
      <c r="C2223" s="104" t="s">
        <v>52</v>
      </c>
      <c r="D2223" s="105" t="s">
        <v>3713</v>
      </c>
      <c r="E2223" s="106">
        <v>15759</v>
      </c>
    </row>
    <row r="2224" spans="1:5" x14ac:dyDescent="0.25">
      <c r="B2224" s="97" t="str">
        <f t="shared" si="34"/>
        <v>CESaboeiro</v>
      </c>
      <c r="C2224" s="104" t="s">
        <v>41</v>
      </c>
      <c r="D2224" s="105" t="s">
        <v>3714</v>
      </c>
      <c r="E2224" s="106">
        <v>15757</v>
      </c>
    </row>
    <row r="2225" spans="1:5" x14ac:dyDescent="0.25">
      <c r="B2225" s="97" t="str">
        <f t="shared" si="34"/>
        <v>MTGuiratinga</v>
      </c>
      <c r="C2225" s="97" t="s">
        <v>46</v>
      </c>
      <c r="D2225" s="102" t="s">
        <v>3715</v>
      </c>
      <c r="E2225" s="103">
        <v>15740</v>
      </c>
    </row>
    <row r="2226" spans="1:5" x14ac:dyDescent="0.25">
      <c r="B2226" s="97" t="str">
        <f t="shared" si="34"/>
        <v>RSGiruá</v>
      </c>
      <c r="C2226" s="97" t="s">
        <v>39</v>
      </c>
      <c r="D2226" s="102" t="s">
        <v>3716</v>
      </c>
      <c r="E2226" s="103">
        <v>15729</v>
      </c>
    </row>
    <row r="2227" spans="1:5" x14ac:dyDescent="0.25">
      <c r="A2227" s="97" t="str">
        <f>_xlfn.CONCAT(C2227,D2227)</f>
        <v>ACAcrelândia</v>
      </c>
      <c r="B2227" s="97" t="str">
        <f t="shared" si="34"/>
        <v>ACAcrelândia</v>
      </c>
      <c r="C2227" s="104" t="s">
        <v>54</v>
      </c>
      <c r="D2227" s="105" t="s">
        <v>3717</v>
      </c>
      <c r="E2227" s="106">
        <v>15721</v>
      </c>
    </row>
    <row r="2228" spans="1:5" x14ac:dyDescent="0.25">
      <c r="B2228" s="97" t="str">
        <f t="shared" si="34"/>
        <v>PESanta Cruz</v>
      </c>
      <c r="C2228" s="104" t="s">
        <v>44</v>
      </c>
      <c r="D2228" s="105" t="s">
        <v>2399</v>
      </c>
      <c r="E2228" s="106">
        <v>15713</v>
      </c>
    </row>
    <row r="2229" spans="1:5" x14ac:dyDescent="0.25">
      <c r="B2229" s="97" t="str">
        <f t="shared" si="34"/>
        <v>RJSumidouro</v>
      </c>
      <c r="C2229" s="97" t="s">
        <v>43</v>
      </c>
      <c r="D2229" s="102" t="s">
        <v>3718</v>
      </c>
      <c r="E2229" s="103">
        <v>15709</v>
      </c>
    </row>
    <row r="2230" spans="1:5" x14ac:dyDescent="0.25">
      <c r="B2230" s="97" t="str">
        <f t="shared" si="34"/>
        <v>RSRestinga Seca</v>
      </c>
      <c r="C2230" s="97" t="s">
        <v>39</v>
      </c>
      <c r="D2230" s="102" t="s">
        <v>3719</v>
      </c>
      <c r="E2230" s="103">
        <v>15702</v>
      </c>
    </row>
    <row r="2231" spans="1:5" x14ac:dyDescent="0.25">
      <c r="B2231" s="97" t="str">
        <f t="shared" si="34"/>
        <v>SEFrei Paulo</v>
      </c>
      <c r="C2231" s="104" t="s">
        <v>49</v>
      </c>
      <c r="D2231" s="105" t="s">
        <v>3720</v>
      </c>
      <c r="E2231" s="106">
        <v>15688</v>
      </c>
    </row>
    <row r="2232" spans="1:5" x14ac:dyDescent="0.25">
      <c r="A2232" s="97" t="str">
        <f>_xlfn.CONCAT(C2232,D2232)</f>
        <v>MAAraguanã</v>
      </c>
      <c r="B2232" s="97" t="str">
        <f t="shared" si="34"/>
        <v>MAAraguanã</v>
      </c>
      <c r="C2232" s="104" t="s">
        <v>40</v>
      </c>
      <c r="D2232" s="105" t="s">
        <v>3721</v>
      </c>
      <c r="E2232" s="106">
        <v>15675</v>
      </c>
    </row>
    <row r="2233" spans="1:5" x14ac:dyDescent="0.25">
      <c r="B2233" s="97" t="str">
        <f t="shared" si="34"/>
        <v>SPTupi Paulista</v>
      </c>
      <c r="C2233" s="97" t="s">
        <v>27</v>
      </c>
      <c r="D2233" s="102" t="s">
        <v>3722</v>
      </c>
      <c r="E2233" s="103">
        <v>15670</v>
      </c>
    </row>
    <row r="2234" spans="1:5" x14ac:dyDescent="0.25">
      <c r="B2234" s="97" t="str">
        <f t="shared" si="34"/>
        <v>BAIgaporã</v>
      </c>
      <c r="C2234" s="104" t="s">
        <v>32</v>
      </c>
      <c r="D2234" s="105" t="s">
        <v>3723</v>
      </c>
      <c r="E2234" s="106">
        <v>15661</v>
      </c>
    </row>
    <row r="2235" spans="1:5" x14ac:dyDescent="0.25">
      <c r="B2235" s="97" t="str">
        <f t="shared" si="34"/>
        <v>MGCampos Altos</v>
      </c>
      <c r="C2235" s="104" t="s">
        <v>34</v>
      </c>
      <c r="D2235" s="105" t="s">
        <v>3724</v>
      </c>
      <c r="E2235" s="106">
        <v>15661</v>
      </c>
    </row>
    <row r="2236" spans="1:5" x14ac:dyDescent="0.25">
      <c r="B2236" s="97" t="str">
        <f t="shared" si="34"/>
        <v>ESMantenópolis</v>
      </c>
      <c r="C2236" s="97" t="s">
        <v>48</v>
      </c>
      <c r="D2236" s="102" t="s">
        <v>3725</v>
      </c>
      <c r="E2236" s="103">
        <v>15653</v>
      </c>
    </row>
    <row r="2237" spans="1:5" x14ac:dyDescent="0.25">
      <c r="A2237" s="97" t="str">
        <f>_xlfn.CONCAT(C2237,D2237)</f>
        <v>PANova Timboteua</v>
      </c>
      <c r="B2237" s="97" t="str">
        <f t="shared" si="34"/>
        <v>PANova Timboteua</v>
      </c>
      <c r="C2237" s="104" t="s">
        <v>35</v>
      </c>
      <c r="D2237" s="105" t="s">
        <v>3726</v>
      </c>
      <c r="E2237" s="106">
        <v>15646</v>
      </c>
    </row>
    <row r="2238" spans="1:5" x14ac:dyDescent="0.25">
      <c r="B2238" s="97" t="str">
        <f t="shared" si="34"/>
        <v>RNPoço Branco</v>
      </c>
      <c r="C2238" s="104" t="s">
        <v>52</v>
      </c>
      <c r="D2238" s="105" t="s">
        <v>3727</v>
      </c>
      <c r="E2238" s="106">
        <v>15646</v>
      </c>
    </row>
    <row r="2239" spans="1:5" x14ac:dyDescent="0.25">
      <c r="B2239" s="97" t="str">
        <f t="shared" si="34"/>
        <v>SPSanta Adélia</v>
      </c>
      <c r="C2239" s="97" t="s">
        <v>27</v>
      </c>
      <c r="D2239" s="102" t="s">
        <v>3728</v>
      </c>
      <c r="E2239" s="103">
        <v>15639</v>
      </c>
    </row>
    <row r="2240" spans="1:5" x14ac:dyDescent="0.25">
      <c r="B2240" s="97" t="str">
        <f t="shared" si="34"/>
        <v>ALIbateguara</v>
      </c>
      <c r="C2240" s="104" t="s">
        <v>37</v>
      </c>
      <c r="D2240" s="105" t="s">
        <v>3729</v>
      </c>
      <c r="E2240" s="106">
        <v>15637</v>
      </c>
    </row>
    <row r="2241" spans="1:5" x14ac:dyDescent="0.25">
      <c r="B2241" s="97" t="str">
        <f t="shared" si="34"/>
        <v>PEFrei Miguelinho</v>
      </c>
      <c r="C2241" s="104" t="s">
        <v>44</v>
      </c>
      <c r="D2241" s="105" t="s">
        <v>3730</v>
      </c>
      <c r="E2241" s="106">
        <v>15633</v>
      </c>
    </row>
    <row r="2242" spans="1:5" x14ac:dyDescent="0.25">
      <c r="B2242" s="97" t="str">
        <f t="shared" si="34"/>
        <v>SPLuís Antônio</v>
      </c>
      <c r="C2242" s="97" t="s">
        <v>27</v>
      </c>
      <c r="D2242" s="102" t="s">
        <v>3731</v>
      </c>
      <c r="E2242" s="103">
        <v>15628</v>
      </c>
    </row>
    <row r="2243" spans="1:5" x14ac:dyDescent="0.25">
      <c r="B2243" s="97" t="str">
        <f t="shared" ref="B2243:B2306" si="35">C2243&amp;D2243</f>
        <v>PBBarra de Santa Rosa</v>
      </c>
      <c r="C2243" s="104" t="s">
        <v>50</v>
      </c>
      <c r="D2243" s="105" t="s">
        <v>3732</v>
      </c>
      <c r="E2243" s="106">
        <v>15607</v>
      </c>
    </row>
    <row r="2244" spans="1:5" x14ac:dyDescent="0.25">
      <c r="B2244" s="97" t="str">
        <f t="shared" si="35"/>
        <v>SPHolambra</v>
      </c>
      <c r="C2244" s="97" t="s">
        <v>27</v>
      </c>
      <c r="D2244" s="102" t="s">
        <v>3733</v>
      </c>
      <c r="E2244" s="103">
        <v>15605</v>
      </c>
    </row>
    <row r="2245" spans="1:5" x14ac:dyDescent="0.25">
      <c r="B2245" s="97" t="str">
        <f t="shared" si="35"/>
        <v>ESMuqui</v>
      </c>
      <c r="C2245" s="97" t="s">
        <v>48</v>
      </c>
      <c r="D2245" s="102" t="s">
        <v>3734</v>
      </c>
      <c r="E2245" s="103">
        <v>15602</v>
      </c>
    </row>
    <row r="2246" spans="1:5" x14ac:dyDescent="0.25">
      <c r="B2246" s="97" t="str">
        <f t="shared" si="35"/>
        <v>RSEspumoso</v>
      </c>
      <c r="C2246" s="97" t="s">
        <v>39</v>
      </c>
      <c r="D2246" s="102" t="s">
        <v>3735</v>
      </c>
      <c r="E2246" s="103">
        <v>15594</v>
      </c>
    </row>
    <row r="2247" spans="1:5" x14ac:dyDescent="0.25">
      <c r="B2247" s="97" t="str">
        <f t="shared" si="35"/>
        <v>SPEldorado</v>
      </c>
      <c r="C2247" s="97" t="s">
        <v>27</v>
      </c>
      <c r="D2247" s="102" t="s">
        <v>3736</v>
      </c>
      <c r="E2247" s="103">
        <v>15592</v>
      </c>
    </row>
    <row r="2248" spans="1:5" x14ac:dyDescent="0.25">
      <c r="B2248" s="97" t="str">
        <f t="shared" si="35"/>
        <v>SCDionísio Cerqueira</v>
      </c>
      <c r="C2248" s="97" t="s">
        <v>42</v>
      </c>
      <c r="D2248" s="102" t="s">
        <v>3737</v>
      </c>
      <c r="E2248" s="103">
        <v>15592</v>
      </c>
    </row>
    <row r="2249" spans="1:5" x14ac:dyDescent="0.25">
      <c r="B2249" s="97" t="str">
        <f t="shared" si="35"/>
        <v>SPPinhalzinho</v>
      </c>
      <c r="C2249" s="97" t="s">
        <v>27</v>
      </c>
      <c r="D2249" s="102" t="s">
        <v>3209</v>
      </c>
      <c r="E2249" s="103">
        <v>15564</v>
      </c>
    </row>
    <row r="2250" spans="1:5" x14ac:dyDescent="0.25">
      <c r="B2250" s="97" t="str">
        <f t="shared" si="35"/>
        <v>RSDom Feliciano</v>
      </c>
      <c r="C2250" s="97" t="s">
        <v>39</v>
      </c>
      <c r="D2250" s="102" t="s">
        <v>3738</v>
      </c>
      <c r="E2250" s="103">
        <v>15556</v>
      </c>
    </row>
    <row r="2251" spans="1:5" x14ac:dyDescent="0.25">
      <c r="B2251" s="97" t="str">
        <f t="shared" si="35"/>
        <v>BACoronel João Sá</v>
      </c>
      <c r="C2251" s="104" t="s">
        <v>32</v>
      </c>
      <c r="D2251" s="105" t="s">
        <v>3739</v>
      </c>
      <c r="E2251" s="106">
        <v>15549</v>
      </c>
    </row>
    <row r="2252" spans="1:5" x14ac:dyDescent="0.25">
      <c r="B2252" s="97" t="str">
        <f t="shared" si="35"/>
        <v>PEMirandiba</v>
      </c>
      <c r="C2252" s="104" t="s">
        <v>44</v>
      </c>
      <c r="D2252" s="105" t="s">
        <v>3740</v>
      </c>
      <c r="E2252" s="106">
        <v>15548</v>
      </c>
    </row>
    <row r="2253" spans="1:5" x14ac:dyDescent="0.25">
      <c r="A2253" s="97" t="str">
        <f>_xlfn.CONCAT(C2253,D2253)</f>
        <v>MAPrimeira Cruz</v>
      </c>
      <c r="B2253" s="97" t="str">
        <f t="shared" si="35"/>
        <v>MAPrimeira Cruz</v>
      </c>
      <c r="C2253" s="104" t="s">
        <v>40</v>
      </c>
      <c r="D2253" s="105" t="s">
        <v>3741</v>
      </c>
      <c r="E2253" s="106">
        <v>15545</v>
      </c>
    </row>
    <row r="2254" spans="1:5" x14ac:dyDescent="0.25">
      <c r="B2254" s="97" t="str">
        <f t="shared" si="35"/>
        <v>BASão Félix do Coribe</v>
      </c>
      <c r="C2254" s="104" t="s">
        <v>32</v>
      </c>
      <c r="D2254" s="105" t="s">
        <v>3742</v>
      </c>
      <c r="E2254" s="106">
        <v>15543</v>
      </c>
    </row>
    <row r="2255" spans="1:5" x14ac:dyDescent="0.25">
      <c r="B2255" s="97" t="str">
        <f t="shared" si="35"/>
        <v>MGCruzília</v>
      </c>
      <c r="C2255" s="104" t="s">
        <v>34</v>
      </c>
      <c r="D2255" s="105" t="s">
        <v>3743</v>
      </c>
      <c r="E2255" s="106">
        <v>15529</v>
      </c>
    </row>
    <row r="2256" spans="1:5" x14ac:dyDescent="0.25">
      <c r="B2256" s="97" t="str">
        <f t="shared" si="35"/>
        <v>MGFelixlândia</v>
      </c>
      <c r="C2256" s="104" t="s">
        <v>34</v>
      </c>
      <c r="D2256" s="105" t="s">
        <v>3744</v>
      </c>
      <c r="E2256" s="106">
        <v>15528</v>
      </c>
    </row>
    <row r="2257" spans="1:5" x14ac:dyDescent="0.25">
      <c r="B2257" s="97" t="str">
        <f t="shared" si="35"/>
        <v>BARio do Antônio</v>
      </c>
      <c r="C2257" s="104" t="s">
        <v>32</v>
      </c>
      <c r="D2257" s="105" t="s">
        <v>3745</v>
      </c>
      <c r="E2257" s="106">
        <v>15521</v>
      </c>
    </row>
    <row r="2258" spans="1:5" x14ac:dyDescent="0.25">
      <c r="B2258" s="97" t="str">
        <f t="shared" si="35"/>
        <v>RJCambuci</v>
      </c>
      <c r="C2258" s="97" t="s">
        <v>43</v>
      </c>
      <c r="D2258" s="102" t="s">
        <v>3746</v>
      </c>
      <c r="E2258" s="103">
        <v>15521</v>
      </c>
    </row>
    <row r="2259" spans="1:5" x14ac:dyDescent="0.25">
      <c r="B2259" s="97" t="str">
        <f t="shared" si="35"/>
        <v>SCNova Veneza</v>
      </c>
      <c r="C2259" s="97" t="s">
        <v>42</v>
      </c>
      <c r="D2259" s="102" t="s">
        <v>3747</v>
      </c>
      <c r="E2259" s="103">
        <v>15515</v>
      </c>
    </row>
    <row r="2260" spans="1:5" x14ac:dyDescent="0.25">
      <c r="B2260" s="97" t="str">
        <f t="shared" si="35"/>
        <v>MGItanhandu</v>
      </c>
      <c r="C2260" s="104" t="s">
        <v>34</v>
      </c>
      <c r="D2260" s="105" t="s">
        <v>3748</v>
      </c>
      <c r="E2260" s="106">
        <v>15511</v>
      </c>
    </row>
    <row r="2261" spans="1:5" x14ac:dyDescent="0.25">
      <c r="B2261" s="97" t="str">
        <f t="shared" si="35"/>
        <v>MGItapagipe</v>
      </c>
      <c r="C2261" s="104" t="s">
        <v>34</v>
      </c>
      <c r="D2261" s="105" t="s">
        <v>3749</v>
      </c>
      <c r="E2261" s="106">
        <v>15511</v>
      </c>
    </row>
    <row r="2262" spans="1:5" x14ac:dyDescent="0.25">
      <c r="B2262" s="97" t="str">
        <f t="shared" si="35"/>
        <v>PBTaperoá</v>
      </c>
      <c r="C2262" s="104" t="s">
        <v>50</v>
      </c>
      <c r="D2262" s="105" t="s">
        <v>3183</v>
      </c>
      <c r="E2262" s="106">
        <v>15505</v>
      </c>
    </row>
    <row r="2263" spans="1:5" x14ac:dyDescent="0.25">
      <c r="A2263" s="97" t="str">
        <f>_xlfn.CONCAT(C2263,D2263)</f>
        <v>MABuritirana</v>
      </c>
      <c r="B2263" s="97" t="str">
        <f t="shared" si="35"/>
        <v>MABuritirana</v>
      </c>
      <c r="C2263" s="104" t="s">
        <v>40</v>
      </c>
      <c r="D2263" s="105" t="s">
        <v>3750</v>
      </c>
      <c r="E2263" s="106">
        <v>15503</v>
      </c>
    </row>
    <row r="2264" spans="1:5" x14ac:dyDescent="0.25">
      <c r="A2264" s="97" t="str">
        <f>_xlfn.CONCAT(C2264,D2264)</f>
        <v>AMJuruá</v>
      </c>
      <c r="B2264" s="97" t="str">
        <f t="shared" si="35"/>
        <v>AMJuruá</v>
      </c>
      <c r="C2264" s="104" t="s">
        <v>38</v>
      </c>
      <c r="D2264" s="105" t="s">
        <v>3751</v>
      </c>
      <c r="E2264" s="106">
        <v>15495</v>
      </c>
    </row>
    <row r="2265" spans="1:5" x14ac:dyDescent="0.25">
      <c r="B2265" s="97" t="str">
        <f t="shared" si="35"/>
        <v>PEJurema</v>
      </c>
      <c r="C2265" s="104" t="s">
        <v>44</v>
      </c>
      <c r="D2265" s="105" t="s">
        <v>3752</v>
      </c>
      <c r="E2265" s="106">
        <v>15483</v>
      </c>
    </row>
    <row r="2266" spans="1:5" x14ac:dyDescent="0.25">
      <c r="B2266" s="97" t="str">
        <f t="shared" si="35"/>
        <v>MGJoaíma</v>
      </c>
      <c r="C2266" s="104" t="s">
        <v>34</v>
      </c>
      <c r="D2266" s="105" t="s">
        <v>3753</v>
      </c>
      <c r="E2266" s="106">
        <v>15476</v>
      </c>
    </row>
    <row r="2267" spans="1:5" x14ac:dyDescent="0.25">
      <c r="B2267" s="97" t="str">
        <f t="shared" si="35"/>
        <v>PBSanta Luzia</v>
      </c>
      <c r="C2267" s="104" t="s">
        <v>50</v>
      </c>
      <c r="D2267" s="105" t="s">
        <v>1682</v>
      </c>
      <c r="E2267" s="106">
        <v>15470</v>
      </c>
    </row>
    <row r="2268" spans="1:5" x14ac:dyDescent="0.25">
      <c r="B2268" s="97" t="str">
        <f t="shared" si="35"/>
        <v>MGEntre Rios de Minas</v>
      </c>
      <c r="C2268" s="104" t="s">
        <v>34</v>
      </c>
      <c r="D2268" s="105" t="s">
        <v>3754</v>
      </c>
      <c r="E2268" s="106">
        <v>15458</v>
      </c>
    </row>
    <row r="2269" spans="1:5" x14ac:dyDescent="0.25">
      <c r="B2269" s="97" t="str">
        <f t="shared" si="35"/>
        <v>MSCoronel Sapucaia</v>
      </c>
      <c r="C2269" s="97" t="s">
        <v>47</v>
      </c>
      <c r="D2269" s="102" t="s">
        <v>3755</v>
      </c>
      <c r="E2269" s="103">
        <v>15449</v>
      </c>
    </row>
    <row r="2270" spans="1:5" x14ac:dyDescent="0.25">
      <c r="B2270" s="97" t="str">
        <f t="shared" si="35"/>
        <v>SPSão Simão</v>
      </c>
      <c r="C2270" s="97" t="s">
        <v>27</v>
      </c>
      <c r="D2270" s="102" t="s">
        <v>3194</v>
      </c>
      <c r="E2270" s="103">
        <v>15446</v>
      </c>
    </row>
    <row r="2271" spans="1:5" x14ac:dyDescent="0.25">
      <c r="B2271" s="97" t="str">
        <f t="shared" si="35"/>
        <v>BANovo Triunfo</v>
      </c>
      <c r="C2271" s="104" t="s">
        <v>32</v>
      </c>
      <c r="D2271" s="105" t="s">
        <v>3756</v>
      </c>
      <c r="E2271" s="106">
        <v>15445</v>
      </c>
    </row>
    <row r="2272" spans="1:5" x14ac:dyDescent="0.25">
      <c r="B2272" s="97" t="str">
        <f t="shared" si="35"/>
        <v>PBCoremas</v>
      </c>
      <c r="C2272" s="104" t="s">
        <v>50</v>
      </c>
      <c r="D2272" s="105" t="s">
        <v>3757</v>
      </c>
      <c r="E2272" s="106">
        <v>15438</v>
      </c>
    </row>
    <row r="2273" spans="1:5" x14ac:dyDescent="0.25">
      <c r="B2273" s="97" t="str">
        <f t="shared" si="35"/>
        <v>PRRio Azul</v>
      </c>
      <c r="C2273" s="97" t="s">
        <v>33</v>
      </c>
      <c r="D2273" s="102" t="s">
        <v>3758</v>
      </c>
      <c r="E2273" s="103">
        <v>15433</v>
      </c>
    </row>
    <row r="2274" spans="1:5" x14ac:dyDescent="0.25">
      <c r="A2274" s="97" t="str">
        <f>_xlfn.CONCAT(C2274,D2274)</f>
        <v>PAVitória do Xingu</v>
      </c>
      <c r="B2274" s="97" t="str">
        <f t="shared" si="35"/>
        <v>PAVitória do Xingu</v>
      </c>
      <c r="C2274" s="104" t="s">
        <v>35</v>
      </c>
      <c r="D2274" s="105" t="s">
        <v>3759</v>
      </c>
      <c r="E2274" s="106">
        <v>15421</v>
      </c>
    </row>
    <row r="2275" spans="1:5" x14ac:dyDescent="0.25">
      <c r="B2275" s="97" t="str">
        <f t="shared" si="35"/>
        <v>RNPendências</v>
      </c>
      <c r="C2275" s="104" t="s">
        <v>52</v>
      </c>
      <c r="D2275" s="105" t="s">
        <v>3760</v>
      </c>
      <c r="E2275" s="106">
        <v>15411</v>
      </c>
    </row>
    <row r="2276" spans="1:5" x14ac:dyDescent="0.25">
      <c r="B2276" s="97" t="str">
        <f t="shared" si="35"/>
        <v>PRBela Vista do Paraíso</v>
      </c>
      <c r="C2276" s="97" t="s">
        <v>33</v>
      </c>
      <c r="D2276" s="102" t="s">
        <v>3761</v>
      </c>
      <c r="E2276" s="103">
        <v>15400</v>
      </c>
    </row>
    <row r="2277" spans="1:5" x14ac:dyDescent="0.25">
      <c r="B2277" s="97" t="str">
        <f t="shared" si="35"/>
        <v>MGCapitão Enéas</v>
      </c>
      <c r="C2277" s="104" t="s">
        <v>34</v>
      </c>
      <c r="D2277" s="105" t="s">
        <v>3762</v>
      </c>
      <c r="E2277" s="106">
        <v>15388</v>
      </c>
    </row>
    <row r="2278" spans="1:5" x14ac:dyDescent="0.25">
      <c r="B2278" s="97" t="str">
        <f t="shared" si="35"/>
        <v>RJItalva</v>
      </c>
      <c r="C2278" s="97" t="s">
        <v>43</v>
      </c>
      <c r="D2278" s="102" t="s">
        <v>3763</v>
      </c>
      <c r="E2278" s="103">
        <v>15387</v>
      </c>
    </row>
    <row r="2279" spans="1:5" x14ac:dyDescent="0.25">
      <c r="B2279" s="97" t="str">
        <f t="shared" si="35"/>
        <v>SCLauro Muller</v>
      </c>
      <c r="C2279" s="97" t="s">
        <v>42</v>
      </c>
      <c r="D2279" s="102" t="s">
        <v>3764</v>
      </c>
      <c r="E2279" s="103">
        <v>15380</v>
      </c>
    </row>
    <row r="2280" spans="1:5" x14ac:dyDescent="0.25">
      <c r="B2280" s="97" t="str">
        <f t="shared" si="35"/>
        <v>MGSabinópolis</v>
      </c>
      <c r="C2280" s="104" t="s">
        <v>34</v>
      </c>
      <c r="D2280" s="105" t="s">
        <v>3765</v>
      </c>
      <c r="E2280" s="106">
        <v>15364</v>
      </c>
    </row>
    <row r="2281" spans="1:5" x14ac:dyDescent="0.25">
      <c r="B2281" s="97" t="str">
        <f t="shared" si="35"/>
        <v>SPTarumã</v>
      </c>
      <c r="C2281" s="97" t="s">
        <v>27</v>
      </c>
      <c r="D2281" s="102" t="s">
        <v>3766</v>
      </c>
      <c r="E2281" s="103">
        <v>15361</v>
      </c>
    </row>
    <row r="2282" spans="1:5" x14ac:dyDescent="0.25">
      <c r="B2282" s="97" t="str">
        <f t="shared" si="35"/>
        <v>PRSão João do Triunfo</v>
      </c>
      <c r="C2282" s="97" t="s">
        <v>33</v>
      </c>
      <c r="D2282" s="102" t="s">
        <v>3767</v>
      </c>
      <c r="E2282" s="103">
        <v>15359</v>
      </c>
    </row>
    <row r="2283" spans="1:5" x14ac:dyDescent="0.25">
      <c r="B2283" s="97" t="str">
        <f t="shared" si="35"/>
        <v>PBUiraúna</v>
      </c>
      <c r="C2283" s="104" t="s">
        <v>50</v>
      </c>
      <c r="D2283" s="105" t="s">
        <v>3768</v>
      </c>
      <c r="E2283" s="106">
        <v>15356</v>
      </c>
    </row>
    <row r="2284" spans="1:5" x14ac:dyDescent="0.25">
      <c r="B2284" s="97" t="str">
        <f t="shared" si="35"/>
        <v>MGChapada do Norte</v>
      </c>
      <c r="C2284" s="104" t="s">
        <v>34</v>
      </c>
      <c r="D2284" s="105" t="s">
        <v>3769</v>
      </c>
      <c r="E2284" s="106">
        <v>15334</v>
      </c>
    </row>
    <row r="2285" spans="1:5" x14ac:dyDescent="0.25">
      <c r="B2285" s="97" t="str">
        <f t="shared" si="35"/>
        <v>PBTeixeira</v>
      </c>
      <c r="C2285" s="104" t="s">
        <v>50</v>
      </c>
      <c r="D2285" s="105" t="s">
        <v>3770</v>
      </c>
      <c r="E2285" s="106">
        <v>15333</v>
      </c>
    </row>
    <row r="2286" spans="1:5" x14ac:dyDescent="0.25">
      <c r="B2286" s="97" t="str">
        <f t="shared" si="35"/>
        <v>MTNobres</v>
      </c>
      <c r="C2286" s="97" t="s">
        <v>46</v>
      </c>
      <c r="D2286" s="102" t="s">
        <v>3771</v>
      </c>
      <c r="E2286" s="103">
        <v>15332</v>
      </c>
    </row>
    <row r="2287" spans="1:5" x14ac:dyDescent="0.25">
      <c r="B2287" s="97" t="str">
        <f t="shared" si="35"/>
        <v>SPItajobi</v>
      </c>
      <c r="C2287" s="97" t="s">
        <v>27</v>
      </c>
      <c r="D2287" s="102" t="s">
        <v>3772</v>
      </c>
      <c r="E2287" s="103">
        <v>15331</v>
      </c>
    </row>
    <row r="2288" spans="1:5" x14ac:dyDescent="0.25">
      <c r="B2288" s="97" t="str">
        <f t="shared" si="35"/>
        <v>PIInhuma</v>
      </c>
      <c r="C2288" s="104" t="s">
        <v>53</v>
      </c>
      <c r="D2288" s="105" t="s">
        <v>3773</v>
      </c>
      <c r="E2288" s="106">
        <v>15330</v>
      </c>
    </row>
    <row r="2289" spans="1:5" x14ac:dyDescent="0.25">
      <c r="B2289" s="97" t="str">
        <f t="shared" si="35"/>
        <v>PRIpiranga</v>
      </c>
      <c r="C2289" s="97" t="s">
        <v>33</v>
      </c>
      <c r="D2289" s="102" t="s">
        <v>3774</v>
      </c>
      <c r="E2289" s="103">
        <v>15327</v>
      </c>
    </row>
    <row r="2290" spans="1:5" x14ac:dyDescent="0.25">
      <c r="B2290" s="97" t="str">
        <f t="shared" si="35"/>
        <v>SPAuriflama</v>
      </c>
      <c r="C2290" s="97" t="s">
        <v>27</v>
      </c>
      <c r="D2290" s="102" t="s">
        <v>3775</v>
      </c>
      <c r="E2290" s="103">
        <v>15316</v>
      </c>
    </row>
    <row r="2291" spans="1:5" x14ac:dyDescent="0.25">
      <c r="B2291" s="97" t="str">
        <f t="shared" si="35"/>
        <v>SEMonte Alegre de Sergipe</v>
      </c>
      <c r="C2291" s="104" t="s">
        <v>49</v>
      </c>
      <c r="D2291" s="105" t="s">
        <v>3776</v>
      </c>
      <c r="E2291" s="106">
        <v>15315</v>
      </c>
    </row>
    <row r="2292" spans="1:5" x14ac:dyDescent="0.25">
      <c r="B2292" s="97" t="str">
        <f t="shared" si="35"/>
        <v>CEMeruoca</v>
      </c>
      <c r="C2292" s="104" t="s">
        <v>41</v>
      </c>
      <c r="D2292" s="105" t="s">
        <v>3777</v>
      </c>
      <c r="E2292" s="106">
        <v>15309</v>
      </c>
    </row>
    <row r="2293" spans="1:5" x14ac:dyDescent="0.25">
      <c r="B2293" s="97" t="str">
        <f t="shared" si="35"/>
        <v>PEOrocó</v>
      </c>
      <c r="C2293" s="104" t="s">
        <v>44</v>
      </c>
      <c r="D2293" s="105" t="s">
        <v>3778</v>
      </c>
      <c r="E2293" s="106">
        <v>15309</v>
      </c>
    </row>
    <row r="2294" spans="1:5" x14ac:dyDescent="0.25">
      <c r="B2294" s="97" t="str">
        <f t="shared" si="35"/>
        <v>RJNatividade</v>
      </c>
      <c r="C2294" s="97" t="s">
        <v>43</v>
      </c>
      <c r="D2294" s="102" t="s">
        <v>3779</v>
      </c>
      <c r="E2294" s="103">
        <v>15305</v>
      </c>
    </row>
    <row r="2295" spans="1:5" x14ac:dyDescent="0.25">
      <c r="B2295" s="97" t="str">
        <f t="shared" si="35"/>
        <v>SPSerra Azul</v>
      </c>
      <c r="C2295" s="97" t="s">
        <v>27</v>
      </c>
      <c r="D2295" s="102" t="s">
        <v>3780</v>
      </c>
      <c r="E2295" s="103">
        <v>15292</v>
      </c>
    </row>
    <row r="2296" spans="1:5" x14ac:dyDescent="0.25">
      <c r="B2296" s="97" t="str">
        <f t="shared" si="35"/>
        <v>PRCuriúva</v>
      </c>
      <c r="C2296" s="97" t="s">
        <v>33</v>
      </c>
      <c r="D2296" s="102" t="s">
        <v>3781</v>
      </c>
      <c r="E2296" s="103">
        <v>15289</v>
      </c>
    </row>
    <row r="2297" spans="1:5" x14ac:dyDescent="0.25">
      <c r="B2297" s="97" t="str">
        <f t="shared" si="35"/>
        <v>MGAreado</v>
      </c>
      <c r="C2297" s="104" t="s">
        <v>34</v>
      </c>
      <c r="D2297" s="105" t="s">
        <v>3782</v>
      </c>
      <c r="E2297" s="106">
        <v>15288</v>
      </c>
    </row>
    <row r="2298" spans="1:5" x14ac:dyDescent="0.25">
      <c r="B2298" s="97" t="str">
        <f t="shared" si="35"/>
        <v>PRTamarana</v>
      </c>
      <c r="C2298" s="97" t="s">
        <v>33</v>
      </c>
      <c r="D2298" s="102" t="s">
        <v>3783</v>
      </c>
      <c r="E2298" s="103">
        <v>15277</v>
      </c>
    </row>
    <row r="2299" spans="1:5" x14ac:dyDescent="0.25">
      <c r="B2299" s="97" t="str">
        <f t="shared" si="35"/>
        <v>ALPasso de Camaragibe</v>
      </c>
      <c r="C2299" s="104" t="s">
        <v>37</v>
      </c>
      <c r="D2299" s="105" t="s">
        <v>3784</v>
      </c>
      <c r="E2299" s="106">
        <v>15270</v>
      </c>
    </row>
    <row r="2300" spans="1:5" x14ac:dyDescent="0.25">
      <c r="A2300" s="97" t="str">
        <f>_xlfn.CONCAT(C2300,D2300)</f>
        <v>RRAlto Alegre</v>
      </c>
      <c r="B2300" s="97" t="str">
        <f t="shared" si="35"/>
        <v>RRAlto Alegre</v>
      </c>
      <c r="C2300" s="104" t="s">
        <v>56</v>
      </c>
      <c r="D2300" s="105" t="s">
        <v>3785</v>
      </c>
      <c r="E2300" s="106">
        <v>15249</v>
      </c>
    </row>
    <row r="2301" spans="1:5" x14ac:dyDescent="0.25">
      <c r="B2301" s="97" t="str">
        <f t="shared" si="35"/>
        <v>BAGlória</v>
      </c>
      <c r="C2301" s="104" t="s">
        <v>32</v>
      </c>
      <c r="D2301" s="105" t="s">
        <v>3786</v>
      </c>
      <c r="E2301" s="106">
        <v>15247</v>
      </c>
    </row>
    <row r="2302" spans="1:5" x14ac:dyDescent="0.25">
      <c r="B2302" s="97" t="str">
        <f t="shared" si="35"/>
        <v>BAJussara</v>
      </c>
      <c r="C2302" s="104" t="s">
        <v>32</v>
      </c>
      <c r="D2302" s="105" t="s">
        <v>3469</v>
      </c>
      <c r="E2302" s="106">
        <v>15241</v>
      </c>
    </row>
    <row r="2303" spans="1:5" x14ac:dyDescent="0.25">
      <c r="B2303" s="97" t="str">
        <f t="shared" si="35"/>
        <v>PETriunfo</v>
      </c>
      <c r="C2303" s="104" t="s">
        <v>44</v>
      </c>
      <c r="D2303" s="105" t="s">
        <v>2708</v>
      </c>
      <c r="E2303" s="106">
        <v>15232</v>
      </c>
    </row>
    <row r="2304" spans="1:5" x14ac:dyDescent="0.25">
      <c r="B2304" s="97" t="str">
        <f t="shared" si="35"/>
        <v>PEPrimavera</v>
      </c>
      <c r="C2304" s="104" t="s">
        <v>44</v>
      </c>
      <c r="D2304" s="105" t="s">
        <v>3787</v>
      </c>
      <c r="E2304" s="106">
        <v>15231</v>
      </c>
    </row>
    <row r="2305" spans="1:5" x14ac:dyDescent="0.25">
      <c r="B2305" s="97" t="str">
        <f t="shared" si="35"/>
        <v>BAAcajutiba</v>
      </c>
      <c r="C2305" s="104" t="s">
        <v>32</v>
      </c>
      <c r="D2305" s="105" t="s">
        <v>3788</v>
      </c>
      <c r="E2305" s="106">
        <v>15214</v>
      </c>
    </row>
    <row r="2306" spans="1:5" x14ac:dyDescent="0.25">
      <c r="A2306" s="97" t="str">
        <f>_xlfn.CONCAT(C2306,D2306)</f>
        <v>ROColorado do Oeste</v>
      </c>
      <c r="B2306" s="97" t="str">
        <f t="shared" si="35"/>
        <v>ROColorado do Oeste</v>
      </c>
      <c r="C2306" s="104" t="s">
        <v>51</v>
      </c>
      <c r="D2306" s="105" t="s">
        <v>3789</v>
      </c>
      <c r="E2306" s="106">
        <v>15213</v>
      </c>
    </row>
    <row r="2307" spans="1:5" x14ac:dyDescent="0.25">
      <c r="B2307" s="97" t="str">
        <f t="shared" ref="B2307:B2370" si="36">C2307&amp;D2307</f>
        <v>PBSoledade</v>
      </c>
      <c r="C2307" s="104" t="s">
        <v>50</v>
      </c>
      <c r="D2307" s="105" t="s">
        <v>2680</v>
      </c>
      <c r="E2307" s="106">
        <v>15211</v>
      </c>
    </row>
    <row r="2308" spans="1:5" x14ac:dyDescent="0.25">
      <c r="B2308" s="97" t="str">
        <f t="shared" si="36"/>
        <v>MGMiraí</v>
      </c>
      <c r="C2308" s="104" t="s">
        <v>34</v>
      </c>
      <c r="D2308" s="105" t="s">
        <v>3790</v>
      </c>
      <c r="E2308" s="106">
        <v>15205</v>
      </c>
    </row>
    <row r="2309" spans="1:5" x14ac:dyDescent="0.25">
      <c r="B2309" s="97" t="str">
        <f t="shared" si="36"/>
        <v>SPItaporanga</v>
      </c>
      <c r="C2309" s="97" t="s">
        <v>27</v>
      </c>
      <c r="D2309" s="102" t="s">
        <v>2967</v>
      </c>
      <c r="E2309" s="103">
        <v>15197</v>
      </c>
    </row>
    <row r="2310" spans="1:5" x14ac:dyDescent="0.25">
      <c r="B2310" s="97" t="str">
        <f t="shared" si="36"/>
        <v>BAPresidente Dutra</v>
      </c>
      <c r="C2310" s="104" t="s">
        <v>32</v>
      </c>
      <c r="D2310" s="105" t="s">
        <v>2231</v>
      </c>
      <c r="E2310" s="106">
        <v>15180</v>
      </c>
    </row>
    <row r="2311" spans="1:5" x14ac:dyDescent="0.25">
      <c r="B2311" s="97" t="str">
        <f t="shared" si="36"/>
        <v>BABarro Alto</v>
      </c>
      <c r="C2311" s="104" t="s">
        <v>32</v>
      </c>
      <c r="D2311" s="105" t="s">
        <v>3791</v>
      </c>
      <c r="E2311" s="106">
        <v>15171</v>
      </c>
    </row>
    <row r="2312" spans="1:5" x14ac:dyDescent="0.25">
      <c r="B2312" s="97" t="str">
        <f t="shared" si="36"/>
        <v>SPIpaussu</v>
      </c>
      <c r="C2312" s="97" t="s">
        <v>27</v>
      </c>
      <c r="D2312" s="102" t="s">
        <v>3792</v>
      </c>
      <c r="E2312" s="103">
        <v>15165</v>
      </c>
    </row>
    <row r="2313" spans="1:5" x14ac:dyDescent="0.25">
      <c r="B2313" s="97" t="str">
        <f t="shared" si="36"/>
        <v>ESBoa Esperança</v>
      </c>
      <c r="C2313" s="97" t="s">
        <v>48</v>
      </c>
      <c r="D2313" s="102" t="s">
        <v>2398</v>
      </c>
      <c r="E2313" s="103">
        <v>15146</v>
      </c>
    </row>
    <row r="2314" spans="1:5" x14ac:dyDescent="0.25">
      <c r="B2314" s="97" t="str">
        <f t="shared" si="36"/>
        <v>CEAcarapé</v>
      </c>
      <c r="C2314" s="104" t="s">
        <v>41</v>
      </c>
      <c r="D2314" s="105" t="s">
        <v>3793</v>
      </c>
      <c r="E2314" s="106">
        <v>15140</v>
      </c>
    </row>
    <row r="2315" spans="1:5" x14ac:dyDescent="0.25">
      <c r="B2315" s="97" t="str">
        <f t="shared" si="36"/>
        <v>MGAlvinópolis</v>
      </c>
      <c r="C2315" s="104" t="s">
        <v>34</v>
      </c>
      <c r="D2315" s="105" t="s">
        <v>3794</v>
      </c>
      <c r="E2315" s="106">
        <v>15135</v>
      </c>
    </row>
    <row r="2316" spans="1:5" x14ac:dyDescent="0.25">
      <c r="B2316" s="97" t="str">
        <f t="shared" si="36"/>
        <v>SPBoa Esperança do Sul</v>
      </c>
      <c r="C2316" s="97" t="s">
        <v>27</v>
      </c>
      <c r="D2316" s="102" t="s">
        <v>3795</v>
      </c>
      <c r="E2316" s="103">
        <v>15111</v>
      </c>
    </row>
    <row r="2317" spans="1:5" x14ac:dyDescent="0.25">
      <c r="B2317" s="97" t="str">
        <f t="shared" si="36"/>
        <v>BATeolândia</v>
      </c>
      <c r="C2317" s="104" t="s">
        <v>32</v>
      </c>
      <c r="D2317" s="105" t="s">
        <v>3796</v>
      </c>
      <c r="E2317" s="106">
        <v>15097</v>
      </c>
    </row>
    <row r="2318" spans="1:5" x14ac:dyDescent="0.25">
      <c r="B2318" s="97" t="str">
        <f t="shared" si="36"/>
        <v>CEBarroquinha</v>
      </c>
      <c r="C2318" s="104" t="s">
        <v>41</v>
      </c>
      <c r="D2318" s="105" t="s">
        <v>3797</v>
      </c>
      <c r="E2318" s="106">
        <v>15069</v>
      </c>
    </row>
    <row r="2319" spans="1:5" x14ac:dyDescent="0.25">
      <c r="A2319" s="97" t="str">
        <f>_xlfn.CONCAT(C2319,D2319)</f>
        <v>MAMirinzal</v>
      </c>
      <c r="B2319" s="97" t="str">
        <f t="shared" si="36"/>
        <v>MAMirinzal</v>
      </c>
      <c r="C2319" s="104" t="s">
        <v>40</v>
      </c>
      <c r="D2319" s="105" t="s">
        <v>3798</v>
      </c>
      <c r="E2319" s="106">
        <v>15059</v>
      </c>
    </row>
    <row r="2320" spans="1:5" x14ac:dyDescent="0.25">
      <c r="B2320" s="97" t="str">
        <f t="shared" si="36"/>
        <v>MGItinga</v>
      </c>
      <c r="C2320" s="104" t="s">
        <v>34</v>
      </c>
      <c r="D2320" s="105" t="s">
        <v>3799</v>
      </c>
      <c r="E2320" s="106">
        <v>15053</v>
      </c>
    </row>
    <row r="2321" spans="1:5" x14ac:dyDescent="0.25">
      <c r="B2321" s="97" t="str">
        <f t="shared" si="36"/>
        <v>RNJardim de Piranhas</v>
      </c>
      <c r="C2321" s="104" t="s">
        <v>52</v>
      </c>
      <c r="D2321" s="105" t="s">
        <v>3800</v>
      </c>
      <c r="E2321" s="106">
        <v>15044</v>
      </c>
    </row>
    <row r="2322" spans="1:5" x14ac:dyDescent="0.25">
      <c r="B2322" s="97" t="str">
        <f t="shared" si="36"/>
        <v>RSSobradinho</v>
      </c>
      <c r="C2322" s="97" t="s">
        <v>39</v>
      </c>
      <c r="D2322" s="102" t="s">
        <v>3057</v>
      </c>
      <c r="E2322" s="103">
        <v>15041</v>
      </c>
    </row>
    <row r="2323" spans="1:5" x14ac:dyDescent="0.25">
      <c r="B2323" s="97" t="str">
        <f t="shared" si="36"/>
        <v>MGCarmo de Minas</v>
      </c>
      <c r="C2323" s="104" t="s">
        <v>34</v>
      </c>
      <c r="D2323" s="105" t="s">
        <v>3801</v>
      </c>
      <c r="E2323" s="106">
        <v>15031</v>
      </c>
    </row>
    <row r="2324" spans="1:5" x14ac:dyDescent="0.25">
      <c r="B2324" s="97" t="str">
        <f t="shared" si="36"/>
        <v>SCNova Trento</v>
      </c>
      <c r="C2324" s="97" t="s">
        <v>42</v>
      </c>
      <c r="D2324" s="102" t="s">
        <v>3802</v>
      </c>
      <c r="E2324" s="103">
        <v>15010</v>
      </c>
    </row>
    <row r="2325" spans="1:5" x14ac:dyDescent="0.25">
      <c r="B2325" s="97" t="str">
        <f t="shared" si="36"/>
        <v>PEJupi</v>
      </c>
      <c r="C2325" s="104" t="s">
        <v>44</v>
      </c>
      <c r="D2325" s="105" t="s">
        <v>3803</v>
      </c>
      <c r="E2325" s="106">
        <v>15007</v>
      </c>
    </row>
    <row r="2326" spans="1:5" x14ac:dyDescent="0.25">
      <c r="B2326" s="97" t="str">
        <f t="shared" si="36"/>
        <v>PRRebouças</v>
      </c>
      <c r="C2326" s="97" t="s">
        <v>33</v>
      </c>
      <c r="D2326" s="102" t="s">
        <v>3804</v>
      </c>
      <c r="E2326" s="103">
        <v>14991</v>
      </c>
    </row>
    <row r="2327" spans="1:5" x14ac:dyDescent="0.25">
      <c r="B2327" s="97" t="str">
        <f t="shared" si="36"/>
        <v>BAIbipitanga</v>
      </c>
      <c r="C2327" s="104" t="s">
        <v>32</v>
      </c>
      <c r="D2327" s="105" t="s">
        <v>3805</v>
      </c>
      <c r="E2327" s="106">
        <v>14989</v>
      </c>
    </row>
    <row r="2328" spans="1:5" x14ac:dyDescent="0.25">
      <c r="A2328" s="97" t="str">
        <f>_xlfn.CONCAT(C2328,D2328)</f>
        <v>MAOlinda Nova do Maranhão</v>
      </c>
      <c r="B2328" s="97" t="str">
        <f t="shared" si="36"/>
        <v>MAOlinda Nova do Maranhão</v>
      </c>
      <c r="C2328" s="104" t="s">
        <v>40</v>
      </c>
      <c r="D2328" s="105" t="s">
        <v>3806</v>
      </c>
      <c r="E2328" s="106">
        <v>14968</v>
      </c>
    </row>
    <row r="2329" spans="1:5" x14ac:dyDescent="0.25">
      <c r="B2329" s="97" t="str">
        <f t="shared" si="36"/>
        <v>PRSalto do Lontra</v>
      </c>
      <c r="C2329" s="97" t="s">
        <v>33</v>
      </c>
      <c r="D2329" s="102" t="s">
        <v>3807</v>
      </c>
      <c r="E2329" s="103">
        <v>14957</v>
      </c>
    </row>
    <row r="2330" spans="1:5" x14ac:dyDescent="0.25">
      <c r="B2330" s="97" t="str">
        <f t="shared" si="36"/>
        <v>PRAlto Paraná</v>
      </c>
      <c r="C2330" s="97" t="s">
        <v>33</v>
      </c>
      <c r="D2330" s="102" t="s">
        <v>3808</v>
      </c>
      <c r="E2330" s="103">
        <v>14945</v>
      </c>
    </row>
    <row r="2331" spans="1:5" x14ac:dyDescent="0.25">
      <c r="B2331" s="97" t="str">
        <f t="shared" si="36"/>
        <v>SPPatrocínio Paulista</v>
      </c>
      <c r="C2331" s="97" t="s">
        <v>27</v>
      </c>
      <c r="D2331" s="102" t="s">
        <v>3809</v>
      </c>
      <c r="E2331" s="103">
        <v>14941</v>
      </c>
    </row>
    <row r="2332" spans="1:5" x14ac:dyDescent="0.25">
      <c r="B2332" s="97" t="str">
        <f t="shared" si="36"/>
        <v>RNUpanema</v>
      </c>
      <c r="C2332" s="104" t="s">
        <v>52</v>
      </c>
      <c r="D2332" s="105" t="s">
        <v>3810</v>
      </c>
      <c r="E2332" s="106">
        <v>14937</v>
      </c>
    </row>
    <row r="2333" spans="1:5" x14ac:dyDescent="0.25">
      <c r="B2333" s="97" t="str">
        <f t="shared" si="36"/>
        <v>SPFlórida Paulista</v>
      </c>
      <c r="C2333" s="97" t="s">
        <v>27</v>
      </c>
      <c r="D2333" s="102" t="s">
        <v>3811</v>
      </c>
      <c r="E2333" s="103">
        <v>14936</v>
      </c>
    </row>
    <row r="2334" spans="1:5" x14ac:dyDescent="0.25">
      <c r="B2334" s="97" t="str">
        <f t="shared" si="36"/>
        <v>MGBotelhos</v>
      </c>
      <c r="C2334" s="104" t="s">
        <v>34</v>
      </c>
      <c r="D2334" s="105" t="s">
        <v>3812</v>
      </c>
      <c r="E2334" s="106">
        <v>14927</v>
      </c>
    </row>
    <row r="2335" spans="1:5" x14ac:dyDescent="0.25">
      <c r="B2335" s="97" t="str">
        <f t="shared" si="36"/>
        <v>SPSanta Branca</v>
      </c>
      <c r="C2335" s="97" t="s">
        <v>27</v>
      </c>
      <c r="D2335" s="102" t="s">
        <v>3813</v>
      </c>
      <c r="E2335" s="103">
        <v>14925</v>
      </c>
    </row>
    <row r="2336" spans="1:5" x14ac:dyDescent="0.25">
      <c r="B2336" s="97" t="str">
        <f t="shared" si="36"/>
        <v>PRSanta Izabel do Oeste</v>
      </c>
      <c r="C2336" s="97" t="s">
        <v>33</v>
      </c>
      <c r="D2336" s="102" t="s">
        <v>3814</v>
      </c>
      <c r="E2336" s="103">
        <v>14924</v>
      </c>
    </row>
    <row r="2337" spans="1:5" x14ac:dyDescent="0.25">
      <c r="B2337" s="97" t="str">
        <f t="shared" si="36"/>
        <v>RNAlto do Rodrigues</v>
      </c>
      <c r="C2337" s="104" t="s">
        <v>52</v>
      </c>
      <c r="D2337" s="105" t="s">
        <v>3815</v>
      </c>
      <c r="E2337" s="106">
        <v>14923</v>
      </c>
    </row>
    <row r="2338" spans="1:5" x14ac:dyDescent="0.25">
      <c r="B2338" s="97" t="str">
        <f t="shared" si="36"/>
        <v>CEPorteiras</v>
      </c>
      <c r="C2338" s="104" t="s">
        <v>41</v>
      </c>
      <c r="D2338" s="105" t="s">
        <v>3816</v>
      </c>
      <c r="E2338" s="106">
        <v>14920</v>
      </c>
    </row>
    <row r="2339" spans="1:5" x14ac:dyDescent="0.25">
      <c r="B2339" s="97" t="str">
        <f t="shared" si="36"/>
        <v>PEJatobá</v>
      </c>
      <c r="C2339" s="104" t="s">
        <v>44</v>
      </c>
      <c r="D2339" s="105" t="s">
        <v>3817</v>
      </c>
      <c r="E2339" s="106">
        <v>14904</v>
      </c>
    </row>
    <row r="2340" spans="1:5" x14ac:dyDescent="0.25">
      <c r="B2340" s="97" t="str">
        <f t="shared" si="36"/>
        <v>MGCandeias</v>
      </c>
      <c r="C2340" s="104" t="s">
        <v>34</v>
      </c>
      <c r="D2340" s="105" t="s">
        <v>1914</v>
      </c>
      <c r="E2340" s="106">
        <v>14890</v>
      </c>
    </row>
    <row r="2341" spans="1:5" x14ac:dyDescent="0.25">
      <c r="A2341" s="97" t="str">
        <f>_xlfn.CONCAT(C2341,D2341)</f>
        <v>PABrasil Novo</v>
      </c>
      <c r="B2341" s="97" t="str">
        <f t="shared" si="36"/>
        <v>PABrasil Novo</v>
      </c>
      <c r="C2341" s="104" t="s">
        <v>35</v>
      </c>
      <c r="D2341" s="105" t="s">
        <v>3818</v>
      </c>
      <c r="E2341" s="106">
        <v>14883</v>
      </c>
    </row>
    <row r="2342" spans="1:5" x14ac:dyDescent="0.25">
      <c r="B2342" s="97" t="str">
        <f t="shared" si="36"/>
        <v>RNPedro Velho</v>
      </c>
      <c r="C2342" s="104" t="s">
        <v>52</v>
      </c>
      <c r="D2342" s="105" t="s">
        <v>3819</v>
      </c>
      <c r="E2342" s="106">
        <v>14881</v>
      </c>
    </row>
    <row r="2343" spans="1:5" x14ac:dyDescent="0.25">
      <c r="A2343" s="97" t="str">
        <f>_xlfn.CONCAT(C2343,D2343)</f>
        <v>MACidelândia</v>
      </c>
      <c r="B2343" s="97" t="str">
        <f t="shared" si="36"/>
        <v>MACidelândia</v>
      </c>
      <c r="C2343" s="104" t="s">
        <v>40</v>
      </c>
      <c r="D2343" s="105" t="s">
        <v>3820</v>
      </c>
      <c r="E2343" s="106">
        <v>14855</v>
      </c>
    </row>
    <row r="2344" spans="1:5" x14ac:dyDescent="0.25">
      <c r="B2344" s="97" t="str">
        <f t="shared" si="36"/>
        <v>BAJacaraci</v>
      </c>
      <c r="C2344" s="104" t="s">
        <v>32</v>
      </c>
      <c r="D2344" s="105" t="s">
        <v>3821</v>
      </c>
      <c r="E2344" s="106">
        <v>14855</v>
      </c>
    </row>
    <row r="2345" spans="1:5" x14ac:dyDescent="0.25">
      <c r="B2345" s="97" t="str">
        <f t="shared" si="36"/>
        <v>MTFeliz Natal</v>
      </c>
      <c r="C2345" s="97" t="s">
        <v>46</v>
      </c>
      <c r="D2345" s="102" t="s">
        <v>3822</v>
      </c>
      <c r="E2345" s="103">
        <v>14847</v>
      </c>
    </row>
    <row r="2346" spans="1:5" x14ac:dyDescent="0.25">
      <c r="A2346" s="97" t="str">
        <f>_xlfn.CONCAT(C2346,D2346)</f>
        <v>MANina Rodrigues</v>
      </c>
      <c r="B2346" s="97" t="str">
        <f t="shared" si="36"/>
        <v>MANina Rodrigues</v>
      </c>
      <c r="C2346" s="104" t="s">
        <v>40</v>
      </c>
      <c r="D2346" s="105" t="s">
        <v>3823</v>
      </c>
      <c r="E2346" s="106">
        <v>14826</v>
      </c>
    </row>
    <row r="2347" spans="1:5" x14ac:dyDescent="0.25">
      <c r="B2347" s="97" t="str">
        <f t="shared" si="36"/>
        <v>PEAlagoinha</v>
      </c>
      <c r="C2347" s="104" t="s">
        <v>44</v>
      </c>
      <c r="D2347" s="105" t="s">
        <v>3824</v>
      </c>
      <c r="E2347" s="106">
        <v>14798</v>
      </c>
    </row>
    <row r="2348" spans="1:5" x14ac:dyDescent="0.25">
      <c r="B2348" s="97" t="str">
        <f t="shared" si="36"/>
        <v>MGBom Jesus do Galho</v>
      </c>
      <c r="C2348" s="104" t="s">
        <v>34</v>
      </c>
      <c r="D2348" s="105" t="s">
        <v>3825</v>
      </c>
      <c r="E2348" s="106">
        <v>14792</v>
      </c>
    </row>
    <row r="2349" spans="1:5" x14ac:dyDescent="0.25">
      <c r="B2349" s="97" t="str">
        <f t="shared" si="36"/>
        <v>PRAssaí</v>
      </c>
      <c r="C2349" s="97" t="s">
        <v>33</v>
      </c>
      <c r="D2349" s="102" t="s">
        <v>3826</v>
      </c>
      <c r="E2349" s="103">
        <v>14792</v>
      </c>
    </row>
    <row r="2350" spans="1:5" x14ac:dyDescent="0.25">
      <c r="B2350" s="97" t="str">
        <f t="shared" si="36"/>
        <v>PBTavares</v>
      </c>
      <c r="C2350" s="104" t="s">
        <v>50</v>
      </c>
      <c r="D2350" s="105" t="s">
        <v>3827</v>
      </c>
      <c r="E2350" s="106">
        <v>14791</v>
      </c>
    </row>
    <row r="2351" spans="1:5" x14ac:dyDescent="0.25">
      <c r="B2351" s="97" t="str">
        <f t="shared" si="36"/>
        <v>PEXexéu</v>
      </c>
      <c r="C2351" s="104" t="s">
        <v>44</v>
      </c>
      <c r="D2351" s="105" t="s">
        <v>3828</v>
      </c>
      <c r="E2351" s="106">
        <v>14789</v>
      </c>
    </row>
    <row r="2352" spans="1:5" x14ac:dyDescent="0.25">
      <c r="B2352" s="97" t="str">
        <f t="shared" si="36"/>
        <v>BASão Félix</v>
      </c>
      <c r="C2352" s="104" t="s">
        <v>32</v>
      </c>
      <c r="D2352" s="105" t="s">
        <v>3829</v>
      </c>
      <c r="E2352" s="106">
        <v>14784</v>
      </c>
    </row>
    <row r="2353" spans="1:5" x14ac:dyDescent="0.25">
      <c r="A2353" s="97" t="str">
        <f>_xlfn.CONCAT(C2353,D2353)</f>
        <v>PACuruá</v>
      </c>
      <c r="B2353" s="97" t="str">
        <f t="shared" si="36"/>
        <v>PACuruá</v>
      </c>
      <c r="C2353" s="104" t="s">
        <v>35</v>
      </c>
      <c r="D2353" s="105" t="s">
        <v>3830</v>
      </c>
      <c r="E2353" s="106">
        <v>14776</v>
      </c>
    </row>
    <row r="2354" spans="1:5" x14ac:dyDescent="0.25">
      <c r="B2354" s="97" t="str">
        <f t="shared" si="36"/>
        <v>CEApuiarés</v>
      </c>
      <c r="C2354" s="104" t="s">
        <v>41</v>
      </c>
      <c r="D2354" s="105" t="s">
        <v>3831</v>
      </c>
      <c r="E2354" s="106">
        <v>14742</v>
      </c>
    </row>
    <row r="2355" spans="1:5" x14ac:dyDescent="0.25">
      <c r="B2355" s="97" t="str">
        <f t="shared" si="36"/>
        <v>SCGovernador Celso Ramos</v>
      </c>
      <c r="C2355" s="97" t="s">
        <v>42</v>
      </c>
      <c r="D2355" s="102" t="s">
        <v>3832</v>
      </c>
      <c r="E2355" s="103">
        <v>14739</v>
      </c>
    </row>
    <row r="2356" spans="1:5" x14ac:dyDescent="0.25">
      <c r="B2356" s="97" t="str">
        <f t="shared" si="36"/>
        <v>BAPonto Novo</v>
      </c>
      <c r="C2356" s="104" t="s">
        <v>32</v>
      </c>
      <c r="D2356" s="105" t="s">
        <v>3833</v>
      </c>
      <c r="E2356" s="106">
        <v>14729</v>
      </c>
    </row>
    <row r="2357" spans="1:5" x14ac:dyDescent="0.25">
      <c r="A2357" s="97" t="str">
        <f>_xlfn.CONCAT(C2357,D2357)</f>
        <v>MAGovernador Eugênio Barros</v>
      </c>
      <c r="B2357" s="97" t="str">
        <f t="shared" si="36"/>
        <v>MAGovernador Eugênio Barros</v>
      </c>
      <c r="C2357" s="104" t="s">
        <v>40</v>
      </c>
      <c r="D2357" s="105" t="s">
        <v>3834</v>
      </c>
      <c r="E2357" s="106">
        <v>14703</v>
      </c>
    </row>
    <row r="2358" spans="1:5" x14ac:dyDescent="0.25">
      <c r="B2358" s="97" t="str">
        <f t="shared" si="36"/>
        <v>RNTibau do Sul</v>
      </c>
      <c r="C2358" s="104" t="s">
        <v>52</v>
      </c>
      <c r="D2358" s="105" t="s">
        <v>3835</v>
      </c>
      <c r="E2358" s="106">
        <v>14694</v>
      </c>
    </row>
    <row r="2359" spans="1:5" x14ac:dyDescent="0.25">
      <c r="A2359" s="97" t="str">
        <f>_xlfn.CONCAT(C2359,D2359)</f>
        <v>AMSão Sebastião do Uatumã</v>
      </c>
      <c r="B2359" s="97" t="str">
        <f t="shared" si="36"/>
        <v>AMSão Sebastião do Uatumã</v>
      </c>
      <c r="C2359" s="104" t="s">
        <v>38</v>
      </c>
      <c r="D2359" s="105" t="s">
        <v>3836</v>
      </c>
      <c r="E2359" s="106">
        <v>14678</v>
      </c>
    </row>
    <row r="2360" spans="1:5" x14ac:dyDescent="0.25">
      <c r="B2360" s="97" t="str">
        <f t="shared" si="36"/>
        <v>BACaetanos</v>
      </c>
      <c r="C2360" s="104" t="s">
        <v>32</v>
      </c>
      <c r="D2360" s="105" t="s">
        <v>3837</v>
      </c>
      <c r="E2360" s="106">
        <v>14671</v>
      </c>
    </row>
    <row r="2361" spans="1:5" x14ac:dyDescent="0.25">
      <c r="B2361" s="97" t="str">
        <f t="shared" si="36"/>
        <v>ESAlfredo Chaves</v>
      </c>
      <c r="C2361" s="97" t="s">
        <v>48</v>
      </c>
      <c r="D2361" s="102" t="s">
        <v>3838</v>
      </c>
      <c r="E2361" s="103">
        <v>14670</v>
      </c>
    </row>
    <row r="2362" spans="1:5" x14ac:dyDescent="0.25">
      <c r="B2362" s="97" t="str">
        <f t="shared" si="36"/>
        <v>PISimões</v>
      </c>
      <c r="C2362" s="104" t="s">
        <v>53</v>
      </c>
      <c r="D2362" s="105" t="s">
        <v>3839</v>
      </c>
      <c r="E2362" s="106">
        <v>14664</v>
      </c>
    </row>
    <row r="2363" spans="1:5" x14ac:dyDescent="0.25">
      <c r="B2363" s="97" t="str">
        <f t="shared" si="36"/>
        <v>SEPacatuba</v>
      </c>
      <c r="C2363" s="104" t="s">
        <v>49</v>
      </c>
      <c r="D2363" s="105" t="s">
        <v>1924</v>
      </c>
      <c r="E2363" s="106">
        <v>14650</v>
      </c>
    </row>
    <row r="2364" spans="1:5" x14ac:dyDescent="0.25">
      <c r="B2364" s="97" t="str">
        <f t="shared" si="36"/>
        <v>BAItaguaçu da Bahia</v>
      </c>
      <c r="C2364" s="104" t="s">
        <v>32</v>
      </c>
      <c r="D2364" s="105" t="s">
        <v>3840</v>
      </c>
      <c r="E2364" s="106">
        <v>14650</v>
      </c>
    </row>
    <row r="2365" spans="1:5" x14ac:dyDescent="0.25">
      <c r="B2365" s="97" t="str">
        <f t="shared" si="36"/>
        <v>PESanta Filomena</v>
      </c>
      <c r="C2365" s="104" t="s">
        <v>44</v>
      </c>
      <c r="D2365" s="105" t="s">
        <v>3841</v>
      </c>
      <c r="E2365" s="106">
        <v>14645</v>
      </c>
    </row>
    <row r="2366" spans="1:5" x14ac:dyDescent="0.25">
      <c r="B2366" s="97" t="str">
        <f t="shared" si="36"/>
        <v>RSBalneário Pinhal</v>
      </c>
      <c r="C2366" s="97" t="s">
        <v>39</v>
      </c>
      <c r="D2366" s="102" t="s">
        <v>3842</v>
      </c>
      <c r="E2366" s="103">
        <v>14645</v>
      </c>
    </row>
    <row r="2367" spans="1:5" x14ac:dyDescent="0.25">
      <c r="B2367" s="97" t="str">
        <f t="shared" si="36"/>
        <v>PIPalmeirais</v>
      </c>
      <c r="C2367" s="104" t="s">
        <v>53</v>
      </c>
      <c r="D2367" s="105" t="s">
        <v>3843</v>
      </c>
      <c r="E2367" s="106">
        <v>14633</v>
      </c>
    </row>
    <row r="2368" spans="1:5" x14ac:dyDescent="0.25">
      <c r="B2368" s="97" t="str">
        <f t="shared" si="36"/>
        <v>PEBarra de Guabiraba</v>
      </c>
      <c r="C2368" s="104" t="s">
        <v>44</v>
      </c>
      <c r="D2368" s="105" t="s">
        <v>3844</v>
      </c>
      <c r="E2368" s="106">
        <v>14632</v>
      </c>
    </row>
    <row r="2369" spans="2:5" x14ac:dyDescent="0.25">
      <c r="B2369" s="97" t="str">
        <f t="shared" si="36"/>
        <v>BARibeira do Amparo</v>
      </c>
      <c r="C2369" s="104" t="s">
        <v>32</v>
      </c>
      <c r="D2369" s="105" t="s">
        <v>3845</v>
      </c>
      <c r="E2369" s="106">
        <v>14631</v>
      </c>
    </row>
    <row r="2370" spans="2:5" x14ac:dyDescent="0.25">
      <c r="B2370" s="97" t="str">
        <f t="shared" si="36"/>
        <v>PBAlagoinha</v>
      </c>
      <c r="C2370" s="104" t="s">
        <v>50</v>
      </c>
      <c r="D2370" s="105" t="s">
        <v>3824</v>
      </c>
      <c r="E2370" s="106">
        <v>14629</v>
      </c>
    </row>
    <row r="2371" spans="2:5" x14ac:dyDescent="0.25">
      <c r="B2371" s="97" t="str">
        <f t="shared" ref="B2371:B2434" si="37">C2371&amp;D2371</f>
        <v>MGMatias Barbosa</v>
      </c>
      <c r="C2371" s="104" t="s">
        <v>34</v>
      </c>
      <c r="D2371" s="105" t="s">
        <v>3846</v>
      </c>
      <c r="E2371" s="106">
        <v>14626</v>
      </c>
    </row>
    <row r="2372" spans="2:5" x14ac:dyDescent="0.25">
      <c r="B2372" s="97" t="str">
        <f t="shared" si="37"/>
        <v>MGMontalvânia</v>
      </c>
      <c r="C2372" s="104" t="s">
        <v>34</v>
      </c>
      <c r="D2372" s="105" t="s">
        <v>3847</v>
      </c>
      <c r="E2372" s="106">
        <v>14621</v>
      </c>
    </row>
    <row r="2373" spans="2:5" x14ac:dyDescent="0.25">
      <c r="B2373" s="97" t="str">
        <f t="shared" si="37"/>
        <v>MGBicas</v>
      </c>
      <c r="C2373" s="104" t="s">
        <v>34</v>
      </c>
      <c r="D2373" s="105" t="s">
        <v>3848</v>
      </c>
      <c r="E2373" s="106">
        <v>14612</v>
      </c>
    </row>
    <row r="2374" spans="2:5" x14ac:dyDescent="0.25">
      <c r="B2374" s="97" t="str">
        <f t="shared" si="37"/>
        <v>MGSanta Maria do Suaçuí</v>
      </c>
      <c r="C2374" s="97" t="s">
        <v>34</v>
      </c>
      <c r="D2374" s="102" t="s">
        <v>3849</v>
      </c>
      <c r="E2374" s="103">
        <v>14607</v>
      </c>
    </row>
    <row r="2375" spans="2:5" x14ac:dyDescent="0.25">
      <c r="B2375" s="97" t="str">
        <f t="shared" si="37"/>
        <v>PRCândido de Abreu</v>
      </c>
      <c r="C2375" s="97" t="s">
        <v>33</v>
      </c>
      <c r="D2375" s="102" t="s">
        <v>3850</v>
      </c>
      <c r="E2375" s="103">
        <v>14606</v>
      </c>
    </row>
    <row r="2376" spans="2:5" x14ac:dyDescent="0.25">
      <c r="B2376" s="97" t="str">
        <f t="shared" si="37"/>
        <v>MGCaldas</v>
      </c>
      <c r="C2376" s="104" t="s">
        <v>34</v>
      </c>
      <c r="D2376" s="105" t="s">
        <v>3851</v>
      </c>
      <c r="E2376" s="106">
        <v>14600</v>
      </c>
    </row>
    <row r="2377" spans="2:5" x14ac:dyDescent="0.25">
      <c r="B2377" s="97" t="str">
        <f t="shared" si="37"/>
        <v>BAItatim</v>
      </c>
      <c r="C2377" s="104" t="s">
        <v>32</v>
      </c>
      <c r="D2377" s="105" t="s">
        <v>3852</v>
      </c>
      <c r="E2377" s="106">
        <v>14588</v>
      </c>
    </row>
    <row r="2378" spans="2:5" x14ac:dyDescent="0.25">
      <c r="B2378" s="97" t="str">
        <f t="shared" si="37"/>
        <v>BARetirolândia</v>
      </c>
      <c r="C2378" s="104" t="s">
        <v>32</v>
      </c>
      <c r="D2378" s="105" t="s">
        <v>3853</v>
      </c>
      <c r="E2378" s="106">
        <v>14588</v>
      </c>
    </row>
    <row r="2379" spans="2:5" x14ac:dyDescent="0.25">
      <c r="B2379" s="97" t="str">
        <f t="shared" si="37"/>
        <v>BAJiquiriçá</v>
      </c>
      <c r="C2379" s="104" t="s">
        <v>32</v>
      </c>
      <c r="D2379" s="105" t="s">
        <v>3854</v>
      </c>
      <c r="E2379" s="106">
        <v>14576</v>
      </c>
    </row>
    <row r="2380" spans="2:5" x14ac:dyDescent="0.25">
      <c r="B2380" s="97" t="str">
        <f t="shared" si="37"/>
        <v>MSParanhos</v>
      </c>
      <c r="C2380" s="97" t="s">
        <v>47</v>
      </c>
      <c r="D2380" s="102" t="s">
        <v>3855</v>
      </c>
      <c r="E2380" s="103">
        <v>14576</v>
      </c>
    </row>
    <row r="2381" spans="2:5" x14ac:dyDescent="0.25">
      <c r="B2381" s="97" t="str">
        <f t="shared" si="37"/>
        <v>GOMaurilândia</v>
      </c>
      <c r="C2381" s="97" t="s">
        <v>36</v>
      </c>
      <c r="D2381" s="102" t="s">
        <v>3856</v>
      </c>
      <c r="E2381" s="103">
        <v>14568</v>
      </c>
    </row>
    <row r="2382" spans="2:5" x14ac:dyDescent="0.25">
      <c r="B2382" s="97" t="str">
        <f t="shared" si="37"/>
        <v>MGAlterosa</v>
      </c>
      <c r="C2382" s="104" t="s">
        <v>34</v>
      </c>
      <c r="D2382" s="105" t="s">
        <v>3857</v>
      </c>
      <c r="E2382" s="106">
        <v>14566</v>
      </c>
    </row>
    <row r="2383" spans="2:5" x14ac:dyDescent="0.25">
      <c r="B2383" s="97" t="str">
        <f t="shared" si="37"/>
        <v>RJQuatis</v>
      </c>
      <c r="C2383" s="97" t="s">
        <v>43</v>
      </c>
      <c r="D2383" s="102" t="s">
        <v>3858</v>
      </c>
      <c r="E2383" s="103">
        <v>14562</v>
      </c>
    </row>
    <row r="2384" spans="2:5" x14ac:dyDescent="0.25">
      <c r="B2384" s="97" t="str">
        <f t="shared" si="37"/>
        <v>CEMucambo</v>
      </c>
      <c r="C2384" s="104" t="s">
        <v>41</v>
      </c>
      <c r="D2384" s="105" t="s">
        <v>3859</v>
      </c>
      <c r="E2384" s="106">
        <v>14561</v>
      </c>
    </row>
    <row r="2385" spans="1:5" x14ac:dyDescent="0.25">
      <c r="B2385" s="97" t="str">
        <f t="shared" si="37"/>
        <v>PIElesbão Veloso</v>
      </c>
      <c r="C2385" s="104" t="s">
        <v>53</v>
      </c>
      <c r="D2385" s="105" t="s">
        <v>3860</v>
      </c>
      <c r="E2385" s="106">
        <v>14550</v>
      </c>
    </row>
    <row r="2386" spans="1:5" x14ac:dyDescent="0.25">
      <c r="B2386" s="97" t="str">
        <f t="shared" si="37"/>
        <v>BASerra Preta</v>
      </c>
      <c r="C2386" s="104" t="s">
        <v>32</v>
      </c>
      <c r="D2386" s="105" t="s">
        <v>3861</v>
      </c>
      <c r="E2386" s="106">
        <v>14531</v>
      </c>
    </row>
    <row r="2387" spans="1:5" x14ac:dyDescent="0.25">
      <c r="B2387" s="97" t="str">
        <f t="shared" si="37"/>
        <v>SCIlhota</v>
      </c>
      <c r="C2387" s="97" t="s">
        <v>42</v>
      </c>
      <c r="D2387" s="102" t="s">
        <v>3862</v>
      </c>
      <c r="E2387" s="103">
        <v>14531</v>
      </c>
    </row>
    <row r="2388" spans="1:5" x14ac:dyDescent="0.25">
      <c r="A2388" s="97" t="str">
        <f>_xlfn.CONCAT(C2388,D2388)</f>
        <v>MACampestre do Maranhão</v>
      </c>
      <c r="B2388" s="97" t="str">
        <f t="shared" si="37"/>
        <v>MACampestre do Maranhão</v>
      </c>
      <c r="C2388" s="104" t="s">
        <v>40</v>
      </c>
      <c r="D2388" s="105" t="s">
        <v>3863</v>
      </c>
      <c r="E2388" s="106">
        <v>14530</v>
      </c>
    </row>
    <row r="2389" spans="1:5" x14ac:dyDescent="0.25">
      <c r="B2389" s="97" t="str">
        <f t="shared" si="37"/>
        <v>RNArês</v>
      </c>
      <c r="C2389" s="104" t="s">
        <v>52</v>
      </c>
      <c r="D2389" s="105" t="s">
        <v>3864</v>
      </c>
      <c r="E2389" s="106">
        <v>14526</v>
      </c>
    </row>
    <row r="2390" spans="1:5" x14ac:dyDescent="0.25">
      <c r="B2390" s="97" t="str">
        <f t="shared" si="37"/>
        <v>BABoninal</v>
      </c>
      <c r="C2390" s="104" t="s">
        <v>32</v>
      </c>
      <c r="D2390" s="105" t="s">
        <v>3865</v>
      </c>
      <c r="E2390" s="106">
        <v>14518</v>
      </c>
    </row>
    <row r="2391" spans="1:5" x14ac:dyDescent="0.25">
      <c r="A2391" s="97" t="str">
        <f>_xlfn.CONCAT(C2391,D2391)</f>
        <v>MASanto Antônio dos Lopes</v>
      </c>
      <c r="B2391" s="97" t="str">
        <f t="shared" si="37"/>
        <v>MASanto Antônio dos Lopes</v>
      </c>
      <c r="C2391" s="104" t="s">
        <v>40</v>
      </c>
      <c r="D2391" s="105" t="s">
        <v>3866</v>
      </c>
      <c r="E2391" s="106">
        <v>14516</v>
      </c>
    </row>
    <row r="2392" spans="1:5" x14ac:dyDescent="0.25">
      <c r="B2392" s="97" t="str">
        <f t="shared" si="37"/>
        <v>MGSanta Juliana</v>
      </c>
      <c r="C2392" s="97" t="s">
        <v>34</v>
      </c>
      <c r="D2392" s="102" t="s">
        <v>3867</v>
      </c>
      <c r="E2392" s="103">
        <v>14497</v>
      </c>
    </row>
    <row r="2393" spans="1:5" x14ac:dyDescent="0.25">
      <c r="B2393" s="97" t="str">
        <f t="shared" si="37"/>
        <v>BAIbirataia</v>
      </c>
      <c r="C2393" s="104" t="s">
        <v>32</v>
      </c>
      <c r="D2393" s="105" t="s">
        <v>3868</v>
      </c>
      <c r="E2393" s="106">
        <v>14476</v>
      </c>
    </row>
    <row r="2394" spans="1:5" x14ac:dyDescent="0.25">
      <c r="A2394" s="97" t="str">
        <f>_xlfn.CONCAT(C2394,D2394)</f>
        <v>MAIgarapé do Meio</v>
      </c>
      <c r="B2394" s="97" t="str">
        <f t="shared" si="37"/>
        <v>MAIgarapé do Meio</v>
      </c>
      <c r="C2394" s="104" t="s">
        <v>40</v>
      </c>
      <c r="D2394" s="105" t="s">
        <v>3869</v>
      </c>
      <c r="E2394" s="106">
        <v>14470</v>
      </c>
    </row>
    <row r="2395" spans="1:5" x14ac:dyDescent="0.25">
      <c r="B2395" s="97" t="str">
        <f t="shared" si="37"/>
        <v>PBJacaraú</v>
      </c>
      <c r="C2395" s="104" t="s">
        <v>50</v>
      </c>
      <c r="D2395" s="105" t="s">
        <v>3870</v>
      </c>
      <c r="E2395" s="106">
        <v>14467</v>
      </c>
    </row>
    <row r="2396" spans="1:5" x14ac:dyDescent="0.25">
      <c r="B2396" s="97" t="str">
        <f t="shared" si="37"/>
        <v>ALPoço das Trincheiras</v>
      </c>
      <c r="C2396" s="104" t="s">
        <v>37</v>
      </c>
      <c r="D2396" s="105" t="s">
        <v>3871</v>
      </c>
      <c r="E2396" s="106">
        <v>14447</v>
      </c>
    </row>
    <row r="2397" spans="1:5" x14ac:dyDescent="0.25">
      <c r="B2397" s="97" t="str">
        <f t="shared" si="37"/>
        <v>RSBom Princípio</v>
      </c>
      <c r="C2397" s="97" t="s">
        <v>39</v>
      </c>
      <c r="D2397" s="102" t="s">
        <v>3872</v>
      </c>
      <c r="E2397" s="103">
        <v>14446</v>
      </c>
    </row>
    <row r="2398" spans="1:5" x14ac:dyDescent="0.25">
      <c r="B2398" s="97" t="str">
        <f t="shared" si="37"/>
        <v>GOSão João d´Aliança</v>
      </c>
      <c r="C2398" s="97" t="s">
        <v>36</v>
      </c>
      <c r="D2398" s="102" t="s">
        <v>3873</v>
      </c>
      <c r="E2398" s="103">
        <v>14423</v>
      </c>
    </row>
    <row r="2399" spans="1:5" x14ac:dyDescent="0.25">
      <c r="B2399" s="97" t="str">
        <f t="shared" si="37"/>
        <v>BAAndorinha</v>
      </c>
      <c r="C2399" s="104" t="s">
        <v>32</v>
      </c>
      <c r="D2399" s="105" t="s">
        <v>3874</v>
      </c>
      <c r="E2399" s="106">
        <v>14416</v>
      </c>
    </row>
    <row r="2400" spans="1:5" x14ac:dyDescent="0.25">
      <c r="B2400" s="97" t="str">
        <f t="shared" si="37"/>
        <v>CEGraça</v>
      </c>
      <c r="C2400" s="104" t="s">
        <v>41</v>
      </c>
      <c r="D2400" s="105" t="s">
        <v>3875</v>
      </c>
      <c r="E2400" s="106">
        <v>14415</v>
      </c>
    </row>
    <row r="2401" spans="1:5" x14ac:dyDescent="0.25">
      <c r="B2401" s="97" t="str">
        <f t="shared" si="37"/>
        <v>BACandiba</v>
      </c>
      <c r="C2401" s="104" t="s">
        <v>32</v>
      </c>
      <c r="D2401" s="105" t="s">
        <v>3876</v>
      </c>
      <c r="E2401" s="106">
        <v>14415</v>
      </c>
    </row>
    <row r="2402" spans="1:5" x14ac:dyDescent="0.25">
      <c r="B2402" s="97" t="str">
        <f t="shared" si="37"/>
        <v>SPTaguaí</v>
      </c>
      <c r="C2402" s="97" t="s">
        <v>27</v>
      </c>
      <c r="D2402" s="102" t="s">
        <v>3877</v>
      </c>
      <c r="E2402" s="103">
        <v>14415</v>
      </c>
    </row>
    <row r="2403" spans="1:5" x14ac:dyDescent="0.25">
      <c r="B2403" s="97" t="str">
        <f t="shared" si="37"/>
        <v>PRMarmeleiro</v>
      </c>
      <c r="C2403" s="97" t="s">
        <v>33</v>
      </c>
      <c r="D2403" s="102" t="s">
        <v>3878</v>
      </c>
      <c r="E2403" s="103">
        <v>14407</v>
      </c>
    </row>
    <row r="2404" spans="1:5" x14ac:dyDescent="0.25">
      <c r="B2404" s="97" t="str">
        <f t="shared" si="37"/>
        <v>PIJoaquim Pires</v>
      </c>
      <c r="C2404" s="104" t="s">
        <v>53</v>
      </c>
      <c r="D2404" s="105" t="s">
        <v>3879</v>
      </c>
      <c r="E2404" s="106">
        <v>14396</v>
      </c>
    </row>
    <row r="2405" spans="1:5" x14ac:dyDescent="0.25">
      <c r="B2405" s="97" t="str">
        <f t="shared" si="37"/>
        <v>PECasinhas</v>
      </c>
      <c r="C2405" s="104" t="s">
        <v>44</v>
      </c>
      <c r="D2405" s="105" t="s">
        <v>3880</v>
      </c>
      <c r="E2405" s="106">
        <v>14395</v>
      </c>
    </row>
    <row r="2406" spans="1:5" x14ac:dyDescent="0.25">
      <c r="A2406" s="97" t="str">
        <f>_xlfn.CONCAT(C2406,D2406)</f>
        <v>ROCampo Novo de Rondônia</v>
      </c>
      <c r="B2406" s="97" t="str">
        <f t="shared" si="37"/>
        <v>ROCampo Novo de Rondônia</v>
      </c>
      <c r="C2406" s="104" t="s">
        <v>51</v>
      </c>
      <c r="D2406" s="105" t="s">
        <v>3881</v>
      </c>
      <c r="E2406" s="106">
        <v>14391</v>
      </c>
    </row>
    <row r="2407" spans="1:5" x14ac:dyDescent="0.25">
      <c r="B2407" s="97" t="str">
        <f t="shared" si="37"/>
        <v>PRCarlópolis</v>
      </c>
      <c r="C2407" s="97" t="s">
        <v>33</v>
      </c>
      <c r="D2407" s="102" t="s">
        <v>3882</v>
      </c>
      <c r="E2407" s="103">
        <v>14391</v>
      </c>
    </row>
    <row r="2408" spans="1:5" x14ac:dyDescent="0.25">
      <c r="B2408" s="97" t="str">
        <f t="shared" si="37"/>
        <v>MTTapurah</v>
      </c>
      <c r="C2408" s="97" t="s">
        <v>46</v>
      </c>
      <c r="D2408" s="102" t="s">
        <v>3883</v>
      </c>
      <c r="E2408" s="103">
        <v>14380</v>
      </c>
    </row>
    <row r="2409" spans="1:5" x14ac:dyDescent="0.25">
      <c r="A2409" s="97" t="str">
        <f>_xlfn.CONCAT(C2409,D2409)</f>
        <v>MAPeri Mirim</v>
      </c>
      <c r="B2409" s="97" t="str">
        <f t="shared" si="37"/>
        <v>MAPeri Mirim</v>
      </c>
      <c r="C2409" s="104" t="s">
        <v>40</v>
      </c>
      <c r="D2409" s="105" t="s">
        <v>3884</v>
      </c>
      <c r="E2409" s="106">
        <v>14371</v>
      </c>
    </row>
    <row r="2410" spans="1:5" x14ac:dyDescent="0.25">
      <c r="A2410" s="97" t="str">
        <f>_xlfn.CONCAT(C2410,D2410)</f>
        <v>PIAlto Longá</v>
      </c>
      <c r="B2410" s="97" t="str">
        <f t="shared" si="37"/>
        <v>PIAlto Longá</v>
      </c>
      <c r="C2410" s="104" t="s">
        <v>53</v>
      </c>
      <c r="D2410" s="105" t="s">
        <v>3885</v>
      </c>
      <c r="E2410" s="106">
        <v>14371</v>
      </c>
    </row>
    <row r="2411" spans="1:5" x14ac:dyDescent="0.25">
      <c r="B2411" s="97" t="str">
        <f t="shared" si="37"/>
        <v>MGBrasópolis</v>
      </c>
      <c r="C2411" s="104" t="s">
        <v>34</v>
      </c>
      <c r="D2411" s="105" t="s">
        <v>3886</v>
      </c>
      <c r="E2411" s="106">
        <v>14364</v>
      </c>
    </row>
    <row r="2412" spans="1:5" x14ac:dyDescent="0.25">
      <c r="B2412" s="97" t="str">
        <f t="shared" si="37"/>
        <v>MGAstolfo Dutra</v>
      </c>
      <c r="C2412" s="104" t="s">
        <v>34</v>
      </c>
      <c r="D2412" s="105" t="s">
        <v>3887</v>
      </c>
      <c r="E2412" s="106">
        <v>14358</v>
      </c>
    </row>
    <row r="2413" spans="1:5" x14ac:dyDescent="0.25">
      <c r="B2413" s="97" t="str">
        <f t="shared" si="37"/>
        <v>PISão Pedro do Piauí</v>
      </c>
      <c r="C2413" s="104" t="s">
        <v>53</v>
      </c>
      <c r="D2413" s="105" t="s">
        <v>3888</v>
      </c>
      <c r="E2413" s="106">
        <v>14356</v>
      </c>
    </row>
    <row r="2414" spans="1:5" x14ac:dyDescent="0.25">
      <c r="B2414" s="97" t="str">
        <f t="shared" si="37"/>
        <v>CEIracema</v>
      </c>
      <c r="C2414" s="104" t="s">
        <v>41</v>
      </c>
      <c r="D2414" s="105" t="s">
        <v>3889</v>
      </c>
      <c r="E2414" s="106">
        <v>14351</v>
      </c>
    </row>
    <row r="2415" spans="1:5" x14ac:dyDescent="0.25">
      <c r="B2415" s="97" t="str">
        <f t="shared" si="37"/>
        <v>BAItagibá</v>
      </c>
      <c r="C2415" s="104" t="s">
        <v>32</v>
      </c>
      <c r="D2415" s="105" t="s">
        <v>3890</v>
      </c>
      <c r="E2415" s="106">
        <v>14331</v>
      </c>
    </row>
    <row r="2416" spans="1:5" x14ac:dyDescent="0.25">
      <c r="B2416" s="97" t="str">
        <f t="shared" si="37"/>
        <v>SPPacaembu</v>
      </c>
      <c r="C2416" s="97" t="s">
        <v>27</v>
      </c>
      <c r="D2416" s="102" t="s">
        <v>3891</v>
      </c>
      <c r="E2416" s="103">
        <v>14326</v>
      </c>
    </row>
    <row r="2417" spans="1:5" x14ac:dyDescent="0.25">
      <c r="B2417" s="97" t="str">
        <f t="shared" si="37"/>
        <v>MGRio Piracicaba</v>
      </c>
      <c r="C2417" s="104" t="s">
        <v>34</v>
      </c>
      <c r="D2417" s="105" t="s">
        <v>3892</v>
      </c>
      <c r="E2417" s="106">
        <v>14325</v>
      </c>
    </row>
    <row r="2418" spans="1:5" x14ac:dyDescent="0.25">
      <c r="B2418" s="97" t="str">
        <f t="shared" si="37"/>
        <v>SPQuatá</v>
      </c>
      <c r="C2418" s="97" t="s">
        <v>27</v>
      </c>
      <c r="D2418" s="102" t="s">
        <v>3893</v>
      </c>
      <c r="E2418" s="103">
        <v>14309</v>
      </c>
    </row>
    <row r="2419" spans="1:5" x14ac:dyDescent="0.25">
      <c r="B2419" s="97" t="str">
        <f t="shared" si="37"/>
        <v>PESanta Maria do Cambucá</v>
      </c>
      <c r="C2419" s="104" t="s">
        <v>44</v>
      </c>
      <c r="D2419" s="105" t="s">
        <v>3894</v>
      </c>
      <c r="E2419" s="106">
        <v>14308</v>
      </c>
    </row>
    <row r="2420" spans="1:5" x14ac:dyDescent="0.25">
      <c r="B2420" s="97" t="str">
        <f t="shared" si="37"/>
        <v>SPItapuí</v>
      </c>
      <c r="C2420" s="97" t="s">
        <v>27</v>
      </c>
      <c r="D2420" s="102" t="s">
        <v>3895</v>
      </c>
      <c r="E2420" s="103">
        <v>14297</v>
      </c>
    </row>
    <row r="2421" spans="1:5" x14ac:dyDescent="0.25">
      <c r="A2421" s="97" t="str">
        <f>_xlfn.CONCAT(C2421,D2421)</f>
        <v>AMAnamã</v>
      </c>
      <c r="B2421" s="97" t="str">
        <f t="shared" si="37"/>
        <v>AMAnamã</v>
      </c>
      <c r="C2421" s="104" t="s">
        <v>38</v>
      </c>
      <c r="D2421" s="105" t="s">
        <v>3896</v>
      </c>
      <c r="E2421" s="106">
        <v>14292</v>
      </c>
    </row>
    <row r="2422" spans="1:5" x14ac:dyDescent="0.25">
      <c r="B2422" s="97" t="str">
        <f t="shared" si="37"/>
        <v>PBBrejo do Cruz</v>
      </c>
      <c r="C2422" s="104" t="s">
        <v>50</v>
      </c>
      <c r="D2422" s="105" t="s">
        <v>3897</v>
      </c>
      <c r="E2422" s="106">
        <v>14287</v>
      </c>
    </row>
    <row r="2423" spans="1:5" x14ac:dyDescent="0.25">
      <c r="B2423" s="97" t="str">
        <f t="shared" si="37"/>
        <v>MGTarumirim</v>
      </c>
      <c r="C2423" s="97" t="s">
        <v>34</v>
      </c>
      <c r="D2423" s="102" t="s">
        <v>3898</v>
      </c>
      <c r="E2423" s="103">
        <v>14280</v>
      </c>
    </row>
    <row r="2424" spans="1:5" x14ac:dyDescent="0.25">
      <c r="A2424" s="97" t="str">
        <f>_xlfn.CONCAT(C2424,D2424)</f>
        <v>MASatubinha</v>
      </c>
      <c r="B2424" s="97" t="str">
        <f t="shared" si="37"/>
        <v>MASatubinha</v>
      </c>
      <c r="C2424" s="104" t="s">
        <v>40</v>
      </c>
      <c r="D2424" s="105" t="s">
        <v>3899</v>
      </c>
      <c r="E2424" s="106">
        <v>14274</v>
      </c>
    </row>
    <row r="2425" spans="1:5" x14ac:dyDescent="0.25">
      <c r="B2425" s="97" t="str">
        <f t="shared" si="37"/>
        <v>MGGuapé</v>
      </c>
      <c r="C2425" s="104" t="s">
        <v>34</v>
      </c>
      <c r="D2425" s="105" t="s">
        <v>3900</v>
      </c>
      <c r="E2425" s="106">
        <v>14269</v>
      </c>
    </row>
    <row r="2426" spans="1:5" x14ac:dyDescent="0.25">
      <c r="B2426" s="97" t="str">
        <f t="shared" si="37"/>
        <v>RSCerro Largo</v>
      </c>
      <c r="C2426" s="97" t="s">
        <v>39</v>
      </c>
      <c r="D2426" s="102" t="s">
        <v>3901</v>
      </c>
      <c r="E2426" s="103">
        <v>14243</v>
      </c>
    </row>
    <row r="2427" spans="1:5" x14ac:dyDescent="0.25">
      <c r="B2427" s="97" t="str">
        <f t="shared" si="37"/>
        <v>BAIpecaetá</v>
      </c>
      <c r="C2427" s="104" t="s">
        <v>32</v>
      </c>
      <c r="D2427" s="105" t="s">
        <v>3902</v>
      </c>
      <c r="E2427" s="106">
        <v>14229</v>
      </c>
    </row>
    <row r="2428" spans="1:5" x14ac:dyDescent="0.25">
      <c r="B2428" s="97" t="str">
        <f t="shared" si="37"/>
        <v>MGChapada Gaúcha</v>
      </c>
      <c r="C2428" s="104" t="s">
        <v>34</v>
      </c>
      <c r="D2428" s="105" t="s">
        <v>3903</v>
      </c>
      <c r="E2428" s="106">
        <v>14217</v>
      </c>
    </row>
    <row r="2429" spans="1:5" x14ac:dyDescent="0.25">
      <c r="B2429" s="97" t="str">
        <f t="shared" si="37"/>
        <v>GOIaciara</v>
      </c>
      <c r="C2429" s="97" t="s">
        <v>36</v>
      </c>
      <c r="D2429" s="102" t="s">
        <v>3904</v>
      </c>
      <c r="E2429" s="103">
        <v>14215</v>
      </c>
    </row>
    <row r="2430" spans="1:5" x14ac:dyDescent="0.25">
      <c r="B2430" s="97" t="str">
        <f t="shared" si="37"/>
        <v>PRParaíso do Norte</v>
      </c>
      <c r="C2430" s="97" t="s">
        <v>33</v>
      </c>
      <c r="D2430" s="102" t="s">
        <v>3905</v>
      </c>
      <c r="E2430" s="103">
        <v>14211</v>
      </c>
    </row>
    <row r="2431" spans="1:5" x14ac:dyDescent="0.25">
      <c r="B2431" s="97" t="str">
        <f t="shared" si="37"/>
        <v>GOGuapó</v>
      </c>
      <c r="C2431" s="97" t="s">
        <v>36</v>
      </c>
      <c r="D2431" s="102" t="s">
        <v>3906</v>
      </c>
      <c r="E2431" s="103">
        <v>14206</v>
      </c>
    </row>
    <row r="2432" spans="1:5" x14ac:dyDescent="0.25">
      <c r="B2432" s="97" t="str">
        <f t="shared" si="37"/>
        <v>SESanta Luzia do Itanhy</v>
      </c>
      <c r="C2432" s="104" t="s">
        <v>49</v>
      </c>
      <c r="D2432" s="105" t="s">
        <v>3907</v>
      </c>
      <c r="E2432" s="106">
        <v>14205</v>
      </c>
    </row>
    <row r="2433" spans="1:5" x14ac:dyDescent="0.25">
      <c r="B2433" s="97" t="str">
        <f t="shared" si="37"/>
        <v>RSArroio dos Ratos</v>
      </c>
      <c r="C2433" s="97" t="s">
        <v>39</v>
      </c>
      <c r="D2433" s="102" t="s">
        <v>3908</v>
      </c>
      <c r="E2433" s="103">
        <v>14201</v>
      </c>
    </row>
    <row r="2434" spans="1:5" x14ac:dyDescent="0.25">
      <c r="B2434" s="97" t="str">
        <f t="shared" si="37"/>
        <v>CEFrecheirinha</v>
      </c>
      <c r="C2434" s="104" t="s">
        <v>41</v>
      </c>
      <c r="D2434" s="105" t="s">
        <v>3909</v>
      </c>
      <c r="E2434" s="106">
        <v>14195</v>
      </c>
    </row>
    <row r="2435" spans="1:5" x14ac:dyDescent="0.25">
      <c r="B2435" s="97" t="str">
        <f t="shared" ref="B2435:B2498" si="38">C2435&amp;D2435</f>
        <v>RSSanto Cristo</v>
      </c>
      <c r="C2435" s="97" t="s">
        <v>39</v>
      </c>
      <c r="D2435" s="102" t="s">
        <v>3910</v>
      </c>
      <c r="E2435" s="103">
        <v>14177</v>
      </c>
    </row>
    <row r="2436" spans="1:5" x14ac:dyDescent="0.25">
      <c r="B2436" s="97" t="str">
        <f t="shared" si="38"/>
        <v>SCSiderópolis</v>
      </c>
      <c r="C2436" s="97" t="s">
        <v>42</v>
      </c>
      <c r="D2436" s="102" t="s">
        <v>3911</v>
      </c>
      <c r="E2436" s="103">
        <v>14176</v>
      </c>
    </row>
    <row r="2437" spans="1:5" x14ac:dyDescent="0.25">
      <c r="B2437" s="97" t="str">
        <f t="shared" si="38"/>
        <v>BANilo Peçanha</v>
      </c>
      <c r="C2437" s="104" t="s">
        <v>32</v>
      </c>
      <c r="D2437" s="105" t="s">
        <v>3912</v>
      </c>
      <c r="E2437" s="106">
        <v>14156</v>
      </c>
    </row>
    <row r="2438" spans="1:5" x14ac:dyDescent="0.25">
      <c r="B2438" s="97" t="str">
        <f t="shared" si="38"/>
        <v>BABrejões</v>
      </c>
      <c r="C2438" s="104" t="s">
        <v>32</v>
      </c>
      <c r="D2438" s="105" t="s">
        <v>3913</v>
      </c>
      <c r="E2438" s="106">
        <v>14155</v>
      </c>
    </row>
    <row r="2439" spans="1:5" x14ac:dyDescent="0.25">
      <c r="B2439" s="97" t="str">
        <f t="shared" si="38"/>
        <v>RJEngenheiro Paulo de Frontin</v>
      </c>
      <c r="C2439" s="97" t="s">
        <v>43</v>
      </c>
      <c r="D2439" s="102" t="s">
        <v>3914</v>
      </c>
      <c r="E2439" s="103">
        <v>14138</v>
      </c>
    </row>
    <row r="2440" spans="1:5" x14ac:dyDescent="0.25">
      <c r="B2440" s="97" t="str">
        <f t="shared" si="38"/>
        <v>BAVárzea da Roça</v>
      </c>
      <c r="C2440" s="104" t="s">
        <v>32</v>
      </c>
      <c r="D2440" s="105" t="s">
        <v>3915</v>
      </c>
      <c r="E2440" s="106">
        <v>14135</v>
      </c>
    </row>
    <row r="2441" spans="1:5" x14ac:dyDescent="0.25">
      <c r="B2441" s="97" t="str">
        <f t="shared" si="38"/>
        <v>MGIbiraci</v>
      </c>
      <c r="C2441" s="104" t="s">
        <v>34</v>
      </c>
      <c r="D2441" s="105" t="s">
        <v>3916</v>
      </c>
      <c r="E2441" s="106">
        <v>14128</v>
      </c>
    </row>
    <row r="2442" spans="1:5" x14ac:dyDescent="0.25">
      <c r="B2442" s="97" t="str">
        <f t="shared" si="38"/>
        <v>PBGurinhém</v>
      </c>
      <c r="C2442" s="104" t="s">
        <v>50</v>
      </c>
      <c r="D2442" s="105" t="s">
        <v>3917</v>
      </c>
      <c r="E2442" s="106">
        <v>14125</v>
      </c>
    </row>
    <row r="2443" spans="1:5" x14ac:dyDescent="0.25">
      <c r="B2443" s="97" t="str">
        <f t="shared" si="38"/>
        <v>BACoribe</v>
      </c>
      <c r="C2443" s="104" t="s">
        <v>32</v>
      </c>
      <c r="D2443" s="105" t="s">
        <v>3918</v>
      </c>
      <c r="E2443" s="106">
        <v>14108</v>
      </c>
    </row>
    <row r="2444" spans="1:5" x14ac:dyDescent="0.25">
      <c r="A2444" s="97" t="str">
        <f>_xlfn.CONCAT(C2444,D2444)</f>
        <v>PASão João do Araguaia</v>
      </c>
      <c r="B2444" s="97" t="str">
        <f t="shared" si="38"/>
        <v>PASão João do Araguaia</v>
      </c>
      <c r="C2444" s="104" t="s">
        <v>35</v>
      </c>
      <c r="D2444" s="105" t="s">
        <v>3919</v>
      </c>
      <c r="E2444" s="106">
        <v>14105</v>
      </c>
    </row>
    <row r="2445" spans="1:5" x14ac:dyDescent="0.25">
      <c r="B2445" s="97" t="str">
        <f t="shared" si="38"/>
        <v>GOVianópolis</v>
      </c>
      <c r="C2445" s="97" t="s">
        <v>36</v>
      </c>
      <c r="D2445" s="102" t="s">
        <v>3920</v>
      </c>
      <c r="E2445" s="103">
        <v>14088</v>
      </c>
    </row>
    <row r="2446" spans="1:5" x14ac:dyDescent="0.25">
      <c r="B2446" s="97" t="str">
        <f t="shared" si="38"/>
        <v>ESIconha</v>
      </c>
      <c r="C2446" s="97" t="s">
        <v>48</v>
      </c>
      <c r="D2446" s="102" t="s">
        <v>3921</v>
      </c>
      <c r="E2446" s="103">
        <v>14083</v>
      </c>
    </row>
    <row r="2447" spans="1:5" x14ac:dyDescent="0.25">
      <c r="B2447" s="97" t="str">
        <f t="shared" si="38"/>
        <v>PBMassaranduba</v>
      </c>
      <c r="C2447" s="104" t="s">
        <v>50</v>
      </c>
      <c r="D2447" s="105" t="s">
        <v>3554</v>
      </c>
      <c r="E2447" s="106">
        <v>14077</v>
      </c>
    </row>
    <row r="2448" spans="1:5" x14ac:dyDescent="0.25">
      <c r="B2448" s="97" t="str">
        <f t="shared" si="38"/>
        <v>MGCabo Verde</v>
      </c>
      <c r="C2448" s="104" t="s">
        <v>34</v>
      </c>
      <c r="D2448" s="105" t="s">
        <v>3922</v>
      </c>
      <c r="E2448" s="106">
        <v>14074</v>
      </c>
    </row>
    <row r="2449" spans="1:5" x14ac:dyDescent="0.25">
      <c r="B2449" s="97" t="str">
        <f t="shared" si="38"/>
        <v>SPMaracaí</v>
      </c>
      <c r="C2449" s="97" t="s">
        <v>27</v>
      </c>
      <c r="D2449" s="102" t="s">
        <v>3923</v>
      </c>
      <c r="E2449" s="103">
        <v>14069</v>
      </c>
    </row>
    <row r="2450" spans="1:5" x14ac:dyDescent="0.25">
      <c r="B2450" s="97" t="str">
        <f t="shared" si="38"/>
        <v>ESVila Valério</v>
      </c>
      <c r="C2450" s="97" t="s">
        <v>48</v>
      </c>
      <c r="D2450" s="102" t="s">
        <v>3924</v>
      </c>
      <c r="E2450" s="103">
        <v>14065</v>
      </c>
    </row>
    <row r="2451" spans="1:5" x14ac:dyDescent="0.25">
      <c r="B2451" s="97" t="str">
        <f t="shared" si="38"/>
        <v>SPAvanhandava</v>
      </c>
      <c r="C2451" s="97" t="s">
        <v>27</v>
      </c>
      <c r="D2451" s="102" t="s">
        <v>3925</v>
      </c>
      <c r="E2451" s="103">
        <v>14063</v>
      </c>
    </row>
    <row r="2452" spans="1:5" x14ac:dyDescent="0.25">
      <c r="B2452" s="97" t="str">
        <f t="shared" si="38"/>
        <v>PRIvaí</v>
      </c>
      <c r="C2452" s="97" t="s">
        <v>33</v>
      </c>
      <c r="D2452" s="102" t="s">
        <v>3926</v>
      </c>
      <c r="E2452" s="103">
        <v>14049</v>
      </c>
    </row>
    <row r="2453" spans="1:5" x14ac:dyDescent="0.25">
      <c r="A2453" s="97" t="str">
        <f>_xlfn.CONCAT(C2453,D2453)</f>
        <v>PACumaru do Norte</v>
      </c>
      <c r="B2453" s="97" t="str">
        <f t="shared" si="38"/>
        <v>PACumaru do Norte</v>
      </c>
      <c r="C2453" s="104" t="s">
        <v>35</v>
      </c>
      <c r="D2453" s="105" t="s">
        <v>3927</v>
      </c>
      <c r="E2453" s="106">
        <v>14044</v>
      </c>
    </row>
    <row r="2454" spans="1:5" x14ac:dyDescent="0.25">
      <c r="B2454" s="97" t="str">
        <f t="shared" si="38"/>
        <v>ALSatuba</v>
      </c>
      <c r="C2454" s="104" t="s">
        <v>37</v>
      </c>
      <c r="D2454" s="105" t="s">
        <v>3928</v>
      </c>
      <c r="E2454" s="106">
        <v>14042</v>
      </c>
    </row>
    <row r="2455" spans="1:5" x14ac:dyDescent="0.25">
      <c r="B2455" s="97" t="str">
        <f t="shared" si="38"/>
        <v>RNIelmo Marinho</v>
      </c>
      <c r="C2455" s="104" t="s">
        <v>52</v>
      </c>
      <c r="D2455" s="105" t="s">
        <v>3929</v>
      </c>
      <c r="E2455" s="106">
        <v>14033</v>
      </c>
    </row>
    <row r="2456" spans="1:5" x14ac:dyDescent="0.25">
      <c r="B2456" s="97" t="str">
        <f t="shared" si="38"/>
        <v>PRAraruna</v>
      </c>
      <c r="C2456" s="97" t="s">
        <v>33</v>
      </c>
      <c r="D2456" s="102" t="s">
        <v>3253</v>
      </c>
      <c r="E2456" s="103">
        <v>14029</v>
      </c>
    </row>
    <row r="2457" spans="1:5" x14ac:dyDescent="0.25">
      <c r="B2457" s="97" t="str">
        <f t="shared" si="38"/>
        <v>MGMaria da Fé</v>
      </c>
      <c r="C2457" s="104" t="s">
        <v>34</v>
      </c>
      <c r="D2457" s="105" t="s">
        <v>3930</v>
      </c>
      <c r="E2457" s="106">
        <v>14019</v>
      </c>
    </row>
    <row r="2458" spans="1:5" x14ac:dyDescent="0.25">
      <c r="B2458" s="97" t="str">
        <f t="shared" si="38"/>
        <v>PRPeabiru</v>
      </c>
      <c r="C2458" s="97" t="s">
        <v>33</v>
      </c>
      <c r="D2458" s="102" t="s">
        <v>3931</v>
      </c>
      <c r="E2458" s="103">
        <v>14017</v>
      </c>
    </row>
    <row r="2459" spans="1:5" x14ac:dyDescent="0.25">
      <c r="A2459" s="97" t="str">
        <f>_xlfn.CONCAT(C2459,D2459)</f>
        <v>TOLagoa da Confusão</v>
      </c>
      <c r="B2459" s="97" t="str">
        <f t="shared" si="38"/>
        <v>TOLagoa da Confusão</v>
      </c>
      <c r="C2459" s="104" t="s">
        <v>45</v>
      </c>
      <c r="D2459" s="105" t="s">
        <v>3932</v>
      </c>
      <c r="E2459" s="106">
        <v>13989</v>
      </c>
    </row>
    <row r="2460" spans="1:5" x14ac:dyDescent="0.25">
      <c r="B2460" s="97" t="str">
        <f t="shared" si="38"/>
        <v>CEUruoca</v>
      </c>
      <c r="C2460" s="104" t="s">
        <v>41</v>
      </c>
      <c r="D2460" s="105" t="s">
        <v>3933</v>
      </c>
      <c r="E2460" s="106">
        <v>13988</v>
      </c>
    </row>
    <row r="2461" spans="1:5" x14ac:dyDescent="0.25">
      <c r="B2461" s="97" t="str">
        <f t="shared" si="38"/>
        <v>ESItaguaçu</v>
      </c>
      <c r="C2461" s="97" t="s">
        <v>48</v>
      </c>
      <c r="D2461" s="102" t="s">
        <v>3934</v>
      </c>
      <c r="E2461" s="103">
        <v>13982</v>
      </c>
    </row>
    <row r="2462" spans="1:5" x14ac:dyDescent="0.25">
      <c r="A2462" s="97" t="str">
        <f>_xlfn.CONCAT(C2462,D2462)</f>
        <v>MASenador La Rocque</v>
      </c>
      <c r="B2462" s="97" t="str">
        <f t="shared" si="38"/>
        <v>MASenador La Rocque</v>
      </c>
      <c r="C2462" s="104" t="s">
        <v>40</v>
      </c>
      <c r="D2462" s="105" t="s">
        <v>3935</v>
      </c>
      <c r="E2462" s="106">
        <v>13981</v>
      </c>
    </row>
    <row r="2463" spans="1:5" x14ac:dyDescent="0.25">
      <c r="B2463" s="97" t="str">
        <f t="shared" si="38"/>
        <v>BACristópolis</v>
      </c>
      <c r="C2463" s="104" t="s">
        <v>32</v>
      </c>
      <c r="D2463" s="105" t="s">
        <v>3936</v>
      </c>
      <c r="E2463" s="106">
        <v>13981</v>
      </c>
    </row>
    <row r="2464" spans="1:5" x14ac:dyDescent="0.25">
      <c r="B2464" s="97" t="str">
        <f t="shared" si="38"/>
        <v>BABaianópolis</v>
      </c>
      <c r="C2464" s="104" t="s">
        <v>32</v>
      </c>
      <c r="D2464" s="105" t="s">
        <v>3937</v>
      </c>
      <c r="E2464" s="106">
        <v>13979</v>
      </c>
    </row>
    <row r="2465" spans="1:5" x14ac:dyDescent="0.25">
      <c r="B2465" s="97" t="str">
        <f t="shared" si="38"/>
        <v>CEMiraíma</v>
      </c>
      <c r="C2465" s="104" t="s">
        <v>41</v>
      </c>
      <c r="D2465" s="105" t="s">
        <v>3938</v>
      </c>
      <c r="E2465" s="106">
        <v>13965</v>
      </c>
    </row>
    <row r="2466" spans="1:5" x14ac:dyDescent="0.25">
      <c r="B2466" s="97" t="str">
        <f t="shared" si="38"/>
        <v>SPUrupês</v>
      </c>
      <c r="C2466" s="97" t="s">
        <v>27</v>
      </c>
      <c r="D2466" s="102" t="s">
        <v>3939</v>
      </c>
      <c r="E2466" s="103">
        <v>13965</v>
      </c>
    </row>
    <row r="2467" spans="1:5" x14ac:dyDescent="0.25">
      <c r="A2467" s="97" t="str">
        <f>_xlfn.CONCAT(C2467,D2467)</f>
        <v>TOPedro Afonso</v>
      </c>
      <c r="B2467" s="97" t="str">
        <f t="shared" si="38"/>
        <v>TOPedro Afonso</v>
      </c>
      <c r="C2467" s="104" t="s">
        <v>45</v>
      </c>
      <c r="D2467" s="105" t="s">
        <v>3940</v>
      </c>
      <c r="E2467" s="106">
        <v>13964</v>
      </c>
    </row>
    <row r="2468" spans="1:5" x14ac:dyDescent="0.25">
      <c r="B2468" s="97" t="str">
        <f t="shared" si="38"/>
        <v>PREngenheiro Beltrão</v>
      </c>
      <c r="C2468" s="97" t="s">
        <v>33</v>
      </c>
      <c r="D2468" s="102" t="s">
        <v>3941</v>
      </c>
      <c r="E2468" s="103">
        <v>13962</v>
      </c>
    </row>
    <row r="2469" spans="1:5" x14ac:dyDescent="0.25">
      <c r="B2469" s="97" t="str">
        <f t="shared" si="38"/>
        <v>SPMorungaba</v>
      </c>
      <c r="C2469" s="97" t="s">
        <v>27</v>
      </c>
      <c r="D2469" s="102" t="s">
        <v>3942</v>
      </c>
      <c r="E2469" s="103">
        <v>13936</v>
      </c>
    </row>
    <row r="2470" spans="1:5" x14ac:dyDescent="0.25">
      <c r="B2470" s="97" t="str">
        <f t="shared" si="38"/>
        <v>GOMontividiu</v>
      </c>
      <c r="C2470" s="97" t="s">
        <v>36</v>
      </c>
      <c r="D2470" s="102" t="s">
        <v>3943</v>
      </c>
      <c r="E2470" s="103">
        <v>13935</v>
      </c>
    </row>
    <row r="2471" spans="1:5" x14ac:dyDescent="0.25">
      <c r="B2471" s="97" t="str">
        <f t="shared" si="38"/>
        <v>BASanta Brígida</v>
      </c>
      <c r="C2471" s="104" t="s">
        <v>32</v>
      </c>
      <c r="D2471" s="105" t="s">
        <v>3944</v>
      </c>
      <c r="E2471" s="106">
        <v>13917</v>
      </c>
    </row>
    <row r="2472" spans="1:5" x14ac:dyDescent="0.25">
      <c r="B2472" s="97" t="str">
        <f t="shared" si="38"/>
        <v>BAAngical</v>
      </c>
      <c r="C2472" s="104" t="s">
        <v>32</v>
      </c>
      <c r="D2472" s="105" t="s">
        <v>3945</v>
      </c>
      <c r="E2472" s="106">
        <v>13902</v>
      </c>
    </row>
    <row r="2473" spans="1:5" x14ac:dyDescent="0.25">
      <c r="B2473" s="97" t="str">
        <f t="shared" si="38"/>
        <v>BAUibaí</v>
      </c>
      <c r="C2473" s="104" t="s">
        <v>32</v>
      </c>
      <c r="D2473" s="105" t="s">
        <v>3946</v>
      </c>
      <c r="E2473" s="106">
        <v>13894</v>
      </c>
    </row>
    <row r="2474" spans="1:5" x14ac:dyDescent="0.25">
      <c r="B2474" s="97" t="str">
        <f t="shared" si="38"/>
        <v>ALSenador Rui Palmeira</v>
      </c>
      <c r="C2474" s="104" t="s">
        <v>37</v>
      </c>
      <c r="D2474" s="105" t="s">
        <v>3947</v>
      </c>
      <c r="E2474" s="106">
        <v>13893</v>
      </c>
    </row>
    <row r="2475" spans="1:5" x14ac:dyDescent="0.25">
      <c r="B2475" s="97" t="str">
        <f t="shared" si="38"/>
        <v>SPPiratininga</v>
      </c>
      <c r="C2475" s="97" t="s">
        <v>27</v>
      </c>
      <c r="D2475" s="102" t="s">
        <v>3948</v>
      </c>
      <c r="E2475" s="103">
        <v>13890</v>
      </c>
    </row>
    <row r="2476" spans="1:5" x14ac:dyDescent="0.25">
      <c r="B2476" s="97" t="str">
        <f t="shared" si="38"/>
        <v>PRCampina da Lagoa</v>
      </c>
      <c r="C2476" s="97" t="s">
        <v>33</v>
      </c>
      <c r="D2476" s="102" t="s">
        <v>3949</v>
      </c>
      <c r="E2476" s="103">
        <v>13888</v>
      </c>
    </row>
    <row r="2477" spans="1:5" x14ac:dyDescent="0.25">
      <c r="B2477" s="97" t="str">
        <f t="shared" si="38"/>
        <v>SCSão Ludgero</v>
      </c>
      <c r="C2477" s="97" t="s">
        <v>42</v>
      </c>
      <c r="D2477" s="102" t="s">
        <v>3950</v>
      </c>
      <c r="E2477" s="103">
        <v>13886</v>
      </c>
    </row>
    <row r="2478" spans="1:5" x14ac:dyDescent="0.25">
      <c r="A2478" s="97" t="str">
        <f>_xlfn.CONCAT(C2478,D2478)</f>
        <v>MACentro do Guilherme</v>
      </c>
      <c r="B2478" s="97" t="str">
        <f t="shared" si="38"/>
        <v>MACentro do Guilherme</v>
      </c>
      <c r="C2478" s="104" t="s">
        <v>40</v>
      </c>
      <c r="D2478" s="105" t="s">
        <v>3951</v>
      </c>
      <c r="E2478" s="106">
        <v>13876</v>
      </c>
    </row>
    <row r="2479" spans="1:5" x14ac:dyDescent="0.25">
      <c r="B2479" s="97" t="str">
        <f t="shared" si="38"/>
        <v>PIDemerval Lobão</v>
      </c>
      <c r="C2479" s="104" t="s">
        <v>53</v>
      </c>
      <c r="D2479" s="105" t="s">
        <v>3952</v>
      </c>
      <c r="E2479" s="106">
        <v>13862</v>
      </c>
    </row>
    <row r="2480" spans="1:5" x14ac:dyDescent="0.25">
      <c r="B2480" s="97" t="str">
        <f t="shared" si="38"/>
        <v>PRJaguapitã</v>
      </c>
      <c r="C2480" s="97" t="s">
        <v>33</v>
      </c>
      <c r="D2480" s="102" t="s">
        <v>3953</v>
      </c>
      <c r="E2480" s="103">
        <v>13861</v>
      </c>
    </row>
    <row r="2481" spans="1:5" x14ac:dyDescent="0.25">
      <c r="B2481" s="97" t="str">
        <f t="shared" si="38"/>
        <v>PETracunhaém</v>
      </c>
      <c r="C2481" s="104" t="s">
        <v>44</v>
      </c>
      <c r="D2481" s="105" t="s">
        <v>3954</v>
      </c>
      <c r="E2481" s="106">
        <v>13856</v>
      </c>
    </row>
    <row r="2482" spans="1:5" x14ac:dyDescent="0.25">
      <c r="A2482" s="97" t="str">
        <f>_xlfn.CONCAT(C2482,D2482)</f>
        <v>AMUarini</v>
      </c>
      <c r="B2482" s="97" t="str">
        <f t="shared" si="38"/>
        <v>AMUarini</v>
      </c>
      <c r="C2482" s="104" t="s">
        <v>38</v>
      </c>
      <c r="D2482" s="105" t="s">
        <v>3955</v>
      </c>
      <c r="E2482" s="106">
        <v>13839</v>
      </c>
    </row>
    <row r="2483" spans="1:5" x14ac:dyDescent="0.25">
      <c r="B2483" s="97" t="str">
        <f t="shared" si="38"/>
        <v>BAMansidão</v>
      </c>
      <c r="C2483" s="104" t="s">
        <v>32</v>
      </c>
      <c r="D2483" s="105" t="s">
        <v>3956</v>
      </c>
      <c r="E2483" s="106">
        <v>13822</v>
      </c>
    </row>
    <row r="2484" spans="1:5" x14ac:dyDescent="0.25">
      <c r="B2484" s="97" t="str">
        <f t="shared" si="38"/>
        <v>RSSanto Augusto</v>
      </c>
      <c r="C2484" s="97" t="s">
        <v>39</v>
      </c>
      <c r="D2484" s="102" t="s">
        <v>3957</v>
      </c>
      <c r="E2484" s="103">
        <v>13813</v>
      </c>
    </row>
    <row r="2485" spans="1:5" x14ac:dyDescent="0.25">
      <c r="B2485" s="97" t="str">
        <f t="shared" si="38"/>
        <v>SCSão José do Cedro</v>
      </c>
      <c r="C2485" s="97" t="s">
        <v>42</v>
      </c>
      <c r="D2485" s="102" t="s">
        <v>3958</v>
      </c>
      <c r="E2485" s="103">
        <v>13811</v>
      </c>
    </row>
    <row r="2486" spans="1:5" x14ac:dyDescent="0.25">
      <c r="A2486" s="97" t="str">
        <f>_xlfn.CONCAT(C2486,D2486)</f>
        <v>ROAlvorada D´Oeste</v>
      </c>
      <c r="B2486" s="97" t="str">
        <f t="shared" si="38"/>
        <v>ROAlvorada D´Oeste</v>
      </c>
      <c r="C2486" s="104" t="s">
        <v>51</v>
      </c>
      <c r="D2486" s="105" t="s">
        <v>3959</v>
      </c>
      <c r="E2486" s="106">
        <v>13807</v>
      </c>
    </row>
    <row r="2487" spans="1:5" x14ac:dyDescent="0.25">
      <c r="B2487" s="97" t="str">
        <f t="shared" si="38"/>
        <v>PBSerra Branca</v>
      </c>
      <c r="C2487" s="104" t="s">
        <v>50</v>
      </c>
      <c r="D2487" s="105" t="s">
        <v>3960</v>
      </c>
      <c r="E2487" s="106">
        <v>13807</v>
      </c>
    </row>
    <row r="2488" spans="1:5" x14ac:dyDescent="0.25">
      <c r="B2488" s="97" t="str">
        <f t="shared" si="38"/>
        <v>PBPuxinanã</v>
      </c>
      <c r="C2488" s="104" t="s">
        <v>50</v>
      </c>
      <c r="D2488" s="105" t="s">
        <v>3961</v>
      </c>
      <c r="E2488" s="106">
        <v>13801</v>
      </c>
    </row>
    <row r="2489" spans="1:5" x14ac:dyDescent="0.25">
      <c r="A2489" s="97" t="str">
        <f>_xlfn.CONCAT(C2489,D2489)</f>
        <v>MAVila Nova dos Martírios</v>
      </c>
      <c r="B2489" s="97" t="str">
        <f t="shared" si="38"/>
        <v>MAVila Nova dos Martírios</v>
      </c>
      <c r="C2489" s="104" t="s">
        <v>40</v>
      </c>
      <c r="D2489" s="105" t="s">
        <v>3962</v>
      </c>
      <c r="E2489" s="106">
        <v>13800</v>
      </c>
    </row>
    <row r="2490" spans="1:5" x14ac:dyDescent="0.25">
      <c r="B2490" s="97" t="str">
        <f t="shared" si="38"/>
        <v>GOUruana</v>
      </c>
      <c r="C2490" s="97" t="s">
        <v>36</v>
      </c>
      <c r="D2490" s="102" t="s">
        <v>3963</v>
      </c>
      <c r="E2490" s="103">
        <v>13795</v>
      </c>
    </row>
    <row r="2491" spans="1:5" x14ac:dyDescent="0.25">
      <c r="A2491" s="97" t="str">
        <f>_xlfn.CONCAT(C2491,D2491)</f>
        <v>PAQuatipuru</v>
      </c>
      <c r="B2491" s="97" t="str">
        <f t="shared" si="38"/>
        <v>PAQuatipuru</v>
      </c>
      <c r="C2491" s="104" t="s">
        <v>35</v>
      </c>
      <c r="D2491" s="105" t="s">
        <v>3964</v>
      </c>
      <c r="E2491" s="106">
        <v>13794</v>
      </c>
    </row>
    <row r="2492" spans="1:5" x14ac:dyDescent="0.25">
      <c r="B2492" s="97" t="str">
        <f t="shared" si="38"/>
        <v>MSNioaque</v>
      </c>
      <c r="C2492" s="97" t="s">
        <v>47</v>
      </c>
      <c r="D2492" s="102" t="s">
        <v>3965</v>
      </c>
      <c r="E2492" s="103">
        <v>13794</v>
      </c>
    </row>
    <row r="2493" spans="1:5" x14ac:dyDescent="0.25">
      <c r="B2493" s="97" t="str">
        <f t="shared" si="38"/>
        <v>SPQueluz</v>
      </c>
      <c r="C2493" s="97" t="s">
        <v>27</v>
      </c>
      <c r="D2493" s="102" t="s">
        <v>3966</v>
      </c>
      <c r="E2493" s="103">
        <v>13788</v>
      </c>
    </row>
    <row r="2494" spans="1:5" x14ac:dyDescent="0.25">
      <c r="B2494" s="97" t="str">
        <f t="shared" si="38"/>
        <v>SCBalneário Arroio do Silva</v>
      </c>
      <c r="C2494" s="97" t="s">
        <v>42</v>
      </c>
      <c r="D2494" s="102" t="s">
        <v>3967</v>
      </c>
      <c r="E2494" s="103">
        <v>13782</v>
      </c>
    </row>
    <row r="2495" spans="1:5" x14ac:dyDescent="0.25">
      <c r="B2495" s="97" t="str">
        <f t="shared" si="38"/>
        <v>BACotegipe</v>
      </c>
      <c r="C2495" s="104" t="s">
        <v>32</v>
      </c>
      <c r="D2495" s="105" t="s">
        <v>3968</v>
      </c>
      <c r="E2495" s="106">
        <v>13756</v>
      </c>
    </row>
    <row r="2496" spans="1:5" x14ac:dyDescent="0.25">
      <c r="B2496" s="97" t="str">
        <f t="shared" si="38"/>
        <v>SPValentim Gentil</v>
      </c>
      <c r="C2496" s="97" t="s">
        <v>27</v>
      </c>
      <c r="D2496" s="102" t="s">
        <v>3969</v>
      </c>
      <c r="E2496" s="103">
        <v>13732</v>
      </c>
    </row>
    <row r="2497" spans="1:5" x14ac:dyDescent="0.25">
      <c r="B2497" s="97" t="str">
        <f t="shared" si="38"/>
        <v>MGConceição do Rio Verde</v>
      </c>
      <c r="C2497" s="104" t="s">
        <v>34</v>
      </c>
      <c r="D2497" s="105" t="s">
        <v>3970</v>
      </c>
      <c r="E2497" s="106">
        <v>13729</v>
      </c>
    </row>
    <row r="2498" spans="1:5" x14ac:dyDescent="0.25">
      <c r="B2498" s="97" t="str">
        <f t="shared" si="38"/>
        <v>MGVirgem da Lapa</v>
      </c>
      <c r="C2498" s="97" t="s">
        <v>34</v>
      </c>
      <c r="D2498" s="102" t="s">
        <v>3971</v>
      </c>
      <c r="E2498" s="103">
        <v>13729</v>
      </c>
    </row>
    <row r="2499" spans="1:5" x14ac:dyDescent="0.25">
      <c r="B2499" s="97" t="str">
        <f t="shared" ref="B2499:B2562" si="39">C2499&amp;D2499</f>
        <v>RSFeliz</v>
      </c>
      <c r="C2499" s="97" t="s">
        <v>39</v>
      </c>
      <c r="D2499" s="102" t="s">
        <v>3972</v>
      </c>
      <c r="E2499" s="103">
        <v>13728</v>
      </c>
    </row>
    <row r="2500" spans="1:5" x14ac:dyDescent="0.25">
      <c r="B2500" s="97" t="str">
        <f t="shared" si="39"/>
        <v>MTItiquira</v>
      </c>
      <c r="C2500" s="97" t="s">
        <v>46</v>
      </c>
      <c r="D2500" s="102" t="s">
        <v>3973</v>
      </c>
      <c r="E2500" s="103">
        <v>13727</v>
      </c>
    </row>
    <row r="2501" spans="1:5" x14ac:dyDescent="0.25">
      <c r="A2501" s="97" t="str">
        <f>_xlfn.CONCAT(C2501,D2501)</f>
        <v>MASantana do Maranhão</v>
      </c>
      <c r="B2501" s="97" t="str">
        <f t="shared" si="39"/>
        <v>MASantana do Maranhão</v>
      </c>
      <c r="C2501" s="104" t="s">
        <v>40</v>
      </c>
      <c r="D2501" s="105" t="s">
        <v>3974</v>
      </c>
      <c r="E2501" s="106">
        <v>13704</v>
      </c>
    </row>
    <row r="2502" spans="1:5" x14ac:dyDescent="0.25">
      <c r="B2502" s="97" t="str">
        <f t="shared" si="39"/>
        <v>PRMallet</v>
      </c>
      <c r="C2502" s="97" t="s">
        <v>33</v>
      </c>
      <c r="D2502" s="102" t="s">
        <v>3975</v>
      </c>
      <c r="E2502" s="103">
        <v>13697</v>
      </c>
    </row>
    <row r="2503" spans="1:5" x14ac:dyDescent="0.25">
      <c r="B2503" s="97" t="str">
        <f t="shared" si="39"/>
        <v>SPPalmares Paulista</v>
      </c>
      <c r="C2503" s="97" t="s">
        <v>27</v>
      </c>
      <c r="D2503" s="102" t="s">
        <v>3976</v>
      </c>
      <c r="E2503" s="103">
        <v>13691</v>
      </c>
    </row>
    <row r="2504" spans="1:5" x14ac:dyDescent="0.25">
      <c r="B2504" s="97" t="str">
        <f t="shared" si="39"/>
        <v>MSCamapuã</v>
      </c>
      <c r="C2504" s="97" t="s">
        <v>47</v>
      </c>
      <c r="D2504" s="102" t="s">
        <v>3977</v>
      </c>
      <c r="E2504" s="103">
        <v>13675</v>
      </c>
    </row>
    <row r="2505" spans="1:5" x14ac:dyDescent="0.25">
      <c r="B2505" s="97" t="str">
        <f t="shared" si="39"/>
        <v>ESIrupi</v>
      </c>
      <c r="C2505" s="97" t="s">
        <v>48</v>
      </c>
      <c r="D2505" s="102" t="s">
        <v>3978</v>
      </c>
      <c r="E2505" s="103">
        <v>13672</v>
      </c>
    </row>
    <row r="2506" spans="1:5" x14ac:dyDescent="0.25">
      <c r="B2506" s="97" t="str">
        <f t="shared" si="39"/>
        <v>RNPassa e Fica</v>
      </c>
      <c r="C2506" s="104" t="s">
        <v>52</v>
      </c>
      <c r="D2506" s="105" t="s">
        <v>3979</v>
      </c>
      <c r="E2506" s="106">
        <v>13667</v>
      </c>
    </row>
    <row r="2507" spans="1:5" x14ac:dyDescent="0.25">
      <c r="B2507" s="97" t="str">
        <f t="shared" si="39"/>
        <v>PRGeneral Carneiro</v>
      </c>
      <c r="C2507" s="97" t="s">
        <v>33</v>
      </c>
      <c r="D2507" s="102" t="s">
        <v>3980</v>
      </c>
      <c r="E2507" s="103">
        <v>13661</v>
      </c>
    </row>
    <row r="2508" spans="1:5" x14ac:dyDescent="0.25">
      <c r="B2508" s="97" t="str">
        <f t="shared" si="39"/>
        <v>MGÁguas Vermelhas</v>
      </c>
      <c r="C2508" s="104" t="s">
        <v>34</v>
      </c>
      <c r="D2508" s="105" t="s">
        <v>3981</v>
      </c>
      <c r="E2508" s="106">
        <v>13656</v>
      </c>
    </row>
    <row r="2509" spans="1:5" x14ac:dyDescent="0.25">
      <c r="B2509" s="97" t="str">
        <f t="shared" si="39"/>
        <v>MGMirabela</v>
      </c>
      <c r="C2509" s="104" t="s">
        <v>34</v>
      </c>
      <c r="D2509" s="105" t="s">
        <v>3982</v>
      </c>
      <c r="E2509" s="106">
        <v>13651</v>
      </c>
    </row>
    <row r="2510" spans="1:5" x14ac:dyDescent="0.25">
      <c r="B2510" s="97" t="str">
        <f t="shared" si="39"/>
        <v>PRIporã</v>
      </c>
      <c r="C2510" s="97" t="s">
        <v>33</v>
      </c>
      <c r="D2510" s="102" t="s">
        <v>3983</v>
      </c>
      <c r="E2510" s="103">
        <v>13642</v>
      </c>
    </row>
    <row r="2511" spans="1:5" x14ac:dyDescent="0.25">
      <c r="B2511" s="97" t="str">
        <f t="shared" si="39"/>
        <v>PEChã de Alegria</v>
      </c>
      <c r="C2511" s="104" t="s">
        <v>44</v>
      </c>
      <c r="D2511" s="105" t="s">
        <v>3984</v>
      </c>
      <c r="E2511" s="106">
        <v>13641</v>
      </c>
    </row>
    <row r="2512" spans="1:5" x14ac:dyDescent="0.25">
      <c r="B2512" s="97" t="str">
        <f t="shared" si="39"/>
        <v>BAMascote</v>
      </c>
      <c r="C2512" s="104" t="s">
        <v>32</v>
      </c>
      <c r="D2512" s="105" t="s">
        <v>3985</v>
      </c>
      <c r="E2512" s="106">
        <v>13619</v>
      </c>
    </row>
    <row r="2513" spans="1:5" x14ac:dyDescent="0.25">
      <c r="B2513" s="97" t="str">
        <f t="shared" si="39"/>
        <v>RSBarra do Ribeiro</v>
      </c>
      <c r="C2513" s="97" t="s">
        <v>39</v>
      </c>
      <c r="D2513" s="102" t="s">
        <v>3986</v>
      </c>
      <c r="E2513" s="103">
        <v>13618</v>
      </c>
    </row>
    <row r="2514" spans="1:5" x14ac:dyDescent="0.25">
      <c r="B2514" s="97" t="str">
        <f t="shared" si="39"/>
        <v>PBArara</v>
      </c>
      <c r="C2514" s="104" t="s">
        <v>50</v>
      </c>
      <c r="D2514" s="105" t="s">
        <v>3987</v>
      </c>
      <c r="E2514" s="106">
        <v>13613</v>
      </c>
    </row>
    <row r="2515" spans="1:5" x14ac:dyDescent="0.25">
      <c r="B2515" s="97" t="str">
        <f t="shared" si="39"/>
        <v>CEChoró</v>
      </c>
      <c r="C2515" s="104" t="s">
        <v>41</v>
      </c>
      <c r="D2515" s="105" t="s">
        <v>3988</v>
      </c>
      <c r="E2515" s="106">
        <v>13608</v>
      </c>
    </row>
    <row r="2516" spans="1:5" x14ac:dyDescent="0.25">
      <c r="B2516" s="97" t="str">
        <f t="shared" si="39"/>
        <v>GOFirminópolis</v>
      </c>
      <c r="C2516" s="97" t="s">
        <v>36</v>
      </c>
      <c r="D2516" s="102" t="s">
        <v>3989</v>
      </c>
      <c r="E2516" s="103">
        <v>13604</v>
      </c>
    </row>
    <row r="2517" spans="1:5" x14ac:dyDescent="0.25">
      <c r="A2517" s="97" t="str">
        <f>_xlfn.CONCAT(C2517,D2517)</f>
        <v>RRAmajari</v>
      </c>
      <c r="B2517" s="97" t="str">
        <f t="shared" si="39"/>
        <v>RRAmajari</v>
      </c>
      <c r="C2517" s="104" t="s">
        <v>56</v>
      </c>
      <c r="D2517" s="105" t="s">
        <v>3990</v>
      </c>
      <c r="E2517" s="106">
        <v>13561</v>
      </c>
    </row>
    <row r="2518" spans="1:5" x14ac:dyDescent="0.25">
      <c r="B2518" s="97" t="str">
        <f t="shared" si="39"/>
        <v>CEPalmácia</v>
      </c>
      <c r="C2518" s="104" t="s">
        <v>41</v>
      </c>
      <c r="D2518" s="105" t="s">
        <v>3991</v>
      </c>
      <c r="E2518" s="106">
        <v>13553</v>
      </c>
    </row>
    <row r="2519" spans="1:5" x14ac:dyDescent="0.25">
      <c r="A2519" s="97" t="str">
        <f>_xlfn.CONCAT(C2519,D2519)</f>
        <v>TOMiranorte</v>
      </c>
      <c r="B2519" s="97" t="str">
        <f t="shared" si="39"/>
        <v>TOMiranorte</v>
      </c>
      <c r="C2519" s="104" t="s">
        <v>45</v>
      </c>
      <c r="D2519" s="105" t="s">
        <v>3992</v>
      </c>
      <c r="E2519" s="106">
        <v>13551</v>
      </c>
    </row>
    <row r="2520" spans="1:5" x14ac:dyDescent="0.25">
      <c r="B2520" s="97" t="str">
        <f t="shared" si="39"/>
        <v>BAPé de Serra</v>
      </c>
      <c r="C2520" s="104" t="s">
        <v>32</v>
      </c>
      <c r="D2520" s="105" t="s">
        <v>3993</v>
      </c>
      <c r="E2520" s="106">
        <v>13535</v>
      </c>
    </row>
    <row r="2521" spans="1:5" x14ac:dyDescent="0.25">
      <c r="B2521" s="97" t="str">
        <f t="shared" si="39"/>
        <v>SETomar do Geru</v>
      </c>
      <c r="C2521" s="104" t="s">
        <v>49</v>
      </c>
      <c r="D2521" s="105" t="s">
        <v>3994</v>
      </c>
      <c r="E2521" s="106">
        <v>13534</v>
      </c>
    </row>
    <row r="2522" spans="1:5" x14ac:dyDescent="0.25">
      <c r="B2522" s="97" t="str">
        <f t="shared" si="39"/>
        <v>RNAlexandria</v>
      </c>
      <c r="C2522" s="104" t="s">
        <v>52</v>
      </c>
      <c r="D2522" s="105" t="s">
        <v>3995</v>
      </c>
      <c r="E2522" s="106">
        <v>13529</v>
      </c>
    </row>
    <row r="2523" spans="1:5" x14ac:dyDescent="0.25">
      <c r="B2523" s="97" t="str">
        <f t="shared" si="39"/>
        <v>PRManoel Ribas</v>
      </c>
      <c r="C2523" s="97" t="s">
        <v>33</v>
      </c>
      <c r="D2523" s="102" t="s">
        <v>3996</v>
      </c>
      <c r="E2523" s="103">
        <v>13517</v>
      </c>
    </row>
    <row r="2524" spans="1:5" x14ac:dyDescent="0.25">
      <c r="B2524" s="97" t="str">
        <f t="shared" si="39"/>
        <v>MGItaguara</v>
      </c>
      <c r="C2524" s="104" t="s">
        <v>34</v>
      </c>
      <c r="D2524" s="105" t="s">
        <v>3997</v>
      </c>
      <c r="E2524" s="106">
        <v>13510</v>
      </c>
    </row>
    <row r="2525" spans="1:5" x14ac:dyDescent="0.25">
      <c r="B2525" s="97" t="str">
        <f t="shared" si="39"/>
        <v>MGMartinho Campos</v>
      </c>
      <c r="C2525" s="104" t="s">
        <v>34</v>
      </c>
      <c r="D2525" s="105" t="s">
        <v>3998</v>
      </c>
      <c r="E2525" s="106">
        <v>13497</v>
      </c>
    </row>
    <row r="2526" spans="1:5" x14ac:dyDescent="0.25">
      <c r="B2526" s="97" t="str">
        <f t="shared" si="39"/>
        <v>SPPiquete</v>
      </c>
      <c r="C2526" s="97" t="s">
        <v>27</v>
      </c>
      <c r="D2526" s="102" t="s">
        <v>3999</v>
      </c>
      <c r="E2526" s="103">
        <v>13495</v>
      </c>
    </row>
    <row r="2527" spans="1:5" x14ac:dyDescent="0.25">
      <c r="B2527" s="97" t="str">
        <f t="shared" si="39"/>
        <v>PEItapetim</v>
      </c>
      <c r="C2527" s="104" t="s">
        <v>44</v>
      </c>
      <c r="D2527" s="105" t="s">
        <v>4000</v>
      </c>
      <c r="E2527" s="106">
        <v>13492</v>
      </c>
    </row>
    <row r="2528" spans="1:5" x14ac:dyDescent="0.25">
      <c r="B2528" s="97" t="str">
        <f t="shared" si="39"/>
        <v>BASerrolândia</v>
      </c>
      <c r="C2528" s="104" t="s">
        <v>32</v>
      </c>
      <c r="D2528" s="105" t="s">
        <v>4001</v>
      </c>
      <c r="E2528" s="106">
        <v>13490</v>
      </c>
    </row>
    <row r="2529" spans="1:5" x14ac:dyDescent="0.25">
      <c r="B2529" s="97" t="str">
        <f t="shared" si="39"/>
        <v>ALParipueira</v>
      </c>
      <c r="C2529" s="104" t="s">
        <v>37</v>
      </c>
      <c r="D2529" s="105" t="s">
        <v>4002</v>
      </c>
      <c r="E2529" s="106">
        <v>13484</v>
      </c>
    </row>
    <row r="2530" spans="1:5" x14ac:dyDescent="0.25">
      <c r="A2530" s="97" t="str">
        <f>_xlfn.CONCAT(C2530,D2530)</f>
        <v>AMCaapiranga</v>
      </c>
      <c r="B2530" s="97" t="str">
        <f t="shared" si="39"/>
        <v>AMCaapiranga</v>
      </c>
      <c r="C2530" s="104" t="s">
        <v>38</v>
      </c>
      <c r="D2530" s="105" t="s">
        <v>4003</v>
      </c>
      <c r="E2530" s="106">
        <v>13482</v>
      </c>
    </row>
    <row r="2531" spans="1:5" x14ac:dyDescent="0.25">
      <c r="A2531" s="97" t="str">
        <f>_xlfn.CONCAT(C2531,D2531)</f>
        <v>AMJutaí</v>
      </c>
      <c r="B2531" s="97" t="str">
        <f t="shared" si="39"/>
        <v>AMJutaí</v>
      </c>
      <c r="C2531" s="104" t="s">
        <v>38</v>
      </c>
      <c r="D2531" s="105" t="s">
        <v>4004</v>
      </c>
      <c r="E2531" s="106">
        <v>13462</v>
      </c>
    </row>
    <row r="2532" spans="1:5" x14ac:dyDescent="0.25">
      <c r="B2532" s="97" t="str">
        <f t="shared" si="39"/>
        <v>SPJoanópolis</v>
      </c>
      <c r="C2532" s="97" t="s">
        <v>27</v>
      </c>
      <c r="D2532" s="102" t="s">
        <v>4005</v>
      </c>
      <c r="E2532" s="103">
        <v>13453</v>
      </c>
    </row>
    <row r="2533" spans="1:5" x14ac:dyDescent="0.25">
      <c r="B2533" s="97" t="str">
        <f t="shared" si="39"/>
        <v>BACaldeirão Grande</v>
      </c>
      <c r="C2533" s="104" t="s">
        <v>32</v>
      </c>
      <c r="D2533" s="105" t="s">
        <v>4006</v>
      </c>
      <c r="E2533" s="106">
        <v>13452</v>
      </c>
    </row>
    <row r="2534" spans="1:5" x14ac:dyDescent="0.25">
      <c r="B2534" s="97" t="str">
        <f t="shared" si="39"/>
        <v>RSArroio do Tigre</v>
      </c>
      <c r="C2534" s="97" t="s">
        <v>39</v>
      </c>
      <c r="D2534" s="102" t="s">
        <v>4007</v>
      </c>
      <c r="E2534" s="103">
        <v>13452</v>
      </c>
    </row>
    <row r="2535" spans="1:5" x14ac:dyDescent="0.25">
      <c r="B2535" s="97" t="str">
        <f t="shared" si="39"/>
        <v>PRImbaú</v>
      </c>
      <c r="C2535" s="97" t="s">
        <v>33</v>
      </c>
      <c r="D2535" s="102" t="s">
        <v>4008</v>
      </c>
      <c r="E2535" s="103">
        <v>13449</v>
      </c>
    </row>
    <row r="2536" spans="1:5" x14ac:dyDescent="0.25">
      <c r="B2536" s="97" t="str">
        <f t="shared" si="39"/>
        <v>MGAbre Campo</v>
      </c>
      <c r="C2536" s="104" t="s">
        <v>34</v>
      </c>
      <c r="D2536" s="105" t="s">
        <v>4009</v>
      </c>
      <c r="E2536" s="106">
        <v>13434</v>
      </c>
    </row>
    <row r="2537" spans="1:5" x14ac:dyDescent="0.25">
      <c r="B2537" s="97" t="str">
        <f t="shared" si="39"/>
        <v>SEJapoatã</v>
      </c>
      <c r="C2537" s="104" t="s">
        <v>49</v>
      </c>
      <c r="D2537" s="105" t="s">
        <v>4010</v>
      </c>
      <c r="E2537" s="106">
        <v>13422</v>
      </c>
    </row>
    <row r="2538" spans="1:5" x14ac:dyDescent="0.25">
      <c r="B2538" s="97" t="str">
        <f t="shared" si="39"/>
        <v>CEIbaretama</v>
      </c>
      <c r="C2538" s="104" t="s">
        <v>41</v>
      </c>
      <c r="D2538" s="105" t="s">
        <v>4011</v>
      </c>
      <c r="E2538" s="106">
        <v>13385</v>
      </c>
    </row>
    <row r="2539" spans="1:5" x14ac:dyDescent="0.25">
      <c r="B2539" s="97" t="str">
        <f t="shared" si="39"/>
        <v>PRPlanalto</v>
      </c>
      <c r="C2539" s="97" t="s">
        <v>33</v>
      </c>
      <c r="D2539" s="102" t="s">
        <v>2870</v>
      </c>
      <c r="E2539" s="103">
        <v>13385</v>
      </c>
    </row>
    <row r="2540" spans="1:5" x14ac:dyDescent="0.25">
      <c r="B2540" s="97" t="str">
        <f t="shared" si="39"/>
        <v>RSTenente Portela</v>
      </c>
      <c r="C2540" s="97" t="s">
        <v>39</v>
      </c>
      <c r="D2540" s="102" t="s">
        <v>4012</v>
      </c>
      <c r="E2540" s="103">
        <v>13385</v>
      </c>
    </row>
    <row r="2541" spans="1:5" x14ac:dyDescent="0.25">
      <c r="B2541" s="97" t="str">
        <f t="shared" si="39"/>
        <v>MGRio Casca</v>
      </c>
      <c r="C2541" s="104" t="s">
        <v>34</v>
      </c>
      <c r="D2541" s="105" t="s">
        <v>4013</v>
      </c>
      <c r="E2541" s="106">
        <v>13384</v>
      </c>
    </row>
    <row r="2542" spans="1:5" x14ac:dyDescent="0.25">
      <c r="B2542" s="97" t="str">
        <f t="shared" si="39"/>
        <v>SPRibeirão Bonito</v>
      </c>
      <c r="C2542" s="97" t="s">
        <v>27</v>
      </c>
      <c r="D2542" s="102" t="s">
        <v>4014</v>
      </c>
      <c r="E2542" s="103">
        <v>13376</v>
      </c>
    </row>
    <row r="2543" spans="1:5" x14ac:dyDescent="0.25">
      <c r="B2543" s="97" t="str">
        <f t="shared" si="39"/>
        <v>MGDores do Indaiá</v>
      </c>
      <c r="C2543" s="104" t="s">
        <v>34</v>
      </c>
      <c r="D2543" s="105" t="s">
        <v>4015</v>
      </c>
      <c r="E2543" s="106">
        <v>13373</v>
      </c>
    </row>
    <row r="2544" spans="1:5" x14ac:dyDescent="0.25">
      <c r="B2544" s="97" t="str">
        <f t="shared" si="39"/>
        <v>SCLuiz Alves</v>
      </c>
      <c r="C2544" s="97" t="s">
        <v>42</v>
      </c>
      <c r="D2544" s="102" t="s">
        <v>4016</v>
      </c>
      <c r="E2544" s="103">
        <v>13347</v>
      </c>
    </row>
    <row r="2545" spans="1:5" x14ac:dyDescent="0.25">
      <c r="B2545" s="97" t="str">
        <f t="shared" si="39"/>
        <v>PBLucena</v>
      </c>
      <c r="C2545" s="104" t="s">
        <v>50</v>
      </c>
      <c r="D2545" s="105" t="s">
        <v>4017</v>
      </c>
      <c r="E2545" s="106">
        <v>13344</v>
      </c>
    </row>
    <row r="2546" spans="1:5" x14ac:dyDescent="0.25">
      <c r="B2546" s="97" t="str">
        <f t="shared" si="39"/>
        <v>PRCantagalo</v>
      </c>
      <c r="C2546" s="97" t="s">
        <v>33</v>
      </c>
      <c r="D2546" s="102" t="s">
        <v>3290</v>
      </c>
      <c r="E2546" s="103">
        <v>13340</v>
      </c>
    </row>
    <row r="2547" spans="1:5" x14ac:dyDescent="0.25">
      <c r="B2547" s="97" t="str">
        <f t="shared" si="39"/>
        <v>MGÁgua Boa</v>
      </c>
      <c r="C2547" s="104" t="s">
        <v>34</v>
      </c>
      <c r="D2547" s="105" t="s">
        <v>2866</v>
      </c>
      <c r="E2547" s="106">
        <v>13319</v>
      </c>
    </row>
    <row r="2548" spans="1:5" x14ac:dyDescent="0.25">
      <c r="B2548" s="97" t="str">
        <f t="shared" si="39"/>
        <v>PRBocaiúva do Sul</v>
      </c>
      <c r="C2548" s="97" t="s">
        <v>33</v>
      </c>
      <c r="D2548" s="102" t="s">
        <v>4018</v>
      </c>
      <c r="E2548" s="103">
        <v>13308</v>
      </c>
    </row>
    <row r="2549" spans="1:5" x14ac:dyDescent="0.25">
      <c r="B2549" s="97" t="str">
        <f t="shared" si="39"/>
        <v>GOSão Domingos</v>
      </c>
      <c r="C2549" s="97" t="s">
        <v>36</v>
      </c>
      <c r="D2549" s="102" t="s">
        <v>4019</v>
      </c>
      <c r="E2549" s="103">
        <v>13305</v>
      </c>
    </row>
    <row r="2550" spans="1:5" x14ac:dyDescent="0.25">
      <c r="B2550" s="97" t="str">
        <f t="shared" si="39"/>
        <v>PELagoa do Ouro</v>
      </c>
      <c r="C2550" s="104" t="s">
        <v>44</v>
      </c>
      <c r="D2550" s="105" t="s">
        <v>4020</v>
      </c>
      <c r="E2550" s="106">
        <v>13300</v>
      </c>
    </row>
    <row r="2551" spans="1:5" x14ac:dyDescent="0.25">
      <c r="B2551" s="97" t="str">
        <f t="shared" si="39"/>
        <v>SPPalestina</v>
      </c>
      <c r="C2551" s="97" t="s">
        <v>27</v>
      </c>
      <c r="D2551" s="102" t="s">
        <v>4021</v>
      </c>
      <c r="E2551" s="103">
        <v>13285</v>
      </c>
    </row>
    <row r="2552" spans="1:5" x14ac:dyDescent="0.25">
      <c r="B2552" s="97" t="str">
        <f t="shared" si="39"/>
        <v>RSCrissiumal</v>
      </c>
      <c r="C2552" s="97" t="s">
        <v>39</v>
      </c>
      <c r="D2552" s="102" t="s">
        <v>4022</v>
      </c>
      <c r="E2552" s="103">
        <v>13269</v>
      </c>
    </row>
    <row r="2553" spans="1:5" x14ac:dyDescent="0.25">
      <c r="A2553" s="97" t="str">
        <f>_xlfn.CONCAT(C2553,D2553)</f>
        <v>ROAlto Alegre dos Parecis</v>
      </c>
      <c r="B2553" s="97" t="str">
        <f t="shared" si="39"/>
        <v>ROAlto Alegre dos Parecis</v>
      </c>
      <c r="C2553" s="104" t="s">
        <v>51</v>
      </c>
      <c r="D2553" s="105" t="s">
        <v>4023</v>
      </c>
      <c r="E2553" s="106">
        <v>13268</v>
      </c>
    </row>
    <row r="2554" spans="1:5" x14ac:dyDescent="0.25">
      <c r="B2554" s="97" t="str">
        <f t="shared" si="39"/>
        <v>BABanzaê</v>
      </c>
      <c r="C2554" s="104" t="s">
        <v>32</v>
      </c>
      <c r="D2554" s="105" t="s">
        <v>4024</v>
      </c>
      <c r="E2554" s="106">
        <v>13251</v>
      </c>
    </row>
    <row r="2555" spans="1:5" x14ac:dyDescent="0.25">
      <c r="B2555" s="97" t="str">
        <f t="shared" si="39"/>
        <v>PRRio Bonito do Iguaçu</v>
      </c>
      <c r="C2555" s="97" t="s">
        <v>33</v>
      </c>
      <c r="D2555" s="102" t="s">
        <v>4025</v>
      </c>
      <c r="E2555" s="103">
        <v>13240</v>
      </c>
    </row>
    <row r="2556" spans="1:5" x14ac:dyDescent="0.25">
      <c r="B2556" s="97" t="str">
        <f t="shared" si="39"/>
        <v>PBMogeiro</v>
      </c>
      <c r="C2556" s="104" t="s">
        <v>50</v>
      </c>
      <c r="D2556" s="105" t="s">
        <v>4026</v>
      </c>
      <c r="E2556" s="106">
        <v>13238</v>
      </c>
    </row>
    <row r="2557" spans="1:5" x14ac:dyDescent="0.25">
      <c r="B2557" s="97" t="str">
        <f t="shared" si="39"/>
        <v>PRBalsa Nova</v>
      </c>
      <c r="C2557" s="97" t="s">
        <v>33</v>
      </c>
      <c r="D2557" s="102" t="s">
        <v>4027</v>
      </c>
      <c r="E2557" s="103">
        <v>13238</v>
      </c>
    </row>
    <row r="2558" spans="1:5" x14ac:dyDescent="0.25">
      <c r="B2558" s="97" t="str">
        <f t="shared" si="39"/>
        <v>MGSão João das Missões</v>
      </c>
      <c r="C2558" s="97" t="s">
        <v>34</v>
      </c>
      <c r="D2558" s="102" t="s">
        <v>4028</v>
      </c>
      <c r="E2558" s="103">
        <v>13232</v>
      </c>
    </row>
    <row r="2559" spans="1:5" x14ac:dyDescent="0.25">
      <c r="B2559" s="97" t="str">
        <f t="shared" si="39"/>
        <v>PEBuenos Aires</v>
      </c>
      <c r="C2559" s="104" t="s">
        <v>44</v>
      </c>
      <c r="D2559" s="105" t="s">
        <v>4029</v>
      </c>
      <c r="E2559" s="106">
        <v>13224</v>
      </c>
    </row>
    <row r="2560" spans="1:5" x14ac:dyDescent="0.25">
      <c r="B2560" s="97" t="str">
        <f t="shared" si="39"/>
        <v>BANordestina</v>
      </c>
      <c r="C2560" s="104" t="s">
        <v>32</v>
      </c>
      <c r="D2560" s="105" t="s">
        <v>4030</v>
      </c>
      <c r="E2560" s="106">
        <v>13197</v>
      </c>
    </row>
    <row r="2561" spans="1:5" x14ac:dyDescent="0.25">
      <c r="B2561" s="97" t="str">
        <f t="shared" si="39"/>
        <v>PRNova Londrina</v>
      </c>
      <c r="C2561" s="97" t="s">
        <v>33</v>
      </c>
      <c r="D2561" s="102" t="s">
        <v>4031</v>
      </c>
      <c r="E2561" s="103">
        <v>13188</v>
      </c>
    </row>
    <row r="2562" spans="1:5" x14ac:dyDescent="0.25">
      <c r="A2562" s="97" t="str">
        <f>_xlfn.CONCAT(C2562,D2562)</f>
        <v>TOGoiatins</v>
      </c>
      <c r="B2562" s="97" t="str">
        <f t="shared" si="39"/>
        <v>TOGoiatins</v>
      </c>
      <c r="C2562" s="104" t="s">
        <v>45</v>
      </c>
      <c r="D2562" s="105" t="s">
        <v>4032</v>
      </c>
      <c r="E2562" s="106">
        <v>13169</v>
      </c>
    </row>
    <row r="2563" spans="1:5" x14ac:dyDescent="0.25">
      <c r="B2563" s="97" t="str">
        <f t="shared" ref="B2563:B2626" si="40">C2563&amp;D2563</f>
        <v>MGMonte Belo</v>
      </c>
      <c r="C2563" s="104" t="s">
        <v>34</v>
      </c>
      <c r="D2563" s="105" t="s">
        <v>4033</v>
      </c>
      <c r="E2563" s="106">
        <v>13139</v>
      </c>
    </row>
    <row r="2564" spans="1:5" x14ac:dyDescent="0.25">
      <c r="B2564" s="97" t="str">
        <f t="shared" si="40"/>
        <v>CEMilhã</v>
      </c>
      <c r="C2564" s="104" t="s">
        <v>41</v>
      </c>
      <c r="D2564" s="105" t="s">
        <v>4034</v>
      </c>
      <c r="E2564" s="106">
        <v>13129</v>
      </c>
    </row>
    <row r="2565" spans="1:5" x14ac:dyDescent="0.25">
      <c r="B2565" s="97" t="str">
        <f t="shared" si="40"/>
        <v>SCBalneário Rincão</v>
      </c>
      <c r="C2565" s="97" t="s">
        <v>42</v>
      </c>
      <c r="D2565" s="102" t="s">
        <v>4035</v>
      </c>
      <c r="E2565" s="103">
        <v>13129</v>
      </c>
    </row>
    <row r="2566" spans="1:5" x14ac:dyDescent="0.25">
      <c r="B2566" s="97" t="str">
        <f t="shared" si="40"/>
        <v>BABarra do Mendes</v>
      </c>
      <c r="C2566" s="104" t="s">
        <v>32</v>
      </c>
      <c r="D2566" s="105" t="s">
        <v>4036</v>
      </c>
      <c r="E2566" s="106">
        <v>13128</v>
      </c>
    </row>
    <row r="2567" spans="1:5" x14ac:dyDescent="0.25">
      <c r="B2567" s="97" t="str">
        <f t="shared" si="40"/>
        <v>SCSangão</v>
      </c>
      <c r="C2567" s="97" t="s">
        <v>42</v>
      </c>
      <c r="D2567" s="102" t="s">
        <v>4037</v>
      </c>
      <c r="E2567" s="103">
        <v>13128</v>
      </c>
    </row>
    <row r="2568" spans="1:5" x14ac:dyDescent="0.25">
      <c r="B2568" s="97" t="str">
        <f t="shared" si="40"/>
        <v>ALMaribondo</v>
      </c>
      <c r="C2568" s="104" t="s">
        <v>37</v>
      </c>
      <c r="D2568" s="105" t="s">
        <v>4038</v>
      </c>
      <c r="E2568" s="106">
        <v>13123</v>
      </c>
    </row>
    <row r="2569" spans="1:5" x14ac:dyDescent="0.25">
      <c r="B2569" s="97" t="str">
        <f t="shared" si="40"/>
        <v>BAAndaraí</v>
      </c>
      <c r="C2569" s="104" t="s">
        <v>32</v>
      </c>
      <c r="D2569" s="105" t="s">
        <v>4039</v>
      </c>
      <c r="E2569" s="106">
        <v>13122</v>
      </c>
    </row>
    <row r="2570" spans="1:5" x14ac:dyDescent="0.25">
      <c r="B2570" s="97" t="str">
        <f t="shared" si="40"/>
        <v>PECarnaubeira da Penha</v>
      </c>
      <c r="C2570" s="104" t="s">
        <v>44</v>
      </c>
      <c r="D2570" s="105" t="s">
        <v>4040</v>
      </c>
      <c r="E2570" s="106">
        <v>13117</v>
      </c>
    </row>
    <row r="2571" spans="1:5" x14ac:dyDescent="0.25">
      <c r="B2571" s="97" t="str">
        <f t="shared" si="40"/>
        <v>RNGovernador Dix-Sept Rosado</v>
      </c>
      <c r="C2571" s="104" t="s">
        <v>52</v>
      </c>
      <c r="D2571" s="105" t="s">
        <v>4041</v>
      </c>
      <c r="E2571" s="106">
        <v>13115</v>
      </c>
    </row>
    <row r="2572" spans="1:5" x14ac:dyDescent="0.25">
      <c r="B2572" s="97" t="str">
        <f t="shared" si="40"/>
        <v>MGLagoa Dourada</v>
      </c>
      <c r="C2572" s="104" t="s">
        <v>34</v>
      </c>
      <c r="D2572" s="105" t="s">
        <v>4042</v>
      </c>
      <c r="E2572" s="106">
        <v>13115</v>
      </c>
    </row>
    <row r="2573" spans="1:5" x14ac:dyDescent="0.25">
      <c r="B2573" s="97" t="str">
        <f t="shared" si="40"/>
        <v>CEChaval</v>
      </c>
      <c r="C2573" s="104" t="s">
        <v>41</v>
      </c>
      <c r="D2573" s="105" t="s">
        <v>4043</v>
      </c>
      <c r="E2573" s="106">
        <v>13112</v>
      </c>
    </row>
    <row r="2574" spans="1:5" x14ac:dyDescent="0.25">
      <c r="B2574" s="97" t="str">
        <f t="shared" si="40"/>
        <v>BASítio do Mato</v>
      </c>
      <c r="C2574" s="104" t="s">
        <v>32</v>
      </c>
      <c r="D2574" s="105" t="s">
        <v>4044</v>
      </c>
      <c r="E2574" s="106">
        <v>13104</v>
      </c>
    </row>
    <row r="2575" spans="1:5" x14ac:dyDescent="0.25">
      <c r="B2575" s="97" t="str">
        <f t="shared" si="40"/>
        <v>MTNossa Senhora do Livramento</v>
      </c>
      <c r="C2575" s="97" t="s">
        <v>46</v>
      </c>
      <c r="D2575" s="102" t="s">
        <v>4045</v>
      </c>
      <c r="E2575" s="103">
        <v>13093</v>
      </c>
    </row>
    <row r="2576" spans="1:5" x14ac:dyDescent="0.25">
      <c r="B2576" s="97" t="str">
        <f t="shared" si="40"/>
        <v>ESMarilândia</v>
      </c>
      <c r="C2576" s="97" t="s">
        <v>48</v>
      </c>
      <c r="D2576" s="102" t="s">
        <v>4046</v>
      </c>
      <c r="E2576" s="103">
        <v>13091</v>
      </c>
    </row>
    <row r="2577" spans="1:5" x14ac:dyDescent="0.25">
      <c r="B2577" s="97" t="str">
        <f t="shared" si="40"/>
        <v>CESão Luís do Curu</v>
      </c>
      <c r="C2577" s="104" t="s">
        <v>41</v>
      </c>
      <c r="D2577" s="105" t="s">
        <v>4047</v>
      </c>
      <c r="E2577" s="106">
        <v>13086</v>
      </c>
    </row>
    <row r="2578" spans="1:5" x14ac:dyDescent="0.25">
      <c r="B2578" s="97" t="str">
        <f t="shared" si="40"/>
        <v>SCTurvo</v>
      </c>
      <c r="C2578" s="97" t="s">
        <v>42</v>
      </c>
      <c r="D2578" s="102" t="s">
        <v>4048</v>
      </c>
      <c r="E2578" s="103">
        <v>13080</v>
      </c>
    </row>
    <row r="2579" spans="1:5" x14ac:dyDescent="0.25">
      <c r="B2579" s="97" t="str">
        <f t="shared" si="40"/>
        <v>MGCristais</v>
      </c>
      <c r="C2579" s="104" t="s">
        <v>34</v>
      </c>
      <c r="D2579" s="105" t="s">
        <v>4049</v>
      </c>
      <c r="E2579" s="106">
        <v>13060</v>
      </c>
    </row>
    <row r="2580" spans="1:5" x14ac:dyDescent="0.25">
      <c r="B2580" s="97" t="str">
        <f t="shared" si="40"/>
        <v>ESGovernador Lindenberg</v>
      </c>
      <c r="C2580" s="97" t="s">
        <v>48</v>
      </c>
      <c r="D2580" s="102" t="s">
        <v>4050</v>
      </c>
      <c r="E2580" s="103">
        <v>13047</v>
      </c>
    </row>
    <row r="2581" spans="1:5" x14ac:dyDescent="0.25">
      <c r="B2581" s="97" t="str">
        <f t="shared" si="40"/>
        <v>MSDeodápolis</v>
      </c>
      <c r="C2581" s="97" t="s">
        <v>47</v>
      </c>
      <c r="D2581" s="102" t="s">
        <v>4051</v>
      </c>
      <c r="E2581" s="103">
        <v>13043</v>
      </c>
    </row>
    <row r="2582" spans="1:5" x14ac:dyDescent="0.25">
      <c r="B2582" s="97" t="str">
        <f t="shared" si="40"/>
        <v>RSAntônio Prado</v>
      </c>
      <c r="C2582" s="97" t="s">
        <v>39</v>
      </c>
      <c r="D2582" s="102" t="s">
        <v>4052</v>
      </c>
      <c r="E2582" s="103">
        <v>13041</v>
      </c>
    </row>
    <row r="2583" spans="1:5" x14ac:dyDescent="0.25">
      <c r="B2583" s="97" t="str">
        <f t="shared" si="40"/>
        <v>SPMineiros do Tietê</v>
      </c>
      <c r="C2583" s="97" t="s">
        <v>27</v>
      </c>
      <c r="D2583" s="102" t="s">
        <v>4053</v>
      </c>
      <c r="E2583" s="103">
        <v>13023</v>
      </c>
    </row>
    <row r="2584" spans="1:5" x14ac:dyDescent="0.25">
      <c r="B2584" s="97" t="str">
        <f t="shared" si="40"/>
        <v>GONova Crixás</v>
      </c>
      <c r="C2584" s="97" t="s">
        <v>36</v>
      </c>
      <c r="D2584" s="102" t="s">
        <v>4054</v>
      </c>
      <c r="E2584" s="103">
        <v>13020</v>
      </c>
    </row>
    <row r="2585" spans="1:5" x14ac:dyDescent="0.25">
      <c r="B2585" s="97" t="str">
        <f t="shared" si="40"/>
        <v>BATerra Nova</v>
      </c>
      <c r="C2585" s="104" t="s">
        <v>32</v>
      </c>
      <c r="D2585" s="105" t="s">
        <v>4055</v>
      </c>
      <c r="E2585" s="106">
        <v>13018</v>
      </c>
    </row>
    <row r="2586" spans="1:5" x14ac:dyDescent="0.25">
      <c r="B2586" s="97" t="str">
        <f t="shared" si="40"/>
        <v>PRPiên</v>
      </c>
      <c r="C2586" s="97" t="s">
        <v>33</v>
      </c>
      <c r="D2586" s="102" t="s">
        <v>4056</v>
      </c>
      <c r="E2586" s="103">
        <v>13015</v>
      </c>
    </row>
    <row r="2587" spans="1:5" x14ac:dyDescent="0.25">
      <c r="B2587" s="97" t="str">
        <f t="shared" si="40"/>
        <v>MGMar de Espanha</v>
      </c>
      <c r="C2587" s="104" t="s">
        <v>34</v>
      </c>
      <c r="D2587" s="105" t="s">
        <v>4057</v>
      </c>
      <c r="E2587" s="106">
        <v>12985</v>
      </c>
    </row>
    <row r="2588" spans="1:5" x14ac:dyDescent="0.25">
      <c r="B2588" s="97" t="str">
        <f t="shared" si="40"/>
        <v>PRTurvo</v>
      </c>
      <c r="C2588" s="97" t="s">
        <v>33</v>
      </c>
      <c r="D2588" s="102" t="s">
        <v>4048</v>
      </c>
      <c r="E2588" s="103">
        <v>12977</v>
      </c>
    </row>
    <row r="2589" spans="1:5" x14ac:dyDescent="0.25">
      <c r="A2589" s="97" t="str">
        <f>_xlfn.CONCAT(C2589,D2589)</f>
        <v>PAPiçarra</v>
      </c>
      <c r="B2589" s="97" t="str">
        <f t="shared" si="40"/>
        <v>PAPiçarra</v>
      </c>
      <c r="C2589" s="104" t="s">
        <v>35</v>
      </c>
      <c r="D2589" s="105" t="s">
        <v>4058</v>
      </c>
      <c r="E2589" s="106">
        <v>12976</v>
      </c>
    </row>
    <row r="2590" spans="1:5" x14ac:dyDescent="0.25">
      <c r="B2590" s="97" t="str">
        <f t="shared" si="40"/>
        <v>BASaúde</v>
      </c>
      <c r="C2590" s="104" t="s">
        <v>32</v>
      </c>
      <c r="D2590" s="105" t="s">
        <v>4059</v>
      </c>
      <c r="E2590" s="106">
        <v>12971</v>
      </c>
    </row>
    <row r="2591" spans="1:5" x14ac:dyDescent="0.25">
      <c r="B2591" s="97" t="str">
        <f t="shared" si="40"/>
        <v>BAIgrapiúna</v>
      </c>
      <c r="C2591" s="104" t="s">
        <v>32</v>
      </c>
      <c r="D2591" s="105" t="s">
        <v>4060</v>
      </c>
      <c r="E2591" s="106">
        <v>12963</v>
      </c>
    </row>
    <row r="2592" spans="1:5" x14ac:dyDescent="0.25">
      <c r="B2592" s="97" t="str">
        <f t="shared" si="40"/>
        <v>BAAracatu</v>
      </c>
      <c r="C2592" s="104" t="s">
        <v>32</v>
      </c>
      <c r="D2592" s="105" t="s">
        <v>4061</v>
      </c>
      <c r="E2592" s="106">
        <v>12960</v>
      </c>
    </row>
    <row r="2593" spans="1:5" x14ac:dyDescent="0.25">
      <c r="B2593" s="97" t="str">
        <f t="shared" si="40"/>
        <v>BAHeliópolis</v>
      </c>
      <c r="C2593" s="104" t="s">
        <v>32</v>
      </c>
      <c r="D2593" s="105" t="s">
        <v>4062</v>
      </c>
      <c r="E2593" s="106">
        <v>12946</v>
      </c>
    </row>
    <row r="2594" spans="1:5" x14ac:dyDescent="0.25">
      <c r="B2594" s="97" t="str">
        <f t="shared" si="40"/>
        <v>BAManoel Vitorino</v>
      </c>
      <c r="C2594" s="104" t="s">
        <v>32</v>
      </c>
      <c r="D2594" s="105" t="s">
        <v>4063</v>
      </c>
      <c r="E2594" s="106">
        <v>12944</v>
      </c>
    </row>
    <row r="2595" spans="1:5" x14ac:dyDescent="0.25">
      <c r="B2595" s="97" t="str">
        <f t="shared" si="40"/>
        <v>SPPresidente Bernardes</v>
      </c>
      <c r="C2595" s="97" t="s">
        <v>27</v>
      </c>
      <c r="D2595" s="102" t="s">
        <v>4064</v>
      </c>
      <c r="E2595" s="103">
        <v>12943</v>
      </c>
    </row>
    <row r="2596" spans="1:5" x14ac:dyDescent="0.25">
      <c r="B2596" s="97" t="str">
        <f t="shared" si="40"/>
        <v>SPTapiratiba</v>
      </c>
      <c r="C2596" s="97" t="s">
        <v>27</v>
      </c>
      <c r="D2596" s="102" t="s">
        <v>4065</v>
      </c>
      <c r="E2596" s="103">
        <v>12940</v>
      </c>
    </row>
    <row r="2597" spans="1:5" x14ac:dyDescent="0.25">
      <c r="A2597" s="97" t="str">
        <f>_xlfn.CONCAT(C2597,D2597)</f>
        <v>MAPresidente Juscelino</v>
      </c>
      <c r="B2597" s="97" t="str">
        <f t="shared" si="40"/>
        <v>MAPresidente Juscelino</v>
      </c>
      <c r="C2597" s="104" t="s">
        <v>40</v>
      </c>
      <c r="D2597" s="105" t="s">
        <v>4066</v>
      </c>
      <c r="E2597" s="106">
        <v>12939</v>
      </c>
    </row>
    <row r="2598" spans="1:5" x14ac:dyDescent="0.25">
      <c r="B2598" s="97" t="str">
        <f t="shared" si="40"/>
        <v>PRCidade Gaúcha</v>
      </c>
      <c r="C2598" s="97" t="s">
        <v>33</v>
      </c>
      <c r="D2598" s="102" t="s">
        <v>4067</v>
      </c>
      <c r="E2598" s="103">
        <v>12939</v>
      </c>
    </row>
    <row r="2599" spans="1:5" x14ac:dyDescent="0.25">
      <c r="A2599" s="97" t="str">
        <f>_xlfn.CONCAT(C2599,D2599)</f>
        <v>MADavinópolis</v>
      </c>
      <c r="B2599" s="97" t="str">
        <f t="shared" si="40"/>
        <v>MADavinópolis</v>
      </c>
      <c r="C2599" s="104" t="s">
        <v>40</v>
      </c>
      <c r="D2599" s="105" t="s">
        <v>4068</v>
      </c>
      <c r="E2599" s="106">
        <v>12923</v>
      </c>
    </row>
    <row r="2600" spans="1:5" x14ac:dyDescent="0.25">
      <c r="B2600" s="97" t="str">
        <f t="shared" si="40"/>
        <v>MGItaipé</v>
      </c>
      <c r="C2600" s="104" t="s">
        <v>34</v>
      </c>
      <c r="D2600" s="105" t="s">
        <v>4069</v>
      </c>
      <c r="E2600" s="106">
        <v>12910</v>
      </c>
    </row>
    <row r="2601" spans="1:5" x14ac:dyDescent="0.25">
      <c r="B2601" s="97" t="str">
        <f t="shared" si="40"/>
        <v>RNSão José do Campestre</v>
      </c>
      <c r="C2601" s="104" t="s">
        <v>52</v>
      </c>
      <c r="D2601" s="105" t="s">
        <v>4070</v>
      </c>
      <c r="E2601" s="106">
        <v>12901</v>
      </c>
    </row>
    <row r="2602" spans="1:5" x14ac:dyDescent="0.25">
      <c r="B2602" s="97" t="str">
        <f t="shared" si="40"/>
        <v>PRMamborê</v>
      </c>
      <c r="C2602" s="97" t="s">
        <v>33</v>
      </c>
      <c r="D2602" s="102" t="s">
        <v>4071</v>
      </c>
      <c r="E2602" s="103">
        <v>12900</v>
      </c>
    </row>
    <row r="2603" spans="1:5" x14ac:dyDescent="0.25">
      <c r="B2603" s="97" t="str">
        <f t="shared" si="40"/>
        <v>RSMostardas</v>
      </c>
      <c r="C2603" s="97" t="s">
        <v>39</v>
      </c>
      <c r="D2603" s="102" t="s">
        <v>4072</v>
      </c>
      <c r="E2603" s="103">
        <v>12888</v>
      </c>
    </row>
    <row r="2604" spans="1:5" x14ac:dyDescent="0.25">
      <c r="B2604" s="97" t="str">
        <f t="shared" si="40"/>
        <v>ESConceição do Castelo</v>
      </c>
      <c r="C2604" s="97" t="s">
        <v>48</v>
      </c>
      <c r="D2604" s="102" t="s">
        <v>4073</v>
      </c>
      <c r="E2604" s="103">
        <v>12887</v>
      </c>
    </row>
    <row r="2605" spans="1:5" x14ac:dyDescent="0.25">
      <c r="B2605" s="97" t="str">
        <f t="shared" si="40"/>
        <v>GOCampinorte</v>
      </c>
      <c r="C2605" s="97" t="s">
        <v>36</v>
      </c>
      <c r="D2605" s="102" t="s">
        <v>4074</v>
      </c>
      <c r="E2605" s="103">
        <v>12880</v>
      </c>
    </row>
    <row r="2606" spans="1:5" x14ac:dyDescent="0.25">
      <c r="B2606" s="97" t="str">
        <f t="shared" si="40"/>
        <v>BARio de Contas</v>
      </c>
      <c r="C2606" s="104" t="s">
        <v>32</v>
      </c>
      <c r="D2606" s="105" t="s">
        <v>4075</v>
      </c>
      <c r="E2606" s="106">
        <v>12878</v>
      </c>
    </row>
    <row r="2607" spans="1:5" x14ac:dyDescent="0.25">
      <c r="B2607" s="97" t="str">
        <f t="shared" si="40"/>
        <v>MTNova Canaã do Norte</v>
      </c>
      <c r="C2607" s="97" t="s">
        <v>46</v>
      </c>
      <c r="D2607" s="102" t="s">
        <v>4076</v>
      </c>
      <c r="E2607" s="103">
        <v>12876</v>
      </c>
    </row>
    <row r="2608" spans="1:5" x14ac:dyDescent="0.25">
      <c r="B2608" s="97" t="str">
        <f t="shared" si="40"/>
        <v>RNBrejinho</v>
      </c>
      <c r="C2608" s="104" t="s">
        <v>52</v>
      </c>
      <c r="D2608" s="105" t="s">
        <v>4077</v>
      </c>
      <c r="E2608" s="106">
        <v>12873</v>
      </c>
    </row>
    <row r="2609" spans="1:5" x14ac:dyDescent="0.25">
      <c r="B2609" s="97" t="str">
        <f t="shared" si="40"/>
        <v>PRRibeirão do Pinhal</v>
      </c>
      <c r="C2609" s="97" t="s">
        <v>33</v>
      </c>
      <c r="D2609" s="102" t="s">
        <v>4078</v>
      </c>
      <c r="E2609" s="103">
        <v>12869</v>
      </c>
    </row>
    <row r="2610" spans="1:5" x14ac:dyDescent="0.25">
      <c r="B2610" s="97" t="str">
        <f t="shared" si="40"/>
        <v>RNPatu</v>
      </c>
      <c r="C2610" s="104" t="s">
        <v>52</v>
      </c>
      <c r="D2610" s="105" t="s">
        <v>4079</v>
      </c>
      <c r="E2610" s="106">
        <v>12861</v>
      </c>
    </row>
    <row r="2611" spans="1:5" x14ac:dyDescent="0.25">
      <c r="B2611" s="97" t="str">
        <f t="shared" si="40"/>
        <v>SPRiolândia</v>
      </c>
      <c r="C2611" s="97" t="s">
        <v>27</v>
      </c>
      <c r="D2611" s="102" t="s">
        <v>4080</v>
      </c>
      <c r="E2611" s="103">
        <v>12856</v>
      </c>
    </row>
    <row r="2612" spans="1:5" x14ac:dyDescent="0.25">
      <c r="B2612" s="97" t="str">
        <f t="shared" si="40"/>
        <v>MTPorto Alegre do Norte</v>
      </c>
      <c r="C2612" s="97" t="s">
        <v>46</v>
      </c>
      <c r="D2612" s="102" t="s">
        <v>4081</v>
      </c>
      <c r="E2612" s="103">
        <v>12849</v>
      </c>
    </row>
    <row r="2613" spans="1:5" x14ac:dyDescent="0.25">
      <c r="B2613" s="97" t="str">
        <f t="shared" si="40"/>
        <v>PETacaimbó</v>
      </c>
      <c r="C2613" s="104" t="s">
        <v>44</v>
      </c>
      <c r="D2613" s="105" t="s">
        <v>4082</v>
      </c>
      <c r="E2613" s="106">
        <v>12843</v>
      </c>
    </row>
    <row r="2614" spans="1:5" x14ac:dyDescent="0.25">
      <c r="B2614" s="97" t="str">
        <f t="shared" si="40"/>
        <v>GOCachoeira Alta</v>
      </c>
      <c r="C2614" s="97" t="s">
        <v>36</v>
      </c>
      <c r="D2614" s="102" t="s">
        <v>4083</v>
      </c>
      <c r="E2614" s="103">
        <v>12843</v>
      </c>
    </row>
    <row r="2615" spans="1:5" x14ac:dyDescent="0.25">
      <c r="B2615" s="97" t="str">
        <f t="shared" si="40"/>
        <v>ALNovo Lino</v>
      </c>
      <c r="C2615" s="104" t="s">
        <v>37</v>
      </c>
      <c r="D2615" s="105" t="s">
        <v>4084</v>
      </c>
      <c r="E2615" s="106">
        <v>12837</v>
      </c>
    </row>
    <row r="2616" spans="1:5" x14ac:dyDescent="0.25">
      <c r="B2616" s="97" t="str">
        <f t="shared" si="40"/>
        <v>ALFlexeiras</v>
      </c>
      <c r="C2616" s="104" t="s">
        <v>37</v>
      </c>
      <c r="D2616" s="105" t="s">
        <v>4085</v>
      </c>
      <c r="E2616" s="106">
        <v>12823</v>
      </c>
    </row>
    <row r="2617" spans="1:5" x14ac:dyDescent="0.25">
      <c r="B2617" s="97" t="str">
        <f t="shared" si="40"/>
        <v>RJCardoso Moreira</v>
      </c>
      <c r="C2617" s="97" t="s">
        <v>43</v>
      </c>
      <c r="D2617" s="102" t="s">
        <v>4086</v>
      </c>
      <c r="E2617" s="103">
        <v>12818</v>
      </c>
    </row>
    <row r="2618" spans="1:5" x14ac:dyDescent="0.25">
      <c r="B2618" s="97" t="str">
        <f t="shared" si="40"/>
        <v>PEBetânia</v>
      </c>
      <c r="C2618" s="104" t="s">
        <v>44</v>
      </c>
      <c r="D2618" s="105" t="s">
        <v>4087</v>
      </c>
      <c r="E2618" s="106">
        <v>12811</v>
      </c>
    </row>
    <row r="2619" spans="1:5" x14ac:dyDescent="0.25">
      <c r="B2619" s="97" t="str">
        <f t="shared" si="40"/>
        <v>MGCambuquira</v>
      </c>
      <c r="C2619" s="104" t="s">
        <v>34</v>
      </c>
      <c r="D2619" s="105" t="s">
        <v>4088</v>
      </c>
      <c r="E2619" s="106">
        <v>12810</v>
      </c>
    </row>
    <row r="2620" spans="1:5" x14ac:dyDescent="0.25">
      <c r="B2620" s="97" t="str">
        <f t="shared" si="40"/>
        <v>RNVera Cruz</v>
      </c>
      <c r="C2620" s="104" t="s">
        <v>52</v>
      </c>
      <c r="D2620" s="105" t="s">
        <v>2311</v>
      </c>
      <c r="E2620" s="106">
        <v>12789</v>
      </c>
    </row>
    <row r="2621" spans="1:5" x14ac:dyDescent="0.25">
      <c r="A2621" s="97" t="str">
        <f>_xlfn.CONCAT(C2621,D2621)</f>
        <v>MASão Pedro da Água Branca</v>
      </c>
      <c r="B2621" s="97" t="str">
        <f t="shared" si="40"/>
        <v>MASão Pedro da Água Branca</v>
      </c>
      <c r="C2621" s="104" t="s">
        <v>40</v>
      </c>
      <c r="D2621" s="105" t="s">
        <v>4089</v>
      </c>
      <c r="E2621" s="106">
        <v>12779</v>
      </c>
    </row>
    <row r="2622" spans="1:5" x14ac:dyDescent="0.25">
      <c r="B2622" s="97" t="str">
        <f t="shared" si="40"/>
        <v>PISimplício Mendes</v>
      </c>
      <c r="C2622" s="104" t="s">
        <v>53</v>
      </c>
      <c r="D2622" s="105" t="s">
        <v>4090</v>
      </c>
      <c r="E2622" s="106">
        <v>12778</v>
      </c>
    </row>
    <row r="2623" spans="1:5" x14ac:dyDescent="0.25">
      <c r="B2623" s="97" t="str">
        <f t="shared" si="40"/>
        <v>MGSão Gonçalo do Pará</v>
      </c>
      <c r="C2623" s="97" t="s">
        <v>34</v>
      </c>
      <c r="D2623" s="102" t="s">
        <v>4091</v>
      </c>
      <c r="E2623" s="103">
        <v>12776</v>
      </c>
    </row>
    <row r="2624" spans="1:5" x14ac:dyDescent="0.25">
      <c r="B2624" s="97" t="str">
        <f t="shared" si="40"/>
        <v>RJAreal</v>
      </c>
      <c r="C2624" s="97" t="s">
        <v>43</v>
      </c>
      <c r="D2624" s="102" t="s">
        <v>4092</v>
      </c>
      <c r="E2624" s="103">
        <v>12763</v>
      </c>
    </row>
    <row r="2625" spans="1:5" x14ac:dyDescent="0.25">
      <c r="B2625" s="97" t="str">
        <f t="shared" si="40"/>
        <v>PRTeixeira Soares</v>
      </c>
      <c r="C2625" s="97" t="s">
        <v>33</v>
      </c>
      <c r="D2625" s="102" t="s">
        <v>4093</v>
      </c>
      <c r="E2625" s="103">
        <v>12761</v>
      </c>
    </row>
    <row r="2626" spans="1:5" x14ac:dyDescent="0.25">
      <c r="B2626" s="97" t="str">
        <f t="shared" si="40"/>
        <v>PRPalmital</v>
      </c>
      <c r="C2626" s="97" t="s">
        <v>33</v>
      </c>
      <c r="D2626" s="102" t="s">
        <v>3115</v>
      </c>
      <c r="E2626" s="103">
        <v>12755</v>
      </c>
    </row>
    <row r="2627" spans="1:5" x14ac:dyDescent="0.25">
      <c r="B2627" s="97" t="str">
        <f t="shared" ref="B2627:B2690" si="41">C2627&amp;D2627</f>
        <v>MGSão Geraldo</v>
      </c>
      <c r="C2627" s="97" t="s">
        <v>34</v>
      </c>
      <c r="D2627" s="102" t="s">
        <v>4094</v>
      </c>
      <c r="E2627" s="103">
        <v>12751</v>
      </c>
    </row>
    <row r="2628" spans="1:5" x14ac:dyDescent="0.25">
      <c r="A2628" s="97" t="str">
        <f>_xlfn.CONCAT(C2628,D2628)</f>
        <v>MAÁgua Doce do Maranhão</v>
      </c>
      <c r="B2628" s="97" t="str">
        <f t="shared" si="41"/>
        <v>MAÁgua Doce do Maranhão</v>
      </c>
      <c r="C2628" s="104" t="s">
        <v>40</v>
      </c>
      <c r="D2628" s="105" t="s">
        <v>4095</v>
      </c>
      <c r="E2628" s="106">
        <v>12731</v>
      </c>
    </row>
    <row r="2629" spans="1:5" x14ac:dyDescent="0.25">
      <c r="B2629" s="97" t="str">
        <f t="shared" si="41"/>
        <v>SPSete Barras</v>
      </c>
      <c r="C2629" s="97" t="s">
        <v>27</v>
      </c>
      <c r="D2629" s="102" t="s">
        <v>4096</v>
      </c>
      <c r="E2629" s="103">
        <v>12731</v>
      </c>
    </row>
    <row r="2630" spans="1:5" x14ac:dyDescent="0.25">
      <c r="B2630" s="97" t="str">
        <f t="shared" si="41"/>
        <v>CEIbicuitinga</v>
      </c>
      <c r="C2630" s="104" t="s">
        <v>41</v>
      </c>
      <c r="D2630" s="105" t="s">
        <v>4097</v>
      </c>
      <c r="E2630" s="106">
        <v>12730</v>
      </c>
    </row>
    <row r="2631" spans="1:5" x14ac:dyDescent="0.25">
      <c r="B2631" s="97" t="str">
        <f t="shared" si="41"/>
        <v>RNMaxaranguape</v>
      </c>
      <c r="C2631" s="104" t="s">
        <v>52</v>
      </c>
      <c r="D2631" s="105" t="s">
        <v>4098</v>
      </c>
      <c r="E2631" s="106">
        <v>12714</v>
      </c>
    </row>
    <row r="2632" spans="1:5" x14ac:dyDescent="0.25">
      <c r="B2632" s="97" t="str">
        <f t="shared" si="41"/>
        <v>MGSão Romão</v>
      </c>
      <c r="C2632" s="97" t="s">
        <v>34</v>
      </c>
      <c r="D2632" s="102" t="s">
        <v>4099</v>
      </c>
      <c r="E2632" s="103">
        <v>12713</v>
      </c>
    </row>
    <row r="2633" spans="1:5" x14ac:dyDescent="0.25">
      <c r="B2633" s="97" t="str">
        <f t="shared" si="41"/>
        <v>PESanta Cruz da Baixa Verde</v>
      </c>
      <c r="C2633" s="104" t="s">
        <v>44</v>
      </c>
      <c r="D2633" s="105" t="s">
        <v>4100</v>
      </c>
      <c r="E2633" s="106">
        <v>12708</v>
      </c>
    </row>
    <row r="2634" spans="1:5" x14ac:dyDescent="0.25">
      <c r="A2634" s="97" t="str">
        <f>_xlfn.CONCAT(C2634,D2634)</f>
        <v>RRBonfim</v>
      </c>
      <c r="B2634" s="97" t="str">
        <f t="shared" si="41"/>
        <v>RRBonfim</v>
      </c>
      <c r="C2634" s="104" t="s">
        <v>56</v>
      </c>
      <c r="D2634" s="105" t="s">
        <v>4101</v>
      </c>
      <c r="E2634" s="106">
        <v>12701</v>
      </c>
    </row>
    <row r="2635" spans="1:5" x14ac:dyDescent="0.25">
      <c r="B2635" s="97" t="str">
        <f t="shared" si="41"/>
        <v>ESIbiraçu</v>
      </c>
      <c r="C2635" s="97" t="s">
        <v>48</v>
      </c>
      <c r="D2635" s="102" t="s">
        <v>4102</v>
      </c>
      <c r="E2635" s="103">
        <v>12701</v>
      </c>
    </row>
    <row r="2636" spans="1:5" x14ac:dyDescent="0.25">
      <c r="B2636" s="97" t="str">
        <f t="shared" si="41"/>
        <v>SEMalhador</v>
      </c>
      <c r="C2636" s="104" t="s">
        <v>49</v>
      </c>
      <c r="D2636" s="105" t="s">
        <v>4103</v>
      </c>
      <c r="E2636" s="106">
        <v>12689</v>
      </c>
    </row>
    <row r="2637" spans="1:5" x14ac:dyDescent="0.25">
      <c r="B2637" s="97" t="str">
        <f t="shared" si="41"/>
        <v>PRJataizinho</v>
      </c>
      <c r="C2637" s="97" t="s">
        <v>33</v>
      </c>
      <c r="D2637" s="102" t="s">
        <v>4104</v>
      </c>
      <c r="E2637" s="103">
        <v>12687</v>
      </c>
    </row>
    <row r="2638" spans="1:5" x14ac:dyDescent="0.25">
      <c r="A2638" s="97" t="str">
        <f>_xlfn.CONCAT(C2638,D2638)</f>
        <v>MAFortaleza dos Nogueiras</v>
      </c>
      <c r="B2638" s="97" t="str">
        <f t="shared" si="41"/>
        <v>MAFortaleza dos Nogueiras</v>
      </c>
      <c r="C2638" s="104" t="s">
        <v>40</v>
      </c>
      <c r="D2638" s="105" t="s">
        <v>4105</v>
      </c>
      <c r="E2638" s="106">
        <v>12662</v>
      </c>
    </row>
    <row r="2639" spans="1:5" x14ac:dyDescent="0.25">
      <c r="B2639" s="97" t="str">
        <f t="shared" si="41"/>
        <v>MGUbaí</v>
      </c>
      <c r="C2639" s="97" t="s">
        <v>34</v>
      </c>
      <c r="D2639" s="102" t="s">
        <v>4106</v>
      </c>
      <c r="E2639" s="103">
        <v>12661</v>
      </c>
    </row>
    <row r="2640" spans="1:5" x14ac:dyDescent="0.25">
      <c r="B2640" s="97" t="str">
        <f t="shared" si="41"/>
        <v>BANovo Horizonte</v>
      </c>
      <c r="C2640" s="104" t="s">
        <v>32</v>
      </c>
      <c r="D2640" s="105" t="s">
        <v>2354</v>
      </c>
      <c r="E2640" s="106">
        <v>12653</v>
      </c>
    </row>
    <row r="2641" spans="1:5" x14ac:dyDescent="0.25">
      <c r="B2641" s="97" t="str">
        <f t="shared" si="41"/>
        <v>PIPorto</v>
      </c>
      <c r="C2641" s="104" t="s">
        <v>53</v>
      </c>
      <c r="D2641" s="105" t="s">
        <v>65</v>
      </c>
      <c r="E2641" s="106">
        <v>12646</v>
      </c>
    </row>
    <row r="2642" spans="1:5" x14ac:dyDescent="0.25">
      <c r="B2642" s="97" t="str">
        <f t="shared" si="41"/>
        <v>SPIbirá</v>
      </c>
      <c r="C2642" s="97" t="s">
        <v>27</v>
      </c>
      <c r="D2642" s="102" t="s">
        <v>4107</v>
      </c>
      <c r="E2642" s="103">
        <v>12639</v>
      </c>
    </row>
    <row r="2643" spans="1:5" x14ac:dyDescent="0.25">
      <c r="A2643" s="97" t="str">
        <f>_xlfn.CONCAT(C2643,D2643)</f>
        <v>RRIracema</v>
      </c>
      <c r="B2643" s="97" t="str">
        <f t="shared" si="41"/>
        <v>RRIracema</v>
      </c>
      <c r="C2643" s="104" t="s">
        <v>56</v>
      </c>
      <c r="D2643" s="105" t="s">
        <v>3889</v>
      </c>
      <c r="E2643" s="106">
        <v>12637</v>
      </c>
    </row>
    <row r="2644" spans="1:5" x14ac:dyDescent="0.25">
      <c r="B2644" s="97" t="str">
        <f t="shared" si="41"/>
        <v>MGRio Vermelho</v>
      </c>
      <c r="C2644" s="104" t="s">
        <v>34</v>
      </c>
      <c r="D2644" s="105" t="s">
        <v>4108</v>
      </c>
      <c r="E2644" s="106">
        <v>12635</v>
      </c>
    </row>
    <row r="2645" spans="1:5" x14ac:dyDescent="0.25">
      <c r="B2645" s="97" t="str">
        <f t="shared" si="41"/>
        <v>ESSão Roque do Canaã</v>
      </c>
      <c r="C2645" s="97" t="s">
        <v>48</v>
      </c>
      <c r="D2645" s="102" t="s">
        <v>4109</v>
      </c>
      <c r="E2645" s="103">
        <v>12602</v>
      </c>
    </row>
    <row r="2646" spans="1:5" x14ac:dyDescent="0.25">
      <c r="B2646" s="97" t="str">
        <f t="shared" si="41"/>
        <v>PRPorecatu</v>
      </c>
      <c r="C2646" s="97" t="s">
        <v>33</v>
      </c>
      <c r="D2646" s="102" t="s">
        <v>4110</v>
      </c>
      <c r="E2646" s="103">
        <v>12587</v>
      </c>
    </row>
    <row r="2647" spans="1:5" x14ac:dyDescent="0.25">
      <c r="B2647" s="97" t="str">
        <f t="shared" si="41"/>
        <v>SPLavínia</v>
      </c>
      <c r="C2647" s="97" t="s">
        <v>27</v>
      </c>
      <c r="D2647" s="102" t="s">
        <v>4111</v>
      </c>
      <c r="E2647" s="103">
        <v>12581</v>
      </c>
    </row>
    <row r="2648" spans="1:5" x14ac:dyDescent="0.25">
      <c r="B2648" s="97" t="str">
        <f t="shared" si="41"/>
        <v>RSCerro Grande do Sul</v>
      </c>
      <c r="C2648" s="97" t="s">
        <v>39</v>
      </c>
      <c r="D2648" s="102" t="s">
        <v>4112</v>
      </c>
      <c r="E2648" s="103">
        <v>12579</v>
      </c>
    </row>
    <row r="2649" spans="1:5" x14ac:dyDescent="0.25">
      <c r="B2649" s="97" t="str">
        <f t="shared" si="41"/>
        <v>SPBocaina</v>
      </c>
      <c r="C2649" s="97" t="s">
        <v>27</v>
      </c>
      <c r="D2649" s="102" t="s">
        <v>4113</v>
      </c>
      <c r="E2649" s="103">
        <v>12571</v>
      </c>
    </row>
    <row r="2650" spans="1:5" x14ac:dyDescent="0.25">
      <c r="B2650" s="97" t="str">
        <f t="shared" si="41"/>
        <v>SPTabapuã</v>
      </c>
      <c r="C2650" s="97" t="s">
        <v>27</v>
      </c>
      <c r="D2650" s="102" t="s">
        <v>4114</v>
      </c>
      <c r="E2650" s="103">
        <v>12561</v>
      </c>
    </row>
    <row r="2651" spans="1:5" x14ac:dyDescent="0.25">
      <c r="B2651" s="97" t="str">
        <f t="shared" si="41"/>
        <v>GOEdéia</v>
      </c>
      <c r="C2651" s="97" t="s">
        <v>36</v>
      </c>
      <c r="D2651" s="102" t="s">
        <v>4115</v>
      </c>
      <c r="E2651" s="103">
        <v>12559</v>
      </c>
    </row>
    <row r="2652" spans="1:5" x14ac:dyDescent="0.25">
      <c r="B2652" s="97" t="str">
        <f t="shared" si="41"/>
        <v>BAVárzea Nova</v>
      </c>
      <c r="C2652" s="104" t="s">
        <v>32</v>
      </c>
      <c r="D2652" s="105" t="s">
        <v>4116</v>
      </c>
      <c r="E2652" s="106">
        <v>12556</v>
      </c>
    </row>
    <row r="2653" spans="1:5" x14ac:dyDescent="0.25">
      <c r="B2653" s="97" t="str">
        <f t="shared" si="41"/>
        <v>SCCanelinha</v>
      </c>
      <c r="C2653" s="97" t="s">
        <v>42</v>
      </c>
      <c r="D2653" s="102" t="s">
        <v>4117</v>
      </c>
      <c r="E2653" s="103">
        <v>12553</v>
      </c>
    </row>
    <row r="2654" spans="1:5" x14ac:dyDescent="0.25">
      <c r="B2654" s="97" t="str">
        <f t="shared" si="41"/>
        <v>PECortês</v>
      </c>
      <c r="C2654" s="104" t="s">
        <v>44</v>
      </c>
      <c r="D2654" s="105" t="s">
        <v>4118</v>
      </c>
      <c r="E2654" s="106">
        <v>12543</v>
      </c>
    </row>
    <row r="2655" spans="1:5" x14ac:dyDescent="0.25">
      <c r="B2655" s="97" t="str">
        <f t="shared" si="41"/>
        <v>SPCananéia</v>
      </c>
      <c r="C2655" s="97" t="s">
        <v>27</v>
      </c>
      <c r="D2655" s="102" t="s">
        <v>4119</v>
      </c>
      <c r="E2655" s="103">
        <v>12542</v>
      </c>
    </row>
    <row r="2656" spans="1:5" x14ac:dyDescent="0.25">
      <c r="B2656" s="97" t="str">
        <f t="shared" si="41"/>
        <v>BATabocas do Brejo Velho</v>
      </c>
      <c r="C2656" s="104" t="s">
        <v>32</v>
      </c>
      <c r="D2656" s="105" t="s">
        <v>4120</v>
      </c>
      <c r="E2656" s="106">
        <v>12515</v>
      </c>
    </row>
    <row r="2657" spans="1:5" x14ac:dyDescent="0.25">
      <c r="B2657" s="97" t="str">
        <f t="shared" si="41"/>
        <v>MGUbaporanga</v>
      </c>
      <c r="C2657" s="97" t="s">
        <v>34</v>
      </c>
      <c r="D2657" s="102" t="s">
        <v>4121</v>
      </c>
      <c r="E2657" s="103">
        <v>12514</v>
      </c>
    </row>
    <row r="2658" spans="1:5" x14ac:dyDescent="0.25">
      <c r="B2658" s="97" t="str">
        <f t="shared" si="41"/>
        <v>RSSalto do Jacuí</v>
      </c>
      <c r="C2658" s="97" t="s">
        <v>39</v>
      </c>
      <c r="D2658" s="102" t="s">
        <v>4122</v>
      </c>
      <c r="E2658" s="103">
        <v>12512</v>
      </c>
    </row>
    <row r="2659" spans="1:5" x14ac:dyDescent="0.25">
      <c r="B2659" s="97" t="str">
        <f t="shared" si="41"/>
        <v>MGIlicínea</v>
      </c>
      <c r="C2659" s="104" t="s">
        <v>34</v>
      </c>
      <c r="D2659" s="105" t="s">
        <v>4123</v>
      </c>
      <c r="E2659" s="106">
        <v>12511</v>
      </c>
    </row>
    <row r="2660" spans="1:5" x14ac:dyDescent="0.25">
      <c r="B2660" s="97" t="str">
        <f t="shared" si="41"/>
        <v>MSAral Moreira</v>
      </c>
      <c r="C2660" s="97" t="s">
        <v>47</v>
      </c>
      <c r="D2660" s="102" t="s">
        <v>4124</v>
      </c>
      <c r="E2660" s="103">
        <v>12511</v>
      </c>
    </row>
    <row r="2661" spans="1:5" x14ac:dyDescent="0.25">
      <c r="B2661" s="97" t="str">
        <f t="shared" si="41"/>
        <v>CEIpaumirim</v>
      </c>
      <c r="C2661" s="104" t="s">
        <v>41</v>
      </c>
      <c r="D2661" s="105" t="s">
        <v>4125</v>
      </c>
      <c r="E2661" s="106">
        <v>12507</v>
      </c>
    </row>
    <row r="2662" spans="1:5" x14ac:dyDescent="0.25">
      <c r="A2662" s="97" t="str">
        <f>_xlfn.CONCAT(C2662,D2662)</f>
        <v>ACPorto Walter</v>
      </c>
      <c r="B2662" s="97" t="str">
        <f t="shared" si="41"/>
        <v>ACPorto Walter</v>
      </c>
      <c r="C2662" s="104" t="s">
        <v>54</v>
      </c>
      <c r="D2662" s="105" t="s">
        <v>4126</v>
      </c>
      <c r="E2662" s="106">
        <v>12497</v>
      </c>
    </row>
    <row r="2663" spans="1:5" x14ac:dyDescent="0.25">
      <c r="B2663" s="97" t="str">
        <f t="shared" si="41"/>
        <v>SCLontras</v>
      </c>
      <c r="C2663" s="97" t="s">
        <v>42</v>
      </c>
      <c r="D2663" s="102" t="s">
        <v>4127</v>
      </c>
      <c r="E2663" s="103">
        <v>12497</v>
      </c>
    </row>
    <row r="2664" spans="1:5" x14ac:dyDescent="0.25">
      <c r="B2664" s="97" t="str">
        <f t="shared" si="41"/>
        <v>MGAtaléia</v>
      </c>
      <c r="C2664" s="104" t="s">
        <v>34</v>
      </c>
      <c r="D2664" s="105" t="s">
        <v>4128</v>
      </c>
      <c r="E2664" s="106">
        <v>12496</v>
      </c>
    </row>
    <row r="2665" spans="1:5" x14ac:dyDescent="0.25">
      <c r="B2665" s="97" t="str">
        <f t="shared" si="41"/>
        <v>MGSetubinha</v>
      </c>
      <c r="C2665" s="97" t="s">
        <v>34</v>
      </c>
      <c r="D2665" s="102" t="s">
        <v>4129</v>
      </c>
      <c r="E2665" s="103">
        <v>12493</v>
      </c>
    </row>
    <row r="2666" spans="1:5" x14ac:dyDescent="0.25">
      <c r="B2666" s="97" t="str">
        <f t="shared" si="41"/>
        <v>MTNova Ubiratã</v>
      </c>
      <c r="C2666" s="97" t="s">
        <v>46</v>
      </c>
      <c r="D2666" s="102" t="s">
        <v>4130</v>
      </c>
      <c r="E2666" s="103">
        <v>12492</v>
      </c>
    </row>
    <row r="2667" spans="1:5" x14ac:dyDescent="0.25">
      <c r="B2667" s="97" t="str">
        <f t="shared" si="41"/>
        <v>BAItiruçu</v>
      </c>
      <c r="C2667" s="104" t="s">
        <v>32</v>
      </c>
      <c r="D2667" s="105" t="s">
        <v>4131</v>
      </c>
      <c r="E2667" s="106">
        <v>12482</v>
      </c>
    </row>
    <row r="2668" spans="1:5" x14ac:dyDescent="0.25">
      <c r="B2668" s="97" t="str">
        <f t="shared" si="41"/>
        <v>RSCruzeiro do Sul</v>
      </c>
      <c r="C2668" s="97" t="s">
        <v>39</v>
      </c>
      <c r="D2668" s="102" t="s">
        <v>1908</v>
      </c>
      <c r="E2668" s="103">
        <v>12457</v>
      </c>
    </row>
    <row r="2669" spans="1:5" x14ac:dyDescent="0.25">
      <c r="B2669" s="97" t="str">
        <f t="shared" si="41"/>
        <v>ESBrejetuba</v>
      </c>
      <c r="C2669" s="97" t="s">
        <v>48</v>
      </c>
      <c r="D2669" s="102" t="s">
        <v>4132</v>
      </c>
      <c r="E2669" s="103">
        <v>12450</v>
      </c>
    </row>
    <row r="2670" spans="1:5" x14ac:dyDescent="0.25">
      <c r="B2670" s="97" t="str">
        <f t="shared" si="41"/>
        <v>RSBom Retiro do Sul</v>
      </c>
      <c r="C2670" s="97" t="s">
        <v>39</v>
      </c>
      <c r="D2670" s="102" t="s">
        <v>4133</v>
      </c>
      <c r="E2670" s="103">
        <v>12448</v>
      </c>
    </row>
    <row r="2671" spans="1:5" x14ac:dyDescent="0.25">
      <c r="B2671" s="97" t="str">
        <f t="shared" si="41"/>
        <v>MSEldorado</v>
      </c>
      <c r="C2671" s="97" t="s">
        <v>47</v>
      </c>
      <c r="D2671" s="102" t="s">
        <v>3736</v>
      </c>
      <c r="E2671" s="103">
        <v>12447</v>
      </c>
    </row>
    <row r="2672" spans="1:5" x14ac:dyDescent="0.25">
      <c r="A2672" s="97" t="str">
        <f>_xlfn.CONCAT(C2672,D2672)</f>
        <v>TOSão Miguel do Tocantins</v>
      </c>
      <c r="B2672" s="97" t="str">
        <f t="shared" si="41"/>
        <v>TOSão Miguel do Tocantins</v>
      </c>
      <c r="C2672" s="104" t="s">
        <v>45</v>
      </c>
      <c r="D2672" s="105" t="s">
        <v>4134</v>
      </c>
      <c r="E2672" s="106">
        <v>12445</v>
      </c>
    </row>
    <row r="2673" spans="2:5" x14ac:dyDescent="0.25">
      <c r="B2673" s="97" t="str">
        <f t="shared" si="41"/>
        <v>MGPlanura</v>
      </c>
      <c r="C2673" s="104" t="s">
        <v>34</v>
      </c>
      <c r="D2673" s="105" t="s">
        <v>4135</v>
      </c>
      <c r="E2673" s="106">
        <v>12445</v>
      </c>
    </row>
    <row r="2674" spans="2:5" x14ac:dyDescent="0.25">
      <c r="B2674" s="97" t="str">
        <f t="shared" si="41"/>
        <v>SPDuartina</v>
      </c>
      <c r="C2674" s="97" t="s">
        <v>27</v>
      </c>
      <c r="D2674" s="102" t="s">
        <v>4136</v>
      </c>
      <c r="E2674" s="103">
        <v>12421</v>
      </c>
    </row>
    <row r="2675" spans="2:5" x14ac:dyDescent="0.25">
      <c r="B2675" s="97" t="str">
        <f t="shared" si="41"/>
        <v>SPChavantes</v>
      </c>
      <c r="C2675" s="97" t="s">
        <v>27</v>
      </c>
      <c r="D2675" s="102" t="s">
        <v>4137</v>
      </c>
      <c r="E2675" s="103">
        <v>12418</v>
      </c>
    </row>
    <row r="2676" spans="2:5" x14ac:dyDescent="0.25">
      <c r="B2676" s="97" t="str">
        <f t="shared" si="41"/>
        <v>SPGuaiçara</v>
      </c>
      <c r="C2676" s="97" t="s">
        <v>27</v>
      </c>
      <c r="D2676" s="102" t="s">
        <v>4138</v>
      </c>
      <c r="E2676" s="103">
        <v>12416</v>
      </c>
    </row>
    <row r="2677" spans="2:5" x14ac:dyDescent="0.25">
      <c r="B2677" s="97" t="str">
        <f t="shared" si="41"/>
        <v>PBPaulista</v>
      </c>
      <c r="C2677" s="104" t="s">
        <v>50</v>
      </c>
      <c r="D2677" s="105" t="s">
        <v>1625</v>
      </c>
      <c r="E2677" s="106">
        <v>12411</v>
      </c>
    </row>
    <row r="2678" spans="2:5" x14ac:dyDescent="0.25">
      <c r="B2678" s="97" t="str">
        <f t="shared" si="41"/>
        <v>RNJardim do Seridó</v>
      </c>
      <c r="C2678" s="104" t="s">
        <v>52</v>
      </c>
      <c r="D2678" s="105" t="s">
        <v>4139</v>
      </c>
      <c r="E2678" s="106">
        <v>12397</v>
      </c>
    </row>
    <row r="2679" spans="2:5" x14ac:dyDescent="0.25">
      <c r="B2679" s="97" t="str">
        <f t="shared" si="41"/>
        <v>SPCardoso</v>
      </c>
      <c r="C2679" s="97" t="s">
        <v>27</v>
      </c>
      <c r="D2679" s="102" t="s">
        <v>4140</v>
      </c>
      <c r="E2679" s="103">
        <v>12371</v>
      </c>
    </row>
    <row r="2680" spans="2:5" x14ac:dyDescent="0.25">
      <c r="B2680" s="97" t="str">
        <f t="shared" si="41"/>
        <v>MGMato Verde</v>
      </c>
      <c r="C2680" s="104" t="s">
        <v>34</v>
      </c>
      <c r="D2680" s="105" t="s">
        <v>4141</v>
      </c>
      <c r="E2680" s="106">
        <v>12367</v>
      </c>
    </row>
    <row r="2681" spans="2:5" x14ac:dyDescent="0.25">
      <c r="B2681" s="97" t="str">
        <f t="shared" si="41"/>
        <v>BAMatina</v>
      </c>
      <c r="C2681" s="104" t="s">
        <v>32</v>
      </c>
      <c r="D2681" s="105" t="s">
        <v>4142</v>
      </c>
      <c r="E2681" s="106">
        <v>12359</v>
      </c>
    </row>
    <row r="2682" spans="2:5" x14ac:dyDescent="0.25">
      <c r="B2682" s="97" t="str">
        <f t="shared" si="41"/>
        <v>CEPoranga</v>
      </c>
      <c r="C2682" s="104" t="s">
        <v>41</v>
      </c>
      <c r="D2682" s="105" t="s">
        <v>4143</v>
      </c>
      <c r="E2682" s="106">
        <v>12358</v>
      </c>
    </row>
    <row r="2683" spans="2:5" x14ac:dyDescent="0.25">
      <c r="B2683" s="97" t="str">
        <f t="shared" si="41"/>
        <v>BALicínio de Almeida</v>
      </c>
      <c r="C2683" s="104" t="s">
        <v>32</v>
      </c>
      <c r="D2683" s="105" t="s">
        <v>4144</v>
      </c>
      <c r="E2683" s="106">
        <v>12357</v>
      </c>
    </row>
    <row r="2684" spans="2:5" x14ac:dyDescent="0.25">
      <c r="B2684" s="97" t="str">
        <f t="shared" si="41"/>
        <v>MGRio Paranaíba</v>
      </c>
      <c r="C2684" s="104" t="s">
        <v>34</v>
      </c>
      <c r="D2684" s="105" t="s">
        <v>4145</v>
      </c>
      <c r="E2684" s="106">
        <v>12356</v>
      </c>
    </row>
    <row r="2685" spans="2:5" x14ac:dyDescent="0.25">
      <c r="B2685" s="97" t="str">
        <f t="shared" si="41"/>
        <v>MTCláudia</v>
      </c>
      <c r="C2685" s="97" t="s">
        <v>46</v>
      </c>
      <c r="D2685" s="102" t="s">
        <v>4146</v>
      </c>
      <c r="E2685" s="103">
        <v>12338</v>
      </c>
    </row>
    <row r="2686" spans="2:5" x14ac:dyDescent="0.25">
      <c r="B2686" s="97" t="str">
        <f t="shared" si="41"/>
        <v>ESJerônimo Monteiro</v>
      </c>
      <c r="C2686" s="97" t="s">
        <v>48</v>
      </c>
      <c r="D2686" s="102" t="s">
        <v>4147</v>
      </c>
      <c r="E2686" s="103">
        <v>12336</v>
      </c>
    </row>
    <row r="2687" spans="2:5" x14ac:dyDescent="0.25">
      <c r="B2687" s="97" t="str">
        <f t="shared" si="41"/>
        <v>PRSanta Fé</v>
      </c>
      <c r="C2687" s="97" t="s">
        <v>33</v>
      </c>
      <c r="D2687" s="102" t="s">
        <v>4148</v>
      </c>
      <c r="E2687" s="103">
        <v>12330</v>
      </c>
    </row>
    <row r="2688" spans="2:5" x14ac:dyDescent="0.25">
      <c r="B2688" s="97" t="str">
        <f t="shared" si="41"/>
        <v>MTAlto Garças</v>
      </c>
      <c r="C2688" s="97" t="s">
        <v>46</v>
      </c>
      <c r="D2688" s="102" t="s">
        <v>4149</v>
      </c>
      <c r="E2688" s="103">
        <v>12323</v>
      </c>
    </row>
    <row r="2689" spans="1:5" x14ac:dyDescent="0.25">
      <c r="B2689" s="97" t="str">
        <f t="shared" si="41"/>
        <v>MGJacinto</v>
      </c>
      <c r="C2689" s="104" t="s">
        <v>34</v>
      </c>
      <c r="D2689" s="105" t="s">
        <v>4150</v>
      </c>
      <c r="E2689" s="106">
        <v>12320</v>
      </c>
    </row>
    <row r="2690" spans="1:5" x14ac:dyDescent="0.25">
      <c r="B2690" s="97" t="str">
        <f t="shared" si="41"/>
        <v>SCCorreia Pinto</v>
      </c>
      <c r="C2690" s="97" t="s">
        <v>42</v>
      </c>
      <c r="D2690" s="102" t="s">
        <v>4151</v>
      </c>
      <c r="E2690" s="103">
        <v>12315</v>
      </c>
    </row>
    <row r="2691" spans="1:5" x14ac:dyDescent="0.25">
      <c r="B2691" s="97" t="str">
        <f t="shared" ref="B2691:B2754" si="42">C2691&amp;D2691</f>
        <v>RNTaipu</v>
      </c>
      <c r="C2691" s="104" t="s">
        <v>52</v>
      </c>
      <c r="D2691" s="105" t="s">
        <v>4152</v>
      </c>
      <c r="E2691" s="106">
        <v>12314</v>
      </c>
    </row>
    <row r="2692" spans="1:5" x14ac:dyDescent="0.25">
      <c r="B2692" s="97" t="str">
        <f t="shared" si="42"/>
        <v>CEPacoti</v>
      </c>
      <c r="C2692" s="104" t="s">
        <v>41</v>
      </c>
      <c r="D2692" s="105" t="s">
        <v>4153</v>
      </c>
      <c r="E2692" s="106">
        <v>12313</v>
      </c>
    </row>
    <row r="2693" spans="1:5" x14ac:dyDescent="0.25">
      <c r="B2693" s="97" t="str">
        <f t="shared" si="42"/>
        <v>MGPedras de Maria da Cruz</v>
      </c>
      <c r="C2693" s="104" t="s">
        <v>34</v>
      </c>
      <c r="D2693" s="105" t="s">
        <v>4154</v>
      </c>
      <c r="E2693" s="106">
        <v>12313</v>
      </c>
    </row>
    <row r="2694" spans="1:5" x14ac:dyDescent="0.25">
      <c r="B2694" s="97" t="str">
        <f t="shared" si="42"/>
        <v>BASanta Luzia</v>
      </c>
      <c r="C2694" s="104" t="s">
        <v>32</v>
      </c>
      <c r="D2694" s="105" t="s">
        <v>1682</v>
      </c>
      <c r="E2694" s="106">
        <v>12308</v>
      </c>
    </row>
    <row r="2695" spans="1:5" x14ac:dyDescent="0.25">
      <c r="B2695" s="97" t="str">
        <f t="shared" si="42"/>
        <v>RSCacequi</v>
      </c>
      <c r="C2695" s="97" t="s">
        <v>39</v>
      </c>
      <c r="D2695" s="102" t="s">
        <v>4155</v>
      </c>
      <c r="E2695" s="103">
        <v>12291</v>
      </c>
    </row>
    <row r="2696" spans="1:5" x14ac:dyDescent="0.25">
      <c r="B2696" s="97" t="str">
        <f t="shared" si="42"/>
        <v>BADom Basílio</v>
      </c>
      <c r="C2696" s="104" t="s">
        <v>32</v>
      </c>
      <c r="D2696" s="105" t="s">
        <v>4156</v>
      </c>
      <c r="E2696" s="106">
        <v>12281</v>
      </c>
    </row>
    <row r="2697" spans="1:5" x14ac:dyDescent="0.25">
      <c r="A2697" s="97" t="str">
        <f>_xlfn.CONCAT(C2697,D2697)</f>
        <v>ACCapixaba</v>
      </c>
      <c r="B2697" s="97" t="str">
        <f t="shared" si="42"/>
        <v>ACCapixaba</v>
      </c>
      <c r="C2697" s="104" t="s">
        <v>54</v>
      </c>
      <c r="D2697" s="105" t="s">
        <v>4157</v>
      </c>
      <c r="E2697" s="106">
        <v>12280</v>
      </c>
    </row>
    <row r="2698" spans="1:5" x14ac:dyDescent="0.25">
      <c r="B2698" s="97" t="str">
        <f t="shared" si="42"/>
        <v>CEParamoti</v>
      </c>
      <c r="C2698" s="104" t="s">
        <v>41</v>
      </c>
      <c r="D2698" s="105" t="s">
        <v>4158</v>
      </c>
      <c r="E2698" s="106">
        <v>12276</v>
      </c>
    </row>
    <row r="2699" spans="1:5" x14ac:dyDescent="0.25">
      <c r="A2699" s="97" t="str">
        <f>_xlfn.CONCAT(C2699,D2699)</f>
        <v>MALoreto</v>
      </c>
      <c r="B2699" s="97" t="str">
        <f t="shared" si="42"/>
        <v>MALoreto</v>
      </c>
      <c r="C2699" s="104" t="s">
        <v>40</v>
      </c>
      <c r="D2699" s="105" t="s">
        <v>4159</v>
      </c>
      <c r="E2699" s="106">
        <v>12271</v>
      </c>
    </row>
    <row r="2700" spans="1:5" x14ac:dyDescent="0.25">
      <c r="B2700" s="97" t="str">
        <f t="shared" si="42"/>
        <v>ESAtilio Vivacqua</v>
      </c>
      <c r="C2700" s="97" t="s">
        <v>48</v>
      </c>
      <c r="D2700" s="102" t="s">
        <v>4160</v>
      </c>
      <c r="E2700" s="103">
        <v>12270</v>
      </c>
    </row>
    <row r="2701" spans="1:5" x14ac:dyDescent="0.25">
      <c r="B2701" s="97" t="str">
        <f t="shared" si="42"/>
        <v>PRVentania</v>
      </c>
      <c r="C2701" s="97" t="s">
        <v>33</v>
      </c>
      <c r="D2701" s="102" t="s">
        <v>4161</v>
      </c>
      <c r="E2701" s="103">
        <v>12267</v>
      </c>
    </row>
    <row r="2702" spans="1:5" x14ac:dyDescent="0.25">
      <c r="B2702" s="97" t="str">
        <f t="shared" si="42"/>
        <v>PEIguaraci</v>
      </c>
      <c r="C2702" s="104" t="s">
        <v>44</v>
      </c>
      <c r="D2702" s="105" t="s">
        <v>4162</v>
      </c>
      <c r="E2702" s="106">
        <v>12265</v>
      </c>
    </row>
    <row r="2703" spans="1:5" x14ac:dyDescent="0.25">
      <c r="B2703" s="97" t="str">
        <f t="shared" si="42"/>
        <v>MGItanhomi</v>
      </c>
      <c r="C2703" s="104" t="s">
        <v>34</v>
      </c>
      <c r="D2703" s="105" t="s">
        <v>4163</v>
      </c>
      <c r="E2703" s="106">
        <v>12259</v>
      </c>
    </row>
    <row r="2704" spans="1:5" x14ac:dyDescent="0.25">
      <c r="B2704" s="97" t="str">
        <f t="shared" si="42"/>
        <v>PRQuerência do Norte</v>
      </c>
      <c r="C2704" s="97" t="s">
        <v>33</v>
      </c>
      <c r="D2704" s="102" t="s">
        <v>4164</v>
      </c>
      <c r="E2704" s="103">
        <v>12257</v>
      </c>
    </row>
    <row r="2705" spans="1:5" x14ac:dyDescent="0.25">
      <c r="B2705" s="97" t="str">
        <f t="shared" si="42"/>
        <v>MGCanápolis</v>
      </c>
      <c r="C2705" s="104" t="s">
        <v>34</v>
      </c>
      <c r="D2705" s="105" t="s">
        <v>4165</v>
      </c>
      <c r="E2705" s="106">
        <v>12251</v>
      </c>
    </row>
    <row r="2706" spans="1:5" x14ac:dyDescent="0.25">
      <c r="B2706" s="97" t="str">
        <f t="shared" si="42"/>
        <v>MGJequeri</v>
      </c>
      <c r="C2706" s="104" t="s">
        <v>34</v>
      </c>
      <c r="D2706" s="105" t="s">
        <v>4166</v>
      </c>
      <c r="E2706" s="106">
        <v>12246</v>
      </c>
    </row>
    <row r="2707" spans="1:5" x14ac:dyDescent="0.25">
      <c r="B2707" s="97" t="str">
        <f t="shared" si="42"/>
        <v>BAAraças</v>
      </c>
      <c r="C2707" s="104" t="s">
        <v>32</v>
      </c>
      <c r="D2707" s="105" t="s">
        <v>4167</v>
      </c>
      <c r="E2707" s="106">
        <v>12237</v>
      </c>
    </row>
    <row r="2708" spans="1:5" x14ac:dyDescent="0.25">
      <c r="B2708" s="97" t="str">
        <f t="shared" si="42"/>
        <v>MGPonto dos Volantes</v>
      </c>
      <c r="C2708" s="104" t="s">
        <v>34</v>
      </c>
      <c r="D2708" s="105" t="s">
        <v>4168</v>
      </c>
      <c r="E2708" s="106">
        <v>12235</v>
      </c>
    </row>
    <row r="2709" spans="1:5" x14ac:dyDescent="0.25">
      <c r="A2709" s="97" t="str">
        <f>_xlfn.CONCAT(C2709,D2709)</f>
        <v>MAAxixá</v>
      </c>
      <c r="B2709" s="97" t="str">
        <f t="shared" si="42"/>
        <v>MAAxixá</v>
      </c>
      <c r="C2709" s="104" t="s">
        <v>40</v>
      </c>
      <c r="D2709" s="105" t="s">
        <v>4169</v>
      </c>
      <c r="E2709" s="106">
        <v>12234</v>
      </c>
    </row>
    <row r="2710" spans="1:5" x14ac:dyDescent="0.25">
      <c r="A2710" s="97" t="str">
        <f>_xlfn.CONCAT(C2710,D2710)</f>
        <v>MASão Francisco do Maranhão</v>
      </c>
      <c r="B2710" s="97" t="str">
        <f t="shared" si="42"/>
        <v>MASão Francisco do Maranhão</v>
      </c>
      <c r="C2710" s="104" t="s">
        <v>40</v>
      </c>
      <c r="D2710" s="105" t="s">
        <v>4170</v>
      </c>
      <c r="E2710" s="106">
        <v>12226</v>
      </c>
    </row>
    <row r="2711" spans="1:5" x14ac:dyDescent="0.25">
      <c r="B2711" s="97" t="str">
        <f t="shared" si="42"/>
        <v>RNSerra do Mel</v>
      </c>
      <c r="C2711" s="104" t="s">
        <v>52</v>
      </c>
      <c r="D2711" s="105" t="s">
        <v>4171</v>
      </c>
      <c r="E2711" s="106">
        <v>12225</v>
      </c>
    </row>
    <row r="2712" spans="1:5" x14ac:dyDescent="0.25">
      <c r="B2712" s="97" t="str">
        <f t="shared" si="42"/>
        <v>PRItapejara d´Oeste</v>
      </c>
      <c r="C2712" s="97" t="s">
        <v>33</v>
      </c>
      <c r="D2712" s="102" t="s">
        <v>4172</v>
      </c>
      <c r="E2712" s="103">
        <v>12220</v>
      </c>
    </row>
    <row r="2713" spans="1:5" x14ac:dyDescent="0.25">
      <c r="B2713" s="97" t="str">
        <f t="shared" si="42"/>
        <v>PEFerreiros</v>
      </c>
      <c r="C2713" s="104" t="s">
        <v>44</v>
      </c>
      <c r="D2713" s="105" t="s">
        <v>4173</v>
      </c>
      <c r="E2713" s="106">
        <v>12216</v>
      </c>
    </row>
    <row r="2714" spans="1:5" x14ac:dyDescent="0.25">
      <c r="B2714" s="97" t="str">
        <f t="shared" si="42"/>
        <v>MGCongonhal</v>
      </c>
      <c r="C2714" s="104" t="s">
        <v>34</v>
      </c>
      <c r="D2714" s="105" t="s">
        <v>4174</v>
      </c>
      <c r="E2714" s="106">
        <v>12209</v>
      </c>
    </row>
    <row r="2715" spans="1:5" x14ac:dyDescent="0.25">
      <c r="B2715" s="97" t="str">
        <f t="shared" si="42"/>
        <v>SESanto Amaro das Brotas</v>
      </c>
      <c r="C2715" s="104" t="s">
        <v>49</v>
      </c>
      <c r="D2715" s="105" t="s">
        <v>4175</v>
      </c>
      <c r="E2715" s="106">
        <v>12200</v>
      </c>
    </row>
    <row r="2716" spans="1:5" x14ac:dyDescent="0.25">
      <c r="B2716" s="97" t="str">
        <f t="shared" si="42"/>
        <v>MGIcaraí de Minas</v>
      </c>
      <c r="C2716" s="104" t="s">
        <v>34</v>
      </c>
      <c r="D2716" s="105" t="s">
        <v>4176</v>
      </c>
      <c r="E2716" s="106">
        <v>12200</v>
      </c>
    </row>
    <row r="2717" spans="1:5" x14ac:dyDescent="0.25">
      <c r="B2717" s="97" t="str">
        <f t="shared" si="42"/>
        <v>MGCarmo da Cachoeira</v>
      </c>
      <c r="C2717" s="104" t="s">
        <v>34</v>
      </c>
      <c r="D2717" s="105" t="s">
        <v>4177</v>
      </c>
      <c r="E2717" s="106">
        <v>12193</v>
      </c>
    </row>
    <row r="2718" spans="1:5" x14ac:dyDescent="0.25">
      <c r="B2718" s="97" t="str">
        <f t="shared" si="42"/>
        <v>MGAndrelândia</v>
      </c>
      <c r="C2718" s="104" t="s">
        <v>34</v>
      </c>
      <c r="D2718" s="105" t="s">
        <v>4178</v>
      </c>
      <c r="E2718" s="106">
        <v>12189</v>
      </c>
    </row>
    <row r="2719" spans="1:5" x14ac:dyDescent="0.25">
      <c r="B2719" s="97" t="str">
        <f t="shared" si="42"/>
        <v>RSCapela de Santana</v>
      </c>
      <c r="C2719" s="97" t="s">
        <v>39</v>
      </c>
      <c r="D2719" s="102" t="s">
        <v>4179</v>
      </c>
      <c r="E2719" s="103">
        <v>12183</v>
      </c>
    </row>
    <row r="2720" spans="1:5" x14ac:dyDescent="0.25">
      <c r="B2720" s="97" t="str">
        <f t="shared" si="42"/>
        <v>MTPorto Esperidião</v>
      </c>
      <c r="C2720" s="97" t="s">
        <v>46</v>
      </c>
      <c r="D2720" s="102" t="s">
        <v>4180</v>
      </c>
      <c r="E2720" s="103">
        <v>12176</v>
      </c>
    </row>
    <row r="2721" spans="1:5" x14ac:dyDescent="0.25">
      <c r="A2721" s="97" t="str">
        <f>_xlfn.CONCAT(C2721,D2721)</f>
        <v>PAColares</v>
      </c>
      <c r="B2721" s="97" t="str">
        <f t="shared" si="42"/>
        <v>PAColares</v>
      </c>
      <c r="C2721" s="104" t="s">
        <v>35</v>
      </c>
      <c r="D2721" s="105" t="s">
        <v>4181</v>
      </c>
      <c r="E2721" s="106">
        <v>12175</v>
      </c>
    </row>
    <row r="2722" spans="1:5" x14ac:dyDescent="0.25">
      <c r="B2722" s="97" t="str">
        <f t="shared" si="42"/>
        <v>ESSanta Leopoldina</v>
      </c>
      <c r="C2722" s="97" t="s">
        <v>48</v>
      </c>
      <c r="D2722" s="102" t="s">
        <v>4182</v>
      </c>
      <c r="E2722" s="103">
        <v>12171</v>
      </c>
    </row>
    <row r="2723" spans="1:5" x14ac:dyDescent="0.25">
      <c r="B2723" s="97" t="str">
        <f t="shared" si="42"/>
        <v>PEBelém de Maria</v>
      </c>
      <c r="C2723" s="104" t="s">
        <v>44</v>
      </c>
      <c r="D2723" s="105" t="s">
        <v>4183</v>
      </c>
      <c r="E2723" s="106">
        <v>12169</v>
      </c>
    </row>
    <row r="2724" spans="1:5" x14ac:dyDescent="0.25">
      <c r="B2724" s="97" t="str">
        <f t="shared" si="42"/>
        <v>BASaubara</v>
      </c>
      <c r="C2724" s="104" t="s">
        <v>32</v>
      </c>
      <c r="D2724" s="105" t="s">
        <v>4184</v>
      </c>
      <c r="E2724" s="106">
        <v>12163</v>
      </c>
    </row>
    <row r="2725" spans="1:5" x14ac:dyDescent="0.25">
      <c r="B2725" s="97" t="str">
        <f t="shared" si="42"/>
        <v>PIPimenteiras</v>
      </c>
      <c r="C2725" s="104" t="s">
        <v>53</v>
      </c>
      <c r="D2725" s="105" t="s">
        <v>4185</v>
      </c>
      <c r="E2725" s="106">
        <v>12150</v>
      </c>
    </row>
    <row r="2726" spans="1:5" x14ac:dyDescent="0.25">
      <c r="B2726" s="97" t="str">
        <f t="shared" si="42"/>
        <v>BAItagi</v>
      </c>
      <c r="C2726" s="104" t="s">
        <v>32</v>
      </c>
      <c r="D2726" s="105" t="s">
        <v>4186</v>
      </c>
      <c r="E2726" s="106">
        <v>12140</v>
      </c>
    </row>
    <row r="2727" spans="1:5" x14ac:dyDescent="0.25">
      <c r="B2727" s="97" t="str">
        <f t="shared" si="42"/>
        <v>SPSão Sebastião da Grama</v>
      </c>
      <c r="C2727" s="97" t="s">
        <v>27</v>
      </c>
      <c r="D2727" s="102" t="s">
        <v>4187</v>
      </c>
      <c r="E2727" s="103">
        <v>12137</v>
      </c>
    </row>
    <row r="2728" spans="1:5" x14ac:dyDescent="0.25">
      <c r="B2728" s="97" t="str">
        <f t="shared" si="42"/>
        <v>PBBonito de Santa Fé</v>
      </c>
      <c r="C2728" s="104" t="s">
        <v>50</v>
      </c>
      <c r="D2728" s="105" t="s">
        <v>4188</v>
      </c>
      <c r="E2728" s="106">
        <v>12126</v>
      </c>
    </row>
    <row r="2729" spans="1:5" x14ac:dyDescent="0.25">
      <c r="B2729" s="97" t="str">
        <f t="shared" si="42"/>
        <v>BAWanderley</v>
      </c>
      <c r="C2729" s="104" t="s">
        <v>32</v>
      </c>
      <c r="D2729" s="105" t="s">
        <v>4189</v>
      </c>
      <c r="E2729" s="106">
        <v>12125</v>
      </c>
    </row>
    <row r="2730" spans="1:5" x14ac:dyDescent="0.25">
      <c r="B2730" s="97" t="str">
        <f t="shared" si="42"/>
        <v>PBSalgado de São Félix</v>
      </c>
      <c r="C2730" s="104" t="s">
        <v>50</v>
      </c>
      <c r="D2730" s="105" t="s">
        <v>4190</v>
      </c>
      <c r="E2730" s="106">
        <v>12123</v>
      </c>
    </row>
    <row r="2731" spans="1:5" x14ac:dyDescent="0.25">
      <c r="B2731" s="97" t="str">
        <f t="shared" si="42"/>
        <v>SCLebon Régis</v>
      </c>
      <c r="C2731" s="97" t="s">
        <v>42</v>
      </c>
      <c r="D2731" s="102" t="s">
        <v>4191</v>
      </c>
      <c r="E2731" s="103">
        <v>12122</v>
      </c>
    </row>
    <row r="2732" spans="1:5" x14ac:dyDescent="0.25">
      <c r="B2732" s="97" t="str">
        <f t="shared" si="42"/>
        <v>RSPinheiro Machado</v>
      </c>
      <c r="C2732" s="97" t="s">
        <v>39</v>
      </c>
      <c r="D2732" s="102" t="s">
        <v>4192</v>
      </c>
      <c r="E2732" s="103">
        <v>12122</v>
      </c>
    </row>
    <row r="2733" spans="1:5" x14ac:dyDescent="0.25">
      <c r="B2733" s="97" t="str">
        <f t="shared" si="42"/>
        <v>PRJoaquim Távora</v>
      </c>
      <c r="C2733" s="97" t="s">
        <v>33</v>
      </c>
      <c r="D2733" s="102" t="s">
        <v>4193</v>
      </c>
      <c r="E2733" s="103">
        <v>12108</v>
      </c>
    </row>
    <row r="2734" spans="1:5" x14ac:dyDescent="0.25">
      <c r="B2734" s="97" t="str">
        <f t="shared" si="42"/>
        <v>SPBofete</v>
      </c>
      <c r="C2734" s="97" t="s">
        <v>27</v>
      </c>
      <c r="D2734" s="102" t="s">
        <v>4194</v>
      </c>
      <c r="E2734" s="103">
        <v>12107</v>
      </c>
    </row>
    <row r="2735" spans="1:5" x14ac:dyDescent="0.25">
      <c r="A2735" s="97" t="str">
        <f>_xlfn.CONCAT(C2735,D2735)</f>
        <v>MAGodofredo Viana</v>
      </c>
      <c r="B2735" s="97" t="str">
        <f t="shared" si="42"/>
        <v>MAGodofredo Viana</v>
      </c>
      <c r="C2735" s="104" t="s">
        <v>40</v>
      </c>
      <c r="D2735" s="105" t="s">
        <v>4195</v>
      </c>
      <c r="E2735" s="106">
        <v>12104</v>
      </c>
    </row>
    <row r="2736" spans="1:5" x14ac:dyDescent="0.25">
      <c r="B2736" s="97" t="str">
        <f t="shared" si="42"/>
        <v>SPSales Oliveira</v>
      </c>
      <c r="C2736" s="97" t="s">
        <v>27</v>
      </c>
      <c r="D2736" s="102" t="s">
        <v>4196</v>
      </c>
      <c r="E2736" s="103">
        <v>12103</v>
      </c>
    </row>
    <row r="2737" spans="1:5" x14ac:dyDescent="0.25">
      <c r="A2737" s="97" t="str">
        <f>_xlfn.CONCAT(C2737,D2737)</f>
        <v>MASão Francisco do Brejão</v>
      </c>
      <c r="B2737" s="97" t="str">
        <f t="shared" si="42"/>
        <v>MASão Francisco do Brejão</v>
      </c>
      <c r="C2737" s="104" t="s">
        <v>40</v>
      </c>
      <c r="D2737" s="105" t="s">
        <v>4197</v>
      </c>
      <c r="E2737" s="106">
        <v>12082</v>
      </c>
    </row>
    <row r="2738" spans="1:5" x14ac:dyDescent="0.25">
      <c r="B2738" s="97" t="str">
        <f t="shared" si="42"/>
        <v>BAMortugaba</v>
      </c>
      <c r="C2738" s="104" t="s">
        <v>32</v>
      </c>
      <c r="D2738" s="105" t="s">
        <v>4198</v>
      </c>
      <c r="E2738" s="106">
        <v>12063</v>
      </c>
    </row>
    <row r="2739" spans="1:5" x14ac:dyDescent="0.25">
      <c r="B2739" s="97" t="str">
        <f t="shared" si="42"/>
        <v>BABoa Nova</v>
      </c>
      <c r="C2739" s="104" t="s">
        <v>32</v>
      </c>
      <c r="D2739" s="105" t="s">
        <v>4199</v>
      </c>
      <c r="E2739" s="106">
        <v>12039</v>
      </c>
    </row>
    <row r="2740" spans="1:5" x14ac:dyDescent="0.25">
      <c r="B2740" s="97" t="str">
        <f t="shared" si="42"/>
        <v>PBPilar</v>
      </c>
      <c r="C2740" s="104" t="s">
        <v>50</v>
      </c>
      <c r="D2740" s="105" t="s">
        <v>2512</v>
      </c>
      <c r="E2740" s="106">
        <v>12036</v>
      </c>
    </row>
    <row r="2741" spans="1:5" x14ac:dyDescent="0.25">
      <c r="B2741" s="97" t="str">
        <f t="shared" si="42"/>
        <v>RJAperibé</v>
      </c>
      <c r="C2741" s="97" t="s">
        <v>43</v>
      </c>
      <c r="D2741" s="102" t="s">
        <v>4200</v>
      </c>
      <c r="E2741" s="103">
        <v>12036</v>
      </c>
    </row>
    <row r="2742" spans="1:5" x14ac:dyDescent="0.25">
      <c r="B2742" s="97" t="str">
        <f t="shared" si="42"/>
        <v>PRTrês Barras do Paraná</v>
      </c>
      <c r="C2742" s="97" t="s">
        <v>33</v>
      </c>
      <c r="D2742" s="102" t="s">
        <v>4201</v>
      </c>
      <c r="E2742" s="103">
        <v>12036</v>
      </c>
    </row>
    <row r="2743" spans="1:5" x14ac:dyDescent="0.25">
      <c r="B2743" s="97" t="str">
        <f t="shared" si="42"/>
        <v>SCMondaí</v>
      </c>
      <c r="C2743" s="97" t="s">
        <v>42</v>
      </c>
      <c r="D2743" s="102" t="s">
        <v>4202</v>
      </c>
      <c r="E2743" s="103">
        <v>12034</v>
      </c>
    </row>
    <row r="2744" spans="1:5" x14ac:dyDescent="0.25">
      <c r="B2744" s="97" t="str">
        <f t="shared" si="42"/>
        <v>BAPresidente Jânio Quadros</v>
      </c>
      <c r="C2744" s="104" t="s">
        <v>32</v>
      </c>
      <c r="D2744" s="105" t="s">
        <v>4203</v>
      </c>
      <c r="E2744" s="106">
        <v>12028</v>
      </c>
    </row>
    <row r="2745" spans="1:5" x14ac:dyDescent="0.25">
      <c r="A2745" s="97" t="str">
        <f>_xlfn.CONCAT(C2745,D2745)</f>
        <v>TONova Olinda</v>
      </c>
      <c r="B2745" s="97" t="str">
        <f t="shared" si="42"/>
        <v>TONova Olinda</v>
      </c>
      <c r="C2745" s="104" t="s">
        <v>45</v>
      </c>
      <c r="D2745" s="105" t="s">
        <v>3710</v>
      </c>
      <c r="E2745" s="106">
        <v>12014</v>
      </c>
    </row>
    <row r="2746" spans="1:5" x14ac:dyDescent="0.25">
      <c r="A2746" s="97" t="str">
        <f>_xlfn.CONCAT(C2746,D2746)</f>
        <v>PAInhangapi</v>
      </c>
      <c r="B2746" s="97" t="str">
        <f t="shared" si="42"/>
        <v>PAInhangapi</v>
      </c>
      <c r="C2746" s="104" t="s">
        <v>35</v>
      </c>
      <c r="D2746" s="105" t="s">
        <v>4204</v>
      </c>
      <c r="E2746" s="106">
        <v>12009</v>
      </c>
    </row>
    <row r="2747" spans="1:5" x14ac:dyDescent="0.25">
      <c r="B2747" s="97" t="str">
        <f t="shared" si="42"/>
        <v>SPIacanga</v>
      </c>
      <c r="C2747" s="97" t="s">
        <v>27</v>
      </c>
      <c r="D2747" s="102" t="s">
        <v>4205</v>
      </c>
      <c r="E2747" s="103">
        <v>12002</v>
      </c>
    </row>
    <row r="2748" spans="1:5" x14ac:dyDescent="0.25">
      <c r="A2748" s="97" t="str">
        <f>_xlfn.CONCAT(C2748,D2748)</f>
        <v>TOPeixe</v>
      </c>
      <c r="B2748" s="97" t="str">
        <f t="shared" si="42"/>
        <v>TOPeixe</v>
      </c>
      <c r="C2748" s="104" t="s">
        <v>45</v>
      </c>
      <c r="D2748" s="105" t="s">
        <v>4206</v>
      </c>
      <c r="E2748" s="106">
        <v>11996</v>
      </c>
    </row>
    <row r="2749" spans="1:5" x14ac:dyDescent="0.25">
      <c r="B2749" s="97" t="str">
        <f t="shared" si="42"/>
        <v>MGPerdigão</v>
      </c>
      <c r="C2749" s="104" t="s">
        <v>34</v>
      </c>
      <c r="D2749" s="105" t="s">
        <v>4207</v>
      </c>
      <c r="E2749" s="106">
        <v>11994</v>
      </c>
    </row>
    <row r="2750" spans="1:5" x14ac:dyDescent="0.25">
      <c r="B2750" s="97" t="str">
        <f t="shared" si="42"/>
        <v>SCCampo Alegre</v>
      </c>
      <c r="C2750" s="97" t="s">
        <v>42</v>
      </c>
      <c r="D2750" s="102" t="s">
        <v>2121</v>
      </c>
      <c r="E2750" s="103">
        <v>11985</v>
      </c>
    </row>
    <row r="2751" spans="1:5" x14ac:dyDescent="0.25">
      <c r="B2751" s="97" t="str">
        <f t="shared" si="42"/>
        <v>PECedro</v>
      </c>
      <c r="C2751" s="104" t="s">
        <v>44</v>
      </c>
      <c r="D2751" s="105" t="s">
        <v>2926</v>
      </c>
      <c r="E2751" s="106">
        <v>11972</v>
      </c>
    </row>
    <row r="2752" spans="1:5" x14ac:dyDescent="0.25">
      <c r="A2752" s="97" t="str">
        <f>_xlfn.CONCAT(C2752,D2752)</f>
        <v>PATerra Alta</v>
      </c>
      <c r="B2752" s="97" t="str">
        <f t="shared" si="42"/>
        <v>PATerra Alta</v>
      </c>
      <c r="C2752" s="104" t="s">
        <v>35</v>
      </c>
      <c r="D2752" s="105" t="s">
        <v>4208</v>
      </c>
      <c r="E2752" s="106">
        <v>11971</v>
      </c>
    </row>
    <row r="2753" spans="1:5" x14ac:dyDescent="0.25">
      <c r="B2753" s="97" t="str">
        <f t="shared" si="42"/>
        <v>PRGuaraniaçu</v>
      </c>
      <c r="C2753" s="97" t="s">
        <v>33</v>
      </c>
      <c r="D2753" s="102" t="s">
        <v>4209</v>
      </c>
      <c r="E2753" s="103">
        <v>11969</v>
      </c>
    </row>
    <row r="2754" spans="1:5" x14ac:dyDescent="0.25">
      <c r="A2754" s="97" t="str">
        <f>_xlfn.CONCAT(C2754,D2754)</f>
        <v>MAGuimarães</v>
      </c>
      <c r="B2754" s="97" t="str">
        <f t="shared" si="42"/>
        <v>MAGuimarães</v>
      </c>
      <c r="C2754" s="104" t="s">
        <v>40</v>
      </c>
      <c r="D2754" s="105" t="s">
        <v>4210</v>
      </c>
      <c r="E2754" s="106">
        <v>11966</v>
      </c>
    </row>
    <row r="2755" spans="1:5" x14ac:dyDescent="0.25">
      <c r="B2755" s="97" t="str">
        <f t="shared" ref="B2755:B2818" si="43">C2755&amp;D2755</f>
        <v>PRMoreira Sales</v>
      </c>
      <c r="C2755" s="97" t="s">
        <v>33</v>
      </c>
      <c r="D2755" s="102" t="s">
        <v>4211</v>
      </c>
      <c r="E2755" s="103">
        <v>11966</v>
      </c>
    </row>
    <row r="2756" spans="1:5" x14ac:dyDescent="0.25">
      <c r="B2756" s="97" t="str">
        <f t="shared" si="43"/>
        <v>CEAbaiara</v>
      </c>
      <c r="C2756" s="104" t="s">
        <v>41</v>
      </c>
      <c r="D2756" s="105" t="s">
        <v>4212</v>
      </c>
      <c r="E2756" s="106">
        <v>11965</v>
      </c>
    </row>
    <row r="2757" spans="1:5" x14ac:dyDescent="0.25">
      <c r="B2757" s="97" t="str">
        <f t="shared" si="43"/>
        <v>BAAntônio Gonçalves</v>
      </c>
      <c r="C2757" s="104" t="s">
        <v>32</v>
      </c>
      <c r="D2757" s="105" t="s">
        <v>4213</v>
      </c>
      <c r="E2757" s="106">
        <v>11955</v>
      </c>
    </row>
    <row r="2758" spans="1:5" x14ac:dyDescent="0.25">
      <c r="A2758" s="97" t="str">
        <f>_xlfn.CONCAT(C2758,D2758)</f>
        <v>MALima Campos</v>
      </c>
      <c r="B2758" s="97" t="str">
        <f t="shared" si="43"/>
        <v>MALima Campos</v>
      </c>
      <c r="C2758" s="104" t="s">
        <v>40</v>
      </c>
      <c r="D2758" s="105" t="s">
        <v>4214</v>
      </c>
      <c r="E2758" s="106">
        <v>11943</v>
      </c>
    </row>
    <row r="2759" spans="1:5" x14ac:dyDescent="0.25">
      <c r="B2759" s="97" t="str">
        <f t="shared" si="43"/>
        <v>SCRio dos Cedros</v>
      </c>
      <c r="C2759" s="97" t="s">
        <v>42</v>
      </c>
      <c r="D2759" s="102" t="s">
        <v>4215</v>
      </c>
      <c r="E2759" s="103">
        <v>11937</v>
      </c>
    </row>
    <row r="2760" spans="1:5" x14ac:dyDescent="0.25">
      <c r="A2760" s="97" t="str">
        <f>_xlfn.CONCAT(C2760,D2760)</f>
        <v>AMAmaturá</v>
      </c>
      <c r="B2760" s="97" t="str">
        <f t="shared" si="43"/>
        <v>AMAmaturá</v>
      </c>
      <c r="C2760" s="104" t="s">
        <v>38</v>
      </c>
      <c r="D2760" s="105" t="s">
        <v>4216</v>
      </c>
      <c r="E2760" s="106">
        <v>11934</v>
      </c>
    </row>
    <row r="2761" spans="1:5" x14ac:dyDescent="0.25">
      <c r="B2761" s="97" t="str">
        <f t="shared" si="43"/>
        <v>MTSão Félix do Araguaia</v>
      </c>
      <c r="C2761" s="97" t="s">
        <v>46</v>
      </c>
      <c r="D2761" s="102" t="s">
        <v>4217</v>
      </c>
      <c r="E2761" s="103">
        <v>11934</v>
      </c>
    </row>
    <row r="2762" spans="1:5" x14ac:dyDescent="0.25">
      <c r="B2762" s="97" t="str">
        <f t="shared" si="43"/>
        <v>PESanta Terezinha</v>
      </c>
      <c r="C2762" s="104" t="s">
        <v>44</v>
      </c>
      <c r="D2762" s="105" t="s">
        <v>4218</v>
      </c>
      <c r="E2762" s="106">
        <v>11914</v>
      </c>
    </row>
    <row r="2763" spans="1:5" x14ac:dyDescent="0.25">
      <c r="B2763" s="97" t="str">
        <f t="shared" si="43"/>
        <v>SCBenedito Novo</v>
      </c>
      <c r="C2763" s="97" t="s">
        <v>42</v>
      </c>
      <c r="D2763" s="102" t="s">
        <v>4219</v>
      </c>
      <c r="E2763" s="103">
        <v>11896</v>
      </c>
    </row>
    <row r="2764" spans="1:5" x14ac:dyDescent="0.25">
      <c r="B2764" s="97" t="str">
        <f t="shared" si="43"/>
        <v>PBImaculada</v>
      </c>
      <c r="C2764" s="104" t="s">
        <v>50</v>
      </c>
      <c r="D2764" s="105" t="s">
        <v>4220</v>
      </c>
      <c r="E2764" s="106">
        <v>11877</v>
      </c>
    </row>
    <row r="2765" spans="1:5" x14ac:dyDescent="0.25">
      <c r="B2765" s="97" t="str">
        <f t="shared" si="43"/>
        <v>RSVale do Sol</v>
      </c>
      <c r="C2765" s="97" t="s">
        <v>39</v>
      </c>
      <c r="D2765" s="102" t="s">
        <v>4221</v>
      </c>
      <c r="E2765" s="103">
        <v>11873</v>
      </c>
    </row>
    <row r="2766" spans="1:5" x14ac:dyDescent="0.25">
      <c r="B2766" s="97" t="str">
        <f t="shared" si="43"/>
        <v>PRCéu Azul</v>
      </c>
      <c r="C2766" s="97" t="s">
        <v>33</v>
      </c>
      <c r="D2766" s="102" t="s">
        <v>4222</v>
      </c>
      <c r="E2766" s="103">
        <v>11872</v>
      </c>
    </row>
    <row r="2767" spans="1:5" x14ac:dyDescent="0.25">
      <c r="B2767" s="97" t="str">
        <f t="shared" si="43"/>
        <v>MGCaetanópolis</v>
      </c>
      <c r="C2767" s="104" t="s">
        <v>34</v>
      </c>
      <c r="D2767" s="105" t="s">
        <v>4223</v>
      </c>
      <c r="E2767" s="106">
        <v>11869</v>
      </c>
    </row>
    <row r="2768" spans="1:5" x14ac:dyDescent="0.25">
      <c r="B2768" s="97" t="str">
        <f t="shared" si="43"/>
        <v>MGConceição dos Ouros</v>
      </c>
      <c r="C2768" s="104" t="s">
        <v>34</v>
      </c>
      <c r="D2768" s="105" t="s">
        <v>4224</v>
      </c>
      <c r="E2768" s="106">
        <v>11852</v>
      </c>
    </row>
    <row r="2769" spans="1:5" x14ac:dyDescent="0.25">
      <c r="A2769" s="97" t="str">
        <f>_xlfn.CONCAT(C2769,D2769)</f>
        <v>ROSeringueiras</v>
      </c>
      <c r="B2769" s="97" t="str">
        <f t="shared" si="43"/>
        <v>ROSeringueiras</v>
      </c>
      <c r="C2769" s="104" t="s">
        <v>51</v>
      </c>
      <c r="D2769" s="105" t="s">
        <v>4225</v>
      </c>
      <c r="E2769" s="106">
        <v>11846</v>
      </c>
    </row>
    <row r="2770" spans="1:5" x14ac:dyDescent="0.25">
      <c r="B2770" s="97" t="str">
        <f t="shared" si="43"/>
        <v>CEAlcântaras</v>
      </c>
      <c r="C2770" s="104" t="s">
        <v>41</v>
      </c>
      <c r="D2770" s="105" t="s">
        <v>4226</v>
      </c>
      <c r="E2770" s="106">
        <v>11846</v>
      </c>
    </row>
    <row r="2771" spans="1:5" x14ac:dyDescent="0.25">
      <c r="B2771" s="97" t="str">
        <f t="shared" si="43"/>
        <v>MSBrasilândia</v>
      </c>
      <c r="C2771" s="97" t="s">
        <v>47</v>
      </c>
      <c r="D2771" s="102" t="s">
        <v>4227</v>
      </c>
      <c r="E2771" s="103">
        <v>11835</v>
      </c>
    </row>
    <row r="2772" spans="1:5" x14ac:dyDescent="0.25">
      <c r="B2772" s="97" t="str">
        <f t="shared" si="43"/>
        <v>MGBerilo</v>
      </c>
      <c r="C2772" s="104" t="s">
        <v>34</v>
      </c>
      <c r="D2772" s="105" t="s">
        <v>4228</v>
      </c>
      <c r="E2772" s="106">
        <v>11813</v>
      </c>
    </row>
    <row r="2773" spans="1:5" x14ac:dyDescent="0.25">
      <c r="B2773" s="97" t="str">
        <f t="shared" si="43"/>
        <v>MGGouveia</v>
      </c>
      <c r="C2773" s="104" t="s">
        <v>34</v>
      </c>
      <c r="D2773" s="105" t="s">
        <v>4229</v>
      </c>
      <c r="E2773" s="106">
        <v>11811</v>
      </c>
    </row>
    <row r="2774" spans="1:5" x14ac:dyDescent="0.25">
      <c r="B2774" s="97" t="str">
        <f t="shared" si="43"/>
        <v>RNSantana do Matos</v>
      </c>
      <c r="C2774" s="104" t="s">
        <v>52</v>
      </c>
      <c r="D2774" s="105" t="s">
        <v>4230</v>
      </c>
      <c r="E2774" s="106">
        <v>11808</v>
      </c>
    </row>
    <row r="2775" spans="1:5" x14ac:dyDescent="0.25">
      <c r="B2775" s="97" t="str">
        <f t="shared" si="43"/>
        <v>MSTacuru</v>
      </c>
      <c r="C2775" s="97" t="s">
        <v>47</v>
      </c>
      <c r="D2775" s="102" t="s">
        <v>4231</v>
      </c>
      <c r="E2775" s="103">
        <v>11795</v>
      </c>
    </row>
    <row r="2776" spans="1:5" x14ac:dyDescent="0.25">
      <c r="B2776" s="97" t="str">
        <f t="shared" si="43"/>
        <v>PBSão Sebastião de Lagoa de Roça</v>
      </c>
      <c r="C2776" s="104" t="s">
        <v>50</v>
      </c>
      <c r="D2776" s="105" t="s">
        <v>4232</v>
      </c>
      <c r="E2776" s="106">
        <v>11793</v>
      </c>
    </row>
    <row r="2777" spans="1:5" x14ac:dyDescent="0.25">
      <c r="B2777" s="97" t="str">
        <f t="shared" si="43"/>
        <v>MGSão João do Manhuaçu</v>
      </c>
      <c r="C2777" s="97" t="s">
        <v>34</v>
      </c>
      <c r="D2777" s="102" t="s">
        <v>4233</v>
      </c>
      <c r="E2777" s="103">
        <v>11785</v>
      </c>
    </row>
    <row r="2778" spans="1:5" x14ac:dyDescent="0.25">
      <c r="A2778" s="97" t="str">
        <f>_xlfn.CONCAT(C2778,D2778)</f>
        <v>TOWanderlândia</v>
      </c>
      <c r="B2778" s="97" t="str">
        <f t="shared" si="43"/>
        <v>TOWanderlândia</v>
      </c>
      <c r="C2778" s="104" t="s">
        <v>45</v>
      </c>
      <c r="D2778" s="105" t="s">
        <v>4234</v>
      </c>
      <c r="E2778" s="106">
        <v>11783</v>
      </c>
    </row>
    <row r="2779" spans="1:5" x14ac:dyDescent="0.25">
      <c r="B2779" s="97" t="str">
        <f t="shared" si="43"/>
        <v>RSRedentora</v>
      </c>
      <c r="C2779" s="97" t="s">
        <v>39</v>
      </c>
      <c r="D2779" s="102" t="s">
        <v>4235</v>
      </c>
      <c r="E2779" s="103">
        <v>11782</v>
      </c>
    </row>
    <row r="2780" spans="1:5" x14ac:dyDescent="0.25">
      <c r="A2780" s="97" t="str">
        <f>_xlfn.CONCAT(C2780,D2780)</f>
        <v>RRNormandia</v>
      </c>
      <c r="B2780" s="97" t="str">
        <f t="shared" si="43"/>
        <v>RRNormandia</v>
      </c>
      <c r="C2780" s="104" t="s">
        <v>56</v>
      </c>
      <c r="D2780" s="105" t="s">
        <v>4236</v>
      </c>
      <c r="E2780" s="106">
        <v>11772</v>
      </c>
    </row>
    <row r="2781" spans="1:5" x14ac:dyDescent="0.25">
      <c r="B2781" s="97" t="str">
        <f t="shared" si="43"/>
        <v>CEAratuba</v>
      </c>
      <c r="C2781" s="104" t="s">
        <v>41</v>
      </c>
      <c r="D2781" s="105" t="s">
        <v>4237</v>
      </c>
      <c r="E2781" s="106">
        <v>11759</v>
      </c>
    </row>
    <row r="2782" spans="1:5" x14ac:dyDescent="0.25">
      <c r="A2782" s="97" t="str">
        <f>_xlfn.CONCAT(C2782,D2782)</f>
        <v>ROChupinguaia</v>
      </c>
      <c r="B2782" s="97" t="str">
        <f t="shared" si="43"/>
        <v>ROChupinguaia</v>
      </c>
      <c r="C2782" s="104" t="s">
        <v>51</v>
      </c>
      <c r="D2782" s="105" t="s">
        <v>4238</v>
      </c>
      <c r="E2782" s="106">
        <v>11755</v>
      </c>
    </row>
    <row r="2783" spans="1:5" x14ac:dyDescent="0.25">
      <c r="A2783" s="97" t="str">
        <f>_xlfn.CONCAT(C2783,D2783)</f>
        <v>PIBaixa Grande do Ribeiro</v>
      </c>
      <c r="B2783" s="97" t="str">
        <f t="shared" si="43"/>
        <v>PIBaixa Grande do Ribeiro</v>
      </c>
      <c r="C2783" s="104" t="s">
        <v>53</v>
      </c>
      <c r="D2783" s="105" t="s">
        <v>4239</v>
      </c>
      <c r="E2783" s="106">
        <v>11751</v>
      </c>
    </row>
    <row r="2784" spans="1:5" x14ac:dyDescent="0.25">
      <c r="B2784" s="97" t="str">
        <f t="shared" si="43"/>
        <v>MGSerra do Salitre</v>
      </c>
      <c r="C2784" s="97" t="s">
        <v>34</v>
      </c>
      <c r="D2784" s="102" t="s">
        <v>4240</v>
      </c>
      <c r="E2784" s="103">
        <v>11750</v>
      </c>
    </row>
    <row r="2785" spans="1:5" x14ac:dyDescent="0.25">
      <c r="B2785" s="97" t="str">
        <f t="shared" si="43"/>
        <v>ESPresidente Kennedy</v>
      </c>
      <c r="C2785" s="97" t="s">
        <v>48</v>
      </c>
      <c r="D2785" s="102" t="s">
        <v>4241</v>
      </c>
      <c r="E2785" s="103">
        <v>11741</v>
      </c>
    </row>
    <row r="2786" spans="1:5" x14ac:dyDescent="0.25">
      <c r="B2786" s="97" t="str">
        <f t="shared" si="43"/>
        <v>BASão Miguel das Matas</v>
      </c>
      <c r="C2786" s="104" t="s">
        <v>32</v>
      </c>
      <c r="D2786" s="105" t="s">
        <v>4242</v>
      </c>
      <c r="E2786" s="106">
        <v>11733</v>
      </c>
    </row>
    <row r="2787" spans="1:5" x14ac:dyDescent="0.25">
      <c r="B2787" s="97" t="str">
        <f t="shared" si="43"/>
        <v>MTVera</v>
      </c>
      <c r="C2787" s="97" t="s">
        <v>46</v>
      </c>
      <c r="D2787" s="102" t="s">
        <v>4243</v>
      </c>
      <c r="E2787" s="103">
        <v>11731</v>
      </c>
    </row>
    <row r="2788" spans="1:5" x14ac:dyDescent="0.25">
      <c r="B2788" s="97" t="str">
        <f t="shared" si="43"/>
        <v>RNAngicos</v>
      </c>
      <c r="C2788" s="104" t="s">
        <v>52</v>
      </c>
      <c r="D2788" s="105" t="s">
        <v>4244</v>
      </c>
      <c r="E2788" s="106">
        <v>11695</v>
      </c>
    </row>
    <row r="2789" spans="1:5" x14ac:dyDescent="0.25">
      <c r="B2789" s="97" t="str">
        <f t="shared" si="43"/>
        <v>PIFronteiras</v>
      </c>
      <c r="C2789" s="104" t="s">
        <v>53</v>
      </c>
      <c r="D2789" s="105" t="s">
        <v>4245</v>
      </c>
      <c r="E2789" s="106">
        <v>11690</v>
      </c>
    </row>
    <row r="2790" spans="1:5" x14ac:dyDescent="0.25">
      <c r="B2790" s="97" t="str">
        <f t="shared" si="43"/>
        <v>PRParanacity</v>
      </c>
      <c r="C2790" s="97" t="s">
        <v>33</v>
      </c>
      <c r="D2790" s="102" t="s">
        <v>4246</v>
      </c>
      <c r="E2790" s="103">
        <v>11685</v>
      </c>
    </row>
    <row r="2791" spans="1:5" x14ac:dyDescent="0.25">
      <c r="B2791" s="97" t="str">
        <f t="shared" si="43"/>
        <v>ALOlivença</v>
      </c>
      <c r="C2791" s="104" t="s">
        <v>37</v>
      </c>
      <c r="D2791" s="105" t="s">
        <v>4247</v>
      </c>
      <c r="E2791" s="106">
        <v>11681</v>
      </c>
    </row>
    <row r="2792" spans="1:5" x14ac:dyDescent="0.25">
      <c r="B2792" s="97" t="str">
        <f t="shared" si="43"/>
        <v>MGTeixeiras</v>
      </c>
      <c r="C2792" s="97" t="s">
        <v>34</v>
      </c>
      <c r="D2792" s="102" t="s">
        <v>4248</v>
      </c>
      <c r="E2792" s="103">
        <v>11680</v>
      </c>
    </row>
    <row r="2793" spans="1:5" x14ac:dyDescent="0.25">
      <c r="B2793" s="97" t="str">
        <f t="shared" si="43"/>
        <v>SCPonte Serrada</v>
      </c>
      <c r="C2793" s="97" t="s">
        <v>42</v>
      </c>
      <c r="D2793" s="102" t="s">
        <v>4249</v>
      </c>
      <c r="E2793" s="103">
        <v>11674</v>
      </c>
    </row>
    <row r="2794" spans="1:5" x14ac:dyDescent="0.25">
      <c r="B2794" s="97" t="str">
        <f t="shared" si="43"/>
        <v>BARio do Pires</v>
      </c>
      <c r="C2794" s="104" t="s">
        <v>32</v>
      </c>
      <c r="D2794" s="105" t="s">
        <v>4250</v>
      </c>
      <c r="E2794" s="106">
        <v>11672</v>
      </c>
    </row>
    <row r="2795" spans="1:5" x14ac:dyDescent="0.25">
      <c r="B2795" s="97" t="str">
        <f t="shared" si="43"/>
        <v>BAAntônio Cardoso</v>
      </c>
      <c r="C2795" s="104" t="s">
        <v>32</v>
      </c>
      <c r="D2795" s="105" t="s">
        <v>4251</v>
      </c>
      <c r="E2795" s="106">
        <v>11670</v>
      </c>
    </row>
    <row r="2796" spans="1:5" x14ac:dyDescent="0.25">
      <c r="B2796" s="97" t="str">
        <f t="shared" si="43"/>
        <v>SCGravatal</v>
      </c>
      <c r="C2796" s="97" t="s">
        <v>42</v>
      </c>
      <c r="D2796" s="102" t="s">
        <v>4252</v>
      </c>
      <c r="E2796" s="103">
        <v>11652</v>
      </c>
    </row>
    <row r="2797" spans="1:5" x14ac:dyDescent="0.25">
      <c r="B2797" s="97" t="str">
        <f t="shared" si="43"/>
        <v>MGCampo do Meio</v>
      </c>
      <c r="C2797" s="104" t="s">
        <v>34</v>
      </c>
      <c r="D2797" s="105" t="s">
        <v>4253</v>
      </c>
      <c r="E2797" s="106">
        <v>11648</v>
      </c>
    </row>
    <row r="2798" spans="1:5" x14ac:dyDescent="0.25">
      <c r="B2798" s="97" t="str">
        <f t="shared" si="43"/>
        <v>SCRodeio</v>
      </c>
      <c r="C2798" s="97" t="s">
        <v>42</v>
      </c>
      <c r="D2798" s="102" t="s">
        <v>4254</v>
      </c>
      <c r="E2798" s="103">
        <v>11647</v>
      </c>
    </row>
    <row r="2799" spans="1:5" x14ac:dyDescent="0.25">
      <c r="A2799" s="97" t="str">
        <f>_xlfn.CONCAT(C2799,D2799)</f>
        <v>TOBuriti do Tocantins</v>
      </c>
      <c r="B2799" s="97" t="str">
        <f t="shared" si="43"/>
        <v>TOBuriti do Tocantins</v>
      </c>
      <c r="C2799" s="104" t="s">
        <v>45</v>
      </c>
      <c r="D2799" s="105" t="s">
        <v>4255</v>
      </c>
      <c r="E2799" s="106">
        <v>11644</v>
      </c>
    </row>
    <row r="2800" spans="1:5" x14ac:dyDescent="0.25">
      <c r="B2800" s="97" t="str">
        <f t="shared" si="43"/>
        <v>GOBarro Alto</v>
      </c>
      <c r="C2800" s="97" t="s">
        <v>36</v>
      </c>
      <c r="D2800" s="102" t="s">
        <v>3791</v>
      </c>
      <c r="E2800" s="103">
        <v>11643</v>
      </c>
    </row>
    <row r="2801" spans="2:5" x14ac:dyDescent="0.25">
      <c r="B2801" s="97" t="str">
        <f t="shared" si="43"/>
        <v>MGItabirinha</v>
      </c>
      <c r="C2801" s="104" t="s">
        <v>34</v>
      </c>
      <c r="D2801" s="105" t="s">
        <v>4256</v>
      </c>
      <c r="E2801" s="106">
        <v>11637</v>
      </c>
    </row>
    <row r="2802" spans="2:5" x14ac:dyDescent="0.25">
      <c r="B2802" s="97" t="str">
        <f t="shared" si="43"/>
        <v>PEJaqueira</v>
      </c>
      <c r="C2802" s="104" t="s">
        <v>44</v>
      </c>
      <c r="D2802" s="105" t="s">
        <v>4257</v>
      </c>
      <c r="E2802" s="106">
        <v>11632</v>
      </c>
    </row>
    <row r="2803" spans="2:5" x14ac:dyDescent="0.25">
      <c r="B2803" s="97" t="str">
        <f t="shared" si="43"/>
        <v>ESRio Novo do Sul</v>
      </c>
      <c r="C2803" s="97" t="s">
        <v>48</v>
      </c>
      <c r="D2803" s="102" t="s">
        <v>4258</v>
      </c>
      <c r="E2803" s="103">
        <v>11630</v>
      </c>
    </row>
    <row r="2804" spans="2:5" x14ac:dyDescent="0.25">
      <c r="B2804" s="97" t="str">
        <f t="shared" si="43"/>
        <v>MGCachoeira de Minas</v>
      </c>
      <c r="C2804" s="104" t="s">
        <v>34</v>
      </c>
      <c r="D2804" s="105" t="s">
        <v>4259</v>
      </c>
      <c r="E2804" s="106">
        <v>11609</v>
      </c>
    </row>
    <row r="2805" spans="2:5" x14ac:dyDescent="0.25">
      <c r="B2805" s="97" t="str">
        <f t="shared" si="43"/>
        <v>PEParanatama</v>
      </c>
      <c r="C2805" s="104" t="s">
        <v>44</v>
      </c>
      <c r="D2805" s="105" t="s">
        <v>4260</v>
      </c>
      <c r="E2805" s="106">
        <v>11608</v>
      </c>
    </row>
    <row r="2806" spans="2:5" x14ac:dyDescent="0.25">
      <c r="B2806" s="97" t="str">
        <f t="shared" si="43"/>
        <v>SEGararu</v>
      </c>
      <c r="C2806" s="104" t="s">
        <v>49</v>
      </c>
      <c r="D2806" s="105" t="s">
        <v>4261</v>
      </c>
      <c r="E2806" s="106">
        <v>11599</v>
      </c>
    </row>
    <row r="2807" spans="2:5" x14ac:dyDescent="0.25">
      <c r="B2807" s="97" t="str">
        <f t="shared" si="43"/>
        <v>PRAlvorada do Sul</v>
      </c>
      <c r="C2807" s="97" t="s">
        <v>33</v>
      </c>
      <c r="D2807" s="102" t="s">
        <v>4262</v>
      </c>
      <c r="E2807" s="103">
        <v>11598</v>
      </c>
    </row>
    <row r="2808" spans="2:5" x14ac:dyDescent="0.25">
      <c r="B2808" s="97" t="str">
        <f t="shared" si="43"/>
        <v>CEIpaporanga</v>
      </c>
      <c r="C2808" s="104" t="s">
        <v>41</v>
      </c>
      <c r="D2808" s="105" t="s">
        <v>4263</v>
      </c>
      <c r="E2808" s="106">
        <v>11597</v>
      </c>
    </row>
    <row r="2809" spans="2:5" x14ac:dyDescent="0.25">
      <c r="B2809" s="97" t="str">
        <f t="shared" si="43"/>
        <v>BACapela do Alto Alegre</v>
      </c>
      <c r="C2809" s="104" t="s">
        <v>32</v>
      </c>
      <c r="D2809" s="105" t="s">
        <v>4264</v>
      </c>
      <c r="E2809" s="106">
        <v>11597</v>
      </c>
    </row>
    <row r="2810" spans="2:5" x14ac:dyDescent="0.25">
      <c r="B2810" s="97" t="str">
        <f t="shared" si="43"/>
        <v>PRItaipulândia</v>
      </c>
      <c r="C2810" s="97" t="s">
        <v>33</v>
      </c>
      <c r="D2810" s="102" t="s">
        <v>4265</v>
      </c>
      <c r="E2810" s="103">
        <v>11588</v>
      </c>
    </row>
    <row r="2811" spans="2:5" x14ac:dyDescent="0.25">
      <c r="B2811" s="97" t="str">
        <f t="shared" si="43"/>
        <v>MTAlto Paraguai</v>
      </c>
      <c r="C2811" s="97" t="s">
        <v>46</v>
      </c>
      <c r="D2811" s="102" t="s">
        <v>4266</v>
      </c>
      <c r="E2811" s="103">
        <v>11587</v>
      </c>
    </row>
    <row r="2812" spans="2:5" x14ac:dyDescent="0.25">
      <c r="B2812" s="97" t="str">
        <f t="shared" si="43"/>
        <v>BALençóis</v>
      </c>
      <c r="C2812" s="104" t="s">
        <v>32</v>
      </c>
      <c r="D2812" s="105" t="s">
        <v>4267</v>
      </c>
      <c r="E2812" s="106">
        <v>11586</v>
      </c>
    </row>
    <row r="2813" spans="2:5" x14ac:dyDescent="0.25">
      <c r="B2813" s="97" t="str">
        <f t="shared" si="43"/>
        <v>BASebastião Laranjeiras</v>
      </c>
      <c r="C2813" s="104" t="s">
        <v>32</v>
      </c>
      <c r="D2813" s="105" t="s">
        <v>4268</v>
      </c>
      <c r="E2813" s="106">
        <v>11586</v>
      </c>
    </row>
    <row r="2814" spans="2:5" x14ac:dyDescent="0.25">
      <c r="B2814" s="97" t="str">
        <f t="shared" si="43"/>
        <v>CEJaguaribara</v>
      </c>
      <c r="C2814" s="104" t="s">
        <v>41</v>
      </c>
      <c r="D2814" s="105" t="s">
        <v>4269</v>
      </c>
      <c r="E2814" s="106">
        <v>11580</v>
      </c>
    </row>
    <row r="2815" spans="2:5" x14ac:dyDescent="0.25">
      <c r="B2815" s="97" t="str">
        <f t="shared" si="43"/>
        <v>MGResende Costa</v>
      </c>
      <c r="C2815" s="104" t="s">
        <v>34</v>
      </c>
      <c r="D2815" s="105" t="s">
        <v>4270</v>
      </c>
      <c r="E2815" s="106">
        <v>11578</v>
      </c>
    </row>
    <row r="2816" spans="2:5" x14ac:dyDescent="0.25">
      <c r="B2816" s="97" t="str">
        <f t="shared" si="43"/>
        <v>SPNhandeara</v>
      </c>
      <c r="C2816" s="97" t="s">
        <v>27</v>
      </c>
      <c r="D2816" s="102" t="s">
        <v>4271</v>
      </c>
      <c r="E2816" s="103">
        <v>11575</v>
      </c>
    </row>
    <row r="2817" spans="1:5" x14ac:dyDescent="0.25">
      <c r="B2817" s="97" t="str">
        <f t="shared" si="43"/>
        <v>RSNonoai</v>
      </c>
      <c r="C2817" s="97" t="s">
        <v>39</v>
      </c>
      <c r="D2817" s="102" t="s">
        <v>4272</v>
      </c>
      <c r="E2817" s="103">
        <v>11574</v>
      </c>
    </row>
    <row r="2818" spans="1:5" x14ac:dyDescent="0.25">
      <c r="B2818" s="97" t="str">
        <f t="shared" si="43"/>
        <v>ALOuro Branco</v>
      </c>
      <c r="C2818" s="104" t="s">
        <v>37</v>
      </c>
      <c r="D2818" s="105" t="s">
        <v>2401</v>
      </c>
      <c r="E2818" s="106">
        <v>11573</v>
      </c>
    </row>
    <row r="2819" spans="1:5" x14ac:dyDescent="0.25">
      <c r="B2819" s="97" t="str">
        <f t="shared" ref="B2819:B2882" si="44">C2819&amp;D2819</f>
        <v>PIItainópolis</v>
      </c>
      <c r="C2819" s="104" t="s">
        <v>53</v>
      </c>
      <c r="D2819" s="105" t="s">
        <v>4273</v>
      </c>
      <c r="E2819" s="106">
        <v>11571</v>
      </c>
    </row>
    <row r="2820" spans="1:5" x14ac:dyDescent="0.25">
      <c r="B2820" s="97" t="str">
        <f t="shared" si="44"/>
        <v>MGSanto Antônio do Jacinto</v>
      </c>
      <c r="C2820" s="97" t="s">
        <v>34</v>
      </c>
      <c r="D2820" s="102" t="s">
        <v>4274</v>
      </c>
      <c r="E2820" s="103">
        <v>11570</v>
      </c>
    </row>
    <row r="2821" spans="1:5" x14ac:dyDescent="0.25">
      <c r="B2821" s="97" t="str">
        <f t="shared" si="44"/>
        <v>RJDuas Barras</v>
      </c>
      <c r="C2821" s="97" t="s">
        <v>43</v>
      </c>
      <c r="D2821" s="102" t="s">
        <v>4275</v>
      </c>
      <c r="E2821" s="103">
        <v>11563</v>
      </c>
    </row>
    <row r="2822" spans="1:5" x14ac:dyDescent="0.25">
      <c r="B2822" s="97" t="str">
        <f t="shared" si="44"/>
        <v>RSRoca Sales</v>
      </c>
      <c r="C2822" s="97" t="s">
        <v>39</v>
      </c>
      <c r="D2822" s="102" t="s">
        <v>4276</v>
      </c>
      <c r="E2822" s="103">
        <v>11556</v>
      </c>
    </row>
    <row r="2823" spans="1:5" x14ac:dyDescent="0.25">
      <c r="B2823" s="97" t="str">
        <f t="shared" si="44"/>
        <v>SPIlha Comprida</v>
      </c>
      <c r="C2823" s="97" t="s">
        <v>27</v>
      </c>
      <c r="D2823" s="102" t="s">
        <v>4277</v>
      </c>
      <c r="E2823" s="103">
        <v>11552</v>
      </c>
    </row>
    <row r="2824" spans="1:5" x14ac:dyDescent="0.25">
      <c r="B2824" s="97" t="str">
        <f t="shared" si="44"/>
        <v>MSDois Irmãos do Buriti</v>
      </c>
      <c r="C2824" s="97" t="s">
        <v>47</v>
      </c>
      <c r="D2824" s="102" t="s">
        <v>4278</v>
      </c>
      <c r="E2824" s="103">
        <v>11547</v>
      </c>
    </row>
    <row r="2825" spans="1:5" x14ac:dyDescent="0.25">
      <c r="B2825" s="97" t="str">
        <f t="shared" si="44"/>
        <v>MGCarmo da Mata</v>
      </c>
      <c r="C2825" s="104" t="s">
        <v>34</v>
      </c>
      <c r="D2825" s="105" t="s">
        <v>4279</v>
      </c>
      <c r="E2825" s="106">
        <v>11546</v>
      </c>
    </row>
    <row r="2826" spans="1:5" x14ac:dyDescent="0.25">
      <c r="A2826" s="97" t="str">
        <f>_xlfn.CONCAT(C2826,D2826)</f>
        <v>ROVale do Anari</v>
      </c>
      <c r="B2826" s="97" t="str">
        <f t="shared" si="44"/>
        <v>ROVale do Anari</v>
      </c>
      <c r="C2826" s="104" t="s">
        <v>51</v>
      </c>
      <c r="D2826" s="105" t="s">
        <v>4280</v>
      </c>
      <c r="E2826" s="106">
        <v>11545</v>
      </c>
    </row>
    <row r="2827" spans="1:5" x14ac:dyDescent="0.25">
      <c r="B2827" s="97" t="str">
        <f t="shared" si="44"/>
        <v>PEJucati</v>
      </c>
      <c r="C2827" s="104" t="s">
        <v>44</v>
      </c>
      <c r="D2827" s="105" t="s">
        <v>4281</v>
      </c>
      <c r="E2827" s="106">
        <v>11545</v>
      </c>
    </row>
    <row r="2828" spans="1:5" x14ac:dyDescent="0.25">
      <c r="B2828" s="97" t="str">
        <f t="shared" si="44"/>
        <v>SCBalneário Gaivota</v>
      </c>
      <c r="C2828" s="97" t="s">
        <v>42</v>
      </c>
      <c r="D2828" s="102" t="s">
        <v>4282</v>
      </c>
      <c r="E2828" s="103">
        <v>11537</v>
      </c>
    </row>
    <row r="2829" spans="1:5" x14ac:dyDescent="0.25">
      <c r="A2829" s="97" t="str">
        <f>_xlfn.CONCAT(C2829,D2829)</f>
        <v>MALagoa Grande do Maranhão</v>
      </c>
      <c r="B2829" s="97" t="str">
        <f t="shared" si="44"/>
        <v>MALagoa Grande do Maranhão</v>
      </c>
      <c r="C2829" s="104" t="s">
        <v>40</v>
      </c>
      <c r="D2829" s="105" t="s">
        <v>4283</v>
      </c>
      <c r="E2829" s="106">
        <v>11534</v>
      </c>
    </row>
    <row r="2830" spans="1:5" x14ac:dyDescent="0.25">
      <c r="B2830" s="97" t="str">
        <f t="shared" si="44"/>
        <v>SPPirangi</v>
      </c>
      <c r="C2830" s="97" t="s">
        <v>27</v>
      </c>
      <c r="D2830" s="102" t="s">
        <v>4284</v>
      </c>
      <c r="E2830" s="103">
        <v>11524</v>
      </c>
    </row>
    <row r="2831" spans="1:5" x14ac:dyDescent="0.25">
      <c r="B2831" s="97" t="str">
        <f t="shared" si="44"/>
        <v>PRSanta Mariana</v>
      </c>
      <c r="C2831" s="97" t="s">
        <v>33</v>
      </c>
      <c r="D2831" s="102" t="s">
        <v>4285</v>
      </c>
      <c r="E2831" s="103">
        <v>11523</v>
      </c>
    </row>
    <row r="2832" spans="1:5" x14ac:dyDescent="0.25">
      <c r="B2832" s="97" t="str">
        <f t="shared" si="44"/>
        <v>BAAramari</v>
      </c>
      <c r="C2832" s="104" t="s">
        <v>32</v>
      </c>
      <c r="D2832" s="105" t="s">
        <v>4286</v>
      </c>
      <c r="E2832" s="106">
        <v>11519</v>
      </c>
    </row>
    <row r="2833" spans="1:5" x14ac:dyDescent="0.25">
      <c r="B2833" s="97" t="str">
        <f t="shared" si="44"/>
        <v>SPNova Europa</v>
      </c>
      <c r="C2833" s="97" t="s">
        <v>27</v>
      </c>
      <c r="D2833" s="102" t="s">
        <v>4287</v>
      </c>
      <c r="E2833" s="103">
        <v>11519</v>
      </c>
    </row>
    <row r="2834" spans="1:5" x14ac:dyDescent="0.25">
      <c r="B2834" s="97" t="str">
        <f t="shared" si="44"/>
        <v>SPPedro de Toledo</v>
      </c>
      <c r="C2834" s="97" t="s">
        <v>27</v>
      </c>
      <c r="D2834" s="102" t="s">
        <v>4288</v>
      </c>
      <c r="E2834" s="103">
        <v>11507</v>
      </c>
    </row>
    <row r="2835" spans="1:5" x14ac:dyDescent="0.25">
      <c r="B2835" s="97" t="str">
        <f t="shared" si="44"/>
        <v>SPEstiva Gerbi</v>
      </c>
      <c r="C2835" s="97" t="s">
        <v>27</v>
      </c>
      <c r="D2835" s="102" t="s">
        <v>4289</v>
      </c>
      <c r="E2835" s="103">
        <v>11507</v>
      </c>
    </row>
    <row r="2836" spans="1:5" x14ac:dyDescent="0.25">
      <c r="B2836" s="97" t="str">
        <f t="shared" si="44"/>
        <v>MGBonito de Minas</v>
      </c>
      <c r="C2836" s="104" t="s">
        <v>34</v>
      </c>
      <c r="D2836" s="105" t="s">
        <v>4290</v>
      </c>
      <c r="E2836" s="106">
        <v>11502</v>
      </c>
    </row>
    <row r="2837" spans="1:5" x14ac:dyDescent="0.25">
      <c r="A2837" s="97" t="str">
        <f>_xlfn.CONCAT(C2837,D2837)</f>
        <v>TOXambioá</v>
      </c>
      <c r="B2837" s="97" t="str">
        <f t="shared" si="44"/>
        <v>TOXambioá</v>
      </c>
      <c r="C2837" s="104" t="s">
        <v>45</v>
      </c>
      <c r="D2837" s="105" t="s">
        <v>4291</v>
      </c>
      <c r="E2837" s="106">
        <v>11500</v>
      </c>
    </row>
    <row r="2838" spans="1:5" x14ac:dyDescent="0.25">
      <c r="B2838" s="97" t="str">
        <f t="shared" si="44"/>
        <v>ALJequiá da Praia</v>
      </c>
      <c r="C2838" s="104" t="s">
        <v>37</v>
      </c>
      <c r="D2838" s="105" t="s">
        <v>4292</v>
      </c>
      <c r="E2838" s="106">
        <v>11495</v>
      </c>
    </row>
    <row r="2839" spans="1:5" x14ac:dyDescent="0.25">
      <c r="A2839" s="97" t="str">
        <f>_xlfn.CONCAT(C2839,D2839)</f>
        <v>APCalçoene</v>
      </c>
      <c r="B2839" s="97" t="str">
        <f t="shared" si="44"/>
        <v>APCalçoene</v>
      </c>
      <c r="C2839" s="104" t="s">
        <v>55</v>
      </c>
      <c r="D2839" s="105" t="s">
        <v>4293</v>
      </c>
      <c r="E2839" s="106">
        <v>11493</v>
      </c>
    </row>
    <row r="2840" spans="1:5" x14ac:dyDescent="0.25">
      <c r="B2840" s="97" t="str">
        <f t="shared" si="44"/>
        <v>SPGetulina</v>
      </c>
      <c r="C2840" s="97" t="s">
        <v>27</v>
      </c>
      <c r="D2840" s="102" t="s">
        <v>4294</v>
      </c>
      <c r="E2840" s="103">
        <v>11485</v>
      </c>
    </row>
    <row r="2841" spans="1:5" x14ac:dyDescent="0.25">
      <c r="B2841" s="97" t="str">
        <f t="shared" si="44"/>
        <v>BAMuquém de São Francisco</v>
      </c>
      <c r="C2841" s="104" t="s">
        <v>32</v>
      </c>
      <c r="D2841" s="105" t="s">
        <v>4295</v>
      </c>
      <c r="E2841" s="106">
        <v>11479</v>
      </c>
    </row>
    <row r="2842" spans="1:5" x14ac:dyDescent="0.25">
      <c r="B2842" s="97" t="str">
        <f t="shared" si="44"/>
        <v>PICapitão de Campos</v>
      </c>
      <c r="C2842" s="104" t="s">
        <v>53</v>
      </c>
      <c r="D2842" s="105" t="s">
        <v>4296</v>
      </c>
      <c r="E2842" s="106">
        <v>11471</v>
      </c>
    </row>
    <row r="2843" spans="1:5" x14ac:dyDescent="0.25">
      <c r="B2843" s="97" t="str">
        <f t="shared" si="44"/>
        <v>MGAntônio Carlos</v>
      </c>
      <c r="C2843" s="104" t="s">
        <v>34</v>
      </c>
      <c r="D2843" s="105" t="s">
        <v>4297</v>
      </c>
      <c r="E2843" s="106">
        <v>11471</v>
      </c>
    </row>
    <row r="2844" spans="1:5" x14ac:dyDescent="0.25">
      <c r="B2844" s="97" t="str">
        <f t="shared" si="44"/>
        <v>PRNova Laranjeiras</v>
      </c>
      <c r="C2844" s="97" t="s">
        <v>33</v>
      </c>
      <c r="D2844" s="102" t="s">
        <v>4298</v>
      </c>
      <c r="E2844" s="103">
        <v>11462</v>
      </c>
    </row>
    <row r="2845" spans="1:5" x14ac:dyDescent="0.25">
      <c r="B2845" s="97" t="str">
        <f t="shared" si="44"/>
        <v>PICurimatá</v>
      </c>
      <c r="C2845" s="104" t="s">
        <v>53</v>
      </c>
      <c r="D2845" s="105" t="s">
        <v>4299</v>
      </c>
      <c r="E2845" s="106">
        <v>11461</v>
      </c>
    </row>
    <row r="2846" spans="1:5" x14ac:dyDescent="0.25">
      <c r="B2846" s="97" t="str">
        <f t="shared" si="44"/>
        <v>SCSão Carlos</v>
      </c>
      <c r="C2846" s="97" t="s">
        <v>42</v>
      </c>
      <c r="D2846" s="102" t="s">
        <v>1657</v>
      </c>
      <c r="E2846" s="103">
        <v>11456</v>
      </c>
    </row>
    <row r="2847" spans="1:5" x14ac:dyDescent="0.25">
      <c r="A2847" s="97" t="str">
        <f>_xlfn.CONCAT(C2847,D2847)</f>
        <v>MAIgarapé Grande</v>
      </c>
      <c r="B2847" s="97" t="str">
        <f t="shared" si="44"/>
        <v>MAIgarapé Grande</v>
      </c>
      <c r="C2847" s="104" t="s">
        <v>40</v>
      </c>
      <c r="D2847" s="105" t="s">
        <v>4300</v>
      </c>
      <c r="E2847" s="106">
        <v>11453</v>
      </c>
    </row>
    <row r="2848" spans="1:5" x14ac:dyDescent="0.25">
      <c r="A2848" s="97" t="str">
        <f>_xlfn.CONCAT(C2848,D2848)</f>
        <v>MADuque Bacelar</v>
      </c>
      <c r="B2848" s="97" t="str">
        <f t="shared" si="44"/>
        <v>MADuque Bacelar</v>
      </c>
      <c r="C2848" s="104" t="s">
        <v>40</v>
      </c>
      <c r="D2848" s="105" t="s">
        <v>4301</v>
      </c>
      <c r="E2848" s="106">
        <v>11451</v>
      </c>
    </row>
    <row r="2849" spans="1:5" x14ac:dyDescent="0.25">
      <c r="B2849" s="97" t="str">
        <f t="shared" si="44"/>
        <v>MGEstiva</v>
      </c>
      <c r="C2849" s="104" t="s">
        <v>34</v>
      </c>
      <c r="D2849" s="105" t="s">
        <v>4302</v>
      </c>
      <c r="E2849" s="106">
        <v>11416</v>
      </c>
    </row>
    <row r="2850" spans="1:5" x14ac:dyDescent="0.25">
      <c r="B2850" s="97" t="str">
        <f t="shared" si="44"/>
        <v>MGPorto Firme</v>
      </c>
      <c r="C2850" s="104" t="s">
        <v>34</v>
      </c>
      <c r="D2850" s="105" t="s">
        <v>4303</v>
      </c>
      <c r="E2850" s="106">
        <v>11414</v>
      </c>
    </row>
    <row r="2851" spans="1:5" x14ac:dyDescent="0.25">
      <c r="B2851" s="97" t="str">
        <f t="shared" si="44"/>
        <v>MTAlto Taquari</v>
      </c>
      <c r="C2851" s="97" t="s">
        <v>46</v>
      </c>
      <c r="D2851" s="102" t="s">
        <v>4304</v>
      </c>
      <c r="E2851" s="103">
        <v>11413</v>
      </c>
    </row>
    <row r="2852" spans="1:5" x14ac:dyDescent="0.25">
      <c r="B2852" s="97" t="str">
        <f t="shared" si="44"/>
        <v>RNLajes</v>
      </c>
      <c r="C2852" s="104" t="s">
        <v>52</v>
      </c>
      <c r="D2852" s="105" t="s">
        <v>4305</v>
      </c>
      <c r="E2852" s="106">
        <v>11410</v>
      </c>
    </row>
    <row r="2853" spans="1:5" x14ac:dyDescent="0.25">
      <c r="B2853" s="97" t="str">
        <f t="shared" si="44"/>
        <v>CEMartinópole</v>
      </c>
      <c r="C2853" s="104" t="s">
        <v>41</v>
      </c>
      <c r="D2853" s="105" t="s">
        <v>4306</v>
      </c>
      <c r="E2853" s="106">
        <v>11407</v>
      </c>
    </row>
    <row r="2854" spans="1:5" x14ac:dyDescent="0.25">
      <c r="B2854" s="97" t="str">
        <f t="shared" si="44"/>
        <v>PRPérola</v>
      </c>
      <c r="C2854" s="97" t="s">
        <v>33</v>
      </c>
      <c r="D2854" s="102" t="s">
        <v>4307</v>
      </c>
      <c r="E2854" s="103">
        <v>11406</v>
      </c>
    </row>
    <row r="2855" spans="1:5" x14ac:dyDescent="0.25">
      <c r="B2855" s="97" t="str">
        <f t="shared" si="44"/>
        <v>MGDivisópolis</v>
      </c>
      <c r="C2855" s="104" t="s">
        <v>34</v>
      </c>
      <c r="D2855" s="105" t="s">
        <v>4308</v>
      </c>
      <c r="E2855" s="106">
        <v>11396</v>
      </c>
    </row>
    <row r="2856" spans="1:5" x14ac:dyDescent="0.25">
      <c r="B2856" s="97" t="str">
        <f t="shared" si="44"/>
        <v>MGEugenópolis</v>
      </c>
      <c r="C2856" s="104" t="s">
        <v>34</v>
      </c>
      <c r="D2856" s="105" t="s">
        <v>4309</v>
      </c>
      <c r="E2856" s="106">
        <v>11383</v>
      </c>
    </row>
    <row r="2857" spans="1:5" x14ac:dyDescent="0.25">
      <c r="B2857" s="97" t="str">
        <f t="shared" si="44"/>
        <v>SPGuaraci</v>
      </c>
      <c r="C2857" s="97" t="s">
        <v>27</v>
      </c>
      <c r="D2857" s="102" t="s">
        <v>4310</v>
      </c>
      <c r="E2857" s="103">
        <v>11382</v>
      </c>
    </row>
    <row r="2858" spans="1:5" x14ac:dyDescent="0.25">
      <c r="B2858" s="97" t="str">
        <f t="shared" si="44"/>
        <v>BAAnguera</v>
      </c>
      <c r="C2858" s="104" t="s">
        <v>32</v>
      </c>
      <c r="D2858" s="105" t="s">
        <v>4311</v>
      </c>
      <c r="E2858" s="106">
        <v>11369</v>
      </c>
    </row>
    <row r="2859" spans="1:5" x14ac:dyDescent="0.25">
      <c r="B2859" s="97" t="str">
        <f t="shared" si="44"/>
        <v>MSBatayporã</v>
      </c>
      <c r="C2859" s="97" t="s">
        <v>47</v>
      </c>
      <c r="D2859" s="102" t="s">
        <v>4312</v>
      </c>
      <c r="E2859" s="103">
        <v>11368</v>
      </c>
    </row>
    <row r="2860" spans="1:5" x14ac:dyDescent="0.25">
      <c r="B2860" s="97" t="str">
        <f t="shared" si="44"/>
        <v>RNCampo Redondo</v>
      </c>
      <c r="C2860" s="104" t="s">
        <v>52</v>
      </c>
      <c r="D2860" s="105" t="s">
        <v>4313</v>
      </c>
      <c r="E2860" s="106">
        <v>11363</v>
      </c>
    </row>
    <row r="2861" spans="1:5" x14ac:dyDescent="0.25">
      <c r="A2861" s="97" t="str">
        <f>_xlfn.CONCAT(C2861,D2861)</f>
        <v>PIAvelino Lopes</v>
      </c>
      <c r="B2861" s="97" t="str">
        <f t="shared" si="44"/>
        <v>PIAvelino Lopes</v>
      </c>
      <c r="C2861" s="104" t="s">
        <v>53</v>
      </c>
      <c r="D2861" s="105" t="s">
        <v>4314</v>
      </c>
      <c r="E2861" s="106">
        <v>11361</v>
      </c>
    </row>
    <row r="2862" spans="1:5" x14ac:dyDescent="0.25">
      <c r="B2862" s="97" t="str">
        <f t="shared" si="44"/>
        <v>SEMoita Bonita</v>
      </c>
      <c r="C2862" s="104" t="s">
        <v>49</v>
      </c>
      <c r="D2862" s="105" t="s">
        <v>4315</v>
      </c>
      <c r="E2862" s="106">
        <v>11361</v>
      </c>
    </row>
    <row r="2863" spans="1:5" x14ac:dyDescent="0.25">
      <c r="B2863" s="97" t="str">
        <f t="shared" si="44"/>
        <v>MGMatias Cardoso</v>
      </c>
      <c r="C2863" s="104" t="s">
        <v>34</v>
      </c>
      <c r="D2863" s="105" t="s">
        <v>4316</v>
      </c>
      <c r="E2863" s="106">
        <v>11360</v>
      </c>
    </row>
    <row r="2864" spans="1:5" x14ac:dyDescent="0.25">
      <c r="B2864" s="97" t="str">
        <f t="shared" si="44"/>
        <v>MGItatiaiuçu</v>
      </c>
      <c r="C2864" s="104" t="s">
        <v>34</v>
      </c>
      <c r="D2864" s="105" t="s">
        <v>4317</v>
      </c>
      <c r="E2864" s="106">
        <v>11354</v>
      </c>
    </row>
    <row r="2865" spans="1:5" x14ac:dyDescent="0.25">
      <c r="B2865" s="97" t="str">
        <f t="shared" si="44"/>
        <v>SCIrineópolis</v>
      </c>
      <c r="C2865" s="97" t="s">
        <v>42</v>
      </c>
      <c r="D2865" s="102" t="s">
        <v>4318</v>
      </c>
      <c r="E2865" s="103">
        <v>11354</v>
      </c>
    </row>
    <row r="2866" spans="1:5" x14ac:dyDescent="0.25">
      <c r="A2866" s="97" t="str">
        <f>_xlfn.CONCAT(C2866,D2866)</f>
        <v>MABela Vista do Maranhão</v>
      </c>
      <c r="B2866" s="97" t="str">
        <f t="shared" si="44"/>
        <v>MABela Vista do Maranhão</v>
      </c>
      <c r="C2866" s="104" t="s">
        <v>40</v>
      </c>
      <c r="D2866" s="105" t="s">
        <v>4319</v>
      </c>
      <c r="E2866" s="106">
        <v>11347</v>
      </c>
    </row>
    <row r="2867" spans="1:5" x14ac:dyDescent="0.25">
      <c r="B2867" s="97" t="str">
        <f t="shared" si="44"/>
        <v>RSPalmares do Sul</v>
      </c>
      <c r="C2867" s="97" t="s">
        <v>39</v>
      </c>
      <c r="D2867" s="102" t="s">
        <v>4320</v>
      </c>
      <c r="E2867" s="103">
        <v>11342</v>
      </c>
    </row>
    <row r="2868" spans="1:5" x14ac:dyDescent="0.25">
      <c r="A2868" s="97" t="str">
        <f>_xlfn.CONCAT(C2868,D2868)</f>
        <v>MAPresidente Vargas</v>
      </c>
      <c r="B2868" s="97" t="str">
        <f t="shared" si="44"/>
        <v>MAPresidente Vargas</v>
      </c>
      <c r="C2868" s="104" t="s">
        <v>40</v>
      </c>
      <c r="D2868" s="105" t="s">
        <v>4321</v>
      </c>
      <c r="E2868" s="106">
        <v>11328</v>
      </c>
    </row>
    <row r="2869" spans="1:5" x14ac:dyDescent="0.25">
      <c r="B2869" s="97" t="str">
        <f t="shared" si="44"/>
        <v>RSTerra de Areia</v>
      </c>
      <c r="C2869" s="97" t="s">
        <v>39</v>
      </c>
      <c r="D2869" s="102" t="s">
        <v>4322</v>
      </c>
      <c r="E2869" s="103">
        <v>11323</v>
      </c>
    </row>
    <row r="2870" spans="1:5" x14ac:dyDescent="0.25">
      <c r="B2870" s="97" t="str">
        <f t="shared" si="44"/>
        <v>BAMacajuba</v>
      </c>
      <c r="C2870" s="104" t="s">
        <v>32</v>
      </c>
      <c r="D2870" s="105" t="s">
        <v>4323</v>
      </c>
      <c r="E2870" s="106">
        <v>11318</v>
      </c>
    </row>
    <row r="2871" spans="1:5" x14ac:dyDescent="0.25">
      <c r="B2871" s="97" t="str">
        <f t="shared" si="44"/>
        <v>SCUrubici</v>
      </c>
      <c r="C2871" s="97" t="s">
        <v>42</v>
      </c>
      <c r="D2871" s="102" t="s">
        <v>4324</v>
      </c>
      <c r="E2871" s="103">
        <v>11311</v>
      </c>
    </row>
    <row r="2872" spans="1:5" x14ac:dyDescent="0.25">
      <c r="B2872" s="97" t="str">
        <f t="shared" si="44"/>
        <v>PEPoção</v>
      </c>
      <c r="C2872" s="104" t="s">
        <v>44</v>
      </c>
      <c r="D2872" s="105" t="s">
        <v>4325</v>
      </c>
      <c r="E2872" s="106">
        <v>11308</v>
      </c>
    </row>
    <row r="2873" spans="1:5" x14ac:dyDescent="0.25">
      <c r="A2873" s="97" t="str">
        <f>_xlfn.CONCAT(C2873,D2873)</f>
        <v>PASenador José Porfírio</v>
      </c>
      <c r="B2873" s="97" t="str">
        <f t="shared" si="44"/>
        <v>PASenador José Porfírio</v>
      </c>
      <c r="C2873" s="104" t="s">
        <v>35</v>
      </c>
      <c r="D2873" s="105" t="s">
        <v>4326</v>
      </c>
      <c r="E2873" s="106">
        <v>11305</v>
      </c>
    </row>
    <row r="2874" spans="1:5" x14ac:dyDescent="0.25">
      <c r="B2874" s="97" t="str">
        <f t="shared" si="44"/>
        <v>PEAngelim</v>
      </c>
      <c r="C2874" s="104" t="s">
        <v>44</v>
      </c>
      <c r="D2874" s="105" t="s">
        <v>4327</v>
      </c>
      <c r="E2874" s="106">
        <v>11301</v>
      </c>
    </row>
    <row r="2875" spans="1:5" x14ac:dyDescent="0.25">
      <c r="B2875" s="97" t="str">
        <f t="shared" si="44"/>
        <v>MTParanaíta</v>
      </c>
      <c r="C2875" s="97" t="s">
        <v>46</v>
      </c>
      <c r="D2875" s="102" t="s">
        <v>4328</v>
      </c>
      <c r="E2875" s="103">
        <v>11291</v>
      </c>
    </row>
    <row r="2876" spans="1:5" x14ac:dyDescent="0.25">
      <c r="B2876" s="97" t="str">
        <f t="shared" si="44"/>
        <v>PRBarbosa Ferraz</v>
      </c>
      <c r="C2876" s="97" t="s">
        <v>33</v>
      </c>
      <c r="D2876" s="102" t="s">
        <v>4329</v>
      </c>
      <c r="E2876" s="103">
        <v>11287</v>
      </c>
    </row>
    <row r="2877" spans="1:5" x14ac:dyDescent="0.25">
      <c r="A2877" s="97" t="str">
        <f>_xlfn.CONCAT(C2877,D2877)</f>
        <v>MASenador Alexandre Costa</v>
      </c>
      <c r="B2877" s="97" t="str">
        <f t="shared" si="44"/>
        <v>MASenador Alexandre Costa</v>
      </c>
      <c r="C2877" s="104" t="s">
        <v>40</v>
      </c>
      <c r="D2877" s="105" t="s">
        <v>4330</v>
      </c>
      <c r="E2877" s="106">
        <v>11285</v>
      </c>
    </row>
    <row r="2878" spans="1:5" x14ac:dyDescent="0.25">
      <c r="B2878" s="97" t="str">
        <f t="shared" si="44"/>
        <v>BAGentio do Ouro</v>
      </c>
      <c r="C2878" s="104" t="s">
        <v>32</v>
      </c>
      <c r="D2878" s="105" t="s">
        <v>4331</v>
      </c>
      <c r="E2878" s="106">
        <v>11284</v>
      </c>
    </row>
    <row r="2879" spans="1:5" x14ac:dyDescent="0.25">
      <c r="A2879" s="97" t="str">
        <f>_xlfn.CONCAT(C2879,D2879)</f>
        <v>TOEsperantina</v>
      </c>
      <c r="B2879" s="97" t="str">
        <f t="shared" si="44"/>
        <v>TOEsperantina</v>
      </c>
      <c r="C2879" s="104" t="s">
        <v>45</v>
      </c>
      <c r="D2879" s="105" t="s">
        <v>2405</v>
      </c>
      <c r="E2879" s="106">
        <v>11280</v>
      </c>
    </row>
    <row r="2880" spans="1:5" x14ac:dyDescent="0.25">
      <c r="A2880" s="97" t="str">
        <f>_xlfn.CONCAT(C2880,D2880)</f>
        <v>MALagoa do Mato</v>
      </c>
      <c r="B2880" s="97" t="str">
        <f t="shared" si="44"/>
        <v>MALagoa do Mato</v>
      </c>
      <c r="C2880" s="104" t="s">
        <v>40</v>
      </c>
      <c r="D2880" s="105" t="s">
        <v>4332</v>
      </c>
      <c r="E2880" s="106">
        <v>11280</v>
      </c>
    </row>
    <row r="2881" spans="1:5" x14ac:dyDescent="0.25">
      <c r="B2881" s="97" t="str">
        <f t="shared" si="44"/>
        <v>SESão Domingos</v>
      </c>
      <c r="C2881" s="104" t="s">
        <v>49</v>
      </c>
      <c r="D2881" s="105" t="s">
        <v>4019</v>
      </c>
      <c r="E2881" s="106">
        <v>11276</v>
      </c>
    </row>
    <row r="2882" spans="1:5" x14ac:dyDescent="0.25">
      <c r="B2882" s="97" t="str">
        <f t="shared" si="44"/>
        <v>SCBalneário Barra do Sul</v>
      </c>
      <c r="C2882" s="97" t="s">
        <v>42</v>
      </c>
      <c r="D2882" s="102" t="s">
        <v>4333</v>
      </c>
      <c r="E2882" s="103">
        <v>11271</v>
      </c>
    </row>
    <row r="2883" spans="1:5" x14ac:dyDescent="0.25">
      <c r="B2883" s="97" t="str">
        <f t="shared" ref="B2883:B2946" si="45">C2883&amp;D2883</f>
        <v>RSBom Jesus</v>
      </c>
      <c r="C2883" s="97" t="s">
        <v>39</v>
      </c>
      <c r="D2883" s="102" t="s">
        <v>2932</v>
      </c>
      <c r="E2883" s="103">
        <v>11270</v>
      </c>
    </row>
    <row r="2884" spans="1:5" x14ac:dyDescent="0.25">
      <c r="B2884" s="97" t="str">
        <f t="shared" si="45"/>
        <v>PEMoreilândia</v>
      </c>
      <c r="C2884" s="104" t="s">
        <v>44</v>
      </c>
      <c r="D2884" s="105" t="s">
        <v>4334</v>
      </c>
      <c r="E2884" s="106">
        <v>11269</v>
      </c>
    </row>
    <row r="2885" spans="1:5" x14ac:dyDescent="0.25">
      <c r="B2885" s="97" t="str">
        <f t="shared" si="45"/>
        <v>MGEngenheiro Caldas</v>
      </c>
      <c r="C2885" s="104" t="s">
        <v>34</v>
      </c>
      <c r="D2885" s="105" t="s">
        <v>4335</v>
      </c>
      <c r="E2885" s="106">
        <v>11268</v>
      </c>
    </row>
    <row r="2886" spans="1:5" x14ac:dyDescent="0.25">
      <c r="A2886" s="97" t="str">
        <f>_xlfn.CONCAT(C2886,D2886)</f>
        <v>MACajapió</v>
      </c>
      <c r="B2886" s="97" t="str">
        <f t="shared" si="45"/>
        <v>MACajapió</v>
      </c>
      <c r="C2886" s="104" t="s">
        <v>40</v>
      </c>
      <c r="D2886" s="105" t="s">
        <v>4336</v>
      </c>
      <c r="E2886" s="106">
        <v>11255</v>
      </c>
    </row>
    <row r="2887" spans="1:5" x14ac:dyDescent="0.25">
      <c r="A2887" s="97" t="str">
        <f>_xlfn.CONCAT(C2887,D2887)</f>
        <v>MAAlto Parnaíba</v>
      </c>
      <c r="B2887" s="97" t="str">
        <f t="shared" si="45"/>
        <v>MAAlto Parnaíba</v>
      </c>
      <c r="C2887" s="104" t="s">
        <v>40</v>
      </c>
      <c r="D2887" s="105" t="s">
        <v>4337</v>
      </c>
      <c r="E2887" s="106">
        <v>11233</v>
      </c>
    </row>
    <row r="2888" spans="1:5" x14ac:dyDescent="0.25">
      <c r="B2888" s="97" t="str">
        <f t="shared" si="45"/>
        <v>PRUraí</v>
      </c>
      <c r="C2888" s="97" t="s">
        <v>33</v>
      </c>
      <c r="D2888" s="102" t="s">
        <v>4338</v>
      </c>
      <c r="E2888" s="103">
        <v>11233</v>
      </c>
    </row>
    <row r="2889" spans="1:5" x14ac:dyDescent="0.25">
      <c r="B2889" s="97" t="str">
        <f t="shared" si="45"/>
        <v>GOCorumbá de Goiás</v>
      </c>
      <c r="C2889" s="97" t="s">
        <v>36</v>
      </c>
      <c r="D2889" s="102" t="s">
        <v>4339</v>
      </c>
      <c r="E2889" s="103">
        <v>11223</v>
      </c>
    </row>
    <row r="2890" spans="1:5" x14ac:dyDescent="0.25">
      <c r="B2890" s="97" t="str">
        <f t="shared" si="45"/>
        <v>BAChorrochó</v>
      </c>
      <c r="C2890" s="104" t="s">
        <v>32</v>
      </c>
      <c r="D2890" s="105" t="s">
        <v>4340</v>
      </c>
      <c r="E2890" s="106">
        <v>11221</v>
      </c>
    </row>
    <row r="2891" spans="1:5" x14ac:dyDescent="0.25">
      <c r="B2891" s="97" t="str">
        <f t="shared" si="45"/>
        <v>CEGroaíras</v>
      </c>
      <c r="C2891" s="104" t="s">
        <v>41</v>
      </c>
      <c r="D2891" s="105" t="s">
        <v>4341</v>
      </c>
      <c r="E2891" s="106">
        <v>11219</v>
      </c>
    </row>
    <row r="2892" spans="1:5" x14ac:dyDescent="0.25">
      <c r="B2892" s="97" t="str">
        <f t="shared" si="45"/>
        <v>GOGoianápolis</v>
      </c>
      <c r="C2892" s="97" t="s">
        <v>36</v>
      </c>
      <c r="D2892" s="102" t="s">
        <v>4342</v>
      </c>
      <c r="E2892" s="103">
        <v>11217</v>
      </c>
    </row>
    <row r="2893" spans="1:5" x14ac:dyDescent="0.25">
      <c r="B2893" s="97" t="str">
        <f t="shared" si="45"/>
        <v>PESalgadinho</v>
      </c>
      <c r="C2893" s="104" t="s">
        <v>44</v>
      </c>
      <c r="D2893" s="105" t="s">
        <v>4343</v>
      </c>
      <c r="E2893" s="106">
        <v>11214</v>
      </c>
    </row>
    <row r="2894" spans="1:5" x14ac:dyDescent="0.25">
      <c r="B2894" s="97" t="str">
        <f t="shared" si="45"/>
        <v>RJVarre-Sai</v>
      </c>
      <c r="C2894" s="97" t="s">
        <v>43</v>
      </c>
      <c r="D2894" s="102" t="s">
        <v>4344</v>
      </c>
      <c r="E2894" s="103">
        <v>11208</v>
      </c>
    </row>
    <row r="2895" spans="1:5" x14ac:dyDescent="0.25">
      <c r="A2895" s="97" t="str">
        <f>_xlfn.CONCAT(C2895,D2895)</f>
        <v>MASão João do Paraíso</v>
      </c>
      <c r="B2895" s="97" t="str">
        <f t="shared" si="45"/>
        <v>MASão João do Paraíso</v>
      </c>
      <c r="C2895" s="104" t="s">
        <v>40</v>
      </c>
      <c r="D2895" s="105" t="s">
        <v>3028</v>
      </c>
      <c r="E2895" s="106">
        <v>11207</v>
      </c>
    </row>
    <row r="2896" spans="1:5" x14ac:dyDescent="0.25">
      <c r="B2896" s="97" t="str">
        <f t="shared" si="45"/>
        <v>ALQuebrangulo</v>
      </c>
      <c r="C2896" s="104" t="s">
        <v>37</v>
      </c>
      <c r="D2896" s="105" t="s">
        <v>4345</v>
      </c>
      <c r="E2896" s="106">
        <v>11202</v>
      </c>
    </row>
    <row r="2897" spans="2:5" x14ac:dyDescent="0.25">
      <c r="B2897" s="97" t="str">
        <f t="shared" si="45"/>
        <v>SPAreiópolis</v>
      </c>
      <c r="C2897" s="97" t="s">
        <v>27</v>
      </c>
      <c r="D2897" s="102" t="s">
        <v>4346</v>
      </c>
      <c r="E2897" s="103">
        <v>11186</v>
      </c>
    </row>
    <row r="2898" spans="2:5" x14ac:dyDescent="0.25">
      <c r="B2898" s="97" t="str">
        <f t="shared" si="45"/>
        <v>RNCerro Corá</v>
      </c>
      <c r="C2898" s="104" t="s">
        <v>52</v>
      </c>
      <c r="D2898" s="105" t="s">
        <v>4347</v>
      </c>
      <c r="E2898" s="106">
        <v>11182</v>
      </c>
    </row>
    <row r="2899" spans="2:5" x14ac:dyDescent="0.25">
      <c r="B2899" s="97" t="str">
        <f t="shared" si="45"/>
        <v>PBFagundes</v>
      </c>
      <c r="C2899" s="104" t="s">
        <v>50</v>
      </c>
      <c r="D2899" s="105" t="s">
        <v>4348</v>
      </c>
      <c r="E2899" s="106">
        <v>11180</v>
      </c>
    </row>
    <row r="2900" spans="2:5" x14ac:dyDescent="0.25">
      <c r="B2900" s="97" t="str">
        <f t="shared" si="45"/>
        <v>RSTrês Cachoeiras</v>
      </c>
      <c r="C2900" s="97" t="s">
        <v>39</v>
      </c>
      <c r="D2900" s="102" t="s">
        <v>4349</v>
      </c>
      <c r="E2900" s="103">
        <v>11174</v>
      </c>
    </row>
    <row r="2901" spans="2:5" x14ac:dyDescent="0.25">
      <c r="B2901" s="97" t="str">
        <f t="shared" si="45"/>
        <v>SPBernardino de Campos</v>
      </c>
      <c r="C2901" s="97" t="s">
        <v>27</v>
      </c>
      <c r="D2901" s="102" t="s">
        <v>4350</v>
      </c>
      <c r="E2901" s="103">
        <v>11168</v>
      </c>
    </row>
    <row r="2902" spans="2:5" x14ac:dyDescent="0.25">
      <c r="B2902" s="97" t="str">
        <f t="shared" si="45"/>
        <v>RSBarros Cassal</v>
      </c>
      <c r="C2902" s="97" t="s">
        <v>39</v>
      </c>
      <c r="D2902" s="102" t="s">
        <v>4351</v>
      </c>
      <c r="E2902" s="103">
        <v>11167</v>
      </c>
    </row>
    <row r="2903" spans="2:5" x14ac:dyDescent="0.25">
      <c r="B2903" s="97" t="str">
        <f t="shared" si="45"/>
        <v>RNMontanhas</v>
      </c>
      <c r="C2903" s="104" t="s">
        <v>52</v>
      </c>
      <c r="D2903" s="105" t="s">
        <v>4352</v>
      </c>
      <c r="E2903" s="106">
        <v>11166</v>
      </c>
    </row>
    <row r="2904" spans="2:5" x14ac:dyDescent="0.25">
      <c r="B2904" s="97" t="str">
        <f t="shared" si="45"/>
        <v>CEPotengi</v>
      </c>
      <c r="C2904" s="104" t="s">
        <v>41</v>
      </c>
      <c r="D2904" s="105" t="s">
        <v>4353</v>
      </c>
      <c r="E2904" s="106">
        <v>11165</v>
      </c>
    </row>
    <row r="2905" spans="2:5" x14ac:dyDescent="0.25">
      <c r="B2905" s="97" t="str">
        <f t="shared" si="45"/>
        <v>SCAgrolândia</v>
      </c>
      <c r="C2905" s="97" t="s">
        <v>42</v>
      </c>
      <c r="D2905" s="102" t="s">
        <v>4354</v>
      </c>
      <c r="E2905" s="103">
        <v>11160</v>
      </c>
    </row>
    <row r="2906" spans="2:5" x14ac:dyDescent="0.25">
      <c r="B2906" s="97" t="str">
        <f t="shared" si="45"/>
        <v>SERosário do Catete</v>
      </c>
      <c r="C2906" s="104" t="s">
        <v>49</v>
      </c>
      <c r="D2906" s="105" t="s">
        <v>4355</v>
      </c>
      <c r="E2906" s="106">
        <v>11158</v>
      </c>
    </row>
    <row r="2907" spans="2:5" x14ac:dyDescent="0.25">
      <c r="B2907" s="97" t="str">
        <f t="shared" si="45"/>
        <v>SCCunha Porã</v>
      </c>
      <c r="C2907" s="97" t="s">
        <v>42</v>
      </c>
      <c r="D2907" s="102" t="s">
        <v>4356</v>
      </c>
      <c r="E2907" s="103">
        <v>11150</v>
      </c>
    </row>
    <row r="2908" spans="2:5" x14ac:dyDescent="0.25">
      <c r="B2908" s="97" t="str">
        <f t="shared" si="45"/>
        <v>MGIgaratinga</v>
      </c>
      <c r="C2908" s="104" t="s">
        <v>34</v>
      </c>
      <c r="D2908" s="105" t="s">
        <v>4357</v>
      </c>
      <c r="E2908" s="106">
        <v>11146</v>
      </c>
    </row>
    <row r="2909" spans="2:5" x14ac:dyDescent="0.25">
      <c r="B2909" s="97" t="str">
        <f t="shared" si="45"/>
        <v>PRPrimeiro de Maio</v>
      </c>
      <c r="C2909" s="97" t="s">
        <v>33</v>
      </c>
      <c r="D2909" s="102" t="s">
        <v>4358</v>
      </c>
      <c r="E2909" s="103">
        <v>11138</v>
      </c>
    </row>
    <row r="2910" spans="2:5" x14ac:dyDescent="0.25">
      <c r="B2910" s="97" t="str">
        <f t="shared" si="45"/>
        <v>MTJuscimeira</v>
      </c>
      <c r="C2910" s="97" t="s">
        <v>46</v>
      </c>
      <c r="D2910" s="102" t="s">
        <v>4359</v>
      </c>
      <c r="E2910" s="103">
        <v>11124</v>
      </c>
    </row>
    <row r="2911" spans="2:5" x14ac:dyDescent="0.25">
      <c r="B2911" s="97" t="str">
        <f t="shared" si="45"/>
        <v>PRInácio Martins</v>
      </c>
      <c r="C2911" s="97" t="s">
        <v>33</v>
      </c>
      <c r="D2911" s="102" t="s">
        <v>4360</v>
      </c>
      <c r="E2911" s="103">
        <v>11117</v>
      </c>
    </row>
    <row r="2912" spans="2:5" x14ac:dyDescent="0.25">
      <c r="B2912" s="97" t="str">
        <f t="shared" si="45"/>
        <v>MGSão Gonçalo do Rio Abaixo</v>
      </c>
      <c r="C2912" s="97" t="s">
        <v>34</v>
      </c>
      <c r="D2912" s="102" t="s">
        <v>4361</v>
      </c>
      <c r="E2912" s="103">
        <v>11114</v>
      </c>
    </row>
    <row r="2913" spans="1:5" x14ac:dyDescent="0.25">
      <c r="B2913" s="97" t="str">
        <f t="shared" si="45"/>
        <v>PRSão Pedro do Ivaí</v>
      </c>
      <c r="C2913" s="97" t="s">
        <v>33</v>
      </c>
      <c r="D2913" s="102" t="s">
        <v>4362</v>
      </c>
      <c r="E2913" s="103">
        <v>11109</v>
      </c>
    </row>
    <row r="2914" spans="1:5" x14ac:dyDescent="0.25">
      <c r="B2914" s="97" t="str">
        <f t="shared" si="45"/>
        <v>RNAcari</v>
      </c>
      <c r="C2914" s="104" t="s">
        <v>52</v>
      </c>
      <c r="D2914" s="105" t="s">
        <v>4363</v>
      </c>
      <c r="E2914" s="106">
        <v>11106</v>
      </c>
    </row>
    <row r="2915" spans="1:5" x14ac:dyDescent="0.25">
      <c r="B2915" s="97" t="str">
        <f t="shared" si="45"/>
        <v>SCCatanduvas</v>
      </c>
      <c r="C2915" s="97" t="s">
        <v>42</v>
      </c>
      <c r="D2915" s="102" t="s">
        <v>4364</v>
      </c>
      <c r="E2915" s="103">
        <v>11106</v>
      </c>
    </row>
    <row r="2916" spans="1:5" x14ac:dyDescent="0.25">
      <c r="B2916" s="97" t="str">
        <f t="shared" si="45"/>
        <v>MGFervedouro</v>
      </c>
      <c r="C2916" s="104" t="s">
        <v>34</v>
      </c>
      <c r="D2916" s="105" t="s">
        <v>4365</v>
      </c>
      <c r="E2916" s="106">
        <v>11100</v>
      </c>
    </row>
    <row r="2917" spans="1:5" x14ac:dyDescent="0.25">
      <c r="B2917" s="97" t="str">
        <f t="shared" si="45"/>
        <v>PEMaraial</v>
      </c>
      <c r="C2917" s="104" t="s">
        <v>44</v>
      </c>
      <c r="D2917" s="105" t="s">
        <v>4366</v>
      </c>
      <c r="E2917" s="106">
        <v>11098</v>
      </c>
    </row>
    <row r="2918" spans="1:5" x14ac:dyDescent="0.25">
      <c r="B2918" s="97" t="str">
        <f t="shared" si="45"/>
        <v>MGPedralva</v>
      </c>
      <c r="C2918" s="104" t="s">
        <v>34</v>
      </c>
      <c r="D2918" s="105" t="s">
        <v>4367</v>
      </c>
      <c r="E2918" s="106">
        <v>11098</v>
      </c>
    </row>
    <row r="2919" spans="1:5" x14ac:dyDescent="0.25">
      <c r="B2919" s="97" t="str">
        <f t="shared" si="45"/>
        <v>PRSão Jerônimo da Serra</v>
      </c>
      <c r="C2919" s="97" t="s">
        <v>33</v>
      </c>
      <c r="D2919" s="102" t="s">
        <v>4368</v>
      </c>
      <c r="E2919" s="103">
        <v>11088</v>
      </c>
    </row>
    <row r="2920" spans="1:5" x14ac:dyDescent="0.25">
      <c r="B2920" s="97" t="str">
        <f t="shared" si="45"/>
        <v>MGIapu</v>
      </c>
      <c r="C2920" s="104" t="s">
        <v>34</v>
      </c>
      <c r="D2920" s="105" t="s">
        <v>4369</v>
      </c>
      <c r="E2920" s="106">
        <v>11085</v>
      </c>
    </row>
    <row r="2921" spans="1:5" x14ac:dyDescent="0.25">
      <c r="A2921" s="97" t="str">
        <f>_xlfn.CONCAT(C2921,D2921)</f>
        <v>ROUrupá</v>
      </c>
      <c r="B2921" s="97" t="str">
        <f t="shared" si="45"/>
        <v>ROUrupá</v>
      </c>
      <c r="C2921" s="104" t="s">
        <v>51</v>
      </c>
      <c r="D2921" s="105" t="s">
        <v>4370</v>
      </c>
      <c r="E2921" s="106">
        <v>11081</v>
      </c>
    </row>
    <row r="2922" spans="1:5" x14ac:dyDescent="0.25">
      <c r="B2922" s="97" t="str">
        <f t="shared" si="45"/>
        <v>MSAngélica</v>
      </c>
      <c r="C2922" s="97" t="s">
        <v>47</v>
      </c>
      <c r="D2922" s="102" t="s">
        <v>4371</v>
      </c>
      <c r="E2922" s="103">
        <v>11081</v>
      </c>
    </row>
    <row r="2923" spans="1:5" x14ac:dyDescent="0.25">
      <c r="B2923" s="97" t="str">
        <f t="shared" si="45"/>
        <v>BAAurelino Leal</v>
      </c>
      <c r="C2923" s="104" t="s">
        <v>32</v>
      </c>
      <c r="D2923" s="105" t="s">
        <v>4372</v>
      </c>
      <c r="E2923" s="106">
        <v>11079</v>
      </c>
    </row>
    <row r="2924" spans="1:5" x14ac:dyDescent="0.25">
      <c r="B2924" s="97" t="str">
        <f t="shared" si="45"/>
        <v>PBItatuba</v>
      </c>
      <c r="C2924" s="104" t="s">
        <v>50</v>
      </c>
      <c r="D2924" s="105" t="s">
        <v>4373</v>
      </c>
      <c r="E2924" s="106">
        <v>11069</v>
      </c>
    </row>
    <row r="2925" spans="1:5" x14ac:dyDescent="0.25">
      <c r="B2925" s="97" t="str">
        <f t="shared" si="45"/>
        <v>PRJardim Alegre</v>
      </c>
      <c r="C2925" s="97" t="s">
        <v>33</v>
      </c>
      <c r="D2925" s="102" t="s">
        <v>4374</v>
      </c>
      <c r="E2925" s="103">
        <v>11067</v>
      </c>
    </row>
    <row r="2926" spans="1:5" x14ac:dyDescent="0.25">
      <c r="B2926" s="97" t="str">
        <f t="shared" si="45"/>
        <v>ALDois Riachos</v>
      </c>
      <c r="C2926" s="104" t="s">
        <v>37</v>
      </c>
      <c r="D2926" s="105" t="s">
        <v>4375</v>
      </c>
      <c r="E2926" s="106">
        <v>11059</v>
      </c>
    </row>
    <row r="2927" spans="1:5" x14ac:dyDescent="0.25">
      <c r="B2927" s="97" t="str">
        <f t="shared" si="45"/>
        <v>CEMulungu</v>
      </c>
      <c r="C2927" s="104" t="s">
        <v>41</v>
      </c>
      <c r="D2927" s="105" t="s">
        <v>4376</v>
      </c>
      <c r="E2927" s="106">
        <v>11056</v>
      </c>
    </row>
    <row r="2928" spans="1:5" x14ac:dyDescent="0.25">
      <c r="B2928" s="97" t="str">
        <f t="shared" si="45"/>
        <v>CEPires Ferreira</v>
      </c>
      <c r="C2928" s="104" t="s">
        <v>41</v>
      </c>
      <c r="D2928" s="105" t="s">
        <v>4377</v>
      </c>
      <c r="E2928" s="106">
        <v>11052</v>
      </c>
    </row>
    <row r="2929" spans="1:5" x14ac:dyDescent="0.25">
      <c r="B2929" s="97" t="str">
        <f t="shared" si="45"/>
        <v>RNSão Tomé</v>
      </c>
      <c r="C2929" s="104" t="s">
        <v>52</v>
      </c>
      <c r="D2929" s="105" t="s">
        <v>4378</v>
      </c>
      <c r="E2929" s="106">
        <v>11051</v>
      </c>
    </row>
    <row r="2930" spans="1:5" x14ac:dyDescent="0.25">
      <c r="B2930" s="97" t="str">
        <f t="shared" si="45"/>
        <v>SPBananal</v>
      </c>
      <c r="C2930" s="97" t="s">
        <v>27</v>
      </c>
      <c r="D2930" s="102" t="s">
        <v>4379</v>
      </c>
      <c r="E2930" s="103">
        <v>11039</v>
      </c>
    </row>
    <row r="2931" spans="1:5" x14ac:dyDescent="0.25">
      <c r="B2931" s="97" t="str">
        <f t="shared" si="45"/>
        <v>BAIuiú</v>
      </c>
      <c r="C2931" s="104" t="s">
        <v>32</v>
      </c>
      <c r="D2931" s="105" t="s">
        <v>4380</v>
      </c>
      <c r="E2931" s="106">
        <v>11038</v>
      </c>
    </row>
    <row r="2932" spans="1:5" x14ac:dyDescent="0.25">
      <c r="B2932" s="97" t="str">
        <f t="shared" si="45"/>
        <v>PIItaueira</v>
      </c>
      <c r="C2932" s="104" t="s">
        <v>53</v>
      </c>
      <c r="D2932" s="105" t="s">
        <v>4381</v>
      </c>
      <c r="E2932" s="106">
        <v>11037</v>
      </c>
    </row>
    <row r="2933" spans="1:5" x14ac:dyDescent="0.25">
      <c r="B2933" s="97" t="str">
        <f t="shared" si="45"/>
        <v>SPDivinolândia</v>
      </c>
      <c r="C2933" s="97" t="s">
        <v>27</v>
      </c>
      <c r="D2933" s="102" t="s">
        <v>4382</v>
      </c>
      <c r="E2933" s="103">
        <v>11027</v>
      </c>
    </row>
    <row r="2934" spans="1:5" x14ac:dyDescent="0.25">
      <c r="B2934" s="97" t="str">
        <f t="shared" si="45"/>
        <v>RNAfonso Bezerra</v>
      </c>
      <c r="C2934" s="104" t="s">
        <v>52</v>
      </c>
      <c r="D2934" s="105" t="s">
        <v>4383</v>
      </c>
      <c r="E2934" s="106">
        <v>11024</v>
      </c>
    </row>
    <row r="2935" spans="1:5" x14ac:dyDescent="0.25">
      <c r="B2935" s="97" t="str">
        <f t="shared" si="45"/>
        <v>PBTacima</v>
      </c>
      <c r="C2935" s="104" t="s">
        <v>50</v>
      </c>
      <c r="D2935" s="105" t="s">
        <v>4384</v>
      </c>
      <c r="E2935" s="106">
        <v>11024</v>
      </c>
    </row>
    <row r="2936" spans="1:5" x14ac:dyDescent="0.25">
      <c r="A2936" s="97" t="str">
        <f>_xlfn.CONCAT(C2936,D2936)</f>
        <v>RRUiramutã</v>
      </c>
      <c r="B2936" s="97" t="str">
        <f t="shared" si="45"/>
        <v>RRUiramutã</v>
      </c>
      <c r="C2936" s="104" t="s">
        <v>56</v>
      </c>
      <c r="D2936" s="105" t="s">
        <v>4385</v>
      </c>
      <c r="E2936" s="106">
        <v>11014</v>
      </c>
    </row>
    <row r="2937" spans="1:5" x14ac:dyDescent="0.25">
      <c r="B2937" s="97" t="str">
        <f t="shared" si="45"/>
        <v>PICaracol</v>
      </c>
      <c r="C2937" s="104" t="s">
        <v>53</v>
      </c>
      <c r="D2937" s="105" t="s">
        <v>4386</v>
      </c>
      <c r="E2937" s="106">
        <v>11009</v>
      </c>
    </row>
    <row r="2938" spans="1:5" x14ac:dyDescent="0.25">
      <c r="B2938" s="97" t="str">
        <f t="shared" si="45"/>
        <v>MGDelta</v>
      </c>
      <c r="C2938" s="104" t="s">
        <v>34</v>
      </c>
      <c r="D2938" s="105" t="s">
        <v>4387</v>
      </c>
      <c r="E2938" s="106">
        <v>10994</v>
      </c>
    </row>
    <row r="2939" spans="1:5" x14ac:dyDescent="0.25">
      <c r="B2939" s="97" t="str">
        <f t="shared" si="45"/>
        <v>PRMauá da Serra</v>
      </c>
      <c r="C2939" s="97" t="s">
        <v>33</v>
      </c>
      <c r="D2939" s="102" t="s">
        <v>4388</v>
      </c>
      <c r="E2939" s="103">
        <v>10994</v>
      </c>
    </row>
    <row r="2940" spans="1:5" x14ac:dyDescent="0.25">
      <c r="B2940" s="97" t="str">
        <f t="shared" si="45"/>
        <v>MGArceburgo</v>
      </c>
      <c r="C2940" s="104" t="s">
        <v>34</v>
      </c>
      <c r="D2940" s="105" t="s">
        <v>4389</v>
      </c>
      <c r="E2940" s="106">
        <v>10990</v>
      </c>
    </row>
    <row r="2941" spans="1:5" x14ac:dyDescent="0.25">
      <c r="B2941" s="97" t="str">
        <f t="shared" si="45"/>
        <v>PBManaíra</v>
      </c>
      <c r="C2941" s="104" t="s">
        <v>50</v>
      </c>
      <c r="D2941" s="105" t="s">
        <v>4390</v>
      </c>
      <c r="E2941" s="106">
        <v>10988</v>
      </c>
    </row>
    <row r="2942" spans="1:5" x14ac:dyDescent="0.25">
      <c r="B2942" s="97" t="str">
        <f t="shared" si="45"/>
        <v>GOParaúna</v>
      </c>
      <c r="C2942" s="97" t="s">
        <v>36</v>
      </c>
      <c r="D2942" s="102" t="s">
        <v>4391</v>
      </c>
      <c r="E2942" s="103">
        <v>10988</v>
      </c>
    </row>
    <row r="2943" spans="1:5" x14ac:dyDescent="0.25">
      <c r="B2943" s="97" t="str">
        <f t="shared" si="45"/>
        <v>CEArarendá</v>
      </c>
      <c r="C2943" s="104" t="s">
        <v>41</v>
      </c>
      <c r="D2943" s="105" t="s">
        <v>4392</v>
      </c>
      <c r="E2943" s="106">
        <v>10983</v>
      </c>
    </row>
    <row r="2944" spans="1:5" x14ac:dyDescent="0.25">
      <c r="B2944" s="97" t="str">
        <f t="shared" si="45"/>
        <v>PECalçado</v>
      </c>
      <c r="C2944" s="104" t="s">
        <v>44</v>
      </c>
      <c r="D2944" s="105" t="s">
        <v>4393</v>
      </c>
      <c r="E2944" s="106">
        <v>10983</v>
      </c>
    </row>
    <row r="2945" spans="1:5" x14ac:dyDescent="0.25">
      <c r="B2945" s="97" t="str">
        <f t="shared" si="45"/>
        <v>MGBueno Brandão</v>
      </c>
      <c r="C2945" s="104" t="s">
        <v>34</v>
      </c>
      <c r="D2945" s="105" t="s">
        <v>4394</v>
      </c>
      <c r="E2945" s="106">
        <v>10982</v>
      </c>
    </row>
    <row r="2946" spans="1:5" x14ac:dyDescent="0.25">
      <c r="B2946" s="97" t="str">
        <f t="shared" si="45"/>
        <v>PIMatias Olímpio</v>
      </c>
      <c r="C2946" s="104" t="s">
        <v>53</v>
      </c>
      <c r="D2946" s="105" t="s">
        <v>4395</v>
      </c>
      <c r="E2946" s="106">
        <v>10979</v>
      </c>
    </row>
    <row r="2947" spans="1:5" x14ac:dyDescent="0.25">
      <c r="B2947" s="97" t="str">
        <f t="shared" ref="B2947:B3010" si="46">C2947&amp;D2947</f>
        <v>MGSão Tiago</v>
      </c>
      <c r="C2947" s="97" t="s">
        <v>34</v>
      </c>
      <c r="D2947" s="102" t="s">
        <v>4396</v>
      </c>
      <c r="E2947" s="103">
        <v>10979</v>
      </c>
    </row>
    <row r="2948" spans="1:5" x14ac:dyDescent="0.25">
      <c r="B2948" s="97" t="str">
        <f t="shared" si="46"/>
        <v>RNCarnaubais</v>
      </c>
      <c r="C2948" s="104" t="s">
        <v>52</v>
      </c>
      <c r="D2948" s="105" t="s">
        <v>4397</v>
      </c>
      <c r="E2948" s="106">
        <v>10972</v>
      </c>
    </row>
    <row r="2949" spans="1:5" x14ac:dyDescent="0.25">
      <c r="B2949" s="97" t="str">
        <f t="shared" si="46"/>
        <v>RNRio do Fogo</v>
      </c>
      <c r="C2949" s="104" t="s">
        <v>52</v>
      </c>
      <c r="D2949" s="105" t="s">
        <v>4398</v>
      </c>
      <c r="E2949" s="106">
        <v>10961</v>
      </c>
    </row>
    <row r="2950" spans="1:5" x14ac:dyDescent="0.25">
      <c r="B2950" s="97" t="str">
        <f t="shared" si="46"/>
        <v>GORialma</v>
      </c>
      <c r="C2950" s="97" t="s">
        <v>36</v>
      </c>
      <c r="D2950" s="102" t="s">
        <v>4399</v>
      </c>
      <c r="E2950" s="103">
        <v>10961</v>
      </c>
    </row>
    <row r="2951" spans="1:5" x14ac:dyDescent="0.25">
      <c r="B2951" s="97" t="str">
        <f t="shared" si="46"/>
        <v>SCApiúna</v>
      </c>
      <c r="C2951" s="97" t="s">
        <v>42</v>
      </c>
      <c r="D2951" s="102" t="s">
        <v>4400</v>
      </c>
      <c r="E2951" s="103">
        <v>10951</v>
      </c>
    </row>
    <row r="2952" spans="1:5" x14ac:dyDescent="0.25">
      <c r="A2952" s="97" t="str">
        <f>_xlfn.CONCAT(C2952,D2952)</f>
        <v>MACapinzal do Norte</v>
      </c>
      <c r="B2952" s="97" t="str">
        <f t="shared" si="46"/>
        <v>MACapinzal do Norte</v>
      </c>
      <c r="C2952" s="104" t="s">
        <v>40</v>
      </c>
      <c r="D2952" s="105" t="s">
        <v>4401</v>
      </c>
      <c r="E2952" s="106">
        <v>10937</v>
      </c>
    </row>
    <row r="2953" spans="1:5" x14ac:dyDescent="0.25">
      <c r="B2953" s="97" t="str">
        <f t="shared" si="46"/>
        <v>SPParapuã</v>
      </c>
      <c r="C2953" s="97" t="s">
        <v>27</v>
      </c>
      <c r="D2953" s="102" t="s">
        <v>4402</v>
      </c>
      <c r="E2953" s="103">
        <v>10934</v>
      </c>
    </row>
    <row r="2954" spans="1:5" x14ac:dyDescent="0.25">
      <c r="A2954" s="97" t="str">
        <f>_xlfn.CONCAT(C2954,D2954)</f>
        <v>MAGovernador Archer</v>
      </c>
      <c r="B2954" s="97" t="str">
        <f t="shared" si="46"/>
        <v>MAGovernador Archer</v>
      </c>
      <c r="C2954" s="104" t="s">
        <v>40</v>
      </c>
      <c r="D2954" s="105" t="s">
        <v>4403</v>
      </c>
      <c r="E2954" s="106">
        <v>10931</v>
      </c>
    </row>
    <row r="2955" spans="1:5" x14ac:dyDescent="0.25">
      <c r="B2955" s="97" t="str">
        <f t="shared" si="46"/>
        <v>MGPrudente de Morais</v>
      </c>
      <c r="C2955" s="104" t="s">
        <v>34</v>
      </c>
      <c r="D2955" s="105" t="s">
        <v>4404</v>
      </c>
      <c r="E2955" s="106">
        <v>10931</v>
      </c>
    </row>
    <row r="2956" spans="1:5" x14ac:dyDescent="0.25">
      <c r="B2956" s="97" t="str">
        <f t="shared" si="46"/>
        <v>RNTenente Ananias</v>
      </c>
      <c r="C2956" s="104" t="s">
        <v>52</v>
      </c>
      <c r="D2956" s="105" t="s">
        <v>4405</v>
      </c>
      <c r="E2956" s="106">
        <v>10923</v>
      </c>
    </row>
    <row r="2957" spans="1:5" x14ac:dyDescent="0.25">
      <c r="B2957" s="97" t="str">
        <f t="shared" si="46"/>
        <v>ALCacimbinhas</v>
      </c>
      <c r="C2957" s="104" t="s">
        <v>37</v>
      </c>
      <c r="D2957" s="105" t="s">
        <v>4406</v>
      </c>
      <c r="E2957" s="106">
        <v>10920</v>
      </c>
    </row>
    <row r="2958" spans="1:5" x14ac:dyDescent="0.25">
      <c r="B2958" s="97" t="str">
        <f t="shared" si="46"/>
        <v>PBSão Vicente do Seridó</v>
      </c>
      <c r="C2958" s="104" t="s">
        <v>50</v>
      </c>
      <c r="D2958" s="105" t="s">
        <v>4407</v>
      </c>
      <c r="E2958" s="106">
        <v>10919</v>
      </c>
    </row>
    <row r="2959" spans="1:5" x14ac:dyDescent="0.25">
      <c r="B2959" s="97" t="str">
        <f t="shared" si="46"/>
        <v>ESLaranja da Terra</v>
      </c>
      <c r="C2959" s="97" t="s">
        <v>48</v>
      </c>
      <c r="D2959" s="102" t="s">
        <v>4408</v>
      </c>
      <c r="E2959" s="103">
        <v>10919</v>
      </c>
    </row>
    <row r="2960" spans="1:5" x14ac:dyDescent="0.25">
      <c r="B2960" s="97" t="str">
        <f t="shared" si="46"/>
        <v>SPSão Bento do Sapucaí</v>
      </c>
      <c r="C2960" s="97" t="s">
        <v>27</v>
      </c>
      <c r="D2960" s="102" t="s">
        <v>4409</v>
      </c>
      <c r="E2960" s="103">
        <v>10907</v>
      </c>
    </row>
    <row r="2961" spans="1:5" x14ac:dyDescent="0.25">
      <c r="B2961" s="97" t="str">
        <f t="shared" si="46"/>
        <v>BAArataca</v>
      </c>
      <c r="C2961" s="104" t="s">
        <v>32</v>
      </c>
      <c r="D2961" s="105" t="s">
        <v>4410</v>
      </c>
      <c r="E2961" s="106">
        <v>10904</v>
      </c>
    </row>
    <row r="2962" spans="1:5" x14ac:dyDescent="0.25">
      <c r="A2962" s="97" t="str">
        <f>_xlfn.CONCAT(C2962,D2962)</f>
        <v>MALago do Junco</v>
      </c>
      <c r="B2962" s="97" t="str">
        <f t="shared" si="46"/>
        <v>MALago do Junco</v>
      </c>
      <c r="C2962" s="104" t="s">
        <v>40</v>
      </c>
      <c r="D2962" s="105" t="s">
        <v>4411</v>
      </c>
      <c r="E2962" s="106">
        <v>10900</v>
      </c>
    </row>
    <row r="2963" spans="1:5" x14ac:dyDescent="0.25">
      <c r="A2963" s="97" t="str">
        <f>_xlfn.CONCAT(C2963,D2963)</f>
        <v>PAPrimavera</v>
      </c>
      <c r="B2963" s="97" t="str">
        <f t="shared" si="46"/>
        <v>PAPrimavera</v>
      </c>
      <c r="C2963" s="104" t="s">
        <v>35</v>
      </c>
      <c r="D2963" s="105" t="s">
        <v>3787</v>
      </c>
      <c r="E2963" s="106">
        <v>10889</v>
      </c>
    </row>
    <row r="2964" spans="1:5" x14ac:dyDescent="0.25">
      <c r="B2964" s="97" t="str">
        <f t="shared" si="46"/>
        <v>SPRoseira</v>
      </c>
      <c r="C2964" s="97" t="s">
        <v>27</v>
      </c>
      <c r="D2964" s="102" t="s">
        <v>4412</v>
      </c>
      <c r="E2964" s="103">
        <v>10888</v>
      </c>
    </row>
    <row r="2965" spans="1:5" x14ac:dyDescent="0.25">
      <c r="B2965" s="97" t="str">
        <f t="shared" si="46"/>
        <v>MGJordânia</v>
      </c>
      <c r="C2965" s="104" t="s">
        <v>34</v>
      </c>
      <c r="D2965" s="105" t="s">
        <v>4413</v>
      </c>
      <c r="E2965" s="106">
        <v>10872</v>
      </c>
    </row>
    <row r="2966" spans="1:5" x14ac:dyDescent="0.25">
      <c r="B2966" s="97" t="str">
        <f t="shared" si="46"/>
        <v>MGSanta Maria de Itabira</v>
      </c>
      <c r="C2966" s="97" t="s">
        <v>34</v>
      </c>
      <c r="D2966" s="102" t="s">
        <v>4414</v>
      </c>
      <c r="E2966" s="103">
        <v>10867</v>
      </c>
    </row>
    <row r="2967" spans="1:5" x14ac:dyDescent="0.25">
      <c r="B2967" s="97" t="str">
        <f t="shared" si="46"/>
        <v>SPGeneral Salgado</v>
      </c>
      <c r="C2967" s="97" t="s">
        <v>27</v>
      </c>
      <c r="D2967" s="102" t="s">
        <v>4415</v>
      </c>
      <c r="E2967" s="103">
        <v>10855</v>
      </c>
    </row>
    <row r="2968" spans="1:5" x14ac:dyDescent="0.25">
      <c r="B2968" s="97" t="str">
        <f t="shared" si="46"/>
        <v>PIParnaguá</v>
      </c>
      <c r="C2968" s="104" t="s">
        <v>53</v>
      </c>
      <c r="D2968" s="105" t="s">
        <v>4416</v>
      </c>
      <c r="E2968" s="106">
        <v>10846</v>
      </c>
    </row>
    <row r="2969" spans="1:5" x14ac:dyDescent="0.25">
      <c r="B2969" s="97" t="str">
        <f t="shared" si="46"/>
        <v>SPVargem</v>
      </c>
      <c r="C2969" s="97" t="s">
        <v>27</v>
      </c>
      <c r="D2969" s="102" t="s">
        <v>4417</v>
      </c>
      <c r="E2969" s="103">
        <v>10842</v>
      </c>
    </row>
    <row r="2970" spans="1:5" x14ac:dyDescent="0.25">
      <c r="B2970" s="97" t="str">
        <f t="shared" si="46"/>
        <v>BAMilagres</v>
      </c>
      <c r="C2970" s="104" t="s">
        <v>32</v>
      </c>
      <c r="D2970" s="105" t="s">
        <v>2827</v>
      </c>
      <c r="E2970" s="106">
        <v>10838</v>
      </c>
    </row>
    <row r="2971" spans="1:5" x14ac:dyDescent="0.25">
      <c r="B2971" s="97" t="str">
        <f t="shared" si="46"/>
        <v>PBJuripiranga</v>
      </c>
      <c r="C2971" s="104" t="s">
        <v>50</v>
      </c>
      <c r="D2971" s="105" t="s">
        <v>4418</v>
      </c>
      <c r="E2971" s="106">
        <v>10830</v>
      </c>
    </row>
    <row r="2972" spans="1:5" x14ac:dyDescent="0.25">
      <c r="B2972" s="97" t="str">
        <f t="shared" si="46"/>
        <v>SPRincão</v>
      </c>
      <c r="C2972" s="97" t="s">
        <v>27</v>
      </c>
      <c r="D2972" s="102" t="s">
        <v>4419</v>
      </c>
      <c r="E2972" s="103">
        <v>10824</v>
      </c>
    </row>
    <row r="2973" spans="1:5" x14ac:dyDescent="0.25">
      <c r="A2973" s="97" t="str">
        <f>_xlfn.CONCAT(C2973,D2973)</f>
        <v>ROItapuã do Oeste</v>
      </c>
      <c r="B2973" s="97" t="str">
        <f t="shared" si="46"/>
        <v>ROItapuã do Oeste</v>
      </c>
      <c r="C2973" s="104" t="s">
        <v>51</v>
      </c>
      <c r="D2973" s="105" t="s">
        <v>4420</v>
      </c>
      <c r="E2973" s="106">
        <v>10819</v>
      </c>
    </row>
    <row r="2974" spans="1:5" x14ac:dyDescent="0.25">
      <c r="B2974" s="97" t="str">
        <f t="shared" si="46"/>
        <v>MGMiradouro</v>
      </c>
      <c r="C2974" s="104" t="s">
        <v>34</v>
      </c>
      <c r="D2974" s="105" t="s">
        <v>4421</v>
      </c>
      <c r="E2974" s="106">
        <v>10818</v>
      </c>
    </row>
    <row r="2975" spans="1:5" x14ac:dyDescent="0.25">
      <c r="B2975" s="97" t="str">
        <f t="shared" si="46"/>
        <v>SPVera Cruz</v>
      </c>
      <c r="C2975" s="97" t="s">
        <v>27</v>
      </c>
      <c r="D2975" s="102" t="s">
        <v>2311</v>
      </c>
      <c r="E2975" s="103">
        <v>10804</v>
      </c>
    </row>
    <row r="2976" spans="1:5" x14ac:dyDescent="0.25">
      <c r="B2976" s="97" t="str">
        <f t="shared" si="46"/>
        <v>ESÁgua Doce do Norte</v>
      </c>
      <c r="C2976" s="97" t="s">
        <v>48</v>
      </c>
      <c r="D2976" s="102" t="s">
        <v>4422</v>
      </c>
      <c r="E2976" s="103">
        <v>10801</v>
      </c>
    </row>
    <row r="2977" spans="1:5" x14ac:dyDescent="0.25">
      <c r="B2977" s="97" t="str">
        <f t="shared" si="46"/>
        <v>MGNovo Oriente de Minas</v>
      </c>
      <c r="C2977" s="104" t="s">
        <v>34</v>
      </c>
      <c r="D2977" s="105" t="s">
        <v>4423</v>
      </c>
      <c r="E2977" s="106">
        <v>10800</v>
      </c>
    </row>
    <row r="2978" spans="1:5" x14ac:dyDescent="0.25">
      <c r="B2978" s="97" t="str">
        <f t="shared" si="46"/>
        <v>GOChapadão do Céu</v>
      </c>
      <c r="C2978" s="97" t="s">
        <v>36</v>
      </c>
      <c r="D2978" s="102" t="s">
        <v>4424</v>
      </c>
      <c r="E2978" s="103">
        <v>10797</v>
      </c>
    </row>
    <row r="2979" spans="1:5" x14ac:dyDescent="0.25">
      <c r="B2979" s="97" t="str">
        <f t="shared" si="46"/>
        <v>MGJuruaia</v>
      </c>
      <c r="C2979" s="104" t="s">
        <v>34</v>
      </c>
      <c r="D2979" s="105" t="s">
        <v>4425</v>
      </c>
      <c r="E2979" s="106">
        <v>10795</v>
      </c>
    </row>
    <row r="2980" spans="1:5" x14ac:dyDescent="0.25">
      <c r="B2980" s="97" t="str">
        <f t="shared" si="46"/>
        <v>MGPirapetinga</v>
      </c>
      <c r="C2980" s="104" t="s">
        <v>34</v>
      </c>
      <c r="D2980" s="105" t="s">
        <v>4426</v>
      </c>
      <c r="E2980" s="106">
        <v>10791</v>
      </c>
    </row>
    <row r="2981" spans="1:5" x14ac:dyDescent="0.25">
      <c r="B2981" s="97" t="str">
        <f t="shared" si="46"/>
        <v>MGMercês</v>
      </c>
      <c r="C2981" s="104" t="s">
        <v>34</v>
      </c>
      <c r="D2981" s="105" t="s">
        <v>4427</v>
      </c>
      <c r="E2981" s="106">
        <v>10775</v>
      </c>
    </row>
    <row r="2982" spans="1:5" x14ac:dyDescent="0.25">
      <c r="B2982" s="97" t="str">
        <f t="shared" si="46"/>
        <v>MSSete Quedas</v>
      </c>
      <c r="C2982" s="97" t="s">
        <v>47</v>
      </c>
      <c r="D2982" s="102" t="s">
        <v>4428</v>
      </c>
      <c r="E2982" s="103">
        <v>10751</v>
      </c>
    </row>
    <row r="2983" spans="1:5" x14ac:dyDescent="0.25">
      <c r="B2983" s="97" t="str">
        <f t="shared" si="46"/>
        <v>BAJandaíra</v>
      </c>
      <c r="C2983" s="104" t="s">
        <v>32</v>
      </c>
      <c r="D2983" s="105" t="s">
        <v>4429</v>
      </c>
      <c r="E2983" s="106">
        <v>10742</v>
      </c>
    </row>
    <row r="2984" spans="1:5" x14ac:dyDescent="0.25">
      <c r="B2984" s="97" t="str">
        <f t="shared" si="46"/>
        <v>MGPiraúba</v>
      </c>
      <c r="C2984" s="104" t="s">
        <v>34</v>
      </c>
      <c r="D2984" s="105" t="s">
        <v>4430</v>
      </c>
      <c r="E2984" s="106">
        <v>10732</v>
      </c>
    </row>
    <row r="2985" spans="1:5" x14ac:dyDescent="0.25">
      <c r="B2985" s="97" t="str">
        <f t="shared" si="46"/>
        <v>MGAlto Rio Doce</v>
      </c>
      <c r="C2985" s="104" t="s">
        <v>34</v>
      </c>
      <c r="D2985" s="105" t="s">
        <v>4431</v>
      </c>
      <c r="E2985" s="106">
        <v>10723</v>
      </c>
    </row>
    <row r="2986" spans="1:5" x14ac:dyDescent="0.25">
      <c r="B2986" s="97" t="str">
        <f t="shared" si="46"/>
        <v>SPOuroeste</v>
      </c>
      <c r="C2986" s="97" t="s">
        <v>27</v>
      </c>
      <c r="D2986" s="102" t="s">
        <v>4432</v>
      </c>
      <c r="E2986" s="103">
        <v>10712</v>
      </c>
    </row>
    <row r="2987" spans="1:5" x14ac:dyDescent="0.25">
      <c r="A2987" s="97" t="str">
        <f>_xlfn.CONCAT(C2987,D2987)</f>
        <v>MACedral</v>
      </c>
      <c r="B2987" s="97" t="str">
        <f t="shared" si="46"/>
        <v>MACedral</v>
      </c>
      <c r="C2987" s="104" t="s">
        <v>40</v>
      </c>
      <c r="D2987" s="105" t="s">
        <v>4433</v>
      </c>
      <c r="E2987" s="106">
        <v>10711</v>
      </c>
    </row>
    <row r="2988" spans="1:5" x14ac:dyDescent="0.25">
      <c r="B2988" s="97" t="str">
        <f t="shared" si="46"/>
        <v>PRMissal</v>
      </c>
      <c r="C2988" s="97" t="s">
        <v>33</v>
      </c>
      <c r="D2988" s="102" t="s">
        <v>4434</v>
      </c>
      <c r="E2988" s="103">
        <v>10706</v>
      </c>
    </row>
    <row r="2989" spans="1:5" x14ac:dyDescent="0.25">
      <c r="B2989" s="97" t="str">
        <f t="shared" si="46"/>
        <v>BABrotas de Macaúbas</v>
      </c>
      <c r="C2989" s="104" t="s">
        <v>32</v>
      </c>
      <c r="D2989" s="105" t="s">
        <v>4435</v>
      </c>
      <c r="E2989" s="106">
        <v>10705</v>
      </c>
    </row>
    <row r="2990" spans="1:5" x14ac:dyDescent="0.25">
      <c r="B2990" s="97" t="str">
        <f t="shared" si="46"/>
        <v>PRCentenário do Sul</v>
      </c>
      <c r="C2990" s="97" t="s">
        <v>33</v>
      </c>
      <c r="D2990" s="102" t="s">
        <v>4436</v>
      </c>
      <c r="E2990" s="103">
        <v>10704</v>
      </c>
    </row>
    <row r="2991" spans="1:5" x14ac:dyDescent="0.25">
      <c r="B2991" s="97" t="str">
        <f t="shared" si="46"/>
        <v>PIGilbués</v>
      </c>
      <c r="C2991" s="104" t="s">
        <v>53</v>
      </c>
      <c r="D2991" s="105" t="s">
        <v>4437</v>
      </c>
      <c r="E2991" s="106">
        <v>10698</v>
      </c>
    </row>
    <row r="2992" spans="1:5" x14ac:dyDescent="0.25">
      <c r="B2992" s="97" t="str">
        <f t="shared" si="46"/>
        <v>SPSão Luís do Paraitinga</v>
      </c>
      <c r="C2992" s="97" t="s">
        <v>27</v>
      </c>
      <c r="D2992" s="102" t="s">
        <v>4438</v>
      </c>
      <c r="E2992" s="103">
        <v>10693</v>
      </c>
    </row>
    <row r="2993" spans="1:5" x14ac:dyDescent="0.25">
      <c r="A2993" s="97" t="str">
        <f>_xlfn.CONCAT(C2993,D2993)</f>
        <v>ROMirante da Serra</v>
      </c>
      <c r="B2993" s="97" t="str">
        <f t="shared" si="46"/>
        <v>ROMirante da Serra</v>
      </c>
      <c r="C2993" s="104" t="s">
        <v>51</v>
      </c>
      <c r="D2993" s="105" t="s">
        <v>4439</v>
      </c>
      <c r="E2993" s="106">
        <v>10691</v>
      </c>
    </row>
    <row r="2994" spans="1:5" x14ac:dyDescent="0.25">
      <c r="B2994" s="97" t="str">
        <f t="shared" si="46"/>
        <v>RSJaguari</v>
      </c>
      <c r="C2994" s="97" t="s">
        <v>39</v>
      </c>
      <c r="D2994" s="102" t="s">
        <v>4440</v>
      </c>
      <c r="E2994" s="103">
        <v>10684</v>
      </c>
    </row>
    <row r="2995" spans="1:5" x14ac:dyDescent="0.25">
      <c r="B2995" s="97" t="str">
        <f t="shared" si="46"/>
        <v>GOAragoiânia</v>
      </c>
      <c r="C2995" s="97" t="s">
        <v>36</v>
      </c>
      <c r="D2995" s="102" t="s">
        <v>4441</v>
      </c>
      <c r="E2995" s="103">
        <v>10680</v>
      </c>
    </row>
    <row r="2996" spans="1:5" x14ac:dyDescent="0.25">
      <c r="B2996" s="97" t="str">
        <f t="shared" si="46"/>
        <v>RSSeberi</v>
      </c>
      <c r="C2996" s="97" t="s">
        <v>39</v>
      </c>
      <c r="D2996" s="102" t="s">
        <v>4442</v>
      </c>
      <c r="E2996" s="103">
        <v>10678</v>
      </c>
    </row>
    <row r="2997" spans="1:5" x14ac:dyDescent="0.25">
      <c r="B2997" s="97" t="str">
        <f t="shared" si="46"/>
        <v>BABrejolândia</v>
      </c>
      <c r="C2997" s="104" t="s">
        <v>32</v>
      </c>
      <c r="D2997" s="105" t="s">
        <v>4443</v>
      </c>
      <c r="E2997" s="106">
        <v>10675</v>
      </c>
    </row>
    <row r="2998" spans="1:5" x14ac:dyDescent="0.25">
      <c r="B2998" s="97" t="str">
        <f t="shared" si="46"/>
        <v>PICabeceiras do Piauí</v>
      </c>
      <c r="C2998" s="104" t="s">
        <v>53</v>
      </c>
      <c r="D2998" s="105" t="s">
        <v>4444</v>
      </c>
      <c r="E2998" s="106">
        <v>10671</v>
      </c>
    </row>
    <row r="2999" spans="1:5" x14ac:dyDescent="0.25">
      <c r="A2999" s="97" t="str">
        <f>_xlfn.CONCAT(C2999,D2999)</f>
        <v>TOBabaçulândia</v>
      </c>
      <c r="B2999" s="97" t="str">
        <f t="shared" si="46"/>
        <v>TOBabaçulândia</v>
      </c>
      <c r="C2999" s="104" t="s">
        <v>45</v>
      </c>
      <c r="D2999" s="105" t="s">
        <v>4445</v>
      </c>
      <c r="E2999" s="106">
        <v>10668</v>
      </c>
    </row>
    <row r="3000" spans="1:5" x14ac:dyDescent="0.25">
      <c r="B3000" s="97" t="str">
        <f t="shared" si="46"/>
        <v>RJTrajano de Morais</v>
      </c>
      <c r="C3000" s="97" t="s">
        <v>43</v>
      </c>
      <c r="D3000" s="102" t="s">
        <v>4446</v>
      </c>
      <c r="E3000" s="103">
        <v>10653</v>
      </c>
    </row>
    <row r="3001" spans="1:5" x14ac:dyDescent="0.25">
      <c r="B3001" s="97" t="str">
        <f t="shared" si="46"/>
        <v>SPCajobi</v>
      </c>
      <c r="C3001" s="97" t="s">
        <v>27</v>
      </c>
      <c r="D3001" s="102" t="s">
        <v>4447</v>
      </c>
      <c r="E3001" s="103">
        <v>10649</v>
      </c>
    </row>
    <row r="3002" spans="1:5" x14ac:dyDescent="0.25">
      <c r="B3002" s="97" t="str">
        <f t="shared" si="46"/>
        <v>RNSerra Caiada</v>
      </c>
      <c r="C3002" s="104" t="s">
        <v>52</v>
      </c>
      <c r="D3002" s="105" t="s">
        <v>4448</v>
      </c>
      <c r="E3002" s="106">
        <v>10646</v>
      </c>
    </row>
    <row r="3003" spans="1:5" x14ac:dyDescent="0.25">
      <c r="B3003" s="97" t="str">
        <f t="shared" si="46"/>
        <v>ALSantana do Mundaú</v>
      </c>
      <c r="C3003" s="104" t="s">
        <v>37</v>
      </c>
      <c r="D3003" s="105" t="s">
        <v>4449</v>
      </c>
      <c r="E3003" s="106">
        <v>10637</v>
      </c>
    </row>
    <row r="3004" spans="1:5" x14ac:dyDescent="0.25">
      <c r="B3004" s="97" t="str">
        <f t="shared" si="46"/>
        <v>RSRonda Alta</v>
      </c>
      <c r="C3004" s="97" t="s">
        <v>39</v>
      </c>
      <c r="D3004" s="102" t="s">
        <v>4450</v>
      </c>
      <c r="E3004" s="103">
        <v>10633</v>
      </c>
    </row>
    <row r="3005" spans="1:5" x14ac:dyDescent="0.25">
      <c r="A3005" s="97" t="str">
        <f>_xlfn.CONCAT(C3005,D3005)</f>
        <v>MASucupira do Norte</v>
      </c>
      <c r="B3005" s="97" t="str">
        <f t="shared" si="46"/>
        <v>MASucupira do Norte</v>
      </c>
      <c r="C3005" s="104" t="s">
        <v>40</v>
      </c>
      <c r="D3005" s="105" t="s">
        <v>4451</v>
      </c>
      <c r="E3005" s="106">
        <v>10631</v>
      </c>
    </row>
    <row r="3006" spans="1:5" x14ac:dyDescent="0.25">
      <c r="B3006" s="97" t="str">
        <f t="shared" si="46"/>
        <v>SCFaxinal dos Guedes</v>
      </c>
      <c r="C3006" s="97" t="s">
        <v>42</v>
      </c>
      <c r="D3006" s="102" t="s">
        <v>4452</v>
      </c>
      <c r="E3006" s="103">
        <v>10630</v>
      </c>
    </row>
    <row r="3007" spans="1:5" x14ac:dyDescent="0.25">
      <c r="B3007" s="97" t="str">
        <f t="shared" si="46"/>
        <v>PRRibeirão Claro</v>
      </c>
      <c r="C3007" s="97" t="s">
        <v>33</v>
      </c>
      <c r="D3007" s="102" t="s">
        <v>4453</v>
      </c>
      <c r="E3007" s="103">
        <v>10622</v>
      </c>
    </row>
    <row r="3008" spans="1:5" x14ac:dyDescent="0.25">
      <c r="B3008" s="97" t="str">
        <f t="shared" si="46"/>
        <v>PIMonte Alegre do Piauí</v>
      </c>
      <c r="C3008" s="104" t="s">
        <v>53</v>
      </c>
      <c r="D3008" s="105" t="s">
        <v>4454</v>
      </c>
      <c r="E3008" s="106">
        <v>10618</v>
      </c>
    </row>
    <row r="3009" spans="1:5" x14ac:dyDescent="0.25">
      <c r="B3009" s="97" t="str">
        <f t="shared" si="46"/>
        <v>PBNova Floresta</v>
      </c>
      <c r="C3009" s="104" t="s">
        <v>50</v>
      </c>
      <c r="D3009" s="105" t="s">
        <v>4455</v>
      </c>
      <c r="E3009" s="106">
        <v>10614</v>
      </c>
    </row>
    <row r="3010" spans="1:5" x14ac:dyDescent="0.25">
      <c r="A3010" s="97" t="str">
        <f>_xlfn.CONCAT(C3010,D3010)</f>
        <v>RRCaroebe</v>
      </c>
      <c r="B3010" s="97" t="str">
        <f t="shared" si="46"/>
        <v>RRCaroebe</v>
      </c>
      <c r="C3010" s="104" t="s">
        <v>56</v>
      </c>
      <c r="D3010" s="105" t="s">
        <v>4456</v>
      </c>
      <c r="E3010" s="106">
        <v>10595</v>
      </c>
    </row>
    <row r="3011" spans="1:5" x14ac:dyDescent="0.25">
      <c r="B3011" s="97" t="str">
        <f t="shared" ref="B3011:B3074" si="47">C3011&amp;D3011</f>
        <v>ALCoité do Nóia</v>
      </c>
      <c r="C3011" s="104" t="s">
        <v>37</v>
      </c>
      <c r="D3011" s="105" t="s">
        <v>4457</v>
      </c>
      <c r="E3011" s="106">
        <v>10594</v>
      </c>
    </row>
    <row r="3012" spans="1:5" x14ac:dyDescent="0.25">
      <c r="B3012" s="97" t="str">
        <f t="shared" si="47"/>
        <v>PBPirpirituba</v>
      </c>
      <c r="C3012" s="104" t="s">
        <v>50</v>
      </c>
      <c r="D3012" s="105" t="s">
        <v>4458</v>
      </c>
      <c r="E3012" s="106">
        <v>10590</v>
      </c>
    </row>
    <row r="3013" spans="1:5" x14ac:dyDescent="0.25">
      <c r="B3013" s="97" t="str">
        <f t="shared" si="47"/>
        <v>BASanta Inês</v>
      </c>
      <c r="C3013" s="104" t="s">
        <v>32</v>
      </c>
      <c r="D3013" s="105" t="s">
        <v>1907</v>
      </c>
      <c r="E3013" s="106">
        <v>10583</v>
      </c>
    </row>
    <row r="3014" spans="1:5" x14ac:dyDescent="0.25">
      <c r="B3014" s="97" t="str">
        <f t="shared" si="47"/>
        <v>SCIrani</v>
      </c>
      <c r="C3014" s="97" t="s">
        <v>42</v>
      </c>
      <c r="D3014" s="102" t="s">
        <v>4459</v>
      </c>
      <c r="E3014" s="103">
        <v>10575</v>
      </c>
    </row>
    <row r="3015" spans="1:5" x14ac:dyDescent="0.25">
      <c r="A3015" s="97" t="str">
        <f>_xlfn.CONCAT(C3015,D3015)</f>
        <v>ACBujari</v>
      </c>
      <c r="B3015" s="97" t="str">
        <f t="shared" si="47"/>
        <v>ACBujari</v>
      </c>
      <c r="C3015" s="104" t="s">
        <v>54</v>
      </c>
      <c r="D3015" s="105" t="s">
        <v>4460</v>
      </c>
      <c r="E3015" s="106">
        <v>10572</v>
      </c>
    </row>
    <row r="3016" spans="1:5" x14ac:dyDescent="0.25">
      <c r="B3016" s="97" t="str">
        <f t="shared" si="47"/>
        <v>RSTapera</v>
      </c>
      <c r="C3016" s="97" t="s">
        <v>39</v>
      </c>
      <c r="D3016" s="102" t="s">
        <v>4461</v>
      </c>
      <c r="E3016" s="103">
        <v>10569</v>
      </c>
    </row>
    <row r="3017" spans="1:5" x14ac:dyDescent="0.25">
      <c r="B3017" s="97" t="str">
        <f t="shared" si="47"/>
        <v>PIMonsenhor Gil</v>
      </c>
      <c r="C3017" s="104" t="s">
        <v>53</v>
      </c>
      <c r="D3017" s="105" t="s">
        <v>4462</v>
      </c>
      <c r="E3017" s="106">
        <v>10563</v>
      </c>
    </row>
    <row r="3018" spans="1:5" x14ac:dyDescent="0.25">
      <c r="A3018" s="97" t="str">
        <f>_xlfn.CONCAT(C3018,D3018)</f>
        <v>MAFernando Falcão</v>
      </c>
      <c r="B3018" s="97" t="str">
        <f t="shared" si="47"/>
        <v>MAFernando Falcão</v>
      </c>
      <c r="C3018" s="104" t="s">
        <v>40</v>
      </c>
      <c r="D3018" s="105" t="s">
        <v>4463</v>
      </c>
      <c r="E3018" s="106">
        <v>10559</v>
      </c>
    </row>
    <row r="3019" spans="1:5" x14ac:dyDescent="0.25">
      <c r="B3019" s="97" t="str">
        <f t="shared" si="47"/>
        <v>ALPariconha</v>
      </c>
      <c r="C3019" s="104" t="s">
        <v>37</v>
      </c>
      <c r="D3019" s="105" t="s">
        <v>4464</v>
      </c>
      <c r="E3019" s="106">
        <v>10546</v>
      </c>
    </row>
    <row r="3020" spans="1:5" x14ac:dyDescent="0.25">
      <c r="B3020" s="97" t="str">
        <f t="shared" si="47"/>
        <v>BASão José do Jacuípe</v>
      </c>
      <c r="C3020" s="104" t="s">
        <v>32</v>
      </c>
      <c r="D3020" s="105" t="s">
        <v>4465</v>
      </c>
      <c r="E3020" s="106">
        <v>10546</v>
      </c>
    </row>
    <row r="3021" spans="1:5" x14ac:dyDescent="0.25">
      <c r="B3021" s="97" t="str">
        <f t="shared" si="47"/>
        <v>RNGrossos</v>
      </c>
      <c r="C3021" s="104" t="s">
        <v>52</v>
      </c>
      <c r="D3021" s="105" t="s">
        <v>4466</v>
      </c>
      <c r="E3021" s="106">
        <v>10541</v>
      </c>
    </row>
    <row r="3022" spans="1:5" x14ac:dyDescent="0.25">
      <c r="B3022" s="97" t="str">
        <f t="shared" si="47"/>
        <v>PRNova Prata do Iguaçu</v>
      </c>
      <c r="C3022" s="97" t="s">
        <v>33</v>
      </c>
      <c r="D3022" s="102" t="s">
        <v>4467</v>
      </c>
      <c r="E3022" s="103">
        <v>10540</v>
      </c>
    </row>
    <row r="3023" spans="1:5" x14ac:dyDescent="0.25">
      <c r="B3023" s="97" t="str">
        <f t="shared" si="47"/>
        <v>ESSão José do Calçado</v>
      </c>
      <c r="C3023" s="97" t="s">
        <v>48</v>
      </c>
      <c r="D3023" s="102" t="s">
        <v>4468</v>
      </c>
      <c r="E3023" s="103">
        <v>10536</v>
      </c>
    </row>
    <row r="3024" spans="1:5" x14ac:dyDescent="0.25">
      <c r="B3024" s="97" t="str">
        <f t="shared" si="47"/>
        <v>MGBom Repouso</v>
      </c>
      <c r="C3024" s="104" t="s">
        <v>34</v>
      </c>
      <c r="D3024" s="105" t="s">
        <v>4469</v>
      </c>
      <c r="E3024" s="106">
        <v>10527</v>
      </c>
    </row>
    <row r="3025" spans="1:5" x14ac:dyDescent="0.25">
      <c r="B3025" s="97" t="str">
        <f t="shared" si="47"/>
        <v>BAFloresta Azul</v>
      </c>
      <c r="C3025" s="104" t="s">
        <v>32</v>
      </c>
      <c r="D3025" s="105" t="s">
        <v>4470</v>
      </c>
      <c r="E3025" s="106">
        <v>10525</v>
      </c>
    </row>
    <row r="3026" spans="1:5" x14ac:dyDescent="0.25">
      <c r="B3026" s="97" t="str">
        <f t="shared" si="47"/>
        <v>MGRio Acima</v>
      </c>
      <c r="C3026" s="104" t="s">
        <v>34</v>
      </c>
      <c r="D3026" s="105" t="s">
        <v>4471</v>
      </c>
      <c r="E3026" s="106">
        <v>10524</v>
      </c>
    </row>
    <row r="3027" spans="1:5" x14ac:dyDescent="0.25">
      <c r="B3027" s="97" t="str">
        <f t="shared" si="47"/>
        <v>MGRecreio</v>
      </c>
      <c r="C3027" s="104" t="s">
        <v>34</v>
      </c>
      <c r="D3027" s="105" t="s">
        <v>4472</v>
      </c>
      <c r="E3027" s="106">
        <v>10522</v>
      </c>
    </row>
    <row r="3028" spans="1:5" x14ac:dyDescent="0.25">
      <c r="B3028" s="97" t="str">
        <f t="shared" si="47"/>
        <v>BASanta Teresinha</v>
      </c>
      <c r="C3028" s="104" t="s">
        <v>32</v>
      </c>
      <c r="D3028" s="105" t="s">
        <v>4473</v>
      </c>
      <c r="E3028" s="106">
        <v>10520</v>
      </c>
    </row>
    <row r="3029" spans="1:5" x14ac:dyDescent="0.25">
      <c r="B3029" s="97" t="str">
        <f t="shared" si="47"/>
        <v>BAÉrico Cardoso</v>
      </c>
      <c r="C3029" s="104" t="s">
        <v>32</v>
      </c>
      <c r="D3029" s="105" t="s">
        <v>4474</v>
      </c>
      <c r="E3029" s="106">
        <v>10513</v>
      </c>
    </row>
    <row r="3030" spans="1:5" x14ac:dyDescent="0.25">
      <c r="A3030" s="97" t="str">
        <f>_xlfn.CONCAT(C3030,D3030)</f>
        <v>TOCampos Lindos</v>
      </c>
      <c r="B3030" s="97" t="str">
        <f t="shared" si="47"/>
        <v>TOCampos Lindos</v>
      </c>
      <c r="C3030" s="104" t="s">
        <v>45</v>
      </c>
      <c r="D3030" s="105" t="s">
        <v>4475</v>
      </c>
      <c r="E3030" s="106">
        <v>10505</v>
      </c>
    </row>
    <row r="3031" spans="1:5" x14ac:dyDescent="0.25">
      <c r="A3031" s="97" t="str">
        <f>_xlfn.CONCAT(C3031,D3031)</f>
        <v>TOArraias</v>
      </c>
      <c r="B3031" s="97" t="str">
        <f t="shared" si="47"/>
        <v>TOArraias</v>
      </c>
      <c r="C3031" s="104" t="s">
        <v>45</v>
      </c>
      <c r="D3031" s="105" t="s">
        <v>4476</v>
      </c>
      <c r="E3031" s="106">
        <v>10502</v>
      </c>
    </row>
    <row r="3032" spans="1:5" x14ac:dyDescent="0.25">
      <c r="A3032" s="97" t="str">
        <f>_xlfn.CONCAT(C3032,D3032)</f>
        <v>PASanta Cruz do Arari</v>
      </c>
      <c r="B3032" s="97" t="str">
        <f t="shared" si="47"/>
        <v>PASanta Cruz do Arari</v>
      </c>
      <c r="C3032" s="104" t="s">
        <v>35</v>
      </c>
      <c r="D3032" s="105" t="s">
        <v>4477</v>
      </c>
      <c r="E3032" s="106">
        <v>10496</v>
      </c>
    </row>
    <row r="3033" spans="1:5" x14ac:dyDescent="0.25">
      <c r="B3033" s="97" t="str">
        <f t="shared" si="47"/>
        <v>PIGuadalupe</v>
      </c>
      <c r="C3033" s="104" t="s">
        <v>53</v>
      </c>
      <c r="D3033" s="105" t="s">
        <v>4478</v>
      </c>
      <c r="E3033" s="106">
        <v>10496</v>
      </c>
    </row>
    <row r="3034" spans="1:5" x14ac:dyDescent="0.25">
      <c r="B3034" s="97" t="str">
        <f t="shared" si="47"/>
        <v>SPSarapuí</v>
      </c>
      <c r="C3034" s="97" t="s">
        <v>27</v>
      </c>
      <c r="D3034" s="102" t="s">
        <v>4479</v>
      </c>
      <c r="E3034" s="103">
        <v>10493</v>
      </c>
    </row>
    <row r="3035" spans="1:5" x14ac:dyDescent="0.25">
      <c r="B3035" s="97" t="str">
        <f t="shared" si="47"/>
        <v>RNUmarizal</v>
      </c>
      <c r="C3035" s="104" t="s">
        <v>52</v>
      </c>
      <c r="D3035" s="105" t="s">
        <v>4480</v>
      </c>
      <c r="E3035" s="106">
        <v>10485</v>
      </c>
    </row>
    <row r="3036" spans="1:5" x14ac:dyDescent="0.25">
      <c r="B3036" s="97" t="str">
        <f t="shared" si="47"/>
        <v>RSArroio do Sal</v>
      </c>
      <c r="C3036" s="97" t="s">
        <v>39</v>
      </c>
      <c r="D3036" s="102" t="s">
        <v>4481</v>
      </c>
      <c r="E3036" s="103">
        <v>10483</v>
      </c>
    </row>
    <row r="3037" spans="1:5" x14ac:dyDescent="0.25">
      <c r="B3037" s="97" t="str">
        <f t="shared" si="47"/>
        <v>PIBeneditinos</v>
      </c>
      <c r="C3037" s="104" t="s">
        <v>53</v>
      </c>
      <c r="D3037" s="105" t="s">
        <v>4482</v>
      </c>
      <c r="E3037" s="106">
        <v>10479</v>
      </c>
    </row>
    <row r="3038" spans="1:5" x14ac:dyDescent="0.25">
      <c r="B3038" s="97" t="str">
        <f t="shared" si="47"/>
        <v>MGSenhora dos Remédios</v>
      </c>
      <c r="C3038" s="97" t="s">
        <v>34</v>
      </c>
      <c r="D3038" s="102" t="s">
        <v>4483</v>
      </c>
      <c r="E3038" s="103">
        <v>10474</v>
      </c>
    </row>
    <row r="3039" spans="1:5" x14ac:dyDescent="0.25">
      <c r="B3039" s="97" t="str">
        <f t="shared" si="47"/>
        <v>BAJitaúna</v>
      </c>
      <c r="C3039" s="104" t="s">
        <v>32</v>
      </c>
      <c r="D3039" s="105" t="s">
        <v>4484</v>
      </c>
      <c r="E3039" s="106">
        <v>10470</v>
      </c>
    </row>
    <row r="3040" spans="1:5" x14ac:dyDescent="0.25">
      <c r="B3040" s="97" t="str">
        <f t="shared" si="47"/>
        <v>BAMulungu do Morro</v>
      </c>
      <c r="C3040" s="104" t="s">
        <v>32</v>
      </c>
      <c r="D3040" s="105" t="s">
        <v>4485</v>
      </c>
      <c r="E3040" s="106">
        <v>10469</v>
      </c>
    </row>
    <row r="3041" spans="1:5" x14ac:dyDescent="0.25">
      <c r="A3041" s="97" t="str">
        <f>_xlfn.CONCAT(C3041,D3041)</f>
        <v>MAJatobá</v>
      </c>
      <c r="B3041" s="97" t="str">
        <f t="shared" si="47"/>
        <v>MAJatobá</v>
      </c>
      <c r="C3041" s="104" t="s">
        <v>40</v>
      </c>
      <c r="D3041" s="105" t="s">
        <v>3817</v>
      </c>
      <c r="E3041" s="106">
        <v>10464</v>
      </c>
    </row>
    <row r="3042" spans="1:5" x14ac:dyDescent="0.25">
      <c r="B3042" s="97" t="str">
        <f t="shared" si="47"/>
        <v>PICristino Castro</v>
      </c>
      <c r="C3042" s="104" t="s">
        <v>53</v>
      </c>
      <c r="D3042" s="105" t="s">
        <v>4486</v>
      </c>
      <c r="E3042" s="106">
        <v>10464</v>
      </c>
    </row>
    <row r="3043" spans="1:5" x14ac:dyDescent="0.25">
      <c r="B3043" s="97" t="str">
        <f t="shared" si="47"/>
        <v>RNEspírito Santo</v>
      </c>
      <c r="C3043" s="104" t="s">
        <v>52</v>
      </c>
      <c r="D3043" s="105" t="s">
        <v>66</v>
      </c>
      <c r="E3043" s="106">
        <v>10463</v>
      </c>
    </row>
    <row r="3044" spans="1:5" x14ac:dyDescent="0.25">
      <c r="B3044" s="97" t="str">
        <f t="shared" si="47"/>
        <v>MGVirginópolis</v>
      </c>
      <c r="C3044" s="97" t="s">
        <v>34</v>
      </c>
      <c r="D3044" s="102" t="s">
        <v>4487</v>
      </c>
      <c r="E3044" s="103">
        <v>10459</v>
      </c>
    </row>
    <row r="3045" spans="1:5" x14ac:dyDescent="0.25">
      <c r="B3045" s="97" t="str">
        <f t="shared" si="47"/>
        <v>MTRibeirão Cascalheira</v>
      </c>
      <c r="C3045" s="97" t="s">
        <v>46</v>
      </c>
      <c r="D3045" s="102" t="s">
        <v>4488</v>
      </c>
      <c r="E3045" s="103">
        <v>10450</v>
      </c>
    </row>
    <row r="3046" spans="1:5" x14ac:dyDescent="0.25">
      <c r="B3046" s="97" t="str">
        <f t="shared" si="47"/>
        <v>PBNatuba</v>
      </c>
      <c r="C3046" s="104" t="s">
        <v>50</v>
      </c>
      <c r="D3046" s="105" t="s">
        <v>4489</v>
      </c>
      <c r="E3046" s="106">
        <v>10449</v>
      </c>
    </row>
    <row r="3047" spans="1:5" x14ac:dyDescent="0.25">
      <c r="B3047" s="97" t="str">
        <f t="shared" si="47"/>
        <v>RNSão Miguel do Gostoso</v>
      </c>
      <c r="C3047" s="104" t="s">
        <v>52</v>
      </c>
      <c r="D3047" s="105" t="s">
        <v>4490</v>
      </c>
      <c r="E3047" s="106">
        <v>10441</v>
      </c>
    </row>
    <row r="3048" spans="1:5" x14ac:dyDescent="0.25">
      <c r="B3048" s="97" t="str">
        <f t="shared" si="47"/>
        <v>ESItarana</v>
      </c>
      <c r="C3048" s="97" t="s">
        <v>48</v>
      </c>
      <c r="D3048" s="102" t="s">
        <v>4491</v>
      </c>
      <c r="E3048" s="103">
        <v>10433</v>
      </c>
    </row>
    <row r="3049" spans="1:5" x14ac:dyDescent="0.25">
      <c r="B3049" s="97" t="str">
        <f t="shared" si="47"/>
        <v>MTApiacás</v>
      </c>
      <c r="C3049" s="97" t="s">
        <v>46</v>
      </c>
      <c r="D3049" s="102" t="s">
        <v>4492</v>
      </c>
      <c r="E3049" s="103">
        <v>10431</v>
      </c>
    </row>
    <row r="3050" spans="1:5" x14ac:dyDescent="0.25">
      <c r="A3050" s="97" t="str">
        <f>_xlfn.CONCAT(C3050,D3050)</f>
        <v>TOParanã</v>
      </c>
      <c r="B3050" s="97" t="str">
        <f t="shared" si="47"/>
        <v>TOParanã</v>
      </c>
      <c r="C3050" s="104" t="s">
        <v>45</v>
      </c>
      <c r="D3050" s="105" t="s">
        <v>4493</v>
      </c>
      <c r="E3050" s="106">
        <v>10426</v>
      </c>
    </row>
    <row r="3051" spans="1:5" x14ac:dyDescent="0.25">
      <c r="B3051" s="97" t="str">
        <f t="shared" si="47"/>
        <v>ALBranquinha</v>
      </c>
      <c r="C3051" s="104" t="s">
        <v>37</v>
      </c>
      <c r="D3051" s="105" t="s">
        <v>4494</v>
      </c>
      <c r="E3051" s="106">
        <v>10426</v>
      </c>
    </row>
    <row r="3052" spans="1:5" x14ac:dyDescent="0.25">
      <c r="B3052" s="97" t="str">
        <f t="shared" si="47"/>
        <v>RSArvorezinha</v>
      </c>
      <c r="C3052" s="97" t="s">
        <v>39</v>
      </c>
      <c r="D3052" s="102" t="s">
        <v>4495</v>
      </c>
      <c r="E3052" s="103">
        <v>10422</v>
      </c>
    </row>
    <row r="3053" spans="1:5" x14ac:dyDescent="0.25">
      <c r="B3053" s="97" t="str">
        <f t="shared" si="47"/>
        <v>CECatunda</v>
      </c>
      <c r="C3053" s="104" t="s">
        <v>41</v>
      </c>
      <c r="D3053" s="105" t="s">
        <v>4496</v>
      </c>
      <c r="E3053" s="106">
        <v>10410</v>
      </c>
    </row>
    <row r="3054" spans="1:5" x14ac:dyDescent="0.25">
      <c r="B3054" s="97" t="str">
        <f t="shared" si="47"/>
        <v>RJSanta Maria Madalena</v>
      </c>
      <c r="C3054" s="97" t="s">
        <v>43</v>
      </c>
      <c r="D3054" s="102" t="s">
        <v>4497</v>
      </c>
      <c r="E3054" s="103">
        <v>10380</v>
      </c>
    </row>
    <row r="3055" spans="1:5" x14ac:dyDescent="0.25">
      <c r="B3055" s="97" t="str">
        <f t="shared" si="47"/>
        <v>PBÁgua Branca</v>
      </c>
      <c r="C3055" s="104" t="s">
        <v>50</v>
      </c>
      <c r="D3055" s="105" t="s">
        <v>3285</v>
      </c>
      <c r="E3055" s="106">
        <v>10375</v>
      </c>
    </row>
    <row r="3056" spans="1:5" x14ac:dyDescent="0.25">
      <c r="B3056" s="97" t="str">
        <f t="shared" si="47"/>
        <v>PBDona Inês</v>
      </c>
      <c r="C3056" s="104" t="s">
        <v>50</v>
      </c>
      <c r="D3056" s="105" t="s">
        <v>4498</v>
      </c>
      <c r="E3056" s="106">
        <v>10375</v>
      </c>
    </row>
    <row r="3057" spans="1:5" x14ac:dyDescent="0.25">
      <c r="B3057" s="97" t="str">
        <f t="shared" si="47"/>
        <v>RNBoa Saúde</v>
      </c>
      <c r="C3057" s="104" t="s">
        <v>52</v>
      </c>
      <c r="D3057" s="105" t="s">
        <v>4499</v>
      </c>
      <c r="E3057" s="106">
        <v>10367</v>
      </c>
    </row>
    <row r="3058" spans="1:5" x14ac:dyDescent="0.25">
      <c r="B3058" s="97" t="str">
        <f t="shared" si="47"/>
        <v>PBCachoeira dos Índios</v>
      </c>
      <c r="C3058" s="104" t="s">
        <v>50</v>
      </c>
      <c r="D3058" s="105" t="s">
        <v>4500</v>
      </c>
      <c r="E3058" s="106">
        <v>10364</v>
      </c>
    </row>
    <row r="3059" spans="1:5" x14ac:dyDescent="0.25">
      <c r="B3059" s="97" t="str">
        <f t="shared" si="47"/>
        <v>PRFlorestópolis</v>
      </c>
      <c r="C3059" s="97" t="s">
        <v>33</v>
      </c>
      <c r="D3059" s="102" t="s">
        <v>4501</v>
      </c>
      <c r="E3059" s="103">
        <v>10360</v>
      </c>
    </row>
    <row r="3060" spans="1:5" x14ac:dyDescent="0.25">
      <c r="B3060" s="97" t="str">
        <f t="shared" si="47"/>
        <v>BAMarcionílio Souza</v>
      </c>
      <c r="C3060" s="104" t="s">
        <v>32</v>
      </c>
      <c r="D3060" s="105" t="s">
        <v>4502</v>
      </c>
      <c r="E3060" s="106">
        <v>10357</v>
      </c>
    </row>
    <row r="3061" spans="1:5" x14ac:dyDescent="0.25">
      <c r="B3061" s="97" t="str">
        <f t="shared" si="47"/>
        <v>MGNinheira</v>
      </c>
      <c r="C3061" s="104" t="s">
        <v>34</v>
      </c>
      <c r="D3061" s="105" t="s">
        <v>4503</v>
      </c>
      <c r="E3061" s="106">
        <v>10355</v>
      </c>
    </row>
    <row r="3062" spans="1:5" x14ac:dyDescent="0.25">
      <c r="B3062" s="97" t="str">
        <f t="shared" si="47"/>
        <v>SERiachuelo</v>
      </c>
      <c r="C3062" s="104" t="s">
        <v>49</v>
      </c>
      <c r="D3062" s="105" t="s">
        <v>4504</v>
      </c>
      <c r="E3062" s="106">
        <v>10354</v>
      </c>
    </row>
    <row r="3063" spans="1:5" x14ac:dyDescent="0.25">
      <c r="B3063" s="97" t="str">
        <f t="shared" si="47"/>
        <v>BAPintadas</v>
      </c>
      <c r="C3063" s="104" t="s">
        <v>32</v>
      </c>
      <c r="D3063" s="105" t="s">
        <v>4505</v>
      </c>
      <c r="E3063" s="106">
        <v>10353</v>
      </c>
    </row>
    <row r="3064" spans="1:5" x14ac:dyDescent="0.25">
      <c r="B3064" s="97" t="str">
        <f t="shared" si="47"/>
        <v>MGConceição da Aparecida</v>
      </c>
      <c r="C3064" s="104" t="s">
        <v>34</v>
      </c>
      <c r="D3064" s="105" t="s">
        <v>4506</v>
      </c>
      <c r="E3064" s="106">
        <v>10351</v>
      </c>
    </row>
    <row r="3065" spans="1:5" x14ac:dyDescent="0.25">
      <c r="A3065" s="97" t="str">
        <f>_xlfn.CONCAT(C3065,D3065)</f>
        <v>ROTheobroma</v>
      </c>
      <c r="B3065" s="97" t="str">
        <f t="shared" si="47"/>
        <v>ROTheobroma</v>
      </c>
      <c r="C3065" s="104" t="s">
        <v>51</v>
      </c>
      <c r="D3065" s="105" t="s">
        <v>4507</v>
      </c>
      <c r="E3065" s="106">
        <v>10348</v>
      </c>
    </row>
    <row r="3066" spans="1:5" x14ac:dyDescent="0.25">
      <c r="B3066" s="97" t="str">
        <f t="shared" si="47"/>
        <v>BADário Meira</v>
      </c>
      <c r="C3066" s="104" t="s">
        <v>32</v>
      </c>
      <c r="D3066" s="105" t="s">
        <v>4508</v>
      </c>
      <c r="E3066" s="106">
        <v>10347</v>
      </c>
    </row>
    <row r="3067" spans="1:5" x14ac:dyDescent="0.25">
      <c r="B3067" s="97" t="str">
        <f t="shared" si="47"/>
        <v>PRBarracão</v>
      </c>
      <c r="C3067" s="97" t="s">
        <v>33</v>
      </c>
      <c r="D3067" s="102" t="s">
        <v>4509</v>
      </c>
      <c r="E3067" s="103">
        <v>10347</v>
      </c>
    </row>
    <row r="3068" spans="1:5" x14ac:dyDescent="0.25">
      <c r="A3068" s="97" t="str">
        <f>_xlfn.CONCAT(C3068,D3068)</f>
        <v>MASerrano do Maranhão</v>
      </c>
      <c r="B3068" s="97" t="str">
        <f t="shared" si="47"/>
        <v>MASerrano do Maranhão</v>
      </c>
      <c r="C3068" s="104" t="s">
        <v>40</v>
      </c>
      <c r="D3068" s="105" t="s">
        <v>4510</v>
      </c>
      <c r="E3068" s="106">
        <v>10343</v>
      </c>
    </row>
    <row r="3069" spans="1:5" x14ac:dyDescent="0.25">
      <c r="B3069" s="97" t="str">
        <f t="shared" si="47"/>
        <v>MGCentralina</v>
      </c>
      <c r="C3069" s="104" t="s">
        <v>34</v>
      </c>
      <c r="D3069" s="105" t="s">
        <v>4511</v>
      </c>
      <c r="E3069" s="106">
        <v>10343</v>
      </c>
    </row>
    <row r="3070" spans="1:5" x14ac:dyDescent="0.25">
      <c r="B3070" s="97" t="str">
        <f t="shared" si="47"/>
        <v>MGBuenópolis</v>
      </c>
      <c r="C3070" s="104" t="s">
        <v>34</v>
      </c>
      <c r="D3070" s="105" t="s">
        <v>4512</v>
      </c>
      <c r="E3070" s="106">
        <v>10342</v>
      </c>
    </row>
    <row r="3071" spans="1:5" x14ac:dyDescent="0.25">
      <c r="B3071" s="97" t="str">
        <f t="shared" si="47"/>
        <v>GOAruanã</v>
      </c>
      <c r="C3071" s="97" t="s">
        <v>36</v>
      </c>
      <c r="D3071" s="102" t="s">
        <v>4513</v>
      </c>
      <c r="E3071" s="103">
        <v>10340</v>
      </c>
    </row>
    <row r="3072" spans="1:5" x14ac:dyDescent="0.25">
      <c r="B3072" s="97" t="str">
        <f t="shared" si="47"/>
        <v>SCJacinto Machado</v>
      </c>
      <c r="C3072" s="97" t="s">
        <v>42</v>
      </c>
      <c r="D3072" s="102" t="s">
        <v>4514</v>
      </c>
      <c r="E3072" s="103">
        <v>10337</v>
      </c>
    </row>
    <row r="3073" spans="2:5" x14ac:dyDescent="0.25">
      <c r="B3073" s="97" t="str">
        <f t="shared" si="47"/>
        <v>MGUrucânia</v>
      </c>
      <c r="C3073" s="97" t="s">
        <v>34</v>
      </c>
      <c r="D3073" s="102" t="s">
        <v>4515</v>
      </c>
      <c r="E3073" s="103">
        <v>10333</v>
      </c>
    </row>
    <row r="3074" spans="2:5" x14ac:dyDescent="0.25">
      <c r="B3074" s="97" t="str">
        <f t="shared" si="47"/>
        <v>PRMariluz</v>
      </c>
      <c r="C3074" s="97" t="s">
        <v>33</v>
      </c>
      <c r="D3074" s="102" t="s">
        <v>4516</v>
      </c>
      <c r="E3074" s="103">
        <v>10327</v>
      </c>
    </row>
    <row r="3075" spans="2:5" x14ac:dyDescent="0.25">
      <c r="B3075" s="97" t="str">
        <f t="shared" ref="B3075:B3138" si="48">C3075&amp;D3075</f>
        <v>RNBom Jesus</v>
      </c>
      <c r="C3075" s="104" t="s">
        <v>52</v>
      </c>
      <c r="D3075" s="105" t="s">
        <v>2932</v>
      </c>
      <c r="E3075" s="106">
        <v>10323</v>
      </c>
    </row>
    <row r="3076" spans="2:5" x14ac:dyDescent="0.25">
      <c r="B3076" s="97" t="str">
        <f t="shared" si="48"/>
        <v>PETerra Nova</v>
      </c>
      <c r="C3076" s="104" t="s">
        <v>44</v>
      </c>
      <c r="D3076" s="105" t="s">
        <v>4055</v>
      </c>
      <c r="E3076" s="106">
        <v>10314</v>
      </c>
    </row>
    <row r="3077" spans="2:5" x14ac:dyDescent="0.25">
      <c r="B3077" s="97" t="str">
        <f t="shared" si="48"/>
        <v>MGFrancisco Badaró</v>
      </c>
      <c r="C3077" s="104" t="s">
        <v>34</v>
      </c>
      <c r="D3077" s="105" t="s">
        <v>4517</v>
      </c>
      <c r="E3077" s="106">
        <v>10311</v>
      </c>
    </row>
    <row r="3078" spans="2:5" x14ac:dyDescent="0.25">
      <c r="B3078" s="97" t="str">
        <f t="shared" si="48"/>
        <v>MGGuaraciaba</v>
      </c>
      <c r="C3078" s="104" t="s">
        <v>34</v>
      </c>
      <c r="D3078" s="105" t="s">
        <v>4518</v>
      </c>
      <c r="E3078" s="106">
        <v>10307</v>
      </c>
    </row>
    <row r="3079" spans="2:5" x14ac:dyDescent="0.25">
      <c r="B3079" s="97" t="str">
        <f t="shared" si="48"/>
        <v>GOCarmo do Rio Verde</v>
      </c>
      <c r="C3079" s="97" t="s">
        <v>36</v>
      </c>
      <c r="D3079" s="102" t="s">
        <v>4519</v>
      </c>
      <c r="E3079" s="103">
        <v>10299</v>
      </c>
    </row>
    <row r="3080" spans="2:5" x14ac:dyDescent="0.25">
      <c r="B3080" s="97" t="str">
        <f t="shared" si="48"/>
        <v>BAMaiquinique</v>
      </c>
      <c r="C3080" s="104" t="s">
        <v>32</v>
      </c>
      <c r="D3080" s="105" t="s">
        <v>4520</v>
      </c>
      <c r="E3080" s="106">
        <v>10294</v>
      </c>
    </row>
    <row r="3081" spans="2:5" x14ac:dyDescent="0.25">
      <c r="B3081" s="97" t="str">
        <f t="shared" si="48"/>
        <v>MGDores de Campos</v>
      </c>
      <c r="C3081" s="104" t="s">
        <v>34</v>
      </c>
      <c r="D3081" s="105" t="s">
        <v>4521</v>
      </c>
      <c r="E3081" s="106">
        <v>10291</v>
      </c>
    </row>
    <row r="3082" spans="2:5" x14ac:dyDescent="0.25">
      <c r="B3082" s="97" t="str">
        <f t="shared" si="48"/>
        <v>BAItapitanga</v>
      </c>
      <c r="C3082" s="104" t="s">
        <v>32</v>
      </c>
      <c r="D3082" s="105" t="s">
        <v>4522</v>
      </c>
      <c r="E3082" s="106">
        <v>10284</v>
      </c>
    </row>
    <row r="3083" spans="2:5" x14ac:dyDescent="0.25">
      <c r="B3083" s="97" t="str">
        <f t="shared" si="48"/>
        <v>MGBela Vista de Minas</v>
      </c>
      <c r="C3083" s="104" t="s">
        <v>34</v>
      </c>
      <c r="D3083" s="105" t="s">
        <v>4523</v>
      </c>
      <c r="E3083" s="106">
        <v>10269</v>
      </c>
    </row>
    <row r="3084" spans="2:5" x14ac:dyDescent="0.25">
      <c r="B3084" s="97" t="str">
        <f t="shared" si="48"/>
        <v>MGRubim</v>
      </c>
      <c r="C3084" s="104" t="s">
        <v>34</v>
      </c>
      <c r="D3084" s="105" t="s">
        <v>4524</v>
      </c>
      <c r="E3084" s="106">
        <v>10269</v>
      </c>
    </row>
    <row r="3085" spans="2:5" x14ac:dyDescent="0.25">
      <c r="B3085" s="97" t="str">
        <f t="shared" si="48"/>
        <v>BAPiripá</v>
      </c>
      <c r="C3085" s="104" t="s">
        <v>32</v>
      </c>
      <c r="D3085" s="105" t="s">
        <v>4525</v>
      </c>
      <c r="E3085" s="106">
        <v>10253</v>
      </c>
    </row>
    <row r="3086" spans="2:5" x14ac:dyDescent="0.25">
      <c r="B3086" s="97" t="str">
        <f t="shared" si="48"/>
        <v>GOPetrolina de Goiás</v>
      </c>
      <c r="C3086" s="97" t="s">
        <v>36</v>
      </c>
      <c r="D3086" s="102" t="s">
        <v>4526</v>
      </c>
      <c r="E3086" s="103">
        <v>10240</v>
      </c>
    </row>
    <row r="3087" spans="2:5" x14ac:dyDescent="0.25">
      <c r="B3087" s="97" t="str">
        <f t="shared" si="48"/>
        <v>SCPescaria Brava</v>
      </c>
      <c r="C3087" s="97" t="s">
        <v>42</v>
      </c>
      <c r="D3087" s="102" t="s">
        <v>4527</v>
      </c>
      <c r="E3087" s="103">
        <v>10225</v>
      </c>
    </row>
    <row r="3088" spans="2:5" x14ac:dyDescent="0.25">
      <c r="B3088" s="97" t="str">
        <f t="shared" si="48"/>
        <v>GOParanaiguara</v>
      </c>
      <c r="C3088" s="97" t="s">
        <v>36</v>
      </c>
      <c r="D3088" s="102" t="s">
        <v>4528</v>
      </c>
      <c r="E3088" s="103">
        <v>10221</v>
      </c>
    </row>
    <row r="3089" spans="2:5" x14ac:dyDescent="0.25">
      <c r="B3089" s="97" t="str">
        <f t="shared" si="48"/>
        <v>MGCristina</v>
      </c>
      <c r="C3089" s="104" t="s">
        <v>34</v>
      </c>
      <c r="D3089" s="105" t="s">
        <v>4529</v>
      </c>
      <c r="E3089" s="106">
        <v>10211</v>
      </c>
    </row>
    <row r="3090" spans="2:5" x14ac:dyDescent="0.25">
      <c r="B3090" s="97" t="str">
        <f t="shared" si="48"/>
        <v>SPPorangaba</v>
      </c>
      <c r="C3090" s="97" t="s">
        <v>27</v>
      </c>
      <c r="D3090" s="102" t="s">
        <v>4530</v>
      </c>
      <c r="E3090" s="103">
        <v>10205</v>
      </c>
    </row>
    <row r="3091" spans="2:5" x14ac:dyDescent="0.25">
      <c r="B3091" s="97" t="str">
        <f t="shared" si="48"/>
        <v>GONova Veneza</v>
      </c>
      <c r="C3091" s="97" t="s">
        <v>36</v>
      </c>
      <c r="D3091" s="102" t="s">
        <v>3747</v>
      </c>
      <c r="E3091" s="103">
        <v>10193</v>
      </c>
    </row>
    <row r="3092" spans="2:5" x14ac:dyDescent="0.25">
      <c r="B3092" s="97" t="str">
        <f t="shared" si="48"/>
        <v>SPUchoa</v>
      </c>
      <c r="C3092" s="97" t="s">
        <v>27</v>
      </c>
      <c r="D3092" s="102" t="s">
        <v>4531</v>
      </c>
      <c r="E3092" s="103">
        <v>10191</v>
      </c>
    </row>
    <row r="3093" spans="2:5" x14ac:dyDescent="0.25">
      <c r="B3093" s="97" t="str">
        <f t="shared" si="48"/>
        <v>RSFontoura Xavier</v>
      </c>
      <c r="C3093" s="97" t="s">
        <v>39</v>
      </c>
      <c r="D3093" s="102" t="s">
        <v>4532</v>
      </c>
      <c r="E3093" s="103">
        <v>10181</v>
      </c>
    </row>
    <row r="3094" spans="2:5" x14ac:dyDescent="0.25">
      <c r="B3094" s="97" t="str">
        <f t="shared" si="48"/>
        <v>RNLuís Gomes</v>
      </c>
      <c r="C3094" s="104" t="s">
        <v>52</v>
      </c>
      <c r="D3094" s="105" t="s">
        <v>4533</v>
      </c>
      <c r="E3094" s="106">
        <v>10175</v>
      </c>
    </row>
    <row r="3095" spans="2:5" x14ac:dyDescent="0.25">
      <c r="B3095" s="97" t="str">
        <f t="shared" si="48"/>
        <v>SPDumont</v>
      </c>
      <c r="C3095" s="97" t="s">
        <v>27</v>
      </c>
      <c r="D3095" s="102" t="s">
        <v>4534</v>
      </c>
      <c r="E3095" s="103">
        <v>10174</v>
      </c>
    </row>
    <row r="3096" spans="2:5" x14ac:dyDescent="0.25">
      <c r="B3096" s="97" t="str">
        <f t="shared" si="48"/>
        <v>BAItapebi</v>
      </c>
      <c r="C3096" s="104" t="s">
        <v>32</v>
      </c>
      <c r="D3096" s="105" t="s">
        <v>4535</v>
      </c>
      <c r="E3096" s="106">
        <v>10173</v>
      </c>
    </row>
    <row r="3097" spans="2:5" x14ac:dyDescent="0.25">
      <c r="B3097" s="97" t="str">
        <f t="shared" si="48"/>
        <v>GOPiranhas</v>
      </c>
      <c r="C3097" s="97" t="s">
        <v>36</v>
      </c>
      <c r="D3097" s="102" t="s">
        <v>2949</v>
      </c>
      <c r="E3097" s="103">
        <v>10161</v>
      </c>
    </row>
    <row r="3098" spans="2:5" x14ac:dyDescent="0.25">
      <c r="B3098" s="97" t="str">
        <f t="shared" si="48"/>
        <v>MGIpuiúna</v>
      </c>
      <c r="C3098" s="104" t="s">
        <v>34</v>
      </c>
      <c r="D3098" s="105" t="s">
        <v>4536</v>
      </c>
      <c r="E3098" s="106">
        <v>10156</v>
      </c>
    </row>
    <row r="3099" spans="2:5" x14ac:dyDescent="0.25">
      <c r="B3099" s="97" t="str">
        <f t="shared" si="48"/>
        <v>SCBom Retiro</v>
      </c>
      <c r="C3099" s="97" t="s">
        <v>42</v>
      </c>
      <c r="D3099" s="102" t="s">
        <v>4537</v>
      </c>
      <c r="E3099" s="103">
        <v>10153</v>
      </c>
    </row>
    <row r="3100" spans="2:5" x14ac:dyDescent="0.25">
      <c r="B3100" s="97" t="str">
        <f t="shared" si="48"/>
        <v>RSSinimbu</v>
      </c>
      <c r="C3100" s="97" t="s">
        <v>39</v>
      </c>
      <c r="D3100" s="102" t="s">
        <v>4538</v>
      </c>
      <c r="E3100" s="103">
        <v>10152</v>
      </c>
    </row>
    <row r="3101" spans="2:5" x14ac:dyDescent="0.25">
      <c r="B3101" s="97" t="str">
        <f t="shared" si="48"/>
        <v>PRCatanduvas</v>
      </c>
      <c r="C3101" s="97" t="s">
        <v>33</v>
      </c>
      <c r="D3101" s="102" t="s">
        <v>4364</v>
      </c>
      <c r="E3101" s="103">
        <v>10144</v>
      </c>
    </row>
    <row r="3102" spans="2:5" x14ac:dyDescent="0.25">
      <c r="B3102" s="97" t="str">
        <f t="shared" si="48"/>
        <v>RSPorto Xavier</v>
      </c>
      <c r="C3102" s="97" t="s">
        <v>39</v>
      </c>
      <c r="D3102" s="102" t="s">
        <v>4539</v>
      </c>
      <c r="E3102" s="103">
        <v>10144</v>
      </c>
    </row>
    <row r="3103" spans="2:5" x14ac:dyDescent="0.25">
      <c r="B3103" s="97" t="str">
        <f t="shared" si="48"/>
        <v>SCAlfredo Wagner</v>
      </c>
      <c r="C3103" s="97" t="s">
        <v>42</v>
      </c>
      <c r="D3103" s="102" t="s">
        <v>4540</v>
      </c>
      <c r="E3103" s="103">
        <v>10136</v>
      </c>
    </row>
    <row r="3104" spans="2:5" x14ac:dyDescent="0.25">
      <c r="B3104" s="97" t="str">
        <f t="shared" si="48"/>
        <v>PRNova Aurora</v>
      </c>
      <c r="C3104" s="97" t="s">
        <v>33</v>
      </c>
      <c r="D3104" s="102" t="s">
        <v>4541</v>
      </c>
      <c r="E3104" s="103">
        <v>10131</v>
      </c>
    </row>
    <row r="3105" spans="1:5" x14ac:dyDescent="0.25">
      <c r="B3105" s="97" t="str">
        <f t="shared" si="48"/>
        <v>MGItamogi</v>
      </c>
      <c r="C3105" s="104" t="s">
        <v>34</v>
      </c>
      <c r="D3105" s="105" t="s">
        <v>4542</v>
      </c>
      <c r="E3105" s="106">
        <v>10122</v>
      </c>
    </row>
    <row r="3106" spans="1:5" x14ac:dyDescent="0.25">
      <c r="B3106" s="97" t="str">
        <f t="shared" si="48"/>
        <v>PRSão João</v>
      </c>
      <c r="C3106" s="97" t="s">
        <v>33</v>
      </c>
      <c r="D3106" s="102" t="s">
        <v>3069</v>
      </c>
      <c r="E3106" s="103">
        <v>10122</v>
      </c>
    </row>
    <row r="3107" spans="1:5" x14ac:dyDescent="0.25">
      <c r="A3107" s="97" t="str">
        <f>_xlfn.CONCAT(C3107,D3107)</f>
        <v>MAGovernador Newton Bello</v>
      </c>
      <c r="B3107" s="97" t="str">
        <f t="shared" si="48"/>
        <v>MAGovernador Newton Bello</v>
      </c>
      <c r="C3107" s="104" t="s">
        <v>40</v>
      </c>
      <c r="D3107" s="105" t="s">
        <v>4543</v>
      </c>
      <c r="E3107" s="106">
        <v>10121</v>
      </c>
    </row>
    <row r="3108" spans="1:5" x14ac:dyDescent="0.25">
      <c r="B3108" s="97" t="str">
        <f t="shared" si="48"/>
        <v>GOBonfinópolis</v>
      </c>
      <c r="C3108" s="97" t="s">
        <v>36</v>
      </c>
      <c r="D3108" s="102" t="s">
        <v>4544</v>
      </c>
      <c r="E3108" s="103">
        <v>10120</v>
      </c>
    </row>
    <row r="3109" spans="1:5" x14ac:dyDescent="0.25">
      <c r="B3109" s="97" t="str">
        <f t="shared" si="48"/>
        <v>MTMarcelândia</v>
      </c>
      <c r="C3109" s="97" t="s">
        <v>46</v>
      </c>
      <c r="D3109" s="102" t="s">
        <v>4545</v>
      </c>
      <c r="E3109" s="103">
        <v>10107</v>
      </c>
    </row>
    <row r="3110" spans="1:5" x14ac:dyDescent="0.25">
      <c r="B3110" s="97" t="str">
        <f t="shared" si="48"/>
        <v>MGCarneirinho</v>
      </c>
      <c r="C3110" s="104" t="s">
        <v>34</v>
      </c>
      <c r="D3110" s="105" t="s">
        <v>4546</v>
      </c>
      <c r="E3110" s="106">
        <v>10103</v>
      </c>
    </row>
    <row r="3111" spans="1:5" x14ac:dyDescent="0.25">
      <c r="B3111" s="97" t="str">
        <f t="shared" si="48"/>
        <v>SPTorrinha</v>
      </c>
      <c r="C3111" s="97" t="s">
        <v>27</v>
      </c>
      <c r="D3111" s="102" t="s">
        <v>4547</v>
      </c>
      <c r="E3111" s="103">
        <v>10100</v>
      </c>
    </row>
    <row r="3112" spans="1:5" x14ac:dyDescent="0.25">
      <c r="B3112" s="97" t="str">
        <f t="shared" si="48"/>
        <v>MTCarlinda</v>
      </c>
      <c r="C3112" s="97" t="s">
        <v>46</v>
      </c>
      <c r="D3112" s="102" t="s">
        <v>4548</v>
      </c>
      <c r="E3112" s="103">
        <v>10094</v>
      </c>
    </row>
    <row r="3113" spans="1:5" x14ac:dyDescent="0.25">
      <c r="B3113" s="97" t="str">
        <f t="shared" si="48"/>
        <v>RSNova Bassano</v>
      </c>
      <c r="C3113" s="97" t="s">
        <v>39</v>
      </c>
      <c r="D3113" s="102" t="s">
        <v>4549</v>
      </c>
      <c r="E3113" s="103">
        <v>10089</v>
      </c>
    </row>
    <row r="3114" spans="1:5" x14ac:dyDescent="0.25">
      <c r="B3114" s="97" t="str">
        <f t="shared" si="48"/>
        <v>PISigefredo Pacheco</v>
      </c>
      <c r="C3114" s="104" t="s">
        <v>53</v>
      </c>
      <c r="D3114" s="105" t="s">
        <v>4550</v>
      </c>
      <c r="E3114" s="106">
        <v>10074</v>
      </c>
    </row>
    <row r="3115" spans="1:5" x14ac:dyDescent="0.25">
      <c r="B3115" s="97" t="str">
        <f t="shared" si="48"/>
        <v>PRSanta Tereza do Oeste</v>
      </c>
      <c r="C3115" s="97" t="s">
        <v>33</v>
      </c>
      <c r="D3115" s="102" t="s">
        <v>4551</v>
      </c>
      <c r="E3115" s="103">
        <v>10055</v>
      </c>
    </row>
    <row r="3116" spans="1:5" x14ac:dyDescent="0.25">
      <c r="B3116" s="97" t="str">
        <f t="shared" si="48"/>
        <v>BABotuporã</v>
      </c>
      <c r="C3116" s="104" t="s">
        <v>32</v>
      </c>
      <c r="D3116" s="105" t="s">
        <v>4552</v>
      </c>
      <c r="E3116" s="106">
        <v>10050</v>
      </c>
    </row>
    <row r="3117" spans="1:5" x14ac:dyDescent="0.25">
      <c r="B3117" s="97" t="str">
        <f t="shared" si="48"/>
        <v>BAPiraí do Norte</v>
      </c>
      <c r="C3117" s="104" t="s">
        <v>32</v>
      </c>
      <c r="D3117" s="105" t="s">
        <v>4553</v>
      </c>
      <c r="E3117" s="106">
        <v>10050</v>
      </c>
    </row>
    <row r="3118" spans="1:5" x14ac:dyDescent="0.25">
      <c r="B3118" s="97" t="str">
        <f t="shared" si="48"/>
        <v>SPReginópolis</v>
      </c>
      <c r="C3118" s="97" t="s">
        <v>27</v>
      </c>
      <c r="D3118" s="102" t="s">
        <v>4554</v>
      </c>
      <c r="E3118" s="103">
        <v>10047</v>
      </c>
    </row>
    <row r="3119" spans="1:5" x14ac:dyDescent="0.25">
      <c r="B3119" s="97" t="str">
        <f t="shared" si="48"/>
        <v>PRIretama</v>
      </c>
      <c r="C3119" s="97" t="s">
        <v>33</v>
      </c>
      <c r="D3119" s="102" t="s">
        <v>4555</v>
      </c>
      <c r="E3119" s="103">
        <v>10029</v>
      </c>
    </row>
    <row r="3120" spans="1:5" x14ac:dyDescent="0.25">
      <c r="B3120" s="97" t="str">
        <f t="shared" si="48"/>
        <v>GOCorumbaíba</v>
      </c>
      <c r="C3120" s="97" t="s">
        <v>36</v>
      </c>
      <c r="D3120" s="102" t="s">
        <v>4556</v>
      </c>
      <c r="E3120" s="103">
        <v>10012</v>
      </c>
    </row>
    <row r="3121" spans="1:5" x14ac:dyDescent="0.25">
      <c r="A3121" s="97" t="str">
        <f>_xlfn.CONCAT(C3121,D3121)</f>
        <v>PIAnísio de Abreu</v>
      </c>
      <c r="B3121" s="97" t="str">
        <f t="shared" si="48"/>
        <v>PIAnísio de Abreu</v>
      </c>
      <c r="C3121" s="104" t="s">
        <v>53</v>
      </c>
      <c r="D3121" s="105" t="s">
        <v>4557</v>
      </c>
      <c r="E3121" s="106">
        <v>9994</v>
      </c>
    </row>
    <row r="3122" spans="1:5" x14ac:dyDescent="0.25">
      <c r="B3122" s="97" t="str">
        <f t="shared" si="48"/>
        <v>ESBom Jesus do Norte</v>
      </c>
      <c r="C3122" s="97" t="s">
        <v>48</v>
      </c>
      <c r="D3122" s="102" t="s">
        <v>4558</v>
      </c>
      <c r="E3122" s="103">
        <v>9988</v>
      </c>
    </row>
    <row r="3123" spans="1:5" x14ac:dyDescent="0.25">
      <c r="B3123" s="97" t="str">
        <f t="shared" si="48"/>
        <v>MGItapeva</v>
      </c>
      <c r="C3123" s="104" t="s">
        <v>34</v>
      </c>
      <c r="D3123" s="105" t="s">
        <v>1885</v>
      </c>
      <c r="E3123" s="106">
        <v>9976</v>
      </c>
    </row>
    <row r="3124" spans="1:5" x14ac:dyDescent="0.25">
      <c r="B3124" s="97" t="str">
        <f t="shared" si="48"/>
        <v>SPManduri</v>
      </c>
      <c r="C3124" s="97" t="s">
        <v>27</v>
      </c>
      <c r="D3124" s="102" t="s">
        <v>4559</v>
      </c>
      <c r="E3124" s="103">
        <v>9972</v>
      </c>
    </row>
    <row r="3125" spans="1:5" x14ac:dyDescent="0.25">
      <c r="B3125" s="97" t="str">
        <f t="shared" si="48"/>
        <v>SCGuaraciaba</v>
      </c>
      <c r="C3125" s="97" t="s">
        <v>42</v>
      </c>
      <c r="D3125" s="102" t="s">
        <v>4518</v>
      </c>
      <c r="E3125" s="103">
        <v>9964</v>
      </c>
    </row>
    <row r="3126" spans="1:5" x14ac:dyDescent="0.25">
      <c r="B3126" s="97" t="str">
        <f t="shared" si="48"/>
        <v>PBMulungu</v>
      </c>
      <c r="C3126" s="104" t="s">
        <v>50</v>
      </c>
      <c r="D3126" s="105" t="s">
        <v>4376</v>
      </c>
      <c r="E3126" s="106">
        <v>9962</v>
      </c>
    </row>
    <row r="3127" spans="1:5" x14ac:dyDescent="0.25">
      <c r="B3127" s="97" t="str">
        <f t="shared" si="48"/>
        <v>SPNova Campina</v>
      </c>
      <c r="C3127" s="97" t="s">
        <v>27</v>
      </c>
      <c r="D3127" s="102" t="s">
        <v>4560</v>
      </c>
      <c r="E3127" s="103">
        <v>9962</v>
      </c>
    </row>
    <row r="3128" spans="1:5" x14ac:dyDescent="0.25">
      <c r="B3128" s="97" t="str">
        <f t="shared" si="48"/>
        <v>RSPlanalto</v>
      </c>
      <c r="C3128" s="97" t="s">
        <v>39</v>
      </c>
      <c r="D3128" s="102" t="s">
        <v>2870</v>
      </c>
      <c r="E3128" s="103">
        <v>9957</v>
      </c>
    </row>
    <row r="3129" spans="1:5" x14ac:dyDescent="0.25">
      <c r="B3129" s="97" t="str">
        <f t="shared" si="48"/>
        <v>BAIpupiara</v>
      </c>
      <c r="C3129" s="104" t="s">
        <v>32</v>
      </c>
      <c r="D3129" s="105" t="s">
        <v>4561</v>
      </c>
      <c r="E3129" s="106">
        <v>9954</v>
      </c>
    </row>
    <row r="3130" spans="1:5" x14ac:dyDescent="0.25">
      <c r="B3130" s="97" t="str">
        <f t="shared" si="48"/>
        <v>SCMonte Carlo</v>
      </c>
      <c r="C3130" s="97" t="s">
        <v>42</v>
      </c>
      <c r="D3130" s="102" t="s">
        <v>4562</v>
      </c>
      <c r="E3130" s="103">
        <v>9945</v>
      </c>
    </row>
    <row r="3131" spans="1:5" x14ac:dyDescent="0.25">
      <c r="B3131" s="97" t="str">
        <f t="shared" si="48"/>
        <v>SPRinópolis</v>
      </c>
      <c r="C3131" s="97" t="s">
        <v>27</v>
      </c>
      <c r="D3131" s="102" t="s">
        <v>4563</v>
      </c>
      <c r="E3131" s="103">
        <v>9940</v>
      </c>
    </row>
    <row r="3132" spans="1:5" x14ac:dyDescent="0.25">
      <c r="B3132" s="97" t="str">
        <f t="shared" si="48"/>
        <v>MSGlória de Dourados</v>
      </c>
      <c r="C3132" s="97" t="s">
        <v>47</v>
      </c>
      <c r="D3132" s="102" t="s">
        <v>4564</v>
      </c>
      <c r="E3132" s="103">
        <v>9934</v>
      </c>
    </row>
    <row r="3133" spans="1:5" x14ac:dyDescent="0.25">
      <c r="B3133" s="97" t="str">
        <f t="shared" si="48"/>
        <v>RSSanto Antônio das Missões</v>
      </c>
      <c r="C3133" s="97" t="s">
        <v>39</v>
      </c>
      <c r="D3133" s="102" t="s">
        <v>4565</v>
      </c>
      <c r="E3133" s="103">
        <v>9930</v>
      </c>
    </row>
    <row r="3134" spans="1:5" x14ac:dyDescent="0.25">
      <c r="B3134" s="97" t="str">
        <f t="shared" si="48"/>
        <v>PBUmbuzeiro</v>
      </c>
      <c r="C3134" s="104" t="s">
        <v>50</v>
      </c>
      <c r="D3134" s="105" t="s">
        <v>4566</v>
      </c>
      <c r="E3134" s="106">
        <v>9914</v>
      </c>
    </row>
    <row r="3135" spans="1:5" x14ac:dyDescent="0.25">
      <c r="B3135" s="97" t="str">
        <f t="shared" si="48"/>
        <v>RSConstantina</v>
      </c>
      <c r="C3135" s="97" t="s">
        <v>39</v>
      </c>
      <c r="D3135" s="102" t="s">
        <v>4567</v>
      </c>
      <c r="E3135" s="103">
        <v>9903</v>
      </c>
    </row>
    <row r="3136" spans="1:5" x14ac:dyDescent="0.25">
      <c r="B3136" s="97" t="str">
        <f t="shared" si="48"/>
        <v>SCCoronel Freitas</v>
      </c>
      <c r="C3136" s="97" t="s">
        <v>42</v>
      </c>
      <c r="D3136" s="102" t="s">
        <v>4568</v>
      </c>
      <c r="E3136" s="103">
        <v>9900</v>
      </c>
    </row>
    <row r="3137" spans="1:5" x14ac:dyDescent="0.25">
      <c r="B3137" s="97" t="str">
        <f t="shared" si="48"/>
        <v>MGCoroaci</v>
      </c>
      <c r="C3137" s="104" t="s">
        <v>34</v>
      </c>
      <c r="D3137" s="105" t="s">
        <v>4569</v>
      </c>
      <c r="E3137" s="106">
        <v>9897</v>
      </c>
    </row>
    <row r="3138" spans="1:5" x14ac:dyDescent="0.25">
      <c r="B3138" s="97" t="str">
        <f t="shared" si="48"/>
        <v>PRSão João do Ivaí</v>
      </c>
      <c r="C3138" s="97" t="s">
        <v>33</v>
      </c>
      <c r="D3138" s="102" t="s">
        <v>4570</v>
      </c>
      <c r="E3138" s="103">
        <v>9897</v>
      </c>
    </row>
    <row r="3139" spans="1:5" x14ac:dyDescent="0.25">
      <c r="B3139" s="97" t="str">
        <f t="shared" ref="B3139:B3202" si="49">C3139&amp;D3139</f>
        <v>MGCapim Branco</v>
      </c>
      <c r="C3139" s="104" t="s">
        <v>34</v>
      </c>
      <c r="D3139" s="105" t="s">
        <v>4571</v>
      </c>
      <c r="E3139" s="106">
        <v>9896</v>
      </c>
    </row>
    <row r="3140" spans="1:5" x14ac:dyDescent="0.25">
      <c r="B3140" s="97" t="str">
        <f t="shared" si="49"/>
        <v>MGSão Sebastião do Maranhão</v>
      </c>
      <c r="C3140" s="97" t="s">
        <v>34</v>
      </c>
      <c r="D3140" s="102" t="s">
        <v>4572</v>
      </c>
      <c r="E3140" s="103">
        <v>9884</v>
      </c>
    </row>
    <row r="3141" spans="1:5" x14ac:dyDescent="0.25">
      <c r="B3141" s="97" t="str">
        <f t="shared" si="49"/>
        <v>SCSaudades</v>
      </c>
      <c r="C3141" s="97" t="s">
        <v>42</v>
      </c>
      <c r="D3141" s="102" t="s">
        <v>4573</v>
      </c>
      <c r="E3141" s="103">
        <v>9874</v>
      </c>
    </row>
    <row r="3142" spans="1:5" x14ac:dyDescent="0.25">
      <c r="B3142" s="97" t="str">
        <f t="shared" si="49"/>
        <v>PIIpiranga do Piauí</v>
      </c>
      <c r="C3142" s="104" t="s">
        <v>53</v>
      </c>
      <c r="D3142" s="105" t="s">
        <v>4574</v>
      </c>
      <c r="E3142" s="106">
        <v>9863</v>
      </c>
    </row>
    <row r="3143" spans="1:5" x14ac:dyDescent="0.25">
      <c r="B3143" s="97" t="str">
        <f t="shared" si="49"/>
        <v>SPAriranha</v>
      </c>
      <c r="C3143" s="97" t="s">
        <v>27</v>
      </c>
      <c r="D3143" s="102" t="s">
        <v>4575</v>
      </c>
      <c r="E3143" s="103">
        <v>9851</v>
      </c>
    </row>
    <row r="3144" spans="1:5" x14ac:dyDescent="0.25">
      <c r="B3144" s="97" t="str">
        <f t="shared" si="49"/>
        <v>SEArauá</v>
      </c>
      <c r="C3144" s="104" t="s">
        <v>49</v>
      </c>
      <c r="D3144" s="105" t="s">
        <v>4576</v>
      </c>
      <c r="E3144" s="106">
        <v>9840</v>
      </c>
    </row>
    <row r="3145" spans="1:5" x14ac:dyDescent="0.25">
      <c r="B3145" s="97" t="str">
        <f t="shared" si="49"/>
        <v>PBJuru</v>
      </c>
      <c r="C3145" s="104" t="s">
        <v>50</v>
      </c>
      <c r="D3145" s="105" t="s">
        <v>4577</v>
      </c>
      <c r="E3145" s="106">
        <v>9831</v>
      </c>
    </row>
    <row r="3146" spans="1:5" x14ac:dyDescent="0.25">
      <c r="B3146" s="97" t="str">
        <f t="shared" si="49"/>
        <v>RNPureza</v>
      </c>
      <c r="C3146" s="104" t="s">
        <v>52</v>
      </c>
      <c r="D3146" s="105" t="s">
        <v>4578</v>
      </c>
      <c r="E3146" s="106">
        <v>9825</v>
      </c>
    </row>
    <row r="3147" spans="1:5" x14ac:dyDescent="0.25">
      <c r="A3147" s="97" t="str">
        <f>_xlfn.CONCAT(C3147,D3147)</f>
        <v>TOAxixá do Tocantins</v>
      </c>
      <c r="B3147" s="97" t="str">
        <f t="shared" si="49"/>
        <v>TOAxixá do Tocantins</v>
      </c>
      <c r="C3147" s="104" t="s">
        <v>45</v>
      </c>
      <c r="D3147" s="105" t="s">
        <v>4579</v>
      </c>
      <c r="E3147" s="106">
        <v>9817</v>
      </c>
    </row>
    <row r="3148" spans="1:5" x14ac:dyDescent="0.25">
      <c r="B3148" s="97" t="str">
        <f t="shared" si="49"/>
        <v>MGFormoso</v>
      </c>
      <c r="C3148" s="104" t="s">
        <v>34</v>
      </c>
      <c r="D3148" s="105" t="s">
        <v>4580</v>
      </c>
      <c r="E3148" s="106">
        <v>9810</v>
      </c>
    </row>
    <row r="3149" spans="1:5" x14ac:dyDescent="0.25">
      <c r="B3149" s="97" t="str">
        <f t="shared" si="49"/>
        <v>SPIaras</v>
      </c>
      <c r="C3149" s="97" t="s">
        <v>27</v>
      </c>
      <c r="D3149" s="102" t="s">
        <v>4581</v>
      </c>
      <c r="E3149" s="103">
        <v>9786</v>
      </c>
    </row>
    <row r="3150" spans="1:5" x14ac:dyDescent="0.25">
      <c r="B3150" s="97" t="str">
        <f t="shared" si="49"/>
        <v>SCQuilombo</v>
      </c>
      <c r="C3150" s="97" t="s">
        <v>42</v>
      </c>
      <c r="D3150" s="102" t="s">
        <v>4582</v>
      </c>
      <c r="E3150" s="103">
        <v>9773</v>
      </c>
    </row>
    <row r="3151" spans="1:5" x14ac:dyDescent="0.25">
      <c r="B3151" s="97" t="str">
        <f t="shared" si="49"/>
        <v>RNFlorânia</v>
      </c>
      <c r="C3151" s="104" t="s">
        <v>52</v>
      </c>
      <c r="D3151" s="105" t="s">
        <v>4583</v>
      </c>
      <c r="E3151" s="106">
        <v>9772</v>
      </c>
    </row>
    <row r="3152" spans="1:5" x14ac:dyDescent="0.25">
      <c r="B3152" s="97" t="str">
        <f t="shared" si="49"/>
        <v>BABom Jesus da Serra</v>
      </c>
      <c r="C3152" s="104" t="s">
        <v>32</v>
      </c>
      <c r="D3152" s="105" t="s">
        <v>4584</v>
      </c>
      <c r="E3152" s="106">
        <v>9768</v>
      </c>
    </row>
    <row r="3153" spans="1:5" x14ac:dyDescent="0.25">
      <c r="B3153" s="97" t="str">
        <f t="shared" si="49"/>
        <v>MGLontra</v>
      </c>
      <c r="C3153" s="104" t="s">
        <v>34</v>
      </c>
      <c r="D3153" s="105" t="s">
        <v>4585</v>
      </c>
      <c r="E3153" s="106">
        <v>9766</v>
      </c>
    </row>
    <row r="3154" spans="1:5" x14ac:dyDescent="0.25">
      <c r="B3154" s="97" t="str">
        <f t="shared" si="49"/>
        <v>SCImaruí</v>
      </c>
      <c r="C3154" s="97" t="s">
        <v>42</v>
      </c>
      <c r="D3154" s="102" t="s">
        <v>4586</v>
      </c>
      <c r="E3154" s="103">
        <v>9764</v>
      </c>
    </row>
    <row r="3155" spans="1:5" x14ac:dyDescent="0.25">
      <c r="B3155" s="97" t="str">
        <f t="shared" si="49"/>
        <v>MSGuia Lopes da Laguna</v>
      </c>
      <c r="C3155" s="97" t="s">
        <v>47</v>
      </c>
      <c r="D3155" s="102" t="s">
        <v>4587</v>
      </c>
      <c r="E3155" s="103">
        <v>9754</v>
      </c>
    </row>
    <row r="3156" spans="1:5" x14ac:dyDescent="0.25">
      <c r="B3156" s="97" t="str">
        <f t="shared" si="49"/>
        <v>GOCavalcante</v>
      </c>
      <c r="C3156" s="97" t="s">
        <v>36</v>
      </c>
      <c r="D3156" s="102" t="s">
        <v>4588</v>
      </c>
      <c r="E3156" s="103">
        <v>9740</v>
      </c>
    </row>
    <row r="3157" spans="1:5" x14ac:dyDescent="0.25">
      <c r="B3157" s="97" t="str">
        <f t="shared" si="49"/>
        <v>SEPedrinhas</v>
      </c>
      <c r="C3157" s="104" t="s">
        <v>49</v>
      </c>
      <c r="D3157" s="105" t="s">
        <v>4589</v>
      </c>
      <c r="E3157" s="106">
        <v>9727</v>
      </c>
    </row>
    <row r="3158" spans="1:5" x14ac:dyDescent="0.25">
      <c r="B3158" s="97" t="str">
        <f t="shared" si="49"/>
        <v>PRAlto Piquiri</v>
      </c>
      <c r="C3158" s="97" t="s">
        <v>33</v>
      </c>
      <c r="D3158" s="102" t="s">
        <v>4590</v>
      </c>
      <c r="E3158" s="103">
        <v>9722</v>
      </c>
    </row>
    <row r="3159" spans="1:5" x14ac:dyDescent="0.25">
      <c r="B3159" s="97" t="str">
        <f t="shared" si="49"/>
        <v>MGFrei Inocêncio</v>
      </c>
      <c r="C3159" s="104" t="s">
        <v>34</v>
      </c>
      <c r="D3159" s="105" t="s">
        <v>4591</v>
      </c>
      <c r="E3159" s="106">
        <v>9716</v>
      </c>
    </row>
    <row r="3160" spans="1:5" x14ac:dyDescent="0.25">
      <c r="B3160" s="97" t="str">
        <f t="shared" si="49"/>
        <v>RSCandiota</v>
      </c>
      <c r="C3160" s="97" t="s">
        <v>39</v>
      </c>
      <c r="D3160" s="102" t="s">
        <v>4592</v>
      </c>
      <c r="E3160" s="103">
        <v>9707</v>
      </c>
    </row>
    <row r="3161" spans="1:5" x14ac:dyDescent="0.25">
      <c r="A3161" s="97" t="str">
        <f>_xlfn.CONCAT(C3161,D3161)</f>
        <v>ACManoel Urbano</v>
      </c>
      <c r="B3161" s="97" t="str">
        <f t="shared" si="49"/>
        <v>ACManoel Urbano</v>
      </c>
      <c r="C3161" s="104" t="s">
        <v>54</v>
      </c>
      <c r="D3161" s="105" t="s">
        <v>4593</v>
      </c>
      <c r="E3161" s="106">
        <v>9701</v>
      </c>
    </row>
    <row r="3162" spans="1:5" x14ac:dyDescent="0.25">
      <c r="B3162" s="97" t="str">
        <f t="shared" si="49"/>
        <v>CEDeputado Irapuan Pinheiro</v>
      </c>
      <c r="C3162" s="104" t="s">
        <v>41</v>
      </c>
      <c r="D3162" s="105" t="s">
        <v>4594</v>
      </c>
      <c r="E3162" s="106">
        <v>9698</v>
      </c>
    </row>
    <row r="3163" spans="1:5" x14ac:dyDescent="0.25">
      <c r="B3163" s="97" t="str">
        <f t="shared" si="49"/>
        <v>BACanápolis</v>
      </c>
      <c r="C3163" s="104" t="s">
        <v>32</v>
      </c>
      <c r="D3163" s="105" t="s">
        <v>4165</v>
      </c>
      <c r="E3163" s="106">
        <v>9694</v>
      </c>
    </row>
    <row r="3164" spans="1:5" x14ac:dyDescent="0.25">
      <c r="B3164" s="97" t="str">
        <f t="shared" si="49"/>
        <v>RNCampo Grande</v>
      </c>
      <c r="C3164" s="104" t="s">
        <v>52</v>
      </c>
      <c r="D3164" s="105" t="s">
        <v>1561</v>
      </c>
      <c r="E3164" s="106">
        <v>9686</v>
      </c>
    </row>
    <row r="3165" spans="1:5" x14ac:dyDescent="0.25">
      <c r="B3165" s="97" t="str">
        <f t="shared" si="49"/>
        <v>MGLagoa Grande</v>
      </c>
      <c r="C3165" s="104" t="s">
        <v>34</v>
      </c>
      <c r="D3165" s="105" t="s">
        <v>2903</v>
      </c>
      <c r="E3165" s="106">
        <v>9681</v>
      </c>
    </row>
    <row r="3166" spans="1:5" x14ac:dyDescent="0.25">
      <c r="B3166" s="97" t="str">
        <f t="shared" si="49"/>
        <v>PRRondon</v>
      </c>
      <c r="C3166" s="97" t="s">
        <v>33</v>
      </c>
      <c r="D3166" s="102" t="s">
        <v>4595</v>
      </c>
      <c r="E3166" s="103">
        <v>9664</v>
      </c>
    </row>
    <row r="3167" spans="1:5" x14ac:dyDescent="0.25">
      <c r="B3167" s="97" t="str">
        <f t="shared" si="49"/>
        <v>SPHerculândia</v>
      </c>
      <c r="C3167" s="97" t="s">
        <v>27</v>
      </c>
      <c r="D3167" s="102" t="s">
        <v>4596</v>
      </c>
      <c r="E3167" s="103">
        <v>9649</v>
      </c>
    </row>
    <row r="3168" spans="1:5" x14ac:dyDescent="0.25">
      <c r="B3168" s="97" t="str">
        <f t="shared" si="49"/>
        <v>SPIgaratá</v>
      </c>
      <c r="C3168" s="97" t="s">
        <v>27</v>
      </c>
      <c r="D3168" s="102" t="s">
        <v>4597</v>
      </c>
      <c r="E3168" s="103">
        <v>9631</v>
      </c>
    </row>
    <row r="3169" spans="1:5" x14ac:dyDescent="0.25">
      <c r="B3169" s="97" t="str">
        <f t="shared" si="49"/>
        <v>MTDenise</v>
      </c>
      <c r="C3169" s="97" t="s">
        <v>46</v>
      </c>
      <c r="D3169" s="102" t="s">
        <v>4598</v>
      </c>
      <c r="E3169" s="103">
        <v>9626</v>
      </c>
    </row>
    <row r="3170" spans="1:5" x14ac:dyDescent="0.25">
      <c r="B3170" s="97" t="str">
        <f t="shared" si="49"/>
        <v>ESÁguia Branca</v>
      </c>
      <c r="C3170" s="97" t="s">
        <v>48</v>
      </c>
      <c r="D3170" s="102" t="s">
        <v>4599</v>
      </c>
      <c r="E3170" s="103">
        <v>9621</v>
      </c>
    </row>
    <row r="3171" spans="1:5" x14ac:dyDescent="0.25">
      <c r="B3171" s="97" t="str">
        <f t="shared" si="49"/>
        <v>PESairé</v>
      </c>
      <c r="C3171" s="104" t="s">
        <v>44</v>
      </c>
      <c r="D3171" s="105" t="s">
        <v>4600</v>
      </c>
      <c r="E3171" s="106">
        <v>9600</v>
      </c>
    </row>
    <row r="3172" spans="1:5" x14ac:dyDescent="0.25">
      <c r="B3172" s="97" t="str">
        <f t="shared" si="49"/>
        <v>MGPaula Cândido</v>
      </c>
      <c r="C3172" s="104" t="s">
        <v>34</v>
      </c>
      <c r="D3172" s="105" t="s">
        <v>4601</v>
      </c>
      <c r="E3172" s="106">
        <v>9597</v>
      </c>
    </row>
    <row r="3173" spans="1:5" x14ac:dyDescent="0.25">
      <c r="B3173" s="97" t="str">
        <f t="shared" si="49"/>
        <v>ALCampo Grande</v>
      </c>
      <c r="C3173" s="104" t="s">
        <v>37</v>
      </c>
      <c r="D3173" s="105" t="s">
        <v>1561</v>
      </c>
      <c r="E3173" s="106">
        <v>9576</v>
      </c>
    </row>
    <row r="3174" spans="1:5" x14ac:dyDescent="0.25">
      <c r="B3174" s="97" t="str">
        <f t="shared" si="49"/>
        <v>MGFerros</v>
      </c>
      <c r="C3174" s="104" t="s">
        <v>34</v>
      </c>
      <c r="D3174" s="105" t="s">
        <v>4602</v>
      </c>
      <c r="E3174" s="106">
        <v>9576</v>
      </c>
    </row>
    <row r="3175" spans="1:5" x14ac:dyDescent="0.25">
      <c r="B3175" s="97" t="str">
        <f t="shared" si="49"/>
        <v>PIDom Inocêncio</v>
      </c>
      <c r="C3175" s="104" t="s">
        <v>53</v>
      </c>
      <c r="D3175" s="105" t="s">
        <v>4603</v>
      </c>
      <c r="E3175" s="106">
        <v>9574</v>
      </c>
    </row>
    <row r="3176" spans="1:5" x14ac:dyDescent="0.25">
      <c r="B3176" s="97" t="str">
        <f t="shared" si="49"/>
        <v>PRJapurá</v>
      </c>
      <c r="C3176" s="97" t="s">
        <v>33</v>
      </c>
      <c r="D3176" s="102" t="s">
        <v>4604</v>
      </c>
      <c r="E3176" s="103">
        <v>9573</v>
      </c>
    </row>
    <row r="3177" spans="1:5" x14ac:dyDescent="0.25">
      <c r="B3177" s="97" t="str">
        <f t="shared" si="49"/>
        <v>PEVerdejante</v>
      </c>
      <c r="C3177" s="104" t="s">
        <v>44</v>
      </c>
      <c r="D3177" s="105" t="s">
        <v>4605</v>
      </c>
      <c r="E3177" s="106">
        <v>9572</v>
      </c>
    </row>
    <row r="3178" spans="1:5" x14ac:dyDescent="0.25">
      <c r="B3178" s="97" t="str">
        <f t="shared" si="49"/>
        <v>ALCarneiros</v>
      </c>
      <c r="C3178" s="104" t="s">
        <v>37</v>
      </c>
      <c r="D3178" s="105" t="s">
        <v>4606</v>
      </c>
      <c r="E3178" s="106">
        <v>9568</v>
      </c>
    </row>
    <row r="3179" spans="1:5" x14ac:dyDescent="0.25">
      <c r="B3179" s="97" t="str">
        <f t="shared" si="49"/>
        <v>PRAgudos do Sul</v>
      </c>
      <c r="C3179" s="97" t="s">
        <v>33</v>
      </c>
      <c r="D3179" s="102" t="s">
        <v>4607</v>
      </c>
      <c r="E3179" s="103">
        <v>9567</v>
      </c>
    </row>
    <row r="3180" spans="1:5" x14ac:dyDescent="0.25">
      <c r="B3180" s="97" t="str">
        <f t="shared" si="49"/>
        <v>BAPau Brasil</v>
      </c>
      <c r="C3180" s="104" t="s">
        <v>32</v>
      </c>
      <c r="D3180" s="105" t="s">
        <v>4608</v>
      </c>
      <c r="E3180" s="106">
        <v>9550</v>
      </c>
    </row>
    <row r="3181" spans="1:5" x14ac:dyDescent="0.25">
      <c r="B3181" s="97" t="str">
        <f t="shared" si="49"/>
        <v>BARodelas</v>
      </c>
      <c r="C3181" s="104" t="s">
        <v>32</v>
      </c>
      <c r="D3181" s="105" t="s">
        <v>4609</v>
      </c>
      <c r="E3181" s="106">
        <v>9548</v>
      </c>
    </row>
    <row r="3182" spans="1:5" x14ac:dyDescent="0.25">
      <c r="B3182" s="97" t="str">
        <f t="shared" si="49"/>
        <v>MTNovo Mundo</v>
      </c>
      <c r="C3182" s="97" t="s">
        <v>46</v>
      </c>
      <c r="D3182" s="102" t="s">
        <v>4610</v>
      </c>
      <c r="E3182" s="103">
        <v>9545</v>
      </c>
    </row>
    <row r="3183" spans="1:5" x14ac:dyDescent="0.25">
      <c r="B3183" s="97" t="str">
        <f t="shared" si="49"/>
        <v>MGVerdelândia</v>
      </c>
      <c r="C3183" s="97" t="s">
        <v>34</v>
      </c>
      <c r="D3183" s="102" t="s">
        <v>4611</v>
      </c>
      <c r="E3183" s="103">
        <v>9527</v>
      </c>
    </row>
    <row r="3184" spans="1:5" x14ac:dyDescent="0.25">
      <c r="A3184" s="97" t="str">
        <f>_xlfn.CONCAT(C3184,D3184)</f>
        <v>MACachoeira Grande</v>
      </c>
      <c r="B3184" s="97" t="str">
        <f t="shared" si="49"/>
        <v>MACachoeira Grande</v>
      </c>
      <c r="C3184" s="104" t="s">
        <v>40</v>
      </c>
      <c r="D3184" s="105" t="s">
        <v>4612</v>
      </c>
      <c r="E3184" s="106">
        <v>9524</v>
      </c>
    </row>
    <row r="3185" spans="1:5" x14ac:dyDescent="0.25">
      <c r="B3185" s="97" t="str">
        <f t="shared" si="49"/>
        <v>MGAraújos</v>
      </c>
      <c r="C3185" s="104" t="s">
        <v>34</v>
      </c>
      <c r="D3185" s="105" t="s">
        <v>4613</v>
      </c>
      <c r="E3185" s="106">
        <v>9523</v>
      </c>
    </row>
    <row r="3186" spans="1:5" x14ac:dyDescent="0.25">
      <c r="B3186" s="97" t="str">
        <f t="shared" si="49"/>
        <v>GOBuriti Alegre</v>
      </c>
      <c r="C3186" s="97" t="s">
        <v>36</v>
      </c>
      <c r="D3186" s="102" t="s">
        <v>4614</v>
      </c>
      <c r="E3186" s="103">
        <v>9515</v>
      </c>
    </row>
    <row r="3187" spans="1:5" x14ac:dyDescent="0.25">
      <c r="B3187" s="97" t="str">
        <f t="shared" si="49"/>
        <v>ALOlho d´Água do Casado</v>
      </c>
      <c r="C3187" s="104" t="s">
        <v>37</v>
      </c>
      <c r="D3187" s="105" t="s">
        <v>4615</v>
      </c>
      <c r="E3187" s="106">
        <v>9507</v>
      </c>
    </row>
    <row r="3188" spans="1:5" x14ac:dyDescent="0.25">
      <c r="B3188" s="97" t="str">
        <f t="shared" si="49"/>
        <v>SPTerra Roxa</v>
      </c>
      <c r="C3188" s="97" t="s">
        <v>27</v>
      </c>
      <c r="D3188" s="102" t="s">
        <v>3532</v>
      </c>
      <c r="E3188" s="103">
        <v>9502</v>
      </c>
    </row>
    <row r="3189" spans="1:5" x14ac:dyDescent="0.25">
      <c r="B3189" s="97" t="str">
        <f t="shared" si="49"/>
        <v>PECumaru</v>
      </c>
      <c r="C3189" s="104" t="s">
        <v>44</v>
      </c>
      <c r="D3189" s="105" t="s">
        <v>4616</v>
      </c>
      <c r="E3189" s="106">
        <v>9494</v>
      </c>
    </row>
    <row r="3190" spans="1:5" x14ac:dyDescent="0.25">
      <c r="B3190" s="97" t="str">
        <f t="shared" si="49"/>
        <v>PIIlha Grande</v>
      </c>
      <c r="C3190" s="104" t="s">
        <v>53</v>
      </c>
      <c r="D3190" s="105" t="s">
        <v>4617</v>
      </c>
      <c r="E3190" s="106">
        <v>9487</v>
      </c>
    </row>
    <row r="3191" spans="1:5" x14ac:dyDescent="0.25">
      <c r="B3191" s="97" t="str">
        <f t="shared" si="49"/>
        <v>PBTriunfo</v>
      </c>
      <c r="C3191" s="104" t="s">
        <v>50</v>
      </c>
      <c r="D3191" s="105" t="s">
        <v>2708</v>
      </c>
      <c r="E3191" s="106">
        <v>9473</v>
      </c>
    </row>
    <row r="3192" spans="1:5" x14ac:dyDescent="0.25">
      <c r="B3192" s="97" t="str">
        <f t="shared" si="49"/>
        <v>MGRiacho dos Machados</v>
      </c>
      <c r="C3192" s="104" t="s">
        <v>34</v>
      </c>
      <c r="D3192" s="105" t="s">
        <v>4618</v>
      </c>
      <c r="E3192" s="106">
        <v>9471</v>
      </c>
    </row>
    <row r="3193" spans="1:5" x14ac:dyDescent="0.25">
      <c r="B3193" s="97" t="str">
        <f t="shared" si="49"/>
        <v>MGCachoeira de Pajeú</v>
      </c>
      <c r="C3193" s="104" t="s">
        <v>34</v>
      </c>
      <c r="D3193" s="105" t="s">
        <v>4619</v>
      </c>
      <c r="E3193" s="106">
        <v>9470</v>
      </c>
    </row>
    <row r="3194" spans="1:5" x14ac:dyDescent="0.25">
      <c r="A3194" s="97" t="str">
        <f>_xlfn.CONCAT(C3194,D3194)</f>
        <v>ROMinistro Andreazza</v>
      </c>
      <c r="B3194" s="97" t="str">
        <f t="shared" si="49"/>
        <v>ROMinistro Andreazza</v>
      </c>
      <c r="C3194" s="104" t="s">
        <v>51</v>
      </c>
      <c r="D3194" s="105" t="s">
        <v>4620</v>
      </c>
      <c r="E3194" s="106">
        <v>9461</v>
      </c>
    </row>
    <row r="3195" spans="1:5" x14ac:dyDescent="0.25">
      <c r="B3195" s="97" t="str">
        <f t="shared" si="49"/>
        <v>CEPalhano</v>
      </c>
      <c r="C3195" s="104" t="s">
        <v>41</v>
      </c>
      <c r="D3195" s="105" t="s">
        <v>4621</v>
      </c>
      <c r="E3195" s="106">
        <v>9458</v>
      </c>
    </row>
    <row r="3196" spans="1:5" x14ac:dyDescent="0.25">
      <c r="B3196" s="97" t="str">
        <f t="shared" si="49"/>
        <v>SPCedral</v>
      </c>
      <c r="C3196" s="97" t="s">
        <v>27</v>
      </c>
      <c r="D3196" s="102" t="s">
        <v>4433</v>
      </c>
      <c r="E3196" s="103">
        <v>9452</v>
      </c>
    </row>
    <row r="3197" spans="1:5" x14ac:dyDescent="0.25">
      <c r="B3197" s="97" t="str">
        <f t="shared" si="49"/>
        <v>PRRoncador</v>
      </c>
      <c r="C3197" s="97" t="s">
        <v>33</v>
      </c>
      <c r="D3197" s="102" t="s">
        <v>4622</v>
      </c>
      <c r="E3197" s="103">
        <v>9447</v>
      </c>
    </row>
    <row r="3198" spans="1:5" x14ac:dyDescent="0.25">
      <c r="B3198" s="97" t="str">
        <f t="shared" si="49"/>
        <v>SEPirambu</v>
      </c>
      <c r="C3198" s="104" t="s">
        <v>49</v>
      </c>
      <c r="D3198" s="105" t="s">
        <v>4623</v>
      </c>
      <c r="E3198" s="106">
        <v>9436</v>
      </c>
    </row>
    <row r="3199" spans="1:5" x14ac:dyDescent="0.25">
      <c r="A3199" s="97" t="str">
        <f>_xlfn.CONCAT(C3199,D3199)</f>
        <v>TOAnanás</v>
      </c>
      <c r="B3199" s="97" t="str">
        <f t="shared" si="49"/>
        <v>TOAnanás</v>
      </c>
      <c r="C3199" s="104" t="s">
        <v>45</v>
      </c>
      <c r="D3199" s="105" t="s">
        <v>4624</v>
      </c>
      <c r="E3199" s="106">
        <v>9435</v>
      </c>
    </row>
    <row r="3200" spans="1:5" x14ac:dyDescent="0.25">
      <c r="B3200" s="97" t="str">
        <f t="shared" si="49"/>
        <v>BASítio do Quinto</v>
      </c>
      <c r="C3200" s="104" t="s">
        <v>32</v>
      </c>
      <c r="D3200" s="105" t="s">
        <v>4625</v>
      </c>
      <c r="E3200" s="106">
        <v>9431</v>
      </c>
    </row>
    <row r="3201" spans="2:5" x14ac:dyDescent="0.25">
      <c r="B3201" s="97" t="str">
        <f t="shared" si="49"/>
        <v>PIFrancisco Santos</v>
      </c>
      <c r="C3201" s="104" t="s">
        <v>53</v>
      </c>
      <c r="D3201" s="105" t="s">
        <v>4626</v>
      </c>
      <c r="E3201" s="106">
        <v>9423</v>
      </c>
    </row>
    <row r="3202" spans="2:5" x14ac:dyDescent="0.25">
      <c r="B3202" s="97" t="str">
        <f t="shared" si="49"/>
        <v>MGCarbonita</v>
      </c>
      <c r="C3202" s="104" t="s">
        <v>34</v>
      </c>
      <c r="D3202" s="105" t="s">
        <v>4627</v>
      </c>
      <c r="E3202" s="106">
        <v>9423</v>
      </c>
    </row>
    <row r="3203" spans="2:5" x14ac:dyDescent="0.25">
      <c r="B3203" s="97" t="str">
        <f t="shared" ref="B3203:B3266" si="50">C3203&amp;D3203</f>
        <v>SCSão Domingos</v>
      </c>
      <c r="C3203" s="97" t="s">
        <v>42</v>
      </c>
      <c r="D3203" s="102" t="s">
        <v>4019</v>
      </c>
      <c r="E3203" s="103">
        <v>9422</v>
      </c>
    </row>
    <row r="3204" spans="2:5" x14ac:dyDescent="0.25">
      <c r="B3204" s="97" t="str">
        <f t="shared" si="50"/>
        <v>RJSão Sebastião do Alto</v>
      </c>
      <c r="C3204" s="97" t="s">
        <v>43</v>
      </c>
      <c r="D3204" s="102" t="s">
        <v>4628</v>
      </c>
      <c r="E3204" s="103">
        <v>9416</v>
      </c>
    </row>
    <row r="3205" spans="2:5" x14ac:dyDescent="0.25">
      <c r="B3205" s="97" t="str">
        <f t="shared" si="50"/>
        <v>BAPlanaltino</v>
      </c>
      <c r="C3205" s="104" t="s">
        <v>32</v>
      </c>
      <c r="D3205" s="105" t="s">
        <v>4629</v>
      </c>
      <c r="E3205" s="106">
        <v>9415</v>
      </c>
    </row>
    <row r="3206" spans="2:5" x14ac:dyDescent="0.25">
      <c r="B3206" s="97" t="str">
        <f t="shared" si="50"/>
        <v>RJRio das Flores</v>
      </c>
      <c r="C3206" s="97" t="s">
        <v>43</v>
      </c>
      <c r="D3206" s="102" t="s">
        <v>4630</v>
      </c>
      <c r="E3206" s="103">
        <v>9401</v>
      </c>
    </row>
    <row r="3207" spans="2:5" x14ac:dyDescent="0.25">
      <c r="B3207" s="97" t="str">
        <f t="shared" si="50"/>
        <v>MTArenápolis</v>
      </c>
      <c r="C3207" s="97" t="s">
        <v>46</v>
      </c>
      <c r="D3207" s="102" t="s">
        <v>4631</v>
      </c>
      <c r="E3207" s="103">
        <v>9399</v>
      </c>
    </row>
    <row r="3208" spans="2:5" x14ac:dyDescent="0.25">
      <c r="B3208" s="97" t="str">
        <f t="shared" si="50"/>
        <v>SPSalto Grande</v>
      </c>
      <c r="C3208" s="97" t="s">
        <v>27</v>
      </c>
      <c r="D3208" s="102" t="s">
        <v>4632</v>
      </c>
      <c r="E3208" s="103">
        <v>9396</v>
      </c>
    </row>
    <row r="3209" spans="2:5" x14ac:dyDescent="0.25">
      <c r="B3209" s="97" t="str">
        <f t="shared" si="50"/>
        <v>BACardeal da Silva</v>
      </c>
      <c r="C3209" s="104" t="s">
        <v>32</v>
      </c>
      <c r="D3209" s="105" t="s">
        <v>4633</v>
      </c>
      <c r="E3209" s="106">
        <v>9395</v>
      </c>
    </row>
    <row r="3210" spans="2:5" x14ac:dyDescent="0.25">
      <c r="B3210" s="97" t="str">
        <f t="shared" si="50"/>
        <v>MTNova Monte Verde</v>
      </c>
      <c r="C3210" s="97" t="s">
        <v>46</v>
      </c>
      <c r="D3210" s="102" t="s">
        <v>4634</v>
      </c>
      <c r="E3210" s="103">
        <v>9375</v>
      </c>
    </row>
    <row r="3211" spans="2:5" x14ac:dyDescent="0.25">
      <c r="B3211" s="97" t="str">
        <f t="shared" si="50"/>
        <v>GONazário</v>
      </c>
      <c r="C3211" s="97" t="s">
        <v>36</v>
      </c>
      <c r="D3211" s="102" t="s">
        <v>4635</v>
      </c>
      <c r="E3211" s="103">
        <v>9375</v>
      </c>
    </row>
    <row r="3212" spans="2:5" x14ac:dyDescent="0.25">
      <c r="B3212" s="97" t="str">
        <f t="shared" si="50"/>
        <v>RNBaía Formosa</v>
      </c>
      <c r="C3212" s="104" t="s">
        <v>52</v>
      </c>
      <c r="D3212" s="105" t="s">
        <v>4636</v>
      </c>
      <c r="E3212" s="106">
        <v>9373</v>
      </c>
    </row>
    <row r="3213" spans="2:5" x14ac:dyDescent="0.25">
      <c r="B3213" s="97" t="str">
        <f t="shared" si="50"/>
        <v>MSJaporã</v>
      </c>
      <c r="C3213" s="97" t="s">
        <v>47</v>
      </c>
      <c r="D3213" s="102" t="s">
        <v>4637</v>
      </c>
      <c r="E3213" s="103">
        <v>9372</v>
      </c>
    </row>
    <row r="3214" spans="2:5" x14ac:dyDescent="0.25">
      <c r="B3214" s="97" t="str">
        <f t="shared" si="50"/>
        <v>MTTabaporã</v>
      </c>
      <c r="C3214" s="97" t="s">
        <v>46</v>
      </c>
      <c r="D3214" s="102" t="s">
        <v>4638</v>
      </c>
      <c r="E3214" s="103">
        <v>9357</v>
      </c>
    </row>
    <row r="3215" spans="2:5" x14ac:dyDescent="0.25">
      <c r="B3215" s="97" t="str">
        <f t="shared" si="50"/>
        <v>BAWagner</v>
      </c>
      <c r="C3215" s="104" t="s">
        <v>32</v>
      </c>
      <c r="D3215" s="105" t="s">
        <v>4639</v>
      </c>
      <c r="E3215" s="106">
        <v>9342</v>
      </c>
    </row>
    <row r="3216" spans="2:5" x14ac:dyDescent="0.25">
      <c r="B3216" s="97" t="str">
        <f t="shared" si="50"/>
        <v>RNJaçanã</v>
      </c>
      <c r="C3216" s="104" t="s">
        <v>52</v>
      </c>
      <c r="D3216" s="105" t="s">
        <v>4640</v>
      </c>
      <c r="E3216" s="106">
        <v>9341</v>
      </c>
    </row>
    <row r="3217" spans="1:5" x14ac:dyDescent="0.25">
      <c r="B3217" s="97" t="str">
        <f t="shared" si="50"/>
        <v>MGCaputira</v>
      </c>
      <c r="C3217" s="104" t="s">
        <v>34</v>
      </c>
      <c r="D3217" s="105" t="s">
        <v>4641</v>
      </c>
      <c r="E3217" s="106">
        <v>9318</v>
      </c>
    </row>
    <row r="3218" spans="1:5" x14ac:dyDescent="0.25">
      <c r="A3218" s="97" t="str">
        <f>_xlfn.CONCAT(C3218,D3218)</f>
        <v>AMItapiranga</v>
      </c>
      <c r="B3218" s="97" t="str">
        <f t="shared" si="50"/>
        <v>AMItapiranga</v>
      </c>
      <c r="C3218" s="104" t="s">
        <v>38</v>
      </c>
      <c r="D3218" s="105" t="s">
        <v>3576</v>
      </c>
      <c r="E3218" s="106">
        <v>9312</v>
      </c>
    </row>
    <row r="3219" spans="1:5" x14ac:dyDescent="0.25">
      <c r="B3219" s="97" t="str">
        <f t="shared" si="50"/>
        <v>BACaturama</v>
      </c>
      <c r="C3219" s="104" t="s">
        <v>32</v>
      </c>
      <c r="D3219" s="105" t="s">
        <v>4642</v>
      </c>
      <c r="E3219" s="106">
        <v>9303</v>
      </c>
    </row>
    <row r="3220" spans="1:5" x14ac:dyDescent="0.25">
      <c r="A3220" s="97" t="str">
        <f>_xlfn.CONCAT(C3220,D3220)</f>
        <v>AMSilves</v>
      </c>
      <c r="B3220" s="97" t="str">
        <f t="shared" si="50"/>
        <v>AMSilves</v>
      </c>
      <c r="C3220" s="104" t="s">
        <v>38</v>
      </c>
      <c r="D3220" s="105" t="s">
        <v>4643</v>
      </c>
      <c r="E3220" s="106">
        <v>9289</v>
      </c>
    </row>
    <row r="3221" spans="1:5" x14ac:dyDescent="0.25">
      <c r="B3221" s="97" t="str">
        <f t="shared" si="50"/>
        <v>MTTerra Nova do Norte</v>
      </c>
      <c r="C3221" s="97" t="s">
        <v>46</v>
      </c>
      <c r="D3221" s="102" t="s">
        <v>4644</v>
      </c>
      <c r="E3221" s="103">
        <v>9284</v>
      </c>
    </row>
    <row r="3222" spans="1:5" x14ac:dyDescent="0.25">
      <c r="B3222" s="97" t="str">
        <f t="shared" si="50"/>
        <v>ESVila Pavão</v>
      </c>
      <c r="C3222" s="97" t="s">
        <v>48</v>
      </c>
      <c r="D3222" s="102" t="s">
        <v>4645</v>
      </c>
      <c r="E3222" s="103">
        <v>9280</v>
      </c>
    </row>
    <row r="3223" spans="1:5" x14ac:dyDescent="0.25">
      <c r="B3223" s="97" t="str">
        <f t="shared" si="50"/>
        <v>SPEuclides da Cunha Paulista</v>
      </c>
      <c r="C3223" s="97" t="s">
        <v>27</v>
      </c>
      <c r="D3223" s="102" t="s">
        <v>4646</v>
      </c>
      <c r="E3223" s="103">
        <v>9280</v>
      </c>
    </row>
    <row r="3224" spans="1:5" x14ac:dyDescent="0.25">
      <c r="B3224" s="97" t="str">
        <f t="shared" si="50"/>
        <v>GOMambaí</v>
      </c>
      <c r="C3224" s="97" t="s">
        <v>36</v>
      </c>
      <c r="D3224" s="102" t="s">
        <v>4647</v>
      </c>
      <c r="E3224" s="103">
        <v>9277</v>
      </c>
    </row>
    <row r="3225" spans="1:5" x14ac:dyDescent="0.25">
      <c r="B3225" s="97" t="str">
        <f t="shared" si="50"/>
        <v>MGAçucena</v>
      </c>
      <c r="C3225" s="104" t="s">
        <v>34</v>
      </c>
      <c r="D3225" s="105" t="s">
        <v>4648</v>
      </c>
      <c r="E3225" s="106">
        <v>9270</v>
      </c>
    </row>
    <row r="3226" spans="1:5" x14ac:dyDescent="0.25">
      <c r="B3226" s="97" t="str">
        <f t="shared" si="50"/>
        <v>PRTunas do Paraná</v>
      </c>
      <c r="C3226" s="97" t="s">
        <v>33</v>
      </c>
      <c r="D3226" s="102" t="s">
        <v>4649</v>
      </c>
      <c r="E3226" s="103">
        <v>9269</v>
      </c>
    </row>
    <row r="3227" spans="1:5" x14ac:dyDescent="0.25">
      <c r="B3227" s="97" t="str">
        <f t="shared" si="50"/>
        <v>SCPasso de Torres</v>
      </c>
      <c r="C3227" s="97" t="s">
        <v>42</v>
      </c>
      <c r="D3227" s="102" t="s">
        <v>4650</v>
      </c>
      <c r="E3227" s="103">
        <v>9269</v>
      </c>
    </row>
    <row r="3228" spans="1:5" x14ac:dyDescent="0.25">
      <c r="A3228" s="97" t="str">
        <f>_xlfn.CONCAT(C3228,D3228)</f>
        <v>APAmapá</v>
      </c>
      <c r="B3228" s="97" t="str">
        <f t="shared" si="50"/>
        <v>APAmapá</v>
      </c>
      <c r="C3228" s="104" t="s">
        <v>55</v>
      </c>
      <c r="D3228" s="105" t="s">
        <v>64</v>
      </c>
      <c r="E3228" s="106">
        <v>9265</v>
      </c>
    </row>
    <row r="3229" spans="1:5" x14ac:dyDescent="0.25">
      <c r="B3229" s="97" t="str">
        <f t="shared" si="50"/>
        <v>PIMurici dos Portelas</v>
      </c>
      <c r="C3229" s="104" t="s">
        <v>53</v>
      </c>
      <c r="D3229" s="105" t="s">
        <v>4651</v>
      </c>
      <c r="E3229" s="106">
        <v>9258</v>
      </c>
    </row>
    <row r="3230" spans="1:5" x14ac:dyDescent="0.25">
      <c r="A3230" s="97" t="str">
        <f>_xlfn.CONCAT(C3230,D3230)</f>
        <v>TONatividade</v>
      </c>
      <c r="B3230" s="97" t="str">
        <f t="shared" si="50"/>
        <v>TONatividade</v>
      </c>
      <c r="C3230" s="104" t="s">
        <v>45</v>
      </c>
      <c r="D3230" s="105" t="s">
        <v>3779</v>
      </c>
      <c r="E3230" s="106">
        <v>9256</v>
      </c>
    </row>
    <row r="3231" spans="1:5" x14ac:dyDescent="0.25">
      <c r="B3231" s="97" t="str">
        <f t="shared" si="50"/>
        <v>BAVárzea do Poço</v>
      </c>
      <c r="C3231" s="104" t="s">
        <v>32</v>
      </c>
      <c r="D3231" s="105" t="s">
        <v>4652</v>
      </c>
      <c r="E3231" s="106">
        <v>9247</v>
      </c>
    </row>
    <row r="3232" spans="1:5" x14ac:dyDescent="0.25">
      <c r="B3232" s="97" t="str">
        <f t="shared" si="50"/>
        <v>GOMara Rosa</v>
      </c>
      <c r="C3232" s="97" t="s">
        <v>36</v>
      </c>
      <c r="D3232" s="102" t="s">
        <v>4653</v>
      </c>
      <c r="E3232" s="103">
        <v>9234</v>
      </c>
    </row>
    <row r="3233" spans="2:5" x14ac:dyDescent="0.25">
      <c r="B3233" s="97" t="str">
        <f t="shared" si="50"/>
        <v>MGAntônio Dias</v>
      </c>
      <c r="C3233" s="104" t="s">
        <v>34</v>
      </c>
      <c r="D3233" s="105" t="s">
        <v>4654</v>
      </c>
      <c r="E3233" s="106">
        <v>9233</v>
      </c>
    </row>
    <row r="3234" spans="2:5" x14ac:dyDescent="0.25">
      <c r="B3234" s="97" t="str">
        <f t="shared" si="50"/>
        <v>RSChapada</v>
      </c>
      <c r="C3234" s="97" t="s">
        <v>39</v>
      </c>
      <c r="D3234" s="102" t="s">
        <v>4655</v>
      </c>
      <c r="E3234" s="103">
        <v>9211</v>
      </c>
    </row>
    <row r="3235" spans="2:5" x14ac:dyDescent="0.25">
      <c r="B3235" s="97" t="str">
        <f t="shared" si="50"/>
        <v>PRSanta Maria do Oeste</v>
      </c>
      <c r="C3235" s="97" t="s">
        <v>33</v>
      </c>
      <c r="D3235" s="102" t="s">
        <v>4656</v>
      </c>
      <c r="E3235" s="103">
        <v>9210</v>
      </c>
    </row>
    <row r="3236" spans="2:5" x14ac:dyDescent="0.25">
      <c r="B3236" s="97" t="str">
        <f t="shared" si="50"/>
        <v>MGCoronel Murta</v>
      </c>
      <c r="C3236" s="104" t="s">
        <v>34</v>
      </c>
      <c r="D3236" s="105" t="s">
        <v>4657</v>
      </c>
      <c r="E3236" s="106">
        <v>9209</v>
      </c>
    </row>
    <row r="3237" spans="2:5" x14ac:dyDescent="0.25">
      <c r="B3237" s="97" t="str">
        <f t="shared" si="50"/>
        <v>SPBálsamo</v>
      </c>
      <c r="C3237" s="97" t="s">
        <v>27</v>
      </c>
      <c r="D3237" s="102" t="s">
        <v>4658</v>
      </c>
      <c r="E3237" s="103">
        <v>9209</v>
      </c>
    </row>
    <row r="3238" spans="2:5" x14ac:dyDescent="0.25">
      <c r="B3238" s="97" t="str">
        <f t="shared" si="50"/>
        <v>CEPenaforte</v>
      </c>
      <c r="C3238" s="104" t="s">
        <v>41</v>
      </c>
      <c r="D3238" s="105" t="s">
        <v>4659</v>
      </c>
      <c r="E3238" s="106">
        <v>9207</v>
      </c>
    </row>
    <row r="3239" spans="2:5" x14ac:dyDescent="0.25">
      <c r="B3239" s="97" t="str">
        <f t="shared" si="50"/>
        <v>PBBaía da Traição</v>
      </c>
      <c r="C3239" s="104" t="s">
        <v>50</v>
      </c>
      <c r="D3239" s="105" t="s">
        <v>4660</v>
      </c>
      <c r="E3239" s="106">
        <v>9197</v>
      </c>
    </row>
    <row r="3240" spans="2:5" x14ac:dyDescent="0.25">
      <c r="B3240" s="97" t="str">
        <f t="shared" si="50"/>
        <v>SPPalmeira d´Oeste</v>
      </c>
      <c r="C3240" s="97" t="s">
        <v>27</v>
      </c>
      <c r="D3240" s="102" t="s">
        <v>4661</v>
      </c>
      <c r="E3240" s="103">
        <v>9173</v>
      </c>
    </row>
    <row r="3241" spans="2:5" x14ac:dyDescent="0.25">
      <c r="B3241" s="97" t="str">
        <f t="shared" si="50"/>
        <v>SPVista Alegre do Alto</v>
      </c>
      <c r="C3241" s="97" t="s">
        <v>27</v>
      </c>
      <c r="D3241" s="102" t="s">
        <v>4662</v>
      </c>
      <c r="E3241" s="103">
        <v>9163</v>
      </c>
    </row>
    <row r="3242" spans="2:5" x14ac:dyDescent="0.25">
      <c r="B3242" s="97" t="str">
        <f t="shared" si="50"/>
        <v>GOAbadia de Goiás</v>
      </c>
      <c r="C3242" s="97" t="s">
        <v>36</v>
      </c>
      <c r="D3242" s="102" t="s">
        <v>4663</v>
      </c>
      <c r="E3242" s="103">
        <v>9158</v>
      </c>
    </row>
    <row r="3243" spans="2:5" x14ac:dyDescent="0.25">
      <c r="B3243" s="97" t="str">
        <f t="shared" si="50"/>
        <v>MGPrados</v>
      </c>
      <c r="C3243" s="104" t="s">
        <v>34</v>
      </c>
      <c r="D3243" s="105" t="s">
        <v>4664</v>
      </c>
      <c r="E3243" s="106">
        <v>9128</v>
      </c>
    </row>
    <row r="3244" spans="2:5" x14ac:dyDescent="0.25">
      <c r="B3244" s="97" t="str">
        <f t="shared" si="50"/>
        <v>BANova Redenção</v>
      </c>
      <c r="C3244" s="104" t="s">
        <v>32</v>
      </c>
      <c r="D3244" s="105" t="s">
        <v>4665</v>
      </c>
      <c r="E3244" s="106">
        <v>9126</v>
      </c>
    </row>
    <row r="3245" spans="2:5" x14ac:dyDescent="0.25">
      <c r="B3245" s="97" t="str">
        <f t="shared" si="50"/>
        <v>SPRafard</v>
      </c>
      <c r="C3245" s="97" t="s">
        <v>27</v>
      </c>
      <c r="D3245" s="102" t="s">
        <v>4666</v>
      </c>
      <c r="E3245" s="103">
        <v>9126</v>
      </c>
    </row>
    <row r="3246" spans="2:5" x14ac:dyDescent="0.25">
      <c r="B3246" s="97" t="str">
        <f t="shared" si="50"/>
        <v>SPUrânia</v>
      </c>
      <c r="C3246" s="97" t="s">
        <v>27</v>
      </c>
      <c r="D3246" s="102" t="s">
        <v>4667</v>
      </c>
      <c r="E3246" s="103">
        <v>9125</v>
      </c>
    </row>
    <row r="3247" spans="2:5" x14ac:dyDescent="0.25">
      <c r="B3247" s="97" t="str">
        <f t="shared" si="50"/>
        <v>BAPalmeiras</v>
      </c>
      <c r="C3247" s="104" t="s">
        <v>32</v>
      </c>
      <c r="D3247" s="105" t="s">
        <v>4668</v>
      </c>
      <c r="E3247" s="106">
        <v>9123</v>
      </c>
    </row>
    <row r="3248" spans="2:5" x14ac:dyDescent="0.25">
      <c r="B3248" s="97" t="str">
        <f t="shared" si="50"/>
        <v>MSAnaurilândia</v>
      </c>
      <c r="C3248" s="97" t="s">
        <v>47</v>
      </c>
      <c r="D3248" s="102" t="s">
        <v>4669</v>
      </c>
      <c r="E3248" s="103">
        <v>9116</v>
      </c>
    </row>
    <row r="3249" spans="1:5" x14ac:dyDescent="0.25">
      <c r="B3249" s="97" t="str">
        <f t="shared" si="50"/>
        <v>GOSanta Rita do Araguaia</v>
      </c>
      <c r="C3249" s="97" t="s">
        <v>36</v>
      </c>
      <c r="D3249" s="102" t="s">
        <v>4670</v>
      </c>
      <c r="E3249" s="103">
        <v>9110</v>
      </c>
    </row>
    <row r="3250" spans="1:5" x14ac:dyDescent="0.25">
      <c r="B3250" s="97" t="str">
        <f t="shared" si="50"/>
        <v>MGCoqueiral</v>
      </c>
      <c r="C3250" s="104" t="s">
        <v>34</v>
      </c>
      <c r="D3250" s="105" t="s">
        <v>4671</v>
      </c>
      <c r="E3250" s="106">
        <v>9099</v>
      </c>
    </row>
    <row r="3251" spans="1:5" x14ac:dyDescent="0.25">
      <c r="B3251" s="97" t="str">
        <f t="shared" si="50"/>
        <v>SCIporã do Oeste</v>
      </c>
      <c r="C3251" s="97" t="s">
        <v>42</v>
      </c>
      <c r="D3251" s="102" t="s">
        <v>4672</v>
      </c>
      <c r="E3251" s="103">
        <v>9093</v>
      </c>
    </row>
    <row r="3252" spans="1:5" x14ac:dyDescent="0.25">
      <c r="B3252" s="97" t="str">
        <f t="shared" si="50"/>
        <v>SPDobrada</v>
      </c>
      <c r="C3252" s="97" t="s">
        <v>27</v>
      </c>
      <c r="D3252" s="102" t="s">
        <v>4673</v>
      </c>
      <c r="E3252" s="103">
        <v>9088</v>
      </c>
    </row>
    <row r="3253" spans="1:5" x14ac:dyDescent="0.25">
      <c r="B3253" s="97" t="str">
        <f t="shared" si="50"/>
        <v>BASão Domingos</v>
      </c>
      <c r="C3253" s="104" t="s">
        <v>32</v>
      </c>
      <c r="D3253" s="105" t="s">
        <v>4019</v>
      </c>
      <c r="E3253" s="106">
        <v>9085</v>
      </c>
    </row>
    <row r="3254" spans="1:5" x14ac:dyDescent="0.25">
      <c r="B3254" s="97" t="str">
        <f t="shared" si="50"/>
        <v>MSAntônio João</v>
      </c>
      <c r="C3254" s="97" t="s">
        <v>47</v>
      </c>
      <c r="D3254" s="102" t="s">
        <v>4674</v>
      </c>
      <c r="E3254" s="103">
        <v>9082</v>
      </c>
    </row>
    <row r="3255" spans="1:5" x14ac:dyDescent="0.25">
      <c r="B3255" s="97" t="str">
        <f t="shared" si="50"/>
        <v>RSCasca</v>
      </c>
      <c r="C3255" s="97" t="s">
        <v>39</v>
      </c>
      <c r="D3255" s="102" t="s">
        <v>4675</v>
      </c>
      <c r="E3255" s="103">
        <v>9070</v>
      </c>
    </row>
    <row r="3256" spans="1:5" x14ac:dyDescent="0.25">
      <c r="A3256" s="97" t="str">
        <f>_xlfn.CONCAT(C3256,D3256)</f>
        <v>MAMontes Altos</v>
      </c>
      <c r="B3256" s="97" t="str">
        <f t="shared" si="50"/>
        <v>MAMontes Altos</v>
      </c>
      <c r="C3256" s="104" t="s">
        <v>40</v>
      </c>
      <c r="D3256" s="105" t="s">
        <v>4676</v>
      </c>
      <c r="E3256" s="106">
        <v>9064</v>
      </c>
    </row>
    <row r="3257" spans="1:5" x14ac:dyDescent="0.25">
      <c r="B3257" s="97" t="str">
        <f t="shared" si="50"/>
        <v>MTNova Maringá</v>
      </c>
      <c r="C3257" s="97" t="s">
        <v>46</v>
      </c>
      <c r="D3257" s="102" t="s">
        <v>4677</v>
      </c>
      <c r="E3257" s="103">
        <v>9056</v>
      </c>
    </row>
    <row r="3258" spans="1:5" x14ac:dyDescent="0.25">
      <c r="B3258" s="97" t="str">
        <f t="shared" si="50"/>
        <v>SESiriri</v>
      </c>
      <c r="C3258" s="104" t="s">
        <v>49</v>
      </c>
      <c r="D3258" s="105" t="s">
        <v>4678</v>
      </c>
      <c r="E3258" s="106">
        <v>9046</v>
      </c>
    </row>
    <row r="3259" spans="1:5" x14ac:dyDescent="0.25">
      <c r="B3259" s="97" t="str">
        <f t="shared" si="50"/>
        <v>PIQueimada Nova</v>
      </c>
      <c r="C3259" s="104" t="s">
        <v>53</v>
      </c>
      <c r="D3259" s="105" t="s">
        <v>4679</v>
      </c>
      <c r="E3259" s="106">
        <v>9041</v>
      </c>
    </row>
    <row r="3260" spans="1:5" x14ac:dyDescent="0.25">
      <c r="B3260" s="97" t="str">
        <f t="shared" si="50"/>
        <v>PRSão Jorge d´Oeste</v>
      </c>
      <c r="C3260" s="97" t="s">
        <v>33</v>
      </c>
      <c r="D3260" s="102" t="s">
        <v>4680</v>
      </c>
      <c r="E3260" s="103">
        <v>9005</v>
      </c>
    </row>
    <row r="3261" spans="1:5" x14ac:dyDescent="0.25">
      <c r="B3261" s="97" t="str">
        <f t="shared" si="50"/>
        <v>GOVicentinópolis</v>
      </c>
      <c r="C3261" s="97" t="s">
        <v>36</v>
      </c>
      <c r="D3261" s="102" t="s">
        <v>4681</v>
      </c>
      <c r="E3261" s="103">
        <v>9002</v>
      </c>
    </row>
    <row r="3262" spans="1:5" x14ac:dyDescent="0.25">
      <c r="B3262" s="97" t="str">
        <f t="shared" si="50"/>
        <v>RSPantano Grande</v>
      </c>
      <c r="C3262" s="97" t="s">
        <v>39</v>
      </c>
      <c r="D3262" s="102" t="s">
        <v>4682</v>
      </c>
      <c r="E3262" s="103">
        <v>8995</v>
      </c>
    </row>
    <row r="3263" spans="1:5" x14ac:dyDescent="0.25">
      <c r="B3263" s="97" t="str">
        <f t="shared" si="50"/>
        <v>SPSão José da Bela Vista</v>
      </c>
      <c r="C3263" s="97" t="s">
        <v>27</v>
      </c>
      <c r="D3263" s="102" t="s">
        <v>4683</v>
      </c>
      <c r="E3263" s="103">
        <v>8991</v>
      </c>
    </row>
    <row r="3264" spans="1:5" x14ac:dyDescent="0.25">
      <c r="B3264" s="97" t="str">
        <f t="shared" si="50"/>
        <v>PRDouradina</v>
      </c>
      <c r="C3264" s="97" t="s">
        <v>33</v>
      </c>
      <c r="D3264" s="102" t="s">
        <v>4684</v>
      </c>
      <c r="E3264" s="103">
        <v>8988</v>
      </c>
    </row>
    <row r="3265" spans="1:5" x14ac:dyDescent="0.25">
      <c r="B3265" s="97" t="str">
        <f t="shared" si="50"/>
        <v>BASantanópolis</v>
      </c>
      <c r="C3265" s="104" t="s">
        <v>32</v>
      </c>
      <c r="D3265" s="105" t="s">
        <v>4685</v>
      </c>
      <c r="E3265" s="106">
        <v>8987</v>
      </c>
    </row>
    <row r="3266" spans="1:5" x14ac:dyDescent="0.25">
      <c r="B3266" s="97" t="str">
        <f t="shared" si="50"/>
        <v>PEBrejão</v>
      </c>
      <c r="C3266" s="104" t="s">
        <v>44</v>
      </c>
      <c r="D3266" s="105" t="s">
        <v>4686</v>
      </c>
      <c r="E3266" s="106">
        <v>8981</v>
      </c>
    </row>
    <row r="3267" spans="1:5" x14ac:dyDescent="0.25">
      <c r="B3267" s="97" t="str">
        <f t="shared" ref="B3267:B3330" si="51">C3267&amp;D3267</f>
        <v>SPPaulo de Faria</v>
      </c>
      <c r="C3267" s="97" t="s">
        <v>27</v>
      </c>
      <c r="D3267" s="102" t="s">
        <v>4687</v>
      </c>
      <c r="E3267" s="103">
        <v>8973</v>
      </c>
    </row>
    <row r="3268" spans="1:5" x14ac:dyDescent="0.25">
      <c r="B3268" s="97" t="str">
        <f t="shared" si="51"/>
        <v>GOItauçu</v>
      </c>
      <c r="C3268" s="97" t="s">
        <v>36</v>
      </c>
      <c r="D3268" s="102" t="s">
        <v>4688</v>
      </c>
      <c r="E3268" s="103">
        <v>8968</v>
      </c>
    </row>
    <row r="3269" spans="1:5" x14ac:dyDescent="0.25">
      <c r="A3269" s="97" t="str">
        <f>_xlfn.CONCAT(C3269,D3269)</f>
        <v>TOSítio Novo do Tocantins</v>
      </c>
      <c r="B3269" s="97" t="str">
        <f t="shared" si="51"/>
        <v>TOSítio Novo do Tocantins</v>
      </c>
      <c r="C3269" s="104" t="s">
        <v>45</v>
      </c>
      <c r="D3269" s="105" t="s">
        <v>4689</v>
      </c>
      <c r="E3269" s="106">
        <v>8965</v>
      </c>
    </row>
    <row r="3270" spans="1:5" x14ac:dyDescent="0.25">
      <c r="B3270" s="97" t="str">
        <f t="shared" si="51"/>
        <v>MGRio Novo</v>
      </c>
      <c r="C3270" s="104" t="s">
        <v>34</v>
      </c>
      <c r="D3270" s="105" t="s">
        <v>4690</v>
      </c>
      <c r="E3270" s="106">
        <v>8964</v>
      </c>
    </row>
    <row r="3271" spans="1:5" x14ac:dyDescent="0.25">
      <c r="B3271" s="97" t="str">
        <f t="shared" si="51"/>
        <v>MGMorada Nova de Minas</v>
      </c>
      <c r="C3271" s="104" t="s">
        <v>34</v>
      </c>
      <c r="D3271" s="105" t="s">
        <v>4691</v>
      </c>
      <c r="E3271" s="106">
        <v>8955</v>
      </c>
    </row>
    <row r="3272" spans="1:5" x14ac:dyDescent="0.25">
      <c r="B3272" s="97" t="str">
        <f t="shared" si="51"/>
        <v>BAQuixabeira</v>
      </c>
      <c r="C3272" s="104" t="s">
        <v>32</v>
      </c>
      <c r="D3272" s="105" t="s">
        <v>4692</v>
      </c>
      <c r="E3272" s="106">
        <v>8939</v>
      </c>
    </row>
    <row r="3273" spans="1:5" x14ac:dyDescent="0.25">
      <c r="B3273" s="97" t="str">
        <f t="shared" si="51"/>
        <v>MGGuarani</v>
      </c>
      <c r="C3273" s="104" t="s">
        <v>34</v>
      </c>
      <c r="D3273" s="105" t="s">
        <v>4693</v>
      </c>
      <c r="E3273" s="106">
        <v>8926</v>
      </c>
    </row>
    <row r="3274" spans="1:5" x14ac:dyDescent="0.25">
      <c r="B3274" s="97" t="str">
        <f t="shared" si="51"/>
        <v>SPNeves Paulista</v>
      </c>
      <c r="C3274" s="97" t="s">
        <v>27</v>
      </c>
      <c r="D3274" s="102" t="s">
        <v>4694</v>
      </c>
      <c r="E3274" s="103">
        <v>8917</v>
      </c>
    </row>
    <row r="3275" spans="1:5" x14ac:dyDescent="0.25">
      <c r="B3275" s="97" t="str">
        <f t="shared" si="51"/>
        <v>BACaém</v>
      </c>
      <c r="C3275" s="104" t="s">
        <v>32</v>
      </c>
      <c r="D3275" s="105" t="s">
        <v>4695</v>
      </c>
      <c r="E3275" s="106">
        <v>8912</v>
      </c>
    </row>
    <row r="3276" spans="1:5" x14ac:dyDescent="0.25">
      <c r="B3276" s="97" t="str">
        <f t="shared" si="51"/>
        <v>GOBom Jardim de Goiás</v>
      </c>
      <c r="C3276" s="97" t="s">
        <v>36</v>
      </c>
      <c r="D3276" s="102" t="s">
        <v>4696</v>
      </c>
      <c r="E3276" s="103">
        <v>8912</v>
      </c>
    </row>
    <row r="3277" spans="1:5" x14ac:dyDescent="0.25">
      <c r="B3277" s="97" t="str">
        <f t="shared" si="51"/>
        <v>MGCordisburgo</v>
      </c>
      <c r="C3277" s="104" t="s">
        <v>34</v>
      </c>
      <c r="D3277" s="105" t="s">
        <v>4697</v>
      </c>
      <c r="E3277" s="106">
        <v>8903</v>
      </c>
    </row>
    <row r="3278" spans="1:5" x14ac:dyDescent="0.25">
      <c r="B3278" s="97" t="str">
        <f t="shared" si="51"/>
        <v>MGSanta Rita de Caldas</v>
      </c>
      <c r="C3278" s="97" t="s">
        <v>34</v>
      </c>
      <c r="D3278" s="102" t="s">
        <v>4698</v>
      </c>
      <c r="E3278" s="103">
        <v>8900</v>
      </c>
    </row>
    <row r="3279" spans="1:5" x14ac:dyDescent="0.25">
      <c r="B3279" s="97" t="str">
        <f t="shared" si="51"/>
        <v>PRCongonhinhas</v>
      </c>
      <c r="C3279" s="97" t="s">
        <v>33</v>
      </c>
      <c r="D3279" s="102" t="s">
        <v>4699</v>
      </c>
      <c r="E3279" s="103">
        <v>8896</v>
      </c>
    </row>
    <row r="3280" spans="1:5" x14ac:dyDescent="0.25">
      <c r="B3280" s="97" t="str">
        <f t="shared" si="51"/>
        <v>SPClementina</v>
      </c>
      <c r="C3280" s="97" t="s">
        <v>27</v>
      </c>
      <c r="D3280" s="102" t="s">
        <v>4700</v>
      </c>
      <c r="E3280" s="103">
        <v>8894</v>
      </c>
    </row>
    <row r="3281" spans="1:5" x14ac:dyDescent="0.25">
      <c r="A3281" s="97" t="str">
        <f>_xlfn.CONCAT(C3281,D3281)</f>
        <v>TOFiladélfia</v>
      </c>
      <c r="B3281" s="97" t="str">
        <f t="shared" si="51"/>
        <v>TOFiladélfia</v>
      </c>
      <c r="C3281" s="104" t="s">
        <v>45</v>
      </c>
      <c r="D3281" s="105" t="s">
        <v>3649</v>
      </c>
      <c r="E3281" s="106">
        <v>8892</v>
      </c>
    </row>
    <row r="3282" spans="1:5" x14ac:dyDescent="0.25">
      <c r="B3282" s="97" t="str">
        <f t="shared" si="51"/>
        <v>SPSanta Lúcia</v>
      </c>
      <c r="C3282" s="97" t="s">
        <v>27</v>
      </c>
      <c r="D3282" s="102" t="s">
        <v>4701</v>
      </c>
      <c r="E3282" s="103">
        <v>8889</v>
      </c>
    </row>
    <row r="3283" spans="1:5" x14ac:dyDescent="0.25">
      <c r="B3283" s="97" t="str">
        <f t="shared" si="51"/>
        <v>SPDourado</v>
      </c>
      <c r="C3283" s="97" t="s">
        <v>27</v>
      </c>
      <c r="D3283" s="102" t="s">
        <v>4702</v>
      </c>
      <c r="E3283" s="103">
        <v>8883</v>
      </c>
    </row>
    <row r="3284" spans="1:5" x14ac:dyDescent="0.25">
      <c r="B3284" s="97" t="str">
        <f t="shared" si="51"/>
        <v>PRGuamiranga</v>
      </c>
      <c r="C3284" s="97" t="s">
        <v>33</v>
      </c>
      <c r="D3284" s="102" t="s">
        <v>4703</v>
      </c>
      <c r="E3284" s="103">
        <v>8881</v>
      </c>
    </row>
    <row r="3285" spans="1:5" x14ac:dyDescent="0.25">
      <c r="B3285" s="97" t="str">
        <f t="shared" si="51"/>
        <v>SPPereiras</v>
      </c>
      <c r="C3285" s="97" t="s">
        <v>27</v>
      </c>
      <c r="D3285" s="102" t="s">
        <v>4704</v>
      </c>
      <c r="E3285" s="103">
        <v>8875</v>
      </c>
    </row>
    <row r="3286" spans="1:5" x14ac:dyDescent="0.25">
      <c r="B3286" s="97" t="str">
        <f t="shared" si="51"/>
        <v>PRSão Sebastião da Amoreira</v>
      </c>
      <c r="C3286" s="97" t="s">
        <v>33</v>
      </c>
      <c r="D3286" s="102" t="s">
        <v>4705</v>
      </c>
      <c r="E3286" s="103">
        <v>8865</v>
      </c>
    </row>
    <row r="3287" spans="1:5" x14ac:dyDescent="0.25">
      <c r="B3287" s="97" t="str">
        <f t="shared" si="51"/>
        <v>BAJucuruçu</v>
      </c>
      <c r="C3287" s="104" t="s">
        <v>32</v>
      </c>
      <c r="D3287" s="105" t="s">
        <v>4706</v>
      </c>
      <c r="E3287" s="106">
        <v>8856</v>
      </c>
    </row>
    <row r="3288" spans="1:5" x14ac:dyDescent="0.25">
      <c r="B3288" s="97" t="str">
        <f t="shared" si="51"/>
        <v>ALMaravilha</v>
      </c>
      <c r="C3288" s="104" t="s">
        <v>37</v>
      </c>
      <c r="D3288" s="105" t="s">
        <v>2880</v>
      </c>
      <c r="E3288" s="106">
        <v>8850</v>
      </c>
    </row>
    <row r="3289" spans="1:5" x14ac:dyDescent="0.25">
      <c r="B3289" s="97" t="str">
        <f t="shared" si="51"/>
        <v>BAIbiassucê</v>
      </c>
      <c r="C3289" s="104" t="s">
        <v>32</v>
      </c>
      <c r="D3289" s="105" t="s">
        <v>4707</v>
      </c>
      <c r="E3289" s="106">
        <v>8849</v>
      </c>
    </row>
    <row r="3290" spans="1:5" x14ac:dyDescent="0.25">
      <c r="B3290" s="97" t="str">
        <f t="shared" si="51"/>
        <v>BAAratuípe</v>
      </c>
      <c r="C3290" s="104" t="s">
        <v>32</v>
      </c>
      <c r="D3290" s="105" t="s">
        <v>4708</v>
      </c>
      <c r="E3290" s="106">
        <v>8848</v>
      </c>
    </row>
    <row r="3291" spans="1:5" x14ac:dyDescent="0.25">
      <c r="B3291" s="97" t="str">
        <f t="shared" si="51"/>
        <v>SCArmazém</v>
      </c>
      <c r="C3291" s="97" t="s">
        <v>42</v>
      </c>
      <c r="D3291" s="102" t="s">
        <v>4709</v>
      </c>
      <c r="E3291" s="103">
        <v>8843</v>
      </c>
    </row>
    <row r="3292" spans="1:5" x14ac:dyDescent="0.25">
      <c r="A3292" s="97" t="str">
        <f>_xlfn.CONCAT(C3292,D3292)</f>
        <v>MABrejo de Areia</v>
      </c>
      <c r="B3292" s="97" t="str">
        <f t="shared" si="51"/>
        <v>MABrejo de Areia</v>
      </c>
      <c r="C3292" s="104" t="s">
        <v>40</v>
      </c>
      <c r="D3292" s="105" t="s">
        <v>4710</v>
      </c>
      <c r="E3292" s="106">
        <v>8841</v>
      </c>
    </row>
    <row r="3293" spans="1:5" x14ac:dyDescent="0.25">
      <c r="A3293" s="97" t="str">
        <f>_xlfn.CONCAT(C3293,D3293)</f>
        <v>MALago dos Rodrigues</v>
      </c>
      <c r="B3293" s="97" t="str">
        <f t="shared" si="51"/>
        <v>MALago dos Rodrigues</v>
      </c>
      <c r="C3293" s="104" t="s">
        <v>40</v>
      </c>
      <c r="D3293" s="105" t="s">
        <v>4711</v>
      </c>
      <c r="E3293" s="106">
        <v>8841</v>
      </c>
    </row>
    <row r="3294" spans="1:5" x14ac:dyDescent="0.25">
      <c r="B3294" s="97" t="str">
        <f t="shared" si="51"/>
        <v>CEMoraújo</v>
      </c>
      <c r="C3294" s="104" t="s">
        <v>41</v>
      </c>
      <c r="D3294" s="105" t="s">
        <v>4712</v>
      </c>
      <c r="E3294" s="106">
        <v>8833</v>
      </c>
    </row>
    <row r="3295" spans="1:5" x14ac:dyDescent="0.25">
      <c r="B3295" s="97" t="str">
        <f t="shared" si="51"/>
        <v>MGPiedade de Caratinga</v>
      </c>
      <c r="C3295" s="104" t="s">
        <v>34</v>
      </c>
      <c r="D3295" s="105" t="s">
        <v>4713</v>
      </c>
      <c r="E3295" s="106">
        <v>8832</v>
      </c>
    </row>
    <row r="3296" spans="1:5" x14ac:dyDescent="0.25">
      <c r="B3296" s="97" t="str">
        <f t="shared" si="51"/>
        <v>ESIbitirama</v>
      </c>
      <c r="C3296" s="97" t="s">
        <v>48</v>
      </c>
      <c r="D3296" s="102" t="s">
        <v>4714</v>
      </c>
      <c r="E3296" s="103">
        <v>8830</v>
      </c>
    </row>
    <row r="3297" spans="1:5" x14ac:dyDescent="0.25">
      <c r="B3297" s="97" t="str">
        <f t="shared" si="51"/>
        <v>SENossa Senhora Aparecida</v>
      </c>
      <c r="C3297" s="104" t="s">
        <v>49</v>
      </c>
      <c r="D3297" s="105" t="s">
        <v>4715</v>
      </c>
      <c r="E3297" s="106">
        <v>8822</v>
      </c>
    </row>
    <row r="3298" spans="1:5" x14ac:dyDescent="0.25">
      <c r="B3298" s="97" t="str">
        <f t="shared" si="51"/>
        <v>PIRedenção do Gurguéia</v>
      </c>
      <c r="C3298" s="104" t="s">
        <v>53</v>
      </c>
      <c r="D3298" s="105" t="s">
        <v>4716</v>
      </c>
      <c r="E3298" s="106">
        <v>8814</v>
      </c>
    </row>
    <row r="3299" spans="1:5" x14ac:dyDescent="0.25">
      <c r="B3299" s="97" t="str">
        <f t="shared" si="51"/>
        <v>MGColuna</v>
      </c>
      <c r="C3299" s="104" t="s">
        <v>34</v>
      </c>
      <c r="D3299" s="105" t="s">
        <v>4717</v>
      </c>
      <c r="E3299" s="106">
        <v>8810</v>
      </c>
    </row>
    <row r="3300" spans="1:5" x14ac:dyDescent="0.25">
      <c r="A3300" s="97" t="str">
        <f>_xlfn.CONCAT(C3300,D3300)</f>
        <v>MACentral do Maranhão</v>
      </c>
      <c r="B3300" s="97" t="str">
        <f t="shared" si="51"/>
        <v>MACentral do Maranhão</v>
      </c>
      <c r="C3300" s="104" t="s">
        <v>40</v>
      </c>
      <c r="D3300" s="105" t="s">
        <v>4718</v>
      </c>
      <c r="E3300" s="106">
        <v>8806</v>
      </c>
    </row>
    <row r="3301" spans="1:5" x14ac:dyDescent="0.25">
      <c r="B3301" s="97" t="str">
        <f t="shared" si="51"/>
        <v>SPCristais Paulista</v>
      </c>
      <c r="C3301" s="97" t="s">
        <v>27</v>
      </c>
      <c r="D3301" s="102" t="s">
        <v>4719</v>
      </c>
      <c r="E3301" s="103">
        <v>8803</v>
      </c>
    </row>
    <row r="3302" spans="1:5" x14ac:dyDescent="0.25">
      <c r="B3302" s="97" t="str">
        <f t="shared" si="51"/>
        <v>GOCezarina</v>
      </c>
      <c r="C3302" s="97" t="s">
        <v>36</v>
      </c>
      <c r="D3302" s="102" t="s">
        <v>4720</v>
      </c>
      <c r="E3302" s="103">
        <v>8794</v>
      </c>
    </row>
    <row r="3303" spans="1:5" x14ac:dyDescent="0.25">
      <c r="B3303" s="97" t="str">
        <f t="shared" si="51"/>
        <v>PRMarilândia do Sul</v>
      </c>
      <c r="C3303" s="97" t="s">
        <v>33</v>
      </c>
      <c r="D3303" s="102" t="s">
        <v>4721</v>
      </c>
      <c r="E3303" s="103">
        <v>8793</v>
      </c>
    </row>
    <row r="3304" spans="1:5" x14ac:dyDescent="0.25">
      <c r="B3304" s="97" t="str">
        <f t="shared" si="51"/>
        <v>RNMartins</v>
      </c>
      <c r="C3304" s="104" t="s">
        <v>52</v>
      </c>
      <c r="D3304" s="105" t="s">
        <v>4722</v>
      </c>
      <c r="E3304" s="106">
        <v>8790</v>
      </c>
    </row>
    <row r="3305" spans="1:5" x14ac:dyDescent="0.25">
      <c r="B3305" s="97" t="str">
        <f t="shared" si="51"/>
        <v>MTCastanheira</v>
      </c>
      <c r="C3305" s="97" t="s">
        <v>46</v>
      </c>
      <c r="D3305" s="102" t="s">
        <v>4723</v>
      </c>
      <c r="E3305" s="103">
        <v>8782</v>
      </c>
    </row>
    <row r="3306" spans="1:5" x14ac:dyDescent="0.25">
      <c r="B3306" s="97" t="str">
        <f t="shared" si="51"/>
        <v>MGMonsenhor Paulo</v>
      </c>
      <c r="C3306" s="104" t="s">
        <v>34</v>
      </c>
      <c r="D3306" s="105" t="s">
        <v>4724</v>
      </c>
      <c r="E3306" s="106">
        <v>8764</v>
      </c>
    </row>
    <row r="3307" spans="1:5" x14ac:dyDescent="0.25">
      <c r="B3307" s="97" t="str">
        <f t="shared" si="51"/>
        <v>SCSanta Terezinha</v>
      </c>
      <c r="C3307" s="97" t="s">
        <v>42</v>
      </c>
      <c r="D3307" s="102" t="s">
        <v>4218</v>
      </c>
      <c r="E3307" s="103">
        <v>8760</v>
      </c>
    </row>
    <row r="3308" spans="1:5" x14ac:dyDescent="0.25">
      <c r="B3308" s="97" t="str">
        <f t="shared" si="51"/>
        <v>GOMonte Alegre de Goiás</v>
      </c>
      <c r="C3308" s="97" t="s">
        <v>36</v>
      </c>
      <c r="D3308" s="102" t="s">
        <v>4725</v>
      </c>
      <c r="E3308" s="103">
        <v>8759</v>
      </c>
    </row>
    <row r="3309" spans="1:5" x14ac:dyDescent="0.25">
      <c r="B3309" s="97" t="str">
        <f t="shared" si="51"/>
        <v>PINossa Senhora dos Remédios</v>
      </c>
      <c r="C3309" s="104" t="s">
        <v>53</v>
      </c>
      <c r="D3309" s="105" t="s">
        <v>4726</v>
      </c>
      <c r="E3309" s="106">
        <v>8751</v>
      </c>
    </row>
    <row r="3310" spans="1:5" x14ac:dyDescent="0.25">
      <c r="B3310" s="97" t="str">
        <f t="shared" si="51"/>
        <v>GOAlvorada do Norte</v>
      </c>
      <c r="C3310" s="97" t="s">
        <v>36</v>
      </c>
      <c r="D3310" s="102" t="s">
        <v>4727</v>
      </c>
      <c r="E3310" s="103">
        <v>8749</v>
      </c>
    </row>
    <row r="3311" spans="1:5" x14ac:dyDescent="0.25">
      <c r="B3311" s="97" t="str">
        <f t="shared" si="51"/>
        <v>PBMarcação</v>
      </c>
      <c r="C3311" s="104" t="s">
        <v>50</v>
      </c>
      <c r="D3311" s="105" t="s">
        <v>4728</v>
      </c>
      <c r="E3311" s="106">
        <v>8746</v>
      </c>
    </row>
    <row r="3312" spans="1:5" x14ac:dyDescent="0.25">
      <c r="B3312" s="97" t="str">
        <f t="shared" si="51"/>
        <v>RSSão Vicente do Sul</v>
      </c>
      <c r="C3312" s="97" t="s">
        <v>39</v>
      </c>
      <c r="D3312" s="102" t="s">
        <v>4729</v>
      </c>
      <c r="E3312" s="103">
        <v>8742</v>
      </c>
    </row>
    <row r="3313" spans="2:5" x14ac:dyDescent="0.25">
      <c r="B3313" s="97" t="str">
        <f t="shared" si="51"/>
        <v>BAIbirapuã</v>
      </c>
      <c r="C3313" s="104" t="s">
        <v>32</v>
      </c>
      <c r="D3313" s="105" t="s">
        <v>4730</v>
      </c>
      <c r="E3313" s="106">
        <v>8740</v>
      </c>
    </row>
    <row r="3314" spans="2:5" x14ac:dyDescent="0.25">
      <c r="B3314" s="97" t="str">
        <f t="shared" si="51"/>
        <v>GOSerranópolis</v>
      </c>
      <c r="C3314" s="97" t="s">
        <v>36</v>
      </c>
      <c r="D3314" s="102" t="s">
        <v>4731</v>
      </c>
      <c r="E3314" s="103">
        <v>8737</v>
      </c>
    </row>
    <row r="3315" spans="2:5" x14ac:dyDescent="0.25">
      <c r="B3315" s="97" t="str">
        <f t="shared" si="51"/>
        <v>ESSão Domingos do Norte</v>
      </c>
      <c r="C3315" s="97" t="s">
        <v>48</v>
      </c>
      <c r="D3315" s="102" t="s">
        <v>4732</v>
      </c>
      <c r="E3315" s="103">
        <v>8735</v>
      </c>
    </row>
    <row r="3316" spans="2:5" x14ac:dyDescent="0.25">
      <c r="B3316" s="97" t="str">
        <f t="shared" si="51"/>
        <v>BAVarzedo</v>
      </c>
      <c r="C3316" s="104" t="s">
        <v>32</v>
      </c>
      <c r="D3316" s="105" t="s">
        <v>4733</v>
      </c>
      <c r="E3316" s="106">
        <v>8734</v>
      </c>
    </row>
    <row r="3317" spans="2:5" x14ac:dyDescent="0.25">
      <c r="B3317" s="97" t="str">
        <f t="shared" si="51"/>
        <v>BAMucugê</v>
      </c>
      <c r="C3317" s="104" t="s">
        <v>32</v>
      </c>
      <c r="D3317" s="105" t="s">
        <v>4734</v>
      </c>
      <c r="E3317" s="106">
        <v>8725</v>
      </c>
    </row>
    <row r="3318" spans="2:5" x14ac:dyDescent="0.25">
      <c r="B3318" s="97" t="str">
        <f t="shared" si="51"/>
        <v>MGSerra dos Aimorés</v>
      </c>
      <c r="C3318" s="97" t="s">
        <v>34</v>
      </c>
      <c r="D3318" s="102" t="s">
        <v>4735</v>
      </c>
      <c r="E3318" s="103">
        <v>8725</v>
      </c>
    </row>
    <row r="3319" spans="2:5" x14ac:dyDescent="0.25">
      <c r="B3319" s="97" t="str">
        <f t="shared" si="51"/>
        <v>MGSanta Cruz de Minas</v>
      </c>
      <c r="C3319" s="97" t="s">
        <v>34</v>
      </c>
      <c r="D3319" s="102" t="s">
        <v>4736</v>
      </c>
      <c r="E3319" s="103">
        <v>8723</v>
      </c>
    </row>
    <row r="3320" spans="2:5" x14ac:dyDescent="0.25">
      <c r="B3320" s="97" t="str">
        <f t="shared" si="51"/>
        <v>MGPimenta</v>
      </c>
      <c r="C3320" s="104" t="s">
        <v>34</v>
      </c>
      <c r="D3320" s="105" t="s">
        <v>4737</v>
      </c>
      <c r="E3320" s="106">
        <v>8715</v>
      </c>
    </row>
    <row r="3321" spans="2:5" x14ac:dyDescent="0.25">
      <c r="B3321" s="97" t="str">
        <f t="shared" si="51"/>
        <v>SCAntônio Carlos</v>
      </c>
      <c r="C3321" s="97" t="s">
        <v>42</v>
      </c>
      <c r="D3321" s="102" t="s">
        <v>4297</v>
      </c>
      <c r="E3321" s="103">
        <v>8712</v>
      </c>
    </row>
    <row r="3322" spans="2:5" x14ac:dyDescent="0.25">
      <c r="B3322" s="97" t="str">
        <f t="shared" si="51"/>
        <v>MGNazareno</v>
      </c>
      <c r="C3322" s="104" t="s">
        <v>34</v>
      </c>
      <c r="D3322" s="105" t="s">
        <v>4738</v>
      </c>
      <c r="E3322" s="106">
        <v>8710</v>
      </c>
    </row>
    <row r="3323" spans="2:5" x14ac:dyDescent="0.25">
      <c r="B3323" s="97" t="str">
        <f t="shared" si="51"/>
        <v>MGMata Verde</v>
      </c>
      <c r="C3323" s="104" t="s">
        <v>34</v>
      </c>
      <c r="D3323" s="105" t="s">
        <v>4739</v>
      </c>
      <c r="E3323" s="106">
        <v>8700</v>
      </c>
    </row>
    <row r="3324" spans="2:5" x14ac:dyDescent="0.25">
      <c r="B3324" s="97" t="str">
        <f t="shared" si="51"/>
        <v>MGCapitólio</v>
      </c>
      <c r="C3324" s="104" t="s">
        <v>34</v>
      </c>
      <c r="D3324" s="105" t="s">
        <v>4740</v>
      </c>
      <c r="E3324" s="106">
        <v>8693</v>
      </c>
    </row>
    <row r="3325" spans="2:5" x14ac:dyDescent="0.25">
      <c r="B3325" s="97" t="str">
        <f t="shared" si="51"/>
        <v>MGPiranguinho</v>
      </c>
      <c r="C3325" s="104" t="s">
        <v>34</v>
      </c>
      <c r="D3325" s="105" t="s">
        <v>4741</v>
      </c>
      <c r="E3325" s="106">
        <v>8683</v>
      </c>
    </row>
    <row r="3326" spans="2:5" x14ac:dyDescent="0.25">
      <c r="B3326" s="97" t="str">
        <f t="shared" si="51"/>
        <v>BAAbaíra</v>
      </c>
      <c r="C3326" s="104" t="s">
        <v>32</v>
      </c>
      <c r="D3326" s="105" t="s">
        <v>4742</v>
      </c>
      <c r="E3326" s="106">
        <v>8681</v>
      </c>
    </row>
    <row r="3327" spans="2:5" x14ac:dyDescent="0.25">
      <c r="B3327" s="97" t="str">
        <f t="shared" si="51"/>
        <v>SPOuro Verde</v>
      </c>
      <c r="C3327" s="97" t="s">
        <v>27</v>
      </c>
      <c r="D3327" s="102" t="s">
        <v>4743</v>
      </c>
      <c r="E3327" s="103">
        <v>8676</v>
      </c>
    </row>
    <row r="3328" spans="2:5" x14ac:dyDescent="0.25">
      <c r="B3328" s="97" t="str">
        <f t="shared" si="51"/>
        <v>BACordeiros</v>
      </c>
      <c r="C3328" s="104" t="s">
        <v>32</v>
      </c>
      <c r="D3328" s="105" t="s">
        <v>4744</v>
      </c>
      <c r="E3328" s="106">
        <v>8667</v>
      </c>
    </row>
    <row r="3329" spans="1:5" x14ac:dyDescent="0.25">
      <c r="B3329" s="97" t="str">
        <f t="shared" si="51"/>
        <v>SPArealva</v>
      </c>
      <c r="C3329" s="97" t="s">
        <v>27</v>
      </c>
      <c r="D3329" s="102" t="s">
        <v>4745</v>
      </c>
      <c r="E3329" s="103">
        <v>8665</v>
      </c>
    </row>
    <row r="3330" spans="1:5" x14ac:dyDescent="0.25">
      <c r="B3330" s="97" t="str">
        <f t="shared" si="51"/>
        <v>MGSantana do Manhuaçu</v>
      </c>
      <c r="C3330" s="97" t="s">
        <v>34</v>
      </c>
      <c r="D3330" s="102" t="s">
        <v>4746</v>
      </c>
      <c r="E3330" s="103">
        <v>8660</v>
      </c>
    </row>
    <row r="3331" spans="1:5" x14ac:dyDescent="0.25">
      <c r="B3331" s="97" t="str">
        <f t="shared" ref="B3331:B3394" si="52">C3331&amp;D3331</f>
        <v>BACaraíbas</v>
      </c>
      <c r="C3331" s="104" t="s">
        <v>32</v>
      </c>
      <c r="D3331" s="105" t="s">
        <v>4747</v>
      </c>
      <c r="E3331" s="106">
        <v>8659</v>
      </c>
    </row>
    <row r="3332" spans="1:5" x14ac:dyDescent="0.25">
      <c r="B3332" s="97" t="str">
        <f t="shared" si="52"/>
        <v>MGVirgínia</v>
      </c>
      <c r="C3332" s="97" t="s">
        <v>34</v>
      </c>
      <c r="D3332" s="102" t="s">
        <v>4748</v>
      </c>
      <c r="E3332" s="103">
        <v>8652</v>
      </c>
    </row>
    <row r="3333" spans="1:5" x14ac:dyDescent="0.25">
      <c r="B3333" s="97" t="str">
        <f t="shared" si="52"/>
        <v>SCTangará</v>
      </c>
      <c r="C3333" s="97" t="s">
        <v>42</v>
      </c>
      <c r="D3333" s="102" t="s">
        <v>3688</v>
      </c>
      <c r="E3333" s="103">
        <v>8648</v>
      </c>
    </row>
    <row r="3334" spans="1:5" x14ac:dyDescent="0.25">
      <c r="A3334" s="97" t="str">
        <f>_xlfn.CONCAT(C3334,D3334)</f>
        <v>MATasso Fragoso</v>
      </c>
      <c r="B3334" s="97" t="str">
        <f t="shared" si="52"/>
        <v>MATasso Fragoso</v>
      </c>
      <c r="C3334" s="104" t="s">
        <v>40</v>
      </c>
      <c r="D3334" s="105" t="s">
        <v>4749</v>
      </c>
      <c r="E3334" s="106">
        <v>8642</v>
      </c>
    </row>
    <row r="3335" spans="1:5" x14ac:dyDescent="0.25">
      <c r="B3335" s="97" t="str">
        <f t="shared" si="52"/>
        <v>PBMataraca</v>
      </c>
      <c r="C3335" s="104" t="s">
        <v>50</v>
      </c>
      <c r="D3335" s="105" t="s">
        <v>4750</v>
      </c>
      <c r="E3335" s="106">
        <v>8642</v>
      </c>
    </row>
    <row r="3336" spans="1:5" x14ac:dyDescent="0.25">
      <c r="B3336" s="97" t="str">
        <f t="shared" si="52"/>
        <v>PRCalifórnia</v>
      </c>
      <c r="C3336" s="97" t="s">
        <v>33</v>
      </c>
      <c r="D3336" s="102" t="s">
        <v>4751</v>
      </c>
      <c r="E3336" s="103">
        <v>8641</v>
      </c>
    </row>
    <row r="3337" spans="1:5" x14ac:dyDescent="0.25">
      <c r="B3337" s="97" t="str">
        <f t="shared" si="52"/>
        <v>MGMartins Soares</v>
      </c>
      <c r="C3337" s="104" t="s">
        <v>34</v>
      </c>
      <c r="D3337" s="105" t="s">
        <v>4752</v>
      </c>
      <c r="E3337" s="106">
        <v>8640</v>
      </c>
    </row>
    <row r="3338" spans="1:5" x14ac:dyDescent="0.25">
      <c r="B3338" s="97" t="str">
        <f t="shared" si="52"/>
        <v>PINazária</v>
      </c>
      <c r="C3338" s="104" t="s">
        <v>53</v>
      </c>
      <c r="D3338" s="105" t="s">
        <v>4753</v>
      </c>
      <c r="E3338" s="106">
        <v>8632</v>
      </c>
    </row>
    <row r="3339" spans="1:5" x14ac:dyDescent="0.25">
      <c r="B3339" s="97" t="str">
        <f t="shared" si="52"/>
        <v>RSCatuípe</v>
      </c>
      <c r="C3339" s="97" t="s">
        <v>39</v>
      </c>
      <c r="D3339" s="102" t="s">
        <v>4754</v>
      </c>
      <c r="E3339" s="103">
        <v>8631</v>
      </c>
    </row>
    <row r="3340" spans="1:5" x14ac:dyDescent="0.25">
      <c r="A3340" s="97" t="str">
        <f>_xlfn.CONCAT(C3340,D3340)</f>
        <v>ACJordão</v>
      </c>
      <c r="B3340" s="97" t="str">
        <f t="shared" si="52"/>
        <v>ACJordão</v>
      </c>
      <c r="C3340" s="104" t="s">
        <v>54</v>
      </c>
      <c r="D3340" s="105" t="s">
        <v>4755</v>
      </c>
      <c r="E3340" s="106">
        <v>8628</v>
      </c>
    </row>
    <row r="3341" spans="1:5" x14ac:dyDescent="0.25">
      <c r="B3341" s="97" t="str">
        <f t="shared" si="52"/>
        <v>PILagoa Alegre</v>
      </c>
      <c r="C3341" s="104" t="s">
        <v>53</v>
      </c>
      <c r="D3341" s="105" t="s">
        <v>4756</v>
      </c>
      <c r="E3341" s="106">
        <v>8610</v>
      </c>
    </row>
    <row r="3342" spans="1:5" x14ac:dyDescent="0.25">
      <c r="A3342" s="97" t="str">
        <f>_xlfn.CONCAT(C3342,D3342)</f>
        <v>PAMagalhães Barata</v>
      </c>
      <c r="B3342" s="97" t="str">
        <f t="shared" si="52"/>
        <v>PAMagalhães Barata</v>
      </c>
      <c r="C3342" s="104" t="s">
        <v>35</v>
      </c>
      <c r="D3342" s="105" t="s">
        <v>4757</v>
      </c>
      <c r="E3342" s="106">
        <v>8598</v>
      </c>
    </row>
    <row r="3343" spans="1:5" x14ac:dyDescent="0.25">
      <c r="B3343" s="97" t="str">
        <f t="shared" si="52"/>
        <v>MGAngelândia</v>
      </c>
      <c r="C3343" s="104" t="s">
        <v>34</v>
      </c>
      <c r="D3343" s="105" t="s">
        <v>4758</v>
      </c>
      <c r="E3343" s="106">
        <v>8594</v>
      </c>
    </row>
    <row r="3344" spans="1:5" x14ac:dyDescent="0.25">
      <c r="B3344" s="97" t="str">
        <f t="shared" si="52"/>
        <v>PECamutanga</v>
      </c>
      <c r="C3344" s="104" t="s">
        <v>44</v>
      </c>
      <c r="D3344" s="105" t="s">
        <v>4759</v>
      </c>
      <c r="E3344" s="106">
        <v>8592</v>
      </c>
    </row>
    <row r="3345" spans="1:5" x14ac:dyDescent="0.25">
      <c r="B3345" s="97" t="str">
        <f t="shared" si="52"/>
        <v>BALajedo do Tabocal</v>
      </c>
      <c r="C3345" s="104" t="s">
        <v>32</v>
      </c>
      <c r="D3345" s="105" t="s">
        <v>4760</v>
      </c>
      <c r="E3345" s="106">
        <v>8591</v>
      </c>
    </row>
    <row r="3346" spans="1:5" x14ac:dyDescent="0.25">
      <c r="B3346" s="97" t="str">
        <f t="shared" si="52"/>
        <v>PIMarcolândia</v>
      </c>
      <c r="C3346" s="104" t="s">
        <v>53</v>
      </c>
      <c r="D3346" s="105" t="s">
        <v>4761</v>
      </c>
      <c r="E3346" s="106">
        <v>8590</v>
      </c>
    </row>
    <row r="3347" spans="1:5" x14ac:dyDescent="0.25">
      <c r="B3347" s="97" t="str">
        <f t="shared" si="52"/>
        <v>RJComendador Levy Gasparian</v>
      </c>
      <c r="C3347" s="97" t="s">
        <v>43</v>
      </c>
      <c r="D3347" s="102" t="s">
        <v>4762</v>
      </c>
      <c r="E3347" s="103">
        <v>8590</v>
      </c>
    </row>
    <row r="3348" spans="1:5" x14ac:dyDescent="0.25">
      <c r="B3348" s="97" t="str">
        <f t="shared" si="52"/>
        <v>PIIsaías Coelho</v>
      </c>
      <c r="C3348" s="104" t="s">
        <v>53</v>
      </c>
      <c r="D3348" s="105" t="s">
        <v>4763</v>
      </c>
      <c r="E3348" s="106">
        <v>8582</v>
      </c>
    </row>
    <row r="3349" spans="1:5" x14ac:dyDescent="0.25">
      <c r="B3349" s="97" t="str">
        <f t="shared" si="52"/>
        <v>BAOuriçangas</v>
      </c>
      <c r="C3349" s="104" t="s">
        <v>32</v>
      </c>
      <c r="D3349" s="105" t="s">
        <v>4764</v>
      </c>
      <c r="E3349" s="106">
        <v>8575</v>
      </c>
    </row>
    <row r="3350" spans="1:5" x14ac:dyDescent="0.25">
      <c r="B3350" s="97" t="str">
        <f t="shared" si="52"/>
        <v>RSJóia</v>
      </c>
      <c r="C3350" s="97" t="s">
        <v>39</v>
      </c>
      <c r="D3350" s="102" t="s">
        <v>4765</v>
      </c>
      <c r="E3350" s="103">
        <v>8571</v>
      </c>
    </row>
    <row r="3351" spans="1:5" x14ac:dyDescent="0.25">
      <c r="A3351" s="97" t="str">
        <f>_xlfn.CONCAT(C3351,D3351)</f>
        <v>TOPraia Norte</v>
      </c>
      <c r="B3351" s="97" t="str">
        <f t="shared" si="52"/>
        <v>TOPraia Norte</v>
      </c>
      <c r="C3351" s="104" t="s">
        <v>45</v>
      </c>
      <c r="D3351" s="105" t="s">
        <v>4766</v>
      </c>
      <c r="E3351" s="106">
        <v>8563</v>
      </c>
    </row>
    <row r="3352" spans="1:5" x14ac:dyDescent="0.25">
      <c r="B3352" s="97" t="str">
        <f t="shared" si="52"/>
        <v>CETarrafas</v>
      </c>
      <c r="C3352" s="104" t="s">
        <v>41</v>
      </c>
      <c r="D3352" s="105" t="s">
        <v>4767</v>
      </c>
      <c r="E3352" s="106">
        <v>8555</v>
      </c>
    </row>
    <row r="3353" spans="1:5" x14ac:dyDescent="0.25">
      <c r="B3353" s="97" t="str">
        <f t="shared" si="52"/>
        <v>PBRiacho dos Cavalos</v>
      </c>
      <c r="C3353" s="104" t="s">
        <v>50</v>
      </c>
      <c r="D3353" s="105" t="s">
        <v>4768</v>
      </c>
      <c r="E3353" s="106">
        <v>8555</v>
      </c>
    </row>
    <row r="3354" spans="1:5" x14ac:dyDescent="0.25">
      <c r="B3354" s="97" t="str">
        <f t="shared" si="52"/>
        <v>MTSanta Terezinha</v>
      </c>
      <c r="C3354" s="97" t="s">
        <v>46</v>
      </c>
      <c r="D3354" s="102" t="s">
        <v>4218</v>
      </c>
      <c r="E3354" s="103">
        <v>8547</v>
      </c>
    </row>
    <row r="3355" spans="1:5" x14ac:dyDescent="0.25">
      <c r="B3355" s="97" t="str">
        <f t="shared" si="52"/>
        <v>SPSanto Antônio do Aracanguá</v>
      </c>
      <c r="C3355" s="97" t="s">
        <v>27</v>
      </c>
      <c r="D3355" s="102" t="s">
        <v>4769</v>
      </c>
      <c r="E3355" s="103">
        <v>8541</v>
      </c>
    </row>
    <row r="3356" spans="1:5" x14ac:dyDescent="0.25">
      <c r="B3356" s="97" t="str">
        <f t="shared" si="52"/>
        <v>RSPaverama</v>
      </c>
      <c r="C3356" s="97" t="s">
        <v>39</v>
      </c>
      <c r="D3356" s="102" t="s">
        <v>4770</v>
      </c>
      <c r="E3356" s="103">
        <v>8541</v>
      </c>
    </row>
    <row r="3357" spans="1:5" x14ac:dyDescent="0.25">
      <c r="B3357" s="97" t="str">
        <f t="shared" si="52"/>
        <v>MGPratápolis</v>
      </c>
      <c r="C3357" s="104" t="s">
        <v>34</v>
      </c>
      <c r="D3357" s="105" t="s">
        <v>4771</v>
      </c>
      <c r="E3357" s="106">
        <v>8530</v>
      </c>
    </row>
    <row r="3358" spans="1:5" x14ac:dyDescent="0.25">
      <c r="B3358" s="97" t="str">
        <f t="shared" si="52"/>
        <v>MGSão Gonçalo do Abaeté</v>
      </c>
      <c r="C3358" s="97" t="s">
        <v>34</v>
      </c>
      <c r="D3358" s="102" t="s">
        <v>4772</v>
      </c>
      <c r="E3358" s="103">
        <v>8527</v>
      </c>
    </row>
    <row r="3359" spans="1:5" x14ac:dyDescent="0.25">
      <c r="B3359" s="97" t="str">
        <f t="shared" si="52"/>
        <v>SEIlha das Flores</v>
      </c>
      <c r="C3359" s="104" t="s">
        <v>49</v>
      </c>
      <c r="D3359" s="105" t="s">
        <v>4773</v>
      </c>
      <c r="E3359" s="106">
        <v>8522</v>
      </c>
    </row>
    <row r="3360" spans="1:5" x14ac:dyDescent="0.25">
      <c r="A3360" s="97" t="str">
        <f>_xlfn.CONCAT(C3360,D3360)</f>
        <v>MAFeira Nova do Maranhão</v>
      </c>
      <c r="B3360" s="97" t="str">
        <f t="shared" si="52"/>
        <v>MAFeira Nova do Maranhão</v>
      </c>
      <c r="C3360" s="104" t="s">
        <v>40</v>
      </c>
      <c r="D3360" s="105" t="s">
        <v>4774</v>
      </c>
      <c r="E3360" s="106">
        <v>8506</v>
      </c>
    </row>
    <row r="3361" spans="1:5" x14ac:dyDescent="0.25">
      <c r="A3361" s="97" t="str">
        <f>_xlfn.CONCAT(C3361,D3361)</f>
        <v>MAMilagres do Maranhão</v>
      </c>
      <c r="B3361" s="97" t="str">
        <f t="shared" si="52"/>
        <v>MAMilagres do Maranhão</v>
      </c>
      <c r="C3361" s="104" t="s">
        <v>40</v>
      </c>
      <c r="D3361" s="105" t="s">
        <v>4775</v>
      </c>
      <c r="E3361" s="106">
        <v>8502</v>
      </c>
    </row>
    <row r="3362" spans="1:5" x14ac:dyDescent="0.25">
      <c r="B3362" s="97" t="str">
        <f t="shared" si="52"/>
        <v>PRTuneiras do Oeste</v>
      </c>
      <c r="C3362" s="97" t="s">
        <v>33</v>
      </c>
      <c r="D3362" s="102" t="s">
        <v>4776</v>
      </c>
      <c r="E3362" s="103">
        <v>8502</v>
      </c>
    </row>
    <row r="3363" spans="1:5" x14ac:dyDescent="0.25">
      <c r="B3363" s="97" t="str">
        <f t="shared" si="52"/>
        <v>SPSaltinho</v>
      </c>
      <c r="C3363" s="97" t="s">
        <v>27</v>
      </c>
      <c r="D3363" s="102" t="s">
        <v>4777</v>
      </c>
      <c r="E3363" s="103">
        <v>8498</v>
      </c>
    </row>
    <row r="3364" spans="1:5" x14ac:dyDescent="0.25">
      <c r="A3364" s="97" t="str">
        <f>_xlfn.CONCAT(C3364,D3364)</f>
        <v>MABoa Vista do Gurupi</v>
      </c>
      <c r="B3364" s="97" t="str">
        <f t="shared" si="52"/>
        <v>MABoa Vista do Gurupi</v>
      </c>
      <c r="C3364" s="104" t="s">
        <v>40</v>
      </c>
      <c r="D3364" s="105" t="s">
        <v>4778</v>
      </c>
      <c r="E3364" s="106">
        <v>8494</v>
      </c>
    </row>
    <row r="3365" spans="1:5" x14ac:dyDescent="0.25">
      <c r="A3365" s="97" t="str">
        <f>_xlfn.CONCAT(C3365,D3365)</f>
        <v>RRSão João da Baliza</v>
      </c>
      <c r="B3365" s="97" t="str">
        <f t="shared" si="52"/>
        <v>RRSão João da Baliza</v>
      </c>
      <c r="C3365" s="104" t="s">
        <v>56</v>
      </c>
      <c r="D3365" s="105" t="s">
        <v>4779</v>
      </c>
      <c r="E3365" s="106">
        <v>8492</v>
      </c>
    </row>
    <row r="3366" spans="1:5" x14ac:dyDescent="0.25">
      <c r="B3366" s="97" t="str">
        <f t="shared" si="52"/>
        <v>PRSanta Isabel do Ivaí</v>
      </c>
      <c r="C3366" s="97" t="s">
        <v>33</v>
      </c>
      <c r="D3366" s="102" t="s">
        <v>4780</v>
      </c>
      <c r="E3366" s="103">
        <v>8484</v>
      </c>
    </row>
    <row r="3367" spans="1:5" x14ac:dyDescent="0.25">
      <c r="B3367" s="97" t="str">
        <f t="shared" si="52"/>
        <v>PBAparecida</v>
      </c>
      <c r="C3367" s="104" t="s">
        <v>50</v>
      </c>
      <c r="D3367" s="105" t="s">
        <v>2480</v>
      </c>
      <c r="E3367" s="106">
        <v>8482</v>
      </c>
    </row>
    <row r="3368" spans="1:5" x14ac:dyDescent="0.25">
      <c r="B3368" s="97" t="str">
        <f t="shared" si="52"/>
        <v>MGIbiaí</v>
      </c>
      <c r="C3368" s="104" t="s">
        <v>34</v>
      </c>
      <c r="D3368" s="105" t="s">
        <v>4781</v>
      </c>
      <c r="E3368" s="106">
        <v>8478</v>
      </c>
    </row>
    <row r="3369" spans="1:5" x14ac:dyDescent="0.25">
      <c r="B3369" s="97" t="str">
        <f t="shared" si="52"/>
        <v>BAMorpará</v>
      </c>
      <c r="C3369" s="104" t="s">
        <v>32</v>
      </c>
      <c r="D3369" s="105" t="s">
        <v>4782</v>
      </c>
      <c r="E3369" s="106">
        <v>8476</v>
      </c>
    </row>
    <row r="3370" spans="1:5" x14ac:dyDescent="0.25">
      <c r="B3370" s="97" t="str">
        <f t="shared" si="52"/>
        <v>MGAraponga</v>
      </c>
      <c r="C3370" s="104" t="s">
        <v>34</v>
      </c>
      <c r="D3370" s="105" t="s">
        <v>4783</v>
      </c>
      <c r="E3370" s="106">
        <v>8467</v>
      </c>
    </row>
    <row r="3371" spans="1:5" x14ac:dyDescent="0.25">
      <c r="B3371" s="97" t="str">
        <f t="shared" si="52"/>
        <v>ALJaparatinga</v>
      </c>
      <c r="C3371" s="104" t="s">
        <v>37</v>
      </c>
      <c r="D3371" s="105" t="s">
        <v>4784</v>
      </c>
      <c r="E3371" s="106">
        <v>8444</v>
      </c>
    </row>
    <row r="3372" spans="1:5" x14ac:dyDescent="0.25">
      <c r="B3372" s="97" t="str">
        <f t="shared" si="52"/>
        <v>ALBarra de São Miguel</v>
      </c>
      <c r="C3372" s="104" t="s">
        <v>37</v>
      </c>
      <c r="D3372" s="105" t="s">
        <v>4785</v>
      </c>
      <c r="E3372" s="106">
        <v>8434</v>
      </c>
    </row>
    <row r="3373" spans="1:5" x14ac:dyDescent="0.25">
      <c r="B3373" s="97" t="str">
        <f t="shared" si="52"/>
        <v>RSCaraá</v>
      </c>
      <c r="C3373" s="97" t="s">
        <v>39</v>
      </c>
      <c r="D3373" s="102" t="s">
        <v>4786</v>
      </c>
      <c r="E3373" s="103">
        <v>8426</v>
      </c>
    </row>
    <row r="3374" spans="1:5" x14ac:dyDescent="0.25">
      <c r="B3374" s="97" t="str">
        <f t="shared" si="52"/>
        <v>SPEstrela d´Oeste</v>
      </c>
      <c r="C3374" s="97" t="s">
        <v>27</v>
      </c>
      <c r="D3374" s="102" t="s">
        <v>4787</v>
      </c>
      <c r="E3374" s="103">
        <v>8420</v>
      </c>
    </row>
    <row r="3375" spans="1:5" x14ac:dyDescent="0.25">
      <c r="B3375" s="97" t="str">
        <f t="shared" si="52"/>
        <v>MTJangada</v>
      </c>
      <c r="C3375" s="97" t="s">
        <v>46</v>
      </c>
      <c r="D3375" s="102" t="s">
        <v>4788</v>
      </c>
      <c r="E3375" s="103">
        <v>8420</v>
      </c>
    </row>
    <row r="3376" spans="1:5" x14ac:dyDescent="0.25">
      <c r="A3376" s="97" t="str">
        <f>_xlfn.CONCAT(C3376,D3376)</f>
        <v>TOAraguaçu</v>
      </c>
      <c r="B3376" s="97" t="str">
        <f t="shared" si="52"/>
        <v>TOAraguaçu</v>
      </c>
      <c r="C3376" s="104" t="s">
        <v>45</v>
      </c>
      <c r="D3376" s="105" t="s">
        <v>4789</v>
      </c>
      <c r="E3376" s="106">
        <v>8418</v>
      </c>
    </row>
    <row r="3377" spans="1:5" x14ac:dyDescent="0.25">
      <c r="B3377" s="97" t="str">
        <f t="shared" si="52"/>
        <v>SCSanta Rosa do Sul</v>
      </c>
      <c r="C3377" s="97" t="s">
        <v>42</v>
      </c>
      <c r="D3377" s="102" t="s">
        <v>4790</v>
      </c>
      <c r="E3377" s="103">
        <v>8397</v>
      </c>
    </row>
    <row r="3378" spans="1:5" x14ac:dyDescent="0.25">
      <c r="B3378" s="97" t="str">
        <f t="shared" si="52"/>
        <v>SEBrejo Grande</v>
      </c>
      <c r="C3378" s="104" t="s">
        <v>49</v>
      </c>
      <c r="D3378" s="105" t="s">
        <v>4791</v>
      </c>
      <c r="E3378" s="106">
        <v>8396</v>
      </c>
    </row>
    <row r="3379" spans="1:5" x14ac:dyDescent="0.25">
      <c r="B3379" s="97" t="str">
        <f t="shared" si="52"/>
        <v>MGPavão</v>
      </c>
      <c r="C3379" s="104" t="s">
        <v>34</v>
      </c>
      <c r="D3379" s="105" t="s">
        <v>4792</v>
      </c>
      <c r="E3379" s="106">
        <v>8390</v>
      </c>
    </row>
    <row r="3380" spans="1:5" x14ac:dyDescent="0.25">
      <c r="B3380" s="97" t="str">
        <f t="shared" si="52"/>
        <v>PRVera Cruz do Oeste</v>
      </c>
      <c r="C3380" s="97" t="s">
        <v>33</v>
      </c>
      <c r="D3380" s="102" t="s">
        <v>4793</v>
      </c>
      <c r="E3380" s="103">
        <v>8389</v>
      </c>
    </row>
    <row r="3381" spans="1:5" x14ac:dyDescent="0.25">
      <c r="B3381" s="97" t="str">
        <f t="shared" si="52"/>
        <v>GOSanta Terezinha de Goiás</v>
      </c>
      <c r="C3381" s="97" t="s">
        <v>36</v>
      </c>
      <c r="D3381" s="102" t="s">
        <v>4794</v>
      </c>
      <c r="E3381" s="103">
        <v>8386</v>
      </c>
    </row>
    <row r="3382" spans="1:5" x14ac:dyDescent="0.25">
      <c r="B3382" s="97" t="str">
        <f t="shared" si="52"/>
        <v>MGCampo Florido</v>
      </c>
      <c r="C3382" s="104" t="s">
        <v>34</v>
      </c>
      <c r="D3382" s="105" t="s">
        <v>4795</v>
      </c>
      <c r="E3382" s="106">
        <v>8383</v>
      </c>
    </row>
    <row r="3383" spans="1:5" x14ac:dyDescent="0.25">
      <c r="A3383" s="97" t="str">
        <f>_xlfn.CONCAT(C3383,D3383)</f>
        <v>TOAlvorada</v>
      </c>
      <c r="B3383" s="97" t="str">
        <f t="shared" si="52"/>
        <v>TOAlvorada</v>
      </c>
      <c r="C3383" s="104" t="s">
        <v>45</v>
      </c>
      <c r="D3383" s="105" t="s">
        <v>1690</v>
      </c>
      <c r="E3383" s="106">
        <v>8381</v>
      </c>
    </row>
    <row r="3384" spans="1:5" x14ac:dyDescent="0.25">
      <c r="B3384" s="97" t="str">
        <f t="shared" si="52"/>
        <v>MGMontezuma</v>
      </c>
      <c r="C3384" s="104" t="s">
        <v>34</v>
      </c>
      <c r="D3384" s="105" t="s">
        <v>4796</v>
      </c>
      <c r="E3384" s="106">
        <v>8379</v>
      </c>
    </row>
    <row r="3385" spans="1:5" x14ac:dyDescent="0.25">
      <c r="B3385" s="97" t="str">
        <f t="shared" si="52"/>
        <v>MTJauru</v>
      </c>
      <c r="C3385" s="97" t="s">
        <v>46</v>
      </c>
      <c r="D3385" s="102" t="s">
        <v>4797</v>
      </c>
      <c r="E3385" s="103">
        <v>8377</v>
      </c>
    </row>
    <row r="3386" spans="1:5" x14ac:dyDescent="0.25">
      <c r="B3386" s="97" t="str">
        <f t="shared" si="52"/>
        <v>BAItaquara</v>
      </c>
      <c r="C3386" s="104" t="s">
        <v>32</v>
      </c>
      <c r="D3386" s="105" t="s">
        <v>4798</v>
      </c>
      <c r="E3386" s="106">
        <v>8375</v>
      </c>
    </row>
    <row r="3387" spans="1:5" x14ac:dyDescent="0.25">
      <c r="B3387" s="97" t="str">
        <f t="shared" si="52"/>
        <v>PIMadeiro</v>
      </c>
      <c r="C3387" s="104" t="s">
        <v>53</v>
      </c>
      <c r="D3387" s="105" t="s">
        <v>4799</v>
      </c>
      <c r="E3387" s="106">
        <v>8372</v>
      </c>
    </row>
    <row r="3388" spans="1:5" x14ac:dyDescent="0.25">
      <c r="B3388" s="97" t="str">
        <f t="shared" si="52"/>
        <v>PIBrasileira</v>
      </c>
      <c r="C3388" s="104" t="s">
        <v>53</v>
      </c>
      <c r="D3388" s="105" t="s">
        <v>4800</v>
      </c>
      <c r="E3388" s="106">
        <v>8364</v>
      </c>
    </row>
    <row r="3389" spans="1:5" x14ac:dyDescent="0.25">
      <c r="B3389" s="97" t="str">
        <f t="shared" si="52"/>
        <v>SPIcém</v>
      </c>
      <c r="C3389" s="97" t="s">
        <v>27</v>
      </c>
      <c r="D3389" s="102" t="s">
        <v>4801</v>
      </c>
      <c r="E3389" s="103">
        <v>8363</v>
      </c>
    </row>
    <row r="3390" spans="1:5" x14ac:dyDescent="0.25">
      <c r="B3390" s="97" t="str">
        <f t="shared" si="52"/>
        <v>SPIrapuru</v>
      </c>
      <c r="C3390" s="97" t="s">
        <v>27</v>
      </c>
      <c r="D3390" s="102" t="s">
        <v>4802</v>
      </c>
      <c r="E3390" s="103">
        <v>8356</v>
      </c>
    </row>
    <row r="3391" spans="1:5" x14ac:dyDescent="0.25">
      <c r="B3391" s="97" t="str">
        <f t="shared" si="52"/>
        <v>PICristalândia do Piauí</v>
      </c>
      <c r="C3391" s="104" t="s">
        <v>53</v>
      </c>
      <c r="D3391" s="105" t="s">
        <v>4803</v>
      </c>
      <c r="E3391" s="106">
        <v>8350</v>
      </c>
    </row>
    <row r="3392" spans="1:5" x14ac:dyDescent="0.25">
      <c r="B3392" s="97" t="str">
        <f t="shared" si="52"/>
        <v>RSEntre-Ijuís</v>
      </c>
      <c r="C3392" s="97" t="s">
        <v>39</v>
      </c>
      <c r="D3392" s="102" t="s">
        <v>4804</v>
      </c>
      <c r="E3392" s="103">
        <v>8350</v>
      </c>
    </row>
    <row r="3393" spans="2:5" x14ac:dyDescent="0.25">
      <c r="B3393" s="97" t="str">
        <f t="shared" si="52"/>
        <v>RNLagoa Salgada</v>
      </c>
      <c r="C3393" s="104" t="s">
        <v>52</v>
      </c>
      <c r="D3393" s="105" t="s">
        <v>4805</v>
      </c>
      <c r="E3393" s="106">
        <v>8348</v>
      </c>
    </row>
    <row r="3394" spans="2:5" x14ac:dyDescent="0.25">
      <c r="B3394" s="97" t="str">
        <f t="shared" si="52"/>
        <v>RSGeneral Câmara</v>
      </c>
      <c r="C3394" s="97" t="s">
        <v>39</v>
      </c>
      <c r="D3394" s="102" t="s">
        <v>4806</v>
      </c>
      <c r="E3394" s="103">
        <v>8339</v>
      </c>
    </row>
    <row r="3395" spans="2:5" x14ac:dyDescent="0.25">
      <c r="B3395" s="97" t="str">
        <f t="shared" ref="B3395:B3458" si="53">C3395&amp;D3395</f>
        <v>PBBarra de Santana</v>
      </c>
      <c r="C3395" s="104" t="s">
        <v>50</v>
      </c>
      <c r="D3395" s="105" t="s">
        <v>4807</v>
      </c>
      <c r="E3395" s="106">
        <v>8338</v>
      </c>
    </row>
    <row r="3396" spans="2:5" x14ac:dyDescent="0.25">
      <c r="B3396" s="97" t="str">
        <f t="shared" si="53"/>
        <v>MGRodeiro</v>
      </c>
      <c r="C3396" s="104" t="s">
        <v>34</v>
      </c>
      <c r="D3396" s="105" t="s">
        <v>4808</v>
      </c>
      <c r="E3396" s="106">
        <v>8333</v>
      </c>
    </row>
    <row r="3397" spans="2:5" x14ac:dyDescent="0.25">
      <c r="B3397" s="97" t="str">
        <f t="shared" si="53"/>
        <v>PBDesterro</v>
      </c>
      <c r="C3397" s="104" t="s">
        <v>50</v>
      </c>
      <c r="D3397" s="105" t="s">
        <v>4809</v>
      </c>
      <c r="E3397" s="106">
        <v>8332</v>
      </c>
    </row>
    <row r="3398" spans="2:5" x14ac:dyDescent="0.25">
      <c r="B3398" s="97" t="str">
        <f t="shared" si="53"/>
        <v>BANova Itarana</v>
      </c>
      <c r="C3398" s="104" t="s">
        <v>32</v>
      </c>
      <c r="D3398" s="105" t="s">
        <v>4810</v>
      </c>
      <c r="E3398" s="106">
        <v>8328</v>
      </c>
    </row>
    <row r="3399" spans="2:5" x14ac:dyDescent="0.25">
      <c r="B3399" s="97" t="str">
        <f t="shared" si="53"/>
        <v>BAMalhada de Pedras</v>
      </c>
      <c r="C3399" s="104" t="s">
        <v>32</v>
      </c>
      <c r="D3399" s="105" t="s">
        <v>4811</v>
      </c>
      <c r="E3399" s="106">
        <v>8326</v>
      </c>
    </row>
    <row r="3400" spans="2:5" x14ac:dyDescent="0.25">
      <c r="B3400" s="97" t="str">
        <f t="shared" si="53"/>
        <v>GOTerezópolis de Goiás</v>
      </c>
      <c r="C3400" s="97" t="s">
        <v>36</v>
      </c>
      <c r="D3400" s="102" t="s">
        <v>4812</v>
      </c>
      <c r="E3400" s="103">
        <v>8326</v>
      </c>
    </row>
    <row r="3401" spans="2:5" x14ac:dyDescent="0.25">
      <c r="B3401" s="97" t="str">
        <f t="shared" si="53"/>
        <v>RNMarcelino Vieira</v>
      </c>
      <c r="C3401" s="104" t="s">
        <v>52</v>
      </c>
      <c r="D3401" s="105" t="s">
        <v>4813</v>
      </c>
      <c r="E3401" s="106">
        <v>8325</v>
      </c>
    </row>
    <row r="3402" spans="2:5" x14ac:dyDescent="0.25">
      <c r="B3402" s="97" t="str">
        <f t="shared" si="53"/>
        <v>SCCampo Erê</v>
      </c>
      <c r="C3402" s="97" t="s">
        <v>42</v>
      </c>
      <c r="D3402" s="102" t="s">
        <v>4814</v>
      </c>
      <c r="E3402" s="103">
        <v>8312</v>
      </c>
    </row>
    <row r="3403" spans="2:5" x14ac:dyDescent="0.25">
      <c r="B3403" s="97" t="str">
        <f t="shared" si="53"/>
        <v>PRNova Santa Rosa</v>
      </c>
      <c r="C3403" s="97" t="s">
        <v>33</v>
      </c>
      <c r="D3403" s="102" t="s">
        <v>4815</v>
      </c>
      <c r="E3403" s="103">
        <v>8311</v>
      </c>
    </row>
    <row r="3404" spans="2:5" x14ac:dyDescent="0.25">
      <c r="B3404" s="97" t="str">
        <f t="shared" si="53"/>
        <v>RNRiachuelo</v>
      </c>
      <c r="C3404" s="104" t="s">
        <v>52</v>
      </c>
      <c r="D3404" s="105" t="s">
        <v>4504</v>
      </c>
      <c r="E3404" s="106">
        <v>8310</v>
      </c>
    </row>
    <row r="3405" spans="2:5" x14ac:dyDescent="0.25">
      <c r="B3405" s="97" t="str">
        <f t="shared" si="53"/>
        <v>MGPains</v>
      </c>
      <c r="C3405" s="104" t="s">
        <v>34</v>
      </c>
      <c r="D3405" s="105" t="s">
        <v>4816</v>
      </c>
      <c r="E3405" s="106">
        <v>8308</v>
      </c>
    </row>
    <row r="3406" spans="2:5" x14ac:dyDescent="0.25">
      <c r="B3406" s="97" t="str">
        <f t="shared" si="53"/>
        <v>RSGlorinha</v>
      </c>
      <c r="C3406" s="97" t="s">
        <v>39</v>
      </c>
      <c r="D3406" s="102" t="s">
        <v>4817</v>
      </c>
      <c r="E3406" s="103">
        <v>8304</v>
      </c>
    </row>
    <row r="3407" spans="2:5" x14ac:dyDescent="0.25">
      <c r="B3407" s="97" t="str">
        <f t="shared" si="53"/>
        <v>BAItapé</v>
      </c>
      <c r="C3407" s="104" t="s">
        <v>32</v>
      </c>
      <c r="D3407" s="105" t="s">
        <v>4818</v>
      </c>
      <c r="E3407" s="106">
        <v>8300</v>
      </c>
    </row>
    <row r="3408" spans="2:5" x14ac:dyDescent="0.25">
      <c r="B3408" s="97" t="str">
        <f t="shared" si="53"/>
        <v>RNCarnaúba dos Dantas</v>
      </c>
      <c r="C3408" s="104" t="s">
        <v>52</v>
      </c>
      <c r="D3408" s="105" t="s">
        <v>4819</v>
      </c>
      <c r="E3408" s="106">
        <v>8297</v>
      </c>
    </row>
    <row r="3409" spans="1:5" x14ac:dyDescent="0.25">
      <c r="B3409" s="97" t="str">
        <f t="shared" si="53"/>
        <v>MGGuiricema</v>
      </c>
      <c r="C3409" s="104" t="s">
        <v>34</v>
      </c>
      <c r="D3409" s="105" t="s">
        <v>4820</v>
      </c>
      <c r="E3409" s="106">
        <v>8296</v>
      </c>
    </row>
    <row r="3410" spans="1:5" x14ac:dyDescent="0.25">
      <c r="B3410" s="97" t="str">
        <f t="shared" si="53"/>
        <v>PRIvaté</v>
      </c>
      <c r="C3410" s="97" t="s">
        <v>33</v>
      </c>
      <c r="D3410" s="102" t="s">
        <v>4821</v>
      </c>
      <c r="E3410" s="103">
        <v>8294</v>
      </c>
    </row>
    <row r="3411" spans="1:5" x14ac:dyDescent="0.25">
      <c r="B3411" s="97" t="str">
        <f t="shared" si="53"/>
        <v>PBGado Bravo</v>
      </c>
      <c r="C3411" s="104" t="s">
        <v>50</v>
      </c>
      <c r="D3411" s="105" t="s">
        <v>4822</v>
      </c>
      <c r="E3411" s="106">
        <v>8292</v>
      </c>
    </row>
    <row r="3412" spans="1:5" x14ac:dyDescent="0.25">
      <c r="B3412" s="97" t="str">
        <f t="shared" si="53"/>
        <v>MGPocrane</v>
      </c>
      <c r="C3412" s="104" t="s">
        <v>34</v>
      </c>
      <c r="D3412" s="105" t="s">
        <v>4823</v>
      </c>
      <c r="E3412" s="106">
        <v>8288</v>
      </c>
    </row>
    <row r="3413" spans="1:5" x14ac:dyDescent="0.25">
      <c r="B3413" s="97" t="str">
        <f t="shared" si="53"/>
        <v>MGAlto Jequitibá</v>
      </c>
      <c r="C3413" s="104" t="s">
        <v>34</v>
      </c>
      <c r="D3413" s="105" t="s">
        <v>4824</v>
      </c>
      <c r="E3413" s="106">
        <v>8286</v>
      </c>
    </row>
    <row r="3414" spans="1:5" x14ac:dyDescent="0.25">
      <c r="B3414" s="97" t="str">
        <f t="shared" si="53"/>
        <v>PIBuriti dos Montes</v>
      </c>
      <c r="C3414" s="104" t="s">
        <v>53</v>
      </c>
      <c r="D3414" s="105" t="s">
        <v>4825</v>
      </c>
      <c r="E3414" s="106">
        <v>8282</v>
      </c>
    </row>
    <row r="3415" spans="1:5" x14ac:dyDescent="0.25">
      <c r="B3415" s="97" t="str">
        <f t="shared" si="53"/>
        <v>PETuparetama</v>
      </c>
      <c r="C3415" s="104" t="s">
        <v>44</v>
      </c>
      <c r="D3415" s="105" t="s">
        <v>4826</v>
      </c>
      <c r="E3415" s="106">
        <v>8266</v>
      </c>
    </row>
    <row r="3416" spans="1:5" x14ac:dyDescent="0.25">
      <c r="B3416" s="97" t="str">
        <f t="shared" si="53"/>
        <v>BAMirante</v>
      </c>
      <c r="C3416" s="104" t="s">
        <v>32</v>
      </c>
      <c r="D3416" s="105" t="s">
        <v>4827</v>
      </c>
      <c r="E3416" s="106">
        <v>8264</v>
      </c>
    </row>
    <row r="3417" spans="1:5" x14ac:dyDescent="0.25">
      <c r="B3417" s="97" t="str">
        <f t="shared" si="53"/>
        <v>SCMonte Castelo</v>
      </c>
      <c r="C3417" s="97" t="s">
        <v>42</v>
      </c>
      <c r="D3417" s="102" t="s">
        <v>4828</v>
      </c>
      <c r="E3417" s="103">
        <v>8263</v>
      </c>
    </row>
    <row r="3418" spans="1:5" x14ac:dyDescent="0.25">
      <c r="B3418" s="97" t="str">
        <f t="shared" si="53"/>
        <v>SPÁguas da Prata</v>
      </c>
      <c r="C3418" s="97" t="s">
        <v>27</v>
      </c>
      <c r="D3418" s="102" t="s">
        <v>4829</v>
      </c>
      <c r="E3418" s="103">
        <v>8262</v>
      </c>
    </row>
    <row r="3419" spans="1:5" x14ac:dyDescent="0.25">
      <c r="B3419" s="97" t="str">
        <f t="shared" si="53"/>
        <v>SPGuaraçaí</v>
      </c>
      <c r="C3419" s="97" t="s">
        <v>27</v>
      </c>
      <c r="D3419" s="102" t="s">
        <v>4830</v>
      </c>
      <c r="E3419" s="103">
        <v>8258</v>
      </c>
    </row>
    <row r="3420" spans="1:5" x14ac:dyDescent="0.25">
      <c r="B3420" s="97" t="str">
        <f t="shared" si="53"/>
        <v>PRJesuítas</v>
      </c>
      <c r="C3420" s="97" t="s">
        <v>33</v>
      </c>
      <c r="D3420" s="102" t="s">
        <v>4831</v>
      </c>
      <c r="E3420" s="103">
        <v>8251</v>
      </c>
    </row>
    <row r="3421" spans="1:5" x14ac:dyDescent="0.25">
      <c r="A3421" s="97" t="str">
        <f>_xlfn.CONCAT(C3421,D3421)</f>
        <v>MAAltamira do Maranhão</v>
      </c>
      <c r="B3421" s="97" t="str">
        <f t="shared" si="53"/>
        <v>MAAltamira do Maranhão</v>
      </c>
      <c r="C3421" s="104" t="s">
        <v>40</v>
      </c>
      <c r="D3421" s="105" t="s">
        <v>4832</v>
      </c>
      <c r="E3421" s="106">
        <v>8250</v>
      </c>
    </row>
    <row r="3422" spans="1:5" x14ac:dyDescent="0.25">
      <c r="A3422" s="97" t="str">
        <f>_xlfn.CONCAT(C3422,D3422)</f>
        <v>RRSão Luiz</v>
      </c>
      <c r="B3422" s="97" t="str">
        <f t="shared" si="53"/>
        <v>RRSão Luiz</v>
      </c>
      <c r="C3422" s="104" t="s">
        <v>56</v>
      </c>
      <c r="D3422" s="105" t="s">
        <v>4833</v>
      </c>
      <c r="E3422" s="106">
        <v>8232</v>
      </c>
    </row>
    <row r="3423" spans="1:5" x14ac:dyDescent="0.25">
      <c r="B3423" s="97" t="str">
        <f t="shared" si="53"/>
        <v>SPIepê</v>
      </c>
      <c r="C3423" s="97" t="s">
        <v>27</v>
      </c>
      <c r="D3423" s="102" t="s">
        <v>4834</v>
      </c>
      <c r="E3423" s="103">
        <v>8228</v>
      </c>
    </row>
    <row r="3424" spans="1:5" x14ac:dyDescent="0.25">
      <c r="B3424" s="97" t="str">
        <f t="shared" si="53"/>
        <v>MGSanta Bárbara do Leste</v>
      </c>
      <c r="C3424" s="97" t="s">
        <v>34</v>
      </c>
      <c r="D3424" s="102" t="s">
        <v>4835</v>
      </c>
      <c r="E3424" s="103">
        <v>8212</v>
      </c>
    </row>
    <row r="3425" spans="1:5" x14ac:dyDescent="0.25">
      <c r="B3425" s="97" t="str">
        <f t="shared" si="53"/>
        <v>SCMajor Vieira</v>
      </c>
      <c r="C3425" s="97" t="s">
        <v>42</v>
      </c>
      <c r="D3425" s="102" t="s">
        <v>4836</v>
      </c>
      <c r="E3425" s="103">
        <v>8209</v>
      </c>
    </row>
    <row r="3426" spans="1:5" x14ac:dyDescent="0.25">
      <c r="B3426" s="97" t="str">
        <f t="shared" si="53"/>
        <v>SPLindóia</v>
      </c>
      <c r="C3426" s="97" t="s">
        <v>27</v>
      </c>
      <c r="D3426" s="102" t="s">
        <v>4837</v>
      </c>
      <c r="E3426" s="103">
        <v>8201</v>
      </c>
    </row>
    <row r="3427" spans="1:5" x14ac:dyDescent="0.25">
      <c r="B3427" s="97" t="str">
        <f t="shared" si="53"/>
        <v>SPBilac</v>
      </c>
      <c r="C3427" s="97" t="s">
        <v>27</v>
      </c>
      <c r="D3427" s="102" t="s">
        <v>4838</v>
      </c>
      <c r="E3427" s="103">
        <v>8197</v>
      </c>
    </row>
    <row r="3428" spans="1:5" x14ac:dyDescent="0.25">
      <c r="A3428" s="97" t="str">
        <f>_xlfn.CONCAT(C3428,D3428)</f>
        <v>TOPonte Alta do Tocantins</v>
      </c>
      <c r="B3428" s="97" t="str">
        <f t="shared" si="53"/>
        <v>TOPonte Alta do Tocantins</v>
      </c>
      <c r="C3428" s="104" t="s">
        <v>45</v>
      </c>
      <c r="D3428" s="105" t="s">
        <v>4839</v>
      </c>
      <c r="E3428" s="106">
        <v>8192</v>
      </c>
    </row>
    <row r="3429" spans="1:5" x14ac:dyDescent="0.25">
      <c r="B3429" s="97" t="str">
        <f t="shared" si="53"/>
        <v>RNSão Rafael</v>
      </c>
      <c r="C3429" s="104" t="s">
        <v>52</v>
      </c>
      <c r="D3429" s="105" t="s">
        <v>4840</v>
      </c>
      <c r="E3429" s="106">
        <v>8183</v>
      </c>
    </row>
    <row r="3430" spans="1:5" x14ac:dyDescent="0.25">
      <c r="A3430" s="97" t="str">
        <f>_xlfn.CONCAT(C3430,D3430)</f>
        <v>TOMonte do Carmo</v>
      </c>
      <c r="B3430" s="97" t="str">
        <f t="shared" si="53"/>
        <v>TOMonte do Carmo</v>
      </c>
      <c r="C3430" s="104" t="s">
        <v>45</v>
      </c>
      <c r="D3430" s="105" t="s">
        <v>4841</v>
      </c>
      <c r="E3430" s="106">
        <v>8182</v>
      </c>
    </row>
    <row r="3431" spans="1:5" x14ac:dyDescent="0.25">
      <c r="B3431" s="97" t="str">
        <f t="shared" si="53"/>
        <v>MTIpiranga do Norte</v>
      </c>
      <c r="C3431" s="97" t="s">
        <v>46</v>
      </c>
      <c r="D3431" s="102" t="s">
        <v>4842</v>
      </c>
      <c r="E3431" s="103">
        <v>8182</v>
      </c>
    </row>
    <row r="3432" spans="1:5" x14ac:dyDescent="0.25">
      <c r="B3432" s="97" t="str">
        <f t="shared" si="53"/>
        <v>SPMonte Alegre do Sul</v>
      </c>
      <c r="C3432" s="97" t="s">
        <v>27</v>
      </c>
      <c r="D3432" s="102" t="s">
        <v>4843</v>
      </c>
      <c r="E3432" s="103">
        <v>8181</v>
      </c>
    </row>
    <row r="3433" spans="1:5" x14ac:dyDescent="0.25">
      <c r="B3433" s="97" t="str">
        <f t="shared" si="53"/>
        <v>BAJaborandi</v>
      </c>
      <c r="C3433" s="104" t="s">
        <v>32</v>
      </c>
      <c r="D3433" s="105" t="s">
        <v>4844</v>
      </c>
      <c r="E3433" s="106">
        <v>8176</v>
      </c>
    </row>
    <row r="3434" spans="1:5" x14ac:dyDescent="0.25">
      <c r="B3434" s="97" t="str">
        <f t="shared" si="53"/>
        <v>SPMacaubal</v>
      </c>
      <c r="C3434" s="97" t="s">
        <v>27</v>
      </c>
      <c r="D3434" s="102" t="s">
        <v>4845</v>
      </c>
      <c r="E3434" s="103">
        <v>8174</v>
      </c>
    </row>
    <row r="3435" spans="1:5" x14ac:dyDescent="0.25">
      <c r="B3435" s="97" t="str">
        <f t="shared" si="53"/>
        <v>MGGuimarânia</v>
      </c>
      <c r="C3435" s="104" t="s">
        <v>34</v>
      </c>
      <c r="D3435" s="105" t="s">
        <v>4846</v>
      </c>
      <c r="E3435" s="106">
        <v>8168</v>
      </c>
    </row>
    <row r="3436" spans="1:5" x14ac:dyDescent="0.25">
      <c r="B3436" s="97" t="str">
        <f t="shared" si="53"/>
        <v>MTBarão de Melgaço</v>
      </c>
      <c r="C3436" s="97" t="s">
        <v>46</v>
      </c>
      <c r="D3436" s="102" t="s">
        <v>4847</v>
      </c>
      <c r="E3436" s="103">
        <v>8165</v>
      </c>
    </row>
    <row r="3437" spans="1:5" x14ac:dyDescent="0.25">
      <c r="B3437" s="97" t="str">
        <f t="shared" si="53"/>
        <v>MGTiradentes</v>
      </c>
      <c r="C3437" s="97" t="s">
        <v>34</v>
      </c>
      <c r="D3437" s="102" t="s">
        <v>4848</v>
      </c>
      <c r="E3437" s="103">
        <v>8160</v>
      </c>
    </row>
    <row r="3438" spans="1:5" x14ac:dyDescent="0.25">
      <c r="A3438" s="97" t="str">
        <f>_xlfn.CONCAT(C3438,D3438)</f>
        <v>APFerreira Gomes</v>
      </c>
      <c r="B3438" s="97" t="str">
        <f t="shared" si="53"/>
        <v>APFerreira Gomes</v>
      </c>
      <c r="C3438" s="104" t="s">
        <v>55</v>
      </c>
      <c r="D3438" s="105" t="s">
        <v>4849</v>
      </c>
      <c r="E3438" s="106">
        <v>8151</v>
      </c>
    </row>
    <row r="3439" spans="1:5" x14ac:dyDescent="0.25">
      <c r="B3439" s="97" t="str">
        <f t="shared" si="53"/>
        <v>CEJati</v>
      </c>
      <c r="C3439" s="104" t="s">
        <v>41</v>
      </c>
      <c r="D3439" s="105" t="s">
        <v>4850</v>
      </c>
      <c r="E3439" s="106">
        <v>8150</v>
      </c>
    </row>
    <row r="3440" spans="1:5" x14ac:dyDescent="0.25">
      <c r="B3440" s="97" t="str">
        <f t="shared" si="53"/>
        <v>MGOrizânia</v>
      </c>
      <c r="C3440" s="104" t="s">
        <v>34</v>
      </c>
      <c r="D3440" s="105" t="s">
        <v>4851</v>
      </c>
      <c r="E3440" s="106">
        <v>8138</v>
      </c>
    </row>
    <row r="3441" spans="1:5" x14ac:dyDescent="0.25">
      <c r="B3441" s="97" t="str">
        <f t="shared" si="53"/>
        <v>SCTreze Tílias</v>
      </c>
      <c r="C3441" s="97" t="s">
        <v>42</v>
      </c>
      <c r="D3441" s="102" t="s">
        <v>4852</v>
      </c>
      <c r="E3441" s="103">
        <v>8138</v>
      </c>
    </row>
    <row r="3442" spans="1:5" x14ac:dyDescent="0.25">
      <c r="B3442" s="97" t="str">
        <f t="shared" si="53"/>
        <v>SCDescanso</v>
      </c>
      <c r="C3442" s="97" t="s">
        <v>42</v>
      </c>
      <c r="D3442" s="102" t="s">
        <v>4853</v>
      </c>
      <c r="E3442" s="103">
        <v>8136</v>
      </c>
    </row>
    <row r="3443" spans="1:5" x14ac:dyDescent="0.25">
      <c r="B3443" s="97" t="str">
        <f t="shared" si="53"/>
        <v>MGRiachinho</v>
      </c>
      <c r="C3443" s="104" t="s">
        <v>34</v>
      </c>
      <c r="D3443" s="105" t="s">
        <v>4854</v>
      </c>
      <c r="E3443" s="106">
        <v>8132</v>
      </c>
    </row>
    <row r="3444" spans="1:5" x14ac:dyDescent="0.25">
      <c r="B3444" s="97" t="str">
        <f t="shared" si="53"/>
        <v>RSMinas do Leão</v>
      </c>
      <c r="C3444" s="97" t="s">
        <v>39</v>
      </c>
      <c r="D3444" s="102" t="s">
        <v>4855</v>
      </c>
      <c r="E3444" s="103">
        <v>8130</v>
      </c>
    </row>
    <row r="3445" spans="1:5" x14ac:dyDescent="0.25">
      <c r="B3445" s="97" t="str">
        <f t="shared" si="53"/>
        <v>BAElísio Medrado</v>
      </c>
      <c r="C3445" s="104" t="s">
        <v>32</v>
      </c>
      <c r="D3445" s="105" t="s">
        <v>4856</v>
      </c>
      <c r="E3445" s="106">
        <v>8129</v>
      </c>
    </row>
    <row r="3446" spans="1:5" x14ac:dyDescent="0.25">
      <c r="B3446" s="97" t="str">
        <f t="shared" si="53"/>
        <v>PRReserva do Iguaçu</v>
      </c>
      <c r="C3446" s="97" t="s">
        <v>33</v>
      </c>
      <c r="D3446" s="102" t="s">
        <v>4857</v>
      </c>
      <c r="E3446" s="103">
        <v>8127</v>
      </c>
    </row>
    <row r="3447" spans="1:5" x14ac:dyDescent="0.25">
      <c r="A3447" s="97" t="str">
        <f>_xlfn.CONCAT(C3447,D3447)</f>
        <v>RONovo Horizonte do Oeste</v>
      </c>
      <c r="B3447" s="97" t="str">
        <f t="shared" si="53"/>
        <v>RONovo Horizonte do Oeste</v>
      </c>
      <c r="C3447" s="104" t="s">
        <v>51</v>
      </c>
      <c r="D3447" s="105" t="s">
        <v>4858</v>
      </c>
      <c r="E3447" s="106">
        <v>8125</v>
      </c>
    </row>
    <row r="3448" spans="1:5" x14ac:dyDescent="0.25">
      <c r="B3448" s="97" t="str">
        <f t="shared" si="53"/>
        <v>RSCristal</v>
      </c>
      <c r="C3448" s="97" t="s">
        <v>39</v>
      </c>
      <c r="D3448" s="102" t="s">
        <v>4859</v>
      </c>
      <c r="E3448" s="103">
        <v>8121</v>
      </c>
    </row>
    <row r="3449" spans="1:5" x14ac:dyDescent="0.25">
      <c r="B3449" s="97" t="str">
        <f t="shared" si="53"/>
        <v>PRNova Fátima</v>
      </c>
      <c r="C3449" s="97" t="s">
        <v>33</v>
      </c>
      <c r="D3449" s="102" t="s">
        <v>4860</v>
      </c>
      <c r="E3449" s="103">
        <v>8120</v>
      </c>
    </row>
    <row r="3450" spans="1:5" x14ac:dyDescent="0.25">
      <c r="B3450" s="97" t="str">
        <f t="shared" si="53"/>
        <v>PRCampo do Tenente</v>
      </c>
      <c r="C3450" s="97" t="s">
        <v>33</v>
      </c>
      <c r="D3450" s="102" t="s">
        <v>4861</v>
      </c>
      <c r="E3450" s="103">
        <v>8118</v>
      </c>
    </row>
    <row r="3451" spans="1:5" x14ac:dyDescent="0.25">
      <c r="B3451" s="97" t="str">
        <f t="shared" si="53"/>
        <v>MGMaravilhas</v>
      </c>
      <c r="C3451" s="104" t="s">
        <v>34</v>
      </c>
      <c r="D3451" s="105" t="s">
        <v>4862</v>
      </c>
      <c r="E3451" s="106">
        <v>8113</v>
      </c>
    </row>
    <row r="3452" spans="1:5" x14ac:dyDescent="0.25">
      <c r="B3452" s="97" t="str">
        <f t="shared" si="53"/>
        <v>BACandeal</v>
      </c>
      <c r="C3452" s="104" t="s">
        <v>32</v>
      </c>
      <c r="D3452" s="105" t="s">
        <v>4863</v>
      </c>
      <c r="E3452" s="106">
        <v>8109</v>
      </c>
    </row>
    <row r="3453" spans="1:5" x14ac:dyDescent="0.25">
      <c r="B3453" s="97" t="str">
        <f t="shared" si="53"/>
        <v>RNSerra Negra do Norte</v>
      </c>
      <c r="C3453" s="104" t="s">
        <v>52</v>
      </c>
      <c r="D3453" s="105" t="s">
        <v>4864</v>
      </c>
      <c r="E3453" s="106">
        <v>8105</v>
      </c>
    </row>
    <row r="3454" spans="1:5" x14ac:dyDescent="0.25">
      <c r="B3454" s="97" t="str">
        <f t="shared" si="53"/>
        <v>PRTupãssi</v>
      </c>
      <c r="C3454" s="97" t="s">
        <v>33</v>
      </c>
      <c r="D3454" s="102" t="s">
        <v>4865</v>
      </c>
      <c r="E3454" s="103">
        <v>8105</v>
      </c>
    </row>
    <row r="3455" spans="1:5" x14ac:dyDescent="0.25">
      <c r="B3455" s="97" t="str">
        <f t="shared" si="53"/>
        <v>SPIrapuã</v>
      </c>
      <c r="C3455" s="97" t="s">
        <v>27</v>
      </c>
      <c r="D3455" s="102" t="s">
        <v>4866</v>
      </c>
      <c r="E3455" s="103">
        <v>8101</v>
      </c>
    </row>
    <row r="3456" spans="1:5" x14ac:dyDescent="0.25">
      <c r="B3456" s="97" t="str">
        <f t="shared" si="53"/>
        <v>GOCabeceiras</v>
      </c>
      <c r="C3456" s="97" t="s">
        <v>36</v>
      </c>
      <c r="D3456" s="102" t="s">
        <v>4867</v>
      </c>
      <c r="E3456" s="103">
        <v>8098</v>
      </c>
    </row>
    <row r="3457" spans="1:5" x14ac:dyDescent="0.25">
      <c r="B3457" s="97" t="str">
        <f t="shared" si="53"/>
        <v>MTDom Aquino</v>
      </c>
      <c r="C3457" s="97" t="s">
        <v>46</v>
      </c>
      <c r="D3457" s="102" t="s">
        <v>4868</v>
      </c>
      <c r="E3457" s="103">
        <v>8087</v>
      </c>
    </row>
    <row r="3458" spans="1:5" x14ac:dyDescent="0.25">
      <c r="B3458" s="97" t="str">
        <f t="shared" si="53"/>
        <v>GOCampo Limpo de Goiás</v>
      </c>
      <c r="C3458" s="97" t="s">
        <v>36</v>
      </c>
      <c r="D3458" s="102" t="s">
        <v>4869</v>
      </c>
      <c r="E3458" s="103">
        <v>8087</v>
      </c>
    </row>
    <row r="3459" spans="1:5" x14ac:dyDescent="0.25">
      <c r="B3459" s="97" t="str">
        <f t="shared" ref="B3459:B3522" si="54">C3459&amp;D3459</f>
        <v>PISão João do Arraial</v>
      </c>
      <c r="C3459" s="104" t="s">
        <v>53</v>
      </c>
      <c r="D3459" s="105" t="s">
        <v>4870</v>
      </c>
      <c r="E3459" s="106">
        <v>8085</v>
      </c>
    </row>
    <row r="3460" spans="1:5" x14ac:dyDescent="0.25">
      <c r="A3460" s="97" t="str">
        <f>_xlfn.CONCAT(C3460,D3460)</f>
        <v>PAPeixe-Boi</v>
      </c>
      <c r="B3460" s="97" t="str">
        <f t="shared" si="54"/>
        <v>PAPeixe-Boi</v>
      </c>
      <c r="C3460" s="104" t="s">
        <v>35</v>
      </c>
      <c r="D3460" s="105" t="s">
        <v>4871</v>
      </c>
      <c r="E3460" s="106">
        <v>8084</v>
      </c>
    </row>
    <row r="3461" spans="1:5" x14ac:dyDescent="0.25">
      <c r="A3461" s="97" t="str">
        <f>_xlfn.CONCAT(C3461,D3461)</f>
        <v>TOColméia</v>
      </c>
      <c r="B3461" s="97" t="str">
        <f t="shared" si="54"/>
        <v>TOColméia</v>
      </c>
      <c r="C3461" s="104" t="s">
        <v>45</v>
      </c>
      <c r="D3461" s="105" t="s">
        <v>4872</v>
      </c>
      <c r="E3461" s="106">
        <v>8078</v>
      </c>
    </row>
    <row r="3462" spans="1:5" x14ac:dyDescent="0.25">
      <c r="B3462" s="97" t="str">
        <f t="shared" si="54"/>
        <v>BALamarão</v>
      </c>
      <c r="C3462" s="104" t="s">
        <v>32</v>
      </c>
      <c r="D3462" s="105" t="s">
        <v>4873</v>
      </c>
      <c r="E3462" s="106">
        <v>8078</v>
      </c>
    </row>
    <row r="3463" spans="1:5" x14ac:dyDescent="0.25">
      <c r="B3463" s="97" t="str">
        <f t="shared" si="54"/>
        <v>ALSão Miguel dos Milagres</v>
      </c>
      <c r="C3463" s="104" t="s">
        <v>37</v>
      </c>
      <c r="D3463" s="105" t="s">
        <v>4874</v>
      </c>
      <c r="E3463" s="106">
        <v>8073</v>
      </c>
    </row>
    <row r="3464" spans="1:5" x14ac:dyDescent="0.25">
      <c r="B3464" s="97" t="str">
        <f t="shared" si="54"/>
        <v>GONova Glória</v>
      </c>
      <c r="C3464" s="97" t="s">
        <v>36</v>
      </c>
      <c r="D3464" s="102" t="s">
        <v>4875</v>
      </c>
      <c r="E3464" s="103">
        <v>8063</v>
      </c>
    </row>
    <row r="3465" spans="1:5" x14ac:dyDescent="0.25">
      <c r="B3465" s="97" t="str">
        <f t="shared" si="54"/>
        <v>MGEstrela do Sul</v>
      </c>
      <c r="C3465" s="104" t="s">
        <v>34</v>
      </c>
      <c r="D3465" s="105" t="s">
        <v>4876</v>
      </c>
      <c r="E3465" s="106">
        <v>8057</v>
      </c>
    </row>
    <row r="3466" spans="1:5" x14ac:dyDescent="0.25">
      <c r="B3466" s="97" t="str">
        <f t="shared" si="54"/>
        <v>SCSão José do Cerrito</v>
      </c>
      <c r="C3466" s="97" t="s">
        <v>42</v>
      </c>
      <c r="D3466" s="102" t="s">
        <v>4877</v>
      </c>
      <c r="E3466" s="103">
        <v>8054</v>
      </c>
    </row>
    <row r="3467" spans="1:5" x14ac:dyDescent="0.25">
      <c r="B3467" s="97" t="str">
        <f t="shared" si="54"/>
        <v>RSSantana da Boa Vista</v>
      </c>
      <c r="C3467" s="97" t="s">
        <v>39</v>
      </c>
      <c r="D3467" s="102" t="s">
        <v>4878</v>
      </c>
      <c r="E3467" s="103">
        <v>8037</v>
      </c>
    </row>
    <row r="3468" spans="1:5" x14ac:dyDescent="0.25">
      <c r="B3468" s="97" t="str">
        <f t="shared" si="54"/>
        <v>GOMontes Claros de Goiás</v>
      </c>
      <c r="C3468" s="97" t="s">
        <v>36</v>
      </c>
      <c r="D3468" s="102" t="s">
        <v>4879</v>
      </c>
      <c r="E3468" s="103">
        <v>8037</v>
      </c>
    </row>
    <row r="3469" spans="1:5" x14ac:dyDescent="0.25">
      <c r="B3469" s="97" t="str">
        <f t="shared" si="54"/>
        <v>MGPassa Tempo</v>
      </c>
      <c r="C3469" s="104" t="s">
        <v>34</v>
      </c>
      <c r="D3469" s="105" t="s">
        <v>4880</v>
      </c>
      <c r="E3469" s="106">
        <v>8031</v>
      </c>
    </row>
    <row r="3470" spans="1:5" x14ac:dyDescent="0.25">
      <c r="B3470" s="97" t="str">
        <f t="shared" si="54"/>
        <v>SCAscurra</v>
      </c>
      <c r="C3470" s="97" t="s">
        <v>42</v>
      </c>
      <c r="D3470" s="102" t="s">
        <v>4881</v>
      </c>
      <c r="E3470" s="103">
        <v>8021</v>
      </c>
    </row>
    <row r="3471" spans="1:5" x14ac:dyDescent="0.25">
      <c r="B3471" s="97" t="str">
        <f t="shared" si="54"/>
        <v>ESPonto Belo</v>
      </c>
      <c r="C3471" s="97" t="s">
        <v>48</v>
      </c>
      <c r="D3471" s="102" t="s">
        <v>4882</v>
      </c>
      <c r="E3471" s="103">
        <v>8016</v>
      </c>
    </row>
    <row r="3472" spans="1:5" x14ac:dyDescent="0.25">
      <c r="B3472" s="97" t="str">
        <f t="shared" si="54"/>
        <v>PBJuarez Távora</v>
      </c>
      <c r="C3472" s="104" t="s">
        <v>50</v>
      </c>
      <c r="D3472" s="105" t="s">
        <v>4883</v>
      </c>
      <c r="E3472" s="106">
        <v>8014</v>
      </c>
    </row>
    <row r="3473" spans="2:5" x14ac:dyDescent="0.25">
      <c r="B3473" s="97" t="str">
        <f t="shared" si="54"/>
        <v>MGDelfim Moreira</v>
      </c>
      <c r="C3473" s="104" t="s">
        <v>34</v>
      </c>
      <c r="D3473" s="105" t="s">
        <v>4884</v>
      </c>
      <c r="E3473" s="106">
        <v>8007</v>
      </c>
    </row>
    <row r="3474" spans="2:5" x14ac:dyDescent="0.25">
      <c r="B3474" s="97" t="str">
        <f t="shared" si="54"/>
        <v>SCTimbó Grande</v>
      </c>
      <c r="C3474" s="97" t="s">
        <v>42</v>
      </c>
      <c r="D3474" s="102" t="s">
        <v>4885</v>
      </c>
      <c r="E3474" s="103">
        <v>8003</v>
      </c>
    </row>
    <row r="3475" spans="2:5" x14ac:dyDescent="0.25">
      <c r="B3475" s="97" t="str">
        <f t="shared" si="54"/>
        <v>GOCachoeira Dourada</v>
      </c>
      <c r="C3475" s="97" t="s">
        <v>36</v>
      </c>
      <c r="D3475" s="102" t="s">
        <v>4886</v>
      </c>
      <c r="E3475" s="103">
        <v>7997</v>
      </c>
    </row>
    <row r="3476" spans="2:5" x14ac:dyDescent="0.25">
      <c r="B3476" s="97" t="str">
        <f t="shared" si="54"/>
        <v>MGJaponvar</v>
      </c>
      <c r="C3476" s="104" t="s">
        <v>34</v>
      </c>
      <c r="D3476" s="105" t="s">
        <v>4887</v>
      </c>
      <c r="E3476" s="106">
        <v>7991</v>
      </c>
    </row>
    <row r="3477" spans="2:5" x14ac:dyDescent="0.25">
      <c r="B3477" s="97" t="str">
        <f t="shared" si="54"/>
        <v>RSSalvador do Sul</v>
      </c>
      <c r="C3477" s="97" t="s">
        <v>39</v>
      </c>
      <c r="D3477" s="102" t="s">
        <v>4888</v>
      </c>
      <c r="E3477" s="103">
        <v>7975</v>
      </c>
    </row>
    <row r="3478" spans="2:5" x14ac:dyDescent="0.25">
      <c r="B3478" s="97" t="str">
        <f t="shared" si="54"/>
        <v>BAItamari</v>
      </c>
      <c r="C3478" s="104" t="s">
        <v>32</v>
      </c>
      <c r="D3478" s="105" t="s">
        <v>4889</v>
      </c>
      <c r="E3478" s="106">
        <v>7971</v>
      </c>
    </row>
    <row r="3479" spans="2:5" x14ac:dyDescent="0.25">
      <c r="B3479" s="97" t="str">
        <f t="shared" si="54"/>
        <v>RNCruzeta</v>
      </c>
      <c r="C3479" s="104" t="s">
        <v>52</v>
      </c>
      <c r="D3479" s="105" t="s">
        <v>4890</v>
      </c>
      <c r="E3479" s="106">
        <v>7968</v>
      </c>
    </row>
    <row r="3480" spans="2:5" x14ac:dyDescent="0.25">
      <c r="B3480" s="97" t="str">
        <f t="shared" si="54"/>
        <v>PRCambira</v>
      </c>
      <c r="C3480" s="97" t="s">
        <v>33</v>
      </c>
      <c r="D3480" s="102" t="s">
        <v>4891</v>
      </c>
      <c r="E3480" s="103">
        <v>7967</v>
      </c>
    </row>
    <row r="3481" spans="2:5" x14ac:dyDescent="0.25">
      <c r="B3481" s="97" t="str">
        <f t="shared" si="54"/>
        <v>PBPedra Lavrada</v>
      </c>
      <c r="C3481" s="104" t="s">
        <v>50</v>
      </c>
      <c r="D3481" s="105" t="s">
        <v>4892</v>
      </c>
      <c r="E3481" s="106">
        <v>7954</v>
      </c>
    </row>
    <row r="3482" spans="2:5" x14ac:dyDescent="0.25">
      <c r="B3482" s="97" t="str">
        <f t="shared" si="54"/>
        <v>MSSanta Rita do Pardo</v>
      </c>
      <c r="C3482" s="97" t="s">
        <v>47</v>
      </c>
      <c r="D3482" s="102" t="s">
        <v>4893</v>
      </c>
      <c r="E3482" s="103">
        <v>7948</v>
      </c>
    </row>
    <row r="3483" spans="2:5" x14ac:dyDescent="0.25">
      <c r="B3483" s="97" t="str">
        <f t="shared" si="54"/>
        <v>RNPortalegre</v>
      </c>
      <c r="C3483" s="104" t="s">
        <v>52</v>
      </c>
      <c r="D3483" s="105" t="s">
        <v>4894</v>
      </c>
      <c r="E3483" s="106">
        <v>7944</v>
      </c>
    </row>
    <row r="3484" spans="2:5" x14ac:dyDescent="0.25">
      <c r="B3484" s="97" t="str">
        <f t="shared" si="54"/>
        <v>BATanquinho</v>
      </c>
      <c r="C3484" s="104" t="s">
        <v>32</v>
      </c>
      <c r="D3484" s="105" t="s">
        <v>4895</v>
      </c>
      <c r="E3484" s="106">
        <v>7936</v>
      </c>
    </row>
    <row r="3485" spans="2:5" x14ac:dyDescent="0.25">
      <c r="B3485" s="97" t="str">
        <f t="shared" si="54"/>
        <v>SPIbirarema</v>
      </c>
      <c r="C3485" s="97" t="s">
        <v>27</v>
      </c>
      <c r="D3485" s="102" t="s">
        <v>4896</v>
      </c>
      <c r="E3485" s="103">
        <v>7926</v>
      </c>
    </row>
    <row r="3486" spans="2:5" x14ac:dyDescent="0.25">
      <c r="B3486" s="97" t="str">
        <f t="shared" si="54"/>
        <v>MTGaúcha do Norte</v>
      </c>
      <c r="C3486" s="97" t="s">
        <v>46</v>
      </c>
      <c r="D3486" s="102" t="s">
        <v>4897</v>
      </c>
      <c r="E3486" s="103">
        <v>7913</v>
      </c>
    </row>
    <row r="3487" spans="2:5" x14ac:dyDescent="0.25">
      <c r="B3487" s="97" t="str">
        <f t="shared" si="54"/>
        <v>ESAlto Rio Novo</v>
      </c>
      <c r="C3487" s="97" t="s">
        <v>48</v>
      </c>
      <c r="D3487" s="102" t="s">
        <v>4898</v>
      </c>
      <c r="E3487" s="103">
        <v>7911</v>
      </c>
    </row>
    <row r="3488" spans="2:5" x14ac:dyDescent="0.25">
      <c r="B3488" s="97" t="str">
        <f t="shared" si="54"/>
        <v>SESantana do São Francisco</v>
      </c>
      <c r="C3488" s="104" t="s">
        <v>49</v>
      </c>
      <c r="D3488" s="105" t="s">
        <v>4899</v>
      </c>
      <c r="E3488" s="106">
        <v>7906</v>
      </c>
    </row>
    <row r="3489" spans="1:5" x14ac:dyDescent="0.25">
      <c r="B3489" s="97" t="str">
        <f t="shared" si="54"/>
        <v>SPCatiguá</v>
      </c>
      <c r="C3489" s="97" t="s">
        <v>27</v>
      </c>
      <c r="D3489" s="102" t="s">
        <v>4900</v>
      </c>
      <c r="E3489" s="103">
        <v>7905</v>
      </c>
    </row>
    <row r="3490" spans="1:5" x14ac:dyDescent="0.25">
      <c r="B3490" s="97" t="str">
        <f t="shared" si="54"/>
        <v>CEItaiçaba</v>
      </c>
      <c r="C3490" s="104" t="s">
        <v>41</v>
      </c>
      <c r="D3490" s="105" t="s">
        <v>4901</v>
      </c>
      <c r="E3490" s="106">
        <v>7904</v>
      </c>
    </row>
    <row r="3491" spans="1:5" x14ac:dyDescent="0.25">
      <c r="B3491" s="97" t="str">
        <f t="shared" si="54"/>
        <v>MGSenador Firmino</v>
      </c>
      <c r="C3491" s="97" t="s">
        <v>34</v>
      </c>
      <c r="D3491" s="102" t="s">
        <v>4902</v>
      </c>
      <c r="E3491" s="103">
        <v>7902</v>
      </c>
    </row>
    <row r="3492" spans="1:5" x14ac:dyDescent="0.25">
      <c r="B3492" s="97" t="str">
        <f t="shared" si="54"/>
        <v>MGIguatama</v>
      </c>
      <c r="C3492" s="104" t="s">
        <v>34</v>
      </c>
      <c r="D3492" s="105" t="s">
        <v>4903</v>
      </c>
      <c r="E3492" s="106">
        <v>7901</v>
      </c>
    </row>
    <row r="3493" spans="1:5" x14ac:dyDescent="0.25">
      <c r="B3493" s="97" t="str">
        <f t="shared" si="54"/>
        <v>MGDurandé</v>
      </c>
      <c r="C3493" s="104" t="s">
        <v>34</v>
      </c>
      <c r="D3493" s="105" t="s">
        <v>4904</v>
      </c>
      <c r="E3493" s="106">
        <v>7898</v>
      </c>
    </row>
    <row r="3494" spans="1:5" x14ac:dyDescent="0.25">
      <c r="B3494" s="97" t="str">
        <f t="shared" si="54"/>
        <v>GOCampo Alegre de Goiás</v>
      </c>
      <c r="C3494" s="97" t="s">
        <v>36</v>
      </c>
      <c r="D3494" s="102" t="s">
        <v>4905</v>
      </c>
      <c r="E3494" s="103">
        <v>7884</v>
      </c>
    </row>
    <row r="3495" spans="1:5" x14ac:dyDescent="0.25">
      <c r="A3495" s="97" t="str">
        <f>_xlfn.CONCAT(C3495,D3495)</f>
        <v>PIAssunção do Piauí</v>
      </c>
      <c r="B3495" s="97" t="str">
        <f t="shared" si="54"/>
        <v>PIAssunção do Piauí</v>
      </c>
      <c r="C3495" s="104" t="s">
        <v>53</v>
      </c>
      <c r="D3495" s="105" t="s">
        <v>4906</v>
      </c>
      <c r="E3495" s="106">
        <v>7879</v>
      </c>
    </row>
    <row r="3496" spans="1:5" x14ac:dyDescent="0.25">
      <c r="A3496" s="97" t="str">
        <f>_xlfn.CONCAT(C3496,D3496)</f>
        <v>MAGovernador Luiz Rocha</v>
      </c>
      <c r="B3496" s="97" t="str">
        <f t="shared" si="54"/>
        <v>MAGovernador Luiz Rocha</v>
      </c>
      <c r="C3496" s="104" t="s">
        <v>40</v>
      </c>
      <c r="D3496" s="105" t="s">
        <v>4907</v>
      </c>
      <c r="E3496" s="106">
        <v>7878</v>
      </c>
    </row>
    <row r="3497" spans="1:5" x14ac:dyDescent="0.25">
      <c r="A3497" s="97" t="str">
        <f>_xlfn.CONCAT(C3497,D3497)</f>
        <v>MASanta Filomena do Maranhão</v>
      </c>
      <c r="B3497" s="97" t="str">
        <f t="shared" si="54"/>
        <v>MASanta Filomena do Maranhão</v>
      </c>
      <c r="C3497" s="104" t="s">
        <v>40</v>
      </c>
      <c r="D3497" s="105" t="s">
        <v>4908</v>
      </c>
      <c r="E3497" s="106">
        <v>7878</v>
      </c>
    </row>
    <row r="3498" spans="1:5" x14ac:dyDescent="0.25">
      <c r="B3498" s="97" t="str">
        <f t="shared" si="54"/>
        <v>MGSão Vicente de Minas</v>
      </c>
      <c r="C3498" s="97" t="s">
        <v>34</v>
      </c>
      <c r="D3498" s="102" t="s">
        <v>4909</v>
      </c>
      <c r="E3498" s="103">
        <v>7876</v>
      </c>
    </row>
    <row r="3499" spans="1:5" x14ac:dyDescent="0.25">
      <c r="B3499" s="97" t="str">
        <f t="shared" si="54"/>
        <v>BAIramaia</v>
      </c>
      <c r="C3499" s="104" t="s">
        <v>32</v>
      </c>
      <c r="D3499" s="105" t="s">
        <v>4910</v>
      </c>
      <c r="E3499" s="106">
        <v>7874</v>
      </c>
    </row>
    <row r="3500" spans="1:5" x14ac:dyDescent="0.25">
      <c r="B3500" s="97" t="str">
        <f t="shared" si="54"/>
        <v>MGCurral de Dentro</v>
      </c>
      <c r="C3500" s="104" t="s">
        <v>34</v>
      </c>
      <c r="D3500" s="105" t="s">
        <v>4911</v>
      </c>
      <c r="E3500" s="106">
        <v>7867</v>
      </c>
    </row>
    <row r="3501" spans="1:5" x14ac:dyDescent="0.25">
      <c r="B3501" s="97" t="str">
        <f t="shared" si="54"/>
        <v>PBCubati</v>
      </c>
      <c r="C3501" s="104" t="s">
        <v>50</v>
      </c>
      <c r="D3501" s="105" t="s">
        <v>4912</v>
      </c>
      <c r="E3501" s="106">
        <v>7866</v>
      </c>
    </row>
    <row r="3502" spans="1:5" x14ac:dyDescent="0.25">
      <c r="B3502" s="97" t="str">
        <f t="shared" si="54"/>
        <v>SPItobi</v>
      </c>
      <c r="C3502" s="97" t="s">
        <v>27</v>
      </c>
      <c r="D3502" s="102" t="s">
        <v>4913</v>
      </c>
      <c r="E3502" s="103">
        <v>7862</v>
      </c>
    </row>
    <row r="3503" spans="1:5" x14ac:dyDescent="0.25">
      <c r="A3503" s="97" t="str">
        <f>_xlfn.CONCAT(C3503,D3503)</f>
        <v>MARibamar Fiquene</v>
      </c>
      <c r="B3503" s="97" t="str">
        <f t="shared" si="54"/>
        <v>MARibamar Fiquene</v>
      </c>
      <c r="C3503" s="104" t="s">
        <v>40</v>
      </c>
      <c r="D3503" s="105" t="s">
        <v>4914</v>
      </c>
      <c r="E3503" s="106">
        <v>7859</v>
      </c>
    </row>
    <row r="3504" spans="1:5" x14ac:dyDescent="0.25">
      <c r="B3504" s="97" t="str">
        <f t="shared" si="54"/>
        <v>CEArneiroz</v>
      </c>
      <c r="C3504" s="104" t="s">
        <v>41</v>
      </c>
      <c r="D3504" s="105" t="s">
        <v>4915</v>
      </c>
      <c r="E3504" s="106">
        <v>7848</v>
      </c>
    </row>
    <row r="3505" spans="1:5" x14ac:dyDescent="0.25">
      <c r="B3505" s="97" t="str">
        <f t="shared" si="54"/>
        <v>PBSobrado</v>
      </c>
      <c r="C3505" s="104" t="s">
        <v>50</v>
      </c>
      <c r="D3505" s="105" t="s">
        <v>4916</v>
      </c>
      <c r="E3505" s="106">
        <v>7845</v>
      </c>
    </row>
    <row r="3506" spans="1:5" x14ac:dyDescent="0.25">
      <c r="A3506" s="97" t="str">
        <f>_xlfn.CONCAT(C3506,D3506)</f>
        <v>TOPium</v>
      </c>
      <c r="B3506" s="97" t="str">
        <f t="shared" si="54"/>
        <v>TOPium</v>
      </c>
      <c r="C3506" s="104" t="s">
        <v>45</v>
      </c>
      <c r="D3506" s="105" t="s">
        <v>4917</v>
      </c>
      <c r="E3506" s="106">
        <v>7830</v>
      </c>
    </row>
    <row r="3507" spans="1:5" x14ac:dyDescent="0.25">
      <c r="B3507" s="97" t="str">
        <f t="shared" si="54"/>
        <v>BANova Fátima</v>
      </c>
      <c r="C3507" s="104" t="s">
        <v>32</v>
      </c>
      <c r="D3507" s="105" t="s">
        <v>4860</v>
      </c>
      <c r="E3507" s="106">
        <v>7830</v>
      </c>
    </row>
    <row r="3508" spans="1:5" x14ac:dyDescent="0.25">
      <c r="B3508" s="97" t="str">
        <f t="shared" si="54"/>
        <v>SPIpeúna</v>
      </c>
      <c r="C3508" s="97" t="s">
        <v>27</v>
      </c>
      <c r="D3508" s="102" t="s">
        <v>4918</v>
      </c>
      <c r="E3508" s="103">
        <v>7824</v>
      </c>
    </row>
    <row r="3509" spans="1:5" x14ac:dyDescent="0.25">
      <c r="B3509" s="97" t="str">
        <f t="shared" si="54"/>
        <v>RSSanta Bárbara do Sul</v>
      </c>
      <c r="C3509" s="97" t="s">
        <v>39</v>
      </c>
      <c r="D3509" s="102" t="s">
        <v>4919</v>
      </c>
      <c r="E3509" s="103">
        <v>7813</v>
      </c>
    </row>
    <row r="3510" spans="1:5" x14ac:dyDescent="0.25">
      <c r="B3510" s="97" t="str">
        <f t="shared" si="54"/>
        <v>MSBodoquena</v>
      </c>
      <c r="C3510" s="97" t="s">
        <v>47</v>
      </c>
      <c r="D3510" s="102" t="s">
        <v>4920</v>
      </c>
      <c r="E3510" s="103">
        <v>7802</v>
      </c>
    </row>
    <row r="3511" spans="1:5" x14ac:dyDescent="0.25">
      <c r="B3511" s="97" t="str">
        <f t="shared" si="54"/>
        <v>GOAraguapaz</v>
      </c>
      <c r="C3511" s="97" t="s">
        <v>36</v>
      </c>
      <c r="D3511" s="102" t="s">
        <v>4921</v>
      </c>
      <c r="E3511" s="103">
        <v>7795</v>
      </c>
    </row>
    <row r="3512" spans="1:5" x14ac:dyDescent="0.25">
      <c r="B3512" s="97" t="str">
        <f t="shared" si="54"/>
        <v>RSParaí</v>
      </c>
      <c r="C3512" s="97" t="s">
        <v>39</v>
      </c>
      <c r="D3512" s="102" t="s">
        <v>4922</v>
      </c>
      <c r="E3512" s="103">
        <v>7793</v>
      </c>
    </row>
    <row r="3513" spans="1:5" x14ac:dyDescent="0.25">
      <c r="B3513" s="97" t="str">
        <f t="shared" si="54"/>
        <v>PIMonsenhor Hipólito</v>
      </c>
      <c r="C3513" s="104" t="s">
        <v>53</v>
      </c>
      <c r="D3513" s="105" t="s">
        <v>4923</v>
      </c>
      <c r="E3513" s="106">
        <v>7785</v>
      </c>
    </row>
    <row r="3514" spans="1:5" x14ac:dyDescent="0.25">
      <c r="B3514" s="97" t="str">
        <f t="shared" si="54"/>
        <v>MGJenipapo de Minas</v>
      </c>
      <c r="C3514" s="104" t="s">
        <v>34</v>
      </c>
      <c r="D3514" s="105" t="s">
        <v>4924</v>
      </c>
      <c r="E3514" s="106">
        <v>7781</v>
      </c>
    </row>
    <row r="3515" spans="1:5" x14ac:dyDescent="0.25">
      <c r="B3515" s="97" t="str">
        <f t="shared" si="54"/>
        <v>MGBaldim</v>
      </c>
      <c r="C3515" s="104" t="s">
        <v>34</v>
      </c>
      <c r="D3515" s="105" t="s">
        <v>4925</v>
      </c>
      <c r="E3515" s="106">
        <v>7780</v>
      </c>
    </row>
    <row r="3516" spans="1:5" x14ac:dyDescent="0.25">
      <c r="A3516" s="97" t="str">
        <f>_xlfn.CONCAT(C3516,D3516)</f>
        <v>AMItamarati</v>
      </c>
      <c r="B3516" s="97" t="str">
        <f t="shared" si="54"/>
        <v>AMItamarati</v>
      </c>
      <c r="C3516" s="104" t="s">
        <v>38</v>
      </c>
      <c r="D3516" s="105" t="s">
        <v>4926</v>
      </c>
      <c r="E3516" s="106">
        <v>7777</v>
      </c>
    </row>
    <row r="3517" spans="1:5" x14ac:dyDescent="0.25">
      <c r="B3517" s="97" t="str">
        <f t="shared" si="54"/>
        <v>PEIbirajuba</v>
      </c>
      <c r="C3517" s="104" t="s">
        <v>44</v>
      </c>
      <c r="D3517" s="105" t="s">
        <v>4927</v>
      </c>
      <c r="E3517" s="106">
        <v>7773</v>
      </c>
    </row>
    <row r="3518" spans="1:5" x14ac:dyDescent="0.25">
      <c r="B3518" s="97" t="str">
        <f t="shared" si="54"/>
        <v>CEGeneral Sampaio</v>
      </c>
      <c r="C3518" s="104" t="s">
        <v>41</v>
      </c>
      <c r="D3518" s="105" t="s">
        <v>4928</v>
      </c>
      <c r="E3518" s="106">
        <v>7767</v>
      </c>
    </row>
    <row r="3519" spans="1:5" x14ac:dyDescent="0.25">
      <c r="B3519" s="97" t="str">
        <f t="shared" si="54"/>
        <v>SPRestinga</v>
      </c>
      <c r="C3519" s="97" t="s">
        <v>27</v>
      </c>
      <c r="D3519" s="102" t="s">
        <v>4929</v>
      </c>
      <c r="E3519" s="103">
        <v>7762</v>
      </c>
    </row>
    <row r="3520" spans="1:5" x14ac:dyDescent="0.25">
      <c r="B3520" s="97" t="str">
        <f t="shared" si="54"/>
        <v>SPGuatapará</v>
      </c>
      <c r="C3520" s="97" t="s">
        <v>27</v>
      </c>
      <c r="D3520" s="102" t="s">
        <v>4930</v>
      </c>
      <c r="E3520" s="103">
        <v>7760</v>
      </c>
    </row>
    <row r="3521" spans="1:5" x14ac:dyDescent="0.25">
      <c r="B3521" s="97" t="str">
        <f t="shared" si="54"/>
        <v>CESenador Sá</v>
      </c>
      <c r="C3521" s="104" t="s">
        <v>41</v>
      </c>
      <c r="D3521" s="105" t="s">
        <v>4931</v>
      </c>
      <c r="E3521" s="106">
        <v>7758</v>
      </c>
    </row>
    <row r="3522" spans="1:5" x14ac:dyDescent="0.25">
      <c r="A3522" s="97" t="str">
        <f>_xlfn.CONCAT(C3522,D3522)</f>
        <v>MAMarajá do Sena</v>
      </c>
      <c r="B3522" s="97" t="str">
        <f t="shared" si="54"/>
        <v>MAMarajá do Sena</v>
      </c>
      <c r="C3522" s="104" t="s">
        <v>40</v>
      </c>
      <c r="D3522" s="105" t="s">
        <v>4932</v>
      </c>
      <c r="E3522" s="106">
        <v>7757</v>
      </c>
    </row>
    <row r="3523" spans="1:5" x14ac:dyDescent="0.25">
      <c r="B3523" s="97" t="str">
        <f t="shared" ref="B3523:B3586" si="55">C3523&amp;D3523</f>
        <v>PBLagoa de Dentro</v>
      </c>
      <c r="C3523" s="104" t="s">
        <v>50</v>
      </c>
      <c r="D3523" s="105" t="s">
        <v>4933</v>
      </c>
      <c r="E3523" s="106">
        <v>7754</v>
      </c>
    </row>
    <row r="3524" spans="1:5" x14ac:dyDescent="0.25">
      <c r="B3524" s="97" t="str">
        <f t="shared" si="55"/>
        <v>BAMacururé</v>
      </c>
      <c r="C3524" s="104" t="s">
        <v>32</v>
      </c>
      <c r="D3524" s="105" t="s">
        <v>4934</v>
      </c>
      <c r="E3524" s="106">
        <v>7752</v>
      </c>
    </row>
    <row r="3525" spans="1:5" x14ac:dyDescent="0.25">
      <c r="B3525" s="97" t="str">
        <f t="shared" si="55"/>
        <v>PBJericó</v>
      </c>
      <c r="C3525" s="104" t="s">
        <v>50</v>
      </c>
      <c r="D3525" s="105" t="s">
        <v>4935</v>
      </c>
      <c r="E3525" s="106">
        <v>7751</v>
      </c>
    </row>
    <row r="3526" spans="1:5" x14ac:dyDescent="0.25">
      <c r="B3526" s="97" t="str">
        <f t="shared" si="55"/>
        <v>GOAlto Paraíso de Goiás</v>
      </c>
      <c r="C3526" s="97" t="s">
        <v>36</v>
      </c>
      <c r="D3526" s="102" t="s">
        <v>4936</v>
      </c>
      <c r="E3526" s="103">
        <v>7751</v>
      </c>
    </row>
    <row r="3527" spans="1:5" x14ac:dyDescent="0.25">
      <c r="B3527" s="97" t="str">
        <f t="shared" si="55"/>
        <v>CEUmari</v>
      </c>
      <c r="C3527" s="104" t="s">
        <v>41</v>
      </c>
      <c r="D3527" s="105" t="s">
        <v>4937</v>
      </c>
      <c r="E3527" s="106">
        <v>7740</v>
      </c>
    </row>
    <row r="3528" spans="1:5" x14ac:dyDescent="0.25">
      <c r="B3528" s="97" t="str">
        <f t="shared" si="55"/>
        <v>SPSud Mennucci</v>
      </c>
      <c r="C3528" s="97" t="s">
        <v>27</v>
      </c>
      <c r="D3528" s="102" t="s">
        <v>4938</v>
      </c>
      <c r="E3528" s="103">
        <v>7738</v>
      </c>
    </row>
    <row r="3529" spans="1:5" x14ac:dyDescent="0.25">
      <c r="B3529" s="97" t="str">
        <f t="shared" si="55"/>
        <v>MGCônego Marinho</v>
      </c>
      <c r="C3529" s="104" t="s">
        <v>34</v>
      </c>
      <c r="D3529" s="105" t="s">
        <v>4939</v>
      </c>
      <c r="E3529" s="106">
        <v>7730</v>
      </c>
    </row>
    <row r="3530" spans="1:5" x14ac:dyDescent="0.25">
      <c r="B3530" s="97" t="str">
        <f t="shared" si="55"/>
        <v>RSTuparendi</v>
      </c>
      <c r="C3530" s="97" t="s">
        <v>39</v>
      </c>
      <c r="D3530" s="102" t="s">
        <v>4940</v>
      </c>
      <c r="E3530" s="103">
        <v>7730</v>
      </c>
    </row>
    <row r="3531" spans="1:5" x14ac:dyDescent="0.25">
      <c r="B3531" s="97" t="str">
        <f t="shared" si="55"/>
        <v>SPTapiraí</v>
      </c>
      <c r="C3531" s="97" t="s">
        <v>27</v>
      </c>
      <c r="D3531" s="102" t="s">
        <v>4941</v>
      </c>
      <c r="E3531" s="103">
        <v>7725</v>
      </c>
    </row>
    <row r="3532" spans="1:5" x14ac:dyDescent="0.25">
      <c r="B3532" s="97" t="str">
        <f t="shared" si="55"/>
        <v>SPSão Pedro do Turvo</v>
      </c>
      <c r="C3532" s="97" t="s">
        <v>27</v>
      </c>
      <c r="D3532" s="102" t="s">
        <v>4942</v>
      </c>
      <c r="E3532" s="103">
        <v>7724</v>
      </c>
    </row>
    <row r="3533" spans="1:5" x14ac:dyDescent="0.25">
      <c r="B3533" s="97" t="str">
        <f t="shared" si="55"/>
        <v>MGBelo Vale</v>
      </c>
      <c r="C3533" s="104" t="s">
        <v>34</v>
      </c>
      <c r="D3533" s="105" t="s">
        <v>4943</v>
      </c>
      <c r="E3533" s="106">
        <v>7723</v>
      </c>
    </row>
    <row r="3534" spans="1:5" x14ac:dyDescent="0.25">
      <c r="B3534" s="97" t="str">
        <f t="shared" si="55"/>
        <v>CEAltaneira</v>
      </c>
      <c r="C3534" s="104" t="s">
        <v>41</v>
      </c>
      <c r="D3534" s="105" t="s">
        <v>4944</v>
      </c>
      <c r="E3534" s="106">
        <v>7712</v>
      </c>
    </row>
    <row r="3535" spans="1:5" x14ac:dyDescent="0.25">
      <c r="B3535" s="97" t="str">
        <f t="shared" si="55"/>
        <v>PRSanta Cruz de Monte Castelo</v>
      </c>
      <c r="C3535" s="97" t="s">
        <v>33</v>
      </c>
      <c r="D3535" s="102" t="s">
        <v>4945</v>
      </c>
      <c r="E3535" s="103">
        <v>7705</v>
      </c>
    </row>
    <row r="3536" spans="1:5" x14ac:dyDescent="0.25">
      <c r="B3536" s="97" t="str">
        <f t="shared" si="55"/>
        <v>PICajueiro da Praia</v>
      </c>
      <c r="C3536" s="104" t="s">
        <v>53</v>
      </c>
      <c r="D3536" s="105" t="s">
        <v>4946</v>
      </c>
      <c r="E3536" s="106">
        <v>7704</v>
      </c>
    </row>
    <row r="3537" spans="1:5" x14ac:dyDescent="0.25">
      <c r="B3537" s="97" t="str">
        <f t="shared" si="55"/>
        <v>PRTomazina</v>
      </c>
      <c r="C3537" s="97" t="s">
        <v>33</v>
      </c>
      <c r="D3537" s="102" t="s">
        <v>4947</v>
      </c>
      <c r="E3537" s="103">
        <v>7699</v>
      </c>
    </row>
    <row r="3538" spans="1:5" x14ac:dyDescent="0.25">
      <c r="B3538" s="97" t="str">
        <f t="shared" si="55"/>
        <v>MGJacuí</v>
      </c>
      <c r="C3538" s="104" t="s">
        <v>34</v>
      </c>
      <c r="D3538" s="105" t="s">
        <v>4948</v>
      </c>
      <c r="E3538" s="106">
        <v>7695</v>
      </c>
    </row>
    <row r="3539" spans="1:5" x14ac:dyDescent="0.25">
      <c r="A3539" s="97" t="str">
        <f>_xlfn.CONCAT(C3539,D3539)</f>
        <v>TOPalmeirópolis</v>
      </c>
      <c r="B3539" s="97" t="str">
        <f t="shared" si="55"/>
        <v>TOPalmeirópolis</v>
      </c>
      <c r="C3539" s="104" t="s">
        <v>45</v>
      </c>
      <c r="D3539" s="105" t="s">
        <v>4949</v>
      </c>
      <c r="E3539" s="106">
        <v>7694</v>
      </c>
    </row>
    <row r="3540" spans="1:5" x14ac:dyDescent="0.25">
      <c r="B3540" s="97" t="str">
        <f t="shared" si="55"/>
        <v>RSSão Miguel das Missões</v>
      </c>
      <c r="C3540" s="97" t="s">
        <v>39</v>
      </c>
      <c r="D3540" s="102" t="s">
        <v>4950</v>
      </c>
      <c r="E3540" s="103">
        <v>7692</v>
      </c>
    </row>
    <row r="3541" spans="1:5" x14ac:dyDescent="0.25">
      <c r="B3541" s="97" t="str">
        <f t="shared" si="55"/>
        <v>RSBoqueirão do Leão</v>
      </c>
      <c r="C3541" s="97" t="s">
        <v>39</v>
      </c>
      <c r="D3541" s="102" t="s">
        <v>4951</v>
      </c>
      <c r="E3541" s="103">
        <v>7691</v>
      </c>
    </row>
    <row r="3542" spans="1:5" x14ac:dyDescent="0.25">
      <c r="A3542" s="97" t="str">
        <f>_xlfn.CONCAT(C3542,D3542)</f>
        <v>TOTocantínia</v>
      </c>
      <c r="B3542" s="97" t="str">
        <f t="shared" si="55"/>
        <v>TOTocantínia</v>
      </c>
      <c r="C3542" s="104" t="s">
        <v>45</v>
      </c>
      <c r="D3542" s="105" t="s">
        <v>4952</v>
      </c>
      <c r="E3542" s="106">
        <v>7688</v>
      </c>
    </row>
    <row r="3543" spans="1:5" x14ac:dyDescent="0.25">
      <c r="B3543" s="97" t="str">
        <f t="shared" si="55"/>
        <v>SPRibeirão Grande</v>
      </c>
      <c r="C3543" s="97" t="s">
        <v>27</v>
      </c>
      <c r="D3543" s="102" t="s">
        <v>4953</v>
      </c>
      <c r="E3543" s="103">
        <v>7686</v>
      </c>
    </row>
    <row r="3544" spans="1:5" x14ac:dyDescent="0.25">
      <c r="B3544" s="97" t="str">
        <f t="shared" si="55"/>
        <v>MGTombos</v>
      </c>
      <c r="C3544" s="97" t="s">
        <v>34</v>
      </c>
      <c r="D3544" s="102" t="s">
        <v>4954</v>
      </c>
      <c r="E3544" s="103">
        <v>7683</v>
      </c>
    </row>
    <row r="3545" spans="1:5" x14ac:dyDescent="0.25">
      <c r="B3545" s="97" t="str">
        <f t="shared" si="55"/>
        <v>RSPedro Osório</v>
      </c>
      <c r="C3545" s="97" t="s">
        <v>39</v>
      </c>
      <c r="D3545" s="102" t="s">
        <v>4955</v>
      </c>
      <c r="E3545" s="103">
        <v>7683</v>
      </c>
    </row>
    <row r="3546" spans="1:5" x14ac:dyDescent="0.25">
      <c r="B3546" s="97" t="str">
        <f t="shared" si="55"/>
        <v>PBSão Mamede</v>
      </c>
      <c r="C3546" s="104" t="s">
        <v>50</v>
      </c>
      <c r="D3546" s="105" t="s">
        <v>4956</v>
      </c>
      <c r="E3546" s="106">
        <v>7682</v>
      </c>
    </row>
    <row r="3547" spans="1:5" x14ac:dyDescent="0.25">
      <c r="A3547" s="97" t="str">
        <f>_xlfn.CONCAT(C3547,D3547)</f>
        <v>TOSanta Fé do Araguaia</v>
      </c>
      <c r="B3547" s="97" t="str">
        <f t="shared" si="55"/>
        <v>TOSanta Fé do Araguaia</v>
      </c>
      <c r="C3547" s="104" t="s">
        <v>45</v>
      </c>
      <c r="D3547" s="105" t="s">
        <v>4957</v>
      </c>
      <c r="E3547" s="106">
        <v>7678</v>
      </c>
    </row>
    <row r="3548" spans="1:5" x14ac:dyDescent="0.25">
      <c r="A3548" s="97" t="str">
        <f>_xlfn.CONCAT(C3548,D3548)</f>
        <v>PIAlagoinha do Piauí</v>
      </c>
      <c r="B3548" s="97" t="str">
        <f t="shared" si="55"/>
        <v>PIAlagoinha do Piauí</v>
      </c>
      <c r="C3548" s="104" t="s">
        <v>53</v>
      </c>
      <c r="D3548" s="105" t="s">
        <v>4958</v>
      </c>
      <c r="E3548" s="106">
        <v>7678</v>
      </c>
    </row>
    <row r="3549" spans="1:5" x14ac:dyDescent="0.25">
      <c r="B3549" s="97" t="str">
        <f t="shared" si="55"/>
        <v>SCSalete</v>
      </c>
      <c r="C3549" s="97" t="s">
        <v>42</v>
      </c>
      <c r="D3549" s="102" t="s">
        <v>4959</v>
      </c>
      <c r="E3549" s="103">
        <v>7674</v>
      </c>
    </row>
    <row r="3550" spans="1:5" x14ac:dyDescent="0.25">
      <c r="B3550" s="97" t="str">
        <f t="shared" si="55"/>
        <v>PRIcaraíma</v>
      </c>
      <c r="C3550" s="97" t="s">
        <v>33</v>
      </c>
      <c r="D3550" s="102" t="s">
        <v>4960</v>
      </c>
      <c r="E3550" s="103">
        <v>7671</v>
      </c>
    </row>
    <row r="3551" spans="1:5" x14ac:dyDescent="0.25">
      <c r="B3551" s="97" t="str">
        <f t="shared" si="55"/>
        <v>MGSerrania</v>
      </c>
      <c r="C3551" s="97" t="s">
        <v>34</v>
      </c>
      <c r="D3551" s="102" t="s">
        <v>4961</v>
      </c>
      <c r="E3551" s="103">
        <v>7667</v>
      </c>
    </row>
    <row r="3552" spans="1:5" x14ac:dyDescent="0.25">
      <c r="B3552" s="97" t="str">
        <f t="shared" si="55"/>
        <v>PIColônia do Piauí</v>
      </c>
      <c r="C3552" s="104" t="s">
        <v>53</v>
      </c>
      <c r="D3552" s="105" t="s">
        <v>4962</v>
      </c>
      <c r="E3552" s="106">
        <v>7665</v>
      </c>
    </row>
    <row r="3553" spans="1:5" x14ac:dyDescent="0.25">
      <c r="B3553" s="97" t="str">
        <f t="shared" si="55"/>
        <v>GOLeopoldo de Bulhões</v>
      </c>
      <c r="C3553" s="97" t="s">
        <v>36</v>
      </c>
      <c r="D3553" s="102" t="s">
        <v>4963</v>
      </c>
      <c r="E3553" s="103">
        <v>7663</v>
      </c>
    </row>
    <row r="3554" spans="1:5" x14ac:dyDescent="0.25">
      <c r="B3554" s="97" t="str">
        <f t="shared" si="55"/>
        <v>MGDivinolândia de Minas</v>
      </c>
      <c r="C3554" s="104" t="s">
        <v>34</v>
      </c>
      <c r="D3554" s="105" t="s">
        <v>4964</v>
      </c>
      <c r="E3554" s="106">
        <v>7655</v>
      </c>
    </row>
    <row r="3555" spans="1:5" x14ac:dyDescent="0.25">
      <c r="A3555" s="97" t="str">
        <f>_xlfn.CONCAT(C3555,D3555)</f>
        <v>MALajeado Novo</v>
      </c>
      <c r="B3555" s="97" t="str">
        <f t="shared" si="55"/>
        <v>MALajeado Novo</v>
      </c>
      <c r="C3555" s="104" t="s">
        <v>40</v>
      </c>
      <c r="D3555" s="105" t="s">
        <v>4965</v>
      </c>
      <c r="E3555" s="106">
        <v>7653</v>
      </c>
    </row>
    <row r="3556" spans="1:5" x14ac:dyDescent="0.25">
      <c r="B3556" s="97" t="str">
        <f t="shared" si="55"/>
        <v>SEMuribeca</v>
      </c>
      <c r="C3556" s="104" t="s">
        <v>49</v>
      </c>
      <c r="D3556" s="105" t="s">
        <v>4966</v>
      </c>
      <c r="E3556" s="106">
        <v>7653</v>
      </c>
    </row>
    <row r="3557" spans="1:5" x14ac:dyDescent="0.25">
      <c r="A3557" s="97" t="str">
        <f>_xlfn.CONCAT(C3557,D3557)</f>
        <v>ACAssis Brasil</v>
      </c>
      <c r="B3557" s="97" t="str">
        <f t="shared" si="55"/>
        <v>ACAssis Brasil</v>
      </c>
      <c r="C3557" s="104" t="s">
        <v>54</v>
      </c>
      <c r="D3557" s="105" t="s">
        <v>4967</v>
      </c>
      <c r="E3557" s="106">
        <v>7649</v>
      </c>
    </row>
    <row r="3558" spans="1:5" x14ac:dyDescent="0.25">
      <c r="B3558" s="97" t="str">
        <f t="shared" si="55"/>
        <v>SCIpumirim</v>
      </c>
      <c r="C3558" s="97" t="s">
        <v>42</v>
      </c>
      <c r="D3558" s="102" t="s">
        <v>4968</v>
      </c>
      <c r="E3558" s="103">
        <v>7647</v>
      </c>
    </row>
    <row r="3559" spans="1:5" x14ac:dyDescent="0.25">
      <c r="B3559" s="97" t="str">
        <f t="shared" si="55"/>
        <v>SCIpuaçu</v>
      </c>
      <c r="C3559" s="97" t="s">
        <v>42</v>
      </c>
      <c r="D3559" s="102" t="s">
        <v>4969</v>
      </c>
      <c r="E3559" s="103">
        <v>7643</v>
      </c>
    </row>
    <row r="3560" spans="1:5" x14ac:dyDescent="0.25">
      <c r="B3560" s="97" t="str">
        <f t="shared" si="55"/>
        <v>SCPaulo Lopes</v>
      </c>
      <c r="C3560" s="97" t="s">
        <v>42</v>
      </c>
      <c r="D3560" s="102" t="s">
        <v>4970</v>
      </c>
      <c r="E3560" s="103">
        <v>7642</v>
      </c>
    </row>
    <row r="3561" spans="1:5" x14ac:dyDescent="0.25">
      <c r="B3561" s="97" t="str">
        <f t="shared" si="55"/>
        <v>RNItajá</v>
      </c>
      <c r="C3561" s="104" t="s">
        <v>52</v>
      </c>
      <c r="D3561" s="105" t="s">
        <v>4971</v>
      </c>
      <c r="E3561" s="106">
        <v>7641</v>
      </c>
    </row>
    <row r="3562" spans="1:5" x14ac:dyDescent="0.25">
      <c r="B3562" s="97" t="str">
        <f t="shared" si="55"/>
        <v>MGLimeira do Oeste</v>
      </c>
      <c r="C3562" s="104" t="s">
        <v>34</v>
      </c>
      <c r="D3562" s="105" t="s">
        <v>4972</v>
      </c>
      <c r="E3562" s="106">
        <v>7640</v>
      </c>
    </row>
    <row r="3563" spans="1:5" x14ac:dyDescent="0.25">
      <c r="A3563" s="97" t="str">
        <f>_xlfn.CONCAT(C3563,D3563)</f>
        <v>MASão José dos Basílios</v>
      </c>
      <c r="B3563" s="97" t="str">
        <f t="shared" si="55"/>
        <v>MASão José dos Basílios</v>
      </c>
      <c r="C3563" s="104" t="s">
        <v>40</v>
      </c>
      <c r="D3563" s="105" t="s">
        <v>4973</v>
      </c>
      <c r="E3563" s="106">
        <v>7639</v>
      </c>
    </row>
    <row r="3564" spans="1:5" x14ac:dyDescent="0.25">
      <c r="B3564" s="97" t="str">
        <f t="shared" si="55"/>
        <v>RSParaíso do Sul</v>
      </c>
      <c r="C3564" s="97" t="s">
        <v>39</v>
      </c>
      <c r="D3564" s="102" t="s">
        <v>4974</v>
      </c>
      <c r="E3564" s="103">
        <v>7635</v>
      </c>
    </row>
    <row r="3565" spans="1:5" x14ac:dyDescent="0.25">
      <c r="B3565" s="97" t="str">
        <f t="shared" si="55"/>
        <v>MGSão Pedro dos Ferros</v>
      </c>
      <c r="C3565" s="97" t="s">
        <v>34</v>
      </c>
      <c r="D3565" s="102" t="s">
        <v>4975</v>
      </c>
      <c r="E3565" s="103">
        <v>7634</v>
      </c>
    </row>
    <row r="3566" spans="1:5" x14ac:dyDescent="0.25">
      <c r="B3566" s="97" t="str">
        <f t="shared" si="55"/>
        <v>MGCoimbra</v>
      </c>
      <c r="C3566" s="104" t="s">
        <v>34</v>
      </c>
      <c r="D3566" s="105" t="s">
        <v>4976</v>
      </c>
      <c r="E3566" s="106">
        <v>7631</v>
      </c>
    </row>
    <row r="3567" spans="1:5" x14ac:dyDescent="0.25">
      <c r="B3567" s="97" t="str">
        <f t="shared" si="55"/>
        <v>GOSanclerlândia</v>
      </c>
      <c r="C3567" s="97" t="s">
        <v>36</v>
      </c>
      <c r="D3567" s="102" t="s">
        <v>4977</v>
      </c>
      <c r="E3567" s="103">
        <v>7630</v>
      </c>
    </row>
    <row r="3568" spans="1:5" x14ac:dyDescent="0.25">
      <c r="B3568" s="97" t="str">
        <f t="shared" si="55"/>
        <v>PRFigueira</v>
      </c>
      <c r="C3568" s="97" t="s">
        <v>33</v>
      </c>
      <c r="D3568" s="102" t="s">
        <v>4978</v>
      </c>
      <c r="E3568" s="103">
        <v>7625</v>
      </c>
    </row>
    <row r="3569" spans="1:5" x14ac:dyDescent="0.25">
      <c r="B3569" s="97" t="str">
        <f t="shared" si="55"/>
        <v>RNLagoa de Pedras</v>
      </c>
      <c r="C3569" s="104" t="s">
        <v>52</v>
      </c>
      <c r="D3569" s="105" t="s">
        <v>4979</v>
      </c>
      <c r="E3569" s="106">
        <v>7624</v>
      </c>
    </row>
    <row r="3570" spans="1:5" x14ac:dyDescent="0.25">
      <c r="B3570" s="97" t="str">
        <f t="shared" si="55"/>
        <v>PBSão José da Lagoa Tapada</v>
      </c>
      <c r="C3570" s="104" t="s">
        <v>50</v>
      </c>
      <c r="D3570" s="105" t="s">
        <v>4980</v>
      </c>
      <c r="E3570" s="106">
        <v>7622</v>
      </c>
    </row>
    <row r="3571" spans="1:5" x14ac:dyDescent="0.25">
      <c r="B3571" s="97" t="str">
        <f t="shared" si="55"/>
        <v>ALPorto de Pedras</v>
      </c>
      <c r="C3571" s="104" t="s">
        <v>37</v>
      </c>
      <c r="D3571" s="105" t="s">
        <v>4981</v>
      </c>
      <c r="E3571" s="106">
        <v>7618</v>
      </c>
    </row>
    <row r="3572" spans="1:5" x14ac:dyDescent="0.25">
      <c r="B3572" s="97" t="str">
        <f t="shared" si="55"/>
        <v>SPTarabai</v>
      </c>
      <c r="C3572" s="97" t="s">
        <v>27</v>
      </c>
      <c r="D3572" s="102" t="s">
        <v>4982</v>
      </c>
      <c r="E3572" s="103">
        <v>7609</v>
      </c>
    </row>
    <row r="3573" spans="1:5" x14ac:dyDescent="0.25">
      <c r="B3573" s="97" t="str">
        <f t="shared" si="55"/>
        <v>SPBarra do Turvo</v>
      </c>
      <c r="C3573" s="97" t="s">
        <v>27</v>
      </c>
      <c r="D3573" s="102" t="s">
        <v>4983</v>
      </c>
      <c r="E3573" s="103">
        <v>7606</v>
      </c>
    </row>
    <row r="3574" spans="1:5" x14ac:dyDescent="0.25">
      <c r="B3574" s="97" t="str">
        <f t="shared" si="55"/>
        <v>MGInimutaba</v>
      </c>
      <c r="C3574" s="104" t="s">
        <v>34</v>
      </c>
      <c r="D3574" s="105" t="s">
        <v>4984</v>
      </c>
      <c r="E3574" s="106">
        <v>7605</v>
      </c>
    </row>
    <row r="3575" spans="1:5" x14ac:dyDescent="0.25">
      <c r="B3575" s="97" t="str">
        <f t="shared" si="55"/>
        <v>MGFlorestal</v>
      </c>
      <c r="C3575" s="104" t="s">
        <v>34</v>
      </c>
      <c r="D3575" s="105" t="s">
        <v>4985</v>
      </c>
      <c r="E3575" s="106">
        <v>7602</v>
      </c>
    </row>
    <row r="3576" spans="1:5" x14ac:dyDescent="0.25">
      <c r="B3576" s="97" t="str">
        <f t="shared" si="55"/>
        <v>MGMoema</v>
      </c>
      <c r="C3576" s="104" t="s">
        <v>34</v>
      </c>
      <c r="D3576" s="105" t="s">
        <v>4986</v>
      </c>
      <c r="E3576" s="106">
        <v>7589</v>
      </c>
    </row>
    <row r="3577" spans="1:5" x14ac:dyDescent="0.25">
      <c r="B3577" s="97" t="str">
        <f t="shared" si="55"/>
        <v>MGLagamar</v>
      </c>
      <c r="C3577" s="104" t="s">
        <v>34</v>
      </c>
      <c r="D3577" s="105" t="s">
        <v>4987</v>
      </c>
      <c r="E3577" s="106">
        <v>7588</v>
      </c>
    </row>
    <row r="3578" spans="1:5" x14ac:dyDescent="0.25">
      <c r="A3578" s="97" t="str">
        <f>_xlfn.CONCAT(C3578,D3578)</f>
        <v>MABelágua</v>
      </c>
      <c r="B3578" s="97" t="str">
        <f t="shared" si="55"/>
        <v>MABelágua</v>
      </c>
      <c r="C3578" s="104" t="s">
        <v>40</v>
      </c>
      <c r="D3578" s="105" t="s">
        <v>4988</v>
      </c>
      <c r="E3578" s="106">
        <v>7586</v>
      </c>
    </row>
    <row r="3579" spans="1:5" x14ac:dyDescent="0.25">
      <c r="B3579" s="97" t="str">
        <f t="shared" si="55"/>
        <v>PEGranito</v>
      </c>
      <c r="C3579" s="104" t="s">
        <v>44</v>
      </c>
      <c r="D3579" s="105" t="s">
        <v>4989</v>
      </c>
      <c r="E3579" s="106">
        <v>7586</v>
      </c>
    </row>
    <row r="3580" spans="1:5" x14ac:dyDescent="0.25">
      <c r="A3580" s="97" t="str">
        <f>_xlfn.CONCAT(C3580,D3580)</f>
        <v>PAPalestina do Pará</v>
      </c>
      <c r="B3580" s="97" t="str">
        <f t="shared" si="55"/>
        <v>PAPalestina do Pará</v>
      </c>
      <c r="C3580" s="104" t="s">
        <v>35</v>
      </c>
      <c r="D3580" s="105" t="s">
        <v>4990</v>
      </c>
      <c r="E3580" s="106">
        <v>7575</v>
      </c>
    </row>
    <row r="3581" spans="1:5" x14ac:dyDescent="0.25">
      <c r="B3581" s="97" t="str">
        <f t="shared" si="55"/>
        <v>MSPedro Gomes</v>
      </c>
      <c r="C3581" s="97" t="s">
        <v>47</v>
      </c>
      <c r="D3581" s="102" t="s">
        <v>4991</v>
      </c>
      <c r="E3581" s="103">
        <v>7568</v>
      </c>
    </row>
    <row r="3582" spans="1:5" x14ac:dyDescent="0.25">
      <c r="B3582" s="97" t="str">
        <f t="shared" si="55"/>
        <v>MSInocência</v>
      </c>
      <c r="C3582" s="97" t="s">
        <v>47</v>
      </c>
      <c r="D3582" s="102" t="s">
        <v>4992</v>
      </c>
      <c r="E3582" s="103">
        <v>7566</v>
      </c>
    </row>
    <row r="3583" spans="1:5" x14ac:dyDescent="0.25">
      <c r="B3583" s="97" t="str">
        <f t="shared" si="55"/>
        <v>CESão João do Jaguaribe</v>
      </c>
      <c r="C3583" s="104" t="s">
        <v>41</v>
      </c>
      <c r="D3583" s="105" t="s">
        <v>4993</v>
      </c>
      <c r="E3583" s="106">
        <v>7557</v>
      </c>
    </row>
    <row r="3584" spans="1:5" x14ac:dyDescent="0.25">
      <c r="B3584" s="97" t="str">
        <f t="shared" si="55"/>
        <v>ALPaulo Jacinto</v>
      </c>
      <c r="C3584" s="104" t="s">
        <v>37</v>
      </c>
      <c r="D3584" s="105" t="s">
        <v>4994</v>
      </c>
      <c r="E3584" s="106">
        <v>7556</v>
      </c>
    </row>
    <row r="3585" spans="1:5" x14ac:dyDescent="0.25">
      <c r="B3585" s="97" t="str">
        <f t="shared" si="55"/>
        <v>PRGuaraqueçaba</v>
      </c>
      <c r="C3585" s="97" t="s">
        <v>33</v>
      </c>
      <c r="D3585" s="102" t="s">
        <v>4995</v>
      </c>
      <c r="E3585" s="103">
        <v>7554</v>
      </c>
    </row>
    <row r="3586" spans="1:5" x14ac:dyDescent="0.25">
      <c r="B3586" s="97" t="str">
        <f t="shared" si="55"/>
        <v>SCRio do Oeste</v>
      </c>
      <c r="C3586" s="97" t="s">
        <v>42</v>
      </c>
      <c r="D3586" s="102" t="s">
        <v>4996</v>
      </c>
      <c r="E3586" s="103">
        <v>7552</v>
      </c>
    </row>
    <row r="3587" spans="1:5" x14ac:dyDescent="0.25">
      <c r="B3587" s="97" t="str">
        <f t="shared" ref="B3587:B3650" si="56">C3587&amp;D3587</f>
        <v>RSBarão do Triunfo</v>
      </c>
      <c r="C3587" s="97" t="s">
        <v>39</v>
      </c>
      <c r="D3587" s="102" t="s">
        <v>4997</v>
      </c>
      <c r="E3587" s="103">
        <v>7550</v>
      </c>
    </row>
    <row r="3588" spans="1:5" x14ac:dyDescent="0.25">
      <c r="B3588" s="97" t="str">
        <f t="shared" si="56"/>
        <v>MGFelisburgo</v>
      </c>
      <c r="C3588" s="104" t="s">
        <v>34</v>
      </c>
      <c r="D3588" s="105" t="s">
        <v>4998</v>
      </c>
      <c r="E3588" s="106">
        <v>7548</v>
      </c>
    </row>
    <row r="3589" spans="1:5" x14ac:dyDescent="0.25">
      <c r="B3589" s="97" t="str">
        <f t="shared" si="56"/>
        <v>ESApiacá</v>
      </c>
      <c r="C3589" s="97" t="s">
        <v>48</v>
      </c>
      <c r="D3589" s="102" t="s">
        <v>4999</v>
      </c>
      <c r="E3589" s="103">
        <v>7542</v>
      </c>
    </row>
    <row r="3590" spans="1:5" x14ac:dyDescent="0.25">
      <c r="B3590" s="97" t="str">
        <f t="shared" si="56"/>
        <v>MGSão João Batista do Glória</v>
      </c>
      <c r="C3590" s="97" t="s">
        <v>34</v>
      </c>
      <c r="D3590" s="102" t="s">
        <v>5000</v>
      </c>
      <c r="E3590" s="103">
        <v>7541</v>
      </c>
    </row>
    <row r="3591" spans="1:5" x14ac:dyDescent="0.25">
      <c r="B3591" s="97" t="str">
        <f t="shared" si="56"/>
        <v>MGPintópolis</v>
      </c>
      <c r="C3591" s="104" t="s">
        <v>34</v>
      </c>
      <c r="D3591" s="105" t="s">
        <v>5001</v>
      </c>
      <c r="E3591" s="106">
        <v>7540</v>
      </c>
    </row>
    <row r="3592" spans="1:5" x14ac:dyDescent="0.25">
      <c r="B3592" s="97" t="str">
        <f t="shared" si="56"/>
        <v>SPPaulicéia</v>
      </c>
      <c r="C3592" s="97" t="s">
        <v>27</v>
      </c>
      <c r="D3592" s="102" t="s">
        <v>5002</v>
      </c>
      <c r="E3592" s="103">
        <v>7540</v>
      </c>
    </row>
    <row r="3593" spans="1:5" x14ac:dyDescent="0.25">
      <c r="B3593" s="97" t="str">
        <f t="shared" si="56"/>
        <v>MGSantana de Pirapama</v>
      </c>
      <c r="C3593" s="97" t="s">
        <v>34</v>
      </c>
      <c r="D3593" s="102" t="s">
        <v>5003</v>
      </c>
      <c r="E3593" s="103">
        <v>7538</v>
      </c>
    </row>
    <row r="3594" spans="1:5" x14ac:dyDescent="0.25">
      <c r="B3594" s="97" t="str">
        <f t="shared" si="56"/>
        <v>PRCoronel Domingos Soares</v>
      </c>
      <c r="C3594" s="97" t="s">
        <v>33</v>
      </c>
      <c r="D3594" s="102" t="s">
        <v>5004</v>
      </c>
      <c r="E3594" s="103">
        <v>7538</v>
      </c>
    </row>
    <row r="3595" spans="1:5" x14ac:dyDescent="0.25">
      <c r="A3595" s="97" t="str">
        <f>_xlfn.CONCAT(C3595,D3595)</f>
        <v>PAAbel Figueiredo</v>
      </c>
      <c r="B3595" s="97" t="str">
        <f t="shared" si="56"/>
        <v>PAAbel Figueiredo</v>
      </c>
      <c r="C3595" s="104" t="s">
        <v>35</v>
      </c>
      <c r="D3595" s="105" t="s">
        <v>5005</v>
      </c>
      <c r="E3595" s="106">
        <v>7536</v>
      </c>
    </row>
    <row r="3596" spans="1:5" x14ac:dyDescent="0.25">
      <c r="B3596" s="97" t="str">
        <f t="shared" si="56"/>
        <v>MGSão José da Barra</v>
      </c>
      <c r="C3596" s="97" t="s">
        <v>34</v>
      </c>
      <c r="D3596" s="102" t="s">
        <v>5006</v>
      </c>
      <c r="E3596" s="103">
        <v>7532</v>
      </c>
    </row>
    <row r="3597" spans="1:5" x14ac:dyDescent="0.25">
      <c r="B3597" s="97" t="str">
        <f t="shared" si="56"/>
        <v>SPBarbosa</v>
      </c>
      <c r="C3597" s="97" t="s">
        <v>27</v>
      </c>
      <c r="D3597" s="102" t="s">
        <v>5007</v>
      </c>
      <c r="E3597" s="103">
        <v>7532</v>
      </c>
    </row>
    <row r="3598" spans="1:5" x14ac:dyDescent="0.25">
      <c r="B3598" s="97" t="str">
        <f t="shared" si="56"/>
        <v>PBCasserengue</v>
      </c>
      <c r="C3598" s="104" t="s">
        <v>50</v>
      </c>
      <c r="D3598" s="105" t="s">
        <v>5008</v>
      </c>
      <c r="E3598" s="106">
        <v>7530</v>
      </c>
    </row>
    <row r="3599" spans="1:5" x14ac:dyDescent="0.25">
      <c r="B3599" s="97" t="str">
        <f t="shared" si="56"/>
        <v>PEVertente do Lério</v>
      </c>
      <c r="C3599" s="104" t="s">
        <v>44</v>
      </c>
      <c r="D3599" s="105" t="s">
        <v>5009</v>
      </c>
      <c r="E3599" s="106">
        <v>7526</v>
      </c>
    </row>
    <row r="3600" spans="1:5" x14ac:dyDescent="0.25">
      <c r="B3600" s="97" t="str">
        <f t="shared" si="56"/>
        <v>PRBoa Vista da Aparecida</v>
      </c>
      <c r="C3600" s="97" t="s">
        <v>33</v>
      </c>
      <c r="D3600" s="102" t="s">
        <v>5010</v>
      </c>
      <c r="E3600" s="103">
        <v>7524</v>
      </c>
    </row>
    <row r="3601" spans="1:5" x14ac:dyDescent="0.25">
      <c r="B3601" s="97" t="str">
        <f t="shared" si="56"/>
        <v>SPNuporanga</v>
      </c>
      <c r="C3601" s="97" t="s">
        <v>27</v>
      </c>
      <c r="D3601" s="102" t="s">
        <v>5011</v>
      </c>
      <c r="E3601" s="103">
        <v>7522</v>
      </c>
    </row>
    <row r="3602" spans="1:5" x14ac:dyDescent="0.25">
      <c r="B3602" s="97" t="str">
        <f t="shared" si="56"/>
        <v>PEPalmeirina</v>
      </c>
      <c r="C3602" s="104" t="s">
        <v>44</v>
      </c>
      <c r="D3602" s="105" t="s">
        <v>5012</v>
      </c>
      <c r="E3602" s="106">
        <v>7509</v>
      </c>
    </row>
    <row r="3603" spans="1:5" x14ac:dyDescent="0.25">
      <c r="B3603" s="97" t="str">
        <f t="shared" si="56"/>
        <v>SCTrombudo Central</v>
      </c>
      <c r="C3603" s="97" t="s">
        <v>42</v>
      </c>
      <c r="D3603" s="102" t="s">
        <v>5013</v>
      </c>
      <c r="E3603" s="103">
        <v>7506</v>
      </c>
    </row>
    <row r="3604" spans="1:5" x14ac:dyDescent="0.25">
      <c r="B3604" s="97" t="str">
        <f t="shared" si="56"/>
        <v>PRQuatiguá</v>
      </c>
      <c r="C3604" s="97" t="s">
        <v>33</v>
      </c>
      <c r="D3604" s="102" t="s">
        <v>5014</v>
      </c>
      <c r="E3604" s="103">
        <v>7504</v>
      </c>
    </row>
    <row r="3605" spans="1:5" x14ac:dyDescent="0.25">
      <c r="B3605" s="97" t="str">
        <f t="shared" si="56"/>
        <v>MSLaguna Carapã</v>
      </c>
      <c r="C3605" s="97" t="s">
        <v>47</v>
      </c>
      <c r="D3605" s="102" t="s">
        <v>5015</v>
      </c>
      <c r="E3605" s="103">
        <v>7496</v>
      </c>
    </row>
    <row r="3606" spans="1:5" x14ac:dyDescent="0.25">
      <c r="B3606" s="97" t="str">
        <f t="shared" si="56"/>
        <v>MGDionísio</v>
      </c>
      <c r="C3606" s="104" t="s">
        <v>34</v>
      </c>
      <c r="D3606" s="105" t="s">
        <v>5016</v>
      </c>
      <c r="E3606" s="106">
        <v>7493</v>
      </c>
    </row>
    <row r="3607" spans="1:5" x14ac:dyDescent="0.25">
      <c r="B3607" s="97" t="str">
        <f t="shared" si="56"/>
        <v>MGNova Porteirinha</v>
      </c>
      <c r="C3607" s="104" t="s">
        <v>34</v>
      </c>
      <c r="D3607" s="105" t="s">
        <v>5017</v>
      </c>
      <c r="E3607" s="106">
        <v>7493</v>
      </c>
    </row>
    <row r="3608" spans="1:5" x14ac:dyDescent="0.25">
      <c r="B3608" s="97" t="str">
        <f t="shared" si="56"/>
        <v>PEBrejinho</v>
      </c>
      <c r="C3608" s="104" t="s">
        <v>44</v>
      </c>
      <c r="D3608" s="105" t="s">
        <v>4077</v>
      </c>
      <c r="E3608" s="106">
        <v>7489</v>
      </c>
    </row>
    <row r="3609" spans="1:5" x14ac:dyDescent="0.25">
      <c r="B3609" s="97" t="str">
        <f t="shared" si="56"/>
        <v>MGClaro dos Poções</v>
      </c>
      <c r="C3609" s="104" t="s">
        <v>34</v>
      </c>
      <c r="D3609" s="105" t="s">
        <v>5018</v>
      </c>
      <c r="E3609" s="106">
        <v>7478</v>
      </c>
    </row>
    <row r="3610" spans="1:5" x14ac:dyDescent="0.25">
      <c r="A3610" s="97" t="str">
        <f>_xlfn.CONCAT(C3610,D3610)</f>
        <v>TOItacajá</v>
      </c>
      <c r="B3610" s="97" t="str">
        <f t="shared" si="56"/>
        <v>TOItacajá</v>
      </c>
      <c r="C3610" s="104" t="s">
        <v>45</v>
      </c>
      <c r="D3610" s="105" t="s">
        <v>5019</v>
      </c>
      <c r="E3610" s="106">
        <v>7471</v>
      </c>
    </row>
    <row r="3611" spans="1:5" x14ac:dyDescent="0.25">
      <c r="B3611" s="97" t="str">
        <f t="shared" si="56"/>
        <v>RSSegredo</v>
      </c>
      <c r="C3611" s="97" t="s">
        <v>39</v>
      </c>
      <c r="D3611" s="102" t="s">
        <v>5020</v>
      </c>
      <c r="E3611" s="103">
        <v>7465</v>
      </c>
    </row>
    <row r="3612" spans="1:5" x14ac:dyDescent="0.25">
      <c r="B3612" s="97" t="str">
        <f t="shared" si="56"/>
        <v>BAMuniz Ferreira</v>
      </c>
      <c r="C3612" s="104" t="s">
        <v>32</v>
      </c>
      <c r="D3612" s="105" t="s">
        <v>5021</v>
      </c>
      <c r="E3612" s="106">
        <v>7464</v>
      </c>
    </row>
    <row r="3613" spans="1:5" x14ac:dyDescent="0.25">
      <c r="B3613" s="97" t="str">
        <f t="shared" si="56"/>
        <v>SCMaracajá</v>
      </c>
      <c r="C3613" s="97" t="s">
        <v>42</v>
      </c>
      <c r="D3613" s="102" t="s">
        <v>5022</v>
      </c>
      <c r="E3613" s="103">
        <v>7461</v>
      </c>
    </row>
    <row r="3614" spans="1:5" x14ac:dyDescent="0.25">
      <c r="B3614" s="97" t="str">
        <f t="shared" si="56"/>
        <v>PBSão Miguel de Taipu</v>
      </c>
      <c r="C3614" s="104" t="s">
        <v>50</v>
      </c>
      <c r="D3614" s="105" t="s">
        <v>5023</v>
      </c>
      <c r="E3614" s="106">
        <v>7450</v>
      </c>
    </row>
    <row r="3615" spans="1:5" x14ac:dyDescent="0.25">
      <c r="A3615" s="97" t="str">
        <f>_xlfn.CONCAT(C3615,D3615)</f>
        <v>MASão Domingos do Azeitão</v>
      </c>
      <c r="B3615" s="97" t="str">
        <f t="shared" si="56"/>
        <v>MASão Domingos do Azeitão</v>
      </c>
      <c r="C3615" s="104" t="s">
        <v>40</v>
      </c>
      <c r="D3615" s="105" t="s">
        <v>5024</v>
      </c>
      <c r="E3615" s="106">
        <v>7448</v>
      </c>
    </row>
    <row r="3616" spans="1:5" x14ac:dyDescent="0.25">
      <c r="B3616" s="97" t="str">
        <f t="shared" si="56"/>
        <v>MGAlpercata</v>
      </c>
      <c r="C3616" s="104" t="s">
        <v>34</v>
      </c>
      <c r="D3616" s="105" t="s">
        <v>5025</v>
      </c>
      <c r="E3616" s="106">
        <v>7448</v>
      </c>
    </row>
    <row r="3617" spans="1:5" x14ac:dyDescent="0.25">
      <c r="B3617" s="97" t="str">
        <f t="shared" si="56"/>
        <v>BAPedrão</v>
      </c>
      <c r="C3617" s="104" t="s">
        <v>32</v>
      </c>
      <c r="D3617" s="105" t="s">
        <v>5026</v>
      </c>
      <c r="E3617" s="106">
        <v>7438</v>
      </c>
    </row>
    <row r="3618" spans="1:5" x14ac:dyDescent="0.25">
      <c r="B3618" s="97" t="str">
        <f t="shared" si="56"/>
        <v>PRAntônio Olinto</v>
      </c>
      <c r="C3618" s="97" t="s">
        <v>33</v>
      </c>
      <c r="D3618" s="102" t="s">
        <v>5027</v>
      </c>
      <c r="E3618" s="103">
        <v>7421</v>
      </c>
    </row>
    <row r="3619" spans="1:5" x14ac:dyDescent="0.25">
      <c r="B3619" s="97" t="str">
        <f t="shared" si="56"/>
        <v>PRPaulo Frontin</v>
      </c>
      <c r="C3619" s="97" t="s">
        <v>33</v>
      </c>
      <c r="D3619" s="102" t="s">
        <v>5028</v>
      </c>
      <c r="E3619" s="103">
        <v>7418</v>
      </c>
    </row>
    <row r="3620" spans="1:5" x14ac:dyDescent="0.25">
      <c r="B3620" s="97" t="str">
        <f t="shared" si="56"/>
        <v>GOJoviânia</v>
      </c>
      <c r="C3620" s="97" t="s">
        <v>36</v>
      </c>
      <c r="D3620" s="102" t="s">
        <v>5029</v>
      </c>
      <c r="E3620" s="103">
        <v>7417</v>
      </c>
    </row>
    <row r="3621" spans="1:5" x14ac:dyDescent="0.25">
      <c r="B3621" s="97" t="str">
        <f t="shared" si="56"/>
        <v>RSLavras do Sul</v>
      </c>
      <c r="C3621" s="97" t="s">
        <v>39</v>
      </c>
      <c r="D3621" s="102" t="s">
        <v>5030</v>
      </c>
      <c r="E3621" s="103">
        <v>7410</v>
      </c>
    </row>
    <row r="3622" spans="1:5" x14ac:dyDescent="0.25">
      <c r="B3622" s="97" t="str">
        <f t="shared" si="56"/>
        <v>PIRibeiro Gonçalves</v>
      </c>
      <c r="C3622" s="104" t="s">
        <v>53</v>
      </c>
      <c r="D3622" s="105" t="s">
        <v>5031</v>
      </c>
      <c r="E3622" s="106">
        <v>7408</v>
      </c>
    </row>
    <row r="3623" spans="1:5" x14ac:dyDescent="0.25">
      <c r="B3623" s="97" t="str">
        <f t="shared" si="56"/>
        <v>MGJequitaí</v>
      </c>
      <c r="C3623" s="104" t="s">
        <v>34</v>
      </c>
      <c r="D3623" s="105" t="s">
        <v>5032</v>
      </c>
      <c r="E3623" s="106">
        <v>7407</v>
      </c>
    </row>
    <row r="3624" spans="1:5" x14ac:dyDescent="0.25">
      <c r="B3624" s="97" t="str">
        <f t="shared" si="56"/>
        <v>CEAntonina do Norte</v>
      </c>
      <c r="C3624" s="104" t="s">
        <v>41</v>
      </c>
      <c r="D3624" s="105" t="s">
        <v>5033</v>
      </c>
      <c r="E3624" s="106">
        <v>7402</v>
      </c>
    </row>
    <row r="3625" spans="1:5" x14ac:dyDescent="0.25">
      <c r="B3625" s="97" t="str">
        <f t="shared" si="56"/>
        <v>RSAmetista do Sul</v>
      </c>
      <c r="C3625" s="97" t="s">
        <v>39</v>
      </c>
      <c r="D3625" s="102" t="s">
        <v>5034</v>
      </c>
      <c r="E3625" s="103">
        <v>7396</v>
      </c>
    </row>
    <row r="3626" spans="1:5" x14ac:dyDescent="0.25">
      <c r="B3626" s="97" t="str">
        <f t="shared" si="56"/>
        <v>MGSão João do Oriente</v>
      </c>
      <c r="C3626" s="97" t="s">
        <v>34</v>
      </c>
      <c r="D3626" s="102" t="s">
        <v>5035</v>
      </c>
      <c r="E3626" s="103">
        <v>7393</v>
      </c>
    </row>
    <row r="3627" spans="1:5" x14ac:dyDescent="0.25">
      <c r="B3627" s="97" t="str">
        <f t="shared" si="56"/>
        <v>RSGuarani das Missões</v>
      </c>
      <c r="C3627" s="97" t="s">
        <v>39</v>
      </c>
      <c r="D3627" s="102" t="s">
        <v>5036</v>
      </c>
      <c r="E3627" s="103">
        <v>7393</v>
      </c>
    </row>
    <row r="3628" spans="1:5" x14ac:dyDescent="0.25">
      <c r="B3628" s="97" t="str">
        <f t="shared" si="56"/>
        <v>MGInconfidentes</v>
      </c>
      <c r="C3628" s="104" t="s">
        <v>34</v>
      </c>
      <c r="D3628" s="105" t="s">
        <v>5037</v>
      </c>
      <c r="E3628" s="106">
        <v>7387</v>
      </c>
    </row>
    <row r="3629" spans="1:5" x14ac:dyDescent="0.25">
      <c r="B3629" s="97" t="str">
        <f t="shared" si="56"/>
        <v>SPLavrinhas</v>
      </c>
      <c r="C3629" s="97" t="s">
        <v>27</v>
      </c>
      <c r="D3629" s="102" t="s">
        <v>5038</v>
      </c>
      <c r="E3629" s="103">
        <v>7361</v>
      </c>
    </row>
    <row r="3630" spans="1:5" x14ac:dyDescent="0.25">
      <c r="B3630" s="97" t="str">
        <f t="shared" si="56"/>
        <v>PRAbatiá</v>
      </c>
      <c r="C3630" s="97" t="s">
        <v>33</v>
      </c>
      <c r="D3630" s="102" t="s">
        <v>5039</v>
      </c>
      <c r="E3630" s="103">
        <v>7360</v>
      </c>
    </row>
    <row r="3631" spans="1:5" x14ac:dyDescent="0.25">
      <c r="A3631" s="97" t="str">
        <f>_xlfn.CONCAT(C3631,D3631)</f>
        <v>PABrejo Grande do Araguaia</v>
      </c>
      <c r="B3631" s="97" t="str">
        <f t="shared" si="56"/>
        <v>PABrejo Grande do Araguaia</v>
      </c>
      <c r="C3631" s="104" t="s">
        <v>35</v>
      </c>
      <c r="D3631" s="105" t="s">
        <v>5040</v>
      </c>
      <c r="E3631" s="106">
        <v>7357</v>
      </c>
    </row>
    <row r="3632" spans="1:5" x14ac:dyDescent="0.25">
      <c r="B3632" s="97" t="str">
        <f t="shared" si="56"/>
        <v>PBBelém do Brejo do Cruz</v>
      </c>
      <c r="C3632" s="104" t="s">
        <v>50</v>
      </c>
      <c r="D3632" s="105" t="s">
        <v>5041</v>
      </c>
      <c r="E3632" s="106">
        <v>7356</v>
      </c>
    </row>
    <row r="3633" spans="2:5" x14ac:dyDescent="0.25">
      <c r="B3633" s="97" t="str">
        <f t="shared" si="56"/>
        <v>ALSanta Luzia do Norte</v>
      </c>
      <c r="C3633" s="104" t="s">
        <v>37</v>
      </c>
      <c r="D3633" s="105" t="s">
        <v>5042</v>
      </c>
      <c r="E3633" s="106">
        <v>7344</v>
      </c>
    </row>
    <row r="3634" spans="2:5" x14ac:dyDescent="0.25">
      <c r="B3634" s="97" t="str">
        <f t="shared" si="56"/>
        <v>PICampo Largo do Piauí</v>
      </c>
      <c r="C3634" s="104" t="s">
        <v>53</v>
      </c>
      <c r="D3634" s="105" t="s">
        <v>5043</v>
      </c>
      <c r="E3634" s="106">
        <v>7342</v>
      </c>
    </row>
    <row r="3635" spans="2:5" x14ac:dyDescent="0.25">
      <c r="B3635" s="97" t="str">
        <f t="shared" si="56"/>
        <v>MSJaraguari</v>
      </c>
      <c r="C3635" s="97" t="s">
        <v>47</v>
      </c>
      <c r="D3635" s="102" t="s">
        <v>5044</v>
      </c>
      <c r="E3635" s="103">
        <v>7342</v>
      </c>
    </row>
    <row r="3636" spans="2:5" x14ac:dyDescent="0.25">
      <c r="B3636" s="97" t="str">
        <f t="shared" si="56"/>
        <v>MGSericita</v>
      </c>
      <c r="C3636" s="97" t="s">
        <v>34</v>
      </c>
      <c r="D3636" s="102" t="s">
        <v>5045</v>
      </c>
      <c r="E3636" s="103">
        <v>7340</v>
      </c>
    </row>
    <row r="3637" spans="2:5" x14ac:dyDescent="0.25">
      <c r="B3637" s="97" t="str">
        <f t="shared" si="56"/>
        <v>GOItarumã</v>
      </c>
      <c r="C3637" s="97" t="s">
        <v>36</v>
      </c>
      <c r="D3637" s="102" t="s">
        <v>5046</v>
      </c>
      <c r="E3637" s="103">
        <v>7337</v>
      </c>
    </row>
    <row r="3638" spans="2:5" x14ac:dyDescent="0.25">
      <c r="B3638" s="97" t="str">
        <f t="shared" si="56"/>
        <v>SCSão João do Sul</v>
      </c>
      <c r="C3638" s="97" t="s">
        <v>42</v>
      </c>
      <c r="D3638" s="102" t="s">
        <v>5047</v>
      </c>
      <c r="E3638" s="103">
        <v>7332</v>
      </c>
    </row>
    <row r="3639" spans="2:5" x14ac:dyDescent="0.25">
      <c r="B3639" s="97" t="str">
        <f t="shared" si="56"/>
        <v>MGIndaiabira</v>
      </c>
      <c r="C3639" s="104" t="s">
        <v>34</v>
      </c>
      <c r="D3639" s="105" t="s">
        <v>5048</v>
      </c>
      <c r="E3639" s="106">
        <v>7328</v>
      </c>
    </row>
    <row r="3640" spans="2:5" x14ac:dyDescent="0.25">
      <c r="B3640" s="97" t="str">
        <f t="shared" si="56"/>
        <v>MGSanta Rita de Minas</v>
      </c>
      <c r="C3640" s="97" t="s">
        <v>34</v>
      </c>
      <c r="D3640" s="102" t="s">
        <v>5049</v>
      </c>
      <c r="E3640" s="103">
        <v>7322</v>
      </c>
    </row>
    <row r="3641" spans="2:5" x14ac:dyDescent="0.25">
      <c r="B3641" s="97" t="str">
        <f t="shared" si="56"/>
        <v>SPJaci</v>
      </c>
      <c r="C3641" s="97" t="s">
        <v>27</v>
      </c>
      <c r="D3641" s="102" t="s">
        <v>5050</v>
      </c>
      <c r="E3641" s="103">
        <v>7322</v>
      </c>
    </row>
    <row r="3642" spans="2:5" x14ac:dyDescent="0.25">
      <c r="B3642" s="97" t="str">
        <f t="shared" si="56"/>
        <v>SCPalma Sola</v>
      </c>
      <c r="C3642" s="97" t="s">
        <v>42</v>
      </c>
      <c r="D3642" s="102" t="s">
        <v>5051</v>
      </c>
      <c r="E3642" s="103">
        <v>7321</v>
      </c>
    </row>
    <row r="3643" spans="2:5" x14ac:dyDescent="0.25">
      <c r="B3643" s="97" t="str">
        <f t="shared" si="56"/>
        <v>SPOrindiúva</v>
      </c>
      <c r="C3643" s="97" t="s">
        <v>27</v>
      </c>
      <c r="D3643" s="102" t="s">
        <v>5052</v>
      </c>
      <c r="E3643" s="103">
        <v>7318</v>
      </c>
    </row>
    <row r="3644" spans="2:5" x14ac:dyDescent="0.25">
      <c r="B3644" s="97" t="str">
        <f t="shared" si="56"/>
        <v>MGSanto Antônio do Retiro</v>
      </c>
      <c r="C3644" s="97" t="s">
        <v>34</v>
      </c>
      <c r="D3644" s="102" t="s">
        <v>5053</v>
      </c>
      <c r="E3644" s="103">
        <v>7316</v>
      </c>
    </row>
    <row r="3645" spans="2:5" x14ac:dyDescent="0.25">
      <c r="B3645" s="97" t="str">
        <f t="shared" si="56"/>
        <v>RSManoel Viana</v>
      </c>
      <c r="C3645" s="97" t="s">
        <v>39</v>
      </c>
      <c r="D3645" s="102" t="s">
        <v>5054</v>
      </c>
      <c r="E3645" s="103">
        <v>7315</v>
      </c>
    </row>
    <row r="3646" spans="2:5" x14ac:dyDescent="0.25">
      <c r="B3646" s="97" t="str">
        <f t="shared" si="56"/>
        <v>ALChã Preta</v>
      </c>
      <c r="C3646" s="104" t="s">
        <v>37</v>
      </c>
      <c r="D3646" s="105" t="s">
        <v>5055</v>
      </c>
      <c r="E3646" s="106">
        <v>7311</v>
      </c>
    </row>
    <row r="3647" spans="2:5" x14ac:dyDescent="0.25">
      <c r="B3647" s="97" t="str">
        <f t="shared" si="56"/>
        <v>PINazaré do Piauí</v>
      </c>
      <c r="C3647" s="104" t="s">
        <v>53</v>
      </c>
      <c r="D3647" s="105" t="s">
        <v>5056</v>
      </c>
      <c r="E3647" s="106">
        <v>7307</v>
      </c>
    </row>
    <row r="3648" spans="2:5" x14ac:dyDescent="0.25">
      <c r="B3648" s="97" t="str">
        <f t="shared" si="56"/>
        <v>SCPraia Grande</v>
      </c>
      <c r="C3648" s="97" t="s">
        <v>42</v>
      </c>
      <c r="D3648" s="102" t="s">
        <v>1626</v>
      </c>
      <c r="E3648" s="103">
        <v>7305</v>
      </c>
    </row>
    <row r="3649" spans="1:5" x14ac:dyDescent="0.25">
      <c r="B3649" s="97" t="str">
        <f t="shared" si="56"/>
        <v>RJLaje do Muriaé</v>
      </c>
      <c r="C3649" s="97" t="s">
        <v>43</v>
      </c>
      <c r="D3649" s="102" t="s">
        <v>5057</v>
      </c>
      <c r="E3649" s="103">
        <v>7298</v>
      </c>
    </row>
    <row r="3650" spans="1:5" x14ac:dyDescent="0.25">
      <c r="B3650" s="97" t="str">
        <f t="shared" si="56"/>
        <v>BATeodoro Sampaio</v>
      </c>
      <c r="C3650" s="104" t="s">
        <v>32</v>
      </c>
      <c r="D3650" s="105" t="s">
        <v>3049</v>
      </c>
      <c r="E3650" s="106">
        <v>7296</v>
      </c>
    </row>
    <row r="3651" spans="1:5" x14ac:dyDescent="0.25">
      <c r="B3651" s="97" t="str">
        <f t="shared" ref="B3651:B3714" si="57">C3651&amp;D3651</f>
        <v>BAIrajuba</v>
      </c>
      <c r="C3651" s="104" t="s">
        <v>32</v>
      </c>
      <c r="D3651" s="105" t="s">
        <v>5058</v>
      </c>
      <c r="E3651" s="106">
        <v>7295</v>
      </c>
    </row>
    <row r="3652" spans="1:5" x14ac:dyDescent="0.25">
      <c r="B3652" s="97" t="str">
        <f t="shared" si="57"/>
        <v>SPCosmorama</v>
      </c>
      <c r="C3652" s="97" t="s">
        <v>27</v>
      </c>
      <c r="D3652" s="102" t="s">
        <v>5059</v>
      </c>
      <c r="E3652" s="103">
        <v>7289</v>
      </c>
    </row>
    <row r="3653" spans="1:5" x14ac:dyDescent="0.25">
      <c r="B3653" s="97" t="str">
        <f t="shared" si="57"/>
        <v>MSBandeirantes</v>
      </c>
      <c r="C3653" s="97" t="s">
        <v>47</v>
      </c>
      <c r="D3653" s="102" t="s">
        <v>2681</v>
      </c>
      <c r="E3653" s="103">
        <v>7281</v>
      </c>
    </row>
    <row r="3654" spans="1:5" x14ac:dyDescent="0.25">
      <c r="B3654" s="97" t="str">
        <f t="shared" si="57"/>
        <v>PBLivramento</v>
      </c>
      <c r="C3654" s="104" t="s">
        <v>50</v>
      </c>
      <c r="D3654" s="105" t="s">
        <v>5060</v>
      </c>
      <c r="E3654" s="106">
        <v>7274</v>
      </c>
    </row>
    <row r="3655" spans="1:5" x14ac:dyDescent="0.25">
      <c r="B3655" s="97" t="str">
        <f t="shared" si="57"/>
        <v>BAApuarema</v>
      </c>
      <c r="C3655" s="104" t="s">
        <v>32</v>
      </c>
      <c r="D3655" s="105" t="s">
        <v>5061</v>
      </c>
      <c r="E3655" s="106">
        <v>7274</v>
      </c>
    </row>
    <row r="3656" spans="1:5" x14ac:dyDescent="0.25">
      <c r="B3656" s="97" t="str">
        <f t="shared" si="57"/>
        <v>PBNazarezinho</v>
      </c>
      <c r="C3656" s="104" t="s">
        <v>50</v>
      </c>
      <c r="D3656" s="105" t="s">
        <v>5062</v>
      </c>
      <c r="E3656" s="106">
        <v>7271</v>
      </c>
    </row>
    <row r="3657" spans="1:5" x14ac:dyDescent="0.25">
      <c r="A3657" s="97" t="str">
        <f>_xlfn.CONCAT(C3657,D3657)</f>
        <v>TOCristalândia</v>
      </c>
      <c r="B3657" s="97" t="str">
        <f t="shared" si="57"/>
        <v>TOCristalândia</v>
      </c>
      <c r="C3657" s="104" t="s">
        <v>45</v>
      </c>
      <c r="D3657" s="105" t="s">
        <v>5063</v>
      </c>
      <c r="E3657" s="106">
        <v>7268</v>
      </c>
    </row>
    <row r="3658" spans="1:5" x14ac:dyDescent="0.25">
      <c r="B3658" s="97" t="str">
        <f t="shared" si="57"/>
        <v>RSIbiraiaras</v>
      </c>
      <c r="C3658" s="97" t="s">
        <v>39</v>
      </c>
      <c r="D3658" s="102" t="s">
        <v>5064</v>
      </c>
      <c r="E3658" s="103">
        <v>7267</v>
      </c>
    </row>
    <row r="3659" spans="1:5" x14ac:dyDescent="0.25">
      <c r="B3659" s="97" t="str">
        <f t="shared" si="57"/>
        <v>MGDesterro de Entre Rios</v>
      </c>
      <c r="C3659" s="104" t="s">
        <v>34</v>
      </c>
      <c r="D3659" s="105" t="s">
        <v>5065</v>
      </c>
      <c r="E3659" s="106">
        <v>7266</v>
      </c>
    </row>
    <row r="3660" spans="1:5" x14ac:dyDescent="0.25">
      <c r="B3660" s="97" t="str">
        <f t="shared" si="57"/>
        <v>CEErerê</v>
      </c>
      <c r="C3660" s="104" t="s">
        <v>41</v>
      </c>
      <c r="D3660" s="105" t="s">
        <v>5066</v>
      </c>
      <c r="E3660" s="106">
        <v>7254</v>
      </c>
    </row>
    <row r="3661" spans="1:5" x14ac:dyDescent="0.25">
      <c r="B3661" s="97" t="str">
        <f t="shared" si="57"/>
        <v>SCOuro</v>
      </c>
      <c r="C3661" s="97" t="s">
        <v>42</v>
      </c>
      <c r="D3661" s="102" t="s">
        <v>5067</v>
      </c>
      <c r="E3661" s="103">
        <v>7251</v>
      </c>
    </row>
    <row r="3662" spans="1:5" x14ac:dyDescent="0.25">
      <c r="B3662" s="97" t="str">
        <f t="shared" si="57"/>
        <v>MGReduto</v>
      </c>
      <c r="C3662" s="104" t="s">
        <v>34</v>
      </c>
      <c r="D3662" s="105" t="s">
        <v>5068</v>
      </c>
      <c r="E3662" s="106">
        <v>7247</v>
      </c>
    </row>
    <row r="3663" spans="1:5" x14ac:dyDescent="0.25">
      <c r="B3663" s="97" t="str">
        <f t="shared" si="57"/>
        <v>MTCampos de Júlio</v>
      </c>
      <c r="C3663" s="97" t="s">
        <v>46</v>
      </c>
      <c r="D3663" s="102" t="s">
        <v>5069</v>
      </c>
      <c r="E3663" s="103">
        <v>7245</v>
      </c>
    </row>
    <row r="3664" spans="1:5" x14ac:dyDescent="0.25">
      <c r="B3664" s="97" t="str">
        <f t="shared" si="57"/>
        <v>PRJuranda</v>
      </c>
      <c r="C3664" s="97" t="s">
        <v>33</v>
      </c>
      <c r="D3664" s="102" t="s">
        <v>5070</v>
      </c>
      <c r="E3664" s="103">
        <v>7244</v>
      </c>
    </row>
    <row r="3665" spans="1:5" x14ac:dyDescent="0.25">
      <c r="B3665" s="97" t="str">
        <f t="shared" si="57"/>
        <v>MGEngenheiro Navarro</v>
      </c>
      <c r="C3665" s="104" t="s">
        <v>34</v>
      </c>
      <c r="D3665" s="105" t="s">
        <v>5071</v>
      </c>
      <c r="E3665" s="106">
        <v>7240</v>
      </c>
    </row>
    <row r="3666" spans="1:5" x14ac:dyDescent="0.25">
      <c r="B3666" s="97" t="str">
        <f t="shared" si="57"/>
        <v>RJSão José de Ubá</v>
      </c>
      <c r="C3666" s="97" t="s">
        <v>43</v>
      </c>
      <c r="D3666" s="102" t="s">
        <v>5072</v>
      </c>
      <c r="E3666" s="103">
        <v>7240</v>
      </c>
    </row>
    <row r="3667" spans="1:5" x14ac:dyDescent="0.25">
      <c r="B3667" s="97" t="str">
        <f t="shared" si="57"/>
        <v>PBJunco do Seridó</v>
      </c>
      <c r="C3667" s="104" t="s">
        <v>50</v>
      </c>
      <c r="D3667" s="105" t="s">
        <v>5073</v>
      </c>
      <c r="E3667" s="106">
        <v>7238</v>
      </c>
    </row>
    <row r="3668" spans="1:5" x14ac:dyDescent="0.25">
      <c r="B3668" s="97" t="str">
        <f t="shared" si="57"/>
        <v>MGVarjão de Minas</v>
      </c>
      <c r="C3668" s="97" t="s">
        <v>34</v>
      </c>
      <c r="D3668" s="102" t="s">
        <v>5074</v>
      </c>
      <c r="E3668" s="103">
        <v>7235</v>
      </c>
    </row>
    <row r="3669" spans="1:5" x14ac:dyDescent="0.25">
      <c r="B3669" s="97" t="str">
        <f t="shared" si="57"/>
        <v>PETerezinha</v>
      </c>
      <c r="C3669" s="104" t="s">
        <v>44</v>
      </c>
      <c r="D3669" s="105" t="s">
        <v>5075</v>
      </c>
      <c r="E3669" s="106">
        <v>7227</v>
      </c>
    </row>
    <row r="3670" spans="1:5" x14ac:dyDescent="0.25">
      <c r="B3670" s="97" t="str">
        <f t="shared" si="57"/>
        <v>PBCacimbas</v>
      </c>
      <c r="C3670" s="104" t="s">
        <v>50</v>
      </c>
      <c r="D3670" s="105" t="s">
        <v>5076</v>
      </c>
      <c r="E3670" s="106">
        <v>7225</v>
      </c>
    </row>
    <row r="3671" spans="1:5" x14ac:dyDescent="0.25">
      <c r="A3671" s="97" t="str">
        <f>_xlfn.CONCAT(C3671,D3671)</f>
        <v>TOAraguacema</v>
      </c>
      <c r="B3671" s="97" t="str">
        <f t="shared" si="57"/>
        <v>TOAraguacema</v>
      </c>
      <c r="C3671" s="104" t="s">
        <v>45</v>
      </c>
      <c r="D3671" s="105" t="s">
        <v>5077</v>
      </c>
      <c r="E3671" s="106">
        <v>7223</v>
      </c>
    </row>
    <row r="3672" spans="1:5" x14ac:dyDescent="0.25">
      <c r="B3672" s="97" t="str">
        <f t="shared" si="57"/>
        <v>PBBoa Vista</v>
      </c>
      <c r="C3672" s="104" t="s">
        <v>50</v>
      </c>
      <c r="D3672" s="105" t="s">
        <v>1597</v>
      </c>
      <c r="E3672" s="106">
        <v>7218</v>
      </c>
    </row>
    <row r="3673" spans="1:5" x14ac:dyDescent="0.25">
      <c r="B3673" s="97" t="str">
        <f t="shared" si="57"/>
        <v>PRLuiziana</v>
      </c>
      <c r="C3673" s="97" t="s">
        <v>33</v>
      </c>
      <c r="D3673" s="102" t="s">
        <v>5078</v>
      </c>
      <c r="E3673" s="103">
        <v>7217</v>
      </c>
    </row>
    <row r="3674" spans="1:5" x14ac:dyDescent="0.25">
      <c r="B3674" s="97" t="str">
        <f t="shared" si="57"/>
        <v>RSCoronel Bicaco</v>
      </c>
      <c r="C3674" s="97" t="s">
        <v>39</v>
      </c>
      <c r="D3674" s="102" t="s">
        <v>5079</v>
      </c>
      <c r="E3674" s="103">
        <v>7213</v>
      </c>
    </row>
    <row r="3675" spans="1:5" x14ac:dyDescent="0.25">
      <c r="B3675" s="97" t="str">
        <f t="shared" si="57"/>
        <v>PBCaiçara</v>
      </c>
      <c r="C3675" s="104" t="s">
        <v>50</v>
      </c>
      <c r="D3675" s="105" t="s">
        <v>5080</v>
      </c>
      <c r="E3675" s="106">
        <v>7182</v>
      </c>
    </row>
    <row r="3676" spans="1:5" x14ac:dyDescent="0.25">
      <c r="B3676" s="97" t="str">
        <f t="shared" si="57"/>
        <v>GODoverlândia</v>
      </c>
      <c r="C3676" s="97" t="s">
        <v>36</v>
      </c>
      <c r="D3676" s="102" t="s">
        <v>5081</v>
      </c>
      <c r="E3676" s="103">
        <v>7174</v>
      </c>
    </row>
    <row r="3677" spans="1:5" x14ac:dyDescent="0.25">
      <c r="A3677" s="97" t="str">
        <f>_xlfn.CONCAT(C3677,D3677)</f>
        <v>TODois Irmãos do Tocantins</v>
      </c>
      <c r="B3677" s="97" t="str">
        <f t="shared" si="57"/>
        <v>TODois Irmãos do Tocantins</v>
      </c>
      <c r="C3677" s="104" t="s">
        <v>45</v>
      </c>
      <c r="D3677" s="105" t="s">
        <v>5082</v>
      </c>
      <c r="E3677" s="106">
        <v>7173</v>
      </c>
    </row>
    <row r="3678" spans="1:5" x14ac:dyDescent="0.25">
      <c r="B3678" s="97" t="str">
        <f t="shared" si="57"/>
        <v>ALMonteirópolis</v>
      </c>
      <c r="C3678" s="104" t="s">
        <v>37</v>
      </c>
      <c r="D3678" s="105" t="s">
        <v>5083</v>
      </c>
      <c r="E3678" s="106">
        <v>7171</v>
      </c>
    </row>
    <row r="3679" spans="1:5" x14ac:dyDescent="0.25">
      <c r="B3679" s="97" t="str">
        <f t="shared" si="57"/>
        <v>RNAntônio Martins</v>
      </c>
      <c r="C3679" s="104" t="s">
        <v>52</v>
      </c>
      <c r="D3679" s="105" t="s">
        <v>5084</v>
      </c>
      <c r="E3679" s="106">
        <v>7162</v>
      </c>
    </row>
    <row r="3680" spans="1:5" x14ac:dyDescent="0.25">
      <c r="B3680" s="97" t="str">
        <f t="shared" si="57"/>
        <v>SPNova Aliança</v>
      </c>
      <c r="C3680" s="97" t="s">
        <v>27</v>
      </c>
      <c r="D3680" s="102" t="s">
        <v>5085</v>
      </c>
      <c r="E3680" s="103">
        <v>7161</v>
      </c>
    </row>
    <row r="3681" spans="1:5" x14ac:dyDescent="0.25">
      <c r="B3681" s="97" t="str">
        <f t="shared" si="57"/>
        <v>SCÁgua Doce</v>
      </c>
      <c r="C3681" s="97" t="s">
        <v>42</v>
      </c>
      <c r="D3681" s="102" t="s">
        <v>5086</v>
      </c>
      <c r="E3681" s="103">
        <v>7160</v>
      </c>
    </row>
    <row r="3682" spans="1:5" x14ac:dyDescent="0.25">
      <c r="B3682" s="97" t="str">
        <f t="shared" si="57"/>
        <v>MGPedra Bonita</v>
      </c>
      <c r="C3682" s="104" t="s">
        <v>34</v>
      </c>
      <c r="D3682" s="105" t="s">
        <v>5087</v>
      </c>
      <c r="E3682" s="106">
        <v>7157</v>
      </c>
    </row>
    <row r="3683" spans="1:5" x14ac:dyDescent="0.25">
      <c r="B3683" s="97" t="str">
        <f t="shared" si="57"/>
        <v>SCLaurentino</v>
      </c>
      <c r="C3683" s="97" t="s">
        <v>42</v>
      </c>
      <c r="D3683" s="102" t="s">
        <v>5088</v>
      </c>
      <c r="E3683" s="103">
        <v>7154</v>
      </c>
    </row>
    <row r="3684" spans="1:5" x14ac:dyDescent="0.25">
      <c r="B3684" s="97" t="str">
        <f t="shared" si="57"/>
        <v>MGSão Thomé das Letras</v>
      </c>
      <c r="C3684" s="97" t="s">
        <v>34</v>
      </c>
      <c r="D3684" s="102" t="s">
        <v>5089</v>
      </c>
      <c r="E3684" s="103">
        <v>7151</v>
      </c>
    </row>
    <row r="3685" spans="1:5" x14ac:dyDescent="0.25">
      <c r="B3685" s="97" t="str">
        <f t="shared" si="57"/>
        <v>MGDelfinópolis</v>
      </c>
      <c r="C3685" s="104" t="s">
        <v>34</v>
      </c>
      <c r="D3685" s="105" t="s">
        <v>5090</v>
      </c>
      <c r="E3685" s="106">
        <v>7146</v>
      </c>
    </row>
    <row r="3686" spans="1:5" x14ac:dyDescent="0.25">
      <c r="B3686" s="97" t="str">
        <f t="shared" si="57"/>
        <v>RSAmaral Ferrador</v>
      </c>
      <c r="C3686" s="97" t="s">
        <v>39</v>
      </c>
      <c r="D3686" s="102" t="s">
        <v>5091</v>
      </c>
      <c r="E3686" s="103">
        <v>7136</v>
      </c>
    </row>
    <row r="3687" spans="1:5" x14ac:dyDescent="0.25">
      <c r="A3687" s="97" t="str">
        <f>_xlfn.CONCAT(C3687,D3687)</f>
        <v>ROGovernador Jorge Teixeira</v>
      </c>
      <c r="B3687" s="97" t="str">
        <f t="shared" si="57"/>
        <v>ROGovernador Jorge Teixeira</v>
      </c>
      <c r="C3687" s="104" t="s">
        <v>51</v>
      </c>
      <c r="D3687" s="105" t="s">
        <v>5092</v>
      </c>
      <c r="E3687" s="106">
        <v>7130</v>
      </c>
    </row>
    <row r="3688" spans="1:5" x14ac:dyDescent="0.25">
      <c r="A3688" s="97" t="str">
        <f>_xlfn.CONCAT(C3688,D3688)</f>
        <v>MAPresidente Médici</v>
      </c>
      <c r="B3688" s="97" t="str">
        <f t="shared" si="57"/>
        <v>MAPresidente Médici</v>
      </c>
      <c r="C3688" s="104" t="s">
        <v>40</v>
      </c>
      <c r="D3688" s="105" t="s">
        <v>3481</v>
      </c>
      <c r="E3688" s="106">
        <v>7124</v>
      </c>
    </row>
    <row r="3689" spans="1:5" x14ac:dyDescent="0.25">
      <c r="A3689" s="97" t="str">
        <f>_xlfn.CONCAT(C3689,D3689)</f>
        <v>PIAcauã</v>
      </c>
      <c r="B3689" s="97" t="str">
        <f t="shared" si="57"/>
        <v>PIAcauã</v>
      </c>
      <c r="C3689" s="104" t="s">
        <v>53</v>
      </c>
      <c r="D3689" s="105" t="s">
        <v>5093</v>
      </c>
      <c r="E3689" s="106">
        <v>7119</v>
      </c>
    </row>
    <row r="3690" spans="1:5" x14ac:dyDescent="0.25">
      <c r="B3690" s="97" t="str">
        <f t="shared" si="57"/>
        <v>MGMachacalis</v>
      </c>
      <c r="C3690" s="104" t="s">
        <v>34</v>
      </c>
      <c r="D3690" s="105" t="s">
        <v>5094</v>
      </c>
      <c r="E3690" s="106">
        <v>7112</v>
      </c>
    </row>
    <row r="3691" spans="1:5" x14ac:dyDescent="0.25">
      <c r="B3691" s="97" t="str">
        <f t="shared" si="57"/>
        <v>MGNaque</v>
      </c>
      <c r="C3691" s="104" t="s">
        <v>34</v>
      </c>
      <c r="D3691" s="105" t="s">
        <v>5095</v>
      </c>
      <c r="E3691" s="106">
        <v>7104</v>
      </c>
    </row>
    <row r="3692" spans="1:5" x14ac:dyDescent="0.25">
      <c r="B3692" s="97" t="str">
        <f t="shared" si="57"/>
        <v>SCTreze de Maio</v>
      </c>
      <c r="C3692" s="97" t="s">
        <v>42</v>
      </c>
      <c r="D3692" s="102" t="s">
        <v>5096</v>
      </c>
      <c r="E3692" s="103">
        <v>7104</v>
      </c>
    </row>
    <row r="3693" spans="1:5" x14ac:dyDescent="0.25">
      <c r="B3693" s="97" t="str">
        <f t="shared" si="57"/>
        <v>PRBom Sucesso</v>
      </c>
      <c r="C3693" s="97" t="s">
        <v>33</v>
      </c>
      <c r="D3693" s="102" t="s">
        <v>3525</v>
      </c>
      <c r="E3693" s="103">
        <v>7103</v>
      </c>
    </row>
    <row r="3694" spans="1:5" x14ac:dyDescent="0.25">
      <c r="B3694" s="97" t="str">
        <f t="shared" si="57"/>
        <v>MGSão Roque de Minas</v>
      </c>
      <c r="C3694" s="97" t="s">
        <v>34</v>
      </c>
      <c r="D3694" s="102" t="s">
        <v>5097</v>
      </c>
      <c r="E3694" s="103">
        <v>7100</v>
      </c>
    </row>
    <row r="3695" spans="1:5" x14ac:dyDescent="0.25">
      <c r="B3695" s="97" t="str">
        <f t="shared" si="57"/>
        <v>PRVerê</v>
      </c>
      <c r="C3695" s="97" t="s">
        <v>33</v>
      </c>
      <c r="D3695" s="102" t="s">
        <v>5098</v>
      </c>
      <c r="E3695" s="103">
        <v>7094</v>
      </c>
    </row>
    <row r="3696" spans="1:5" x14ac:dyDescent="0.25">
      <c r="B3696" s="97" t="str">
        <f t="shared" si="57"/>
        <v>PRMarilena</v>
      </c>
      <c r="C3696" s="97" t="s">
        <v>33</v>
      </c>
      <c r="D3696" s="102" t="s">
        <v>5099</v>
      </c>
      <c r="E3696" s="103">
        <v>7093</v>
      </c>
    </row>
    <row r="3697" spans="1:5" x14ac:dyDescent="0.25">
      <c r="B3697" s="97" t="str">
        <f t="shared" si="57"/>
        <v>MTAlto Boa Vista</v>
      </c>
      <c r="C3697" s="97" t="s">
        <v>46</v>
      </c>
      <c r="D3697" s="102" t="s">
        <v>5100</v>
      </c>
      <c r="E3697" s="103">
        <v>7092</v>
      </c>
    </row>
    <row r="3698" spans="1:5" x14ac:dyDescent="0.25">
      <c r="B3698" s="97" t="str">
        <f t="shared" si="57"/>
        <v>PRJussara</v>
      </c>
      <c r="C3698" s="97" t="s">
        <v>33</v>
      </c>
      <c r="D3698" s="102" t="s">
        <v>3469</v>
      </c>
      <c r="E3698" s="103">
        <v>7069</v>
      </c>
    </row>
    <row r="3699" spans="1:5" x14ac:dyDescent="0.25">
      <c r="B3699" s="97" t="str">
        <f t="shared" si="57"/>
        <v>RNDoutor Severiano</v>
      </c>
      <c r="C3699" s="104" t="s">
        <v>52</v>
      </c>
      <c r="D3699" s="105" t="s">
        <v>5101</v>
      </c>
      <c r="E3699" s="106">
        <v>7068</v>
      </c>
    </row>
    <row r="3700" spans="1:5" x14ac:dyDescent="0.25">
      <c r="B3700" s="97" t="str">
        <f t="shared" si="57"/>
        <v>MGIraí de Minas</v>
      </c>
      <c r="C3700" s="104" t="s">
        <v>34</v>
      </c>
      <c r="D3700" s="105" t="s">
        <v>5102</v>
      </c>
      <c r="E3700" s="106">
        <v>7067</v>
      </c>
    </row>
    <row r="3701" spans="1:5" x14ac:dyDescent="0.25">
      <c r="B3701" s="97" t="str">
        <f t="shared" si="57"/>
        <v>MGCentral de Minas</v>
      </c>
      <c r="C3701" s="104" t="s">
        <v>34</v>
      </c>
      <c r="D3701" s="105" t="s">
        <v>5103</v>
      </c>
      <c r="E3701" s="106">
        <v>7059</v>
      </c>
    </row>
    <row r="3702" spans="1:5" x14ac:dyDescent="0.25">
      <c r="B3702" s="97" t="str">
        <f t="shared" si="57"/>
        <v>SPTuiuti</v>
      </c>
      <c r="C3702" s="97" t="s">
        <v>27</v>
      </c>
      <c r="D3702" s="102" t="s">
        <v>5104</v>
      </c>
      <c r="E3702" s="103">
        <v>7058</v>
      </c>
    </row>
    <row r="3703" spans="1:5" x14ac:dyDescent="0.25">
      <c r="B3703" s="97" t="str">
        <f t="shared" si="57"/>
        <v>RSPalmitinho</v>
      </c>
      <c r="C3703" s="97" t="s">
        <v>39</v>
      </c>
      <c r="D3703" s="102" t="s">
        <v>5105</v>
      </c>
      <c r="E3703" s="103">
        <v>7056</v>
      </c>
    </row>
    <row r="3704" spans="1:5" x14ac:dyDescent="0.25">
      <c r="B3704" s="97" t="str">
        <f t="shared" si="57"/>
        <v>PBAreial</v>
      </c>
      <c r="C3704" s="104" t="s">
        <v>50</v>
      </c>
      <c r="D3704" s="105" t="s">
        <v>5106</v>
      </c>
      <c r="E3704" s="106">
        <v>7054</v>
      </c>
    </row>
    <row r="3705" spans="1:5" x14ac:dyDescent="0.25">
      <c r="A3705" s="97" t="str">
        <f>_xlfn.CONCAT(C3705,D3705)</f>
        <v>ROCorumbiara</v>
      </c>
      <c r="B3705" s="97" t="str">
        <f t="shared" si="57"/>
        <v>ROCorumbiara</v>
      </c>
      <c r="C3705" s="104" t="s">
        <v>51</v>
      </c>
      <c r="D3705" s="105" t="s">
        <v>5107</v>
      </c>
      <c r="E3705" s="106">
        <v>7052</v>
      </c>
    </row>
    <row r="3706" spans="1:5" x14ac:dyDescent="0.25">
      <c r="B3706" s="97" t="str">
        <f t="shared" si="57"/>
        <v>MGAlfredo Vasconcelos</v>
      </c>
      <c r="C3706" s="104" t="s">
        <v>34</v>
      </c>
      <c r="D3706" s="105" t="s">
        <v>5108</v>
      </c>
      <c r="E3706" s="106">
        <v>7052</v>
      </c>
    </row>
    <row r="3707" spans="1:5" x14ac:dyDescent="0.25">
      <c r="A3707" s="97" t="str">
        <f>_xlfn.CONCAT(C3707,D3707)</f>
        <v>TOAguiarnópolis</v>
      </c>
      <c r="B3707" s="97" t="str">
        <f t="shared" si="57"/>
        <v>TOAguiarnópolis</v>
      </c>
      <c r="C3707" s="104" t="s">
        <v>45</v>
      </c>
      <c r="D3707" s="105" t="s">
        <v>5109</v>
      </c>
      <c r="E3707" s="106">
        <v>7049</v>
      </c>
    </row>
    <row r="3708" spans="1:5" x14ac:dyDescent="0.25">
      <c r="A3708" s="97" t="str">
        <f>_xlfn.CONCAT(C3708,D3708)</f>
        <v>MAAmapá do Maranhão</v>
      </c>
      <c r="B3708" s="97" t="str">
        <f t="shared" si="57"/>
        <v>MAAmapá do Maranhão</v>
      </c>
      <c r="C3708" s="104" t="s">
        <v>40</v>
      </c>
      <c r="D3708" s="105" t="s">
        <v>5110</v>
      </c>
      <c r="E3708" s="106">
        <v>7047</v>
      </c>
    </row>
    <row r="3709" spans="1:5" x14ac:dyDescent="0.25">
      <c r="B3709" s="97" t="str">
        <f t="shared" si="57"/>
        <v>MGSantana da Vargem</v>
      </c>
      <c r="C3709" s="97" t="s">
        <v>34</v>
      </c>
      <c r="D3709" s="102" t="s">
        <v>5111</v>
      </c>
      <c r="E3709" s="103">
        <v>7047</v>
      </c>
    </row>
    <row r="3710" spans="1:5" x14ac:dyDescent="0.25">
      <c r="B3710" s="97" t="str">
        <f t="shared" si="57"/>
        <v>PIDirceu Arcoverde</v>
      </c>
      <c r="C3710" s="104" t="s">
        <v>53</v>
      </c>
      <c r="D3710" s="105" t="s">
        <v>5112</v>
      </c>
      <c r="E3710" s="106">
        <v>7046</v>
      </c>
    </row>
    <row r="3711" spans="1:5" x14ac:dyDescent="0.25">
      <c r="B3711" s="97" t="str">
        <f t="shared" si="57"/>
        <v>RSIraí</v>
      </c>
      <c r="C3711" s="97" t="s">
        <v>39</v>
      </c>
      <c r="D3711" s="102" t="s">
        <v>5113</v>
      </c>
      <c r="E3711" s="103">
        <v>7046</v>
      </c>
    </row>
    <row r="3712" spans="1:5" x14ac:dyDescent="0.25">
      <c r="B3712" s="97" t="str">
        <f t="shared" si="57"/>
        <v>MGSapucaí-Mirim</v>
      </c>
      <c r="C3712" s="97" t="s">
        <v>34</v>
      </c>
      <c r="D3712" s="102" t="s">
        <v>5114</v>
      </c>
      <c r="E3712" s="103">
        <v>7045</v>
      </c>
    </row>
    <row r="3713" spans="1:5" x14ac:dyDescent="0.25">
      <c r="B3713" s="97" t="str">
        <f t="shared" si="57"/>
        <v>MTItanhangá</v>
      </c>
      <c r="C3713" s="97" t="s">
        <v>46</v>
      </c>
      <c r="D3713" s="102" t="s">
        <v>5115</v>
      </c>
      <c r="E3713" s="103">
        <v>7030</v>
      </c>
    </row>
    <row r="3714" spans="1:5" x14ac:dyDescent="0.25">
      <c r="B3714" s="97" t="str">
        <f t="shared" si="57"/>
        <v>MGGuidoval</v>
      </c>
      <c r="C3714" s="104" t="s">
        <v>34</v>
      </c>
      <c r="D3714" s="105" t="s">
        <v>5116</v>
      </c>
      <c r="E3714" s="106">
        <v>7026</v>
      </c>
    </row>
    <row r="3715" spans="1:5" x14ac:dyDescent="0.25">
      <c r="B3715" s="97" t="str">
        <f t="shared" ref="B3715:B3778" si="58">C3715&amp;D3715</f>
        <v>MGCabeceira Grande</v>
      </c>
      <c r="C3715" s="104" t="s">
        <v>34</v>
      </c>
      <c r="D3715" s="105" t="s">
        <v>5117</v>
      </c>
      <c r="E3715" s="106">
        <v>7025</v>
      </c>
    </row>
    <row r="3716" spans="1:5" x14ac:dyDescent="0.25">
      <c r="B3716" s="97" t="str">
        <f t="shared" si="58"/>
        <v>SPSanto Antônio da Alegria</v>
      </c>
      <c r="C3716" s="97" t="s">
        <v>27</v>
      </c>
      <c r="D3716" s="102" t="s">
        <v>5118</v>
      </c>
      <c r="E3716" s="103">
        <v>7024</v>
      </c>
    </row>
    <row r="3717" spans="1:5" x14ac:dyDescent="0.25">
      <c r="B3717" s="97" t="str">
        <f t="shared" si="58"/>
        <v>PIBarro Duro</v>
      </c>
      <c r="C3717" s="104" t="s">
        <v>53</v>
      </c>
      <c r="D3717" s="105" t="s">
        <v>5119</v>
      </c>
      <c r="E3717" s="106">
        <v>7022</v>
      </c>
    </row>
    <row r="3718" spans="1:5" x14ac:dyDescent="0.25">
      <c r="B3718" s="97" t="str">
        <f t="shared" si="58"/>
        <v>MGAbadia dos Dourados</v>
      </c>
      <c r="C3718" s="104" t="s">
        <v>34</v>
      </c>
      <c r="D3718" s="105" t="s">
        <v>5120</v>
      </c>
      <c r="E3718" s="106">
        <v>7022</v>
      </c>
    </row>
    <row r="3719" spans="1:5" x14ac:dyDescent="0.25">
      <c r="A3719" s="97" t="str">
        <f>_xlfn.CONCAT(C3719,D3719)</f>
        <v>MALuís Domingues</v>
      </c>
      <c r="B3719" s="97" t="str">
        <f t="shared" si="58"/>
        <v>MALuís Domingues</v>
      </c>
      <c r="C3719" s="104" t="s">
        <v>40</v>
      </c>
      <c r="D3719" s="105" t="s">
        <v>5121</v>
      </c>
      <c r="E3719" s="106">
        <v>7016</v>
      </c>
    </row>
    <row r="3720" spans="1:5" x14ac:dyDescent="0.25">
      <c r="B3720" s="97" t="str">
        <f t="shared" si="58"/>
        <v>MGSalto da Divisa</v>
      </c>
      <c r="C3720" s="97" t="s">
        <v>34</v>
      </c>
      <c r="D3720" s="102" t="s">
        <v>5122</v>
      </c>
      <c r="E3720" s="103">
        <v>7014</v>
      </c>
    </row>
    <row r="3721" spans="1:5" x14ac:dyDescent="0.25">
      <c r="B3721" s="97" t="str">
        <f t="shared" si="58"/>
        <v>MGIndianópolis</v>
      </c>
      <c r="C3721" s="104" t="s">
        <v>34</v>
      </c>
      <c r="D3721" s="105" t="s">
        <v>5123</v>
      </c>
      <c r="E3721" s="106">
        <v>7009</v>
      </c>
    </row>
    <row r="3722" spans="1:5" x14ac:dyDescent="0.25">
      <c r="B3722" s="97" t="str">
        <f t="shared" si="58"/>
        <v>SEMacambira</v>
      </c>
      <c r="C3722" s="104" t="s">
        <v>49</v>
      </c>
      <c r="D3722" s="105" t="s">
        <v>5124</v>
      </c>
      <c r="E3722" s="106">
        <v>7002</v>
      </c>
    </row>
    <row r="3723" spans="1:5" x14ac:dyDescent="0.25">
      <c r="B3723" s="97" t="str">
        <f t="shared" si="58"/>
        <v>PBSerra Redonda</v>
      </c>
      <c r="C3723" s="104" t="s">
        <v>50</v>
      </c>
      <c r="D3723" s="105" t="s">
        <v>5125</v>
      </c>
      <c r="E3723" s="106">
        <v>7001</v>
      </c>
    </row>
    <row r="3724" spans="1:5" x14ac:dyDescent="0.25">
      <c r="B3724" s="97" t="str">
        <f t="shared" si="58"/>
        <v>MGConquista</v>
      </c>
      <c r="C3724" s="104" t="s">
        <v>34</v>
      </c>
      <c r="D3724" s="105" t="s">
        <v>5126</v>
      </c>
      <c r="E3724" s="106">
        <v>6997</v>
      </c>
    </row>
    <row r="3725" spans="1:5" x14ac:dyDescent="0.25">
      <c r="B3725" s="97" t="str">
        <f t="shared" si="58"/>
        <v>PRGoioxim</v>
      </c>
      <c r="C3725" s="97" t="s">
        <v>33</v>
      </c>
      <c r="D3725" s="102" t="s">
        <v>5127</v>
      </c>
      <c r="E3725" s="103">
        <v>6997</v>
      </c>
    </row>
    <row r="3726" spans="1:5" x14ac:dyDescent="0.25">
      <c r="B3726" s="97" t="str">
        <f t="shared" si="58"/>
        <v>ALJacuípe</v>
      </c>
      <c r="C3726" s="104" t="s">
        <v>37</v>
      </c>
      <c r="D3726" s="105" t="s">
        <v>5128</v>
      </c>
      <c r="E3726" s="106">
        <v>6992</v>
      </c>
    </row>
    <row r="3727" spans="1:5" x14ac:dyDescent="0.25">
      <c r="B3727" s="97" t="str">
        <f t="shared" si="58"/>
        <v>MGAraporã</v>
      </c>
      <c r="C3727" s="104" t="s">
        <v>34</v>
      </c>
      <c r="D3727" s="105" t="s">
        <v>5129</v>
      </c>
      <c r="E3727" s="106">
        <v>6992</v>
      </c>
    </row>
    <row r="3728" spans="1:5" x14ac:dyDescent="0.25">
      <c r="B3728" s="97" t="str">
        <f t="shared" si="58"/>
        <v>SCMeleiro</v>
      </c>
      <c r="C3728" s="97" t="s">
        <v>42</v>
      </c>
      <c r="D3728" s="102" t="s">
        <v>5130</v>
      </c>
      <c r="E3728" s="103">
        <v>6989</v>
      </c>
    </row>
    <row r="3729" spans="1:5" x14ac:dyDescent="0.25">
      <c r="A3729" s="97" t="str">
        <f>_xlfn.CONCAT(C3729,D3729)</f>
        <v>TODivinópolis do Tocantins</v>
      </c>
      <c r="B3729" s="97" t="str">
        <f t="shared" si="58"/>
        <v>TODivinópolis do Tocantins</v>
      </c>
      <c r="C3729" s="104" t="s">
        <v>45</v>
      </c>
      <c r="D3729" s="105" t="s">
        <v>5131</v>
      </c>
      <c r="E3729" s="106">
        <v>6986</v>
      </c>
    </row>
    <row r="3730" spans="1:5" x14ac:dyDescent="0.25">
      <c r="B3730" s="97" t="str">
        <f t="shared" si="58"/>
        <v>MGSão Tomás de Aquino</v>
      </c>
      <c r="C3730" s="97" t="s">
        <v>34</v>
      </c>
      <c r="D3730" s="102" t="s">
        <v>5132</v>
      </c>
      <c r="E3730" s="103">
        <v>6980</v>
      </c>
    </row>
    <row r="3731" spans="1:5" x14ac:dyDescent="0.25">
      <c r="B3731" s="97" t="str">
        <f t="shared" si="58"/>
        <v>ALSão Brás</v>
      </c>
      <c r="C3731" s="104" t="s">
        <v>37</v>
      </c>
      <c r="D3731" s="105" t="s">
        <v>5133</v>
      </c>
      <c r="E3731" s="106">
        <v>6977</v>
      </c>
    </row>
    <row r="3732" spans="1:5" x14ac:dyDescent="0.25">
      <c r="B3732" s="97" t="str">
        <f t="shared" si="58"/>
        <v>MGImbé de Minas</v>
      </c>
      <c r="C3732" s="104" t="s">
        <v>34</v>
      </c>
      <c r="D3732" s="105" t="s">
        <v>5134</v>
      </c>
      <c r="E3732" s="106">
        <v>6976</v>
      </c>
    </row>
    <row r="3733" spans="1:5" x14ac:dyDescent="0.25">
      <c r="B3733" s="97" t="str">
        <f t="shared" si="58"/>
        <v>ALCampestre</v>
      </c>
      <c r="C3733" s="104" t="s">
        <v>37</v>
      </c>
      <c r="D3733" s="105" t="s">
        <v>3214</v>
      </c>
      <c r="E3733" s="106">
        <v>6972</v>
      </c>
    </row>
    <row r="3734" spans="1:5" x14ac:dyDescent="0.25">
      <c r="B3734" s="97" t="str">
        <f t="shared" si="58"/>
        <v>MTPontal do Araguaia</v>
      </c>
      <c r="C3734" s="97" t="s">
        <v>46</v>
      </c>
      <c r="D3734" s="102" t="s">
        <v>5135</v>
      </c>
      <c r="E3734" s="103">
        <v>6972</v>
      </c>
    </row>
    <row r="3735" spans="1:5" x14ac:dyDescent="0.25">
      <c r="B3735" s="97" t="str">
        <f t="shared" si="58"/>
        <v>SPJaborandi</v>
      </c>
      <c r="C3735" s="97" t="s">
        <v>27</v>
      </c>
      <c r="D3735" s="102" t="s">
        <v>4844</v>
      </c>
      <c r="E3735" s="103">
        <v>6963</v>
      </c>
    </row>
    <row r="3736" spans="1:5" x14ac:dyDescent="0.25">
      <c r="B3736" s="97" t="str">
        <f t="shared" si="58"/>
        <v>PRSão Carlos do Ivaí</v>
      </c>
      <c r="C3736" s="97" t="s">
        <v>33</v>
      </c>
      <c r="D3736" s="102" t="s">
        <v>5136</v>
      </c>
      <c r="E3736" s="103">
        <v>6961</v>
      </c>
    </row>
    <row r="3737" spans="1:5" x14ac:dyDescent="0.25">
      <c r="B3737" s="97" t="str">
        <f t="shared" si="58"/>
        <v>PRSabáudia</v>
      </c>
      <c r="C3737" s="97" t="s">
        <v>33</v>
      </c>
      <c r="D3737" s="102" t="s">
        <v>5137</v>
      </c>
      <c r="E3737" s="103">
        <v>6954</v>
      </c>
    </row>
    <row r="3738" spans="1:5" x14ac:dyDescent="0.25">
      <c r="A3738" s="97" t="str">
        <f>_xlfn.CONCAT(C3738,D3738)</f>
        <v>PAJacareacanga</v>
      </c>
      <c r="B3738" s="97" t="str">
        <f t="shared" si="58"/>
        <v>PAJacareacanga</v>
      </c>
      <c r="C3738" s="104" t="s">
        <v>35</v>
      </c>
      <c r="D3738" s="105" t="s">
        <v>5138</v>
      </c>
      <c r="E3738" s="106">
        <v>6952</v>
      </c>
    </row>
    <row r="3739" spans="1:5" x14ac:dyDescent="0.25">
      <c r="B3739" s="97" t="str">
        <f t="shared" si="58"/>
        <v>RSAjuricaba</v>
      </c>
      <c r="C3739" s="97" t="s">
        <v>39</v>
      </c>
      <c r="D3739" s="102" t="s">
        <v>5139</v>
      </c>
      <c r="E3739" s="103">
        <v>6951</v>
      </c>
    </row>
    <row r="3740" spans="1:5" x14ac:dyDescent="0.25">
      <c r="A3740" s="97" t="str">
        <f>_xlfn.CONCAT(C3740,D3740)</f>
        <v>PAFaro</v>
      </c>
      <c r="B3740" s="97" t="str">
        <f t="shared" si="58"/>
        <v>PAFaro</v>
      </c>
      <c r="C3740" s="104" t="s">
        <v>35</v>
      </c>
      <c r="D3740" s="105" t="s">
        <v>5140</v>
      </c>
      <c r="E3740" s="106">
        <v>6949</v>
      </c>
    </row>
    <row r="3741" spans="1:5" x14ac:dyDescent="0.25">
      <c r="B3741" s="97" t="str">
        <f t="shared" si="58"/>
        <v>MGSão Miguel do Anta</v>
      </c>
      <c r="C3741" s="97" t="s">
        <v>34</v>
      </c>
      <c r="D3741" s="102" t="s">
        <v>5141</v>
      </c>
      <c r="E3741" s="103">
        <v>6949</v>
      </c>
    </row>
    <row r="3742" spans="1:5" x14ac:dyDescent="0.25">
      <c r="B3742" s="97" t="str">
        <f t="shared" si="58"/>
        <v>MGSão Sebastião do Oeste</v>
      </c>
      <c r="C3742" s="97" t="s">
        <v>34</v>
      </c>
      <c r="D3742" s="102" t="s">
        <v>5142</v>
      </c>
      <c r="E3742" s="103">
        <v>6948</v>
      </c>
    </row>
    <row r="3743" spans="1:5" x14ac:dyDescent="0.25">
      <c r="B3743" s="97" t="str">
        <f t="shared" si="58"/>
        <v>MGDivisa Alegre</v>
      </c>
      <c r="C3743" s="104" t="s">
        <v>34</v>
      </c>
      <c r="D3743" s="105" t="s">
        <v>5143</v>
      </c>
      <c r="E3743" s="106">
        <v>6946</v>
      </c>
    </row>
    <row r="3744" spans="1:5" x14ac:dyDescent="0.25">
      <c r="B3744" s="97" t="str">
        <f t="shared" si="58"/>
        <v>PBSantana dos Garrotes</v>
      </c>
      <c r="C3744" s="104" t="s">
        <v>50</v>
      </c>
      <c r="D3744" s="105" t="s">
        <v>5144</v>
      </c>
      <c r="E3744" s="106">
        <v>6942</v>
      </c>
    </row>
    <row r="3745" spans="1:5" x14ac:dyDescent="0.25">
      <c r="B3745" s="97" t="str">
        <f t="shared" si="58"/>
        <v>PIDom Expedito Lopes</v>
      </c>
      <c r="C3745" s="104" t="s">
        <v>53</v>
      </c>
      <c r="D3745" s="105" t="s">
        <v>5145</v>
      </c>
      <c r="E3745" s="106">
        <v>6940</v>
      </c>
    </row>
    <row r="3746" spans="1:5" x14ac:dyDescent="0.25">
      <c r="B3746" s="97" t="str">
        <f t="shared" si="58"/>
        <v>PRFloresta</v>
      </c>
      <c r="C3746" s="97" t="s">
        <v>33</v>
      </c>
      <c r="D3746" s="102" t="s">
        <v>2585</v>
      </c>
      <c r="E3746" s="103">
        <v>6926</v>
      </c>
    </row>
    <row r="3747" spans="1:5" x14ac:dyDescent="0.25">
      <c r="B3747" s="97" t="str">
        <f t="shared" si="58"/>
        <v>SPAnhembi</v>
      </c>
      <c r="C3747" s="97" t="s">
        <v>27</v>
      </c>
      <c r="D3747" s="102" t="s">
        <v>5146</v>
      </c>
      <c r="E3747" s="103">
        <v>6911</v>
      </c>
    </row>
    <row r="3748" spans="1:5" x14ac:dyDescent="0.25">
      <c r="B3748" s="97" t="str">
        <f t="shared" si="58"/>
        <v>RSSão José do Ouro</v>
      </c>
      <c r="C3748" s="97" t="s">
        <v>39</v>
      </c>
      <c r="D3748" s="102" t="s">
        <v>5147</v>
      </c>
      <c r="E3748" s="103">
        <v>6911</v>
      </c>
    </row>
    <row r="3749" spans="1:5" x14ac:dyDescent="0.25">
      <c r="B3749" s="97" t="str">
        <f t="shared" si="58"/>
        <v>RNJandaíra</v>
      </c>
      <c r="C3749" s="104" t="s">
        <v>52</v>
      </c>
      <c r="D3749" s="105" t="s">
        <v>4429</v>
      </c>
      <c r="E3749" s="106">
        <v>6907</v>
      </c>
    </row>
    <row r="3750" spans="1:5" x14ac:dyDescent="0.25">
      <c r="A3750" s="97" t="str">
        <f>_xlfn.CONCAT(C3750,D3750)</f>
        <v>TOAlmas</v>
      </c>
      <c r="B3750" s="97" t="str">
        <f t="shared" si="58"/>
        <v>TOAlmas</v>
      </c>
      <c r="C3750" s="104" t="s">
        <v>45</v>
      </c>
      <c r="D3750" s="105" t="s">
        <v>5148</v>
      </c>
      <c r="E3750" s="106">
        <v>6905</v>
      </c>
    </row>
    <row r="3751" spans="1:5" x14ac:dyDescent="0.25">
      <c r="B3751" s="97" t="str">
        <f t="shared" si="58"/>
        <v>GOOuvidor</v>
      </c>
      <c r="C3751" s="97" t="s">
        <v>36</v>
      </c>
      <c r="D3751" s="102" t="s">
        <v>5149</v>
      </c>
      <c r="E3751" s="103">
        <v>6895</v>
      </c>
    </row>
    <row r="3752" spans="1:5" x14ac:dyDescent="0.25">
      <c r="B3752" s="97" t="str">
        <f t="shared" si="58"/>
        <v>GOSimolândia</v>
      </c>
      <c r="C3752" s="97" t="s">
        <v>36</v>
      </c>
      <c r="D3752" s="102" t="s">
        <v>5150</v>
      </c>
      <c r="E3752" s="103">
        <v>6895</v>
      </c>
    </row>
    <row r="3753" spans="1:5" x14ac:dyDescent="0.25">
      <c r="B3753" s="97" t="str">
        <f t="shared" si="58"/>
        <v>RSHulha Negra</v>
      </c>
      <c r="C3753" s="97" t="s">
        <v>39</v>
      </c>
      <c r="D3753" s="102" t="s">
        <v>5151</v>
      </c>
      <c r="E3753" s="103">
        <v>6894</v>
      </c>
    </row>
    <row r="3754" spans="1:5" x14ac:dyDescent="0.25">
      <c r="A3754" s="97" t="str">
        <f>_xlfn.CONCAT(C3754,D3754)</f>
        <v>ACSanta Rosa do Purus</v>
      </c>
      <c r="B3754" s="97" t="str">
        <f t="shared" si="58"/>
        <v>ACSanta Rosa do Purus</v>
      </c>
      <c r="C3754" s="104" t="s">
        <v>54</v>
      </c>
      <c r="D3754" s="105" t="s">
        <v>5152</v>
      </c>
      <c r="E3754" s="106">
        <v>6893</v>
      </c>
    </row>
    <row r="3755" spans="1:5" x14ac:dyDescent="0.25">
      <c r="B3755" s="97" t="str">
        <f t="shared" si="58"/>
        <v>SCCampo Belo do Sul</v>
      </c>
      <c r="C3755" s="97" t="s">
        <v>42</v>
      </c>
      <c r="D3755" s="102" t="s">
        <v>5153</v>
      </c>
      <c r="E3755" s="103">
        <v>6889</v>
      </c>
    </row>
    <row r="3756" spans="1:5" x14ac:dyDescent="0.25">
      <c r="B3756" s="97" t="str">
        <f t="shared" si="58"/>
        <v>PIPadre Marcos</v>
      </c>
      <c r="C3756" s="104" t="s">
        <v>53</v>
      </c>
      <c r="D3756" s="105" t="s">
        <v>5154</v>
      </c>
      <c r="E3756" s="106">
        <v>6879</v>
      </c>
    </row>
    <row r="3757" spans="1:5" x14ac:dyDescent="0.25">
      <c r="B3757" s="97" t="str">
        <f t="shared" si="58"/>
        <v>PRVitorino</v>
      </c>
      <c r="C3757" s="97" t="s">
        <v>33</v>
      </c>
      <c r="D3757" s="102" t="s">
        <v>5155</v>
      </c>
      <c r="E3757" s="103">
        <v>6879</v>
      </c>
    </row>
    <row r="3758" spans="1:5" x14ac:dyDescent="0.25">
      <c r="B3758" s="97" t="str">
        <f t="shared" si="58"/>
        <v>MGConfins</v>
      </c>
      <c r="C3758" s="104" t="s">
        <v>34</v>
      </c>
      <c r="D3758" s="105" t="s">
        <v>5156</v>
      </c>
      <c r="E3758" s="106">
        <v>6867</v>
      </c>
    </row>
    <row r="3759" spans="1:5" x14ac:dyDescent="0.25">
      <c r="B3759" s="97" t="str">
        <f t="shared" si="58"/>
        <v>MSJuti</v>
      </c>
      <c r="C3759" s="97" t="s">
        <v>47</v>
      </c>
      <c r="D3759" s="102" t="s">
        <v>5157</v>
      </c>
      <c r="E3759" s="103">
        <v>6861</v>
      </c>
    </row>
    <row r="3760" spans="1:5" x14ac:dyDescent="0.25">
      <c r="B3760" s="97" t="str">
        <f t="shared" si="58"/>
        <v>MTNova Lacerda</v>
      </c>
      <c r="C3760" s="97" t="s">
        <v>46</v>
      </c>
      <c r="D3760" s="102" t="s">
        <v>5158</v>
      </c>
      <c r="E3760" s="103">
        <v>6861</v>
      </c>
    </row>
    <row r="3761" spans="1:5" x14ac:dyDescent="0.25">
      <c r="B3761" s="97" t="str">
        <f t="shared" si="58"/>
        <v>MGCapetinga</v>
      </c>
      <c r="C3761" s="104" t="s">
        <v>34</v>
      </c>
      <c r="D3761" s="105" t="s">
        <v>5159</v>
      </c>
      <c r="E3761" s="106">
        <v>6860</v>
      </c>
    </row>
    <row r="3762" spans="1:5" x14ac:dyDescent="0.25">
      <c r="A3762" s="97" t="str">
        <f>_xlfn.CONCAT(C3762,D3762)</f>
        <v>MASão Roberto</v>
      </c>
      <c r="B3762" s="97" t="str">
        <f t="shared" si="58"/>
        <v>MASão Roberto</v>
      </c>
      <c r="C3762" s="104" t="s">
        <v>40</v>
      </c>
      <c r="D3762" s="105" t="s">
        <v>5160</v>
      </c>
      <c r="E3762" s="106">
        <v>6856</v>
      </c>
    </row>
    <row r="3763" spans="1:5" x14ac:dyDescent="0.25">
      <c r="B3763" s="97" t="str">
        <f t="shared" si="58"/>
        <v>MGLaranjal</v>
      </c>
      <c r="C3763" s="104" t="s">
        <v>34</v>
      </c>
      <c r="D3763" s="105" t="s">
        <v>5161</v>
      </c>
      <c r="E3763" s="106">
        <v>6856</v>
      </c>
    </row>
    <row r="3764" spans="1:5" x14ac:dyDescent="0.25">
      <c r="B3764" s="97" t="str">
        <f t="shared" si="58"/>
        <v>BAGongogi</v>
      </c>
      <c r="C3764" s="104" t="s">
        <v>32</v>
      </c>
      <c r="D3764" s="105" t="s">
        <v>5162</v>
      </c>
      <c r="E3764" s="106">
        <v>6852</v>
      </c>
    </row>
    <row r="3765" spans="1:5" x14ac:dyDescent="0.25">
      <c r="B3765" s="97" t="str">
        <f t="shared" si="58"/>
        <v>MGBonfim</v>
      </c>
      <c r="C3765" s="104" t="s">
        <v>34</v>
      </c>
      <c r="D3765" s="105" t="s">
        <v>4101</v>
      </c>
      <c r="E3765" s="106">
        <v>6852</v>
      </c>
    </row>
    <row r="3766" spans="1:5" x14ac:dyDescent="0.25">
      <c r="B3766" s="97" t="str">
        <f t="shared" si="58"/>
        <v>RNLagoa d´Anta</v>
      </c>
      <c r="C3766" s="104" t="s">
        <v>52</v>
      </c>
      <c r="D3766" s="105" t="s">
        <v>5163</v>
      </c>
      <c r="E3766" s="106">
        <v>6851</v>
      </c>
    </row>
    <row r="3767" spans="1:5" x14ac:dyDescent="0.25">
      <c r="B3767" s="97" t="str">
        <f t="shared" si="58"/>
        <v>PIBoa Hora</v>
      </c>
      <c r="C3767" s="104" t="s">
        <v>53</v>
      </c>
      <c r="D3767" s="105" t="s">
        <v>5164</v>
      </c>
      <c r="E3767" s="106">
        <v>6848</v>
      </c>
    </row>
    <row r="3768" spans="1:5" x14ac:dyDescent="0.25">
      <c r="B3768" s="97" t="str">
        <f t="shared" si="58"/>
        <v>SPSanto Antônio do Pinhal</v>
      </c>
      <c r="C3768" s="97" t="s">
        <v>27</v>
      </c>
      <c r="D3768" s="102" t="s">
        <v>5165</v>
      </c>
      <c r="E3768" s="103">
        <v>6843</v>
      </c>
    </row>
    <row r="3769" spans="1:5" x14ac:dyDescent="0.25">
      <c r="B3769" s="97" t="str">
        <f t="shared" si="58"/>
        <v>RSChuí</v>
      </c>
      <c r="C3769" s="97" t="s">
        <v>39</v>
      </c>
      <c r="D3769" s="102" t="s">
        <v>5166</v>
      </c>
      <c r="E3769" s="103">
        <v>6832</v>
      </c>
    </row>
    <row r="3770" spans="1:5" x14ac:dyDescent="0.25">
      <c r="A3770" s="97" t="str">
        <f>_xlfn.CONCAT(C3770,D3770)</f>
        <v>TOPalmeiras do Tocantins</v>
      </c>
      <c r="B3770" s="97" t="str">
        <f t="shared" si="58"/>
        <v>TOPalmeiras do Tocantins</v>
      </c>
      <c r="C3770" s="104" t="s">
        <v>45</v>
      </c>
      <c r="D3770" s="105" t="s">
        <v>5167</v>
      </c>
      <c r="E3770" s="106">
        <v>6830</v>
      </c>
    </row>
    <row r="3771" spans="1:5" x14ac:dyDescent="0.25">
      <c r="B3771" s="97" t="str">
        <f t="shared" si="58"/>
        <v>MTBom Jesus do Araguaia</v>
      </c>
      <c r="C3771" s="97" t="s">
        <v>46</v>
      </c>
      <c r="D3771" s="102" t="s">
        <v>5168</v>
      </c>
      <c r="E3771" s="103">
        <v>6830</v>
      </c>
    </row>
    <row r="3772" spans="1:5" x14ac:dyDescent="0.25">
      <c r="B3772" s="97" t="str">
        <f t="shared" si="58"/>
        <v>SPJambeiro</v>
      </c>
      <c r="C3772" s="97" t="s">
        <v>27</v>
      </c>
      <c r="D3772" s="102" t="s">
        <v>5169</v>
      </c>
      <c r="E3772" s="103">
        <v>6828</v>
      </c>
    </row>
    <row r="3773" spans="1:5" x14ac:dyDescent="0.25">
      <c r="B3773" s="97" t="str">
        <f t="shared" si="58"/>
        <v>MGCareaçu</v>
      </c>
      <c r="C3773" s="104" t="s">
        <v>34</v>
      </c>
      <c r="D3773" s="105" t="s">
        <v>5170</v>
      </c>
      <c r="E3773" s="106">
        <v>6826</v>
      </c>
    </row>
    <row r="3774" spans="1:5" x14ac:dyDescent="0.25">
      <c r="B3774" s="97" t="str">
        <f t="shared" si="58"/>
        <v>PIMorro do Chapéu do Piauí</v>
      </c>
      <c r="C3774" s="104" t="s">
        <v>53</v>
      </c>
      <c r="D3774" s="105" t="s">
        <v>5171</v>
      </c>
      <c r="E3774" s="106">
        <v>6825</v>
      </c>
    </row>
    <row r="3775" spans="1:5" x14ac:dyDescent="0.25">
      <c r="A3775" s="97" t="str">
        <f>_xlfn.CONCAT(C3775,D3775)</f>
        <v>RONova União</v>
      </c>
      <c r="B3775" s="97" t="str">
        <f t="shared" si="58"/>
        <v>RONova União</v>
      </c>
      <c r="C3775" s="104" t="s">
        <v>51</v>
      </c>
      <c r="D3775" s="105" t="s">
        <v>5172</v>
      </c>
      <c r="E3775" s="106">
        <v>6822</v>
      </c>
    </row>
    <row r="3776" spans="1:5" x14ac:dyDescent="0.25">
      <c r="B3776" s="97" t="str">
        <f t="shared" si="58"/>
        <v>MGCrisólita</v>
      </c>
      <c r="C3776" s="104" t="s">
        <v>34</v>
      </c>
      <c r="D3776" s="105" t="s">
        <v>5173</v>
      </c>
      <c r="E3776" s="106">
        <v>6814</v>
      </c>
    </row>
    <row r="3777" spans="1:5" x14ac:dyDescent="0.25">
      <c r="B3777" s="97" t="str">
        <f t="shared" si="58"/>
        <v>MGCipotânea</v>
      </c>
      <c r="C3777" s="104" t="s">
        <v>34</v>
      </c>
      <c r="D3777" s="105" t="s">
        <v>5174</v>
      </c>
      <c r="E3777" s="106">
        <v>6811</v>
      </c>
    </row>
    <row r="3778" spans="1:5" x14ac:dyDescent="0.25">
      <c r="B3778" s="97" t="str">
        <f t="shared" si="58"/>
        <v>RSHerval</v>
      </c>
      <c r="C3778" s="97" t="s">
        <v>39</v>
      </c>
      <c r="D3778" s="102" t="s">
        <v>5175</v>
      </c>
      <c r="E3778" s="103">
        <v>6807</v>
      </c>
    </row>
    <row r="3779" spans="1:5" x14ac:dyDescent="0.25">
      <c r="B3779" s="97" t="str">
        <f t="shared" ref="B3779:B3842" si="59">C3779&amp;D3779</f>
        <v>PISussuapara</v>
      </c>
      <c r="C3779" s="104" t="s">
        <v>53</v>
      </c>
      <c r="D3779" s="105" t="s">
        <v>5176</v>
      </c>
      <c r="E3779" s="106">
        <v>6801</v>
      </c>
    </row>
    <row r="3780" spans="1:5" x14ac:dyDescent="0.25">
      <c r="B3780" s="97" t="str">
        <f t="shared" si="59"/>
        <v>MGTumiritinga</v>
      </c>
      <c r="C3780" s="97" t="s">
        <v>34</v>
      </c>
      <c r="D3780" s="102" t="s">
        <v>5177</v>
      </c>
      <c r="E3780" s="103">
        <v>6797</v>
      </c>
    </row>
    <row r="3781" spans="1:5" x14ac:dyDescent="0.25">
      <c r="A3781" s="97" t="str">
        <f>_xlfn.CONCAT(C3781,D3781)</f>
        <v>PASantarém Novo</v>
      </c>
      <c r="B3781" s="97" t="str">
        <f t="shared" si="59"/>
        <v>PASantarém Novo</v>
      </c>
      <c r="C3781" s="104" t="s">
        <v>35</v>
      </c>
      <c r="D3781" s="105" t="s">
        <v>5178</v>
      </c>
      <c r="E3781" s="106">
        <v>6796</v>
      </c>
    </row>
    <row r="3782" spans="1:5" x14ac:dyDescent="0.25">
      <c r="B3782" s="97" t="str">
        <f t="shared" si="59"/>
        <v>PEQuixaba</v>
      </c>
      <c r="C3782" s="104" t="s">
        <v>44</v>
      </c>
      <c r="D3782" s="105" t="s">
        <v>5179</v>
      </c>
      <c r="E3782" s="106">
        <v>6796</v>
      </c>
    </row>
    <row r="3783" spans="1:5" x14ac:dyDescent="0.25">
      <c r="B3783" s="97" t="str">
        <f t="shared" si="59"/>
        <v>GOAlto Horizonte</v>
      </c>
      <c r="C3783" s="97" t="s">
        <v>36</v>
      </c>
      <c r="D3783" s="102" t="s">
        <v>5180</v>
      </c>
      <c r="E3783" s="103">
        <v>6796</v>
      </c>
    </row>
    <row r="3784" spans="1:5" x14ac:dyDescent="0.25">
      <c r="B3784" s="97" t="str">
        <f t="shared" si="59"/>
        <v>PILagoa de São Francisco</v>
      </c>
      <c r="C3784" s="104" t="s">
        <v>53</v>
      </c>
      <c r="D3784" s="105" t="s">
        <v>5181</v>
      </c>
      <c r="E3784" s="106">
        <v>6795</v>
      </c>
    </row>
    <row r="3785" spans="1:5" x14ac:dyDescent="0.25">
      <c r="B3785" s="97" t="str">
        <f t="shared" si="59"/>
        <v>ESDores do Rio Preto</v>
      </c>
      <c r="C3785" s="97" t="s">
        <v>48</v>
      </c>
      <c r="D3785" s="102" t="s">
        <v>5182</v>
      </c>
      <c r="E3785" s="103">
        <v>6793</v>
      </c>
    </row>
    <row r="3786" spans="1:5" x14ac:dyDescent="0.25">
      <c r="B3786" s="97" t="str">
        <f t="shared" si="59"/>
        <v>BAItagimirim</v>
      </c>
      <c r="C3786" s="104" t="s">
        <v>32</v>
      </c>
      <c r="D3786" s="105" t="s">
        <v>5183</v>
      </c>
      <c r="E3786" s="106">
        <v>6784</v>
      </c>
    </row>
    <row r="3787" spans="1:5" x14ac:dyDescent="0.25">
      <c r="B3787" s="97" t="str">
        <f t="shared" si="59"/>
        <v>SCAnita Garibaldi</v>
      </c>
      <c r="C3787" s="97" t="s">
        <v>42</v>
      </c>
      <c r="D3787" s="102" t="s">
        <v>5184</v>
      </c>
      <c r="E3787" s="103">
        <v>6783</v>
      </c>
    </row>
    <row r="3788" spans="1:5" x14ac:dyDescent="0.25">
      <c r="A3788" s="97" t="str">
        <f>_xlfn.CONCAT(C3788,D3788)</f>
        <v>PIAngical do Piauí</v>
      </c>
      <c r="B3788" s="97" t="str">
        <f t="shared" si="59"/>
        <v>PIAngical do Piauí</v>
      </c>
      <c r="C3788" s="104" t="s">
        <v>53</v>
      </c>
      <c r="D3788" s="105" t="s">
        <v>5185</v>
      </c>
      <c r="E3788" s="106">
        <v>6779</v>
      </c>
    </row>
    <row r="3789" spans="1:5" x14ac:dyDescent="0.25">
      <c r="B3789" s="97" t="str">
        <f t="shared" si="59"/>
        <v>PRRenascença</v>
      </c>
      <c r="C3789" s="97" t="s">
        <v>33</v>
      </c>
      <c r="D3789" s="102" t="s">
        <v>5186</v>
      </c>
      <c r="E3789" s="103">
        <v>6772</v>
      </c>
    </row>
    <row r="3790" spans="1:5" x14ac:dyDescent="0.25">
      <c r="B3790" s="97" t="str">
        <f t="shared" si="59"/>
        <v>RSCondor</v>
      </c>
      <c r="C3790" s="97" t="s">
        <v>39</v>
      </c>
      <c r="D3790" s="102" t="s">
        <v>5187</v>
      </c>
      <c r="E3790" s="103">
        <v>6766</v>
      </c>
    </row>
    <row r="3791" spans="1:5" x14ac:dyDescent="0.25">
      <c r="B3791" s="97" t="str">
        <f t="shared" si="59"/>
        <v>MGGaliléia</v>
      </c>
      <c r="C3791" s="104" t="s">
        <v>34</v>
      </c>
      <c r="D3791" s="105" t="s">
        <v>5188</v>
      </c>
      <c r="E3791" s="106">
        <v>6764</v>
      </c>
    </row>
    <row r="3792" spans="1:5" x14ac:dyDescent="0.25">
      <c r="B3792" s="97" t="str">
        <f t="shared" si="59"/>
        <v>RSSanta Clara do Sul</v>
      </c>
      <c r="C3792" s="97" t="s">
        <v>39</v>
      </c>
      <c r="D3792" s="102" t="s">
        <v>5189</v>
      </c>
      <c r="E3792" s="103">
        <v>6755</v>
      </c>
    </row>
    <row r="3793" spans="2:5" x14ac:dyDescent="0.25">
      <c r="B3793" s="97" t="str">
        <f t="shared" si="59"/>
        <v>RSRoque Gonzales</v>
      </c>
      <c r="C3793" s="97" t="s">
        <v>39</v>
      </c>
      <c r="D3793" s="102" t="s">
        <v>5190</v>
      </c>
      <c r="E3793" s="103">
        <v>6750</v>
      </c>
    </row>
    <row r="3794" spans="2:5" x14ac:dyDescent="0.25">
      <c r="B3794" s="97" t="str">
        <f t="shared" si="59"/>
        <v>PBCuitegi</v>
      </c>
      <c r="C3794" s="104" t="s">
        <v>50</v>
      </c>
      <c r="D3794" s="105" t="s">
        <v>5191</v>
      </c>
      <c r="E3794" s="106">
        <v>6748</v>
      </c>
    </row>
    <row r="3795" spans="2:5" x14ac:dyDescent="0.25">
      <c r="B3795" s="97" t="str">
        <f t="shared" si="59"/>
        <v>RSMaquiné</v>
      </c>
      <c r="C3795" s="97" t="s">
        <v>39</v>
      </c>
      <c r="D3795" s="102" t="s">
        <v>5192</v>
      </c>
      <c r="E3795" s="103">
        <v>6747</v>
      </c>
    </row>
    <row r="3796" spans="2:5" x14ac:dyDescent="0.25">
      <c r="B3796" s="97" t="str">
        <f t="shared" si="59"/>
        <v>MGPeriquito</v>
      </c>
      <c r="C3796" s="104" t="s">
        <v>34</v>
      </c>
      <c r="D3796" s="105" t="s">
        <v>5193</v>
      </c>
      <c r="E3796" s="106">
        <v>6738</v>
      </c>
    </row>
    <row r="3797" spans="2:5" x14ac:dyDescent="0.25">
      <c r="B3797" s="97" t="str">
        <f t="shared" si="59"/>
        <v>SPQuintana</v>
      </c>
      <c r="C3797" s="97" t="s">
        <v>27</v>
      </c>
      <c r="D3797" s="102" t="s">
        <v>5194</v>
      </c>
      <c r="E3797" s="103">
        <v>6736</v>
      </c>
    </row>
    <row r="3798" spans="2:5" x14ac:dyDescent="0.25">
      <c r="B3798" s="97" t="str">
        <f t="shared" si="59"/>
        <v>RSIpê</v>
      </c>
      <c r="C3798" s="97" t="s">
        <v>39</v>
      </c>
      <c r="D3798" s="102" t="s">
        <v>5195</v>
      </c>
      <c r="E3798" s="103">
        <v>6736</v>
      </c>
    </row>
    <row r="3799" spans="2:5" x14ac:dyDescent="0.25">
      <c r="B3799" s="97" t="str">
        <f t="shared" si="59"/>
        <v>MGLuislândia</v>
      </c>
      <c r="C3799" s="104" t="s">
        <v>34</v>
      </c>
      <c r="D3799" s="105" t="s">
        <v>5196</v>
      </c>
      <c r="E3799" s="106">
        <v>6735</v>
      </c>
    </row>
    <row r="3800" spans="2:5" x14ac:dyDescent="0.25">
      <c r="B3800" s="97" t="str">
        <f t="shared" si="59"/>
        <v>ALBelo Monte</v>
      </c>
      <c r="C3800" s="104" t="s">
        <v>37</v>
      </c>
      <c r="D3800" s="105" t="s">
        <v>5197</v>
      </c>
      <c r="E3800" s="106">
        <v>6717</v>
      </c>
    </row>
    <row r="3801" spans="2:5" x14ac:dyDescent="0.25">
      <c r="B3801" s="97" t="str">
        <f t="shared" si="59"/>
        <v>PBCapim</v>
      </c>
      <c r="C3801" s="104" t="s">
        <v>50</v>
      </c>
      <c r="D3801" s="105" t="s">
        <v>5198</v>
      </c>
      <c r="E3801" s="106">
        <v>6715</v>
      </c>
    </row>
    <row r="3802" spans="2:5" x14ac:dyDescent="0.25">
      <c r="B3802" s="97" t="str">
        <f t="shared" si="59"/>
        <v>RSBoa Vista do Buricá</v>
      </c>
      <c r="C3802" s="97" t="s">
        <v>39</v>
      </c>
      <c r="D3802" s="102" t="s">
        <v>5199</v>
      </c>
      <c r="E3802" s="103">
        <v>6712</v>
      </c>
    </row>
    <row r="3803" spans="2:5" x14ac:dyDescent="0.25">
      <c r="B3803" s="97" t="str">
        <f t="shared" si="59"/>
        <v>PRSapopema</v>
      </c>
      <c r="C3803" s="97" t="s">
        <v>33</v>
      </c>
      <c r="D3803" s="102" t="s">
        <v>5200</v>
      </c>
      <c r="E3803" s="103">
        <v>6708</v>
      </c>
    </row>
    <row r="3804" spans="2:5" x14ac:dyDescent="0.25">
      <c r="B3804" s="97" t="str">
        <f t="shared" si="59"/>
        <v>GOSanta Bárbara de Goiás</v>
      </c>
      <c r="C3804" s="97" t="s">
        <v>36</v>
      </c>
      <c r="D3804" s="102" t="s">
        <v>5201</v>
      </c>
      <c r="E3804" s="103">
        <v>6701</v>
      </c>
    </row>
    <row r="3805" spans="2:5" x14ac:dyDescent="0.25">
      <c r="B3805" s="97" t="str">
        <f t="shared" si="59"/>
        <v>MGSão Sebastião do Anta</v>
      </c>
      <c r="C3805" s="97" t="s">
        <v>34</v>
      </c>
      <c r="D3805" s="102" t="s">
        <v>5202</v>
      </c>
      <c r="E3805" s="103">
        <v>6697</v>
      </c>
    </row>
    <row r="3806" spans="2:5" x14ac:dyDescent="0.25">
      <c r="B3806" s="97" t="str">
        <f t="shared" si="59"/>
        <v>RSErval Seco</v>
      </c>
      <c r="C3806" s="97" t="s">
        <v>39</v>
      </c>
      <c r="D3806" s="102" t="s">
        <v>5203</v>
      </c>
      <c r="E3806" s="103">
        <v>6697</v>
      </c>
    </row>
    <row r="3807" spans="2:5" x14ac:dyDescent="0.25">
      <c r="B3807" s="97" t="str">
        <f t="shared" si="59"/>
        <v>PISão José do Piauí</v>
      </c>
      <c r="C3807" s="104" t="s">
        <v>53</v>
      </c>
      <c r="D3807" s="105" t="s">
        <v>5204</v>
      </c>
      <c r="E3807" s="106">
        <v>6696</v>
      </c>
    </row>
    <row r="3808" spans="2:5" x14ac:dyDescent="0.25">
      <c r="B3808" s="97" t="str">
        <f t="shared" si="59"/>
        <v>PBMaturéia</v>
      </c>
      <c r="C3808" s="104" t="s">
        <v>50</v>
      </c>
      <c r="D3808" s="105" t="s">
        <v>5205</v>
      </c>
      <c r="E3808" s="106">
        <v>6690</v>
      </c>
    </row>
    <row r="3809" spans="1:5" x14ac:dyDescent="0.25">
      <c r="B3809" s="97" t="str">
        <f t="shared" si="59"/>
        <v>PBMarizópolis</v>
      </c>
      <c r="C3809" s="104" t="s">
        <v>50</v>
      </c>
      <c r="D3809" s="105" t="s">
        <v>5206</v>
      </c>
      <c r="E3809" s="106">
        <v>6689</v>
      </c>
    </row>
    <row r="3810" spans="1:5" x14ac:dyDescent="0.25">
      <c r="B3810" s="97" t="str">
        <f t="shared" si="59"/>
        <v>SPGuarantã</v>
      </c>
      <c r="C3810" s="97" t="s">
        <v>27</v>
      </c>
      <c r="D3810" s="102" t="s">
        <v>5207</v>
      </c>
      <c r="E3810" s="103">
        <v>6685</v>
      </c>
    </row>
    <row r="3811" spans="1:5" x14ac:dyDescent="0.25">
      <c r="B3811" s="97" t="str">
        <f t="shared" si="59"/>
        <v>SEPinhão</v>
      </c>
      <c r="C3811" s="104" t="s">
        <v>49</v>
      </c>
      <c r="D3811" s="105" t="s">
        <v>2614</v>
      </c>
      <c r="E3811" s="106">
        <v>6678</v>
      </c>
    </row>
    <row r="3812" spans="1:5" x14ac:dyDescent="0.25">
      <c r="B3812" s="97" t="str">
        <f t="shared" si="59"/>
        <v>MGIjaci</v>
      </c>
      <c r="C3812" s="104" t="s">
        <v>34</v>
      </c>
      <c r="D3812" s="105" t="s">
        <v>5208</v>
      </c>
      <c r="E3812" s="106">
        <v>6667</v>
      </c>
    </row>
    <row r="3813" spans="1:5" x14ac:dyDescent="0.25">
      <c r="B3813" s="97" t="str">
        <f t="shared" si="59"/>
        <v>MGDona Eusébia</v>
      </c>
      <c r="C3813" s="104" t="s">
        <v>34</v>
      </c>
      <c r="D3813" s="105" t="s">
        <v>5209</v>
      </c>
      <c r="E3813" s="106">
        <v>6664</v>
      </c>
    </row>
    <row r="3814" spans="1:5" x14ac:dyDescent="0.25">
      <c r="B3814" s="97" t="str">
        <f t="shared" si="59"/>
        <v>PBCondado</v>
      </c>
      <c r="C3814" s="104" t="s">
        <v>50</v>
      </c>
      <c r="D3814" s="105" t="s">
        <v>2865</v>
      </c>
      <c r="E3814" s="106">
        <v>6662</v>
      </c>
    </row>
    <row r="3815" spans="1:5" x14ac:dyDescent="0.25">
      <c r="B3815" s="97" t="str">
        <f t="shared" si="59"/>
        <v>PRMariópolis</v>
      </c>
      <c r="C3815" s="97" t="s">
        <v>33</v>
      </c>
      <c r="D3815" s="102" t="s">
        <v>5210</v>
      </c>
      <c r="E3815" s="103">
        <v>6655</v>
      </c>
    </row>
    <row r="3816" spans="1:5" x14ac:dyDescent="0.25">
      <c r="B3816" s="97" t="str">
        <f t="shared" si="59"/>
        <v>RSFaxinal do Soturno</v>
      </c>
      <c r="C3816" s="97" t="s">
        <v>39</v>
      </c>
      <c r="D3816" s="102" t="s">
        <v>5211</v>
      </c>
      <c r="E3816" s="103">
        <v>6651</v>
      </c>
    </row>
    <row r="3817" spans="1:5" x14ac:dyDescent="0.25">
      <c r="B3817" s="97" t="str">
        <f t="shared" si="59"/>
        <v>SCÁguas Mornas</v>
      </c>
      <c r="C3817" s="97" t="s">
        <v>42</v>
      </c>
      <c r="D3817" s="102" t="s">
        <v>5212</v>
      </c>
      <c r="E3817" s="103">
        <v>6646</v>
      </c>
    </row>
    <row r="3818" spans="1:5" x14ac:dyDescent="0.25">
      <c r="B3818" s="97" t="str">
        <f t="shared" si="59"/>
        <v>PRGuairaçá</v>
      </c>
      <c r="C3818" s="97" t="s">
        <v>33</v>
      </c>
      <c r="D3818" s="102" t="s">
        <v>5213</v>
      </c>
      <c r="E3818" s="103">
        <v>6635</v>
      </c>
    </row>
    <row r="3819" spans="1:5" x14ac:dyDescent="0.25">
      <c r="B3819" s="97" t="str">
        <f t="shared" si="59"/>
        <v>ALRoteiro</v>
      </c>
      <c r="C3819" s="104" t="s">
        <v>37</v>
      </c>
      <c r="D3819" s="105" t="s">
        <v>5214</v>
      </c>
      <c r="E3819" s="106">
        <v>6634</v>
      </c>
    </row>
    <row r="3820" spans="1:5" x14ac:dyDescent="0.25">
      <c r="A3820" s="97" t="str">
        <f>_xlfn.CONCAT(C3820,D3820)</f>
        <v>MAAfonso Cunha</v>
      </c>
      <c r="B3820" s="97" t="str">
        <f t="shared" si="59"/>
        <v>MAAfonso Cunha</v>
      </c>
      <c r="C3820" s="104" t="s">
        <v>40</v>
      </c>
      <c r="D3820" s="105" t="s">
        <v>5215</v>
      </c>
      <c r="E3820" s="106">
        <v>6631</v>
      </c>
    </row>
    <row r="3821" spans="1:5" x14ac:dyDescent="0.25">
      <c r="B3821" s="97" t="str">
        <f t="shared" si="59"/>
        <v>MGComercinho</v>
      </c>
      <c r="C3821" s="104" t="s">
        <v>34</v>
      </c>
      <c r="D3821" s="105" t="s">
        <v>5216</v>
      </c>
      <c r="E3821" s="106">
        <v>6624</v>
      </c>
    </row>
    <row r="3822" spans="1:5" x14ac:dyDescent="0.25">
      <c r="B3822" s="97" t="str">
        <f t="shared" si="59"/>
        <v>SPNatividade da Serra</v>
      </c>
      <c r="C3822" s="97" t="s">
        <v>27</v>
      </c>
      <c r="D3822" s="102" t="s">
        <v>5217</v>
      </c>
      <c r="E3822" s="103">
        <v>6624</v>
      </c>
    </row>
    <row r="3823" spans="1:5" x14ac:dyDescent="0.25">
      <c r="B3823" s="97" t="str">
        <f t="shared" si="59"/>
        <v>BAPotiraguá</v>
      </c>
      <c r="C3823" s="104" t="s">
        <v>32</v>
      </c>
      <c r="D3823" s="105" t="s">
        <v>5218</v>
      </c>
      <c r="E3823" s="106">
        <v>6623</v>
      </c>
    </row>
    <row r="3824" spans="1:5" x14ac:dyDescent="0.25">
      <c r="B3824" s="97" t="str">
        <f t="shared" si="59"/>
        <v>MGHeliodora</v>
      </c>
      <c r="C3824" s="104" t="s">
        <v>34</v>
      </c>
      <c r="D3824" s="105" t="s">
        <v>5219</v>
      </c>
      <c r="E3824" s="106">
        <v>6623</v>
      </c>
    </row>
    <row r="3825" spans="1:5" x14ac:dyDescent="0.25">
      <c r="B3825" s="97" t="str">
        <f t="shared" si="59"/>
        <v>SCGrão Pará</v>
      </c>
      <c r="C3825" s="97" t="s">
        <v>42</v>
      </c>
      <c r="D3825" s="102" t="s">
        <v>5220</v>
      </c>
      <c r="E3825" s="103">
        <v>6621</v>
      </c>
    </row>
    <row r="3826" spans="1:5" x14ac:dyDescent="0.25">
      <c r="B3826" s="97" t="str">
        <f t="shared" si="59"/>
        <v>RSBarão de Cotegipe</v>
      </c>
      <c r="C3826" s="97" t="s">
        <v>39</v>
      </c>
      <c r="D3826" s="102" t="s">
        <v>5221</v>
      </c>
      <c r="E3826" s="103">
        <v>6616</v>
      </c>
    </row>
    <row r="3827" spans="1:5" x14ac:dyDescent="0.25">
      <c r="B3827" s="97" t="str">
        <f t="shared" si="59"/>
        <v>RSPasso do Sobrado</v>
      </c>
      <c r="C3827" s="97" t="s">
        <v>39</v>
      </c>
      <c r="D3827" s="102" t="s">
        <v>5222</v>
      </c>
      <c r="E3827" s="103">
        <v>6612</v>
      </c>
    </row>
    <row r="3828" spans="1:5" x14ac:dyDescent="0.25">
      <c r="B3828" s="97" t="str">
        <f t="shared" si="59"/>
        <v>RSMorro Redondo</v>
      </c>
      <c r="C3828" s="97" t="s">
        <v>39</v>
      </c>
      <c r="D3828" s="102" t="s">
        <v>5223</v>
      </c>
      <c r="E3828" s="103">
        <v>6609</v>
      </c>
    </row>
    <row r="3829" spans="1:5" x14ac:dyDescent="0.25">
      <c r="B3829" s="97" t="str">
        <f t="shared" si="59"/>
        <v>MGPalma</v>
      </c>
      <c r="C3829" s="104" t="s">
        <v>34</v>
      </c>
      <c r="D3829" s="105" t="s">
        <v>5224</v>
      </c>
      <c r="E3829" s="106">
        <v>6606</v>
      </c>
    </row>
    <row r="3830" spans="1:5" x14ac:dyDescent="0.25">
      <c r="B3830" s="97" t="str">
        <f t="shared" si="59"/>
        <v>RNPorto do Mangue</v>
      </c>
      <c r="C3830" s="104" t="s">
        <v>52</v>
      </c>
      <c r="D3830" s="105" t="s">
        <v>5225</v>
      </c>
      <c r="E3830" s="106">
        <v>6605</v>
      </c>
    </row>
    <row r="3831" spans="1:5" x14ac:dyDescent="0.25">
      <c r="B3831" s="97" t="str">
        <f t="shared" si="59"/>
        <v>PIMilton Brandão</v>
      </c>
      <c r="C3831" s="104" t="s">
        <v>53</v>
      </c>
      <c r="D3831" s="105" t="s">
        <v>5226</v>
      </c>
      <c r="E3831" s="106">
        <v>6603</v>
      </c>
    </row>
    <row r="3832" spans="1:5" x14ac:dyDescent="0.25">
      <c r="B3832" s="97" t="str">
        <f t="shared" si="59"/>
        <v>GOSanto Antônio de Goiás</v>
      </c>
      <c r="C3832" s="97" t="s">
        <v>36</v>
      </c>
      <c r="D3832" s="102" t="s">
        <v>5227</v>
      </c>
      <c r="E3832" s="103">
        <v>6593</v>
      </c>
    </row>
    <row r="3833" spans="1:5" x14ac:dyDescent="0.25">
      <c r="B3833" s="97" t="str">
        <f t="shared" si="59"/>
        <v>RNPedro Avelino</v>
      </c>
      <c r="C3833" s="104" t="s">
        <v>52</v>
      </c>
      <c r="D3833" s="105" t="s">
        <v>5228</v>
      </c>
      <c r="E3833" s="106">
        <v>6591</v>
      </c>
    </row>
    <row r="3834" spans="1:5" x14ac:dyDescent="0.25">
      <c r="A3834" s="97" t="str">
        <f>_xlfn.CONCAT(C3834,D3834)</f>
        <v>TOArapoema</v>
      </c>
      <c r="B3834" s="97" t="str">
        <f t="shared" si="59"/>
        <v>TOArapoema</v>
      </c>
      <c r="C3834" s="104" t="s">
        <v>45</v>
      </c>
      <c r="D3834" s="105" t="s">
        <v>5229</v>
      </c>
      <c r="E3834" s="106">
        <v>6590</v>
      </c>
    </row>
    <row r="3835" spans="1:5" x14ac:dyDescent="0.25">
      <c r="B3835" s="97" t="str">
        <f t="shared" si="59"/>
        <v>SPItirapuã</v>
      </c>
      <c r="C3835" s="97" t="s">
        <v>27</v>
      </c>
      <c r="D3835" s="102" t="s">
        <v>5230</v>
      </c>
      <c r="E3835" s="103">
        <v>6587</v>
      </c>
    </row>
    <row r="3836" spans="1:5" x14ac:dyDescent="0.25">
      <c r="B3836" s="97" t="str">
        <f t="shared" si="59"/>
        <v>RSSertão Santana</v>
      </c>
      <c r="C3836" s="97" t="s">
        <v>39</v>
      </c>
      <c r="D3836" s="102" t="s">
        <v>5231</v>
      </c>
      <c r="E3836" s="103">
        <v>6586</v>
      </c>
    </row>
    <row r="3837" spans="1:5" x14ac:dyDescent="0.25">
      <c r="B3837" s="97" t="str">
        <f t="shared" si="59"/>
        <v>PBSanta Cruz</v>
      </c>
      <c r="C3837" s="104" t="s">
        <v>50</v>
      </c>
      <c r="D3837" s="105" t="s">
        <v>2399</v>
      </c>
      <c r="E3837" s="106">
        <v>6579</v>
      </c>
    </row>
    <row r="3838" spans="1:5" x14ac:dyDescent="0.25">
      <c r="B3838" s="97" t="str">
        <f t="shared" si="59"/>
        <v>SPPardinho</v>
      </c>
      <c r="C3838" s="97" t="s">
        <v>27</v>
      </c>
      <c r="D3838" s="102" t="s">
        <v>5232</v>
      </c>
      <c r="E3838" s="103">
        <v>6579</v>
      </c>
    </row>
    <row r="3839" spans="1:5" x14ac:dyDescent="0.25">
      <c r="B3839" s="97" t="str">
        <f t="shared" si="59"/>
        <v>RNCaiçara do Norte</v>
      </c>
      <c r="C3839" s="104" t="s">
        <v>52</v>
      </c>
      <c r="D3839" s="105" t="s">
        <v>5233</v>
      </c>
      <c r="E3839" s="106">
        <v>6572</v>
      </c>
    </row>
    <row r="3840" spans="1:5" x14ac:dyDescent="0.25">
      <c r="B3840" s="97" t="str">
        <f t="shared" si="59"/>
        <v>RSMorro Reuter</v>
      </c>
      <c r="C3840" s="97" t="s">
        <v>39</v>
      </c>
      <c r="D3840" s="102" t="s">
        <v>5234</v>
      </c>
      <c r="E3840" s="103">
        <v>6570</v>
      </c>
    </row>
    <row r="3841" spans="2:5" x14ac:dyDescent="0.25">
      <c r="B3841" s="97" t="str">
        <f t="shared" si="59"/>
        <v>SPOriente</v>
      </c>
      <c r="C3841" s="97" t="s">
        <v>27</v>
      </c>
      <c r="D3841" s="102" t="s">
        <v>5235</v>
      </c>
      <c r="E3841" s="103">
        <v>6569</v>
      </c>
    </row>
    <row r="3842" spans="2:5" x14ac:dyDescent="0.25">
      <c r="B3842" s="97" t="str">
        <f t="shared" si="59"/>
        <v>RSFormigueiro</v>
      </c>
      <c r="C3842" s="97" t="s">
        <v>39</v>
      </c>
      <c r="D3842" s="102" t="s">
        <v>5236</v>
      </c>
      <c r="E3842" s="103">
        <v>6569</v>
      </c>
    </row>
    <row r="3843" spans="2:5" x14ac:dyDescent="0.25">
      <c r="B3843" s="97" t="str">
        <f t="shared" ref="B3843:B3906" si="60">C3843&amp;D3843</f>
        <v>CEPacujá</v>
      </c>
      <c r="C3843" s="104" t="s">
        <v>41</v>
      </c>
      <c r="D3843" s="105" t="s">
        <v>5237</v>
      </c>
      <c r="E3843" s="106">
        <v>6565</v>
      </c>
    </row>
    <row r="3844" spans="2:5" x14ac:dyDescent="0.25">
      <c r="B3844" s="97" t="str">
        <f t="shared" si="60"/>
        <v>MGMamonas</v>
      </c>
      <c r="C3844" s="104" t="s">
        <v>34</v>
      </c>
      <c r="D3844" s="105" t="s">
        <v>5238</v>
      </c>
      <c r="E3844" s="106">
        <v>6565</v>
      </c>
    </row>
    <row r="3845" spans="2:5" x14ac:dyDescent="0.25">
      <c r="B3845" s="97" t="str">
        <f t="shared" si="60"/>
        <v>MGGuarda-Mor</v>
      </c>
      <c r="C3845" s="104" t="s">
        <v>34</v>
      </c>
      <c r="D3845" s="105" t="s">
        <v>5239</v>
      </c>
      <c r="E3845" s="106">
        <v>6558</v>
      </c>
    </row>
    <row r="3846" spans="2:5" x14ac:dyDescent="0.25">
      <c r="B3846" s="97" t="str">
        <f t="shared" si="60"/>
        <v>MSSelvíria</v>
      </c>
      <c r="C3846" s="97" t="s">
        <v>47</v>
      </c>
      <c r="D3846" s="102" t="s">
        <v>5240</v>
      </c>
      <c r="E3846" s="103">
        <v>6555</v>
      </c>
    </row>
    <row r="3847" spans="2:5" x14ac:dyDescent="0.25">
      <c r="B3847" s="97" t="str">
        <f t="shared" si="60"/>
        <v>PINovo Oriente do Piauí</v>
      </c>
      <c r="C3847" s="104" t="s">
        <v>53</v>
      </c>
      <c r="D3847" s="105" t="s">
        <v>5241</v>
      </c>
      <c r="E3847" s="106">
        <v>6548</v>
      </c>
    </row>
    <row r="3848" spans="2:5" x14ac:dyDescent="0.25">
      <c r="B3848" s="97" t="str">
        <f t="shared" si="60"/>
        <v>PIColônia do Gurguéia</v>
      </c>
      <c r="C3848" s="104" t="s">
        <v>53</v>
      </c>
      <c r="D3848" s="105" t="s">
        <v>5242</v>
      </c>
      <c r="E3848" s="106">
        <v>6545</v>
      </c>
    </row>
    <row r="3849" spans="2:5" x14ac:dyDescent="0.25">
      <c r="B3849" s="97" t="str">
        <f t="shared" si="60"/>
        <v>RSAugusto Pestana</v>
      </c>
      <c r="C3849" s="97" t="s">
        <v>39</v>
      </c>
      <c r="D3849" s="102" t="s">
        <v>5243</v>
      </c>
      <c r="E3849" s="103">
        <v>6545</v>
      </c>
    </row>
    <row r="3850" spans="2:5" x14ac:dyDescent="0.25">
      <c r="B3850" s="97" t="str">
        <f t="shared" si="60"/>
        <v>SCÁguas de Chapecó</v>
      </c>
      <c r="C3850" s="97" t="s">
        <v>42</v>
      </c>
      <c r="D3850" s="102" t="s">
        <v>5244</v>
      </c>
      <c r="E3850" s="103">
        <v>6544</v>
      </c>
    </row>
    <row r="3851" spans="2:5" x14ac:dyDescent="0.25">
      <c r="B3851" s="97" t="str">
        <f t="shared" si="60"/>
        <v>SPParaíso</v>
      </c>
      <c r="C3851" s="97" t="s">
        <v>27</v>
      </c>
      <c r="D3851" s="102" t="s">
        <v>5245</v>
      </c>
      <c r="E3851" s="103">
        <v>6536</v>
      </c>
    </row>
    <row r="3852" spans="2:5" x14ac:dyDescent="0.25">
      <c r="B3852" s="97" t="str">
        <f t="shared" si="60"/>
        <v>GOFaina</v>
      </c>
      <c r="C3852" s="97" t="s">
        <v>36</v>
      </c>
      <c r="D3852" s="102" t="s">
        <v>5246</v>
      </c>
      <c r="E3852" s="103">
        <v>6527</v>
      </c>
    </row>
    <row r="3853" spans="2:5" x14ac:dyDescent="0.25">
      <c r="B3853" s="97" t="str">
        <f t="shared" si="60"/>
        <v>PBSanta Cecília</v>
      </c>
      <c r="C3853" s="104" t="s">
        <v>50</v>
      </c>
      <c r="D3853" s="105" t="s">
        <v>3593</v>
      </c>
      <c r="E3853" s="106">
        <v>6526</v>
      </c>
    </row>
    <row r="3854" spans="2:5" x14ac:dyDescent="0.25">
      <c r="B3854" s="97" t="str">
        <f t="shared" si="60"/>
        <v>RSNova Palma</v>
      </c>
      <c r="C3854" s="97" t="s">
        <v>39</v>
      </c>
      <c r="D3854" s="102" t="s">
        <v>5247</v>
      </c>
      <c r="E3854" s="103">
        <v>6519</v>
      </c>
    </row>
    <row r="3855" spans="2:5" x14ac:dyDescent="0.25">
      <c r="B3855" s="97" t="str">
        <f t="shared" si="60"/>
        <v>PBPilões</v>
      </c>
      <c r="C3855" s="104" t="s">
        <v>50</v>
      </c>
      <c r="D3855" s="105" t="s">
        <v>5248</v>
      </c>
      <c r="E3855" s="106">
        <v>6518</v>
      </c>
    </row>
    <row r="3856" spans="2:5" x14ac:dyDescent="0.25">
      <c r="B3856" s="97" t="str">
        <f t="shared" si="60"/>
        <v>BANova Ibiá</v>
      </c>
      <c r="C3856" s="104" t="s">
        <v>32</v>
      </c>
      <c r="D3856" s="105" t="s">
        <v>5249</v>
      </c>
      <c r="E3856" s="106">
        <v>6518</v>
      </c>
    </row>
    <row r="3857" spans="1:5" x14ac:dyDescent="0.25">
      <c r="B3857" s="97" t="str">
        <f t="shared" si="60"/>
        <v>PRItambaracá</v>
      </c>
      <c r="C3857" s="97" t="s">
        <v>33</v>
      </c>
      <c r="D3857" s="102" t="s">
        <v>5250</v>
      </c>
      <c r="E3857" s="103">
        <v>6516</v>
      </c>
    </row>
    <row r="3858" spans="1:5" x14ac:dyDescent="0.25">
      <c r="B3858" s="97" t="str">
        <f t="shared" si="60"/>
        <v>BAItaju do Colônia</v>
      </c>
      <c r="C3858" s="104" t="s">
        <v>32</v>
      </c>
      <c r="D3858" s="105" t="s">
        <v>5251</v>
      </c>
      <c r="E3858" s="106">
        <v>6515</v>
      </c>
    </row>
    <row r="3859" spans="1:5" x14ac:dyDescent="0.25">
      <c r="B3859" s="97" t="str">
        <f t="shared" si="60"/>
        <v>MGSão Francisco de Paula</v>
      </c>
      <c r="C3859" s="97" t="s">
        <v>34</v>
      </c>
      <c r="D3859" s="102" t="s">
        <v>3144</v>
      </c>
      <c r="E3859" s="103">
        <v>6512</v>
      </c>
    </row>
    <row r="3860" spans="1:5" x14ac:dyDescent="0.25">
      <c r="B3860" s="97" t="str">
        <f t="shared" si="60"/>
        <v>SENossa Senhora de Lourdes</v>
      </c>
      <c r="C3860" s="104" t="s">
        <v>49</v>
      </c>
      <c r="D3860" s="105" t="s">
        <v>5252</v>
      </c>
      <c r="E3860" s="106">
        <v>6509</v>
      </c>
    </row>
    <row r="3861" spans="1:5" x14ac:dyDescent="0.25">
      <c r="B3861" s="97" t="str">
        <f t="shared" si="60"/>
        <v>PBDiamante</v>
      </c>
      <c r="C3861" s="104" t="s">
        <v>50</v>
      </c>
      <c r="D3861" s="105" t="s">
        <v>5253</v>
      </c>
      <c r="E3861" s="106">
        <v>6506</v>
      </c>
    </row>
    <row r="3862" spans="1:5" x14ac:dyDescent="0.25">
      <c r="A3862" s="97" t="str">
        <f>_xlfn.CONCAT(C3862,D3862)</f>
        <v>TORio Sono</v>
      </c>
      <c r="B3862" s="97" t="str">
        <f t="shared" si="60"/>
        <v>TORio Sono</v>
      </c>
      <c r="C3862" s="104" t="s">
        <v>45</v>
      </c>
      <c r="D3862" s="105" t="s">
        <v>5254</v>
      </c>
      <c r="E3862" s="106">
        <v>6498</v>
      </c>
    </row>
    <row r="3863" spans="1:5" x14ac:dyDescent="0.25">
      <c r="B3863" s="97" t="str">
        <f t="shared" si="60"/>
        <v>MGLassance</v>
      </c>
      <c r="C3863" s="104" t="s">
        <v>34</v>
      </c>
      <c r="D3863" s="105" t="s">
        <v>5255</v>
      </c>
      <c r="E3863" s="106">
        <v>6494</v>
      </c>
    </row>
    <row r="3864" spans="1:5" x14ac:dyDescent="0.25">
      <c r="B3864" s="97" t="str">
        <f t="shared" si="60"/>
        <v>MGPirajuba</v>
      </c>
      <c r="C3864" s="104" t="s">
        <v>34</v>
      </c>
      <c r="D3864" s="105" t="s">
        <v>5256</v>
      </c>
      <c r="E3864" s="106">
        <v>6491</v>
      </c>
    </row>
    <row r="3865" spans="1:5" x14ac:dyDescent="0.25">
      <c r="A3865" s="97" t="str">
        <f>_xlfn.CONCAT(C3865,D3865)</f>
        <v>ROVale do Paraíso</v>
      </c>
      <c r="B3865" s="97" t="str">
        <f t="shared" si="60"/>
        <v>ROVale do Paraíso</v>
      </c>
      <c r="C3865" s="104" t="s">
        <v>51</v>
      </c>
      <c r="D3865" s="105" t="s">
        <v>5257</v>
      </c>
      <c r="E3865" s="106">
        <v>6490</v>
      </c>
    </row>
    <row r="3866" spans="1:5" x14ac:dyDescent="0.25">
      <c r="B3866" s="97" t="str">
        <f t="shared" si="60"/>
        <v>SPUbarana</v>
      </c>
      <c r="C3866" s="97" t="s">
        <v>27</v>
      </c>
      <c r="D3866" s="102" t="s">
        <v>5258</v>
      </c>
      <c r="E3866" s="103">
        <v>6488</v>
      </c>
    </row>
    <row r="3867" spans="1:5" x14ac:dyDescent="0.25">
      <c r="B3867" s="97" t="str">
        <f t="shared" si="60"/>
        <v>SPSales</v>
      </c>
      <c r="C3867" s="97" t="s">
        <v>27</v>
      </c>
      <c r="D3867" s="102" t="s">
        <v>5259</v>
      </c>
      <c r="E3867" s="103">
        <v>6481</v>
      </c>
    </row>
    <row r="3868" spans="1:5" x14ac:dyDescent="0.25">
      <c r="B3868" s="97" t="str">
        <f t="shared" si="60"/>
        <v>PBBrejo dos Santos</v>
      </c>
      <c r="C3868" s="104" t="s">
        <v>50</v>
      </c>
      <c r="D3868" s="105" t="s">
        <v>5260</v>
      </c>
      <c r="E3868" s="106">
        <v>6479</v>
      </c>
    </row>
    <row r="3869" spans="1:5" x14ac:dyDescent="0.25">
      <c r="B3869" s="97" t="str">
        <f t="shared" si="60"/>
        <v>RNSão Vicente</v>
      </c>
      <c r="C3869" s="104" t="s">
        <v>52</v>
      </c>
      <c r="D3869" s="105" t="s">
        <v>1612</v>
      </c>
      <c r="E3869" s="106">
        <v>6476</v>
      </c>
    </row>
    <row r="3870" spans="1:5" x14ac:dyDescent="0.25">
      <c r="B3870" s="97" t="str">
        <f t="shared" si="60"/>
        <v>RSLagoão</v>
      </c>
      <c r="C3870" s="97" t="s">
        <v>39</v>
      </c>
      <c r="D3870" s="102" t="s">
        <v>5261</v>
      </c>
      <c r="E3870" s="103">
        <v>6469</v>
      </c>
    </row>
    <row r="3871" spans="1:5" x14ac:dyDescent="0.25">
      <c r="B3871" s="97" t="str">
        <f t="shared" si="60"/>
        <v>PISanto Antônio de Lisboa</v>
      </c>
      <c r="C3871" s="104" t="s">
        <v>53</v>
      </c>
      <c r="D3871" s="105" t="s">
        <v>5262</v>
      </c>
      <c r="E3871" s="106">
        <v>6466</v>
      </c>
    </row>
    <row r="3872" spans="1:5" x14ac:dyDescent="0.25">
      <c r="B3872" s="97" t="str">
        <f t="shared" si="60"/>
        <v>MGPadre Carvalho</v>
      </c>
      <c r="C3872" s="104" t="s">
        <v>34</v>
      </c>
      <c r="D3872" s="105" t="s">
        <v>5263</v>
      </c>
      <c r="E3872" s="106">
        <v>6466</v>
      </c>
    </row>
    <row r="3873" spans="2:5" x14ac:dyDescent="0.25">
      <c r="B3873" s="97" t="str">
        <f t="shared" si="60"/>
        <v>MGVargem Alegre</v>
      </c>
      <c r="C3873" s="97" t="s">
        <v>34</v>
      </c>
      <c r="D3873" s="102" t="s">
        <v>5264</v>
      </c>
      <c r="E3873" s="103">
        <v>6460</v>
      </c>
    </row>
    <row r="3874" spans="2:5" x14ac:dyDescent="0.25">
      <c r="B3874" s="97" t="str">
        <f t="shared" si="60"/>
        <v>PIMassapê do Piauí</v>
      </c>
      <c r="C3874" s="104" t="s">
        <v>53</v>
      </c>
      <c r="D3874" s="105" t="s">
        <v>5265</v>
      </c>
      <c r="E3874" s="106">
        <v>6456</v>
      </c>
    </row>
    <row r="3875" spans="2:5" x14ac:dyDescent="0.25">
      <c r="B3875" s="97" t="str">
        <f t="shared" si="60"/>
        <v>CEPotiretama</v>
      </c>
      <c r="C3875" s="104" t="s">
        <v>41</v>
      </c>
      <c r="D3875" s="105" t="s">
        <v>5266</v>
      </c>
      <c r="E3875" s="106">
        <v>6455</v>
      </c>
    </row>
    <row r="3876" spans="2:5" x14ac:dyDescent="0.25">
      <c r="B3876" s="97" t="str">
        <f t="shared" si="60"/>
        <v>GOVila Boa</v>
      </c>
      <c r="C3876" s="97" t="s">
        <v>36</v>
      </c>
      <c r="D3876" s="102" t="s">
        <v>5267</v>
      </c>
      <c r="E3876" s="103">
        <v>6451</v>
      </c>
    </row>
    <row r="3877" spans="2:5" x14ac:dyDescent="0.25">
      <c r="B3877" s="97" t="str">
        <f t="shared" si="60"/>
        <v>MGMendes Pimentel</v>
      </c>
      <c r="C3877" s="104" t="s">
        <v>34</v>
      </c>
      <c r="D3877" s="105" t="s">
        <v>5268</v>
      </c>
      <c r="E3877" s="106">
        <v>6446</v>
      </c>
    </row>
    <row r="3878" spans="2:5" x14ac:dyDescent="0.25">
      <c r="B3878" s="97" t="str">
        <f t="shared" si="60"/>
        <v>MGBom Jardim de Minas</v>
      </c>
      <c r="C3878" s="104" t="s">
        <v>34</v>
      </c>
      <c r="D3878" s="105" t="s">
        <v>5269</v>
      </c>
      <c r="E3878" s="106">
        <v>6444</v>
      </c>
    </row>
    <row r="3879" spans="2:5" x14ac:dyDescent="0.25">
      <c r="B3879" s="97" t="str">
        <f t="shared" si="60"/>
        <v>PIBoqueirão do Piauí</v>
      </c>
      <c r="C3879" s="104" t="s">
        <v>53</v>
      </c>
      <c r="D3879" s="105" t="s">
        <v>5270</v>
      </c>
      <c r="E3879" s="106">
        <v>6443</v>
      </c>
    </row>
    <row r="3880" spans="2:5" x14ac:dyDescent="0.25">
      <c r="B3880" s="97" t="str">
        <f t="shared" si="60"/>
        <v>PIRio Grande do Piauí</v>
      </c>
      <c r="C3880" s="104" t="s">
        <v>53</v>
      </c>
      <c r="D3880" s="105" t="s">
        <v>5271</v>
      </c>
      <c r="E3880" s="106">
        <v>6434</v>
      </c>
    </row>
    <row r="3881" spans="2:5" x14ac:dyDescent="0.25">
      <c r="B3881" s="97" t="str">
        <f t="shared" si="60"/>
        <v>BAItanagra</v>
      </c>
      <c r="C3881" s="104" t="s">
        <v>32</v>
      </c>
      <c r="D3881" s="105" t="s">
        <v>5272</v>
      </c>
      <c r="E3881" s="106">
        <v>6433</v>
      </c>
    </row>
    <row r="3882" spans="2:5" x14ac:dyDescent="0.25">
      <c r="B3882" s="97" t="str">
        <f t="shared" si="60"/>
        <v>MGCórrego Fundo</v>
      </c>
      <c r="C3882" s="104" t="s">
        <v>34</v>
      </c>
      <c r="D3882" s="105" t="s">
        <v>5273</v>
      </c>
      <c r="E3882" s="106">
        <v>6425</v>
      </c>
    </row>
    <row r="3883" spans="2:5" x14ac:dyDescent="0.25">
      <c r="B3883" s="97" t="str">
        <f t="shared" si="60"/>
        <v>SCSão João do Oeste</v>
      </c>
      <c r="C3883" s="97" t="s">
        <v>42</v>
      </c>
      <c r="D3883" s="102" t="s">
        <v>5274</v>
      </c>
      <c r="E3883" s="103">
        <v>6423</v>
      </c>
    </row>
    <row r="3884" spans="2:5" x14ac:dyDescent="0.25">
      <c r="B3884" s="97" t="str">
        <f t="shared" si="60"/>
        <v>MGSardoá</v>
      </c>
      <c r="C3884" s="97" t="s">
        <v>34</v>
      </c>
      <c r="D3884" s="102" t="s">
        <v>5275</v>
      </c>
      <c r="E3884" s="103">
        <v>6421</v>
      </c>
    </row>
    <row r="3885" spans="2:5" x14ac:dyDescent="0.25">
      <c r="B3885" s="97" t="str">
        <f t="shared" si="60"/>
        <v>PIPatos do Piauí</v>
      </c>
      <c r="C3885" s="104" t="s">
        <v>53</v>
      </c>
      <c r="D3885" s="105" t="s">
        <v>5276</v>
      </c>
      <c r="E3885" s="106">
        <v>6420</v>
      </c>
    </row>
    <row r="3886" spans="2:5" x14ac:dyDescent="0.25">
      <c r="B3886" s="97" t="str">
        <f t="shared" si="60"/>
        <v>SPGália</v>
      </c>
      <c r="C3886" s="97" t="s">
        <v>27</v>
      </c>
      <c r="D3886" s="102" t="s">
        <v>5277</v>
      </c>
      <c r="E3886" s="103">
        <v>6419</v>
      </c>
    </row>
    <row r="3887" spans="2:5" x14ac:dyDescent="0.25">
      <c r="B3887" s="97" t="str">
        <f t="shared" si="60"/>
        <v>PISão Francisco do Piauí</v>
      </c>
      <c r="C3887" s="104" t="s">
        <v>53</v>
      </c>
      <c r="D3887" s="105" t="s">
        <v>5278</v>
      </c>
      <c r="E3887" s="106">
        <v>6417</v>
      </c>
    </row>
    <row r="3888" spans="2:5" x14ac:dyDescent="0.25">
      <c r="B3888" s="97" t="str">
        <f t="shared" si="60"/>
        <v>MGSão José do Jacuri</v>
      </c>
      <c r="C3888" s="97" t="s">
        <v>34</v>
      </c>
      <c r="D3888" s="102" t="s">
        <v>5279</v>
      </c>
      <c r="E3888" s="103">
        <v>6409</v>
      </c>
    </row>
    <row r="3889" spans="2:5" x14ac:dyDescent="0.25">
      <c r="B3889" s="97" t="str">
        <f t="shared" si="60"/>
        <v>MGSanta Helena de Minas</v>
      </c>
      <c r="C3889" s="97" t="s">
        <v>34</v>
      </c>
      <c r="D3889" s="102" t="s">
        <v>5280</v>
      </c>
      <c r="E3889" s="103">
        <v>6406</v>
      </c>
    </row>
    <row r="3890" spans="2:5" x14ac:dyDescent="0.25">
      <c r="B3890" s="97" t="str">
        <f t="shared" si="60"/>
        <v>PRAmaporã</v>
      </c>
      <c r="C3890" s="97" t="s">
        <v>33</v>
      </c>
      <c r="D3890" s="102" t="s">
        <v>5281</v>
      </c>
      <c r="E3890" s="103">
        <v>6405</v>
      </c>
    </row>
    <row r="3891" spans="2:5" x14ac:dyDescent="0.25">
      <c r="B3891" s="97" t="str">
        <f t="shared" si="60"/>
        <v>PBOlho d´Água</v>
      </c>
      <c r="C3891" s="104" t="s">
        <v>50</v>
      </c>
      <c r="D3891" s="105" t="s">
        <v>5282</v>
      </c>
      <c r="E3891" s="106">
        <v>6399</v>
      </c>
    </row>
    <row r="3892" spans="2:5" x14ac:dyDescent="0.25">
      <c r="B3892" s="97" t="str">
        <f t="shared" si="60"/>
        <v>PBSão José de Caiana</v>
      </c>
      <c r="C3892" s="104" t="s">
        <v>50</v>
      </c>
      <c r="D3892" s="105" t="s">
        <v>5283</v>
      </c>
      <c r="E3892" s="106">
        <v>6394</v>
      </c>
    </row>
    <row r="3893" spans="2:5" x14ac:dyDescent="0.25">
      <c r="B3893" s="97" t="str">
        <f t="shared" si="60"/>
        <v>PRIbema</v>
      </c>
      <c r="C3893" s="97" t="s">
        <v>33</v>
      </c>
      <c r="D3893" s="102" t="s">
        <v>5284</v>
      </c>
      <c r="E3893" s="103">
        <v>6387</v>
      </c>
    </row>
    <row r="3894" spans="2:5" x14ac:dyDescent="0.25">
      <c r="B3894" s="97" t="str">
        <f t="shared" si="60"/>
        <v>MGPiracema</v>
      </c>
      <c r="C3894" s="104" t="s">
        <v>34</v>
      </c>
      <c r="D3894" s="105" t="s">
        <v>5285</v>
      </c>
      <c r="E3894" s="106">
        <v>6386</v>
      </c>
    </row>
    <row r="3895" spans="2:5" x14ac:dyDescent="0.25">
      <c r="B3895" s="97" t="str">
        <f t="shared" si="60"/>
        <v>SCBela Vista do Toldo</v>
      </c>
      <c r="C3895" s="97" t="s">
        <v>42</v>
      </c>
      <c r="D3895" s="102" t="s">
        <v>5286</v>
      </c>
      <c r="E3895" s="103">
        <v>6386</v>
      </c>
    </row>
    <row r="3896" spans="2:5" x14ac:dyDescent="0.25">
      <c r="B3896" s="97" t="str">
        <f t="shared" si="60"/>
        <v>RSCambará do Sul</v>
      </c>
      <c r="C3896" s="97" t="s">
        <v>39</v>
      </c>
      <c r="D3896" s="102" t="s">
        <v>5287</v>
      </c>
      <c r="E3896" s="103">
        <v>6383</v>
      </c>
    </row>
    <row r="3897" spans="2:5" x14ac:dyDescent="0.25">
      <c r="B3897" s="97" t="str">
        <f t="shared" si="60"/>
        <v>RSSanta Maria do Herval</v>
      </c>
      <c r="C3897" s="97" t="s">
        <v>39</v>
      </c>
      <c r="D3897" s="102" t="s">
        <v>5288</v>
      </c>
      <c r="E3897" s="103">
        <v>6382</v>
      </c>
    </row>
    <row r="3898" spans="2:5" x14ac:dyDescent="0.25">
      <c r="B3898" s="97" t="str">
        <f t="shared" si="60"/>
        <v>PISão Julião</v>
      </c>
      <c r="C3898" s="104" t="s">
        <v>53</v>
      </c>
      <c r="D3898" s="105" t="s">
        <v>5289</v>
      </c>
      <c r="E3898" s="106">
        <v>6379</v>
      </c>
    </row>
    <row r="3899" spans="2:5" x14ac:dyDescent="0.25">
      <c r="B3899" s="97" t="str">
        <f t="shared" si="60"/>
        <v>SPSilveiras</v>
      </c>
      <c r="C3899" s="97" t="s">
        <v>27</v>
      </c>
      <c r="D3899" s="102" t="s">
        <v>5290</v>
      </c>
      <c r="E3899" s="103">
        <v>6375</v>
      </c>
    </row>
    <row r="3900" spans="2:5" x14ac:dyDescent="0.25">
      <c r="B3900" s="97" t="str">
        <f t="shared" si="60"/>
        <v>SPArandu</v>
      </c>
      <c r="C3900" s="97" t="s">
        <v>27</v>
      </c>
      <c r="D3900" s="102" t="s">
        <v>5291</v>
      </c>
      <c r="E3900" s="103">
        <v>6373</v>
      </c>
    </row>
    <row r="3901" spans="2:5" x14ac:dyDescent="0.25">
      <c r="B3901" s="97" t="str">
        <f t="shared" si="60"/>
        <v>BAGuajeru</v>
      </c>
      <c r="C3901" s="104" t="s">
        <v>32</v>
      </c>
      <c r="D3901" s="105" t="s">
        <v>5292</v>
      </c>
      <c r="E3901" s="106">
        <v>6371</v>
      </c>
    </row>
    <row r="3902" spans="2:5" x14ac:dyDescent="0.25">
      <c r="B3902" s="97" t="str">
        <f t="shared" si="60"/>
        <v>SPTaciba</v>
      </c>
      <c r="C3902" s="97" t="s">
        <v>27</v>
      </c>
      <c r="D3902" s="102" t="s">
        <v>5293</v>
      </c>
      <c r="E3902" s="103">
        <v>6371</v>
      </c>
    </row>
    <row r="3903" spans="2:5" x14ac:dyDescent="0.25">
      <c r="B3903" s="97" t="str">
        <f t="shared" si="60"/>
        <v>MGTiros</v>
      </c>
      <c r="C3903" s="97" t="s">
        <v>34</v>
      </c>
      <c r="D3903" s="102" t="s">
        <v>5294</v>
      </c>
      <c r="E3903" s="103">
        <v>6369</v>
      </c>
    </row>
    <row r="3904" spans="2:5" x14ac:dyDescent="0.25">
      <c r="B3904" s="97" t="str">
        <f t="shared" si="60"/>
        <v>PBCuité de Mamanguape</v>
      </c>
      <c r="C3904" s="104" t="s">
        <v>50</v>
      </c>
      <c r="D3904" s="105" t="s">
        <v>5295</v>
      </c>
      <c r="E3904" s="106">
        <v>6360</v>
      </c>
    </row>
    <row r="3905" spans="1:5" x14ac:dyDescent="0.25">
      <c r="B3905" s="97" t="str">
        <f t="shared" si="60"/>
        <v>MGInhaúma</v>
      </c>
      <c r="C3905" s="104" t="s">
        <v>34</v>
      </c>
      <c r="D3905" s="105" t="s">
        <v>5296</v>
      </c>
      <c r="E3905" s="106">
        <v>6352</v>
      </c>
    </row>
    <row r="3906" spans="1:5" x14ac:dyDescent="0.25">
      <c r="B3906" s="97" t="str">
        <f t="shared" si="60"/>
        <v>SPTaiaçu</v>
      </c>
      <c r="C3906" s="97" t="s">
        <v>27</v>
      </c>
      <c r="D3906" s="102" t="s">
        <v>5297</v>
      </c>
      <c r="E3906" s="103">
        <v>6346</v>
      </c>
    </row>
    <row r="3907" spans="1:5" x14ac:dyDescent="0.25">
      <c r="B3907" s="97" t="str">
        <f t="shared" ref="B3907:B3970" si="61">C3907&amp;D3907</f>
        <v>PRFormosa do Oeste</v>
      </c>
      <c r="C3907" s="97" t="s">
        <v>33</v>
      </c>
      <c r="D3907" s="102" t="s">
        <v>5298</v>
      </c>
      <c r="E3907" s="103">
        <v>6345</v>
      </c>
    </row>
    <row r="3908" spans="1:5" x14ac:dyDescent="0.25">
      <c r="B3908" s="97" t="str">
        <f t="shared" si="61"/>
        <v>PRBoa Ventura de São Roque</v>
      </c>
      <c r="C3908" s="97" t="s">
        <v>33</v>
      </c>
      <c r="D3908" s="102" t="s">
        <v>5299</v>
      </c>
      <c r="E3908" s="103">
        <v>6343</v>
      </c>
    </row>
    <row r="3909" spans="1:5" x14ac:dyDescent="0.25">
      <c r="B3909" s="97" t="str">
        <f t="shared" si="61"/>
        <v>MGToledo</v>
      </c>
      <c r="C3909" s="97" t="s">
        <v>34</v>
      </c>
      <c r="D3909" s="102" t="s">
        <v>1750</v>
      </c>
      <c r="E3909" s="103">
        <v>6336</v>
      </c>
    </row>
    <row r="3910" spans="1:5" x14ac:dyDescent="0.25">
      <c r="B3910" s="97" t="str">
        <f t="shared" si="61"/>
        <v>PRPinhalão</v>
      </c>
      <c r="C3910" s="97" t="s">
        <v>33</v>
      </c>
      <c r="D3910" s="102" t="s">
        <v>5300</v>
      </c>
      <c r="E3910" s="103">
        <v>6323</v>
      </c>
    </row>
    <row r="3911" spans="1:5" x14ac:dyDescent="0.25">
      <c r="B3911" s="97" t="str">
        <f t="shared" si="61"/>
        <v>SCVidal Ramos</v>
      </c>
      <c r="C3911" s="97" t="s">
        <v>42</v>
      </c>
      <c r="D3911" s="102" t="s">
        <v>5301</v>
      </c>
      <c r="E3911" s="103">
        <v>6321</v>
      </c>
    </row>
    <row r="3912" spans="1:5" x14ac:dyDescent="0.25">
      <c r="A3912" s="97" t="str">
        <f>_xlfn.CONCAT(C3912,D3912)</f>
        <v>ROParecis</v>
      </c>
      <c r="B3912" s="97" t="str">
        <f t="shared" si="61"/>
        <v>ROParecis</v>
      </c>
      <c r="C3912" s="104" t="s">
        <v>51</v>
      </c>
      <c r="D3912" s="105" t="s">
        <v>5302</v>
      </c>
      <c r="E3912" s="106">
        <v>6319</v>
      </c>
    </row>
    <row r="3913" spans="1:5" x14ac:dyDescent="0.25">
      <c r="B3913" s="97" t="str">
        <f t="shared" si="61"/>
        <v>CEBaixio</v>
      </c>
      <c r="C3913" s="104" t="s">
        <v>41</v>
      </c>
      <c r="D3913" s="105" t="s">
        <v>5303</v>
      </c>
      <c r="E3913" s="106">
        <v>6318</v>
      </c>
    </row>
    <row r="3914" spans="1:5" x14ac:dyDescent="0.25">
      <c r="B3914" s="97" t="str">
        <f t="shared" si="61"/>
        <v>MGSão Francisco de Sales</v>
      </c>
      <c r="C3914" s="97" t="s">
        <v>34</v>
      </c>
      <c r="D3914" s="102" t="s">
        <v>5304</v>
      </c>
      <c r="E3914" s="103">
        <v>6309</v>
      </c>
    </row>
    <row r="3915" spans="1:5" x14ac:dyDescent="0.25">
      <c r="A3915" s="97" t="str">
        <f>_xlfn.CONCAT(C3915,D3915)</f>
        <v>ROCacaulândia</v>
      </c>
      <c r="B3915" s="97" t="str">
        <f t="shared" si="61"/>
        <v>ROCacaulândia</v>
      </c>
      <c r="C3915" s="104" t="s">
        <v>51</v>
      </c>
      <c r="D3915" s="105" t="s">
        <v>5305</v>
      </c>
      <c r="E3915" s="106">
        <v>6307</v>
      </c>
    </row>
    <row r="3916" spans="1:5" x14ac:dyDescent="0.25">
      <c r="B3916" s="97" t="str">
        <f t="shared" si="61"/>
        <v>SPSanta Maria da Serra</v>
      </c>
      <c r="C3916" s="97" t="s">
        <v>27</v>
      </c>
      <c r="D3916" s="102" t="s">
        <v>5306</v>
      </c>
      <c r="E3916" s="103">
        <v>6298</v>
      </c>
    </row>
    <row r="3917" spans="1:5" x14ac:dyDescent="0.25">
      <c r="A3917" s="97" t="str">
        <f>_xlfn.CONCAT(C3917,D3917)</f>
        <v>PASão João da Ponta</v>
      </c>
      <c r="B3917" s="97" t="str">
        <f t="shared" si="61"/>
        <v>PASão João da Ponta</v>
      </c>
      <c r="C3917" s="104" t="s">
        <v>35</v>
      </c>
      <c r="D3917" s="105" t="s">
        <v>5307</v>
      </c>
      <c r="E3917" s="106">
        <v>6294</v>
      </c>
    </row>
    <row r="3918" spans="1:5" x14ac:dyDescent="0.25">
      <c r="B3918" s="97" t="str">
        <f t="shared" si="61"/>
        <v>PRBorrazópolis</v>
      </c>
      <c r="C3918" s="97" t="s">
        <v>33</v>
      </c>
      <c r="D3918" s="102" t="s">
        <v>5308</v>
      </c>
      <c r="E3918" s="103">
        <v>6290</v>
      </c>
    </row>
    <row r="3919" spans="1:5" x14ac:dyDescent="0.25">
      <c r="B3919" s="97" t="str">
        <f t="shared" si="61"/>
        <v>SCImbuia</v>
      </c>
      <c r="C3919" s="97" t="s">
        <v>42</v>
      </c>
      <c r="D3919" s="102" t="s">
        <v>5309</v>
      </c>
      <c r="E3919" s="103">
        <v>6284</v>
      </c>
    </row>
    <row r="3920" spans="1:5" x14ac:dyDescent="0.25">
      <c r="B3920" s="97" t="str">
        <f t="shared" si="61"/>
        <v>GOInaciolândia</v>
      </c>
      <c r="C3920" s="97" t="s">
        <v>36</v>
      </c>
      <c r="D3920" s="102" t="s">
        <v>5310</v>
      </c>
      <c r="E3920" s="103">
        <v>6275</v>
      </c>
    </row>
    <row r="3921" spans="1:5" x14ac:dyDescent="0.25">
      <c r="B3921" s="97" t="str">
        <f t="shared" si="61"/>
        <v>SPIacri</v>
      </c>
      <c r="C3921" s="97" t="s">
        <v>27</v>
      </c>
      <c r="D3921" s="102" t="s">
        <v>5311</v>
      </c>
      <c r="E3921" s="103">
        <v>6269</v>
      </c>
    </row>
    <row r="3922" spans="1:5" x14ac:dyDescent="0.25">
      <c r="B3922" s="97" t="str">
        <f t="shared" si="61"/>
        <v>GOSão Francisco de Goiás</v>
      </c>
      <c r="C3922" s="97" t="s">
        <v>36</v>
      </c>
      <c r="D3922" s="102" t="s">
        <v>5312</v>
      </c>
      <c r="E3922" s="103">
        <v>6265</v>
      </c>
    </row>
    <row r="3923" spans="1:5" x14ac:dyDescent="0.25">
      <c r="A3923" s="97" t="str">
        <f>_xlfn.CONCAT(C3923,D3923)</f>
        <v>MAGraça Aranha</v>
      </c>
      <c r="B3923" s="97" t="str">
        <f t="shared" si="61"/>
        <v>MAGraça Aranha</v>
      </c>
      <c r="C3923" s="104" t="s">
        <v>40</v>
      </c>
      <c r="D3923" s="105" t="s">
        <v>5313</v>
      </c>
      <c r="E3923" s="106">
        <v>6261</v>
      </c>
    </row>
    <row r="3924" spans="1:5" x14ac:dyDescent="0.25">
      <c r="B3924" s="97" t="str">
        <f t="shared" si="61"/>
        <v>MGBotumirim</v>
      </c>
      <c r="C3924" s="104" t="s">
        <v>34</v>
      </c>
      <c r="D3924" s="105" t="s">
        <v>5314</v>
      </c>
      <c r="E3924" s="106">
        <v>6259</v>
      </c>
    </row>
    <row r="3925" spans="1:5" x14ac:dyDescent="0.25">
      <c r="B3925" s="97" t="str">
        <f t="shared" si="61"/>
        <v>MGSilvianópolis</v>
      </c>
      <c r="C3925" s="97" t="s">
        <v>34</v>
      </c>
      <c r="D3925" s="102" t="s">
        <v>5315</v>
      </c>
      <c r="E3925" s="103">
        <v>6258</v>
      </c>
    </row>
    <row r="3926" spans="1:5" x14ac:dyDescent="0.25">
      <c r="B3926" s="97" t="str">
        <f t="shared" si="61"/>
        <v>PISanta Filomena</v>
      </c>
      <c r="C3926" s="104" t="s">
        <v>53</v>
      </c>
      <c r="D3926" s="105" t="s">
        <v>3841</v>
      </c>
      <c r="E3926" s="106">
        <v>6256</v>
      </c>
    </row>
    <row r="3927" spans="1:5" x14ac:dyDescent="0.25">
      <c r="B3927" s="97" t="str">
        <f t="shared" si="61"/>
        <v>PISanta Cruz do Piauí</v>
      </c>
      <c r="C3927" s="104" t="s">
        <v>53</v>
      </c>
      <c r="D3927" s="105" t="s">
        <v>5316</v>
      </c>
      <c r="E3927" s="106">
        <v>6254</v>
      </c>
    </row>
    <row r="3928" spans="1:5" x14ac:dyDescent="0.25">
      <c r="A3928" s="97" t="str">
        <f>_xlfn.CONCAT(C3928,D3928)</f>
        <v>TODarcinópolis</v>
      </c>
      <c r="B3928" s="97" t="str">
        <f t="shared" si="61"/>
        <v>TODarcinópolis</v>
      </c>
      <c r="C3928" s="104" t="s">
        <v>45</v>
      </c>
      <c r="D3928" s="105" t="s">
        <v>5317</v>
      </c>
      <c r="E3928" s="106">
        <v>6250</v>
      </c>
    </row>
    <row r="3929" spans="1:5" x14ac:dyDescent="0.25">
      <c r="B3929" s="97" t="str">
        <f t="shared" si="61"/>
        <v>MGLuisburgo</v>
      </c>
      <c r="C3929" s="104" t="s">
        <v>34</v>
      </c>
      <c r="D3929" s="105" t="s">
        <v>5318</v>
      </c>
      <c r="E3929" s="106">
        <v>6249</v>
      </c>
    </row>
    <row r="3930" spans="1:5" x14ac:dyDescent="0.25">
      <c r="B3930" s="97" t="str">
        <f t="shared" si="61"/>
        <v>MSCaracol</v>
      </c>
      <c r="C3930" s="97" t="s">
        <v>47</v>
      </c>
      <c r="D3930" s="102" t="s">
        <v>4386</v>
      </c>
      <c r="E3930" s="103">
        <v>6247</v>
      </c>
    </row>
    <row r="3931" spans="1:5" x14ac:dyDescent="0.25">
      <c r="B3931" s="97" t="str">
        <f t="shared" si="61"/>
        <v>MTLambari D´Oeste</v>
      </c>
      <c r="C3931" s="97" t="s">
        <v>46</v>
      </c>
      <c r="D3931" s="102" t="s">
        <v>5319</v>
      </c>
      <c r="E3931" s="103">
        <v>6246</v>
      </c>
    </row>
    <row r="3932" spans="1:5" x14ac:dyDescent="0.25">
      <c r="B3932" s="97" t="str">
        <f t="shared" si="61"/>
        <v>MGOlhos-d´Água</v>
      </c>
      <c r="C3932" s="104" t="s">
        <v>34</v>
      </c>
      <c r="D3932" s="105" t="s">
        <v>5320</v>
      </c>
      <c r="E3932" s="106">
        <v>6243</v>
      </c>
    </row>
    <row r="3933" spans="1:5" x14ac:dyDescent="0.25">
      <c r="B3933" s="97" t="str">
        <f t="shared" si="61"/>
        <v>BASanta Cruz da Vitória</v>
      </c>
      <c r="C3933" s="104" t="s">
        <v>32</v>
      </c>
      <c r="D3933" s="105" t="s">
        <v>5321</v>
      </c>
      <c r="E3933" s="106">
        <v>6241</v>
      </c>
    </row>
    <row r="3934" spans="1:5" x14ac:dyDescent="0.25">
      <c r="B3934" s="97" t="str">
        <f t="shared" si="61"/>
        <v>RSProgresso</v>
      </c>
      <c r="C3934" s="97" t="s">
        <v>39</v>
      </c>
      <c r="D3934" s="102" t="s">
        <v>5322</v>
      </c>
      <c r="E3934" s="103">
        <v>6235</v>
      </c>
    </row>
    <row r="3935" spans="1:5" x14ac:dyDescent="0.25">
      <c r="A3935" s="97" t="str">
        <f>_xlfn.CONCAT(C3935,D3935)</f>
        <v>TOPalmeirante</v>
      </c>
      <c r="B3935" s="97" t="str">
        <f t="shared" si="61"/>
        <v>TOPalmeirante</v>
      </c>
      <c r="C3935" s="104" t="s">
        <v>45</v>
      </c>
      <c r="D3935" s="105" t="s">
        <v>5323</v>
      </c>
      <c r="E3935" s="106">
        <v>6234</v>
      </c>
    </row>
    <row r="3936" spans="1:5" x14ac:dyDescent="0.25">
      <c r="B3936" s="97" t="str">
        <f t="shared" si="61"/>
        <v>BACaatiba</v>
      </c>
      <c r="C3936" s="104" t="s">
        <v>32</v>
      </c>
      <c r="D3936" s="105" t="s">
        <v>5324</v>
      </c>
      <c r="E3936" s="106">
        <v>6232</v>
      </c>
    </row>
    <row r="3937" spans="1:5" x14ac:dyDescent="0.25">
      <c r="B3937" s="97" t="str">
        <f t="shared" si="61"/>
        <v>BAIchu</v>
      </c>
      <c r="C3937" s="104" t="s">
        <v>32</v>
      </c>
      <c r="D3937" s="105" t="s">
        <v>5325</v>
      </c>
      <c r="E3937" s="106">
        <v>6232</v>
      </c>
    </row>
    <row r="3938" spans="1:5" x14ac:dyDescent="0.25">
      <c r="B3938" s="97" t="str">
        <f t="shared" si="61"/>
        <v>PRPérola d´Oeste</v>
      </c>
      <c r="C3938" s="97" t="s">
        <v>33</v>
      </c>
      <c r="D3938" s="102" t="s">
        <v>5326</v>
      </c>
      <c r="E3938" s="103">
        <v>6232</v>
      </c>
    </row>
    <row r="3939" spans="1:5" x14ac:dyDescent="0.25">
      <c r="B3939" s="97" t="str">
        <f t="shared" si="61"/>
        <v>RSBarão</v>
      </c>
      <c r="C3939" s="97" t="s">
        <v>39</v>
      </c>
      <c r="D3939" s="102" t="s">
        <v>5327</v>
      </c>
      <c r="E3939" s="103">
        <v>6232</v>
      </c>
    </row>
    <row r="3940" spans="1:5" x14ac:dyDescent="0.25">
      <c r="B3940" s="97" t="str">
        <f t="shared" si="61"/>
        <v>SPAlambari</v>
      </c>
      <c r="C3940" s="97" t="s">
        <v>27</v>
      </c>
      <c r="D3940" s="102" t="s">
        <v>5328</v>
      </c>
      <c r="E3940" s="103">
        <v>6231</v>
      </c>
    </row>
    <row r="3941" spans="1:5" x14ac:dyDescent="0.25">
      <c r="B3941" s="97" t="str">
        <f t="shared" si="61"/>
        <v>MGSoledade de Minas</v>
      </c>
      <c r="C3941" s="97" t="s">
        <v>34</v>
      </c>
      <c r="D3941" s="102" t="s">
        <v>5329</v>
      </c>
      <c r="E3941" s="103">
        <v>6226</v>
      </c>
    </row>
    <row r="3942" spans="1:5" x14ac:dyDescent="0.25">
      <c r="B3942" s="97" t="str">
        <f t="shared" si="61"/>
        <v>SPColômbia</v>
      </c>
      <c r="C3942" s="97" t="s">
        <v>27</v>
      </c>
      <c r="D3942" s="102" t="s">
        <v>5330</v>
      </c>
      <c r="E3942" s="103">
        <v>6223</v>
      </c>
    </row>
    <row r="3943" spans="1:5" x14ac:dyDescent="0.25">
      <c r="B3943" s="97" t="str">
        <f t="shared" si="61"/>
        <v>RNSão João do Sabugi</v>
      </c>
      <c r="C3943" s="104" t="s">
        <v>52</v>
      </c>
      <c r="D3943" s="105" t="s">
        <v>5331</v>
      </c>
      <c r="E3943" s="106">
        <v>6221</v>
      </c>
    </row>
    <row r="3944" spans="1:5" x14ac:dyDescent="0.25">
      <c r="B3944" s="97" t="str">
        <f t="shared" si="61"/>
        <v>GOAmericano do Brasil</v>
      </c>
      <c r="C3944" s="97" t="s">
        <v>36</v>
      </c>
      <c r="D3944" s="102" t="s">
        <v>5332</v>
      </c>
      <c r="E3944" s="103">
        <v>6220</v>
      </c>
    </row>
    <row r="3945" spans="1:5" x14ac:dyDescent="0.25">
      <c r="A3945" s="97" t="str">
        <f>_xlfn.CONCAT(C3945,D3945)</f>
        <v>APCutias</v>
      </c>
      <c r="B3945" s="97" t="str">
        <f t="shared" si="61"/>
        <v>APCutias</v>
      </c>
      <c r="C3945" s="104" t="s">
        <v>55</v>
      </c>
      <c r="D3945" s="105" t="s">
        <v>5333</v>
      </c>
      <c r="E3945" s="106">
        <v>6217</v>
      </c>
    </row>
    <row r="3946" spans="1:5" x14ac:dyDescent="0.25">
      <c r="B3946" s="97" t="str">
        <f t="shared" si="61"/>
        <v>PIBetânia do Piauí</v>
      </c>
      <c r="C3946" s="104" t="s">
        <v>53</v>
      </c>
      <c r="D3946" s="105" t="s">
        <v>5334</v>
      </c>
      <c r="E3946" s="106">
        <v>6214</v>
      </c>
    </row>
    <row r="3947" spans="1:5" x14ac:dyDescent="0.25">
      <c r="B3947" s="97" t="str">
        <f t="shared" si="61"/>
        <v>MGCatuji</v>
      </c>
      <c r="C3947" s="104" t="s">
        <v>34</v>
      </c>
      <c r="D3947" s="105" t="s">
        <v>5335</v>
      </c>
      <c r="E3947" s="106">
        <v>6206</v>
      </c>
    </row>
    <row r="3948" spans="1:5" x14ac:dyDescent="0.25">
      <c r="B3948" s="97" t="str">
        <f t="shared" si="61"/>
        <v>SCRio das Antas</v>
      </c>
      <c r="C3948" s="97" t="s">
        <v>42</v>
      </c>
      <c r="D3948" s="102" t="s">
        <v>5336</v>
      </c>
      <c r="E3948" s="103">
        <v>6199</v>
      </c>
    </row>
    <row r="3949" spans="1:5" x14ac:dyDescent="0.25">
      <c r="B3949" s="97" t="str">
        <f t="shared" si="61"/>
        <v>SPCoroados</v>
      </c>
      <c r="C3949" s="97" t="s">
        <v>27</v>
      </c>
      <c r="D3949" s="102" t="s">
        <v>5337</v>
      </c>
      <c r="E3949" s="103">
        <v>6197</v>
      </c>
    </row>
    <row r="3950" spans="1:5" x14ac:dyDescent="0.25">
      <c r="B3950" s="97" t="str">
        <f t="shared" si="61"/>
        <v>PRPerobal</v>
      </c>
      <c r="C3950" s="97" t="s">
        <v>33</v>
      </c>
      <c r="D3950" s="102" t="s">
        <v>5338</v>
      </c>
      <c r="E3950" s="103">
        <v>6194</v>
      </c>
    </row>
    <row r="3951" spans="1:5" x14ac:dyDescent="0.25">
      <c r="B3951" s="97" t="str">
        <f t="shared" si="61"/>
        <v>RSLindolfo Collor</v>
      </c>
      <c r="C3951" s="97" t="s">
        <v>39</v>
      </c>
      <c r="D3951" s="102" t="s">
        <v>5339</v>
      </c>
      <c r="E3951" s="103">
        <v>6193</v>
      </c>
    </row>
    <row r="3952" spans="1:5" x14ac:dyDescent="0.25">
      <c r="B3952" s="97" t="str">
        <f t="shared" si="61"/>
        <v>MGGonzaga</v>
      </c>
      <c r="C3952" s="104" t="s">
        <v>34</v>
      </c>
      <c r="D3952" s="105" t="s">
        <v>5340</v>
      </c>
      <c r="E3952" s="106">
        <v>6184</v>
      </c>
    </row>
    <row r="3953" spans="2:5" x14ac:dyDescent="0.25">
      <c r="B3953" s="97" t="str">
        <f t="shared" si="61"/>
        <v>MGBom Jesus do Amparo</v>
      </c>
      <c r="C3953" s="104" t="s">
        <v>34</v>
      </c>
      <c r="D3953" s="105" t="s">
        <v>5341</v>
      </c>
      <c r="E3953" s="106">
        <v>6182</v>
      </c>
    </row>
    <row r="3954" spans="2:5" x14ac:dyDescent="0.25">
      <c r="B3954" s="97" t="str">
        <f t="shared" si="61"/>
        <v>PICocal dos Alves</v>
      </c>
      <c r="C3954" s="104" t="s">
        <v>53</v>
      </c>
      <c r="D3954" s="105" t="s">
        <v>5342</v>
      </c>
      <c r="E3954" s="106">
        <v>6180</v>
      </c>
    </row>
    <row r="3955" spans="2:5" x14ac:dyDescent="0.25">
      <c r="B3955" s="97" t="str">
        <f t="shared" si="61"/>
        <v>RNSenador Elói de Souza</v>
      </c>
      <c r="C3955" s="104" t="s">
        <v>52</v>
      </c>
      <c r="D3955" s="105" t="s">
        <v>5343</v>
      </c>
      <c r="E3955" s="106">
        <v>6167</v>
      </c>
    </row>
    <row r="3956" spans="2:5" x14ac:dyDescent="0.25">
      <c r="B3956" s="97" t="str">
        <f t="shared" si="61"/>
        <v>SPPoloni</v>
      </c>
      <c r="C3956" s="97" t="s">
        <v>27</v>
      </c>
      <c r="D3956" s="102" t="s">
        <v>5344</v>
      </c>
      <c r="E3956" s="103">
        <v>6166</v>
      </c>
    </row>
    <row r="3957" spans="2:5" x14ac:dyDescent="0.25">
      <c r="B3957" s="97" t="str">
        <f t="shared" si="61"/>
        <v>MSCorguinho</v>
      </c>
      <c r="C3957" s="97" t="s">
        <v>47</v>
      </c>
      <c r="D3957" s="102" t="s">
        <v>5345</v>
      </c>
      <c r="E3957" s="103">
        <v>6158</v>
      </c>
    </row>
    <row r="3958" spans="2:5" x14ac:dyDescent="0.25">
      <c r="B3958" s="97" t="str">
        <f t="shared" si="61"/>
        <v>RSAratiba</v>
      </c>
      <c r="C3958" s="97" t="s">
        <v>39</v>
      </c>
      <c r="D3958" s="102" t="s">
        <v>5346</v>
      </c>
      <c r="E3958" s="103">
        <v>6145</v>
      </c>
    </row>
    <row r="3959" spans="2:5" x14ac:dyDescent="0.25">
      <c r="B3959" s="97" t="str">
        <f t="shared" si="61"/>
        <v>SPÁguas de Santa Bárbara</v>
      </c>
      <c r="C3959" s="97" t="s">
        <v>27</v>
      </c>
      <c r="D3959" s="102" t="s">
        <v>5347</v>
      </c>
      <c r="E3959" s="103">
        <v>6142</v>
      </c>
    </row>
    <row r="3960" spans="2:5" x14ac:dyDescent="0.25">
      <c r="B3960" s="97" t="str">
        <f t="shared" si="61"/>
        <v>PBPedro Régis</v>
      </c>
      <c r="C3960" s="104" t="s">
        <v>50</v>
      </c>
      <c r="D3960" s="105" t="s">
        <v>5348</v>
      </c>
      <c r="E3960" s="106">
        <v>6139</v>
      </c>
    </row>
    <row r="3961" spans="2:5" x14ac:dyDescent="0.25">
      <c r="B3961" s="97" t="str">
        <f t="shared" si="61"/>
        <v>RSBossoroca</v>
      </c>
      <c r="C3961" s="97" t="s">
        <v>39</v>
      </c>
      <c r="D3961" s="102" t="s">
        <v>5349</v>
      </c>
      <c r="E3961" s="103">
        <v>6135</v>
      </c>
    </row>
    <row r="3962" spans="2:5" x14ac:dyDescent="0.25">
      <c r="B3962" s="97" t="str">
        <f t="shared" si="61"/>
        <v>RNSerrinha</v>
      </c>
      <c r="C3962" s="104" t="s">
        <v>52</v>
      </c>
      <c r="D3962" s="105" t="s">
        <v>1943</v>
      </c>
      <c r="E3962" s="106">
        <v>6128</v>
      </c>
    </row>
    <row r="3963" spans="2:5" x14ac:dyDescent="0.25">
      <c r="B3963" s="97" t="str">
        <f t="shared" si="61"/>
        <v>SPBalbinos</v>
      </c>
      <c r="C3963" s="97" t="s">
        <v>27</v>
      </c>
      <c r="D3963" s="102" t="s">
        <v>5350</v>
      </c>
      <c r="E3963" s="103">
        <v>6127</v>
      </c>
    </row>
    <row r="3964" spans="2:5" x14ac:dyDescent="0.25">
      <c r="B3964" s="97" t="str">
        <f t="shared" si="61"/>
        <v>SPPedra Bela</v>
      </c>
      <c r="C3964" s="97" t="s">
        <v>27</v>
      </c>
      <c r="D3964" s="102" t="s">
        <v>5351</v>
      </c>
      <c r="E3964" s="103">
        <v>6127</v>
      </c>
    </row>
    <row r="3965" spans="2:5" x14ac:dyDescent="0.25">
      <c r="B3965" s="97" t="str">
        <f t="shared" si="61"/>
        <v>ALTanque d´Arca</v>
      </c>
      <c r="C3965" s="104" t="s">
        <v>37</v>
      </c>
      <c r="D3965" s="105" t="s">
        <v>5352</v>
      </c>
      <c r="E3965" s="106">
        <v>6115</v>
      </c>
    </row>
    <row r="3966" spans="2:5" x14ac:dyDescent="0.25">
      <c r="B3966" s="97" t="str">
        <f t="shared" si="61"/>
        <v>PRSão José da Boa Vista</v>
      </c>
      <c r="C3966" s="97" t="s">
        <v>33</v>
      </c>
      <c r="D3966" s="102" t="s">
        <v>5353</v>
      </c>
      <c r="E3966" s="103">
        <v>6115</v>
      </c>
    </row>
    <row r="3967" spans="2:5" x14ac:dyDescent="0.25">
      <c r="B3967" s="97" t="str">
        <f t="shared" si="61"/>
        <v>MSVicentina</v>
      </c>
      <c r="C3967" s="97" t="s">
        <v>47</v>
      </c>
      <c r="D3967" s="102" t="s">
        <v>5354</v>
      </c>
      <c r="E3967" s="103">
        <v>6115</v>
      </c>
    </row>
    <row r="3968" spans="2:5" x14ac:dyDescent="0.25">
      <c r="B3968" s="97" t="str">
        <f t="shared" si="61"/>
        <v>SCCaibi</v>
      </c>
      <c r="C3968" s="97" t="s">
        <v>42</v>
      </c>
      <c r="D3968" s="102" t="s">
        <v>5355</v>
      </c>
      <c r="E3968" s="103">
        <v>6112</v>
      </c>
    </row>
    <row r="3969" spans="1:5" x14ac:dyDescent="0.25">
      <c r="B3969" s="97" t="str">
        <f t="shared" si="61"/>
        <v>PRItambé</v>
      </c>
      <c r="C3969" s="97" t="s">
        <v>33</v>
      </c>
      <c r="D3969" s="102" t="s">
        <v>2475</v>
      </c>
      <c r="E3969" s="103">
        <v>6110</v>
      </c>
    </row>
    <row r="3970" spans="1:5" x14ac:dyDescent="0.25">
      <c r="B3970" s="97" t="str">
        <f t="shared" si="61"/>
        <v>PISão João da Serra</v>
      </c>
      <c r="C3970" s="104" t="s">
        <v>53</v>
      </c>
      <c r="D3970" s="105" t="s">
        <v>5356</v>
      </c>
      <c r="E3970" s="106">
        <v>6106</v>
      </c>
    </row>
    <row r="3971" spans="1:5" x14ac:dyDescent="0.25">
      <c r="B3971" s="97" t="str">
        <f t="shared" ref="B3971:B4034" si="62">C3971&amp;D3971</f>
        <v>RSCândido Godói</v>
      </c>
      <c r="C3971" s="97" t="s">
        <v>39</v>
      </c>
      <c r="D3971" s="102" t="s">
        <v>5357</v>
      </c>
      <c r="E3971" s="103">
        <v>6106</v>
      </c>
    </row>
    <row r="3972" spans="1:5" x14ac:dyDescent="0.25">
      <c r="B3972" s="97" t="str">
        <f t="shared" si="62"/>
        <v>BAVereda</v>
      </c>
      <c r="C3972" s="104" t="s">
        <v>32</v>
      </c>
      <c r="D3972" s="105" t="s">
        <v>5358</v>
      </c>
      <c r="E3972" s="106">
        <v>6105</v>
      </c>
    </row>
    <row r="3973" spans="1:5" x14ac:dyDescent="0.25">
      <c r="A3973" s="97" t="str">
        <f>_xlfn.CONCAT(C3973,D3973)</f>
        <v>MABernardo do Mearim</v>
      </c>
      <c r="B3973" s="97" t="str">
        <f t="shared" si="62"/>
        <v>MABernardo do Mearim</v>
      </c>
      <c r="C3973" s="104" t="s">
        <v>40</v>
      </c>
      <c r="D3973" s="105" t="s">
        <v>5359</v>
      </c>
      <c r="E3973" s="106">
        <v>6102</v>
      </c>
    </row>
    <row r="3974" spans="1:5" x14ac:dyDescent="0.25">
      <c r="B3974" s="97" t="str">
        <f t="shared" si="62"/>
        <v>MGPai Pedro</v>
      </c>
      <c r="C3974" s="104" t="s">
        <v>34</v>
      </c>
      <c r="D3974" s="105" t="s">
        <v>5360</v>
      </c>
      <c r="E3974" s="106">
        <v>6098</v>
      </c>
    </row>
    <row r="3975" spans="1:5" x14ac:dyDescent="0.25">
      <c r="B3975" s="97" t="str">
        <f t="shared" si="62"/>
        <v>PBBarra de São Miguel</v>
      </c>
      <c r="C3975" s="104" t="s">
        <v>50</v>
      </c>
      <c r="D3975" s="105" t="s">
        <v>4785</v>
      </c>
      <c r="E3975" s="106">
        <v>6095</v>
      </c>
    </row>
    <row r="3976" spans="1:5" x14ac:dyDescent="0.25">
      <c r="B3976" s="97" t="str">
        <f t="shared" si="62"/>
        <v>SPPiacatu</v>
      </c>
      <c r="C3976" s="97" t="s">
        <v>27</v>
      </c>
      <c r="D3976" s="102" t="s">
        <v>5361</v>
      </c>
      <c r="E3976" s="103">
        <v>6093</v>
      </c>
    </row>
    <row r="3977" spans="1:5" x14ac:dyDescent="0.25">
      <c r="B3977" s="97" t="str">
        <f t="shared" si="62"/>
        <v>PBIgaracy</v>
      </c>
      <c r="C3977" s="104" t="s">
        <v>50</v>
      </c>
      <c r="D3977" s="105" t="s">
        <v>5362</v>
      </c>
      <c r="E3977" s="106">
        <v>6092</v>
      </c>
    </row>
    <row r="3978" spans="1:5" x14ac:dyDescent="0.25">
      <c r="B3978" s="97" t="str">
        <f t="shared" si="62"/>
        <v>SCItá</v>
      </c>
      <c r="C3978" s="97" t="s">
        <v>42</v>
      </c>
      <c r="D3978" s="102" t="s">
        <v>5363</v>
      </c>
      <c r="E3978" s="103">
        <v>6091</v>
      </c>
    </row>
    <row r="3979" spans="1:5" x14ac:dyDescent="0.25">
      <c r="A3979" s="97" t="str">
        <f>_xlfn.CONCAT(C3979,D3979)</f>
        <v>PASapucaia</v>
      </c>
      <c r="B3979" s="97" t="str">
        <f t="shared" si="62"/>
        <v>PASapucaia</v>
      </c>
      <c r="C3979" s="104" t="s">
        <v>35</v>
      </c>
      <c r="D3979" s="105" t="s">
        <v>3466</v>
      </c>
      <c r="E3979" s="106">
        <v>6088</v>
      </c>
    </row>
    <row r="3980" spans="1:5" x14ac:dyDescent="0.25">
      <c r="B3980" s="97" t="str">
        <f t="shared" si="62"/>
        <v>SPCampina do Monte Alegre</v>
      </c>
      <c r="C3980" s="97" t="s">
        <v>27</v>
      </c>
      <c r="D3980" s="102" t="s">
        <v>5364</v>
      </c>
      <c r="E3980" s="103">
        <v>6088</v>
      </c>
    </row>
    <row r="3981" spans="1:5" x14ac:dyDescent="0.25">
      <c r="B3981" s="97" t="str">
        <f t="shared" si="62"/>
        <v>RNTenente Laurentino Cruz</v>
      </c>
      <c r="C3981" s="104" t="s">
        <v>52</v>
      </c>
      <c r="D3981" s="105" t="s">
        <v>5365</v>
      </c>
      <c r="E3981" s="106">
        <v>6085</v>
      </c>
    </row>
    <row r="3982" spans="1:5" x14ac:dyDescent="0.25">
      <c r="B3982" s="97" t="str">
        <f t="shared" si="62"/>
        <v>PISão João da Fronteira</v>
      </c>
      <c r="C3982" s="104" t="s">
        <v>53</v>
      </c>
      <c r="D3982" s="105" t="s">
        <v>5366</v>
      </c>
      <c r="E3982" s="106">
        <v>6084</v>
      </c>
    </row>
    <row r="3983" spans="1:5" x14ac:dyDescent="0.25">
      <c r="B3983" s="97" t="str">
        <f t="shared" si="62"/>
        <v>PBCaldas Brandão</v>
      </c>
      <c r="C3983" s="104" t="s">
        <v>50</v>
      </c>
      <c r="D3983" s="105" t="s">
        <v>5367</v>
      </c>
      <c r="E3983" s="106">
        <v>6077</v>
      </c>
    </row>
    <row r="3984" spans="1:5" x14ac:dyDescent="0.25">
      <c r="B3984" s="97" t="str">
        <f t="shared" si="62"/>
        <v>GOGouvelândia</v>
      </c>
      <c r="C3984" s="97" t="s">
        <v>36</v>
      </c>
      <c r="D3984" s="102" t="s">
        <v>5368</v>
      </c>
      <c r="E3984" s="103">
        <v>6076</v>
      </c>
    </row>
    <row r="3985" spans="2:5" x14ac:dyDescent="0.25">
      <c r="B3985" s="97" t="str">
        <f t="shared" si="62"/>
        <v>MGItueta</v>
      </c>
      <c r="C3985" s="104" t="s">
        <v>34</v>
      </c>
      <c r="D3985" s="105" t="s">
        <v>5369</v>
      </c>
      <c r="E3985" s="106">
        <v>6074</v>
      </c>
    </row>
    <row r="3986" spans="2:5" x14ac:dyDescent="0.25">
      <c r="B3986" s="97" t="str">
        <f t="shared" si="62"/>
        <v>RNEquador</v>
      </c>
      <c r="C3986" s="104" t="s">
        <v>52</v>
      </c>
      <c r="D3986" s="105" t="s">
        <v>5370</v>
      </c>
      <c r="E3986" s="106">
        <v>6064</v>
      </c>
    </row>
    <row r="3987" spans="2:5" x14ac:dyDescent="0.25">
      <c r="B3987" s="97" t="str">
        <f t="shared" si="62"/>
        <v>SPNovais</v>
      </c>
      <c r="C3987" s="97" t="s">
        <v>27</v>
      </c>
      <c r="D3987" s="102" t="s">
        <v>5371</v>
      </c>
      <c r="E3987" s="103">
        <v>6057</v>
      </c>
    </row>
    <row r="3988" spans="2:5" x14ac:dyDescent="0.25">
      <c r="B3988" s="97" t="str">
        <f t="shared" si="62"/>
        <v>RSIndependência</v>
      </c>
      <c r="C3988" s="97" t="s">
        <v>39</v>
      </c>
      <c r="D3988" s="102" t="s">
        <v>2897</v>
      </c>
      <c r="E3988" s="103">
        <v>6054</v>
      </c>
    </row>
    <row r="3989" spans="2:5" x14ac:dyDescent="0.25">
      <c r="B3989" s="97" t="str">
        <f t="shared" si="62"/>
        <v>PBCamalaú</v>
      </c>
      <c r="C3989" s="104" t="s">
        <v>50</v>
      </c>
      <c r="D3989" s="105" t="s">
        <v>5372</v>
      </c>
      <c r="E3989" s="106">
        <v>6048</v>
      </c>
    </row>
    <row r="3990" spans="2:5" x14ac:dyDescent="0.25">
      <c r="B3990" s="97" t="str">
        <f t="shared" si="62"/>
        <v>SCSão Pedro de Alcântara</v>
      </c>
      <c r="C3990" s="97" t="s">
        <v>42</v>
      </c>
      <c r="D3990" s="102" t="s">
        <v>5373</v>
      </c>
      <c r="E3990" s="103">
        <v>6046</v>
      </c>
    </row>
    <row r="3991" spans="2:5" x14ac:dyDescent="0.25">
      <c r="B3991" s="97" t="str">
        <f t="shared" si="62"/>
        <v>RSVale Real</v>
      </c>
      <c r="C3991" s="97" t="s">
        <v>39</v>
      </c>
      <c r="D3991" s="102" t="s">
        <v>5374</v>
      </c>
      <c r="E3991" s="103">
        <v>6046</v>
      </c>
    </row>
    <row r="3992" spans="2:5" x14ac:dyDescent="0.25">
      <c r="B3992" s="97" t="str">
        <f t="shared" si="62"/>
        <v>MGDivisa Nova</v>
      </c>
      <c r="C3992" s="104" t="s">
        <v>34</v>
      </c>
      <c r="D3992" s="105" t="s">
        <v>5375</v>
      </c>
      <c r="E3992" s="106">
        <v>6039</v>
      </c>
    </row>
    <row r="3993" spans="2:5" x14ac:dyDescent="0.25">
      <c r="B3993" s="97" t="str">
        <f t="shared" si="62"/>
        <v>SPMarabá Paulista</v>
      </c>
      <c r="C3993" s="97" t="s">
        <v>27</v>
      </c>
      <c r="D3993" s="102" t="s">
        <v>5376</v>
      </c>
      <c r="E3993" s="103">
        <v>6039</v>
      </c>
    </row>
    <row r="3994" spans="2:5" x14ac:dyDescent="0.25">
      <c r="B3994" s="97" t="str">
        <f t="shared" si="62"/>
        <v>PBSão José dos Ramos</v>
      </c>
      <c r="C3994" s="104" t="s">
        <v>50</v>
      </c>
      <c r="D3994" s="105" t="s">
        <v>5377</v>
      </c>
      <c r="E3994" s="106">
        <v>6037</v>
      </c>
    </row>
    <row r="3995" spans="2:5" x14ac:dyDescent="0.25">
      <c r="B3995" s="97" t="str">
        <f t="shared" si="62"/>
        <v>PBSerraria</v>
      </c>
      <c r="C3995" s="104" t="s">
        <v>50</v>
      </c>
      <c r="D3995" s="105" t="s">
        <v>5378</v>
      </c>
      <c r="E3995" s="106">
        <v>6037</v>
      </c>
    </row>
    <row r="3996" spans="2:5" x14ac:dyDescent="0.25">
      <c r="B3996" s="97" t="str">
        <f t="shared" si="62"/>
        <v>SPSanta Albertina</v>
      </c>
      <c r="C3996" s="97" t="s">
        <v>27</v>
      </c>
      <c r="D3996" s="102" t="s">
        <v>5379</v>
      </c>
      <c r="E3996" s="103">
        <v>6036</v>
      </c>
    </row>
    <row r="3997" spans="2:5" x14ac:dyDescent="0.25">
      <c r="B3997" s="97" t="str">
        <f t="shared" si="62"/>
        <v>PROuro Verde do Oeste</v>
      </c>
      <c r="C3997" s="97" t="s">
        <v>33</v>
      </c>
      <c r="D3997" s="102" t="s">
        <v>5380</v>
      </c>
      <c r="E3997" s="103">
        <v>6036</v>
      </c>
    </row>
    <row r="3998" spans="2:5" x14ac:dyDescent="0.25">
      <c r="B3998" s="97" t="str">
        <f t="shared" si="62"/>
        <v>PESolidão</v>
      </c>
      <c r="C3998" s="104" t="s">
        <v>44</v>
      </c>
      <c r="D3998" s="105" t="s">
        <v>5381</v>
      </c>
      <c r="E3998" s="106">
        <v>6034</v>
      </c>
    </row>
    <row r="3999" spans="2:5" x14ac:dyDescent="0.25">
      <c r="B3999" s="97" t="str">
        <f t="shared" si="62"/>
        <v>MGPatis</v>
      </c>
      <c r="C3999" s="104" t="s">
        <v>34</v>
      </c>
      <c r="D3999" s="105" t="s">
        <v>5382</v>
      </c>
      <c r="E3999" s="106">
        <v>6031</v>
      </c>
    </row>
    <row r="4000" spans="2:5" x14ac:dyDescent="0.25">
      <c r="B4000" s="97" t="str">
        <f t="shared" si="62"/>
        <v>SPEchaporã</v>
      </c>
      <c r="C4000" s="97" t="s">
        <v>27</v>
      </c>
      <c r="D4000" s="102" t="s">
        <v>5383</v>
      </c>
      <c r="E4000" s="103">
        <v>6026</v>
      </c>
    </row>
    <row r="4001" spans="1:5" x14ac:dyDescent="0.25">
      <c r="B4001" s="97" t="str">
        <f t="shared" si="62"/>
        <v>MSDouradina</v>
      </c>
      <c r="C4001" s="97" t="s">
        <v>47</v>
      </c>
      <c r="D4001" s="102" t="s">
        <v>4684</v>
      </c>
      <c r="E4001" s="103">
        <v>6025</v>
      </c>
    </row>
    <row r="4002" spans="1:5" x14ac:dyDescent="0.25">
      <c r="B4002" s="97" t="str">
        <f t="shared" si="62"/>
        <v>SPCaiuá</v>
      </c>
      <c r="C4002" s="97" t="s">
        <v>27</v>
      </c>
      <c r="D4002" s="102" t="s">
        <v>5384</v>
      </c>
      <c r="E4002" s="103">
        <v>6017</v>
      </c>
    </row>
    <row r="4003" spans="1:5" x14ac:dyDescent="0.25">
      <c r="B4003" s="97" t="str">
        <f t="shared" si="62"/>
        <v>RNFelipe Guerra</v>
      </c>
      <c r="C4003" s="104" t="s">
        <v>52</v>
      </c>
      <c r="D4003" s="105" t="s">
        <v>5385</v>
      </c>
      <c r="E4003" s="106">
        <v>6009</v>
      </c>
    </row>
    <row r="4004" spans="1:5" x14ac:dyDescent="0.25">
      <c r="B4004" s="97" t="str">
        <f t="shared" si="62"/>
        <v>RSCerrito</v>
      </c>
      <c r="C4004" s="97" t="s">
        <v>39</v>
      </c>
      <c r="D4004" s="102" t="s">
        <v>5386</v>
      </c>
      <c r="E4004" s="103">
        <v>6005</v>
      </c>
    </row>
    <row r="4005" spans="1:5" x14ac:dyDescent="0.25">
      <c r="B4005" s="97" t="str">
        <f t="shared" si="62"/>
        <v>GOJandaia</v>
      </c>
      <c r="C4005" s="97" t="s">
        <v>36</v>
      </c>
      <c r="D4005" s="102" t="s">
        <v>5387</v>
      </c>
      <c r="E4005" s="103">
        <v>6001</v>
      </c>
    </row>
    <row r="4006" spans="1:5" x14ac:dyDescent="0.25">
      <c r="B4006" s="97" t="str">
        <f t="shared" si="62"/>
        <v>SPAmérico de Campos</v>
      </c>
      <c r="C4006" s="97" t="s">
        <v>27</v>
      </c>
      <c r="D4006" s="102" t="s">
        <v>5388</v>
      </c>
      <c r="E4006" s="103">
        <v>5993</v>
      </c>
    </row>
    <row r="4007" spans="1:5" x14ac:dyDescent="0.25">
      <c r="B4007" s="97" t="str">
        <f t="shared" si="62"/>
        <v>MGCristália</v>
      </c>
      <c r="C4007" s="104" t="s">
        <v>34</v>
      </c>
      <c r="D4007" s="105" t="s">
        <v>5389</v>
      </c>
      <c r="E4007" s="106">
        <v>5992</v>
      </c>
    </row>
    <row r="4008" spans="1:5" x14ac:dyDescent="0.25">
      <c r="B4008" s="97" t="str">
        <f t="shared" si="62"/>
        <v>PICampo Grande do Piauí</v>
      </c>
      <c r="C4008" s="104" t="s">
        <v>53</v>
      </c>
      <c r="D4008" s="105" t="s">
        <v>5390</v>
      </c>
      <c r="E4008" s="106">
        <v>5987</v>
      </c>
    </row>
    <row r="4009" spans="1:5" x14ac:dyDescent="0.25">
      <c r="B4009" s="97" t="str">
        <f t="shared" si="62"/>
        <v>PRDoutor Camargo</v>
      </c>
      <c r="C4009" s="97" t="s">
        <v>33</v>
      </c>
      <c r="D4009" s="102" t="s">
        <v>5391</v>
      </c>
      <c r="E4009" s="103">
        <v>5987</v>
      </c>
    </row>
    <row r="4010" spans="1:5" x14ac:dyDescent="0.25">
      <c r="B4010" s="97" t="str">
        <f t="shared" si="62"/>
        <v>MGItumirim</v>
      </c>
      <c r="C4010" s="104" t="s">
        <v>34</v>
      </c>
      <c r="D4010" s="105" t="s">
        <v>5392</v>
      </c>
      <c r="E4010" s="106">
        <v>5978</v>
      </c>
    </row>
    <row r="4011" spans="1:5" x14ac:dyDescent="0.25">
      <c r="B4011" s="97" t="str">
        <f t="shared" si="62"/>
        <v>MGSão João do Manteninha</v>
      </c>
      <c r="C4011" s="97" t="s">
        <v>34</v>
      </c>
      <c r="D4011" s="102" t="s">
        <v>5393</v>
      </c>
      <c r="E4011" s="103">
        <v>5975</v>
      </c>
    </row>
    <row r="4012" spans="1:5" x14ac:dyDescent="0.25">
      <c r="B4012" s="97" t="str">
        <f t="shared" si="62"/>
        <v>SPTaquarivaí</v>
      </c>
      <c r="C4012" s="97" t="s">
        <v>27</v>
      </c>
      <c r="D4012" s="102" t="s">
        <v>5394</v>
      </c>
      <c r="E4012" s="103">
        <v>5968</v>
      </c>
    </row>
    <row r="4013" spans="1:5" x14ac:dyDescent="0.25">
      <c r="B4013" s="97" t="str">
        <f t="shared" si="62"/>
        <v>MGMunhoz</v>
      </c>
      <c r="C4013" s="104" t="s">
        <v>34</v>
      </c>
      <c r="D4013" s="105" t="s">
        <v>5395</v>
      </c>
      <c r="E4013" s="106">
        <v>5960</v>
      </c>
    </row>
    <row r="4014" spans="1:5" x14ac:dyDescent="0.25">
      <c r="B4014" s="97" t="str">
        <f t="shared" si="62"/>
        <v>MGAiuruoca</v>
      </c>
      <c r="C4014" s="104" t="s">
        <v>34</v>
      </c>
      <c r="D4014" s="105" t="s">
        <v>5396</v>
      </c>
      <c r="E4014" s="106">
        <v>5949</v>
      </c>
    </row>
    <row r="4015" spans="1:5" x14ac:dyDescent="0.25">
      <c r="A4015" s="97" t="str">
        <f>_xlfn.CONCAT(C4015,D4015)</f>
        <v>ROSanta Luzia D´Oeste</v>
      </c>
      <c r="B4015" s="97" t="str">
        <f t="shared" si="62"/>
        <v>ROSanta Luzia D´Oeste</v>
      </c>
      <c r="C4015" s="104" t="s">
        <v>51</v>
      </c>
      <c r="D4015" s="105" t="s">
        <v>5397</v>
      </c>
      <c r="E4015" s="106">
        <v>5942</v>
      </c>
    </row>
    <row r="4016" spans="1:5" x14ac:dyDescent="0.25">
      <c r="B4016" s="97" t="str">
        <f t="shared" si="62"/>
        <v>PRFrancisco Alves</v>
      </c>
      <c r="C4016" s="97" t="s">
        <v>33</v>
      </c>
      <c r="D4016" s="102" t="s">
        <v>5398</v>
      </c>
      <c r="E4016" s="103">
        <v>5942</v>
      </c>
    </row>
    <row r="4017" spans="1:5" x14ac:dyDescent="0.25">
      <c r="B4017" s="97" t="str">
        <f t="shared" si="62"/>
        <v>PRPaula Freitas</v>
      </c>
      <c r="C4017" s="97" t="s">
        <v>33</v>
      </c>
      <c r="D4017" s="102" t="s">
        <v>5399</v>
      </c>
      <c r="E4017" s="103">
        <v>5942</v>
      </c>
    </row>
    <row r="4018" spans="1:5" x14ac:dyDescent="0.25">
      <c r="B4018" s="97" t="str">
        <f t="shared" si="62"/>
        <v>RNJosé da Penha</v>
      </c>
      <c r="C4018" s="104" t="s">
        <v>52</v>
      </c>
      <c r="D4018" s="105" t="s">
        <v>5400</v>
      </c>
      <c r="E4018" s="106">
        <v>5941</v>
      </c>
    </row>
    <row r="4019" spans="1:5" x14ac:dyDescent="0.25">
      <c r="B4019" s="97" t="str">
        <f t="shared" si="62"/>
        <v>RSAnta Gorda</v>
      </c>
      <c r="C4019" s="97" t="s">
        <v>39</v>
      </c>
      <c r="D4019" s="102" t="s">
        <v>5401</v>
      </c>
      <c r="E4019" s="103">
        <v>5941</v>
      </c>
    </row>
    <row r="4020" spans="1:5" x14ac:dyDescent="0.25">
      <c r="B4020" s="97" t="str">
        <f t="shared" si="62"/>
        <v>GOVila Propício</v>
      </c>
      <c r="C4020" s="97" t="s">
        <v>36</v>
      </c>
      <c r="D4020" s="102" t="s">
        <v>5402</v>
      </c>
      <c r="E4020" s="103">
        <v>5941</v>
      </c>
    </row>
    <row r="4021" spans="1:5" x14ac:dyDescent="0.25">
      <c r="B4021" s="97" t="str">
        <f t="shared" si="62"/>
        <v>MGAlto Caparaó</v>
      </c>
      <c r="C4021" s="104" t="s">
        <v>34</v>
      </c>
      <c r="D4021" s="105" t="s">
        <v>5403</v>
      </c>
      <c r="E4021" s="106">
        <v>5938</v>
      </c>
    </row>
    <row r="4022" spans="1:5" x14ac:dyDescent="0.25">
      <c r="A4022" s="97" t="str">
        <f>_xlfn.CONCAT(C4022,D4022)</f>
        <v>MAPorto Rico do Maranhão</v>
      </c>
      <c r="B4022" s="97" t="str">
        <f t="shared" si="62"/>
        <v>MAPorto Rico do Maranhão</v>
      </c>
      <c r="C4022" s="104" t="s">
        <v>40</v>
      </c>
      <c r="D4022" s="105" t="s">
        <v>5404</v>
      </c>
      <c r="E4022" s="106">
        <v>5936</v>
      </c>
    </row>
    <row r="4023" spans="1:5" x14ac:dyDescent="0.25">
      <c r="B4023" s="97" t="str">
        <f t="shared" si="62"/>
        <v>SECedro de São João</v>
      </c>
      <c r="C4023" s="104" t="s">
        <v>49</v>
      </c>
      <c r="D4023" s="105" t="s">
        <v>5405</v>
      </c>
      <c r="E4023" s="106">
        <v>5929</v>
      </c>
    </row>
    <row r="4024" spans="1:5" x14ac:dyDescent="0.25">
      <c r="B4024" s="97" t="str">
        <f t="shared" si="62"/>
        <v>SPSanto Antônio do Jardim</v>
      </c>
      <c r="C4024" s="97" t="s">
        <v>27</v>
      </c>
      <c r="D4024" s="102" t="s">
        <v>5406</v>
      </c>
      <c r="E4024" s="103">
        <v>5926</v>
      </c>
    </row>
    <row r="4025" spans="1:5" x14ac:dyDescent="0.25">
      <c r="B4025" s="97" t="str">
        <f t="shared" si="62"/>
        <v>MGRio Manso</v>
      </c>
      <c r="C4025" s="104" t="s">
        <v>34</v>
      </c>
      <c r="D4025" s="105" t="s">
        <v>5407</v>
      </c>
      <c r="E4025" s="106">
        <v>5924</v>
      </c>
    </row>
    <row r="4026" spans="1:5" x14ac:dyDescent="0.25">
      <c r="B4026" s="97" t="str">
        <f t="shared" si="62"/>
        <v>RSEstação</v>
      </c>
      <c r="C4026" s="97" t="s">
        <v>39</v>
      </c>
      <c r="D4026" s="102" t="s">
        <v>5408</v>
      </c>
      <c r="E4026" s="103">
        <v>5924</v>
      </c>
    </row>
    <row r="4027" spans="1:5" x14ac:dyDescent="0.25">
      <c r="B4027" s="97" t="str">
        <f t="shared" si="62"/>
        <v>SPLuiziânia</v>
      </c>
      <c r="C4027" s="97" t="s">
        <v>27</v>
      </c>
      <c r="D4027" s="102" t="s">
        <v>5409</v>
      </c>
      <c r="E4027" s="103">
        <v>5918</v>
      </c>
    </row>
    <row r="4028" spans="1:5" x14ac:dyDescent="0.25">
      <c r="B4028" s="97" t="str">
        <f t="shared" si="62"/>
        <v>RNItaú</v>
      </c>
      <c r="C4028" s="104" t="s">
        <v>52</v>
      </c>
      <c r="D4028" s="105" t="s">
        <v>5410</v>
      </c>
      <c r="E4028" s="106">
        <v>5916</v>
      </c>
    </row>
    <row r="4029" spans="1:5" x14ac:dyDescent="0.25">
      <c r="B4029" s="97" t="str">
        <f t="shared" si="62"/>
        <v>PICaraúbas do Piauí</v>
      </c>
      <c r="C4029" s="104" t="s">
        <v>53</v>
      </c>
      <c r="D4029" s="105" t="s">
        <v>5411</v>
      </c>
      <c r="E4029" s="106">
        <v>5910</v>
      </c>
    </row>
    <row r="4030" spans="1:5" x14ac:dyDescent="0.25">
      <c r="B4030" s="97" t="str">
        <f t="shared" si="62"/>
        <v>PREnéas Marques</v>
      </c>
      <c r="C4030" s="97" t="s">
        <v>33</v>
      </c>
      <c r="D4030" s="102" t="s">
        <v>5412</v>
      </c>
      <c r="E4030" s="103">
        <v>5906</v>
      </c>
    </row>
    <row r="4031" spans="1:5" x14ac:dyDescent="0.25">
      <c r="B4031" s="97" t="str">
        <f t="shared" si="62"/>
        <v>PISanta Luz</v>
      </c>
      <c r="C4031" s="104" t="s">
        <v>53</v>
      </c>
      <c r="D4031" s="105" t="s">
        <v>5413</v>
      </c>
      <c r="E4031" s="106">
        <v>5903</v>
      </c>
    </row>
    <row r="4032" spans="1:5" x14ac:dyDescent="0.25">
      <c r="B4032" s="97" t="str">
        <f t="shared" si="62"/>
        <v>MGOuro Verde de Minas</v>
      </c>
      <c r="C4032" s="104" t="s">
        <v>34</v>
      </c>
      <c r="D4032" s="105" t="s">
        <v>5414</v>
      </c>
      <c r="E4032" s="106">
        <v>5895</v>
      </c>
    </row>
    <row r="4033" spans="1:5" x14ac:dyDescent="0.25">
      <c r="B4033" s="97" t="str">
        <f t="shared" si="62"/>
        <v>PBNova Olinda</v>
      </c>
      <c r="C4033" s="104" t="s">
        <v>50</v>
      </c>
      <c r="D4033" s="105" t="s">
        <v>3710</v>
      </c>
      <c r="E4033" s="106">
        <v>5892</v>
      </c>
    </row>
    <row r="4034" spans="1:5" x14ac:dyDescent="0.25">
      <c r="B4034" s="97" t="str">
        <f t="shared" si="62"/>
        <v>RNSão Pedro</v>
      </c>
      <c r="C4034" s="104" t="s">
        <v>52</v>
      </c>
      <c r="D4034" s="105" t="s">
        <v>2477</v>
      </c>
      <c r="E4034" s="106">
        <v>5889</v>
      </c>
    </row>
    <row r="4035" spans="1:5" x14ac:dyDescent="0.25">
      <c r="B4035" s="97" t="str">
        <f t="shared" ref="B4035:B4098" si="63">C4035&amp;D4035</f>
        <v>RSAlpestre</v>
      </c>
      <c r="C4035" s="97" t="s">
        <v>39</v>
      </c>
      <c r="D4035" s="102" t="s">
        <v>5415</v>
      </c>
      <c r="E4035" s="103">
        <v>5885</v>
      </c>
    </row>
    <row r="4036" spans="1:5" x14ac:dyDescent="0.25">
      <c r="B4036" s="97" t="str">
        <f t="shared" si="63"/>
        <v>ALCoqueiro Seco</v>
      </c>
      <c r="C4036" s="104" t="s">
        <v>37</v>
      </c>
      <c r="D4036" s="105" t="s">
        <v>5416</v>
      </c>
      <c r="E4036" s="106">
        <v>5882</v>
      </c>
    </row>
    <row r="4037" spans="1:5" x14ac:dyDescent="0.25">
      <c r="B4037" s="97" t="str">
        <f t="shared" si="63"/>
        <v>PBIbiara</v>
      </c>
      <c r="C4037" s="104" t="s">
        <v>50</v>
      </c>
      <c r="D4037" s="105" t="s">
        <v>5417</v>
      </c>
      <c r="E4037" s="106">
        <v>5877</v>
      </c>
    </row>
    <row r="4038" spans="1:5" x14ac:dyDescent="0.25">
      <c r="B4038" s="97" t="str">
        <f t="shared" si="63"/>
        <v>SCPetrolândia</v>
      </c>
      <c r="C4038" s="97" t="s">
        <v>42</v>
      </c>
      <c r="D4038" s="102" t="s">
        <v>2463</v>
      </c>
      <c r="E4038" s="103">
        <v>5873</v>
      </c>
    </row>
    <row r="4039" spans="1:5" x14ac:dyDescent="0.25">
      <c r="A4039" s="97" t="str">
        <f>_xlfn.CONCAT(C4039,D4039)</f>
        <v>MATufilândia</v>
      </c>
      <c r="B4039" s="97" t="str">
        <f t="shared" si="63"/>
        <v>MATufilândia</v>
      </c>
      <c r="C4039" s="104" t="s">
        <v>40</v>
      </c>
      <c r="D4039" s="105" t="s">
        <v>5418</v>
      </c>
      <c r="E4039" s="106">
        <v>5868</v>
      </c>
    </row>
    <row r="4040" spans="1:5" x14ac:dyDescent="0.25">
      <c r="B4040" s="97" t="str">
        <f t="shared" si="63"/>
        <v>RSRodeio Bonito</v>
      </c>
      <c r="C4040" s="97" t="s">
        <v>39</v>
      </c>
      <c r="D4040" s="102" t="s">
        <v>5419</v>
      </c>
      <c r="E4040" s="103">
        <v>5868</v>
      </c>
    </row>
    <row r="4041" spans="1:5" x14ac:dyDescent="0.25">
      <c r="B4041" s="97" t="str">
        <f t="shared" si="63"/>
        <v>SCRio do Campo</v>
      </c>
      <c r="C4041" s="97" t="s">
        <v>42</v>
      </c>
      <c r="D4041" s="102" t="s">
        <v>5420</v>
      </c>
      <c r="E4041" s="103">
        <v>5864</v>
      </c>
    </row>
    <row r="4042" spans="1:5" x14ac:dyDescent="0.25">
      <c r="B4042" s="97" t="str">
        <f t="shared" si="63"/>
        <v>MGPouso Alto</v>
      </c>
      <c r="C4042" s="104" t="s">
        <v>34</v>
      </c>
      <c r="D4042" s="105" t="s">
        <v>5421</v>
      </c>
      <c r="E4042" s="106">
        <v>5862</v>
      </c>
    </row>
    <row r="4043" spans="1:5" x14ac:dyDescent="0.25">
      <c r="B4043" s="97" t="str">
        <f t="shared" si="63"/>
        <v>MGFrei Gaspar</v>
      </c>
      <c r="C4043" s="104" t="s">
        <v>34</v>
      </c>
      <c r="D4043" s="105" t="s">
        <v>5422</v>
      </c>
      <c r="E4043" s="106">
        <v>5858</v>
      </c>
    </row>
    <row r="4044" spans="1:5" x14ac:dyDescent="0.25">
      <c r="B4044" s="97" t="str">
        <f t="shared" si="63"/>
        <v>MTNortelândia</v>
      </c>
      <c r="C4044" s="97" t="s">
        <v>46</v>
      </c>
      <c r="D4044" s="102" t="s">
        <v>5423</v>
      </c>
      <c r="E4044" s="103">
        <v>5858</v>
      </c>
    </row>
    <row r="4045" spans="1:5" x14ac:dyDescent="0.25">
      <c r="A4045" s="97" t="str">
        <f>_xlfn.CONCAT(C4045,D4045)</f>
        <v>TOAraguanã</v>
      </c>
      <c r="B4045" s="97" t="str">
        <f t="shared" si="63"/>
        <v>TOAraguanã</v>
      </c>
      <c r="C4045" s="104" t="s">
        <v>45</v>
      </c>
      <c r="D4045" s="105" t="s">
        <v>3721</v>
      </c>
      <c r="E4045" s="106">
        <v>5856</v>
      </c>
    </row>
    <row r="4046" spans="1:5" x14ac:dyDescent="0.25">
      <c r="B4046" s="97" t="str">
        <f t="shared" si="63"/>
        <v>SPTrês Fronteiras</v>
      </c>
      <c r="C4046" s="97" t="s">
        <v>27</v>
      </c>
      <c r="D4046" s="102" t="s">
        <v>5424</v>
      </c>
      <c r="E4046" s="103">
        <v>5856</v>
      </c>
    </row>
    <row r="4047" spans="1:5" x14ac:dyDescent="0.25">
      <c r="B4047" s="97" t="str">
        <f t="shared" si="63"/>
        <v>PBSanta Helena</v>
      </c>
      <c r="C4047" s="104" t="s">
        <v>50</v>
      </c>
      <c r="D4047" s="105" t="s">
        <v>2331</v>
      </c>
      <c r="E4047" s="106">
        <v>5853</v>
      </c>
    </row>
    <row r="4048" spans="1:5" x14ac:dyDescent="0.25">
      <c r="B4048" s="97" t="str">
        <f t="shared" si="63"/>
        <v>PRNova Olímpia</v>
      </c>
      <c r="C4048" s="97" t="s">
        <v>33</v>
      </c>
      <c r="D4048" s="102" t="s">
        <v>3236</v>
      </c>
      <c r="E4048" s="103">
        <v>5846</v>
      </c>
    </row>
    <row r="4049" spans="1:5" x14ac:dyDescent="0.25">
      <c r="B4049" s="97" t="str">
        <f t="shared" si="63"/>
        <v>GOÁgua Fria de Goiás</v>
      </c>
      <c r="C4049" s="97" t="s">
        <v>36</v>
      </c>
      <c r="D4049" s="102" t="s">
        <v>5425</v>
      </c>
      <c r="E4049" s="103">
        <v>5843</v>
      </c>
    </row>
    <row r="4050" spans="1:5" x14ac:dyDescent="0.25">
      <c r="B4050" s="97" t="str">
        <f t="shared" si="63"/>
        <v>RSAraricá</v>
      </c>
      <c r="C4050" s="97" t="s">
        <v>39</v>
      </c>
      <c r="D4050" s="102" t="s">
        <v>5426</v>
      </c>
      <c r="E4050" s="103">
        <v>5840</v>
      </c>
    </row>
    <row r="4051" spans="1:5" x14ac:dyDescent="0.25">
      <c r="B4051" s="97" t="str">
        <f t="shared" si="63"/>
        <v>SEGracho Cardoso</v>
      </c>
      <c r="C4051" s="104" t="s">
        <v>49</v>
      </c>
      <c r="D4051" s="105" t="s">
        <v>5427</v>
      </c>
      <c r="E4051" s="106">
        <v>5831</v>
      </c>
    </row>
    <row r="4052" spans="1:5" x14ac:dyDescent="0.25">
      <c r="A4052" s="97" t="str">
        <f>_xlfn.CONCAT(C4052,D4052)</f>
        <v>PIAroazes</v>
      </c>
      <c r="B4052" s="97" t="str">
        <f t="shared" si="63"/>
        <v>PIAroazes</v>
      </c>
      <c r="C4052" s="104" t="s">
        <v>53</v>
      </c>
      <c r="D4052" s="105" t="s">
        <v>5428</v>
      </c>
      <c r="E4052" s="106">
        <v>5819</v>
      </c>
    </row>
    <row r="4053" spans="1:5" x14ac:dyDescent="0.25">
      <c r="B4053" s="97" t="str">
        <f t="shared" si="63"/>
        <v>PRSão João do Caiuá</v>
      </c>
      <c r="C4053" s="97" t="s">
        <v>33</v>
      </c>
      <c r="D4053" s="102" t="s">
        <v>5429</v>
      </c>
      <c r="E4053" s="103">
        <v>5819</v>
      </c>
    </row>
    <row r="4054" spans="1:5" x14ac:dyDescent="0.25">
      <c r="B4054" s="97" t="str">
        <f t="shared" si="63"/>
        <v>GOBritânia</v>
      </c>
      <c r="C4054" s="97" t="s">
        <v>36</v>
      </c>
      <c r="D4054" s="102" t="s">
        <v>5430</v>
      </c>
      <c r="E4054" s="103">
        <v>5815</v>
      </c>
    </row>
    <row r="4055" spans="1:5" x14ac:dyDescent="0.25">
      <c r="B4055" s="97" t="str">
        <f t="shared" si="63"/>
        <v>MGBandeira do Sul</v>
      </c>
      <c r="C4055" s="104" t="s">
        <v>34</v>
      </c>
      <c r="D4055" s="105" t="s">
        <v>5431</v>
      </c>
      <c r="E4055" s="106">
        <v>5808</v>
      </c>
    </row>
    <row r="4056" spans="1:5" x14ac:dyDescent="0.25">
      <c r="B4056" s="97" t="str">
        <f t="shared" si="63"/>
        <v>PBMontadas</v>
      </c>
      <c r="C4056" s="104" t="s">
        <v>50</v>
      </c>
      <c r="D4056" s="105" t="s">
        <v>5432</v>
      </c>
      <c r="E4056" s="106">
        <v>5806</v>
      </c>
    </row>
    <row r="4057" spans="1:5" x14ac:dyDescent="0.25">
      <c r="B4057" s="97" t="str">
        <f t="shared" si="63"/>
        <v>SPGuaimbê</v>
      </c>
      <c r="C4057" s="97" t="s">
        <v>27</v>
      </c>
      <c r="D4057" s="102" t="s">
        <v>5433</v>
      </c>
      <c r="E4057" s="103">
        <v>5806</v>
      </c>
    </row>
    <row r="4058" spans="1:5" x14ac:dyDescent="0.25">
      <c r="B4058" s="97" t="str">
        <f t="shared" si="63"/>
        <v>SPFernando Prestes</v>
      </c>
      <c r="C4058" s="97" t="s">
        <v>27</v>
      </c>
      <c r="D4058" s="102" t="s">
        <v>5434</v>
      </c>
      <c r="E4058" s="103">
        <v>5805</v>
      </c>
    </row>
    <row r="4059" spans="1:5" x14ac:dyDescent="0.25">
      <c r="A4059" s="97" t="str">
        <f>_xlfn.CONCAT(C4059,D4059)</f>
        <v>TOItaguatins</v>
      </c>
      <c r="B4059" s="97" t="str">
        <f t="shared" si="63"/>
        <v>TOItaguatins</v>
      </c>
      <c r="C4059" s="104" t="s">
        <v>45</v>
      </c>
      <c r="D4059" s="105" t="s">
        <v>5435</v>
      </c>
      <c r="E4059" s="106">
        <v>5801</v>
      </c>
    </row>
    <row r="4060" spans="1:5" x14ac:dyDescent="0.25">
      <c r="B4060" s="97" t="str">
        <f t="shared" si="63"/>
        <v>PISão Francisco de Assis do Piauí</v>
      </c>
      <c r="C4060" s="104" t="s">
        <v>53</v>
      </c>
      <c r="D4060" s="105" t="s">
        <v>5436</v>
      </c>
      <c r="E4060" s="106">
        <v>5801</v>
      </c>
    </row>
    <row r="4061" spans="1:5" x14ac:dyDescent="0.25">
      <c r="B4061" s="97" t="str">
        <f t="shared" si="63"/>
        <v>PRAdrianópolis</v>
      </c>
      <c r="C4061" s="97" t="s">
        <v>33</v>
      </c>
      <c r="D4061" s="102" t="s">
        <v>5437</v>
      </c>
      <c r="E4061" s="103">
        <v>5797</v>
      </c>
    </row>
    <row r="4062" spans="1:5" x14ac:dyDescent="0.25">
      <c r="B4062" s="97" t="str">
        <f t="shared" si="63"/>
        <v>SPBraúna</v>
      </c>
      <c r="C4062" s="97" t="s">
        <v>27</v>
      </c>
      <c r="D4062" s="102" t="s">
        <v>5438</v>
      </c>
      <c r="E4062" s="103">
        <v>5795</v>
      </c>
    </row>
    <row r="4063" spans="1:5" x14ac:dyDescent="0.25">
      <c r="B4063" s="97" t="str">
        <f t="shared" si="63"/>
        <v>SPBarra do Chapéu</v>
      </c>
      <c r="C4063" s="97" t="s">
        <v>27</v>
      </c>
      <c r="D4063" s="102" t="s">
        <v>5439</v>
      </c>
      <c r="E4063" s="103">
        <v>5794</v>
      </c>
    </row>
    <row r="4064" spans="1:5" x14ac:dyDescent="0.25">
      <c r="B4064" s="97" t="str">
        <f t="shared" si="63"/>
        <v>RSPassa Sete</v>
      </c>
      <c r="C4064" s="97" t="s">
        <v>39</v>
      </c>
      <c r="D4064" s="102" t="s">
        <v>5440</v>
      </c>
      <c r="E4064" s="103">
        <v>5790</v>
      </c>
    </row>
    <row r="4065" spans="2:5" x14ac:dyDescent="0.25">
      <c r="B4065" s="97" t="str">
        <f t="shared" si="63"/>
        <v>PICaldeirão Grande do Piauí</v>
      </c>
      <c r="C4065" s="104" t="s">
        <v>53</v>
      </c>
      <c r="D4065" s="105" t="s">
        <v>5441</v>
      </c>
      <c r="E4065" s="106">
        <v>5786</v>
      </c>
    </row>
    <row r="4066" spans="2:5" x14ac:dyDescent="0.25">
      <c r="B4066" s="97" t="str">
        <f t="shared" si="63"/>
        <v>MGSenhora de Oliveira</v>
      </c>
      <c r="C4066" s="97" t="s">
        <v>34</v>
      </c>
      <c r="D4066" s="102" t="s">
        <v>5442</v>
      </c>
      <c r="E4066" s="103">
        <v>5786</v>
      </c>
    </row>
    <row r="4067" spans="2:5" x14ac:dyDescent="0.25">
      <c r="B4067" s="97" t="str">
        <f t="shared" si="63"/>
        <v>RSTrindade do Sul</v>
      </c>
      <c r="C4067" s="97" t="s">
        <v>39</v>
      </c>
      <c r="D4067" s="102" t="s">
        <v>5443</v>
      </c>
      <c r="E4067" s="103">
        <v>5781</v>
      </c>
    </row>
    <row r="4068" spans="2:5" x14ac:dyDescent="0.25">
      <c r="B4068" s="97" t="str">
        <f t="shared" si="63"/>
        <v>RSPicada Café</v>
      </c>
      <c r="C4068" s="97" t="s">
        <v>39</v>
      </c>
      <c r="D4068" s="102" t="s">
        <v>5444</v>
      </c>
      <c r="E4068" s="103">
        <v>5780</v>
      </c>
    </row>
    <row r="4069" spans="2:5" x14ac:dyDescent="0.25">
      <c r="B4069" s="97" t="str">
        <f t="shared" si="63"/>
        <v>PRSão Tomé</v>
      </c>
      <c r="C4069" s="97" t="s">
        <v>33</v>
      </c>
      <c r="D4069" s="102" t="s">
        <v>4378</v>
      </c>
      <c r="E4069" s="103">
        <v>5778</v>
      </c>
    </row>
    <row r="4070" spans="2:5" x14ac:dyDescent="0.25">
      <c r="B4070" s="97" t="str">
        <f t="shared" si="63"/>
        <v>BAJussiape</v>
      </c>
      <c r="C4070" s="104" t="s">
        <v>32</v>
      </c>
      <c r="D4070" s="105" t="s">
        <v>5445</v>
      </c>
      <c r="E4070" s="106">
        <v>5777</v>
      </c>
    </row>
    <row r="4071" spans="2:5" x14ac:dyDescent="0.25">
      <c r="B4071" s="97" t="str">
        <f t="shared" si="63"/>
        <v>PRPato Bragado</v>
      </c>
      <c r="C4071" s="97" t="s">
        <v>33</v>
      </c>
      <c r="D4071" s="102" t="s">
        <v>5446</v>
      </c>
      <c r="E4071" s="103">
        <v>5755</v>
      </c>
    </row>
    <row r="4072" spans="2:5" x14ac:dyDescent="0.25">
      <c r="B4072" s="97" t="str">
        <f t="shared" si="63"/>
        <v>ALJaramataia</v>
      </c>
      <c r="C4072" s="104" t="s">
        <v>37</v>
      </c>
      <c r="D4072" s="105" t="s">
        <v>5447</v>
      </c>
      <c r="E4072" s="106">
        <v>5751</v>
      </c>
    </row>
    <row r="4073" spans="2:5" x14ac:dyDescent="0.25">
      <c r="B4073" s="97" t="str">
        <f t="shared" si="63"/>
        <v>MSParaíso das Águas</v>
      </c>
      <c r="C4073" s="97" t="s">
        <v>47</v>
      </c>
      <c r="D4073" s="102" t="s">
        <v>5448</v>
      </c>
      <c r="E4073" s="103">
        <v>5751</v>
      </c>
    </row>
    <row r="4074" spans="2:5" x14ac:dyDescent="0.25">
      <c r="B4074" s="97" t="str">
        <f t="shared" si="63"/>
        <v>PBMalta</v>
      </c>
      <c r="C4074" s="104" t="s">
        <v>50</v>
      </c>
      <c r="D4074" s="105" t="s">
        <v>5449</v>
      </c>
      <c r="E4074" s="106">
        <v>5745</v>
      </c>
    </row>
    <row r="4075" spans="2:5" x14ac:dyDescent="0.25">
      <c r="B4075" s="97" t="str">
        <f t="shared" si="63"/>
        <v>PRSão Pedro do Iguaçu</v>
      </c>
      <c r="C4075" s="97" t="s">
        <v>33</v>
      </c>
      <c r="D4075" s="102" t="s">
        <v>5450</v>
      </c>
      <c r="E4075" s="103">
        <v>5745</v>
      </c>
    </row>
    <row r="4076" spans="2:5" x14ac:dyDescent="0.25">
      <c r="B4076" s="97" t="str">
        <f t="shared" si="63"/>
        <v>PECalumbi</v>
      </c>
      <c r="C4076" s="104" t="s">
        <v>44</v>
      </c>
      <c r="D4076" s="105" t="s">
        <v>5451</v>
      </c>
      <c r="E4076" s="106">
        <v>5744</v>
      </c>
    </row>
    <row r="4077" spans="2:5" x14ac:dyDescent="0.25">
      <c r="B4077" s="97" t="str">
        <f t="shared" si="63"/>
        <v>MGPatrocínio do Muriaé</v>
      </c>
      <c r="C4077" s="104" t="s">
        <v>34</v>
      </c>
      <c r="D4077" s="105" t="s">
        <v>5452</v>
      </c>
      <c r="E4077" s="106">
        <v>5744</v>
      </c>
    </row>
    <row r="4078" spans="2:5" x14ac:dyDescent="0.25">
      <c r="B4078" s="97" t="str">
        <f t="shared" si="63"/>
        <v>RNSerra de São Bento</v>
      </c>
      <c r="C4078" s="104" t="s">
        <v>52</v>
      </c>
      <c r="D4078" s="105" t="s">
        <v>5453</v>
      </c>
      <c r="E4078" s="106">
        <v>5739</v>
      </c>
    </row>
    <row r="4079" spans="2:5" x14ac:dyDescent="0.25">
      <c r="B4079" s="97" t="str">
        <f t="shared" si="63"/>
        <v>MGNova União</v>
      </c>
      <c r="C4079" s="104" t="s">
        <v>34</v>
      </c>
      <c r="D4079" s="105" t="s">
        <v>5172</v>
      </c>
      <c r="E4079" s="106">
        <v>5739</v>
      </c>
    </row>
    <row r="4080" spans="2:5" x14ac:dyDescent="0.25">
      <c r="B4080" s="97" t="str">
        <f t="shared" si="63"/>
        <v>MGVeredinha</v>
      </c>
      <c r="C4080" s="97" t="s">
        <v>34</v>
      </c>
      <c r="D4080" s="102" t="s">
        <v>5454</v>
      </c>
      <c r="E4080" s="103">
        <v>5733</v>
      </c>
    </row>
    <row r="4081" spans="1:5" x14ac:dyDescent="0.25">
      <c r="A4081" s="97" t="str">
        <f>_xlfn.CONCAT(C4081,D4081)</f>
        <v>APItaubal</v>
      </c>
      <c r="B4081" s="97" t="str">
        <f t="shared" si="63"/>
        <v>APItaubal</v>
      </c>
      <c r="C4081" s="104" t="s">
        <v>55</v>
      </c>
      <c r="D4081" s="105" t="s">
        <v>5455</v>
      </c>
      <c r="E4081" s="106">
        <v>5730</v>
      </c>
    </row>
    <row r="4082" spans="1:5" x14ac:dyDescent="0.25">
      <c r="B4082" s="97" t="str">
        <f t="shared" si="63"/>
        <v>MTGeneral Carneiro</v>
      </c>
      <c r="C4082" s="97" t="s">
        <v>46</v>
      </c>
      <c r="D4082" s="102" t="s">
        <v>3980</v>
      </c>
      <c r="E4082" s="103">
        <v>5726</v>
      </c>
    </row>
    <row r="4083" spans="1:5" x14ac:dyDescent="0.25">
      <c r="B4083" s="97" t="str">
        <f t="shared" si="63"/>
        <v>PRLaranjal</v>
      </c>
      <c r="C4083" s="97" t="s">
        <v>33</v>
      </c>
      <c r="D4083" s="102" t="s">
        <v>5161</v>
      </c>
      <c r="E4083" s="103">
        <v>5719</v>
      </c>
    </row>
    <row r="4084" spans="1:5" x14ac:dyDescent="0.25">
      <c r="B4084" s="97" t="str">
        <f t="shared" si="63"/>
        <v>PIJacobina do Piauí</v>
      </c>
      <c r="C4084" s="104" t="s">
        <v>53</v>
      </c>
      <c r="D4084" s="105" t="s">
        <v>5456</v>
      </c>
      <c r="E4084" s="106">
        <v>5718</v>
      </c>
    </row>
    <row r="4085" spans="1:5" x14ac:dyDescent="0.25">
      <c r="B4085" s="97" t="str">
        <f t="shared" si="63"/>
        <v>MTCocalinho</v>
      </c>
      <c r="C4085" s="97" t="s">
        <v>46</v>
      </c>
      <c r="D4085" s="102" t="s">
        <v>5457</v>
      </c>
      <c r="E4085" s="103">
        <v>5716</v>
      </c>
    </row>
    <row r="4086" spans="1:5" x14ac:dyDescent="0.25">
      <c r="B4086" s="97" t="str">
        <f t="shared" si="63"/>
        <v>PBCabaceiras</v>
      </c>
      <c r="C4086" s="104" t="s">
        <v>50</v>
      </c>
      <c r="D4086" s="105" t="s">
        <v>5458</v>
      </c>
      <c r="E4086" s="106">
        <v>5710</v>
      </c>
    </row>
    <row r="4087" spans="1:5" x14ac:dyDescent="0.25">
      <c r="B4087" s="97" t="str">
        <f t="shared" si="63"/>
        <v>RSAlecrim</v>
      </c>
      <c r="C4087" s="97" t="s">
        <v>39</v>
      </c>
      <c r="D4087" s="102" t="s">
        <v>5459</v>
      </c>
      <c r="E4087" s="103">
        <v>5710</v>
      </c>
    </row>
    <row r="4088" spans="1:5" x14ac:dyDescent="0.25">
      <c r="B4088" s="97" t="str">
        <f t="shared" si="63"/>
        <v>BAJussari</v>
      </c>
      <c r="C4088" s="104" t="s">
        <v>32</v>
      </c>
      <c r="D4088" s="105" t="s">
        <v>5460</v>
      </c>
      <c r="E4088" s="106">
        <v>5706</v>
      </c>
    </row>
    <row r="4089" spans="1:5" x14ac:dyDescent="0.25">
      <c r="B4089" s="97" t="str">
        <f t="shared" si="63"/>
        <v>MGJuvenília</v>
      </c>
      <c r="C4089" s="104" t="s">
        <v>34</v>
      </c>
      <c r="D4089" s="105" t="s">
        <v>5461</v>
      </c>
      <c r="E4089" s="106">
        <v>5706</v>
      </c>
    </row>
    <row r="4090" spans="1:5" x14ac:dyDescent="0.25">
      <c r="A4090" s="97" t="str">
        <f>_xlfn.CONCAT(C4090,D4090)</f>
        <v>TOAragominas</v>
      </c>
      <c r="B4090" s="97" t="str">
        <f t="shared" si="63"/>
        <v>TOAragominas</v>
      </c>
      <c r="C4090" s="104" t="s">
        <v>45</v>
      </c>
      <c r="D4090" s="105" t="s">
        <v>5462</v>
      </c>
      <c r="E4090" s="106">
        <v>5705</v>
      </c>
    </row>
    <row r="4091" spans="1:5" x14ac:dyDescent="0.25">
      <c r="B4091" s="97" t="str">
        <f t="shared" si="63"/>
        <v>PIBonfim do Piauí</v>
      </c>
      <c r="C4091" s="104" t="s">
        <v>53</v>
      </c>
      <c r="D4091" s="105" t="s">
        <v>5463</v>
      </c>
      <c r="E4091" s="106">
        <v>5700</v>
      </c>
    </row>
    <row r="4092" spans="1:5" x14ac:dyDescent="0.25">
      <c r="B4092" s="97" t="str">
        <f t="shared" si="63"/>
        <v>RNEncanto</v>
      </c>
      <c r="C4092" s="104" t="s">
        <v>52</v>
      </c>
      <c r="D4092" s="105" t="s">
        <v>5464</v>
      </c>
      <c r="E4092" s="106">
        <v>5697</v>
      </c>
    </row>
    <row r="4093" spans="1:5" x14ac:dyDescent="0.25">
      <c r="A4093" s="97" t="str">
        <f>_xlfn.CONCAT(C4093,D4093)</f>
        <v>MABacurituba</v>
      </c>
      <c r="B4093" s="97" t="str">
        <f t="shared" si="63"/>
        <v>MABacurituba</v>
      </c>
      <c r="C4093" s="104" t="s">
        <v>40</v>
      </c>
      <c r="D4093" s="105" t="s">
        <v>5465</v>
      </c>
      <c r="E4093" s="106">
        <v>5696</v>
      </c>
    </row>
    <row r="4094" spans="1:5" x14ac:dyDescent="0.25">
      <c r="B4094" s="97" t="str">
        <f t="shared" si="63"/>
        <v>MGChalé</v>
      </c>
      <c r="C4094" s="104" t="s">
        <v>34</v>
      </c>
      <c r="D4094" s="105" t="s">
        <v>5466</v>
      </c>
      <c r="E4094" s="106">
        <v>5695</v>
      </c>
    </row>
    <row r="4095" spans="1:5" x14ac:dyDescent="0.25">
      <c r="A4095" s="97" t="str">
        <f>_xlfn.CONCAT(C4095,D4095)</f>
        <v>MASucupira do Riachão</v>
      </c>
      <c r="B4095" s="97" t="str">
        <f t="shared" si="63"/>
        <v>MASucupira do Riachão</v>
      </c>
      <c r="C4095" s="104" t="s">
        <v>40</v>
      </c>
      <c r="D4095" s="105" t="s">
        <v>5467</v>
      </c>
      <c r="E4095" s="106">
        <v>5692</v>
      </c>
    </row>
    <row r="4096" spans="1:5" x14ac:dyDescent="0.25">
      <c r="A4096" s="97" t="str">
        <f>_xlfn.CONCAT(C4096,D4096)</f>
        <v>TOCouto de Magalhães</v>
      </c>
      <c r="B4096" s="97" t="str">
        <f t="shared" si="63"/>
        <v>TOCouto de Magalhães</v>
      </c>
      <c r="C4096" s="104" t="s">
        <v>45</v>
      </c>
      <c r="D4096" s="105" t="s">
        <v>5468</v>
      </c>
      <c r="E4096" s="106">
        <v>5690</v>
      </c>
    </row>
    <row r="4097" spans="1:5" x14ac:dyDescent="0.25">
      <c r="B4097" s="97" t="str">
        <f t="shared" si="63"/>
        <v>RNSanta Maria</v>
      </c>
      <c r="C4097" s="104" t="s">
        <v>52</v>
      </c>
      <c r="D4097" s="105" t="s">
        <v>1643</v>
      </c>
      <c r="E4097" s="106">
        <v>5689</v>
      </c>
    </row>
    <row r="4098" spans="1:5" x14ac:dyDescent="0.25">
      <c r="B4098" s="97" t="str">
        <f t="shared" si="63"/>
        <v>SPAramina</v>
      </c>
      <c r="C4098" s="97" t="s">
        <v>27</v>
      </c>
      <c r="D4098" s="102" t="s">
        <v>5469</v>
      </c>
      <c r="E4098" s="103">
        <v>5689</v>
      </c>
    </row>
    <row r="4099" spans="1:5" x14ac:dyDescent="0.25">
      <c r="B4099" s="97" t="str">
        <f t="shared" ref="B4099:B4162" si="64">C4099&amp;D4099</f>
        <v>SCAurora</v>
      </c>
      <c r="C4099" s="97" t="s">
        <v>42</v>
      </c>
      <c r="D4099" s="102" t="s">
        <v>2981</v>
      </c>
      <c r="E4099" s="103">
        <v>5687</v>
      </c>
    </row>
    <row r="4100" spans="1:5" x14ac:dyDescent="0.25">
      <c r="A4100" s="97" t="str">
        <f>_xlfn.CONCAT(C4100,D4100)</f>
        <v>MASambaíba</v>
      </c>
      <c r="B4100" s="97" t="str">
        <f t="shared" si="64"/>
        <v>MASambaíba</v>
      </c>
      <c r="C4100" s="104" t="s">
        <v>40</v>
      </c>
      <c r="D4100" s="105" t="s">
        <v>5470</v>
      </c>
      <c r="E4100" s="106">
        <v>5686</v>
      </c>
    </row>
    <row r="4101" spans="1:5" x14ac:dyDescent="0.25">
      <c r="B4101" s="97" t="str">
        <f t="shared" si="64"/>
        <v>SCLuzerna</v>
      </c>
      <c r="C4101" s="97" t="s">
        <v>42</v>
      </c>
      <c r="D4101" s="102" t="s">
        <v>5471</v>
      </c>
      <c r="E4101" s="103">
        <v>5683</v>
      </c>
    </row>
    <row r="4102" spans="1:5" x14ac:dyDescent="0.25">
      <c r="B4102" s="97" t="str">
        <f t="shared" si="64"/>
        <v>MGSão Domingos das Dores</v>
      </c>
      <c r="C4102" s="97" t="s">
        <v>34</v>
      </c>
      <c r="D4102" s="102" t="s">
        <v>5472</v>
      </c>
      <c r="E4102" s="103">
        <v>5672</v>
      </c>
    </row>
    <row r="4103" spans="1:5" x14ac:dyDescent="0.25">
      <c r="B4103" s="97" t="str">
        <f t="shared" si="64"/>
        <v>PIBom Princípio do Piauí</v>
      </c>
      <c r="C4103" s="104" t="s">
        <v>53</v>
      </c>
      <c r="D4103" s="105" t="s">
        <v>5473</v>
      </c>
      <c r="E4103" s="106">
        <v>5670</v>
      </c>
    </row>
    <row r="4104" spans="1:5" x14ac:dyDescent="0.25">
      <c r="A4104" s="97" t="str">
        <f>_xlfn.CONCAT(C4104,D4104)</f>
        <v>TOBarrolândia</v>
      </c>
      <c r="B4104" s="97" t="str">
        <f t="shared" si="64"/>
        <v>TOBarrolândia</v>
      </c>
      <c r="C4104" s="104" t="s">
        <v>45</v>
      </c>
      <c r="D4104" s="105" t="s">
        <v>5474</v>
      </c>
      <c r="E4104" s="106">
        <v>5669</v>
      </c>
    </row>
    <row r="4105" spans="1:5" x14ac:dyDescent="0.25">
      <c r="B4105" s="97" t="str">
        <f t="shared" si="64"/>
        <v>BAFeira da Mata</v>
      </c>
      <c r="C4105" s="104" t="s">
        <v>32</v>
      </c>
      <c r="D4105" s="105" t="s">
        <v>5475</v>
      </c>
      <c r="E4105" s="106">
        <v>5656</v>
      </c>
    </row>
    <row r="4106" spans="1:5" x14ac:dyDescent="0.25">
      <c r="B4106" s="97" t="str">
        <f t="shared" si="64"/>
        <v>RSSão Paulo das Missões</v>
      </c>
      <c r="C4106" s="97" t="s">
        <v>39</v>
      </c>
      <c r="D4106" s="102" t="s">
        <v>5476</v>
      </c>
      <c r="E4106" s="103">
        <v>5654</v>
      </c>
    </row>
    <row r="4107" spans="1:5" x14ac:dyDescent="0.25">
      <c r="B4107" s="97" t="str">
        <f t="shared" si="64"/>
        <v>PIJúlio Borges</v>
      </c>
      <c r="C4107" s="104" t="s">
        <v>53</v>
      </c>
      <c r="D4107" s="105" t="s">
        <v>5477</v>
      </c>
      <c r="E4107" s="106">
        <v>5653</v>
      </c>
    </row>
    <row r="4108" spans="1:5" x14ac:dyDescent="0.25">
      <c r="B4108" s="97" t="str">
        <f t="shared" si="64"/>
        <v>GOGoiandira</v>
      </c>
      <c r="C4108" s="97" t="s">
        <v>36</v>
      </c>
      <c r="D4108" s="102" t="s">
        <v>5478</v>
      </c>
      <c r="E4108" s="103">
        <v>5650</v>
      </c>
    </row>
    <row r="4109" spans="1:5" x14ac:dyDescent="0.25">
      <c r="B4109" s="97" t="str">
        <f t="shared" si="64"/>
        <v>RJMacuco</v>
      </c>
      <c r="C4109" s="97" t="s">
        <v>43</v>
      </c>
      <c r="D4109" s="102" t="s">
        <v>5479</v>
      </c>
      <c r="E4109" s="103">
        <v>5646</v>
      </c>
    </row>
    <row r="4110" spans="1:5" x14ac:dyDescent="0.25">
      <c r="B4110" s="97" t="str">
        <f t="shared" si="64"/>
        <v>SCSão Cristovão do Sul</v>
      </c>
      <c r="C4110" s="97" t="s">
        <v>42</v>
      </c>
      <c r="D4110" s="102" t="s">
        <v>5480</v>
      </c>
      <c r="E4110" s="103">
        <v>5646</v>
      </c>
    </row>
    <row r="4111" spans="1:5" x14ac:dyDescent="0.25">
      <c r="B4111" s="97" t="str">
        <f t="shared" si="64"/>
        <v>MTSão José do Xingu</v>
      </c>
      <c r="C4111" s="97" t="s">
        <v>46</v>
      </c>
      <c r="D4111" s="102" t="s">
        <v>5481</v>
      </c>
      <c r="E4111" s="103">
        <v>5646</v>
      </c>
    </row>
    <row r="4112" spans="1:5" x14ac:dyDescent="0.25">
      <c r="A4112" s="97" t="str">
        <f>_xlfn.CONCAT(C4112,D4112)</f>
        <v>MABenedito Leite</v>
      </c>
      <c r="B4112" s="97" t="str">
        <f t="shared" si="64"/>
        <v>MABenedito Leite</v>
      </c>
      <c r="C4112" s="104" t="s">
        <v>40</v>
      </c>
      <c r="D4112" s="105" t="s">
        <v>5482</v>
      </c>
      <c r="E4112" s="106">
        <v>5643</v>
      </c>
    </row>
    <row r="4113" spans="2:5" x14ac:dyDescent="0.25">
      <c r="B4113" s="97" t="str">
        <f t="shared" si="64"/>
        <v>BAFirmino Alves</v>
      </c>
      <c r="C4113" s="104" t="s">
        <v>32</v>
      </c>
      <c r="D4113" s="105" t="s">
        <v>5483</v>
      </c>
      <c r="E4113" s="106">
        <v>5641</v>
      </c>
    </row>
    <row r="4114" spans="2:5" x14ac:dyDescent="0.25">
      <c r="B4114" s="97" t="str">
        <f t="shared" si="64"/>
        <v>SPMendonça</v>
      </c>
      <c r="C4114" s="97" t="s">
        <v>27</v>
      </c>
      <c r="D4114" s="102" t="s">
        <v>5484</v>
      </c>
      <c r="E4114" s="103">
        <v>5638</v>
      </c>
    </row>
    <row r="4115" spans="2:5" x14ac:dyDescent="0.25">
      <c r="B4115" s="97" t="str">
        <f t="shared" si="64"/>
        <v>SPSabino</v>
      </c>
      <c r="C4115" s="97" t="s">
        <v>27</v>
      </c>
      <c r="D4115" s="102" t="s">
        <v>5485</v>
      </c>
      <c r="E4115" s="103">
        <v>5638</v>
      </c>
    </row>
    <row r="4116" spans="2:5" x14ac:dyDescent="0.25">
      <c r="B4116" s="97" t="str">
        <f t="shared" si="64"/>
        <v>RSSentinela do Sul</v>
      </c>
      <c r="C4116" s="97" t="s">
        <v>39</v>
      </c>
      <c r="D4116" s="102" t="s">
        <v>5486</v>
      </c>
      <c r="E4116" s="103">
        <v>5635</v>
      </c>
    </row>
    <row r="4117" spans="2:5" x14ac:dyDescent="0.25">
      <c r="B4117" s="97" t="str">
        <f t="shared" si="64"/>
        <v>PICampinas do Piauí</v>
      </c>
      <c r="C4117" s="104" t="s">
        <v>53</v>
      </c>
      <c r="D4117" s="105" t="s">
        <v>5487</v>
      </c>
      <c r="E4117" s="106">
        <v>5628</v>
      </c>
    </row>
    <row r="4118" spans="2:5" x14ac:dyDescent="0.25">
      <c r="B4118" s="97" t="str">
        <f t="shared" si="64"/>
        <v>PBAguiar</v>
      </c>
      <c r="C4118" s="104" t="s">
        <v>50</v>
      </c>
      <c r="D4118" s="105" t="s">
        <v>5488</v>
      </c>
      <c r="E4118" s="106">
        <v>5622</v>
      </c>
    </row>
    <row r="4119" spans="2:5" x14ac:dyDescent="0.25">
      <c r="B4119" s="97" t="str">
        <f t="shared" si="64"/>
        <v>SEFeira Nova</v>
      </c>
      <c r="C4119" s="104" t="s">
        <v>49</v>
      </c>
      <c r="D4119" s="105" t="s">
        <v>3111</v>
      </c>
      <c r="E4119" s="106">
        <v>5617</v>
      </c>
    </row>
    <row r="4120" spans="2:5" x14ac:dyDescent="0.25">
      <c r="B4120" s="97" t="str">
        <f t="shared" si="64"/>
        <v>PRMercedes</v>
      </c>
      <c r="C4120" s="97" t="s">
        <v>33</v>
      </c>
      <c r="D4120" s="102" t="s">
        <v>5489</v>
      </c>
      <c r="E4120" s="103">
        <v>5617</v>
      </c>
    </row>
    <row r="4121" spans="2:5" x14ac:dyDescent="0.25">
      <c r="B4121" s="97" t="str">
        <f t="shared" si="64"/>
        <v>RSTucunduva</v>
      </c>
      <c r="C4121" s="97" t="s">
        <v>39</v>
      </c>
      <c r="D4121" s="102" t="s">
        <v>5490</v>
      </c>
      <c r="E4121" s="103">
        <v>5612</v>
      </c>
    </row>
    <row r="4122" spans="2:5" x14ac:dyDescent="0.25">
      <c r="B4122" s="97" t="str">
        <f t="shared" si="64"/>
        <v>MGRubelita</v>
      </c>
      <c r="C4122" s="104" t="s">
        <v>34</v>
      </c>
      <c r="D4122" s="105" t="s">
        <v>5491</v>
      </c>
      <c r="E4122" s="106">
        <v>5609</v>
      </c>
    </row>
    <row r="4123" spans="2:5" x14ac:dyDescent="0.25">
      <c r="B4123" s="97" t="str">
        <f t="shared" si="64"/>
        <v>RNSítio Novo</v>
      </c>
      <c r="C4123" s="104" t="s">
        <v>52</v>
      </c>
      <c r="D4123" s="105" t="s">
        <v>3470</v>
      </c>
      <c r="E4123" s="106">
        <v>5600</v>
      </c>
    </row>
    <row r="4124" spans="2:5" x14ac:dyDescent="0.25">
      <c r="B4124" s="97" t="str">
        <f t="shared" si="64"/>
        <v>MGSão Sebastião da Bela Vista</v>
      </c>
      <c r="C4124" s="97" t="s">
        <v>34</v>
      </c>
      <c r="D4124" s="102" t="s">
        <v>5492</v>
      </c>
      <c r="E4124" s="103">
        <v>5598</v>
      </c>
    </row>
    <row r="4125" spans="2:5" x14ac:dyDescent="0.25">
      <c r="B4125" s="97" t="str">
        <f t="shared" si="64"/>
        <v>PRMaria Helena</v>
      </c>
      <c r="C4125" s="97" t="s">
        <v>33</v>
      </c>
      <c r="D4125" s="102" t="s">
        <v>5493</v>
      </c>
      <c r="E4125" s="103">
        <v>5593</v>
      </c>
    </row>
    <row r="4126" spans="2:5" x14ac:dyDescent="0.25">
      <c r="B4126" s="97" t="str">
        <f t="shared" si="64"/>
        <v>MGCana Verde</v>
      </c>
      <c r="C4126" s="104" t="s">
        <v>34</v>
      </c>
      <c r="D4126" s="105" t="s">
        <v>5494</v>
      </c>
      <c r="E4126" s="106">
        <v>5585</v>
      </c>
    </row>
    <row r="4127" spans="2:5" x14ac:dyDescent="0.25">
      <c r="B4127" s="97" t="str">
        <f t="shared" si="64"/>
        <v>GOSanta Fé de Goiás</v>
      </c>
      <c r="C4127" s="97" t="s">
        <v>36</v>
      </c>
      <c r="D4127" s="102" t="s">
        <v>5495</v>
      </c>
      <c r="E4127" s="103">
        <v>5585</v>
      </c>
    </row>
    <row r="4128" spans="2:5" x14ac:dyDescent="0.25">
      <c r="B4128" s="97" t="str">
        <f t="shared" si="64"/>
        <v>MGCaiana</v>
      </c>
      <c r="C4128" s="104" t="s">
        <v>34</v>
      </c>
      <c r="D4128" s="105" t="s">
        <v>5496</v>
      </c>
      <c r="E4128" s="106">
        <v>5584</v>
      </c>
    </row>
    <row r="4129" spans="1:5" x14ac:dyDescent="0.25">
      <c r="B4129" s="97" t="str">
        <f t="shared" si="64"/>
        <v>PRXambrê</v>
      </c>
      <c r="C4129" s="97" t="s">
        <v>33</v>
      </c>
      <c r="D4129" s="102" t="s">
        <v>5497</v>
      </c>
      <c r="E4129" s="103">
        <v>5584</v>
      </c>
    </row>
    <row r="4130" spans="1:5" x14ac:dyDescent="0.25">
      <c r="B4130" s="97" t="str">
        <f t="shared" si="64"/>
        <v>PRSaudade do Iguaçu</v>
      </c>
      <c r="C4130" s="97" t="s">
        <v>33</v>
      </c>
      <c r="D4130" s="102" t="s">
        <v>5498</v>
      </c>
      <c r="E4130" s="103">
        <v>5578</v>
      </c>
    </row>
    <row r="4131" spans="1:5" x14ac:dyDescent="0.25">
      <c r="A4131" s="97" t="str">
        <f>_xlfn.CONCAT(C4131,D4131)</f>
        <v>APSerra do Navio</v>
      </c>
      <c r="B4131" s="97" t="str">
        <f t="shared" si="64"/>
        <v>APSerra do Navio</v>
      </c>
      <c r="C4131" s="104" t="s">
        <v>55</v>
      </c>
      <c r="D4131" s="105" t="s">
        <v>5499</v>
      </c>
      <c r="E4131" s="106">
        <v>5577</v>
      </c>
    </row>
    <row r="4132" spans="1:5" x14ac:dyDescent="0.25">
      <c r="B4132" s="97" t="str">
        <f t="shared" si="64"/>
        <v>SPSanta Ernestina</v>
      </c>
      <c r="C4132" s="97" t="s">
        <v>27</v>
      </c>
      <c r="D4132" s="102" t="s">
        <v>5500</v>
      </c>
      <c r="E4132" s="103">
        <v>5577</v>
      </c>
    </row>
    <row r="4133" spans="1:5" x14ac:dyDescent="0.25">
      <c r="B4133" s="97" t="str">
        <f t="shared" si="64"/>
        <v>RSItaara</v>
      </c>
      <c r="C4133" s="97" t="s">
        <v>39</v>
      </c>
      <c r="D4133" s="102" t="s">
        <v>5501</v>
      </c>
      <c r="E4133" s="103">
        <v>5573</v>
      </c>
    </row>
    <row r="4134" spans="1:5" x14ac:dyDescent="0.25">
      <c r="B4134" s="97" t="str">
        <f t="shared" si="64"/>
        <v>SCAgronômica</v>
      </c>
      <c r="C4134" s="97" t="s">
        <v>42</v>
      </c>
      <c r="D4134" s="102" t="s">
        <v>5502</v>
      </c>
      <c r="E4134" s="103">
        <v>5570</v>
      </c>
    </row>
    <row r="4135" spans="1:5" x14ac:dyDescent="0.25">
      <c r="B4135" s="97" t="str">
        <f t="shared" si="64"/>
        <v>BASão José da Vitória</v>
      </c>
      <c r="C4135" s="104" t="s">
        <v>32</v>
      </c>
      <c r="D4135" s="105" t="s">
        <v>5503</v>
      </c>
      <c r="E4135" s="106">
        <v>5562</v>
      </c>
    </row>
    <row r="4136" spans="1:5" x14ac:dyDescent="0.25">
      <c r="B4136" s="97" t="str">
        <f t="shared" si="64"/>
        <v>SPTaiúva</v>
      </c>
      <c r="C4136" s="97" t="s">
        <v>27</v>
      </c>
      <c r="D4136" s="102" t="s">
        <v>5504</v>
      </c>
      <c r="E4136" s="103">
        <v>5562</v>
      </c>
    </row>
    <row r="4137" spans="1:5" x14ac:dyDescent="0.25">
      <c r="B4137" s="97" t="str">
        <f t="shared" si="64"/>
        <v>PRMaripá</v>
      </c>
      <c r="C4137" s="97" t="s">
        <v>33</v>
      </c>
      <c r="D4137" s="102" t="s">
        <v>5505</v>
      </c>
      <c r="E4137" s="103">
        <v>5562</v>
      </c>
    </row>
    <row r="4138" spans="1:5" x14ac:dyDescent="0.25">
      <c r="B4138" s="97" t="str">
        <f t="shared" si="64"/>
        <v>PRFernandes Pinheiro</v>
      </c>
      <c r="C4138" s="97" t="s">
        <v>33</v>
      </c>
      <c r="D4138" s="102" t="s">
        <v>5506</v>
      </c>
      <c r="E4138" s="103">
        <v>5561</v>
      </c>
    </row>
    <row r="4139" spans="1:5" x14ac:dyDescent="0.25">
      <c r="B4139" s="97" t="str">
        <f t="shared" si="64"/>
        <v>MGCapitão Andrade</v>
      </c>
      <c r="C4139" s="104" t="s">
        <v>34</v>
      </c>
      <c r="D4139" s="105" t="s">
        <v>5507</v>
      </c>
      <c r="E4139" s="106">
        <v>5559</v>
      </c>
    </row>
    <row r="4140" spans="1:5" x14ac:dyDescent="0.25">
      <c r="B4140" s="97" t="str">
        <f t="shared" si="64"/>
        <v>MGConceição do Pará</v>
      </c>
      <c r="C4140" s="104" t="s">
        <v>34</v>
      </c>
      <c r="D4140" s="105" t="s">
        <v>5508</v>
      </c>
      <c r="E4140" s="106">
        <v>5558</v>
      </c>
    </row>
    <row r="4141" spans="1:5" x14ac:dyDescent="0.25">
      <c r="B4141" s="97" t="str">
        <f t="shared" si="64"/>
        <v>SPIpiguá</v>
      </c>
      <c r="C4141" s="97" t="s">
        <v>27</v>
      </c>
      <c r="D4141" s="102" t="s">
        <v>5509</v>
      </c>
      <c r="E4141" s="103">
        <v>5557</v>
      </c>
    </row>
    <row r="4142" spans="1:5" x14ac:dyDescent="0.25">
      <c r="B4142" s="97" t="str">
        <f t="shared" si="64"/>
        <v>PRGuaraci</v>
      </c>
      <c r="C4142" s="97" t="s">
        <v>33</v>
      </c>
      <c r="D4142" s="102" t="s">
        <v>4310</v>
      </c>
      <c r="E4142" s="103">
        <v>5557</v>
      </c>
    </row>
    <row r="4143" spans="1:5" x14ac:dyDescent="0.25">
      <c r="B4143" s="97" t="str">
        <f t="shared" si="64"/>
        <v>RNBento Fernandes</v>
      </c>
      <c r="C4143" s="104" t="s">
        <v>52</v>
      </c>
      <c r="D4143" s="105" t="s">
        <v>5510</v>
      </c>
      <c r="E4143" s="106">
        <v>5552</v>
      </c>
    </row>
    <row r="4144" spans="1:5" x14ac:dyDescent="0.25">
      <c r="A4144" s="97" t="str">
        <f>_xlfn.CONCAT(C4144,D4144)</f>
        <v>TOPequizeiro</v>
      </c>
      <c r="B4144" s="97" t="str">
        <f t="shared" si="64"/>
        <v>TOPequizeiro</v>
      </c>
      <c r="C4144" s="104" t="s">
        <v>45</v>
      </c>
      <c r="D4144" s="105" t="s">
        <v>5511</v>
      </c>
      <c r="E4144" s="106">
        <v>5546</v>
      </c>
    </row>
    <row r="4145" spans="1:5" x14ac:dyDescent="0.25">
      <c r="A4145" s="97" t="str">
        <f>_xlfn.CONCAT(C4145,D4145)</f>
        <v>TOBrejinho de Nazaré</v>
      </c>
      <c r="B4145" s="97" t="str">
        <f t="shared" si="64"/>
        <v>TOBrejinho de Nazaré</v>
      </c>
      <c r="C4145" s="104" t="s">
        <v>45</v>
      </c>
      <c r="D4145" s="105" t="s">
        <v>5512</v>
      </c>
      <c r="E4145" s="106">
        <v>5540</v>
      </c>
    </row>
    <row r="4146" spans="1:5" x14ac:dyDescent="0.25">
      <c r="B4146" s="97" t="str">
        <f t="shared" si="64"/>
        <v>PRSão Jorge do Ivaí</v>
      </c>
      <c r="C4146" s="97" t="s">
        <v>33</v>
      </c>
      <c r="D4146" s="102" t="s">
        <v>5513</v>
      </c>
      <c r="E4146" s="103">
        <v>5535</v>
      </c>
    </row>
    <row r="4147" spans="1:5" x14ac:dyDescent="0.25">
      <c r="B4147" s="97" t="str">
        <f t="shared" si="64"/>
        <v>PRSão Jorge do Patrocínio</v>
      </c>
      <c r="C4147" s="97" t="s">
        <v>33</v>
      </c>
      <c r="D4147" s="102" t="s">
        <v>5514</v>
      </c>
      <c r="E4147" s="103">
        <v>5532</v>
      </c>
    </row>
    <row r="4148" spans="1:5" x14ac:dyDescent="0.25">
      <c r="B4148" s="97" t="str">
        <f t="shared" si="64"/>
        <v>RSTiradentes do Sul</v>
      </c>
      <c r="C4148" s="97" t="s">
        <v>39</v>
      </c>
      <c r="D4148" s="102" t="s">
        <v>5515</v>
      </c>
      <c r="E4148" s="103">
        <v>5532</v>
      </c>
    </row>
    <row r="4149" spans="1:5" x14ac:dyDescent="0.25">
      <c r="B4149" s="97" t="str">
        <f t="shared" si="64"/>
        <v>RNVárzea</v>
      </c>
      <c r="C4149" s="104" t="s">
        <v>52</v>
      </c>
      <c r="D4149" s="105" t="s">
        <v>5516</v>
      </c>
      <c r="E4149" s="106">
        <v>5529</v>
      </c>
    </row>
    <row r="4150" spans="1:5" x14ac:dyDescent="0.25">
      <c r="B4150" s="97" t="str">
        <f t="shared" si="64"/>
        <v>PBAlcantil</v>
      </c>
      <c r="C4150" s="104" t="s">
        <v>50</v>
      </c>
      <c r="D4150" s="105" t="s">
        <v>5517</v>
      </c>
      <c r="E4150" s="106">
        <v>5527</v>
      </c>
    </row>
    <row r="4151" spans="1:5" x14ac:dyDescent="0.25">
      <c r="B4151" s="97" t="str">
        <f t="shared" si="64"/>
        <v>PRDoutor Ulysses</v>
      </c>
      <c r="C4151" s="97" t="s">
        <v>33</v>
      </c>
      <c r="D4151" s="102" t="s">
        <v>5518</v>
      </c>
      <c r="E4151" s="103">
        <v>5525</v>
      </c>
    </row>
    <row r="4152" spans="1:5" x14ac:dyDescent="0.25">
      <c r="B4152" s="97" t="str">
        <f t="shared" si="64"/>
        <v>RSChuvisca</v>
      </c>
      <c r="C4152" s="97" t="s">
        <v>39</v>
      </c>
      <c r="D4152" s="102" t="s">
        <v>5519</v>
      </c>
      <c r="E4152" s="103">
        <v>5518</v>
      </c>
    </row>
    <row r="4153" spans="1:5" x14ac:dyDescent="0.25">
      <c r="B4153" s="97" t="str">
        <f t="shared" si="64"/>
        <v>MGGurinhatã</v>
      </c>
      <c r="C4153" s="104" t="s">
        <v>34</v>
      </c>
      <c r="D4153" s="105" t="s">
        <v>5520</v>
      </c>
      <c r="E4153" s="106">
        <v>5516</v>
      </c>
    </row>
    <row r="4154" spans="1:5" x14ac:dyDescent="0.25">
      <c r="B4154" s="97" t="str">
        <f t="shared" si="64"/>
        <v>BABarra do Rocha</v>
      </c>
      <c r="C4154" s="104" t="s">
        <v>32</v>
      </c>
      <c r="D4154" s="105" t="s">
        <v>5521</v>
      </c>
      <c r="E4154" s="106">
        <v>5515</v>
      </c>
    </row>
    <row r="4155" spans="1:5" x14ac:dyDescent="0.25">
      <c r="A4155" s="97" t="str">
        <f>_xlfn.CONCAT(C4155,D4155)</f>
        <v>TOCaseara</v>
      </c>
      <c r="B4155" s="97" t="str">
        <f t="shared" si="64"/>
        <v>TOCaseara</v>
      </c>
      <c r="C4155" s="104" t="s">
        <v>45</v>
      </c>
      <c r="D4155" s="105" t="s">
        <v>5522</v>
      </c>
      <c r="E4155" s="106">
        <v>5514</v>
      </c>
    </row>
    <row r="4156" spans="1:5" x14ac:dyDescent="0.25">
      <c r="B4156" s="97" t="str">
        <f t="shared" si="64"/>
        <v>PIBertolínia</v>
      </c>
      <c r="C4156" s="104" t="s">
        <v>53</v>
      </c>
      <c r="D4156" s="105" t="s">
        <v>5523</v>
      </c>
      <c r="E4156" s="106">
        <v>5512</v>
      </c>
    </row>
    <row r="4157" spans="1:5" x14ac:dyDescent="0.25">
      <c r="B4157" s="97" t="str">
        <f t="shared" si="64"/>
        <v>MGPiranguçu</v>
      </c>
      <c r="C4157" s="104" t="s">
        <v>34</v>
      </c>
      <c r="D4157" s="105" t="s">
        <v>5524</v>
      </c>
      <c r="E4157" s="106">
        <v>5504</v>
      </c>
    </row>
    <row r="4158" spans="1:5" x14ac:dyDescent="0.25">
      <c r="B4158" s="97" t="str">
        <f t="shared" si="64"/>
        <v>RNCoronel Ezequiel</v>
      </c>
      <c r="C4158" s="104" t="s">
        <v>52</v>
      </c>
      <c r="D4158" s="105" t="s">
        <v>5525</v>
      </c>
      <c r="E4158" s="106">
        <v>5501</v>
      </c>
    </row>
    <row r="4159" spans="1:5" x14ac:dyDescent="0.25">
      <c r="B4159" s="97" t="str">
        <f t="shared" si="64"/>
        <v>MGRio Preto</v>
      </c>
      <c r="C4159" s="104" t="s">
        <v>34</v>
      </c>
      <c r="D4159" s="105" t="s">
        <v>5526</v>
      </c>
      <c r="E4159" s="106">
        <v>5493</v>
      </c>
    </row>
    <row r="4160" spans="1:5" x14ac:dyDescent="0.25">
      <c r="B4160" s="97" t="str">
        <f t="shared" si="64"/>
        <v>PIJuazeiro do Piauí</v>
      </c>
      <c r="C4160" s="104" t="s">
        <v>53</v>
      </c>
      <c r="D4160" s="105" t="s">
        <v>5527</v>
      </c>
      <c r="E4160" s="106">
        <v>5491</v>
      </c>
    </row>
    <row r="4161" spans="1:5" x14ac:dyDescent="0.25">
      <c r="B4161" s="97" t="str">
        <f t="shared" si="64"/>
        <v>MGMesquita</v>
      </c>
      <c r="C4161" s="104" t="s">
        <v>34</v>
      </c>
      <c r="D4161" s="105" t="s">
        <v>1715</v>
      </c>
      <c r="E4161" s="106">
        <v>5489</v>
      </c>
    </row>
    <row r="4162" spans="1:5" x14ac:dyDescent="0.25">
      <c r="B4162" s="97" t="str">
        <f t="shared" si="64"/>
        <v>MSAlcinópolis</v>
      </c>
      <c r="C4162" s="97" t="s">
        <v>47</v>
      </c>
      <c r="D4162" s="102" t="s">
        <v>5528</v>
      </c>
      <c r="E4162" s="103">
        <v>5489</v>
      </c>
    </row>
    <row r="4163" spans="1:5" x14ac:dyDescent="0.25">
      <c r="B4163" s="97" t="str">
        <f t="shared" ref="B4163:B4226" si="65">C4163&amp;D4163</f>
        <v>PIJoca Marques</v>
      </c>
      <c r="C4163" s="104" t="s">
        <v>53</v>
      </c>
      <c r="D4163" s="105" t="s">
        <v>5529</v>
      </c>
      <c r="E4163" s="106">
        <v>5488</v>
      </c>
    </row>
    <row r="4164" spans="1:5" x14ac:dyDescent="0.25">
      <c r="B4164" s="97" t="str">
        <f t="shared" si="65"/>
        <v>RSTavares</v>
      </c>
      <c r="C4164" s="97" t="s">
        <v>39</v>
      </c>
      <c r="D4164" s="102" t="s">
        <v>3827</v>
      </c>
      <c r="E4164" s="103">
        <v>5484</v>
      </c>
    </row>
    <row r="4165" spans="1:5" x14ac:dyDescent="0.25">
      <c r="B4165" s="97" t="str">
        <f t="shared" si="65"/>
        <v>PICaxingó</v>
      </c>
      <c r="C4165" s="104" t="s">
        <v>53</v>
      </c>
      <c r="D4165" s="105" t="s">
        <v>5530</v>
      </c>
      <c r="E4165" s="106">
        <v>5477</v>
      </c>
    </row>
    <row r="4166" spans="1:5" x14ac:dyDescent="0.25">
      <c r="B4166" s="97" t="str">
        <f t="shared" si="65"/>
        <v>PIGeminiano</v>
      </c>
      <c r="C4166" s="104" t="s">
        <v>53</v>
      </c>
      <c r="D4166" s="105" t="s">
        <v>5531</v>
      </c>
      <c r="E4166" s="106">
        <v>5477</v>
      </c>
    </row>
    <row r="4167" spans="1:5" x14ac:dyDescent="0.25">
      <c r="B4167" s="97" t="str">
        <f t="shared" si="65"/>
        <v>SCAnchieta</v>
      </c>
      <c r="C4167" s="97" t="s">
        <v>42</v>
      </c>
      <c r="D4167" s="102" t="s">
        <v>2707</v>
      </c>
      <c r="E4167" s="103">
        <v>5477</v>
      </c>
    </row>
    <row r="4168" spans="1:5" x14ac:dyDescent="0.25">
      <c r="B4168" s="97" t="str">
        <f t="shared" si="65"/>
        <v>MGSobrália</v>
      </c>
      <c r="C4168" s="97" t="s">
        <v>34</v>
      </c>
      <c r="D4168" s="102" t="s">
        <v>5532</v>
      </c>
      <c r="E4168" s="103">
        <v>5476</v>
      </c>
    </row>
    <row r="4169" spans="1:5" x14ac:dyDescent="0.25">
      <c r="B4169" s="97" t="str">
        <f t="shared" si="65"/>
        <v>GOFazenda Nova</v>
      </c>
      <c r="C4169" s="97" t="s">
        <v>36</v>
      </c>
      <c r="D4169" s="102" t="s">
        <v>5533</v>
      </c>
      <c r="E4169" s="103">
        <v>5471</v>
      </c>
    </row>
    <row r="4170" spans="1:5" x14ac:dyDescent="0.25">
      <c r="A4170" s="97" t="str">
        <f>_xlfn.CONCAT(C4170,D4170)</f>
        <v>MANova Colinas</v>
      </c>
      <c r="B4170" s="97" t="str">
        <f t="shared" si="65"/>
        <v>MANova Colinas</v>
      </c>
      <c r="C4170" s="104" t="s">
        <v>40</v>
      </c>
      <c r="D4170" s="105" t="s">
        <v>5534</v>
      </c>
      <c r="E4170" s="106">
        <v>5469</v>
      </c>
    </row>
    <row r="4171" spans="1:5" x14ac:dyDescent="0.25">
      <c r="A4171" s="97" t="str">
        <f>_xlfn.CONCAT(C4171,D4171)</f>
        <v>PIAlvorada do Gurguéia</v>
      </c>
      <c r="B4171" s="97" t="str">
        <f t="shared" si="65"/>
        <v>PIAlvorada do Gurguéia</v>
      </c>
      <c r="C4171" s="104" t="s">
        <v>53</v>
      </c>
      <c r="D4171" s="105" t="s">
        <v>5535</v>
      </c>
      <c r="E4171" s="106">
        <v>5469</v>
      </c>
    </row>
    <row r="4172" spans="1:5" x14ac:dyDescent="0.25">
      <c r="B4172" s="97" t="str">
        <f t="shared" si="65"/>
        <v>ESMucurici</v>
      </c>
      <c r="C4172" s="97" t="s">
        <v>48</v>
      </c>
      <c r="D4172" s="102" t="s">
        <v>5536</v>
      </c>
      <c r="E4172" s="103">
        <v>5468</v>
      </c>
    </row>
    <row r="4173" spans="1:5" x14ac:dyDescent="0.25">
      <c r="B4173" s="97" t="str">
        <f t="shared" si="65"/>
        <v>SPAvaí</v>
      </c>
      <c r="C4173" s="97" t="s">
        <v>27</v>
      </c>
      <c r="D4173" s="102" t="s">
        <v>5537</v>
      </c>
      <c r="E4173" s="103">
        <v>5467</v>
      </c>
    </row>
    <row r="4174" spans="1:5" x14ac:dyDescent="0.25">
      <c r="B4174" s="97" t="str">
        <f t="shared" si="65"/>
        <v>MGCatas Altas</v>
      </c>
      <c r="C4174" s="104" t="s">
        <v>34</v>
      </c>
      <c r="D4174" s="105" t="s">
        <v>5538</v>
      </c>
      <c r="E4174" s="106">
        <v>5465</v>
      </c>
    </row>
    <row r="4175" spans="1:5" x14ac:dyDescent="0.25">
      <c r="B4175" s="97" t="str">
        <f t="shared" si="65"/>
        <v>RSNova Esperança do Sul</v>
      </c>
      <c r="C4175" s="97" t="s">
        <v>39</v>
      </c>
      <c r="D4175" s="102" t="s">
        <v>5539</v>
      </c>
      <c r="E4175" s="103">
        <v>5465</v>
      </c>
    </row>
    <row r="4176" spans="1:5" x14ac:dyDescent="0.25">
      <c r="B4176" s="97" t="str">
        <f t="shared" si="65"/>
        <v>MGCaparaó</v>
      </c>
      <c r="C4176" s="104" t="s">
        <v>34</v>
      </c>
      <c r="D4176" s="105" t="s">
        <v>5540</v>
      </c>
      <c r="E4176" s="106">
        <v>5464</v>
      </c>
    </row>
    <row r="4177" spans="1:5" x14ac:dyDescent="0.25">
      <c r="B4177" s="97" t="str">
        <f t="shared" si="65"/>
        <v>MTSanto Antônio do Leste</v>
      </c>
      <c r="C4177" s="97" t="s">
        <v>46</v>
      </c>
      <c r="D4177" s="102" t="s">
        <v>5541</v>
      </c>
      <c r="E4177" s="103">
        <v>5459</v>
      </c>
    </row>
    <row r="4178" spans="1:5" x14ac:dyDescent="0.25">
      <c r="A4178" s="97" t="str">
        <f>_xlfn.CONCAT(C4178,D4178)</f>
        <v>TOSão Bento do Tocantins</v>
      </c>
      <c r="B4178" s="97" t="str">
        <f t="shared" si="65"/>
        <v>TOSão Bento do Tocantins</v>
      </c>
      <c r="C4178" s="104" t="s">
        <v>45</v>
      </c>
      <c r="D4178" s="105" t="s">
        <v>5542</v>
      </c>
      <c r="E4178" s="106">
        <v>5457</v>
      </c>
    </row>
    <row r="4179" spans="1:5" x14ac:dyDescent="0.25">
      <c r="B4179" s="97" t="str">
        <f t="shared" si="65"/>
        <v>MGJampruca</v>
      </c>
      <c r="C4179" s="104" t="s">
        <v>34</v>
      </c>
      <c r="D4179" s="105" t="s">
        <v>5543</v>
      </c>
      <c r="E4179" s="106">
        <v>5453</v>
      </c>
    </row>
    <row r="4180" spans="1:5" x14ac:dyDescent="0.25">
      <c r="A4180" s="97" t="str">
        <f>_xlfn.CONCAT(C4180,D4180)</f>
        <v>TOSilvanópolis</v>
      </c>
      <c r="B4180" s="97" t="str">
        <f t="shared" si="65"/>
        <v>TOSilvanópolis</v>
      </c>
      <c r="C4180" s="104" t="s">
        <v>45</v>
      </c>
      <c r="D4180" s="105" t="s">
        <v>5544</v>
      </c>
      <c r="E4180" s="106">
        <v>5452</v>
      </c>
    </row>
    <row r="4181" spans="1:5" x14ac:dyDescent="0.25">
      <c r="B4181" s="97" t="str">
        <f t="shared" si="65"/>
        <v>PRTapira</v>
      </c>
      <c r="C4181" s="97" t="s">
        <v>33</v>
      </c>
      <c r="D4181" s="102" t="s">
        <v>5545</v>
      </c>
      <c r="E4181" s="103">
        <v>5452</v>
      </c>
    </row>
    <row r="4182" spans="1:5" x14ac:dyDescent="0.25">
      <c r="B4182" s="97" t="str">
        <f t="shared" si="65"/>
        <v>MGItacambira</v>
      </c>
      <c r="C4182" s="104" t="s">
        <v>34</v>
      </c>
      <c r="D4182" s="105" t="s">
        <v>5546</v>
      </c>
      <c r="E4182" s="106">
        <v>5447</v>
      </c>
    </row>
    <row r="4183" spans="1:5" x14ac:dyDescent="0.25">
      <c r="B4183" s="97" t="str">
        <f t="shared" si="65"/>
        <v>RSGaurama</v>
      </c>
      <c r="C4183" s="97" t="s">
        <v>39</v>
      </c>
      <c r="D4183" s="102" t="s">
        <v>5547</v>
      </c>
      <c r="E4183" s="103">
        <v>5447</v>
      </c>
    </row>
    <row r="4184" spans="1:5" x14ac:dyDescent="0.25">
      <c r="B4184" s="97" t="str">
        <f t="shared" si="65"/>
        <v>GOTurvelândia</v>
      </c>
      <c r="C4184" s="97" t="s">
        <v>36</v>
      </c>
      <c r="D4184" s="102" t="s">
        <v>5548</v>
      </c>
      <c r="E4184" s="103">
        <v>5447</v>
      </c>
    </row>
    <row r="4185" spans="1:5" x14ac:dyDescent="0.25">
      <c r="B4185" s="97" t="str">
        <f t="shared" si="65"/>
        <v>MGDatas</v>
      </c>
      <c r="C4185" s="104" t="s">
        <v>34</v>
      </c>
      <c r="D4185" s="105" t="s">
        <v>5549</v>
      </c>
      <c r="E4185" s="106">
        <v>5431</v>
      </c>
    </row>
    <row r="4186" spans="1:5" x14ac:dyDescent="0.25">
      <c r="B4186" s="97" t="str">
        <f t="shared" si="65"/>
        <v>MGLuminárias</v>
      </c>
      <c r="C4186" s="104" t="s">
        <v>34</v>
      </c>
      <c r="D4186" s="105" t="s">
        <v>5550</v>
      </c>
      <c r="E4186" s="106">
        <v>5431</v>
      </c>
    </row>
    <row r="4187" spans="1:5" x14ac:dyDescent="0.25">
      <c r="B4187" s="97" t="str">
        <f t="shared" si="65"/>
        <v>MGSanta Rita do Itueto</v>
      </c>
      <c r="C4187" s="97" t="s">
        <v>34</v>
      </c>
      <c r="D4187" s="102" t="s">
        <v>5551</v>
      </c>
      <c r="E4187" s="103">
        <v>5426</v>
      </c>
    </row>
    <row r="4188" spans="1:5" x14ac:dyDescent="0.25">
      <c r="B4188" s="97" t="str">
        <f t="shared" si="65"/>
        <v>PRSanto Inácio</v>
      </c>
      <c r="C4188" s="97" t="s">
        <v>33</v>
      </c>
      <c r="D4188" s="102" t="s">
        <v>5552</v>
      </c>
      <c r="E4188" s="103">
        <v>5422</v>
      </c>
    </row>
    <row r="4189" spans="1:5" x14ac:dyDescent="0.25">
      <c r="B4189" s="97" t="str">
        <f t="shared" si="65"/>
        <v>RSCampinas do Sul</v>
      </c>
      <c r="C4189" s="97" t="s">
        <v>39</v>
      </c>
      <c r="D4189" s="102" t="s">
        <v>5553</v>
      </c>
      <c r="E4189" s="103">
        <v>5422</v>
      </c>
    </row>
    <row r="4190" spans="1:5" x14ac:dyDescent="0.25">
      <c r="B4190" s="97" t="str">
        <f t="shared" si="65"/>
        <v>GOBaliza</v>
      </c>
      <c r="C4190" s="97" t="s">
        <v>36</v>
      </c>
      <c r="D4190" s="102" t="s">
        <v>5554</v>
      </c>
      <c r="E4190" s="103">
        <v>5418</v>
      </c>
    </row>
    <row r="4191" spans="1:5" x14ac:dyDescent="0.25">
      <c r="B4191" s="97" t="str">
        <f t="shared" si="65"/>
        <v>MGSão Bento Abade</v>
      </c>
      <c r="C4191" s="97" t="s">
        <v>34</v>
      </c>
      <c r="D4191" s="102" t="s">
        <v>5555</v>
      </c>
      <c r="E4191" s="103">
        <v>5411</v>
      </c>
    </row>
    <row r="4192" spans="1:5" x14ac:dyDescent="0.25">
      <c r="B4192" s="97" t="str">
        <f t="shared" si="65"/>
        <v>RSMachadinho</v>
      </c>
      <c r="C4192" s="97" t="s">
        <v>39</v>
      </c>
      <c r="D4192" s="102" t="s">
        <v>5556</v>
      </c>
      <c r="E4192" s="103">
        <v>5411</v>
      </c>
    </row>
    <row r="4193" spans="1:5" x14ac:dyDescent="0.25">
      <c r="B4193" s="97" t="str">
        <f t="shared" si="65"/>
        <v>PBDamião</v>
      </c>
      <c r="C4193" s="104" t="s">
        <v>50</v>
      </c>
      <c r="D4193" s="105" t="s">
        <v>5557</v>
      </c>
      <c r="E4193" s="106">
        <v>5409</v>
      </c>
    </row>
    <row r="4194" spans="1:5" x14ac:dyDescent="0.25">
      <c r="B4194" s="97" t="str">
        <f t="shared" si="65"/>
        <v>MGBonfinópolis de Minas</v>
      </c>
      <c r="C4194" s="104" t="s">
        <v>34</v>
      </c>
      <c r="D4194" s="105" t="s">
        <v>5558</v>
      </c>
      <c r="E4194" s="106">
        <v>5397</v>
      </c>
    </row>
    <row r="4195" spans="1:5" x14ac:dyDescent="0.25">
      <c r="B4195" s="97" t="str">
        <f t="shared" si="65"/>
        <v>SCBotuverá</v>
      </c>
      <c r="C4195" s="97" t="s">
        <v>42</v>
      </c>
      <c r="D4195" s="102" t="s">
        <v>5559</v>
      </c>
      <c r="E4195" s="103">
        <v>5396</v>
      </c>
    </row>
    <row r="4196" spans="1:5" x14ac:dyDescent="0.25">
      <c r="B4196" s="97" t="str">
        <f t="shared" si="65"/>
        <v>PBVieirópolis</v>
      </c>
      <c r="C4196" s="104" t="s">
        <v>50</v>
      </c>
      <c r="D4196" s="105" t="s">
        <v>5560</v>
      </c>
      <c r="E4196" s="106">
        <v>5395</v>
      </c>
    </row>
    <row r="4197" spans="1:5" x14ac:dyDescent="0.25">
      <c r="B4197" s="97" t="str">
        <f t="shared" si="65"/>
        <v>PRPresidente Castelo Branco</v>
      </c>
      <c r="C4197" s="97" t="s">
        <v>33</v>
      </c>
      <c r="D4197" s="102" t="s">
        <v>5561</v>
      </c>
      <c r="E4197" s="103">
        <v>5395</v>
      </c>
    </row>
    <row r="4198" spans="1:5" x14ac:dyDescent="0.25">
      <c r="B4198" s="97" t="str">
        <f t="shared" si="65"/>
        <v>PICurral Novo do Piauí</v>
      </c>
      <c r="C4198" s="104" t="s">
        <v>53</v>
      </c>
      <c r="D4198" s="105" t="s">
        <v>5562</v>
      </c>
      <c r="E4198" s="106">
        <v>5390</v>
      </c>
    </row>
    <row r="4199" spans="1:5" x14ac:dyDescent="0.25">
      <c r="B4199" s="97" t="str">
        <f t="shared" si="65"/>
        <v>MGEntre Folhas</v>
      </c>
      <c r="C4199" s="104" t="s">
        <v>34</v>
      </c>
      <c r="D4199" s="105" t="s">
        <v>5563</v>
      </c>
      <c r="E4199" s="106">
        <v>5383</v>
      </c>
    </row>
    <row r="4200" spans="1:5" x14ac:dyDescent="0.25">
      <c r="B4200" s="97" t="str">
        <f t="shared" si="65"/>
        <v>SPNipoã</v>
      </c>
      <c r="C4200" s="97" t="s">
        <v>27</v>
      </c>
      <c r="D4200" s="102" t="s">
        <v>5564</v>
      </c>
      <c r="E4200" s="103">
        <v>5381</v>
      </c>
    </row>
    <row r="4201" spans="1:5" x14ac:dyDescent="0.25">
      <c r="B4201" s="97" t="str">
        <f t="shared" si="65"/>
        <v>PRGrandes Rios</v>
      </c>
      <c r="C4201" s="97" t="s">
        <v>33</v>
      </c>
      <c r="D4201" s="102" t="s">
        <v>5565</v>
      </c>
      <c r="E4201" s="103">
        <v>5379</v>
      </c>
    </row>
    <row r="4202" spans="1:5" x14ac:dyDescent="0.25">
      <c r="B4202" s="97" t="str">
        <f t="shared" si="65"/>
        <v>SPSalmourão</v>
      </c>
      <c r="C4202" s="97" t="s">
        <v>27</v>
      </c>
      <c r="D4202" s="102" t="s">
        <v>5566</v>
      </c>
      <c r="E4202" s="103">
        <v>5372</v>
      </c>
    </row>
    <row r="4203" spans="1:5" x14ac:dyDescent="0.25">
      <c r="B4203" s="97" t="str">
        <f t="shared" si="65"/>
        <v>SPPratânia</v>
      </c>
      <c r="C4203" s="97" t="s">
        <v>27</v>
      </c>
      <c r="D4203" s="102" t="s">
        <v>5567</v>
      </c>
      <c r="E4203" s="103">
        <v>5371</v>
      </c>
    </row>
    <row r="4204" spans="1:5" x14ac:dyDescent="0.25">
      <c r="A4204" s="97" t="str">
        <f>_xlfn.CONCAT(C4204,D4204)</f>
        <v>APPracuúba</v>
      </c>
      <c r="B4204" s="97" t="str">
        <f t="shared" si="65"/>
        <v>APPracuúba</v>
      </c>
      <c r="C4204" s="104" t="s">
        <v>55</v>
      </c>
      <c r="D4204" s="105" t="s">
        <v>5568</v>
      </c>
      <c r="E4204" s="106">
        <v>5370</v>
      </c>
    </row>
    <row r="4205" spans="1:5" x14ac:dyDescent="0.25">
      <c r="B4205" s="97" t="str">
        <f t="shared" si="65"/>
        <v>SPPlanalto</v>
      </c>
      <c r="C4205" s="97" t="s">
        <v>27</v>
      </c>
      <c r="D4205" s="102" t="s">
        <v>2870</v>
      </c>
      <c r="E4205" s="103">
        <v>5370</v>
      </c>
    </row>
    <row r="4206" spans="1:5" x14ac:dyDescent="0.25">
      <c r="B4206" s="97" t="str">
        <f t="shared" si="65"/>
        <v>MGSenador Amaral</v>
      </c>
      <c r="C4206" s="97" t="s">
        <v>34</v>
      </c>
      <c r="D4206" s="102" t="s">
        <v>5569</v>
      </c>
      <c r="E4206" s="103">
        <v>5365</v>
      </c>
    </row>
    <row r="4207" spans="1:5" x14ac:dyDescent="0.25">
      <c r="B4207" s="97" t="str">
        <f t="shared" si="65"/>
        <v>SPCanitar</v>
      </c>
      <c r="C4207" s="97" t="s">
        <v>27</v>
      </c>
      <c r="D4207" s="102" t="s">
        <v>5570</v>
      </c>
      <c r="E4207" s="103">
        <v>5365</v>
      </c>
    </row>
    <row r="4208" spans="1:5" x14ac:dyDescent="0.25">
      <c r="B4208" s="97" t="str">
        <f t="shared" si="65"/>
        <v>SPRiversul</v>
      </c>
      <c r="C4208" s="97" t="s">
        <v>27</v>
      </c>
      <c r="D4208" s="102" t="s">
        <v>5571</v>
      </c>
      <c r="E4208" s="103">
        <v>5364</v>
      </c>
    </row>
    <row r="4209" spans="1:5" x14ac:dyDescent="0.25">
      <c r="B4209" s="97" t="str">
        <f t="shared" si="65"/>
        <v>PISão José do Divino</v>
      </c>
      <c r="C4209" s="104" t="s">
        <v>53</v>
      </c>
      <c r="D4209" s="105" t="s">
        <v>5572</v>
      </c>
      <c r="E4209" s="106">
        <v>5361</v>
      </c>
    </row>
    <row r="4210" spans="1:5" x14ac:dyDescent="0.25">
      <c r="B4210" s="97" t="str">
        <f t="shared" si="65"/>
        <v>MGSão José do Goiabal</v>
      </c>
      <c r="C4210" s="97" t="s">
        <v>34</v>
      </c>
      <c r="D4210" s="102" t="s">
        <v>5573</v>
      </c>
      <c r="E4210" s="103">
        <v>5356</v>
      </c>
    </row>
    <row r="4211" spans="1:5" x14ac:dyDescent="0.25">
      <c r="B4211" s="97" t="str">
        <f t="shared" si="65"/>
        <v>PIManoel Emídio</v>
      </c>
      <c r="C4211" s="104" t="s">
        <v>53</v>
      </c>
      <c r="D4211" s="105" t="s">
        <v>5574</v>
      </c>
      <c r="E4211" s="106">
        <v>5352</v>
      </c>
    </row>
    <row r="4212" spans="1:5" x14ac:dyDescent="0.25">
      <c r="B4212" s="97" t="str">
        <f t="shared" si="65"/>
        <v>BACravolândia</v>
      </c>
      <c r="C4212" s="104" t="s">
        <v>32</v>
      </c>
      <c r="D4212" s="105" t="s">
        <v>5575</v>
      </c>
      <c r="E4212" s="106">
        <v>5352</v>
      </c>
    </row>
    <row r="4213" spans="1:5" x14ac:dyDescent="0.25">
      <c r="B4213" s="97" t="str">
        <f t="shared" si="65"/>
        <v>MGNovorizonte</v>
      </c>
      <c r="C4213" s="104" t="s">
        <v>34</v>
      </c>
      <c r="D4213" s="105" t="s">
        <v>5576</v>
      </c>
      <c r="E4213" s="106">
        <v>5348</v>
      </c>
    </row>
    <row r="4214" spans="1:5" x14ac:dyDescent="0.25">
      <c r="B4214" s="97" t="str">
        <f t="shared" si="65"/>
        <v>SPGuzolândia</v>
      </c>
      <c r="C4214" s="97" t="s">
        <v>27</v>
      </c>
      <c r="D4214" s="102" t="s">
        <v>5577</v>
      </c>
      <c r="E4214" s="103">
        <v>5346</v>
      </c>
    </row>
    <row r="4215" spans="1:5" x14ac:dyDescent="0.25">
      <c r="B4215" s="97" t="str">
        <f t="shared" si="65"/>
        <v>PIFrancinópolis</v>
      </c>
      <c r="C4215" s="104" t="s">
        <v>53</v>
      </c>
      <c r="D4215" s="105" t="s">
        <v>5578</v>
      </c>
      <c r="E4215" s="106">
        <v>5345</v>
      </c>
    </row>
    <row r="4216" spans="1:5" x14ac:dyDescent="0.25">
      <c r="B4216" s="97" t="str">
        <f t="shared" si="65"/>
        <v>MTPorto dos Gaúchos</v>
      </c>
      <c r="C4216" s="97" t="s">
        <v>46</v>
      </c>
      <c r="D4216" s="102" t="s">
        <v>5579</v>
      </c>
      <c r="E4216" s="103">
        <v>5344</v>
      </c>
    </row>
    <row r="4217" spans="1:5" x14ac:dyDescent="0.25">
      <c r="B4217" s="97" t="str">
        <f t="shared" si="65"/>
        <v>MGIbiracatu</v>
      </c>
      <c r="C4217" s="104" t="s">
        <v>34</v>
      </c>
      <c r="D4217" s="105" t="s">
        <v>5580</v>
      </c>
      <c r="E4217" s="106">
        <v>5340</v>
      </c>
    </row>
    <row r="4218" spans="1:5" x14ac:dyDescent="0.25">
      <c r="A4218" s="97" t="str">
        <f>_xlfn.CONCAT(C4218,D4218)</f>
        <v>PAPau D´Arco</v>
      </c>
      <c r="B4218" s="97" t="str">
        <f t="shared" si="65"/>
        <v>PAPau D´Arco</v>
      </c>
      <c r="C4218" s="104" t="s">
        <v>35</v>
      </c>
      <c r="D4218" s="105" t="s">
        <v>5581</v>
      </c>
      <c r="E4218" s="106">
        <v>5339</v>
      </c>
    </row>
    <row r="4219" spans="1:5" x14ac:dyDescent="0.25">
      <c r="B4219" s="97" t="str">
        <f t="shared" si="65"/>
        <v>PRBraganey</v>
      </c>
      <c r="C4219" s="97" t="s">
        <v>33</v>
      </c>
      <c r="D4219" s="102" t="s">
        <v>5582</v>
      </c>
      <c r="E4219" s="103">
        <v>5338</v>
      </c>
    </row>
    <row r="4220" spans="1:5" x14ac:dyDescent="0.25">
      <c r="B4220" s="97" t="str">
        <f t="shared" si="65"/>
        <v>SCTimbé do Sul</v>
      </c>
      <c r="C4220" s="97" t="s">
        <v>42</v>
      </c>
      <c r="D4220" s="102" t="s">
        <v>5583</v>
      </c>
      <c r="E4220" s="103">
        <v>5338</v>
      </c>
    </row>
    <row r="4221" spans="1:5" x14ac:dyDescent="0.25">
      <c r="B4221" s="97" t="str">
        <f t="shared" si="65"/>
        <v>RSSão Martinho</v>
      </c>
      <c r="C4221" s="97" t="s">
        <v>39</v>
      </c>
      <c r="D4221" s="102" t="s">
        <v>5584</v>
      </c>
      <c r="E4221" s="103">
        <v>5336</v>
      </c>
    </row>
    <row r="4222" spans="1:5" x14ac:dyDescent="0.25">
      <c r="A4222" s="97" t="str">
        <f>_xlfn.CONCAT(C4222,D4222)</f>
        <v>TOMarianópolis do Tocantins</v>
      </c>
      <c r="B4222" s="97" t="str">
        <f t="shared" si="65"/>
        <v>TOMarianópolis do Tocantins</v>
      </c>
      <c r="C4222" s="104" t="s">
        <v>45</v>
      </c>
      <c r="D4222" s="105" t="s">
        <v>5585</v>
      </c>
      <c r="E4222" s="106">
        <v>5332</v>
      </c>
    </row>
    <row r="4223" spans="1:5" x14ac:dyDescent="0.25">
      <c r="B4223" s="97" t="str">
        <f t="shared" si="65"/>
        <v>MGRio Espera</v>
      </c>
      <c r="C4223" s="104" t="s">
        <v>34</v>
      </c>
      <c r="D4223" s="105" t="s">
        <v>5586</v>
      </c>
      <c r="E4223" s="106">
        <v>5332</v>
      </c>
    </row>
    <row r="4224" spans="1:5" x14ac:dyDescent="0.25">
      <c r="B4224" s="97" t="str">
        <f t="shared" si="65"/>
        <v>PRJaboti</v>
      </c>
      <c r="C4224" s="97" t="s">
        <v>33</v>
      </c>
      <c r="D4224" s="102" t="s">
        <v>5587</v>
      </c>
      <c r="E4224" s="103">
        <v>5332</v>
      </c>
    </row>
    <row r="4225" spans="1:5" x14ac:dyDescent="0.25">
      <c r="B4225" s="97" t="str">
        <f t="shared" si="65"/>
        <v>PIFartura do Piauí</v>
      </c>
      <c r="C4225" s="104" t="s">
        <v>53</v>
      </c>
      <c r="D4225" s="105" t="s">
        <v>5588</v>
      </c>
      <c r="E4225" s="106">
        <v>5330</v>
      </c>
    </row>
    <row r="4226" spans="1:5" x14ac:dyDescent="0.25">
      <c r="B4226" s="97" t="str">
        <f t="shared" si="65"/>
        <v>RSCampina das Missões</v>
      </c>
      <c r="C4226" s="97" t="s">
        <v>39</v>
      </c>
      <c r="D4226" s="102" t="s">
        <v>5589</v>
      </c>
      <c r="E4226" s="103">
        <v>5325</v>
      </c>
    </row>
    <row r="4227" spans="1:5" x14ac:dyDescent="0.25">
      <c r="B4227" s="97" t="str">
        <f t="shared" ref="B4227:B4290" si="66">C4227&amp;D4227</f>
        <v>MGItaverava</v>
      </c>
      <c r="C4227" s="104" t="s">
        <v>34</v>
      </c>
      <c r="D4227" s="105" t="s">
        <v>5590</v>
      </c>
      <c r="E4227" s="106">
        <v>5321</v>
      </c>
    </row>
    <row r="4228" spans="1:5" x14ac:dyDescent="0.25">
      <c r="B4228" s="97" t="str">
        <f t="shared" si="66"/>
        <v>SPÁlvaro de Carvalho</v>
      </c>
      <c r="C4228" s="97" t="s">
        <v>27</v>
      </c>
      <c r="D4228" s="102" t="s">
        <v>5591</v>
      </c>
      <c r="E4228" s="103">
        <v>5320</v>
      </c>
    </row>
    <row r="4229" spans="1:5" x14ac:dyDescent="0.25">
      <c r="B4229" s="97" t="str">
        <f t="shared" si="66"/>
        <v>ALMinador do Negrão</v>
      </c>
      <c r="C4229" s="104" t="s">
        <v>37</v>
      </c>
      <c r="D4229" s="105" t="s">
        <v>5592</v>
      </c>
      <c r="E4229" s="106">
        <v>5315</v>
      </c>
    </row>
    <row r="4230" spans="1:5" x14ac:dyDescent="0.25">
      <c r="B4230" s="97" t="str">
        <f t="shared" si="66"/>
        <v>MGPresidente Bernardes</v>
      </c>
      <c r="C4230" s="104" t="s">
        <v>34</v>
      </c>
      <c r="D4230" s="105" t="s">
        <v>4064</v>
      </c>
      <c r="E4230" s="106">
        <v>5315</v>
      </c>
    </row>
    <row r="4231" spans="1:5" x14ac:dyDescent="0.25">
      <c r="B4231" s="97" t="str">
        <f t="shared" si="66"/>
        <v>BABarro Preto</v>
      </c>
      <c r="C4231" s="104" t="s">
        <v>32</v>
      </c>
      <c r="D4231" s="105" t="s">
        <v>5593</v>
      </c>
      <c r="E4231" s="106">
        <v>5312</v>
      </c>
    </row>
    <row r="4232" spans="1:5" x14ac:dyDescent="0.25">
      <c r="B4232" s="97" t="str">
        <f t="shared" si="66"/>
        <v>PBBorborema</v>
      </c>
      <c r="C4232" s="104" t="s">
        <v>50</v>
      </c>
      <c r="D4232" s="105" t="s">
        <v>3656</v>
      </c>
      <c r="E4232" s="106">
        <v>5311</v>
      </c>
    </row>
    <row r="4233" spans="1:5" x14ac:dyDescent="0.25">
      <c r="B4233" s="97" t="str">
        <f t="shared" si="66"/>
        <v>MGBarão de Monte Alto</v>
      </c>
      <c r="C4233" s="104" t="s">
        <v>34</v>
      </c>
      <c r="D4233" s="105" t="s">
        <v>5594</v>
      </c>
      <c r="E4233" s="106">
        <v>5311</v>
      </c>
    </row>
    <row r="4234" spans="1:5" x14ac:dyDescent="0.25">
      <c r="B4234" s="97" t="str">
        <f t="shared" si="66"/>
        <v>MTAcorizal</v>
      </c>
      <c r="C4234" s="97" t="s">
        <v>46</v>
      </c>
      <c r="D4234" s="102" t="s">
        <v>5595</v>
      </c>
      <c r="E4234" s="103">
        <v>5309</v>
      </c>
    </row>
    <row r="4235" spans="1:5" x14ac:dyDescent="0.25">
      <c r="B4235" s="97" t="str">
        <f t="shared" si="66"/>
        <v>RNParazinho</v>
      </c>
      <c r="C4235" s="104" t="s">
        <v>52</v>
      </c>
      <c r="D4235" s="105" t="s">
        <v>5596</v>
      </c>
      <c r="E4235" s="106">
        <v>5307</v>
      </c>
    </row>
    <row r="4236" spans="1:5" x14ac:dyDescent="0.25">
      <c r="B4236" s="97" t="str">
        <f t="shared" si="66"/>
        <v>MGAricanduva</v>
      </c>
      <c r="C4236" s="104" t="s">
        <v>34</v>
      </c>
      <c r="D4236" s="105" t="s">
        <v>5597</v>
      </c>
      <c r="E4236" s="106">
        <v>5305</v>
      </c>
    </row>
    <row r="4237" spans="1:5" x14ac:dyDescent="0.25">
      <c r="A4237" s="97" t="str">
        <f>_xlfn.CONCAT(C4237,D4237)</f>
        <v>TOAliança do Tocantins</v>
      </c>
      <c r="B4237" s="97" t="str">
        <f t="shared" si="66"/>
        <v>TOAliança do Tocantins</v>
      </c>
      <c r="C4237" s="104" t="s">
        <v>45</v>
      </c>
      <c r="D4237" s="105" t="s">
        <v>5598</v>
      </c>
      <c r="E4237" s="106">
        <v>5303</v>
      </c>
    </row>
    <row r="4238" spans="1:5" x14ac:dyDescent="0.25">
      <c r="B4238" s="97" t="str">
        <f t="shared" si="66"/>
        <v>MGVirgolândia</v>
      </c>
      <c r="C4238" s="97" t="s">
        <v>34</v>
      </c>
      <c r="D4238" s="102" t="s">
        <v>5599</v>
      </c>
      <c r="E4238" s="103">
        <v>5303</v>
      </c>
    </row>
    <row r="4239" spans="1:5" x14ac:dyDescent="0.25">
      <c r="B4239" s="97" t="str">
        <f t="shared" si="66"/>
        <v>SEDivina Pastora</v>
      </c>
      <c r="C4239" s="104" t="s">
        <v>49</v>
      </c>
      <c r="D4239" s="105" t="s">
        <v>5600</v>
      </c>
      <c r="E4239" s="106">
        <v>5290</v>
      </c>
    </row>
    <row r="4240" spans="1:5" x14ac:dyDescent="0.25">
      <c r="B4240" s="97" t="str">
        <f t="shared" si="66"/>
        <v>MGFranciscópolis</v>
      </c>
      <c r="C4240" s="104" t="s">
        <v>34</v>
      </c>
      <c r="D4240" s="105" t="s">
        <v>5601</v>
      </c>
      <c r="E4240" s="106">
        <v>5287</v>
      </c>
    </row>
    <row r="4241" spans="1:5" x14ac:dyDescent="0.25">
      <c r="B4241" s="97" t="str">
        <f t="shared" si="66"/>
        <v>PRDiamante D´Oeste</v>
      </c>
      <c r="C4241" s="97" t="s">
        <v>33</v>
      </c>
      <c r="D4241" s="102" t="s">
        <v>5602</v>
      </c>
      <c r="E4241" s="103">
        <v>5279</v>
      </c>
    </row>
    <row r="4242" spans="1:5" x14ac:dyDescent="0.25">
      <c r="B4242" s="97" t="str">
        <f t="shared" si="66"/>
        <v>BAAlmadina</v>
      </c>
      <c r="C4242" s="104" t="s">
        <v>32</v>
      </c>
      <c r="D4242" s="105" t="s">
        <v>5603</v>
      </c>
      <c r="E4242" s="106">
        <v>5273</v>
      </c>
    </row>
    <row r="4243" spans="1:5" x14ac:dyDescent="0.25">
      <c r="B4243" s="97" t="str">
        <f t="shared" si="66"/>
        <v>PILandri Sales</v>
      </c>
      <c r="C4243" s="104" t="s">
        <v>53</v>
      </c>
      <c r="D4243" s="105" t="s">
        <v>5604</v>
      </c>
      <c r="E4243" s="106">
        <v>5272</v>
      </c>
    </row>
    <row r="4244" spans="1:5" x14ac:dyDescent="0.25">
      <c r="B4244" s="97" t="str">
        <f t="shared" si="66"/>
        <v>MGVolta Grande</v>
      </c>
      <c r="C4244" s="97" t="s">
        <v>34</v>
      </c>
      <c r="D4244" s="102" t="s">
        <v>5605</v>
      </c>
      <c r="E4244" s="103">
        <v>5270</v>
      </c>
    </row>
    <row r="4245" spans="1:5" x14ac:dyDescent="0.25">
      <c r="B4245" s="97" t="str">
        <f t="shared" si="66"/>
        <v>MGFrancisco Dumont</v>
      </c>
      <c r="C4245" s="104" t="s">
        <v>34</v>
      </c>
      <c r="D4245" s="105" t="s">
        <v>5606</v>
      </c>
      <c r="E4245" s="106">
        <v>5268</v>
      </c>
    </row>
    <row r="4246" spans="1:5" x14ac:dyDescent="0.25">
      <c r="B4246" s="97" t="str">
        <f t="shared" si="66"/>
        <v>SPCanas</v>
      </c>
      <c r="C4246" s="97" t="s">
        <v>27</v>
      </c>
      <c r="D4246" s="102" t="s">
        <v>5607</v>
      </c>
      <c r="E4246" s="103">
        <v>5268</v>
      </c>
    </row>
    <row r="4247" spans="1:5" x14ac:dyDescent="0.25">
      <c r="B4247" s="97" t="str">
        <f t="shared" si="66"/>
        <v>MTCurvelândia</v>
      </c>
      <c r="C4247" s="97" t="s">
        <v>46</v>
      </c>
      <c r="D4247" s="102" t="s">
        <v>5608</v>
      </c>
      <c r="E4247" s="103">
        <v>5267</v>
      </c>
    </row>
    <row r="4248" spans="1:5" x14ac:dyDescent="0.25">
      <c r="B4248" s="97" t="str">
        <f t="shared" si="66"/>
        <v>GOSão Luíz do Norte</v>
      </c>
      <c r="C4248" s="97" t="s">
        <v>36</v>
      </c>
      <c r="D4248" s="102" t="s">
        <v>5609</v>
      </c>
      <c r="E4248" s="103">
        <v>5263</v>
      </c>
    </row>
    <row r="4249" spans="1:5" x14ac:dyDescent="0.25">
      <c r="B4249" s="97" t="str">
        <f t="shared" si="66"/>
        <v>PISanta Rosa do Piauí</v>
      </c>
      <c r="C4249" s="104" t="s">
        <v>53</v>
      </c>
      <c r="D4249" s="105" t="s">
        <v>5610</v>
      </c>
      <c r="E4249" s="106">
        <v>5254</v>
      </c>
    </row>
    <row r="4250" spans="1:5" x14ac:dyDescent="0.25">
      <c r="B4250" s="97" t="str">
        <f t="shared" si="66"/>
        <v>PRNova Tebas</v>
      </c>
      <c r="C4250" s="97" t="s">
        <v>33</v>
      </c>
      <c r="D4250" s="102" t="s">
        <v>5611</v>
      </c>
      <c r="E4250" s="103">
        <v>5252</v>
      </c>
    </row>
    <row r="4251" spans="1:5" x14ac:dyDescent="0.25">
      <c r="B4251" s="97" t="str">
        <f t="shared" si="66"/>
        <v>PBBoa Ventura</v>
      </c>
      <c r="C4251" s="104" t="s">
        <v>50</v>
      </c>
      <c r="D4251" s="105" t="s">
        <v>5612</v>
      </c>
      <c r="E4251" s="106">
        <v>5248</v>
      </c>
    </row>
    <row r="4252" spans="1:5" x14ac:dyDescent="0.25">
      <c r="B4252" s="97" t="str">
        <f t="shared" si="66"/>
        <v>RSBarracão</v>
      </c>
      <c r="C4252" s="97" t="s">
        <v>39</v>
      </c>
      <c r="D4252" s="102" t="s">
        <v>4509</v>
      </c>
      <c r="E4252" s="103">
        <v>5237</v>
      </c>
    </row>
    <row r="4253" spans="1:5" x14ac:dyDescent="0.25">
      <c r="B4253" s="97" t="str">
        <f t="shared" si="66"/>
        <v>MGFruta de Leite</v>
      </c>
      <c r="C4253" s="104" t="s">
        <v>34</v>
      </c>
      <c r="D4253" s="105" t="s">
        <v>5613</v>
      </c>
      <c r="E4253" s="106">
        <v>5232</v>
      </c>
    </row>
    <row r="4254" spans="1:5" x14ac:dyDescent="0.25">
      <c r="B4254" s="97" t="str">
        <f t="shared" si="66"/>
        <v>RNJanduís</v>
      </c>
      <c r="C4254" s="104" t="s">
        <v>52</v>
      </c>
      <c r="D4254" s="105" t="s">
        <v>5614</v>
      </c>
      <c r="E4254" s="106">
        <v>5228</v>
      </c>
    </row>
    <row r="4255" spans="1:5" x14ac:dyDescent="0.25">
      <c r="B4255" s="97" t="str">
        <f t="shared" si="66"/>
        <v>MGDom Silvério</v>
      </c>
      <c r="C4255" s="104" t="s">
        <v>34</v>
      </c>
      <c r="D4255" s="105" t="s">
        <v>5615</v>
      </c>
      <c r="E4255" s="106">
        <v>5227</v>
      </c>
    </row>
    <row r="4256" spans="1:5" x14ac:dyDescent="0.25">
      <c r="A4256" s="97" t="str">
        <f>_xlfn.CONCAT(C4256,D4256)</f>
        <v>TOFigueirópolis</v>
      </c>
      <c r="B4256" s="97" t="str">
        <f t="shared" si="66"/>
        <v>TOFigueirópolis</v>
      </c>
      <c r="C4256" s="104" t="s">
        <v>45</v>
      </c>
      <c r="D4256" s="105" t="s">
        <v>5616</v>
      </c>
      <c r="E4256" s="106">
        <v>5222</v>
      </c>
    </row>
    <row r="4257" spans="2:5" x14ac:dyDescent="0.25">
      <c r="B4257" s="97" t="str">
        <f t="shared" si="66"/>
        <v>RSSertão</v>
      </c>
      <c r="C4257" s="97" t="s">
        <v>39</v>
      </c>
      <c r="D4257" s="102" t="s">
        <v>5617</v>
      </c>
      <c r="E4257" s="103">
        <v>5220</v>
      </c>
    </row>
    <row r="4258" spans="2:5" x14ac:dyDescent="0.25">
      <c r="B4258" s="97" t="str">
        <f t="shared" si="66"/>
        <v>PILagoa do Sítio</v>
      </c>
      <c r="C4258" s="104" t="s">
        <v>53</v>
      </c>
      <c r="D4258" s="105" t="s">
        <v>5618</v>
      </c>
      <c r="E4258" s="106">
        <v>5219</v>
      </c>
    </row>
    <row r="4259" spans="2:5" x14ac:dyDescent="0.25">
      <c r="B4259" s="97" t="str">
        <f t="shared" si="66"/>
        <v>PBCurral de Cima</v>
      </c>
      <c r="C4259" s="104" t="s">
        <v>50</v>
      </c>
      <c r="D4259" s="105" t="s">
        <v>5619</v>
      </c>
      <c r="E4259" s="106">
        <v>5209</v>
      </c>
    </row>
    <row r="4260" spans="2:5" x14ac:dyDescent="0.25">
      <c r="B4260" s="97" t="str">
        <f t="shared" si="66"/>
        <v>MGJequitibá</v>
      </c>
      <c r="C4260" s="104" t="s">
        <v>34</v>
      </c>
      <c r="D4260" s="105" t="s">
        <v>5620</v>
      </c>
      <c r="E4260" s="106">
        <v>5203</v>
      </c>
    </row>
    <row r="4261" spans="2:5" x14ac:dyDescent="0.25">
      <c r="B4261" s="97" t="str">
        <f t="shared" si="66"/>
        <v>MGSanta Maria do Salto</v>
      </c>
      <c r="C4261" s="97" t="s">
        <v>34</v>
      </c>
      <c r="D4261" s="102" t="s">
        <v>5621</v>
      </c>
      <c r="E4261" s="103">
        <v>5203</v>
      </c>
    </row>
    <row r="4262" spans="2:5" x14ac:dyDescent="0.25">
      <c r="B4262" s="97" t="str">
        <f t="shared" si="66"/>
        <v>MGPalmópolis</v>
      </c>
      <c r="C4262" s="104" t="s">
        <v>34</v>
      </c>
      <c r="D4262" s="105" t="s">
        <v>5622</v>
      </c>
      <c r="E4262" s="106">
        <v>5196</v>
      </c>
    </row>
    <row r="4263" spans="2:5" x14ac:dyDescent="0.25">
      <c r="B4263" s="97" t="str">
        <f t="shared" si="66"/>
        <v>PRTamboara</v>
      </c>
      <c r="C4263" s="97" t="s">
        <v>33</v>
      </c>
      <c r="D4263" s="102" t="s">
        <v>5623</v>
      </c>
      <c r="E4263" s="103">
        <v>5196</v>
      </c>
    </row>
    <row r="4264" spans="2:5" x14ac:dyDescent="0.25">
      <c r="B4264" s="97" t="str">
        <f t="shared" si="66"/>
        <v>SCGuarujá do Sul</v>
      </c>
      <c r="C4264" s="97" t="s">
        <v>42</v>
      </c>
      <c r="D4264" s="102" t="s">
        <v>5624</v>
      </c>
      <c r="E4264" s="103">
        <v>5196</v>
      </c>
    </row>
    <row r="4265" spans="2:5" x14ac:dyDescent="0.25">
      <c r="B4265" s="97" t="str">
        <f t="shared" si="66"/>
        <v>ALJacaré dos Homens</v>
      </c>
      <c r="C4265" s="104" t="s">
        <v>37</v>
      </c>
      <c r="D4265" s="105" t="s">
        <v>5625</v>
      </c>
      <c r="E4265" s="106">
        <v>5185</v>
      </c>
    </row>
    <row r="4266" spans="2:5" x14ac:dyDescent="0.25">
      <c r="B4266" s="97" t="str">
        <f t="shared" si="66"/>
        <v>GOItaguaru</v>
      </c>
      <c r="C4266" s="97" t="s">
        <v>36</v>
      </c>
      <c r="D4266" s="102" t="s">
        <v>5626</v>
      </c>
      <c r="E4266" s="103">
        <v>5184</v>
      </c>
    </row>
    <row r="4267" spans="2:5" x14ac:dyDescent="0.25">
      <c r="B4267" s="97" t="str">
        <f t="shared" si="66"/>
        <v>SCNova Erechim</v>
      </c>
      <c r="C4267" s="97" t="s">
        <v>42</v>
      </c>
      <c r="D4267" s="102" t="s">
        <v>5627</v>
      </c>
      <c r="E4267" s="103">
        <v>5163</v>
      </c>
    </row>
    <row r="4268" spans="2:5" x14ac:dyDescent="0.25">
      <c r="B4268" s="97" t="str">
        <f t="shared" si="66"/>
        <v>MGCristiano Otoni</v>
      </c>
      <c r="C4268" s="104" t="s">
        <v>34</v>
      </c>
      <c r="D4268" s="105" t="s">
        <v>5628</v>
      </c>
      <c r="E4268" s="106">
        <v>5161</v>
      </c>
    </row>
    <row r="4269" spans="2:5" x14ac:dyDescent="0.25">
      <c r="B4269" s="97" t="str">
        <f t="shared" si="66"/>
        <v>MGSão Pedro do Suaçuí</v>
      </c>
      <c r="C4269" s="97" t="s">
        <v>34</v>
      </c>
      <c r="D4269" s="102" t="s">
        <v>5629</v>
      </c>
      <c r="E4269" s="103">
        <v>5160</v>
      </c>
    </row>
    <row r="4270" spans="2:5" x14ac:dyDescent="0.25">
      <c r="B4270" s="97" t="str">
        <f t="shared" si="66"/>
        <v>RNRafael Fernandes</v>
      </c>
      <c r="C4270" s="104" t="s">
        <v>52</v>
      </c>
      <c r="D4270" s="105" t="s">
        <v>5630</v>
      </c>
      <c r="E4270" s="106">
        <v>5158</v>
      </c>
    </row>
    <row r="4271" spans="2:5" x14ac:dyDescent="0.25">
      <c r="B4271" s="97" t="str">
        <f t="shared" si="66"/>
        <v>RSSão Nicolau</v>
      </c>
      <c r="C4271" s="97" t="s">
        <v>39</v>
      </c>
      <c r="D4271" s="102" t="s">
        <v>5631</v>
      </c>
      <c r="E4271" s="103">
        <v>5153</v>
      </c>
    </row>
    <row r="4272" spans="2:5" x14ac:dyDescent="0.25">
      <c r="B4272" s="97" t="str">
        <f t="shared" si="66"/>
        <v>PBSertãozinho</v>
      </c>
      <c r="C4272" s="104" t="s">
        <v>50</v>
      </c>
      <c r="D4272" s="105" t="s">
        <v>1786</v>
      </c>
      <c r="E4272" s="106">
        <v>5152</v>
      </c>
    </row>
    <row r="4273" spans="1:5" x14ac:dyDescent="0.25">
      <c r="B4273" s="97" t="str">
        <f t="shared" si="66"/>
        <v>MGSão José da Varginha</v>
      </c>
      <c r="C4273" s="97" t="s">
        <v>34</v>
      </c>
      <c r="D4273" s="102" t="s">
        <v>5632</v>
      </c>
      <c r="E4273" s="103">
        <v>5151</v>
      </c>
    </row>
    <row r="4274" spans="1:5" x14ac:dyDescent="0.25">
      <c r="B4274" s="97" t="str">
        <f t="shared" si="66"/>
        <v>PRSertaneja</v>
      </c>
      <c r="C4274" s="97" t="s">
        <v>33</v>
      </c>
      <c r="D4274" s="102" t="s">
        <v>5633</v>
      </c>
      <c r="E4274" s="103">
        <v>5149</v>
      </c>
    </row>
    <row r="4275" spans="1:5" x14ac:dyDescent="0.25">
      <c r="B4275" s="97" t="str">
        <f t="shared" si="66"/>
        <v>MTRio Branco</v>
      </c>
      <c r="C4275" s="97" t="s">
        <v>46</v>
      </c>
      <c r="D4275" s="102" t="s">
        <v>1602</v>
      </c>
      <c r="E4275" s="103">
        <v>5147</v>
      </c>
    </row>
    <row r="4276" spans="1:5" x14ac:dyDescent="0.25">
      <c r="B4276" s="97" t="str">
        <f t="shared" si="66"/>
        <v>MGDores de Guanhães</v>
      </c>
      <c r="C4276" s="104" t="s">
        <v>34</v>
      </c>
      <c r="D4276" s="105" t="s">
        <v>5634</v>
      </c>
      <c r="E4276" s="106">
        <v>5139</v>
      </c>
    </row>
    <row r="4277" spans="1:5" x14ac:dyDescent="0.25">
      <c r="A4277" s="97" t="str">
        <f>_xlfn.CONCAT(C4277,D4277)</f>
        <v>TOGoianorte</v>
      </c>
      <c r="B4277" s="97" t="str">
        <f t="shared" si="66"/>
        <v>TOGoianorte</v>
      </c>
      <c r="C4277" s="104" t="s">
        <v>45</v>
      </c>
      <c r="D4277" s="105" t="s">
        <v>5635</v>
      </c>
      <c r="E4277" s="106">
        <v>5136</v>
      </c>
    </row>
    <row r="4278" spans="1:5" x14ac:dyDescent="0.25">
      <c r="B4278" s="97" t="str">
        <f t="shared" si="66"/>
        <v>ALOlho d´Água Grande</v>
      </c>
      <c r="C4278" s="104" t="s">
        <v>37</v>
      </c>
      <c r="D4278" s="105" t="s">
        <v>5636</v>
      </c>
      <c r="E4278" s="106">
        <v>5133</v>
      </c>
    </row>
    <row r="4279" spans="1:5" x14ac:dyDescent="0.25">
      <c r="B4279" s="97" t="str">
        <f t="shared" si="66"/>
        <v>RSBrochier</v>
      </c>
      <c r="C4279" s="97" t="s">
        <v>39</v>
      </c>
      <c r="D4279" s="102" t="s">
        <v>5637</v>
      </c>
      <c r="E4279" s="103">
        <v>5132</v>
      </c>
    </row>
    <row r="4280" spans="1:5" x14ac:dyDescent="0.25">
      <c r="B4280" s="97" t="str">
        <f t="shared" si="66"/>
        <v>GOCaturaí</v>
      </c>
      <c r="C4280" s="97" t="s">
        <v>36</v>
      </c>
      <c r="D4280" s="102" t="s">
        <v>5638</v>
      </c>
      <c r="E4280" s="103">
        <v>5132</v>
      </c>
    </row>
    <row r="4281" spans="1:5" x14ac:dyDescent="0.25">
      <c r="A4281" s="97" t="str">
        <f>_xlfn.CONCAT(C4281,D4281)</f>
        <v>PIAgricolândia</v>
      </c>
      <c r="B4281" s="97" t="str">
        <f t="shared" si="66"/>
        <v>PIAgricolândia</v>
      </c>
      <c r="C4281" s="104" t="s">
        <v>53</v>
      </c>
      <c r="D4281" s="105" t="s">
        <v>5639</v>
      </c>
      <c r="E4281" s="106">
        <v>5123</v>
      </c>
    </row>
    <row r="4282" spans="1:5" x14ac:dyDescent="0.25">
      <c r="A4282" s="97" t="str">
        <f>_xlfn.CONCAT(C4282,D4282)</f>
        <v>TOBom Jesus do Tocantins</v>
      </c>
      <c r="B4282" s="97" t="str">
        <f t="shared" si="66"/>
        <v>TOBom Jesus do Tocantins</v>
      </c>
      <c r="C4282" s="104" t="s">
        <v>45</v>
      </c>
      <c r="D4282" s="105" t="s">
        <v>3566</v>
      </c>
      <c r="E4282" s="106">
        <v>5120</v>
      </c>
    </row>
    <row r="4283" spans="1:5" x14ac:dyDescent="0.25">
      <c r="B4283" s="97" t="str">
        <f t="shared" si="66"/>
        <v>MSRochedo</v>
      </c>
      <c r="C4283" s="97" t="s">
        <v>47</v>
      </c>
      <c r="D4283" s="102" t="s">
        <v>5640</v>
      </c>
      <c r="E4283" s="103">
        <v>5120</v>
      </c>
    </row>
    <row r="4284" spans="1:5" x14ac:dyDescent="0.25">
      <c r="B4284" s="97" t="str">
        <f t="shared" si="66"/>
        <v>MGMadre de Deus de Minas</v>
      </c>
      <c r="C4284" s="104" t="s">
        <v>34</v>
      </c>
      <c r="D4284" s="105" t="s">
        <v>5641</v>
      </c>
      <c r="E4284" s="106">
        <v>5119</v>
      </c>
    </row>
    <row r="4285" spans="1:5" x14ac:dyDescent="0.25">
      <c r="B4285" s="97" t="str">
        <f t="shared" si="66"/>
        <v>MGRio do Prado</v>
      </c>
      <c r="C4285" s="104" t="s">
        <v>34</v>
      </c>
      <c r="D4285" s="105" t="s">
        <v>5642</v>
      </c>
      <c r="E4285" s="106">
        <v>5117</v>
      </c>
    </row>
    <row r="4286" spans="1:5" x14ac:dyDescent="0.25">
      <c r="B4286" s="97" t="str">
        <f t="shared" si="66"/>
        <v>SPAnalândia</v>
      </c>
      <c r="C4286" s="97" t="s">
        <v>27</v>
      </c>
      <c r="D4286" s="102" t="s">
        <v>5643</v>
      </c>
      <c r="E4286" s="103">
        <v>5115</v>
      </c>
    </row>
    <row r="4287" spans="1:5" x14ac:dyDescent="0.25">
      <c r="B4287" s="97" t="str">
        <f t="shared" si="66"/>
        <v>RSSelbach</v>
      </c>
      <c r="C4287" s="97" t="s">
        <v>39</v>
      </c>
      <c r="D4287" s="102" t="s">
        <v>5644</v>
      </c>
      <c r="E4287" s="103">
        <v>5114</v>
      </c>
    </row>
    <row r="4288" spans="1:5" x14ac:dyDescent="0.25">
      <c r="B4288" s="97" t="str">
        <f t="shared" si="66"/>
        <v>MGJosé Raydan</v>
      </c>
      <c r="C4288" s="104" t="s">
        <v>34</v>
      </c>
      <c r="D4288" s="105" t="s">
        <v>5645</v>
      </c>
      <c r="E4288" s="106">
        <v>5104</v>
      </c>
    </row>
    <row r="4289" spans="1:5" x14ac:dyDescent="0.25">
      <c r="B4289" s="97" t="str">
        <f t="shared" si="66"/>
        <v>PICaridade do Piauí</v>
      </c>
      <c r="C4289" s="104" t="s">
        <v>53</v>
      </c>
      <c r="D4289" s="105" t="s">
        <v>5646</v>
      </c>
      <c r="E4289" s="106">
        <v>5102</v>
      </c>
    </row>
    <row r="4290" spans="1:5" x14ac:dyDescent="0.25">
      <c r="B4290" s="97" t="str">
        <f t="shared" si="66"/>
        <v>MGTurvolândia</v>
      </c>
      <c r="C4290" s="97" t="s">
        <v>34</v>
      </c>
      <c r="D4290" s="102" t="s">
        <v>5647</v>
      </c>
      <c r="E4290" s="103">
        <v>5099</v>
      </c>
    </row>
    <row r="4291" spans="1:5" x14ac:dyDescent="0.25">
      <c r="B4291" s="97" t="str">
        <f t="shared" ref="B4291:B4354" si="67">C4291&amp;D4291</f>
        <v>PBSantana de Mangueira</v>
      </c>
      <c r="C4291" s="104" t="s">
        <v>50</v>
      </c>
      <c r="D4291" s="105" t="s">
        <v>5648</v>
      </c>
      <c r="E4291" s="106">
        <v>5098</v>
      </c>
    </row>
    <row r="4292" spans="1:5" x14ac:dyDescent="0.25">
      <c r="B4292" s="97" t="str">
        <f t="shared" si="67"/>
        <v>PICampo Alegre do Fidalgo</v>
      </c>
      <c r="C4292" s="104" t="s">
        <v>53</v>
      </c>
      <c r="D4292" s="105" t="s">
        <v>5649</v>
      </c>
      <c r="E4292" s="106">
        <v>5093</v>
      </c>
    </row>
    <row r="4293" spans="1:5" x14ac:dyDescent="0.25">
      <c r="B4293" s="97" t="str">
        <f t="shared" si="67"/>
        <v>MGBocaina de Minas</v>
      </c>
      <c r="C4293" s="104" t="s">
        <v>34</v>
      </c>
      <c r="D4293" s="105" t="s">
        <v>5650</v>
      </c>
      <c r="E4293" s="106">
        <v>5088</v>
      </c>
    </row>
    <row r="4294" spans="1:5" x14ac:dyDescent="0.25">
      <c r="B4294" s="97" t="str">
        <f t="shared" si="67"/>
        <v>RSLiberato Salzano</v>
      </c>
      <c r="C4294" s="97" t="s">
        <v>39</v>
      </c>
      <c r="D4294" s="102" t="s">
        <v>5651</v>
      </c>
      <c r="E4294" s="103">
        <v>5087</v>
      </c>
    </row>
    <row r="4295" spans="1:5" x14ac:dyDescent="0.25">
      <c r="B4295" s="97" t="str">
        <f t="shared" si="67"/>
        <v>MGGameleiras</v>
      </c>
      <c r="C4295" s="104" t="s">
        <v>34</v>
      </c>
      <c r="D4295" s="105" t="s">
        <v>5652</v>
      </c>
      <c r="E4295" s="106">
        <v>5084</v>
      </c>
    </row>
    <row r="4296" spans="1:5" x14ac:dyDescent="0.25">
      <c r="B4296" s="97" t="str">
        <f t="shared" si="67"/>
        <v>RSCacique Doble</v>
      </c>
      <c r="C4296" s="97" t="s">
        <v>39</v>
      </c>
      <c r="D4296" s="102" t="s">
        <v>5653</v>
      </c>
      <c r="E4296" s="103">
        <v>5083</v>
      </c>
    </row>
    <row r="4297" spans="1:5" x14ac:dyDescent="0.25">
      <c r="B4297" s="97" t="str">
        <f t="shared" si="67"/>
        <v>CEGuaramiranga</v>
      </c>
      <c r="C4297" s="104" t="s">
        <v>41</v>
      </c>
      <c r="D4297" s="105" t="s">
        <v>5654</v>
      </c>
      <c r="E4297" s="106">
        <v>5073</v>
      </c>
    </row>
    <row r="4298" spans="1:5" x14ac:dyDescent="0.25">
      <c r="B4298" s="97" t="str">
        <f t="shared" si="67"/>
        <v>MGCrucilândia</v>
      </c>
      <c r="C4298" s="104" t="s">
        <v>34</v>
      </c>
      <c r="D4298" s="105" t="s">
        <v>5655</v>
      </c>
      <c r="E4298" s="106">
        <v>5072</v>
      </c>
    </row>
    <row r="4299" spans="1:5" x14ac:dyDescent="0.25">
      <c r="A4299" s="97" t="str">
        <f>_xlfn.CONCAT(C4299,D4299)</f>
        <v>ROCabixi</v>
      </c>
      <c r="B4299" s="97" t="str">
        <f t="shared" si="67"/>
        <v>ROCabixi</v>
      </c>
      <c r="C4299" s="104" t="s">
        <v>51</v>
      </c>
      <c r="D4299" s="105" t="s">
        <v>5656</v>
      </c>
      <c r="E4299" s="106">
        <v>5067</v>
      </c>
    </row>
    <row r="4300" spans="1:5" x14ac:dyDescent="0.25">
      <c r="B4300" s="97" t="str">
        <f t="shared" si="67"/>
        <v>ALPalestina</v>
      </c>
      <c r="C4300" s="104" t="s">
        <v>37</v>
      </c>
      <c r="D4300" s="105" t="s">
        <v>4021</v>
      </c>
      <c r="E4300" s="106">
        <v>5061</v>
      </c>
    </row>
    <row r="4301" spans="1:5" x14ac:dyDescent="0.25">
      <c r="B4301" s="97" t="str">
        <f t="shared" si="67"/>
        <v>MGCongonhas do Norte</v>
      </c>
      <c r="C4301" s="104" t="s">
        <v>34</v>
      </c>
      <c r="D4301" s="105" t="s">
        <v>5657</v>
      </c>
      <c r="E4301" s="106">
        <v>5047</v>
      </c>
    </row>
    <row r="4302" spans="1:5" x14ac:dyDescent="0.25">
      <c r="B4302" s="97" t="str">
        <f t="shared" si="67"/>
        <v>MGVargem Grande do Rio Pardo</v>
      </c>
      <c r="C4302" s="97" t="s">
        <v>34</v>
      </c>
      <c r="D4302" s="102" t="s">
        <v>5658</v>
      </c>
      <c r="E4302" s="103">
        <v>5045</v>
      </c>
    </row>
    <row r="4303" spans="1:5" x14ac:dyDescent="0.25">
      <c r="B4303" s="97" t="str">
        <f t="shared" si="67"/>
        <v>PISão Gonçalo do Piauí</v>
      </c>
      <c r="C4303" s="104" t="s">
        <v>53</v>
      </c>
      <c r="D4303" s="105" t="s">
        <v>5659</v>
      </c>
      <c r="E4303" s="106">
        <v>5044</v>
      </c>
    </row>
    <row r="4304" spans="1:5" x14ac:dyDescent="0.25">
      <c r="B4304" s="97" t="str">
        <f t="shared" si="67"/>
        <v>MGDescoberto</v>
      </c>
      <c r="C4304" s="104" t="s">
        <v>34</v>
      </c>
      <c r="D4304" s="105" t="s">
        <v>5660</v>
      </c>
      <c r="E4304" s="106">
        <v>5044</v>
      </c>
    </row>
    <row r="4305" spans="1:5" x14ac:dyDescent="0.25">
      <c r="B4305" s="97" t="str">
        <f t="shared" si="67"/>
        <v>PRPranchita</v>
      </c>
      <c r="C4305" s="97" t="s">
        <v>33</v>
      </c>
      <c r="D4305" s="102" t="s">
        <v>5661</v>
      </c>
      <c r="E4305" s="103">
        <v>5035</v>
      </c>
    </row>
    <row r="4306" spans="1:5" x14ac:dyDescent="0.25">
      <c r="B4306" s="97" t="str">
        <f t="shared" si="67"/>
        <v>MGPiedade dos Gerais</v>
      </c>
      <c r="C4306" s="104" t="s">
        <v>34</v>
      </c>
      <c r="D4306" s="105" t="s">
        <v>5662</v>
      </c>
      <c r="E4306" s="106">
        <v>5034</v>
      </c>
    </row>
    <row r="4307" spans="1:5" x14ac:dyDescent="0.25">
      <c r="B4307" s="97" t="str">
        <f t="shared" si="67"/>
        <v>PBBaraúna</v>
      </c>
      <c r="C4307" s="104" t="s">
        <v>50</v>
      </c>
      <c r="D4307" s="105" t="s">
        <v>2744</v>
      </c>
      <c r="E4307" s="106">
        <v>5033</v>
      </c>
    </row>
    <row r="4308" spans="1:5" x14ac:dyDescent="0.25">
      <c r="B4308" s="97" t="str">
        <f t="shared" si="67"/>
        <v>RSRondinha</v>
      </c>
      <c r="C4308" s="97" t="s">
        <v>39</v>
      </c>
      <c r="D4308" s="102" t="s">
        <v>5663</v>
      </c>
      <c r="E4308" s="103">
        <v>5033</v>
      </c>
    </row>
    <row r="4309" spans="1:5" x14ac:dyDescent="0.25">
      <c r="B4309" s="97" t="str">
        <f t="shared" si="67"/>
        <v>PRHonório Serpa</v>
      </c>
      <c r="C4309" s="97" t="s">
        <v>33</v>
      </c>
      <c r="D4309" s="102" t="s">
        <v>5664</v>
      </c>
      <c r="E4309" s="103">
        <v>5030</v>
      </c>
    </row>
    <row r="4310" spans="1:5" x14ac:dyDescent="0.25">
      <c r="B4310" s="97" t="str">
        <f t="shared" si="67"/>
        <v>PIPalmeira do Piauí</v>
      </c>
      <c r="C4310" s="104" t="s">
        <v>53</v>
      </c>
      <c r="D4310" s="105" t="s">
        <v>5665</v>
      </c>
      <c r="E4310" s="106">
        <v>5029</v>
      </c>
    </row>
    <row r="4311" spans="1:5" x14ac:dyDescent="0.25">
      <c r="B4311" s="97" t="str">
        <f t="shared" si="67"/>
        <v>MGPingo-d´Água</v>
      </c>
      <c r="C4311" s="104" t="s">
        <v>34</v>
      </c>
      <c r="D4311" s="105" t="s">
        <v>5666</v>
      </c>
      <c r="E4311" s="106">
        <v>5029</v>
      </c>
    </row>
    <row r="4312" spans="1:5" x14ac:dyDescent="0.25">
      <c r="A4312" s="97" t="str">
        <f>_xlfn.CONCAT(C4312,D4312)</f>
        <v>MASão Raimundo do Doca Bezerra</v>
      </c>
      <c r="B4312" s="97" t="str">
        <f t="shared" si="67"/>
        <v>MASão Raimundo do Doca Bezerra</v>
      </c>
      <c r="C4312" s="104" t="s">
        <v>40</v>
      </c>
      <c r="D4312" s="105" t="s">
        <v>5667</v>
      </c>
      <c r="E4312" s="106">
        <v>5028</v>
      </c>
    </row>
    <row r="4313" spans="1:5" x14ac:dyDescent="0.25">
      <c r="B4313" s="97" t="str">
        <f t="shared" si="67"/>
        <v>SPCampos Novos Paulista</v>
      </c>
      <c r="C4313" s="97" t="s">
        <v>27</v>
      </c>
      <c r="D4313" s="102" t="s">
        <v>5668</v>
      </c>
      <c r="E4313" s="103">
        <v>5028</v>
      </c>
    </row>
    <row r="4314" spans="1:5" x14ac:dyDescent="0.25">
      <c r="B4314" s="97" t="str">
        <f t="shared" si="67"/>
        <v>MGCuparaque</v>
      </c>
      <c r="C4314" s="104" t="s">
        <v>34</v>
      </c>
      <c r="D4314" s="105" t="s">
        <v>5669</v>
      </c>
      <c r="E4314" s="106">
        <v>5026</v>
      </c>
    </row>
    <row r="4315" spans="1:5" x14ac:dyDescent="0.25">
      <c r="B4315" s="97" t="str">
        <f t="shared" si="67"/>
        <v>MGDom Cavati</v>
      </c>
      <c r="C4315" s="104" t="s">
        <v>34</v>
      </c>
      <c r="D4315" s="105" t="s">
        <v>5670</v>
      </c>
      <c r="E4315" s="106">
        <v>5025</v>
      </c>
    </row>
    <row r="4316" spans="1:5" x14ac:dyDescent="0.25">
      <c r="B4316" s="97" t="str">
        <f t="shared" si="67"/>
        <v>SCJosé Boiteux</v>
      </c>
      <c r="C4316" s="97" t="s">
        <v>42</v>
      </c>
      <c r="D4316" s="102" t="s">
        <v>5671</v>
      </c>
      <c r="E4316" s="103">
        <v>5019</v>
      </c>
    </row>
    <row r="4317" spans="1:5" x14ac:dyDescent="0.25">
      <c r="B4317" s="97" t="str">
        <f t="shared" si="67"/>
        <v>RSTupandi</v>
      </c>
      <c r="C4317" s="97" t="s">
        <v>39</v>
      </c>
      <c r="D4317" s="102" t="s">
        <v>5672</v>
      </c>
      <c r="E4317" s="103">
        <v>5019</v>
      </c>
    </row>
    <row r="4318" spans="1:5" x14ac:dyDescent="0.25">
      <c r="B4318" s="97" t="str">
        <f t="shared" si="67"/>
        <v>PRNova Esperança do Sudoeste</v>
      </c>
      <c r="C4318" s="97" t="s">
        <v>33</v>
      </c>
      <c r="D4318" s="102" t="s">
        <v>5673</v>
      </c>
      <c r="E4318" s="103">
        <v>5014</v>
      </c>
    </row>
    <row r="4319" spans="1:5" x14ac:dyDescent="0.25">
      <c r="B4319" s="97" t="str">
        <f t="shared" si="67"/>
        <v>PEItacuruba</v>
      </c>
      <c r="C4319" s="104" t="s">
        <v>44</v>
      </c>
      <c r="D4319" s="105" t="s">
        <v>5674</v>
      </c>
      <c r="E4319" s="106">
        <v>5013</v>
      </c>
    </row>
    <row r="4320" spans="1:5" x14ac:dyDescent="0.25">
      <c r="B4320" s="97" t="str">
        <f t="shared" si="67"/>
        <v>PBNova Palmeira</v>
      </c>
      <c r="C4320" s="104" t="s">
        <v>50</v>
      </c>
      <c r="D4320" s="105" t="s">
        <v>5675</v>
      </c>
      <c r="E4320" s="106">
        <v>5011</v>
      </c>
    </row>
    <row r="4321" spans="1:5" x14ac:dyDescent="0.25">
      <c r="B4321" s="97" t="str">
        <f t="shared" si="67"/>
        <v>MGGuaraciama</v>
      </c>
      <c r="C4321" s="104" t="s">
        <v>34</v>
      </c>
      <c r="D4321" s="105" t="s">
        <v>5676</v>
      </c>
      <c r="E4321" s="106">
        <v>5005</v>
      </c>
    </row>
    <row r="4322" spans="1:5" x14ac:dyDescent="0.25">
      <c r="B4322" s="97" t="str">
        <f t="shared" si="67"/>
        <v>MGIbertioga</v>
      </c>
      <c r="C4322" s="104" t="s">
        <v>34</v>
      </c>
      <c r="D4322" s="105" t="s">
        <v>5677</v>
      </c>
      <c r="E4322" s="106">
        <v>4999</v>
      </c>
    </row>
    <row r="4323" spans="1:5" x14ac:dyDescent="0.25">
      <c r="B4323" s="97" t="str">
        <f t="shared" si="67"/>
        <v>MGLiberdade</v>
      </c>
      <c r="C4323" s="104" t="s">
        <v>34</v>
      </c>
      <c r="D4323" s="105" t="s">
        <v>5678</v>
      </c>
      <c r="E4323" s="106">
        <v>4994</v>
      </c>
    </row>
    <row r="4324" spans="1:5" x14ac:dyDescent="0.25">
      <c r="B4324" s="97" t="str">
        <f t="shared" si="67"/>
        <v>SPItapura</v>
      </c>
      <c r="C4324" s="97" t="s">
        <v>27</v>
      </c>
      <c r="D4324" s="102" t="s">
        <v>5679</v>
      </c>
      <c r="E4324" s="103">
        <v>4994</v>
      </c>
    </row>
    <row r="4325" spans="1:5" x14ac:dyDescent="0.25">
      <c r="B4325" s="97" t="str">
        <f t="shared" si="67"/>
        <v>PICurrais</v>
      </c>
      <c r="C4325" s="104" t="s">
        <v>53</v>
      </c>
      <c r="D4325" s="105" t="s">
        <v>5680</v>
      </c>
      <c r="E4325" s="106">
        <v>4982</v>
      </c>
    </row>
    <row r="4326" spans="1:5" x14ac:dyDescent="0.25">
      <c r="B4326" s="97" t="str">
        <f t="shared" si="67"/>
        <v>RSAceguá</v>
      </c>
      <c r="C4326" s="97" t="s">
        <v>39</v>
      </c>
      <c r="D4326" s="102" t="s">
        <v>5681</v>
      </c>
      <c r="E4326" s="103">
        <v>4981</v>
      </c>
    </row>
    <row r="4327" spans="1:5" x14ac:dyDescent="0.25">
      <c r="B4327" s="97" t="str">
        <f t="shared" si="67"/>
        <v>PRDiamante do Norte</v>
      </c>
      <c r="C4327" s="97" t="s">
        <v>33</v>
      </c>
      <c r="D4327" s="102" t="s">
        <v>5682</v>
      </c>
      <c r="E4327" s="103">
        <v>4975</v>
      </c>
    </row>
    <row r="4328" spans="1:5" x14ac:dyDescent="0.25">
      <c r="B4328" s="97" t="str">
        <f t="shared" si="67"/>
        <v>MGDivino das Laranjeiras</v>
      </c>
      <c r="C4328" s="104" t="s">
        <v>34</v>
      </c>
      <c r="D4328" s="105" t="s">
        <v>5683</v>
      </c>
      <c r="E4328" s="106">
        <v>4969</v>
      </c>
    </row>
    <row r="4329" spans="1:5" x14ac:dyDescent="0.25">
      <c r="B4329" s="97" t="str">
        <f t="shared" si="67"/>
        <v>PRLupionópolis</v>
      </c>
      <c r="C4329" s="97" t="s">
        <v>33</v>
      </c>
      <c r="D4329" s="102" t="s">
        <v>5684</v>
      </c>
      <c r="E4329" s="103">
        <v>4969</v>
      </c>
    </row>
    <row r="4330" spans="1:5" x14ac:dyDescent="0.25">
      <c r="B4330" s="97" t="str">
        <f t="shared" si="67"/>
        <v>RSHarmonia</v>
      </c>
      <c r="C4330" s="97" t="s">
        <v>39</v>
      </c>
      <c r="D4330" s="102" t="s">
        <v>5685</v>
      </c>
      <c r="E4330" s="103">
        <v>4967</v>
      </c>
    </row>
    <row r="4331" spans="1:5" x14ac:dyDescent="0.25">
      <c r="B4331" s="97" t="str">
        <f t="shared" si="67"/>
        <v>RSMuçum</v>
      </c>
      <c r="C4331" s="97" t="s">
        <v>39</v>
      </c>
      <c r="D4331" s="102" t="s">
        <v>5686</v>
      </c>
      <c r="E4331" s="103">
        <v>4967</v>
      </c>
    </row>
    <row r="4332" spans="1:5" x14ac:dyDescent="0.25">
      <c r="B4332" s="97" t="str">
        <f t="shared" si="67"/>
        <v>SPMirassolândia</v>
      </c>
      <c r="C4332" s="97" t="s">
        <v>27</v>
      </c>
      <c r="D4332" s="102" t="s">
        <v>5687</v>
      </c>
      <c r="E4332" s="103">
        <v>4966</v>
      </c>
    </row>
    <row r="4333" spans="1:5" x14ac:dyDescent="0.25">
      <c r="A4333" s="97" t="str">
        <f>_xlfn.CONCAT(C4333,D4333)</f>
        <v>ROSão Felipe D´Oeste</v>
      </c>
      <c r="B4333" s="97" t="str">
        <f t="shared" si="67"/>
        <v>ROSão Felipe D´Oeste</v>
      </c>
      <c r="C4333" s="104" t="s">
        <v>51</v>
      </c>
      <c r="D4333" s="105" t="s">
        <v>5688</v>
      </c>
      <c r="E4333" s="106">
        <v>4962</v>
      </c>
    </row>
    <row r="4334" spans="1:5" x14ac:dyDescent="0.25">
      <c r="B4334" s="97" t="str">
        <f t="shared" si="67"/>
        <v>SPNarandiba</v>
      </c>
      <c r="C4334" s="97" t="s">
        <v>27</v>
      </c>
      <c r="D4334" s="102" t="s">
        <v>5689</v>
      </c>
      <c r="E4334" s="103">
        <v>4950</v>
      </c>
    </row>
    <row r="4335" spans="1:5" x14ac:dyDescent="0.25">
      <c r="B4335" s="97" t="str">
        <f t="shared" si="67"/>
        <v>MGSão João da Lagoa</v>
      </c>
      <c r="C4335" s="97" t="s">
        <v>34</v>
      </c>
      <c r="D4335" s="102" t="s">
        <v>5690</v>
      </c>
      <c r="E4335" s="103">
        <v>4949</v>
      </c>
    </row>
    <row r="4336" spans="1:5" x14ac:dyDescent="0.25">
      <c r="B4336" s="97" t="str">
        <f t="shared" si="67"/>
        <v>MGMoeda</v>
      </c>
      <c r="C4336" s="104" t="s">
        <v>34</v>
      </c>
      <c r="D4336" s="105" t="s">
        <v>5691</v>
      </c>
      <c r="E4336" s="106">
        <v>4948</v>
      </c>
    </row>
    <row r="4337" spans="1:5" x14ac:dyDescent="0.25">
      <c r="B4337" s="97" t="str">
        <f t="shared" si="67"/>
        <v>PRJaniópolis</v>
      </c>
      <c r="C4337" s="97" t="s">
        <v>33</v>
      </c>
      <c r="D4337" s="102" t="s">
        <v>5692</v>
      </c>
      <c r="E4337" s="103">
        <v>4948</v>
      </c>
    </row>
    <row r="4338" spans="1:5" x14ac:dyDescent="0.25">
      <c r="B4338" s="97" t="str">
        <f t="shared" si="67"/>
        <v>MGCatuti</v>
      </c>
      <c r="C4338" s="104" t="s">
        <v>34</v>
      </c>
      <c r="D4338" s="105" t="s">
        <v>5693</v>
      </c>
      <c r="E4338" s="106">
        <v>4944</v>
      </c>
    </row>
    <row r="4339" spans="1:5" x14ac:dyDescent="0.25">
      <c r="B4339" s="97" t="str">
        <f t="shared" si="67"/>
        <v>PIEliseu Martins</v>
      </c>
      <c r="C4339" s="104" t="s">
        <v>53</v>
      </c>
      <c r="D4339" s="105" t="s">
        <v>5694</v>
      </c>
      <c r="E4339" s="106">
        <v>4943</v>
      </c>
    </row>
    <row r="4340" spans="1:5" x14ac:dyDescent="0.25">
      <c r="B4340" s="97" t="str">
        <f t="shared" si="67"/>
        <v>MGMiravânia</v>
      </c>
      <c r="C4340" s="104" t="s">
        <v>34</v>
      </c>
      <c r="D4340" s="105" t="s">
        <v>5695</v>
      </c>
      <c r="E4340" s="106">
        <v>4939</v>
      </c>
    </row>
    <row r="4341" spans="1:5" x14ac:dyDescent="0.25">
      <c r="B4341" s="97" t="str">
        <f t="shared" si="67"/>
        <v>MGMonte Formoso</v>
      </c>
      <c r="C4341" s="104" t="s">
        <v>34</v>
      </c>
      <c r="D4341" s="105" t="s">
        <v>5696</v>
      </c>
      <c r="E4341" s="106">
        <v>4939</v>
      </c>
    </row>
    <row r="4342" spans="1:5" x14ac:dyDescent="0.25">
      <c r="B4342" s="97" t="str">
        <f t="shared" si="67"/>
        <v>PBCatingueira</v>
      </c>
      <c r="C4342" s="104" t="s">
        <v>50</v>
      </c>
      <c r="D4342" s="105" t="s">
        <v>5697</v>
      </c>
      <c r="E4342" s="106">
        <v>4938</v>
      </c>
    </row>
    <row r="4343" spans="1:5" x14ac:dyDescent="0.25">
      <c r="B4343" s="97" t="str">
        <f t="shared" si="67"/>
        <v>PBBom Sucesso</v>
      </c>
      <c r="C4343" s="104" t="s">
        <v>50</v>
      </c>
      <c r="D4343" s="105" t="s">
        <v>3525</v>
      </c>
      <c r="E4343" s="106">
        <v>4937</v>
      </c>
    </row>
    <row r="4344" spans="1:5" x14ac:dyDescent="0.25">
      <c r="B4344" s="97" t="str">
        <f t="shared" si="67"/>
        <v>PBPilõezinhos</v>
      </c>
      <c r="C4344" s="104" t="s">
        <v>50</v>
      </c>
      <c r="D4344" s="105" t="s">
        <v>5698</v>
      </c>
      <c r="E4344" s="106">
        <v>4937</v>
      </c>
    </row>
    <row r="4345" spans="1:5" x14ac:dyDescent="0.25">
      <c r="B4345" s="97" t="str">
        <f t="shared" si="67"/>
        <v>RNJapi</v>
      </c>
      <c r="C4345" s="104" t="s">
        <v>52</v>
      </c>
      <c r="D4345" s="105" t="s">
        <v>5699</v>
      </c>
      <c r="E4345" s="106">
        <v>4935</v>
      </c>
    </row>
    <row r="4346" spans="1:5" x14ac:dyDescent="0.25">
      <c r="B4346" s="97" t="str">
        <f t="shared" si="67"/>
        <v>PIVárzea Branca</v>
      </c>
      <c r="C4346" s="104" t="s">
        <v>53</v>
      </c>
      <c r="D4346" s="105" t="s">
        <v>5700</v>
      </c>
      <c r="E4346" s="106">
        <v>4930</v>
      </c>
    </row>
    <row r="4347" spans="1:5" x14ac:dyDescent="0.25">
      <c r="B4347" s="97" t="str">
        <f t="shared" si="67"/>
        <v>PRJapira</v>
      </c>
      <c r="C4347" s="97" t="s">
        <v>33</v>
      </c>
      <c r="D4347" s="102" t="s">
        <v>5701</v>
      </c>
      <c r="E4347" s="103">
        <v>4929</v>
      </c>
    </row>
    <row r="4348" spans="1:5" x14ac:dyDescent="0.25">
      <c r="B4348" s="97" t="str">
        <f t="shared" si="67"/>
        <v>SPEspírito Santo do Turvo</v>
      </c>
      <c r="C4348" s="97" t="s">
        <v>27</v>
      </c>
      <c r="D4348" s="102" t="s">
        <v>5702</v>
      </c>
      <c r="E4348" s="103">
        <v>4926</v>
      </c>
    </row>
    <row r="4349" spans="1:5" x14ac:dyDescent="0.25">
      <c r="B4349" s="97" t="str">
        <f t="shared" si="67"/>
        <v>RSPinheirinho do Vale</v>
      </c>
      <c r="C4349" s="97" t="s">
        <v>39</v>
      </c>
      <c r="D4349" s="102" t="s">
        <v>5703</v>
      </c>
      <c r="E4349" s="103">
        <v>4926</v>
      </c>
    </row>
    <row r="4350" spans="1:5" x14ac:dyDescent="0.25">
      <c r="B4350" s="97" t="str">
        <f t="shared" si="67"/>
        <v>RSSão José do Hortêncio</v>
      </c>
      <c r="C4350" s="97" t="s">
        <v>39</v>
      </c>
      <c r="D4350" s="102" t="s">
        <v>5704</v>
      </c>
      <c r="E4350" s="103">
        <v>4924</v>
      </c>
    </row>
    <row r="4351" spans="1:5" x14ac:dyDescent="0.25">
      <c r="B4351" s="97" t="str">
        <f t="shared" si="67"/>
        <v>MGLeme do Prado</v>
      </c>
      <c r="C4351" s="104" t="s">
        <v>34</v>
      </c>
      <c r="D4351" s="105" t="s">
        <v>5705</v>
      </c>
      <c r="E4351" s="106">
        <v>4923</v>
      </c>
    </row>
    <row r="4352" spans="1:5" x14ac:dyDescent="0.25">
      <c r="A4352" s="97" t="str">
        <f>_xlfn.CONCAT(C4352,D4352)</f>
        <v>PIAlegrete do Piauí</v>
      </c>
      <c r="B4352" s="97" t="str">
        <f t="shared" si="67"/>
        <v>PIAlegrete do Piauí</v>
      </c>
      <c r="C4352" s="104" t="s">
        <v>53</v>
      </c>
      <c r="D4352" s="105" t="s">
        <v>5706</v>
      </c>
      <c r="E4352" s="106">
        <v>4921</v>
      </c>
    </row>
    <row r="4353" spans="1:5" x14ac:dyDescent="0.25">
      <c r="B4353" s="97" t="str">
        <f t="shared" si="67"/>
        <v>RNCoronel João Pessoa</v>
      </c>
      <c r="C4353" s="104" t="s">
        <v>52</v>
      </c>
      <c r="D4353" s="105" t="s">
        <v>5707</v>
      </c>
      <c r="E4353" s="106">
        <v>4918</v>
      </c>
    </row>
    <row r="4354" spans="1:5" x14ac:dyDescent="0.25">
      <c r="B4354" s="97" t="str">
        <f t="shared" si="67"/>
        <v>PRSantana do Itararé</v>
      </c>
      <c r="C4354" s="97" t="s">
        <v>33</v>
      </c>
      <c r="D4354" s="102" t="s">
        <v>5708</v>
      </c>
      <c r="E4354" s="103">
        <v>4916</v>
      </c>
    </row>
    <row r="4355" spans="1:5" x14ac:dyDescent="0.25">
      <c r="B4355" s="97" t="str">
        <f t="shared" ref="B4355:B4418" si="68">C4355&amp;D4355</f>
        <v>SPBoracéia</v>
      </c>
      <c r="C4355" s="97" t="s">
        <v>27</v>
      </c>
      <c r="D4355" s="102" t="s">
        <v>5709</v>
      </c>
      <c r="E4355" s="103">
        <v>4913</v>
      </c>
    </row>
    <row r="4356" spans="1:5" x14ac:dyDescent="0.25">
      <c r="B4356" s="97" t="str">
        <f t="shared" si="68"/>
        <v>PINossa Senhora de Nazaré</v>
      </c>
      <c r="C4356" s="104" t="s">
        <v>53</v>
      </c>
      <c r="D4356" s="105" t="s">
        <v>5710</v>
      </c>
      <c r="E4356" s="106">
        <v>4911</v>
      </c>
    </row>
    <row r="4357" spans="1:5" x14ac:dyDescent="0.25">
      <c r="B4357" s="97" t="str">
        <f t="shared" si="68"/>
        <v>MGJosenópolis</v>
      </c>
      <c r="C4357" s="104" t="s">
        <v>34</v>
      </c>
      <c r="D4357" s="105" t="s">
        <v>5711</v>
      </c>
      <c r="E4357" s="106">
        <v>4911</v>
      </c>
    </row>
    <row r="4358" spans="1:5" x14ac:dyDescent="0.25">
      <c r="B4358" s="97" t="str">
        <f t="shared" si="68"/>
        <v>SPGastão Vidigal</v>
      </c>
      <c r="C4358" s="97" t="s">
        <v>27</v>
      </c>
      <c r="D4358" s="102" t="s">
        <v>5712</v>
      </c>
      <c r="E4358" s="103">
        <v>4911</v>
      </c>
    </row>
    <row r="4359" spans="1:5" x14ac:dyDescent="0.25">
      <c r="B4359" s="97" t="str">
        <f t="shared" si="68"/>
        <v>PICocal de Telha</v>
      </c>
      <c r="C4359" s="104" t="s">
        <v>53</v>
      </c>
      <c r="D4359" s="105" t="s">
        <v>5713</v>
      </c>
      <c r="E4359" s="106">
        <v>4908</v>
      </c>
    </row>
    <row r="4360" spans="1:5" x14ac:dyDescent="0.25">
      <c r="B4360" s="97" t="str">
        <f t="shared" si="68"/>
        <v>SCVitor Meireles</v>
      </c>
      <c r="C4360" s="97" t="s">
        <v>42</v>
      </c>
      <c r="D4360" s="102" t="s">
        <v>5714</v>
      </c>
      <c r="E4360" s="103">
        <v>4907</v>
      </c>
    </row>
    <row r="4361" spans="1:5" x14ac:dyDescent="0.25">
      <c r="B4361" s="97" t="str">
        <f t="shared" si="68"/>
        <v>MGBarra Longa</v>
      </c>
      <c r="C4361" s="104" t="s">
        <v>34</v>
      </c>
      <c r="D4361" s="105" t="s">
        <v>5715</v>
      </c>
      <c r="E4361" s="106">
        <v>4905</v>
      </c>
    </row>
    <row r="4362" spans="1:5" x14ac:dyDescent="0.25">
      <c r="A4362" s="97" t="str">
        <f>_xlfn.CONCAT(C4362,D4362)</f>
        <v>TOAparecida do Rio Negro</v>
      </c>
      <c r="B4362" s="97" t="str">
        <f t="shared" si="68"/>
        <v>TOAparecida do Rio Negro</v>
      </c>
      <c r="C4362" s="104" t="s">
        <v>45</v>
      </c>
      <c r="D4362" s="105" t="s">
        <v>5716</v>
      </c>
      <c r="E4362" s="106">
        <v>4901</v>
      </c>
    </row>
    <row r="4363" spans="1:5" x14ac:dyDescent="0.25">
      <c r="B4363" s="97" t="str">
        <f t="shared" si="68"/>
        <v>PRPorto Amazonas</v>
      </c>
      <c r="C4363" s="97" t="s">
        <v>33</v>
      </c>
      <c r="D4363" s="102" t="s">
        <v>5717</v>
      </c>
      <c r="E4363" s="103">
        <v>4899</v>
      </c>
    </row>
    <row r="4364" spans="1:5" x14ac:dyDescent="0.25">
      <c r="B4364" s="97" t="str">
        <f t="shared" si="68"/>
        <v>RSMiraguaí</v>
      </c>
      <c r="C4364" s="97" t="s">
        <v>39</v>
      </c>
      <c r="D4364" s="102" t="s">
        <v>5718</v>
      </c>
      <c r="E4364" s="103">
        <v>4899</v>
      </c>
    </row>
    <row r="4365" spans="1:5" x14ac:dyDescent="0.25">
      <c r="A4365" s="97" t="str">
        <f>_xlfn.CONCAT(C4365,D4365)</f>
        <v>TOSão Sebastião do Tocantins</v>
      </c>
      <c r="B4365" s="97" t="str">
        <f t="shared" si="68"/>
        <v>TOSão Sebastião do Tocantins</v>
      </c>
      <c r="C4365" s="104" t="s">
        <v>45</v>
      </c>
      <c r="D4365" s="105" t="s">
        <v>5719</v>
      </c>
      <c r="E4365" s="106">
        <v>4898</v>
      </c>
    </row>
    <row r="4366" spans="1:5" x14ac:dyDescent="0.25">
      <c r="B4366" s="97" t="str">
        <f t="shared" si="68"/>
        <v>PBCaturité</v>
      </c>
      <c r="C4366" s="104" t="s">
        <v>50</v>
      </c>
      <c r="D4366" s="105" t="s">
        <v>5720</v>
      </c>
      <c r="E4366" s="106">
        <v>4898</v>
      </c>
    </row>
    <row r="4367" spans="1:5" x14ac:dyDescent="0.25">
      <c r="B4367" s="97" t="str">
        <f t="shared" si="68"/>
        <v>BARibeirão do Largo</v>
      </c>
      <c r="C4367" s="104" t="s">
        <v>32</v>
      </c>
      <c r="D4367" s="105" t="s">
        <v>5721</v>
      </c>
      <c r="E4367" s="106">
        <v>4896</v>
      </c>
    </row>
    <row r="4368" spans="1:5" x14ac:dyDescent="0.25">
      <c r="B4368" s="97" t="str">
        <f t="shared" si="68"/>
        <v>MGTapira</v>
      </c>
      <c r="C4368" s="97" t="s">
        <v>34</v>
      </c>
      <c r="D4368" s="102" t="s">
        <v>5545</v>
      </c>
      <c r="E4368" s="103">
        <v>4890</v>
      </c>
    </row>
    <row r="4369" spans="1:5" x14ac:dyDescent="0.25">
      <c r="B4369" s="97" t="str">
        <f t="shared" si="68"/>
        <v>RSNova Araçá</v>
      </c>
      <c r="C4369" s="97" t="s">
        <v>39</v>
      </c>
      <c r="D4369" s="102" t="s">
        <v>5722</v>
      </c>
      <c r="E4369" s="103">
        <v>4890</v>
      </c>
    </row>
    <row r="4370" spans="1:5" x14ac:dyDescent="0.25">
      <c r="B4370" s="97" t="str">
        <f t="shared" si="68"/>
        <v>GOSanto Antônio da Barra</v>
      </c>
      <c r="C4370" s="97" t="s">
        <v>36</v>
      </c>
      <c r="D4370" s="102" t="s">
        <v>5723</v>
      </c>
      <c r="E4370" s="103">
        <v>4886</v>
      </c>
    </row>
    <row r="4371" spans="1:5" x14ac:dyDescent="0.25">
      <c r="A4371" s="97" t="str">
        <f>_xlfn.CONCAT(C4371,D4371)</f>
        <v>TOPau D´Arco</v>
      </c>
      <c r="B4371" s="97" t="str">
        <f t="shared" si="68"/>
        <v>TOPau D´Arco</v>
      </c>
      <c r="C4371" s="104" t="s">
        <v>45</v>
      </c>
      <c r="D4371" s="105" t="s">
        <v>5581</v>
      </c>
      <c r="E4371" s="106">
        <v>4885</v>
      </c>
    </row>
    <row r="4372" spans="1:5" x14ac:dyDescent="0.25">
      <c r="B4372" s="97" t="str">
        <f t="shared" si="68"/>
        <v>PIJatobá do Piauí</v>
      </c>
      <c r="C4372" s="104" t="s">
        <v>53</v>
      </c>
      <c r="D4372" s="105" t="s">
        <v>5724</v>
      </c>
      <c r="E4372" s="106">
        <v>4885</v>
      </c>
    </row>
    <row r="4373" spans="1:5" x14ac:dyDescent="0.25">
      <c r="B4373" s="97" t="str">
        <f t="shared" si="68"/>
        <v>PRFloraí</v>
      </c>
      <c r="C4373" s="97" t="s">
        <v>33</v>
      </c>
      <c r="D4373" s="102" t="s">
        <v>5725</v>
      </c>
      <c r="E4373" s="103">
        <v>4883</v>
      </c>
    </row>
    <row r="4374" spans="1:5" x14ac:dyDescent="0.25">
      <c r="B4374" s="97" t="str">
        <f t="shared" si="68"/>
        <v>SPLagoinha</v>
      </c>
      <c r="C4374" s="97" t="s">
        <v>27</v>
      </c>
      <c r="D4374" s="102" t="s">
        <v>5726</v>
      </c>
      <c r="E4374" s="103">
        <v>4882</v>
      </c>
    </row>
    <row r="4375" spans="1:5" x14ac:dyDescent="0.25">
      <c r="A4375" s="97" t="str">
        <f>_xlfn.CONCAT(C4375,D4375)</f>
        <v>TOSampaio</v>
      </c>
      <c r="B4375" s="97" t="str">
        <f t="shared" si="68"/>
        <v>TOSampaio</v>
      </c>
      <c r="C4375" s="104" t="s">
        <v>45</v>
      </c>
      <c r="D4375" s="105" t="s">
        <v>5727</v>
      </c>
      <c r="E4375" s="106">
        <v>4876</v>
      </c>
    </row>
    <row r="4376" spans="1:5" x14ac:dyDescent="0.25">
      <c r="B4376" s="97" t="str">
        <f t="shared" si="68"/>
        <v>MGClaraval</v>
      </c>
      <c r="C4376" s="104" t="s">
        <v>34</v>
      </c>
      <c r="D4376" s="105" t="s">
        <v>5728</v>
      </c>
      <c r="E4376" s="106">
        <v>4873</v>
      </c>
    </row>
    <row r="4377" spans="1:5" x14ac:dyDescent="0.25">
      <c r="B4377" s="97" t="str">
        <f t="shared" si="68"/>
        <v>SPIndiana</v>
      </c>
      <c r="C4377" s="97" t="s">
        <v>27</v>
      </c>
      <c r="D4377" s="102" t="s">
        <v>5729</v>
      </c>
      <c r="E4377" s="103">
        <v>4873</v>
      </c>
    </row>
    <row r="4378" spans="1:5" x14ac:dyDescent="0.25">
      <c r="A4378" s="97" t="str">
        <f>_xlfn.CONCAT(C4378,D4378)</f>
        <v>TOCombinado</v>
      </c>
      <c r="B4378" s="97" t="str">
        <f t="shared" si="68"/>
        <v>TOCombinado</v>
      </c>
      <c r="C4378" s="104" t="s">
        <v>45</v>
      </c>
      <c r="D4378" s="105" t="s">
        <v>5730</v>
      </c>
      <c r="E4378" s="106">
        <v>4870</v>
      </c>
    </row>
    <row r="4379" spans="1:5" x14ac:dyDescent="0.25">
      <c r="B4379" s="97" t="str">
        <f t="shared" si="68"/>
        <v>SEItabi</v>
      </c>
      <c r="C4379" s="104" t="s">
        <v>49</v>
      </c>
      <c r="D4379" s="105" t="s">
        <v>5731</v>
      </c>
      <c r="E4379" s="106">
        <v>4869</v>
      </c>
    </row>
    <row r="4380" spans="1:5" x14ac:dyDescent="0.25">
      <c r="B4380" s="97" t="str">
        <f t="shared" si="68"/>
        <v>PBMonte Horebe</v>
      </c>
      <c r="C4380" s="104" t="s">
        <v>50</v>
      </c>
      <c r="D4380" s="105" t="s">
        <v>5732</v>
      </c>
      <c r="E4380" s="106">
        <v>4867</v>
      </c>
    </row>
    <row r="4381" spans="1:5" x14ac:dyDescent="0.25">
      <c r="A4381" s="97" t="str">
        <f>_xlfn.CONCAT(C4381,D4381)</f>
        <v>TOSanta Rosa do Tocantins</v>
      </c>
      <c r="B4381" s="97" t="str">
        <f t="shared" si="68"/>
        <v>TOSanta Rosa do Tocantins</v>
      </c>
      <c r="C4381" s="104" t="s">
        <v>45</v>
      </c>
      <c r="D4381" s="105" t="s">
        <v>5733</v>
      </c>
      <c r="E4381" s="106">
        <v>4864</v>
      </c>
    </row>
    <row r="4382" spans="1:5" x14ac:dyDescent="0.25">
      <c r="B4382" s="97" t="str">
        <f t="shared" si="68"/>
        <v>PRSalto do Itararé</v>
      </c>
      <c r="C4382" s="97" t="s">
        <v>33</v>
      </c>
      <c r="D4382" s="102" t="s">
        <v>5734</v>
      </c>
      <c r="E4382" s="103">
        <v>4862</v>
      </c>
    </row>
    <row r="4383" spans="1:5" x14ac:dyDescent="0.25">
      <c r="B4383" s="97" t="str">
        <f t="shared" si="68"/>
        <v>PISão João da Varjota</v>
      </c>
      <c r="C4383" s="104" t="s">
        <v>53</v>
      </c>
      <c r="D4383" s="105" t="s">
        <v>5735</v>
      </c>
      <c r="E4383" s="106">
        <v>4856</v>
      </c>
    </row>
    <row r="4384" spans="1:5" x14ac:dyDescent="0.25">
      <c r="B4384" s="97" t="str">
        <f t="shared" si="68"/>
        <v>SPSantópolis do Aguapeí</v>
      </c>
      <c r="C4384" s="97" t="s">
        <v>27</v>
      </c>
      <c r="D4384" s="102" t="s">
        <v>5736</v>
      </c>
      <c r="E4384" s="103">
        <v>4856</v>
      </c>
    </row>
    <row r="4385" spans="2:5" x14ac:dyDescent="0.25">
      <c r="B4385" s="97" t="str">
        <f t="shared" si="68"/>
        <v>MGVermelho Novo</v>
      </c>
      <c r="C4385" s="97" t="s">
        <v>34</v>
      </c>
      <c r="D4385" s="102" t="s">
        <v>5737</v>
      </c>
      <c r="E4385" s="103">
        <v>4852</v>
      </c>
    </row>
    <row r="4386" spans="2:5" x14ac:dyDescent="0.25">
      <c r="B4386" s="97" t="str">
        <f t="shared" si="68"/>
        <v>PRLobato</v>
      </c>
      <c r="C4386" s="97" t="s">
        <v>33</v>
      </c>
      <c r="D4386" s="102" t="s">
        <v>5738</v>
      </c>
      <c r="E4386" s="103">
        <v>4850</v>
      </c>
    </row>
    <row r="4387" spans="2:5" x14ac:dyDescent="0.25">
      <c r="B4387" s="97" t="str">
        <f t="shared" si="68"/>
        <v>MGSantana do Jacaré</v>
      </c>
      <c r="C4387" s="97" t="s">
        <v>34</v>
      </c>
      <c r="D4387" s="102" t="s">
        <v>5739</v>
      </c>
      <c r="E4387" s="103">
        <v>4847</v>
      </c>
    </row>
    <row r="4388" spans="2:5" x14ac:dyDescent="0.25">
      <c r="B4388" s="97" t="str">
        <f t="shared" si="68"/>
        <v>MGSanta Rita de Jacutinga</v>
      </c>
      <c r="C4388" s="97" t="s">
        <v>34</v>
      </c>
      <c r="D4388" s="102" t="s">
        <v>5740</v>
      </c>
      <c r="E4388" s="103">
        <v>4843</v>
      </c>
    </row>
    <row r="4389" spans="2:5" x14ac:dyDescent="0.25">
      <c r="B4389" s="97" t="str">
        <f t="shared" si="68"/>
        <v>SPGlicério</v>
      </c>
      <c r="C4389" s="97" t="s">
        <v>27</v>
      </c>
      <c r="D4389" s="102" t="s">
        <v>5741</v>
      </c>
      <c r="E4389" s="103">
        <v>4842</v>
      </c>
    </row>
    <row r="4390" spans="2:5" x14ac:dyDescent="0.25">
      <c r="B4390" s="97" t="str">
        <f t="shared" si="68"/>
        <v>SPGavião Peixoto</v>
      </c>
      <c r="C4390" s="97" t="s">
        <v>27</v>
      </c>
      <c r="D4390" s="102" t="s">
        <v>5742</v>
      </c>
      <c r="E4390" s="103">
        <v>4841</v>
      </c>
    </row>
    <row r="4391" spans="2:5" x14ac:dyDescent="0.25">
      <c r="B4391" s="97" t="str">
        <f t="shared" si="68"/>
        <v>MTNovo São Joaquim</v>
      </c>
      <c r="C4391" s="97" t="s">
        <v>46</v>
      </c>
      <c r="D4391" s="102" t="s">
        <v>5743</v>
      </c>
      <c r="E4391" s="103">
        <v>4837</v>
      </c>
    </row>
    <row r="4392" spans="2:5" x14ac:dyDescent="0.25">
      <c r="B4392" s="97" t="str">
        <f t="shared" si="68"/>
        <v>MGSerranópolis de Minas</v>
      </c>
      <c r="C4392" s="97" t="s">
        <v>34</v>
      </c>
      <c r="D4392" s="102" t="s">
        <v>5744</v>
      </c>
      <c r="E4392" s="103">
        <v>4836</v>
      </c>
    </row>
    <row r="4393" spans="2:5" x14ac:dyDescent="0.25">
      <c r="B4393" s="97" t="str">
        <f t="shared" si="68"/>
        <v>MGAugusto de Lima</v>
      </c>
      <c r="C4393" s="104" t="s">
        <v>34</v>
      </c>
      <c r="D4393" s="105" t="s">
        <v>5745</v>
      </c>
      <c r="E4393" s="106">
        <v>4833</v>
      </c>
    </row>
    <row r="4394" spans="2:5" x14ac:dyDescent="0.25">
      <c r="B4394" s="97" t="str">
        <f t="shared" si="68"/>
        <v>RNSerrinha dos Pintos</v>
      </c>
      <c r="C4394" s="104" t="s">
        <v>52</v>
      </c>
      <c r="D4394" s="105" t="s">
        <v>5746</v>
      </c>
      <c r="E4394" s="106">
        <v>4832</v>
      </c>
    </row>
    <row r="4395" spans="2:5" x14ac:dyDescent="0.25">
      <c r="B4395" s="97" t="str">
        <f t="shared" si="68"/>
        <v>GORianápolis</v>
      </c>
      <c r="C4395" s="97" t="s">
        <v>36</v>
      </c>
      <c r="D4395" s="102" t="s">
        <v>5747</v>
      </c>
      <c r="E4395" s="103">
        <v>4832</v>
      </c>
    </row>
    <row r="4396" spans="2:5" x14ac:dyDescent="0.25">
      <c r="B4396" s="97" t="str">
        <f t="shared" si="68"/>
        <v>SPMotuca</v>
      </c>
      <c r="C4396" s="97" t="s">
        <v>27</v>
      </c>
      <c r="D4396" s="102" t="s">
        <v>5748</v>
      </c>
      <c r="E4396" s="103">
        <v>4831</v>
      </c>
    </row>
    <row r="4397" spans="2:5" x14ac:dyDescent="0.25">
      <c r="B4397" s="97" t="str">
        <f t="shared" si="68"/>
        <v>SPUbirajara</v>
      </c>
      <c r="C4397" s="97" t="s">
        <v>27</v>
      </c>
      <c r="D4397" s="102" t="s">
        <v>5749</v>
      </c>
      <c r="E4397" s="103">
        <v>4828</v>
      </c>
    </row>
    <row r="4398" spans="2:5" x14ac:dyDescent="0.25">
      <c r="B4398" s="97" t="str">
        <f t="shared" si="68"/>
        <v>PRNova Cantu</v>
      </c>
      <c r="C4398" s="97" t="s">
        <v>33</v>
      </c>
      <c r="D4398" s="102" t="s">
        <v>5750</v>
      </c>
      <c r="E4398" s="103">
        <v>4827</v>
      </c>
    </row>
    <row r="4399" spans="2:5" x14ac:dyDescent="0.25">
      <c r="B4399" s="97" t="str">
        <f t="shared" si="68"/>
        <v>MGRessaquinha</v>
      </c>
      <c r="C4399" s="104" t="s">
        <v>34</v>
      </c>
      <c r="D4399" s="105" t="s">
        <v>5751</v>
      </c>
      <c r="E4399" s="106">
        <v>4826</v>
      </c>
    </row>
    <row r="4400" spans="2:5" x14ac:dyDescent="0.25">
      <c r="B4400" s="97" t="str">
        <f t="shared" si="68"/>
        <v>SPJúlio Mesquita</v>
      </c>
      <c r="C4400" s="97" t="s">
        <v>27</v>
      </c>
      <c r="D4400" s="102" t="s">
        <v>5752</v>
      </c>
      <c r="E4400" s="103">
        <v>4824</v>
      </c>
    </row>
    <row r="4401" spans="2:5" x14ac:dyDescent="0.25">
      <c r="B4401" s="97" t="str">
        <f t="shared" si="68"/>
        <v>MTSão Pedro da Cipa</v>
      </c>
      <c r="C4401" s="97" t="s">
        <v>46</v>
      </c>
      <c r="D4401" s="102" t="s">
        <v>5753</v>
      </c>
      <c r="E4401" s="103">
        <v>4823</v>
      </c>
    </row>
    <row r="4402" spans="2:5" x14ac:dyDescent="0.25">
      <c r="B4402" s="97" t="str">
        <f t="shared" si="68"/>
        <v>RSTabaí</v>
      </c>
      <c r="C4402" s="97" t="s">
        <v>39</v>
      </c>
      <c r="D4402" s="102" t="s">
        <v>5754</v>
      </c>
      <c r="E4402" s="103">
        <v>4816</v>
      </c>
    </row>
    <row r="4403" spans="2:5" x14ac:dyDescent="0.25">
      <c r="B4403" s="97" t="str">
        <f t="shared" si="68"/>
        <v>RNOuro Branco</v>
      </c>
      <c r="C4403" s="104" t="s">
        <v>52</v>
      </c>
      <c r="D4403" s="105" t="s">
        <v>2401</v>
      </c>
      <c r="E4403" s="106">
        <v>4813</v>
      </c>
    </row>
    <row r="4404" spans="2:5" x14ac:dyDescent="0.25">
      <c r="B4404" s="97" t="str">
        <f t="shared" si="68"/>
        <v>PIConceição do Canindé</v>
      </c>
      <c r="C4404" s="104" t="s">
        <v>53</v>
      </c>
      <c r="D4404" s="105" t="s">
        <v>5755</v>
      </c>
      <c r="E4404" s="106">
        <v>4811</v>
      </c>
    </row>
    <row r="4405" spans="2:5" x14ac:dyDescent="0.25">
      <c r="B4405" s="97" t="str">
        <f t="shared" si="68"/>
        <v>ALFeliz Deserto</v>
      </c>
      <c r="C4405" s="104" t="s">
        <v>37</v>
      </c>
      <c r="D4405" s="105" t="s">
        <v>5756</v>
      </c>
      <c r="E4405" s="106">
        <v>4803</v>
      </c>
    </row>
    <row r="4406" spans="2:5" x14ac:dyDescent="0.25">
      <c r="B4406" s="97" t="str">
        <f t="shared" si="68"/>
        <v>RSCaibaté</v>
      </c>
      <c r="C4406" s="97" t="s">
        <v>39</v>
      </c>
      <c r="D4406" s="102" t="s">
        <v>5757</v>
      </c>
      <c r="E4406" s="103">
        <v>4802</v>
      </c>
    </row>
    <row r="4407" spans="2:5" x14ac:dyDescent="0.25">
      <c r="B4407" s="97" t="str">
        <f t="shared" si="68"/>
        <v>SCBom Jardim da Serra</v>
      </c>
      <c r="C4407" s="97" t="s">
        <v>42</v>
      </c>
      <c r="D4407" s="102" t="s">
        <v>5758</v>
      </c>
      <c r="E4407" s="103">
        <v>4801</v>
      </c>
    </row>
    <row r="4408" spans="2:5" x14ac:dyDescent="0.25">
      <c r="B4408" s="97" t="str">
        <f t="shared" si="68"/>
        <v>MGJeceaba</v>
      </c>
      <c r="C4408" s="104" t="s">
        <v>34</v>
      </c>
      <c r="D4408" s="105" t="s">
        <v>5759</v>
      </c>
      <c r="E4408" s="106">
        <v>4795</v>
      </c>
    </row>
    <row r="4409" spans="2:5" x14ac:dyDescent="0.25">
      <c r="B4409" s="97" t="str">
        <f t="shared" si="68"/>
        <v>MGPaulistas</v>
      </c>
      <c r="C4409" s="104" t="s">
        <v>34</v>
      </c>
      <c r="D4409" s="105" t="s">
        <v>5760</v>
      </c>
      <c r="E4409" s="106">
        <v>4794</v>
      </c>
    </row>
    <row r="4410" spans="2:5" x14ac:dyDescent="0.25">
      <c r="B4410" s="97" t="str">
        <f t="shared" si="68"/>
        <v>RSCapivari do Sul</v>
      </c>
      <c r="C4410" s="97" t="s">
        <v>39</v>
      </c>
      <c r="D4410" s="102" t="s">
        <v>5761</v>
      </c>
      <c r="E4410" s="103">
        <v>4793</v>
      </c>
    </row>
    <row r="4411" spans="2:5" x14ac:dyDescent="0.25">
      <c r="B4411" s="97" t="str">
        <f t="shared" si="68"/>
        <v>MGBerizal</v>
      </c>
      <c r="C4411" s="104" t="s">
        <v>34</v>
      </c>
      <c r="D4411" s="105" t="s">
        <v>5762</v>
      </c>
      <c r="E4411" s="106">
        <v>4792</v>
      </c>
    </row>
    <row r="4412" spans="2:5" x14ac:dyDescent="0.25">
      <c r="B4412" s="97" t="str">
        <f t="shared" si="68"/>
        <v>SCSalto Veloso</v>
      </c>
      <c r="C4412" s="97" t="s">
        <v>42</v>
      </c>
      <c r="D4412" s="102" t="s">
        <v>5763</v>
      </c>
      <c r="E4412" s="103">
        <v>4792</v>
      </c>
    </row>
    <row r="4413" spans="2:5" x14ac:dyDescent="0.25">
      <c r="B4413" s="97" t="str">
        <f t="shared" si="68"/>
        <v>PIJurema</v>
      </c>
      <c r="C4413" s="104" t="s">
        <v>53</v>
      </c>
      <c r="D4413" s="105" t="s">
        <v>3752</v>
      </c>
      <c r="E4413" s="106">
        <v>4790</v>
      </c>
    </row>
    <row r="4414" spans="2:5" x14ac:dyDescent="0.25">
      <c r="B4414" s="97" t="str">
        <f t="shared" si="68"/>
        <v>PBCongo</v>
      </c>
      <c r="C4414" s="104" t="s">
        <v>50</v>
      </c>
      <c r="D4414" s="105" t="s">
        <v>5764</v>
      </c>
      <c r="E4414" s="106">
        <v>4787</v>
      </c>
    </row>
    <row r="4415" spans="2:5" x14ac:dyDescent="0.25">
      <c r="B4415" s="97" t="str">
        <f t="shared" si="68"/>
        <v>SPRibeirão Corrente</v>
      </c>
      <c r="C4415" s="97" t="s">
        <v>27</v>
      </c>
      <c r="D4415" s="102" t="s">
        <v>5765</v>
      </c>
      <c r="E4415" s="103">
        <v>4786</v>
      </c>
    </row>
    <row r="4416" spans="2:5" x14ac:dyDescent="0.25">
      <c r="B4416" s="97" t="str">
        <f t="shared" si="68"/>
        <v>CEGranjeiro</v>
      </c>
      <c r="C4416" s="104" t="s">
        <v>41</v>
      </c>
      <c r="D4416" s="105" t="s">
        <v>5766</v>
      </c>
      <c r="E4416" s="106">
        <v>4784</v>
      </c>
    </row>
    <row r="4417" spans="1:5" x14ac:dyDescent="0.25">
      <c r="B4417" s="97" t="str">
        <f t="shared" si="68"/>
        <v>RSErval Grande</v>
      </c>
      <c r="C4417" s="97" t="s">
        <v>39</v>
      </c>
      <c r="D4417" s="102" t="s">
        <v>5767</v>
      </c>
      <c r="E4417" s="103">
        <v>4780</v>
      </c>
    </row>
    <row r="4418" spans="1:5" x14ac:dyDescent="0.25">
      <c r="B4418" s="97" t="str">
        <f t="shared" si="68"/>
        <v>MGJesuânia</v>
      </c>
      <c r="C4418" s="104" t="s">
        <v>34</v>
      </c>
      <c r="D4418" s="105" t="s">
        <v>5768</v>
      </c>
      <c r="E4418" s="106">
        <v>4774</v>
      </c>
    </row>
    <row r="4419" spans="1:5" x14ac:dyDescent="0.25">
      <c r="B4419" s="97" t="str">
        <f t="shared" ref="B4419:B4482" si="69">C4419&amp;D4419</f>
        <v>RNLajes Pintadas</v>
      </c>
      <c r="C4419" s="104" t="s">
        <v>52</v>
      </c>
      <c r="D4419" s="105" t="s">
        <v>5769</v>
      </c>
      <c r="E4419" s="106">
        <v>4768</v>
      </c>
    </row>
    <row r="4420" spans="1:5" x14ac:dyDescent="0.25">
      <c r="B4420" s="97" t="str">
        <f t="shared" si="69"/>
        <v>RSMata</v>
      </c>
      <c r="C4420" s="97" t="s">
        <v>39</v>
      </c>
      <c r="D4420" s="102" t="s">
        <v>5770</v>
      </c>
      <c r="E4420" s="103">
        <v>4760</v>
      </c>
    </row>
    <row r="4421" spans="1:5" x14ac:dyDescent="0.25">
      <c r="B4421" s="97" t="str">
        <f t="shared" si="69"/>
        <v>MGSão Francisco do Glória</v>
      </c>
      <c r="C4421" s="97" t="s">
        <v>34</v>
      </c>
      <c r="D4421" s="102" t="s">
        <v>5771</v>
      </c>
      <c r="E4421" s="103">
        <v>4758</v>
      </c>
    </row>
    <row r="4422" spans="1:5" x14ac:dyDescent="0.25">
      <c r="B4422" s="97" t="str">
        <f t="shared" si="69"/>
        <v>MSRio Negro</v>
      </c>
      <c r="C4422" s="97" t="s">
        <v>47</v>
      </c>
      <c r="D4422" s="102" t="s">
        <v>2544</v>
      </c>
      <c r="E4422" s="103">
        <v>4758</v>
      </c>
    </row>
    <row r="4423" spans="1:5" x14ac:dyDescent="0.25">
      <c r="B4423" s="97" t="str">
        <f t="shared" si="69"/>
        <v>MGJoaquim Felício</v>
      </c>
      <c r="C4423" s="104" t="s">
        <v>34</v>
      </c>
      <c r="D4423" s="105" t="s">
        <v>5772</v>
      </c>
      <c r="E4423" s="106">
        <v>4757</v>
      </c>
    </row>
    <row r="4424" spans="1:5" x14ac:dyDescent="0.25">
      <c r="B4424" s="97" t="str">
        <f t="shared" si="69"/>
        <v>SPMonteiro Lobato</v>
      </c>
      <c r="C4424" s="97" t="s">
        <v>27</v>
      </c>
      <c r="D4424" s="102" t="s">
        <v>5773</v>
      </c>
      <c r="E4424" s="103">
        <v>4739</v>
      </c>
    </row>
    <row r="4425" spans="1:5" x14ac:dyDescent="0.25">
      <c r="B4425" s="97" t="str">
        <f t="shared" si="69"/>
        <v>MGBandeira</v>
      </c>
      <c r="C4425" s="104" t="s">
        <v>34</v>
      </c>
      <c r="D4425" s="105" t="s">
        <v>5774</v>
      </c>
      <c r="E4425" s="106">
        <v>4738</v>
      </c>
    </row>
    <row r="4426" spans="1:5" x14ac:dyDescent="0.25">
      <c r="B4426" s="97" t="str">
        <f t="shared" si="69"/>
        <v>MGBraúnas</v>
      </c>
      <c r="C4426" s="104" t="s">
        <v>34</v>
      </c>
      <c r="D4426" s="105" t="s">
        <v>5775</v>
      </c>
      <c r="E4426" s="106">
        <v>4737</v>
      </c>
    </row>
    <row r="4427" spans="1:5" x14ac:dyDescent="0.25">
      <c r="B4427" s="97" t="str">
        <f t="shared" si="69"/>
        <v>PRFênix</v>
      </c>
      <c r="C4427" s="97" t="s">
        <v>33</v>
      </c>
      <c r="D4427" s="102" t="s">
        <v>5776</v>
      </c>
      <c r="E4427" s="103">
        <v>4734</v>
      </c>
    </row>
    <row r="4428" spans="1:5" x14ac:dyDescent="0.25">
      <c r="B4428" s="97" t="str">
        <f t="shared" si="69"/>
        <v>RSDavid Canabarro</v>
      </c>
      <c r="C4428" s="97" t="s">
        <v>39</v>
      </c>
      <c r="D4428" s="102" t="s">
        <v>5777</v>
      </c>
      <c r="E4428" s="103">
        <v>4732</v>
      </c>
    </row>
    <row r="4429" spans="1:5" x14ac:dyDescent="0.25">
      <c r="B4429" s="97" t="str">
        <f t="shared" si="69"/>
        <v>MGEspírito Santo do Dourado</v>
      </c>
      <c r="C4429" s="104" t="s">
        <v>34</v>
      </c>
      <c r="D4429" s="105" t="s">
        <v>5778</v>
      </c>
      <c r="E4429" s="106">
        <v>4728</v>
      </c>
    </row>
    <row r="4430" spans="1:5" x14ac:dyDescent="0.25">
      <c r="B4430" s="97" t="str">
        <f t="shared" si="69"/>
        <v>GORio Quente</v>
      </c>
      <c r="C4430" s="97" t="s">
        <v>36</v>
      </c>
      <c r="D4430" s="102" t="s">
        <v>5779</v>
      </c>
      <c r="E4430" s="103">
        <v>4728</v>
      </c>
    </row>
    <row r="4431" spans="1:5" x14ac:dyDescent="0.25">
      <c r="B4431" s="97" t="str">
        <f t="shared" si="69"/>
        <v>MGNatércia</v>
      </c>
      <c r="C4431" s="104" t="s">
        <v>34</v>
      </c>
      <c r="D4431" s="105" t="s">
        <v>5780</v>
      </c>
      <c r="E4431" s="106">
        <v>4727</v>
      </c>
    </row>
    <row r="4432" spans="1:5" x14ac:dyDescent="0.25">
      <c r="A4432" s="97" t="str">
        <f>_xlfn.CONCAT(C4432,D4432)</f>
        <v>TORiachinho</v>
      </c>
      <c r="B4432" s="97" t="str">
        <f t="shared" si="69"/>
        <v>TORiachinho</v>
      </c>
      <c r="C4432" s="104" t="s">
        <v>45</v>
      </c>
      <c r="D4432" s="105" t="s">
        <v>4854</v>
      </c>
      <c r="E4432" s="106">
        <v>4723</v>
      </c>
    </row>
    <row r="4433" spans="1:5" x14ac:dyDescent="0.25">
      <c r="B4433" s="97" t="str">
        <f t="shared" si="69"/>
        <v>RSCerro Branco</v>
      </c>
      <c r="C4433" s="97" t="s">
        <v>39</v>
      </c>
      <c r="D4433" s="102" t="s">
        <v>5781</v>
      </c>
      <c r="E4433" s="103">
        <v>4720</v>
      </c>
    </row>
    <row r="4434" spans="1:5" x14ac:dyDescent="0.25">
      <c r="B4434" s="97" t="str">
        <f t="shared" si="69"/>
        <v>SPPontalinda</v>
      </c>
      <c r="C4434" s="97" t="s">
        <v>27</v>
      </c>
      <c r="D4434" s="102" t="s">
        <v>5782</v>
      </c>
      <c r="E4434" s="103">
        <v>4719</v>
      </c>
    </row>
    <row r="4435" spans="1:5" x14ac:dyDescent="0.25">
      <c r="A4435" s="97" t="str">
        <f>_xlfn.CONCAT(C4435,D4435)</f>
        <v>PIArraial</v>
      </c>
      <c r="B4435" s="97" t="str">
        <f t="shared" si="69"/>
        <v>PIArraial</v>
      </c>
      <c r="C4435" s="104" t="s">
        <v>53</v>
      </c>
      <c r="D4435" s="105" t="s">
        <v>5783</v>
      </c>
      <c r="E4435" s="106">
        <v>4713</v>
      </c>
    </row>
    <row r="4436" spans="1:5" x14ac:dyDescent="0.25">
      <c r="B4436" s="97" t="str">
        <f t="shared" si="69"/>
        <v>RSHumaitá</v>
      </c>
      <c r="C4436" s="97" t="s">
        <v>39</v>
      </c>
      <c r="D4436" s="102" t="s">
        <v>2130</v>
      </c>
      <c r="E4436" s="103">
        <v>4712</v>
      </c>
    </row>
    <row r="4437" spans="1:5" x14ac:dyDescent="0.25">
      <c r="B4437" s="97" t="str">
        <f t="shared" si="69"/>
        <v>MTCanabrava do Norte</v>
      </c>
      <c r="C4437" s="97" t="s">
        <v>46</v>
      </c>
      <c r="D4437" s="102" t="s">
        <v>5784</v>
      </c>
      <c r="E4437" s="103">
        <v>4711</v>
      </c>
    </row>
    <row r="4438" spans="1:5" x14ac:dyDescent="0.25">
      <c r="B4438" s="97" t="str">
        <f t="shared" si="69"/>
        <v>GODivinópolis de Goiás</v>
      </c>
      <c r="C4438" s="97" t="s">
        <v>36</v>
      </c>
      <c r="D4438" s="102" t="s">
        <v>5785</v>
      </c>
      <c r="E4438" s="103">
        <v>4701</v>
      </c>
    </row>
    <row r="4439" spans="1:5" x14ac:dyDescent="0.25">
      <c r="A4439" s="97" t="str">
        <f>_xlfn.CONCAT(C4439,D4439)</f>
        <v>MASão Pedro dos Crentes</v>
      </c>
      <c r="B4439" s="97" t="str">
        <f t="shared" si="69"/>
        <v>MASão Pedro dos Crentes</v>
      </c>
      <c r="C4439" s="104" t="s">
        <v>40</v>
      </c>
      <c r="D4439" s="105" t="s">
        <v>5786</v>
      </c>
      <c r="E4439" s="106">
        <v>4700</v>
      </c>
    </row>
    <row r="4440" spans="1:5" x14ac:dyDescent="0.25">
      <c r="B4440" s="97" t="str">
        <f t="shared" si="69"/>
        <v>RSRiozinho</v>
      </c>
      <c r="C4440" s="97" t="s">
        <v>39</v>
      </c>
      <c r="D4440" s="102" t="s">
        <v>5787</v>
      </c>
      <c r="E4440" s="103">
        <v>4698</v>
      </c>
    </row>
    <row r="4441" spans="1:5" x14ac:dyDescent="0.25">
      <c r="B4441" s="97" t="str">
        <f t="shared" si="69"/>
        <v>RNSão José do Seridó</v>
      </c>
      <c r="C4441" s="104" t="s">
        <v>52</v>
      </c>
      <c r="D4441" s="105" t="s">
        <v>5788</v>
      </c>
      <c r="E4441" s="106">
        <v>4696</v>
      </c>
    </row>
    <row r="4442" spans="1:5" x14ac:dyDescent="0.25">
      <c r="B4442" s="97" t="str">
        <f t="shared" si="69"/>
        <v>PRLunardelli</v>
      </c>
      <c r="C4442" s="97" t="s">
        <v>33</v>
      </c>
      <c r="D4442" s="102" t="s">
        <v>5789</v>
      </c>
      <c r="E4442" s="103">
        <v>4695</v>
      </c>
    </row>
    <row r="4443" spans="1:5" x14ac:dyDescent="0.25">
      <c r="B4443" s="97" t="str">
        <f t="shared" si="69"/>
        <v>MGSanta Cruz do Escalvado</v>
      </c>
      <c r="C4443" s="97" t="s">
        <v>34</v>
      </c>
      <c r="D4443" s="102" t="s">
        <v>5790</v>
      </c>
      <c r="E4443" s="103">
        <v>4693</v>
      </c>
    </row>
    <row r="4444" spans="1:5" x14ac:dyDescent="0.25">
      <c r="B4444" s="97" t="str">
        <f t="shared" si="69"/>
        <v>RSCiríaco</v>
      </c>
      <c r="C4444" s="97" t="s">
        <v>39</v>
      </c>
      <c r="D4444" s="102" t="s">
        <v>5791</v>
      </c>
      <c r="E4444" s="103">
        <v>4693</v>
      </c>
    </row>
    <row r="4445" spans="1:5" x14ac:dyDescent="0.25">
      <c r="B4445" s="97" t="str">
        <f t="shared" si="69"/>
        <v>SCGuatambú</v>
      </c>
      <c r="C4445" s="97" t="s">
        <v>42</v>
      </c>
      <c r="D4445" s="102" t="s">
        <v>5792</v>
      </c>
      <c r="E4445" s="103">
        <v>4692</v>
      </c>
    </row>
    <row r="4446" spans="1:5" x14ac:dyDescent="0.25">
      <c r="B4446" s="97" t="str">
        <f t="shared" si="69"/>
        <v>RSIbiaçá</v>
      </c>
      <c r="C4446" s="97" t="s">
        <v>39</v>
      </c>
      <c r="D4446" s="102" t="s">
        <v>5793</v>
      </c>
      <c r="E4446" s="103">
        <v>4690</v>
      </c>
    </row>
    <row r="4447" spans="1:5" x14ac:dyDescent="0.25">
      <c r="B4447" s="97" t="str">
        <f t="shared" si="69"/>
        <v>PICoronel José Dias</v>
      </c>
      <c r="C4447" s="104" t="s">
        <v>53</v>
      </c>
      <c r="D4447" s="105" t="s">
        <v>5794</v>
      </c>
      <c r="E4447" s="106">
        <v>4688</v>
      </c>
    </row>
    <row r="4448" spans="1:5" x14ac:dyDescent="0.25">
      <c r="A4448" s="97" t="str">
        <f>_xlfn.CONCAT(C4448,D4448)</f>
        <v>TODueré</v>
      </c>
      <c r="B4448" s="97" t="str">
        <f t="shared" si="69"/>
        <v>TODueré</v>
      </c>
      <c r="C4448" s="104" t="s">
        <v>45</v>
      </c>
      <c r="D4448" s="105" t="s">
        <v>5795</v>
      </c>
      <c r="E4448" s="106">
        <v>4686</v>
      </c>
    </row>
    <row r="4449" spans="1:5" x14ac:dyDescent="0.25">
      <c r="B4449" s="97" t="str">
        <f t="shared" si="69"/>
        <v>SCAngelina</v>
      </c>
      <c r="C4449" s="97" t="s">
        <v>42</v>
      </c>
      <c r="D4449" s="102" t="s">
        <v>5796</v>
      </c>
      <c r="E4449" s="103">
        <v>4686</v>
      </c>
    </row>
    <row r="4450" spans="1:5" x14ac:dyDescent="0.25">
      <c r="B4450" s="97" t="str">
        <f t="shared" si="69"/>
        <v>RNAlmino Afonso</v>
      </c>
      <c r="C4450" s="104" t="s">
        <v>52</v>
      </c>
      <c r="D4450" s="105" t="s">
        <v>5797</v>
      </c>
      <c r="E4450" s="106">
        <v>4685</v>
      </c>
    </row>
    <row r="4451" spans="1:5" x14ac:dyDescent="0.25">
      <c r="B4451" s="97" t="str">
        <f t="shared" si="69"/>
        <v>GOItaguari</v>
      </c>
      <c r="C4451" s="97" t="s">
        <v>36</v>
      </c>
      <c r="D4451" s="102" t="s">
        <v>5798</v>
      </c>
      <c r="E4451" s="103">
        <v>4684</v>
      </c>
    </row>
    <row r="4452" spans="1:5" x14ac:dyDescent="0.25">
      <c r="A4452" s="97" t="str">
        <f>_xlfn.CONCAT(C4452,D4452)</f>
        <v>MANova Iorque</v>
      </c>
      <c r="B4452" s="97" t="str">
        <f t="shared" si="69"/>
        <v>MANova Iorque</v>
      </c>
      <c r="C4452" s="104" t="s">
        <v>40</v>
      </c>
      <c r="D4452" s="105" t="s">
        <v>5799</v>
      </c>
      <c r="E4452" s="106">
        <v>4682</v>
      </c>
    </row>
    <row r="4453" spans="1:5" x14ac:dyDescent="0.25">
      <c r="B4453" s="97" t="str">
        <f t="shared" si="69"/>
        <v>RSFazenda Vilanova</v>
      </c>
      <c r="C4453" s="97" t="s">
        <v>39</v>
      </c>
      <c r="D4453" s="102" t="s">
        <v>5800</v>
      </c>
      <c r="E4453" s="103">
        <v>4680</v>
      </c>
    </row>
    <row r="4454" spans="1:5" x14ac:dyDescent="0.25">
      <c r="B4454" s="97" t="str">
        <f t="shared" si="69"/>
        <v>PRMarumbi</v>
      </c>
      <c r="C4454" s="97" t="s">
        <v>33</v>
      </c>
      <c r="D4454" s="102" t="s">
        <v>5801</v>
      </c>
      <c r="E4454" s="103">
        <v>4676</v>
      </c>
    </row>
    <row r="4455" spans="1:5" x14ac:dyDescent="0.25">
      <c r="A4455" s="97" t="str">
        <f>_xlfn.CONCAT(C4455,D4455)</f>
        <v>TOBarra do Ouro</v>
      </c>
      <c r="B4455" s="97" t="str">
        <f t="shared" si="69"/>
        <v>TOBarra do Ouro</v>
      </c>
      <c r="C4455" s="104" t="s">
        <v>45</v>
      </c>
      <c r="D4455" s="105" t="s">
        <v>5802</v>
      </c>
      <c r="E4455" s="106">
        <v>4673</v>
      </c>
    </row>
    <row r="4456" spans="1:5" x14ac:dyDescent="0.25">
      <c r="B4456" s="97" t="str">
        <f t="shared" si="69"/>
        <v>MGOratórios</v>
      </c>
      <c r="C4456" s="104" t="s">
        <v>34</v>
      </c>
      <c r="D4456" s="105" t="s">
        <v>5803</v>
      </c>
      <c r="E4456" s="106">
        <v>4671</v>
      </c>
    </row>
    <row r="4457" spans="1:5" x14ac:dyDescent="0.25">
      <c r="B4457" s="97" t="str">
        <f t="shared" si="69"/>
        <v>RNMessias Targino</v>
      </c>
      <c r="C4457" s="104" t="s">
        <v>52</v>
      </c>
      <c r="D4457" s="105" t="s">
        <v>5804</v>
      </c>
      <c r="E4457" s="106">
        <v>4665</v>
      </c>
    </row>
    <row r="4458" spans="1:5" x14ac:dyDescent="0.25">
      <c r="B4458" s="97" t="str">
        <f t="shared" si="69"/>
        <v>RSCaiçara</v>
      </c>
      <c r="C4458" s="97" t="s">
        <v>39</v>
      </c>
      <c r="D4458" s="102" t="s">
        <v>5080</v>
      </c>
      <c r="E4458" s="103">
        <v>4659</v>
      </c>
    </row>
    <row r="4459" spans="1:5" x14ac:dyDescent="0.25">
      <c r="B4459" s="97" t="str">
        <f t="shared" si="69"/>
        <v>PILagoa do Barro do Piauí</v>
      </c>
      <c r="C4459" s="104" t="s">
        <v>53</v>
      </c>
      <c r="D4459" s="105" t="s">
        <v>5805</v>
      </c>
      <c r="E4459" s="106">
        <v>4658</v>
      </c>
    </row>
    <row r="4460" spans="1:5" x14ac:dyDescent="0.25">
      <c r="B4460" s="97" t="str">
        <f t="shared" si="69"/>
        <v>MGFelício dos Santos</v>
      </c>
      <c r="C4460" s="104" t="s">
        <v>34</v>
      </c>
      <c r="D4460" s="105" t="s">
        <v>5806</v>
      </c>
      <c r="E4460" s="106">
        <v>4656</v>
      </c>
    </row>
    <row r="4461" spans="1:5" x14ac:dyDescent="0.25">
      <c r="B4461" s="97" t="str">
        <f t="shared" si="69"/>
        <v>PREntre Rios do Oeste</v>
      </c>
      <c r="C4461" s="97" t="s">
        <v>33</v>
      </c>
      <c r="D4461" s="102" t="s">
        <v>5807</v>
      </c>
      <c r="E4461" s="103">
        <v>4651</v>
      </c>
    </row>
    <row r="4462" spans="1:5" x14ac:dyDescent="0.25">
      <c r="B4462" s="97" t="str">
        <f t="shared" si="69"/>
        <v>PISantana do Piauí</v>
      </c>
      <c r="C4462" s="104" t="s">
        <v>53</v>
      </c>
      <c r="D4462" s="105" t="s">
        <v>5808</v>
      </c>
      <c r="E4462" s="106">
        <v>4650</v>
      </c>
    </row>
    <row r="4463" spans="1:5" x14ac:dyDescent="0.25">
      <c r="B4463" s="97" t="str">
        <f t="shared" si="69"/>
        <v>MGRosário da Limeira</v>
      </c>
      <c r="C4463" s="104" t="s">
        <v>34</v>
      </c>
      <c r="D4463" s="105" t="s">
        <v>5809</v>
      </c>
      <c r="E4463" s="106">
        <v>4648</v>
      </c>
    </row>
    <row r="4464" spans="1:5" x14ac:dyDescent="0.25">
      <c r="B4464" s="97" t="str">
        <f t="shared" si="69"/>
        <v>MGAmparo do Serra</v>
      </c>
      <c r="C4464" s="104" t="s">
        <v>34</v>
      </c>
      <c r="D4464" s="105" t="s">
        <v>5810</v>
      </c>
      <c r="E4464" s="106">
        <v>4643</v>
      </c>
    </row>
    <row r="4465" spans="2:5" x14ac:dyDescent="0.25">
      <c r="B4465" s="97" t="str">
        <f t="shared" si="69"/>
        <v>PBLagoa</v>
      </c>
      <c r="C4465" s="104" t="s">
        <v>50</v>
      </c>
      <c r="D4465" s="105" t="s">
        <v>5811</v>
      </c>
      <c r="E4465" s="106">
        <v>4640</v>
      </c>
    </row>
    <row r="4466" spans="2:5" x14ac:dyDescent="0.25">
      <c r="B4466" s="97" t="str">
        <f t="shared" si="69"/>
        <v>PBSão José de Espinharas</v>
      </c>
      <c r="C4466" s="104" t="s">
        <v>50</v>
      </c>
      <c r="D4466" s="105" t="s">
        <v>5812</v>
      </c>
      <c r="E4466" s="106">
        <v>4631</v>
      </c>
    </row>
    <row r="4467" spans="2:5" x14ac:dyDescent="0.25">
      <c r="B4467" s="97" t="str">
        <f t="shared" si="69"/>
        <v>SCRio Fortuna</v>
      </c>
      <c r="C4467" s="97" t="s">
        <v>42</v>
      </c>
      <c r="D4467" s="102" t="s">
        <v>5813</v>
      </c>
      <c r="E4467" s="103">
        <v>4630</v>
      </c>
    </row>
    <row r="4468" spans="2:5" x14ac:dyDescent="0.25">
      <c r="B4468" s="97" t="str">
        <f t="shared" si="69"/>
        <v>RSViadutos</v>
      </c>
      <c r="C4468" s="97" t="s">
        <v>39</v>
      </c>
      <c r="D4468" s="102" t="s">
        <v>5814</v>
      </c>
      <c r="E4468" s="103">
        <v>4628</v>
      </c>
    </row>
    <row r="4469" spans="2:5" x14ac:dyDescent="0.25">
      <c r="B4469" s="97" t="str">
        <f t="shared" si="69"/>
        <v>RSMato Leitão</v>
      </c>
      <c r="C4469" s="97" t="s">
        <v>39</v>
      </c>
      <c r="D4469" s="102" t="s">
        <v>5815</v>
      </c>
      <c r="E4469" s="103">
        <v>4627</v>
      </c>
    </row>
    <row r="4470" spans="2:5" x14ac:dyDescent="0.25">
      <c r="B4470" s="97" t="str">
        <f t="shared" si="69"/>
        <v>RSSão João da Urtiga</v>
      </c>
      <c r="C4470" s="97" t="s">
        <v>39</v>
      </c>
      <c r="D4470" s="102" t="s">
        <v>5816</v>
      </c>
      <c r="E4470" s="103">
        <v>4625</v>
      </c>
    </row>
    <row r="4471" spans="2:5" x14ac:dyDescent="0.25">
      <c r="B4471" s="97" t="str">
        <f t="shared" si="69"/>
        <v>PISão João da Canabrava</v>
      </c>
      <c r="C4471" s="104" t="s">
        <v>53</v>
      </c>
      <c r="D4471" s="105" t="s">
        <v>5817</v>
      </c>
      <c r="E4471" s="106">
        <v>4619</v>
      </c>
    </row>
    <row r="4472" spans="2:5" x14ac:dyDescent="0.25">
      <c r="B4472" s="97" t="str">
        <f t="shared" si="69"/>
        <v>SCPonte Alta</v>
      </c>
      <c r="C4472" s="97" t="s">
        <v>42</v>
      </c>
      <c r="D4472" s="102" t="s">
        <v>5818</v>
      </c>
      <c r="E4472" s="103">
        <v>4619</v>
      </c>
    </row>
    <row r="4473" spans="2:5" x14ac:dyDescent="0.25">
      <c r="B4473" s="97" t="str">
        <f t="shared" si="69"/>
        <v>MGCapela Nova</v>
      </c>
      <c r="C4473" s="104" t="s">
        <v>34</v>
      </c>
      <c r="D4473" s="105" t="s">
        <v>5819</v>
      </c>
      <c r="E4473" s="106">
        <v>4616</v>
      </c>
    </row>
    <row r="4474" spans="2:5" x14ac:dyDescent="0.25">
      <c r="B4474" s="97" t="str">
        <f t="shared" si="69"/>
        <v>MGBertópolis</v>
      </c>
      <c r="C4474" s="104" t="s">
        <v>34</v>
      </c>
      <c r="D4474" s="105" t="s">
        <v>5820</v>
      </c>
      <c r="E4474" s="106">
        <v>4609</v>
      </c>
    </row>
    <row r="4475" spans="2:5" x14ac:dyDescent="0.25">
      <c r="B4475" s="97" t="str">
        <f t="shared" si="69"/>
        <v>SPLupércio</v>
      </c>
      <c r="C4475" s="97" t="s">
        <v>27</v>
      </c>
      <c r="D4475" s="102" t="s">
        <v>5821</v>
      </c>
      <c r="E4475" s="103">
        <v>4608</v>
      </c>
    </row>
    <row r="4476" spans="2:5" x14ac:dyDescent="0.25">
      <c r="B4476" s="97" t="str">
        <f t="shared" si="69"/>
        <v>PBSão Bentinho</v>
      </c>
      <c r="C4476" s="104" t="s">
        <v>50</v>
      </c>
      <c r="D4476" s="105" t="s">
        <v>5822</v>
      </c>
      <c r="E4476" s="106">
        <v>4602</v>
      </c>
    </row>
    <row r="4477" spans="2:5" x14ac:dyDescent="0.25">
      <c r="B4477" s="97" t="str">
        <f t="shared" si="69"/>
        <v>MTSanta Carmem</v>
      </c>
      <c r="C4477" s="97" t="s">
        <v>46</v>
      </c>
      <c r="D4477" s="102" t="s">
        <v>5823</v>
      </c>
      <c r="E4477" s="103">
        <v>4600</v>
      </c>
    </row>
    <row r="4478" spans="2:5" x14ac:dyDescent="0.25">
      <c r="B4478" s="97" t="str">
        <f t="shared" si="69"/>
        <v>PRRosário do Ivaí</v>
      </c>
      <c r="C4478" s="97" t="s">
        <v>33</v>
      </c>
      <c r="D4478" s="102" t="s">
        <v>5824</v>
      </c>
      <c r="E4478" s="103">
        <v>4595</v>
      </c>
    </row>
    <row r="4479" spans="2:5" x14ac:dyDescent="0.25">
      <c r="B4479" s="97" t="str">
        <f t="shared" si="69"/>
        <v>GONovo Planalto</v>
      </c>
      <c r="C4479" s="97" t="s">
        <v>36</v>
      </c>
      <c r="D4479" s="102" t="s">
        <v>5825</v>
      </c>
      <c r="E4479" s="103">
        <v>4592</v>
      </c>
    </row>
    <row r="4480" spans="2:5" x14ac:dyDescent="0.25">
      <c r="B4480" s="97" t="str">
        <f t="shared" si="69"/>
        <v>SPCoronel Macedo</v>
      </c>
      <c r="C4480" s="97" t="s">
        <v>27</v>
      </c>
      <c r="D4480" s="102" t="s">
        <v>5826</v>
      </c>
      <c r="E4480" s="103">
        <v>4591</v>
      </c>
    </row>
    <row r="4481" spans="1:5" x14ac:dyDescent="0.25">
      <c r="A4481" s="97" t="str">
        <f>_xlfn.CONCAT(C4481,D4481)</f>
        <v>TOPonte Alta do Bom Jesus</v>
      </c>
      <c r="B4481" s="97" t="str">
        <f t="shared" si="69"/>
        <v>TOPonte Alta do Bom Jesus</v>
      </c>
      <c r="C4481" s="104" t="s">
        <v>45</v>
      </c>
      <c r="D4481" s="105" t="s">
        <v>5827</v>
      </c>
      <c r="E4481" s="106">
        <v>4586</v>
      </c>
    </row>
    <row r="4482" spans="1:5" x14ac:dyDescent="0.25">
      <c r="B4482" s="97" t="str">
        <f t="shared" si="69"/>
        <v>SCCordilheira Alta</v>
      </c>
      <c r="C4482" s="97" t="s">
        <v>42</v>
      </c>
      <c r="D4482" s="102" t="s">
        <v>5828</v>
      </c>
      <c r="E4482" s="103">
        <v>4585</v>
      </c>
    </row>
    <row r="4483" spans="1:5" x14ac:dyDescent="0.25">
      <c r="B4483" s="97" t="str">
        <f t="shared" ref="B4483:B4546" si="70">C4483&amp;D4483</f>
        <v>RSTunas</v>
      </c>
      <c r="C4483" s="97" t="s">
        <v>39</v>
      </c>
      <c r="D4483" s="102" t="s">
        <v>5829</v>
      </c>
      <c r="E4483" s="103">
        <v>4585</v>
      </c>
    </row>
    <row r="4484" spans="1:5" x14ac:dyDescent="0.25">
      <c r="B4484" s="97" t="str">
        <f t="shared" si="70"/>
        <v>SPSanta Cruz da Conceição</v>
      </c>
      <c r="C4484" s="97" t="s">
        <v>27</v>
      </c>
      <c r="D4484" s="102" t="s">
        <v>5830</v>
      </c>
      <c r="E4484" s="103">
        <v>4584</v>
      </c>
    </row>
    <row r="4485" spans="1:5" x14ac:dyDescent="0.25">
      <c r="B4485" s="97" t="str">
        <f t="shared" si="70"/>
        <v>SCRomelândia</v>
      </c>
      <c r="C4485" s="97" t="s">
        <v>42</v>
      </c>
      <c r="D4485" s="102" t="s">
        <v>5831</v>
      </c>
      <c r="E4485" s="103">
        <v>4584</v>
      </c>
    </row>
    <row r="4486" spans="1:5" x14ac:dyDescent="0.25">
      <c r="B4486" s="97" t="str">
        <f t="shared" si="70"/>
        <v>PRFlor da Serra do Sul</v>
      </c>
      <c r="C4486" s="97" t="s">
        <v>33</v>
      </c>
      <c r="D4486" s="102" t="s">
        <v>5832</v>
      </c>
      <c r="E4486" s="103">
        <v>4583</v>
      </c>
    </row>
    <row r="4487" spans="1:5" x14ac:dyDescent="0.25">
      <c r="B4487" s="97" t="str">
        <f t="shared" si="70"/>
        <v>PISão Lourenço do Piauí</v>
      </c>
      <c r="C4487" s="104" t="s">
        <v>53</v>
      </c>
      <c r="D4487" s="105" t="s">
        <v>5833</v>
      </c>
      <c r="E4487" s="106">
        <v>4581</v>
      </c>
    </row>
    <row r="4488" spans="1:5" x14ac:dyDescent="0.25">
      <c r="B4488" s="97" t="str">
        <f t="shared" si="70"/>
        <v>MGConceição de Ipanema</v>
      </c>
      <c r="C4488" s="104" t="s">
        <v>34</v>
      </c>
      <c r="D4488" s="105" t="s">
        <v>5834</v>
      </c>
      <c r="E4488" s="106">
        <v>4581</v>
      </c>
    </row>
    <row r="4489" spans="1:5" x14ac:dyDescent="0.25">
      <c r="B4489" s="97" t="str">
        <f t="shared" si="70"/>
        <v>GOBonópolis</v>
      </c>
      <c r="C4489" s="97" t="s">
        <v>36</v>
      </c>
      <c r="D4489" s="102" t="s">
        <v>5835</v>
      </c>
      <c r="E4489" s="103">
        <v>4579</v>
      </c>
    </row>
    <row r="4490" spans="1:5" x14ac:dyDescent="0.25">
      <c r="B4490" s="97" t="str">
        <f t="shared" si="70"/>
        <v>SPJoão Ramalho</v>
      </c>
      <c r="C4490" s="97" t="s">
        <v>27</v>
      </c>
      <c r="D4490" s="102" t="s">
        <v>5836</v>
      </c>
      <c r="E4490" s="103">
        <v>4577</v>
      </c>
    </row>
    <row r="4491" spans="1:5" x14ac:dyDescent="0.25">
      <c r="B4491" s="97" t="str">
        <f t="shared" si="70"/>
        <v>MGCantagalo</v>
      </c>
      <c r="C4491" s="104" t="s">
        <v>34</v>
      </c>
      <c r="D4491" s="105" t="s">
        <v>3290</v>
      </c>
      <c r="E4491" s="106">
        <v>4575</v>
      </c>
    </row>
    <row r="4492" spans="1:5" x14ac:dyDescent="0.25">
      <c r="B4492" s="97" t="str">
        <f t="shared" si="70"/>
        <v>PIGuaribas</v>
      </c>
      <c r="C4492" s="104" t="s">
        <v>53</v>
      </c>
      <c r="D4492" s="105" t="s">
        <v>5837</v>
      </c>
      <c r="E4492" s="106">
        <v>4573</v>
      </c>
    </row>
    <row r="4493" spans="1:5" x14ac:dyDescent="0.25">
      <c r="B4493" s="97" t="str">
        <f t="shared" si="70"/>
        <v>PBRiachão do Poço</v>
      </c>
      <c r="C4493" s="104" t="s">
        <v>50</v>
      </c>
      <c r="D4493" s="105" t="s">
        <v>5838</v>
      </c>
      <c r="E4493" s="106">
        <v>4571</v>
      </c>
    </row>
    <row r="4494" spans="1:5" x14ac:dyDescent="0.25">
      <c r="B4494" s="97" t="str">
        <f t="shared" si="70"/>
        <v>MGSão Pedro da União</v>
      </c>
      <c r="C4494" s="97" t="s">
        <v>34</v>
      </c>
      <c r="D4494" s="102" t="s">
        <v>5839</v>
      </c>
      <c r="E4494" s="103">
        <v>4563</v>
      </c>
    </row>
    <row r="4495" spans="1:5" x14ac:dyDescent="0.25">
      <c r="B4495" s="97" t="str">
        <f t="shared" si="70"/>
        <v>PBRiachão do Bacamarte</v>
      </c>
      <c r="C4495" s="104" t="s">
        <v>50</v>
      </c>
      <c r="D4495" s="105" t="s">
        <v>5840</v>
      </c>
      <c r="E4495" s="106">
        <v>4562</v>
      </c>
    </row>
    <row r="4496" spans="1:5" x14ac:dyDescent="0.25">
      <c r="B4496" s="97" t="str">
        <f t="shared" si="70"/>
        <v>PISocorro do Piauí</v>
      </c>
      <c r="C4496" s="104" t="s">
        <v>53</v>
      </c>
      <c r="D4496" s="105" t="s">
        <v>5841</v>
      </c>
      <c r="E4496" s="106">
        <v>4557</v>
      </c>
    </row>
    <row r="4497" spans="1:5" x14ac:dyDescent="0.25">
      <c r="B4497" s="97" t="str">
        <f t="shared" si="70"/>
        <v>MGAguanil</v>
      </c>
      <c r="C4497" s="104" t="s">
        <v>34</v>
      </c>
      <c r="D4497" s="105" t="s">
        <v>5842</v>
      </c>
      <c r="E4497" s="106">
        <v>4557</v>
      </c>
    </row>
    <row r="4498" spans="1:5" x14ac:dyDescent="0.25">
      <c r="B4498" s="97" t="str">
        <f t="shared" si="70"/>
        <v>PBSanta Teresinha</v>
      </c>
      <c r="C4498" s="104" t="s">
        <v>50</v>
      </c>
      <c r="D4498" s="105" t="s">
        <v>4473</v>
      </c>
      <c r="E4498" s="106">
        <v>4550</v>
      </c>
    </row>
    <row r="4499" spans="1:5" x14ac:dyDescent="0.25">
      <c r="B4499" s="97" t="str">
        <f t="shared" si="70"/>
        <v>SPBuritizal</v>
      </c>
      <c r="C4499" s="97" t="s">
        <v>27</v>
      </c>
      <c r="D4499" s="102" t="s">
        <v>5843</v>
      </c>
      <c r="E4499" s="103">
        <v>4547</v>
      </c>
    </row>
    <row r="4500" spans="1:5" x14ac:dyDescent="0.25">
      <c r="B4500" s="97" t="str">
        <f t="shared" si="70"/>
        <v>PIMarcos Parente</v>
      </c>
      <c r="C4500" s="104" t="s">
        <v>53</v>
      </c>
      <c r="D4500" s="105" t="s">
        <v>5844</v>
      </c>
      <c r="E4500" s="106">
        <v>4546</v>
      </c>
    </row>
    <row r="4501" spans="1:5" x14ac:dyDescent="0.25">
      <c r="B4501" s="97" t="str">
        <f t="shared" si="70"/>
        <v>MGFronteira dos Vales</v>
      </c>
      <c r="C4501" s="104" t="s">
        <v>34</v>
      </c>
      <c r="D4501" s="105" t="s">
        <v>5845</v>
      </c>
      <c r="E4501" s="106">
        <v>4542</v>
      </c>
    </row>
    <row r="4502" spans="1:5" x14ac:dyDescent="0.25">
      <c r="B4502" s="97" t="str">
        <f t="shared" si="70"/>
        <v>RNSão Bento do Trairí</v>
      </c>
      <c r="C4502" s="104" t="s">
        <v>52</v>
      </c>
      <c r="D4502" s="105" t="s">
        <v>5846</v>
      </c>
      <c r="E4502" s="106">
        <v>4541</v>
      </c>
    </row>
    <row r="4503" spans="1:5" x14ac:dyDescent="0.25">
      <c r="A4503" s="97" t="str">
        <f>_xlfn.CONCAT(C4503,D4503)</f>
        <v>MASão Félix de Balsas</v>
      </c>
      <c r="B4503" s="97" t="str">
        <f t="shared" si="70"/>
        <v>MASão Félix de Balsas</v>
      </c>
      <c r="C4503" s="104" t="s">
        <v>40</v>
      </c>
      <c r="D4503" s="105" t="s">
        <v>5847</v>
      </c>
      <c r="E4503" s="106">
        <v>4540</v>
      </c>
    </row>
    <row r="4504" spans="1:5" x14ac:dyDescent="0.25">
      <c r="B4504" s="97" t="str">
        <f t="shared" si="70"/>
        <v>GOMundo Novo</v>
      </c>
      <c r="C4504" s="97" t="s">
        <v>36</v>
      </c>
      <c r="D4504" s="102" t="s">
        <v>2839</v>
      </c>
      <c r="E4504" s="103">
        <v>4540</v>
      </c>
    </row>
    <row r="4505" spans="1:5" x14ac:dyDescent="0.25">
      <c r="B4505" s="97" t="str">
        <f t="shared" si="70"/>
        <v>RSMaçambara</v>
      </c>
      <c r="C4505" s="97" t="s">
        <v>39</v>
      </c>
      <c r="D4505" s="102" t="s">
        <v>5848</v>
      </c>
      <c r="E4505" s="103">
        <v>4539</v>
      </c>
    </row>
    <row r="4506" spans="1:5" x14ac:dyDescent="0.25">
      <c r="B4506" s="97" t="str">
        <f t="shared" si="70"/>
        <v>GOMontividiu do Norte</v>
      </c>
      <c r="C4506" s="97" t="s">
        <v>36</v>
      </c>
      <c r="D4506" s="102" t="s">
        <v>5849</v>
      </c>
      <c r="E4506" s="103">
        <v>4538</v>
      </c>
    </row>
    <row r="4507" spans="1:5" x14ac:dyDescent="0.25">
      <c r="B4507" s="97" t="str">
        <f t="shared" si="70"/>
        <v>PEIngazeira</v>
      </c>
      <c r="C4507" s="104" t="s">
        <v>44</v>
      </c>
      <c r="D4507" s="105" t="s">
        <v>5850</v>
      </c>
      <c r="E4507" s="106">
        <v>4537</v>
      </c>
    </row>
    <row r="4508" spans="1:5" x14ac:dyDescent="0.25">
      <c r="B4508" s="97" t="str">
        <f t="shared" si="70"/>
        <v>SPRibeirão do Sul</v>
      </c>
      <c r="C4508" s="97" t="s">
        <v>27</v>
      </c>
      <c r="D4508" s="102" t="s">
        <v>5851</v>
      </c>
      <c r="E4508" s="103">
        <v>4537</v>
      </c>
    </row>
    <row r="4509" spans="1:5" x14ac:dyDescent="0.25">
      <c r="B4509" s="97" t="str">
        <f t="shared" si="70"/>
        <v>MGCanaã</v>
      </c>
      <c r="C4509" s="104" t="s">
        <v>34</v>
      </c>
      <c r="D4509" s="105" t="s">
        <v>5852</v>
      </c>
      <c r="E4509" s="106">
        <v>4533</v>
      </c>
    </row>
    <row r="4510" spans="1:5" x14ac:dyDescent="0.25">
      <c r="B4510" s="97" t="str">
        <f t="shared" si="70"/>
        <v>SCLindóia do Sul</v>
      </c>
      <c r="C4510" s="97" t="s">
        <v>42</v>
      </c>
      <c r="D4510" s="102" t="s">
        <v>5853</v>
      </c>
      <c r="E4510" s="103">
        <v>4530</v>
      </c>
    </row>
    <row r="4511" spans="1:5" x14ac:dyDescent="0.25">
      <c r="B4511" s="97" t="str">
        <f t="shared" si="70"/>
        <v>RSVicente Dutra</v>
      </c>
      <c r="C4511" s="97" t="s">
        <v>39</v>
      </c>
      <c r="D4511" s="102" t="s">
        <v>5854</v>
      </c>
      <c r="E4511" s="103">
        <v>4530</v>
      </c>
    </row>
    <row r="4512" spans="1:5" x14ac:dyDescent="0.25">
      <c r="B4512" s="97" t="str">
        <f t="shared" si="70"/>
        <v>PBMatinhas</v>
      </c>
      <c r="C4512" s="104" t="s">
        <v>50</v>
      </c>
      <c r="D4512" s="105" t="s">
        <v>5855</v>
      </c>
      <c r="E4512" s="106">
        <v>4528</v>
      </c>
    </row>
    <row r="4513" spans="1:5" x14ac:dyDescent="0.25">
      <c r="B4513" s="97" t="str">
        <f t="shared" si="70"/>
        <v>PIMorro Cabeça no Tempo</v>
      </c>
      <c r="C4513" s="104" t="s">
        <v>53</v>
      </c>
      <c r="D4513" s="105" t="s">
        <v>5856</v>
      </c>
      <c r="E4513" s="106">
        <v>4527</v>
      </c>
    </row>
    <row r="4514" spans="1:5" x14ac:dyDescent="0.25">
      <c r="B4514" s="97" t="str">
        <f t="shared" si="70"/>
        <v>RNSenador Georgino Avelino</v>
      </c>
      <c r="C4514" s="104" t="s">
        <v>52</v>
      </c>
      <c r="D4514" s="105" t="s">
        <v>5857</v>
      </c>
      <c r="E4514" s="106">
        <v>4527</v>
      </c>
    </row>
    <row r="4515" spans="1:5" x14ac:dyDescent="0.25">
      <c r="B4515" s="97" t="str">
        <f t="shared" si="70"/>
        <v>GOTurvânia</v>
      </c>
      <c r="C4515" s="97" t="s">
        <v>36</v>
      </c>
      <c r="D4515" s="102" t="s">
        <v>5858</v>
      </c>
      <c r="E4515" s="103">
        <v>4526</v>
      </c>
    </row>
    <row r="4516" spans="1:5" x14ac:dyDescent="0.25">
      <c r="B4516" s="97" t="str">
        <f t="shared" si="70"/>
        <v>SPMurutinga do Sul</v>
      </c>
      <c r="C4516" s="97" t="s">
        <v>27</v>
      </c>
      <c r="D4516" s="102" t="s">
        <v>5859</v>
      </c>
      <c r="E4516" s="103">
        <v>4525</v>
      </c>
    </row>
    <row r="4517" spans="1:5" x14ac:dyDescent="0.25">
      <c r="B4517" s="97" t="str">
        <f t="shared" si="70"/>
        <v>SCRiqueza</v>
      </c>
      <c r="C4517" s="97" t="s">
        <v>42</v>
      </c>
      <c r="D4517" s="102" t="s">
        <v>5860</v>
      </c>
      <c r="E4517" s="103">
        <v>4525</v>
      </c>
    </row>
    <row r="4518" spans="1:5" x14ac:dyDescent="0.25">
      <c r="B4518" s="97" t="str">
        <f t="shared" si="70"/>
        <v>PIJardim do Mulato</v>
      </c>
      <c r="C4518" s="104" t="s">
        <v>53</v>
      </c>
      <c r="D4518" s="105" t="s">
        <v>5861</v>
      </c>
      <c r="E4518" s="106">
        <v>4522</v>
      </c>
    </row>
    <row r="4519" spans="1:5" x14ac:dyDescent="0.25">
      <c r="B4519" s="97" t="str">
        <f t="shared" si="70"/>
        <v>MGRitápolis</v>
      </c>
      <c r="C4519" s="104" t="s">
        <v>34</v>
      </c>
      <c r="D4519" s="105" t="s">
        <v>5862</v>
      </c>
      <c r="E4519" s="106">
        <v>4521</v>
      </c>
    </row>
    <row r="4520" spans="1:5" x14ac:dyDescent="0.25">
      <c r="B4520" s="97" t="str">
        <f t="shared" si="70"/>
        <v>RSPorto Lucena</v>
      </c>
      <c r="C4520" s="97" t="s">
        <v>39</v>
      </c>
      <c r="D4520" s="102" t="s">
        <v>5863</v>
      </c>
      <c r="E4520" s="103">
        <v>4514</v>
      </c>
    </row>
    <row r="4521" spans="1:5" x14ac:dyDescent="0.25">
      <c r="B4521" s="97" t="str">
        <f t="shared" si="70"/>
        <v>PIBocaina</v>
      </c>
      <c r="C4521" s="104" t="s">
        <v>53</v>
      </c>
      <c r="D4521" s="105" t="s">
        <v>4113</v>
      </c>
      <c r="E4521" s="106">
        <v>4509</v>
      </c>
    </row>
    <row r="4522" spans="1:5" x14ac:dyDescent="0.25">
      <c r="B4522" s="97" t="str">
        <f t="shared" si="70"/>
        <v>SCTunápolis</v>
      </c>
      <c r="C4522" s="97" t="s">
        <v>42</v>
      </c>
      <c r="D4522" s="102" t="s">
        <v>5864</v>
      </c>
      <c r="E4522" s="103">
        <v>4507</v>
      </c>
    </row>
    <row r="4523" spans="1:5" x14ac:dyDescent="0.25">
      <c r="B4523" s="97" t="str">
        <f t="shared" si="70"/>
        <v>PRRamilândia</v>
      </c>
      <c r="C4523" s="97" t="s">
        <v>33</v>
      </c>
      <c r="D4523" s="102" t="s">
        <v>5865</v>
      </c>
      <c r="E4523" s="103">
        <v>4500</v>
      </c>
    </row>
    <row r="4524" spans="1:5" x14ac:dyDescent="0.25">
      <c r="A4524" s="97" t="str">
        <f>_xlfn.CONCAT(C4524,D4524)</f>
        <v>TOCariri do Tocantins</v>
      </c>
      <c r="B4524" s="97" t="str">
        <f t="shared" si="70"/>
        <v>TOCariri do Tocantins</v>
      </c>
      <c r="C4524" s="104" t="s">
        <v>45</v>
      </c>
      <c r="D4524" s="105" t="s">
        <v>5866</v>
      </c>
      <c r="E4524" s="106">
        <v>4499</v>
      </c>
    </row>
    <row r="4525" spans="1:5" x14ac:dyDescent="0.25">
      <c r="B4525" s="97" t="str">
        <f t="shared" si="70"/>
        <v>PIRibeira do Piauí</v>
      </c>
      <c r="C4525" s="104" t="s">
        <v>53</v>
      </c>
      <c r="D4525" s="105" t="s">
        <v>5867</v>
      </c>
      <c r="E4525" s="106">
        <v>4499</v>
      </c>
    </row>
    <row r="4526" spans="1:5" x14ac:dyDescent="0.25">
      <c r="B4526" s="97" t="str">
        <f t="shared" si="70"/>
        <v>PRLindoeste</v>
      </c>
      <c r="C4526" s="97" t="s">
        <v>33</v>
      </c>
      <c r="D4526" s="102" t="s">
        <v>5868</v>
      </c>
      <c r="E4526" s="103">
        <v>4488</v>
      </c>
    </row>
    <row r="4527" spans="1:5" x14ac:dyDescent="0.25">
      <c r="B4527" s="97" t="str">
        <f t="shared" si="70"/>
        <v>PIWall Ferraz</v>
      </c>
      <c r="C4527" s="104" t="s">
        <v>53</v>
      </c>
      <c r="D4527" s="105" t="s">
        <v>5869</v>
      </c>
      <c r="E4527" s="106">
        <v>4479</v>
      </c>
    </row>
    <row r="4528" spans="1:5" x14ac:dyDescent="0.25">
      <c r="B4528" s="97" t="str">
        <f t="shared" si="70"/>
        <v>MGSão João do Pacuí</v>
      </c>
      <c r="C4528" s="97" t="s">
        <v>34</v>
      </c>
      <c r="D4528" s="102" t="s">
        <v>5870</v>
      </c>
      <c r="E4528" s="103">
        <v>4476</v>
      </c>
    </row>
    <row r="4529" spans="1:5" x14ac:dyDescent="0.25">
      <c r="B4529" s="97" t="str">
        <f t="shared" si="70"/>
        <v>PICurralinhos</v>
      </c>
      <c r="C4529" s="104" t="s">
        <v>53</v>
      </c>
      <c r="D4529" s="105" t="s">
        <v>5871</v>
      </c>
      <c r="E4529" s="106">
        <v>4475</v>
      </c>
    </row>
    <row r="4530" spans="1:5" x14ac:dyDescent="0.25">
      <c r="B4530" s="97" t="str">
        <f t="shared" si="70"/>
        <v>PRIguaraçu</v>
      </c>
      <c r="C4530" s="97" t="s">
        <v>33</v>
      </c>
      <c r="D4530" s="102" t="s">
        <v>5872</v>
      </c>
      <c r="E4530" s="103">
        <v>4475</v>
      </c>
    </row>
    <row r="4531" spans="1:5" x14ac:dyDescent="0.25">
      <c r="B4531" s="97" t="str">
        <f t="shared" si="70"/>
        <v>MGJosé Gonçalves de Minas</v>
      </c>
      <c r="C4531" s="104" t="s">
        <v>34</v>
      </c>
      <c r="D4531" s="105" t="s">
        <v>5873</v>
      </c>
      <c r="E4531" s="106">
        <v>4474</v>
      </c>
    </row>
    <row r="4532" spans="1:5" x14ac:dyDescent="0.25">
      <c r="B4532" s="97" t="str">
        <f t="shared" si="70"/>
        <v>PRIndianópolis</v>
      </c>
      <c r="C4532" s="97" t="s">
        <v>33</v>
      </c>
      <c r="D4532" s="102" t="s">
        <v>5123</v>
      </c>
      <c r="E4532" s="103">
        <v>4472</v>
      </c>
    </row>
    <row r="4533" spans="1:5" x14ac:dyDescent="0.25">
      <c r="A4533" s="97" t="str">
        <f>_xlfn.CONCAT(C4533,D4533)</f>
        <v>TOLagoa do Tocantins</v>
      </c>
      <c r="B4533" s="97" t="str">
        <f t="shared" si="70"/>
        <v>TOLagoa do Tocantins</v>
      </c>
      <c r="C4533" s="104" t="s">
        <v>45</v>
      </c>
      <c r="D4533" s="105" t="s">
        <v>5874</v>
      </c>
      <c r="E4533" s="106">
        <v>4470</v>
      </c>
    </row>
    <row r="4534" spans="1:5" x14ac:dyDescent="0.25">
      <c r="B4534" s="97" t="str">
        <f t="shared" si="70"/>
        <v>PRFoz do Jordão</v>
      </c>
      <c r="C4534" s="97" t="s">
        <v>33</v>
      </c>
      <c r="D4534" s="102" t="s">
        <v>5875</v>
      </c>
      <c r="E4534" s="103">
        <v>4466</v>
      </c>
    </row>
    <row r="4535" spans="1:5" x14ac:dyDescent="0.25">
      <c r="B4535" s="97" t="str">
        <f t="shared" si="70"/>
        <v>SPOnda Verde</v>
      </c>
      <c r="C4535" s="97" t="s">
        <v>27</v>
      </c>
      <c r="D4535" s="102" t="s">
        <v>5876</v>
      </c>
      <c r="E4535" s="103">
        <v>4462</v>
      </c>
    </row>
    <row r="4536" spans="1:5" x14ac:dyDescent="0.25">
      <c r="B4536" s="97" t="str">
        <f t="shared" si="70"/>
        <v>PIFlores do Piauí</v>
      </c>
      <c r="C4536" s="104" t="s">
        <v>53</v>
      </c>
      <c r="D4536" s="105" t="s">
        <v>5877</v>
      </c>
      <c r="E4536" s="106">
        <v>4461</v>
      </c>
    </row>
    <row r="4537" spans="1:5" x14ac:dyDescent="0.25">
      <c r="B4537" s="97" t="str">
        <f t="shared" si="70"/>
        <v>MGFortaleza de Minas</v>
      </c>
      <c r="C4537" s="104" t="s">
        <v>34</v>
      </c>
      <c r="D4537" s="105" t="s">
        <v>5878</v>
      </c>
      <c r="E4537" s="106">
        <v>4460</v>
      </c>
    </row>
    <row r="4538" spans="1:5" x14ac:dyDescent="0.25">
      <c r="B4538" s="97" t="str">
        <f t="shared" si="70"/>
        <v>PRSerranópolis do Iguaçu</v>
      </c>
      <c r="C4538" s="97" t="s">
        <v>33</v>
      </c>
      <c r="D4538" s="102" t="s">
        <v>5879</v>
      </c>
      <c r="E4538" s="103">
        <v>4460</v>
      </c>
    </row>
    <row r="4539" spans="1:5" x14ac:dyDescent="0.25">
      <c r="B4539" s="97" t="str">
        <f t="shared" si="70"/>
        <v>RNRodolfo Fernandes</v>
      </c>
      <c r="C4539" s="104" t="s">
        <v>52</v>
      </c>
      <c r="D4539" s="105" t="s">
        <v>5880</v>
      </c>
      <c r="E4539" s="106">
        <v>4457</v>
      </c>
    </row>
    <row r="4540" spans="1:5" x14ac:dyDescent="0.25">
      <c r="B4540" s="97" t="str">
        <f t="shared" si="70"/>
        <v>MGPequi</v>
      </c>
      <c r="C4540" s="104" t="s">
        <v>34</v>
      </c>
      <c r="D4540" s="105" t="s">
        <v>5881</v>
      </c>
      <c r="E4540" s="106">
        <v>4457</v>
      </c>
    </row>
    <row r="4541" spans="1:5" x14ac:dyDescent="0.25">
      <c r="B4541" s="97" t="str">
        <f t="shared" si="70"/>
        <v>PISão Braz do Piauí</v>
      </c>
      <c r="C4541" s="104" t="s">
        <v>53</v>
      </c>
      <c r="D4541" s="105" t="s">
        <v>5882</v>
      </c>
      <c r="E4541" s="106">
        <v>4454</v>
      </c>
    </row>
    <row r="4542" spans="1:5" x14ac:dyDescent="0.25">
      <c r="B4542" s="97" t="str">
        <f t="shared" si="70"/>
        <v>SPTejupá</v>
      </c>
      <c r="C4542" s="97" t="s">
        <v>27</v>
      </c>
      <c r="D4542" s="102" t="s">
        <v>5883</v>
      </c>
      <c r="E4542" s="103">
        <v>4452</v>
      </c>
    </row>
    <row r="4543" spans="1:5" x14ac:dyDescent="0.25">
      <c r="A4543" s="97" t="str">
        <f>_xlfn.CONCAT(C4543,D4543)</f>
        <v>TONovo Acordo</v>
      </c>
      <c r="B4543" s="97" t="str">
        <f t="shared" si="70"/>
        <v>TONovo Acordo</v>
      </c>
      <c r="C4543" s="104" t="s">
        <v>45</v>
      </c>
      <c r="D4543" s="105" t="s">
        <v>5884</v>
      </c>
      <c r="E4543" s="106">
        <v>4450</v>
      </c>
    </row>
    <row r="4544" spans="1:5" x14ac:dyDescent="0.25">
      <c r="B4544" s="97" t="str">
        <f t="shared" si="70"/>
        <v>MGCarvalhos</v>
      </c>
      <c r="C4544" s="104" t="s">
        <v>34</v>
      </c>
      <c r="D4544" s="105" t="s">
        <v>5885</v>
      </c>
      <c r="E4544" s="106">
        <v>4445</v>
      </c>
    </row>
    <row r="4545" spans="1:5" x14ac:dyDescent="0.25">
      <c r="B4545" s="97" t="str">
        <f t="shared" si="70"/>
        <v>PRQuinta do Sol</v>
      </c>
      <c r="C4545" s="97" t="s">
        <v>33</v>
      </c>
      <c r="D4545" s="102" t="s">
        <v>5886</v>
      </c>
      <c r="E4545" s="103">
        <v>4444</v>
      </c>
    </row>
    <row r="4546" spans="1:5" x14ac:dyDescent="0.25">
      <c r="B4546" s="97" t="str">
        <f t="shared" si="70"/>
        <v>PIJerumenha</v>
      </c>
      <c r="C4546" s="104" t="s">
        <v>53</v>
      </c>
      <c r="D4546" s="105" t="s">
        <v>5887</v>
      </c>
      <c r="E4546" s="106">
        <v>4443</v>
      </c>
    </row>
    <row r="4547" spans="1:5" x14ac:dyDescent="0.25">
      <c r="B4547" s="97" t="str">
        <f t="shared" ref="B4547:B4610" si="71">C4547&amp;D4547</f>
        <v>MGPaineiras</v>
      </c>
      <c r="C4547" s="104" t="s">
        <v>34</v>
      </c>
      <c r="D4547" s="105" t="s">
        <v>5888</v>
      </c>
      <c r="E4547" s="106">
        <v>4440</v>
      </c>
    </row>
    <row r="4548" spans="1:5" x14ac:dyDescent="0.25">
      <c r="A4548" s="97" t="str">
        <f>_xlfn.CONCAT(C4548,D4548)</f>
        <v>TOBernardo Sayão</v>
      </c>
      <c r="B4548" s="97" t="str">
        <f t="shared" si="71"/>
        <v>TOBernardo Sayão</v>
      </c>
      <c r="C4548" s="104" t="s">
        <v>45</v>
      </c>
      <c r="D4548" s="105" t="s">
        <v>5889</v>
      </c>
      <c r="E4548" s="106">
        <v>4439</v>
      </c>
    </row>
    <row r="4549" spans="1:5" x14ac:dyDescent="0.25">
      <c r="B4549" s="97" t="str">
        <f t="shared" si="71"/>
        <v>MGCouto de Magalhães de Minas</v>
      </c>
      <c r="C4549" s="104" t="s">
        <v>34</v>
      </c>
      <c r="D4549" s="105" t="s">
        <v>5890</v>
      </c>
      <c r="E4549" s="106">
        <v>4436</v>
      </c>
    </row>
    <row r="4550" spans="1:5" x14ac:dyDescent="0.25">
      <c r="B4550" s="97" t="str">
        <f t="shared" si="71"/>
        <v>MGDom Joaquim</v>
      </c>
      <c r="C4550" s="104" t="s">
        <v>34</v>
      </c>
      <c r="D4550" s="105" t="s">
        <v>5891</v>
      </c>
      <c r="E4550" s="106">
        <v>4436</v>
      </c>
    </row>
    <row r="4551" spans="1:5" x14ac:dyDescent="0.25">
      <c r="B4551" s="97" t="str">
        <f t="shared" si="71"/>
        <v>MGPiedade do Rio Grande</v>
      </c>
      <c r="C4551" s="104" t="s">
        <v>34</v>
      </c>
      <c r="D4551" s="105" t="s">
        <v>5892</v>
      </c>
      <c r="E4551" s="106">
        <v>4436</v>
      </c>
    </row>
    <row r="4552" spans="1:5" x14ac:dyDescent="0.25">
      <c r="B4552" s="97" t="str">
        <f t="shared" si="71"/>
        <v>MGFunilândia</v>
      </c>
      <c r="C4552" s="104" t="s">
        <v>34</v>
      </c>
      <c r="D4552" s="105" t="s">
        <v>5893</v>
      </c>
      <c r="E4552" s="106">
        <v>4434</v>
      </c>
    </row>
    <row r="4553" spans="1:5" x14ac:dyDescent="0.25">
      <c r="B4553" s="97" t="str">
        <f t="shared" si="71"/>
        <v>PRCruzeiro do Sul</v>
      </c>
      <c r="C4553" s="97" t="s">
        <v>33</v>
      </c>
      <c r="D4553" s="102" t="s">
        <v>1908</v>
      </c>
      <c r="E4553" s="103">
        <v>4430</v>
      </c>
    </row>
    <row r="4554" spans="1:5" x14ac:dyDescent="0.25">
      <c r="B4554" s="97" t="str">
        <f t="shared" si="71"/>
        <v>PRItaguajé</v>
      </c>
      <c r="C4554" s="97" t="s">
        <v>33</v>
      </c>
      <c r="D4554" s="102" t="s">
        <v>5894</v>
      </c>
      <c r="E4554" s="103">
        <v>4426</v>
      </c>
    </row>
    <row r="4555" spans="1:5" x14ac:dyDescent="0.25">
      <c r="B4555" s="97" t="str">
        <f t="shared" si="71"/>
        <v>SCErval Velho</v>
      </c>
      <c r="C4555" s="97" t="s">
        <v>42</v>
      </c>
      <c r="D4555" s="102" t="s">
        <v>5895</v>
      </c>
      <c r="E4555" s="103">
        <v>4423</v>
      </c>
    </row>
    <row r="4556" spans="1:5" x14ac:dyDescent="0.25">
      <c r="B4556" s="97" t="str">
        <f t="shared" si="71"/>
        <v>PRQuarto Centenário</v>
      </c>
      <c r="C4556" s="97" t="s">
        <v>33</v>
      </c>
      <c r="D4556" s="102" t="s">
        <v>5896</v>
      </c>
      <c r="E4556" s="103">
        <v>4420</v>
      </c>
    </row>
    <row r="4557" spans="1:5" x14ac:dyDescent="0.25">
      <c r="B4557" s="97" t="str">
        <f t="shared" si="71"/>
        <v>MGJaparaíba</v>
      </c>
      <c r="C4557" s="104" t="s">
        <v>34</v>
      </c>
      <c r="D4557" s="105" t="s">
        <v>5897</v>
      </c>
      <c r="E4557" s="106">
        <v>4418</v>
      </c>
    </row>
    <row r="4558" spans="1:5" x14ac:dyDescent="0.25">
      <c r="B4558" s="97" t="str">
        <f t="shared" si="71"/>
        <v>BAGavião</v>
      </c>
      <c r="C4558" s="104" t="s">
        <v>32</v>
      </c>
      <c r="D4558" s="105" t="s">
        <v>5898</v>
      </c>
      <c r="E4558" s="106">
        <v>4417</v>
      </c>
    </row>
    <row r="4559" spans="1:5" x14ac:dyDescent="0.25">
      <c r="B4559" s="97" t="str">
        <f t="shared" si="71"/>
        <v>MGMaterlândia</v>
      </c>
      <c r="C4559" s="104" t="s">
        <v>34</v>
      </c>
      <c r="D4559" s="105" t="s">
        <v>5899</v>
      </c>
      <c r="E4559" s="106">
        <v>4415</v>
      </c>
    </row>
    <row r="4560" spans="1:5" x14ac:dyDescent="0.25">
      <c r="A4560" s="97" t="str">
        <f>_xlfn.CONCAT(C4560,D4560)</f>
        <v>TOPindorama do Tocantins</v>
      </c>
      <c r="B4560" s="97" t="str">
        <f t="shared" si="71"/>
        <v>TOPindorama do Tocantins</v>
      </c>
      <c r="C4560" s="104" t="s">
        <v>45</v>
      </c>
      <c r="D4560" s="105" t="s">
        <v>5900</v>
      </c>
      <c r="E4560" s="106">
        <v>4414</v>
      </c>
    </row>
    <row r="4561" spans="1:5" x14ac:dyDescent="0.25">
      <c r="B4561" s="97" t="str">
        <f t="shared" si="71"/>
        <v>GOItajá</v>
      </c>
      <c r="C4561" s="97" t="s">
        <v>36</v>
      </c>
      <c r="D4561" s="102" t="s">
        <v>4971</v>
      </c>
      <c r="E4561" s="103">
        <v>4412</v>
      </c>
    </row>
    <row r="4562" spans="1:5" x14ac:dyDescent="0.25">
      <c r="B4562" s="97" t="str">
        <f t="shared" si="71"/>
        <v>SCVargem Bonita</v>
      </c>
      <c r="C4562" s="97" t="s">
        <v>42</v>
      </c>
      <c r="D4562" s="102" t="s">
        <v>5901</v>
      </c>
      <c r="E4562" s="103">
        <v>4411</v>
      </c>
    </row>
    <row r="4563" spans="1:5" x14ac:dyDescent="0.25">
      <c r="B4563" s="97" t="str">
        <f t="shared" si="71"/>
        <v>PBSão João do Tigre</v>
      </c>
      <c r="C4563" s="104" t="s">
        <v>50</v>
      </c>
      <c r="D4563" s="105" t="s">
        <v>5902</v>
      </c>
      <c r="E4563" s="106">
        <v>4408</v>
      </c>
    </row>
    <row r="4564" spans="1:5" x14ac:dyDescent="0.25">
      <c r="B4564" s="97" t="str">
        <f t="shared" si="71"/>
        <v>MTNova Guarita</v>
      </c>
      <c r="C4564" s="97" t="s">
        <v>46</v>
      </c>
      <c r="D4564" s="102" t="s">
        <v>5903</v>
      </c>
      <c r="E4564" s="103">
        <v>4407</v>
      </c>
    </row>
    <row r="4565" spans="1:5" x14ac:dyDescent="0.25">
      <c r="B4565" s="97" t="str">
        <f t="shared" si="71"/>
        <v>PBLogradouro</v>
      </c>
      <c r="C4565" s="104" t="s">
        <v>50</v>
      </c>
      <c r="D4565" s="105" t="s">
        <v>5904</v>
      </c>
      <c r="E4565" s="106">
        <v>4406</v>
      </c>
    </row>
    <row r="4566" spans="1:5" x14ac:dyDescent="0.25">
      <c r="B4566" s="97" t="str">
        <f t="shared" si="71"/>
        <v>SPSandovalina</v>
      </c>
      <c r="C4566" s="97" t="s">
        <v>27</v>
      </c>
      <c r="D4566" s="102" t="s">
        <v>5905</v>
      </c>
      <c r="E4566" s="103">
        <v>4405</v>
      </c>
    </row>
    <row r="4567" spans="1:5" x14ac:dyDescent="0.25">
      <c r="B4567" s="97" t="str">
        <f t="shared" si="71"/>
        <v>MGItamarati de Minas</v>
      </c>
      <c r="C4567" s="104" t="s">
        <v>34</v>
      </c>
      <c r="D4567" s="105" t="s">
        <v>5906</v>
      </c>
      <c r="E4567" s="106">
        <v>4395</v>
      </c>
    </row>
    <row r="4568" spans="1:5" x14ac:dyDescent="0.25">
      <c r="B4568" s="97" t="str">
        <f t="shared" si="71"/>
        <v>RSIbarama</v>
      </c>
      <c r="C4568" s="97" t="s">
        <v>39</v>
      </c>
      <c r="D4568" s="102" t="s">
        <v>5907</v>
      </c>
      <c r="E4568" s="103">
        <v>4393</v>
      </c>
    </row>
    <row r="4569" spans="1:5" x14ac:dyDescent="0.25">
      <c r="B4569" s="97" t="str">
        <f t="shared" si="71"/>
        <v>PINova Santa Rita</v>
      </c>
      <c r="C4569" s="104" t="s">
        <v>53</v>
      </c>
      <c r="D4569" s="105" t="s">
        <v>2701</v>
      </c>
      <c r="E4569" s="106">
        <v>4392</v>
      </c>
    </row>
    <row r="4570" spans="1:5" x14ac:dyDescent="0.25">
      <c r="A4570" s="97" t="str">
        <f>_xlfn.CONCAT(C4570,D4570)</f>
        <v>TORecursolândia</v>
      </c>
      <c r="B4570" s="97" t="str">
        <f t="shared" si="71"/>
        <v>TORecursolândia</v>
      </c>
      <c r="C4570" s="104" t="s">
        <v>45</v>
      </c>
      <c r="D4570" s="105" t="s">
        <v>5908</v>
      </c>
      <c r="E4570" s="106">
        <v>4389</v>
      </c>
    </row>
    <row r="4571" spans="1:5" x14ac:dyDescent="0.25">
      <c r="B4571" s="97" t="str">
        <f t="shared" si="71"/>
        <v>BAAiquara</v>
      </c>
      <c r="C4571" s="104" t="s">
        <v>32</v>
      </c>
      <c r="D4571" s="105" t="s">
        <v>5909</v>
      </c>
      <c r="E4571" s="106">
        <v>4387</v>
      </c>
    </row>
    <row r="4572" spans="1:5" x14ac:dyDescent="0.25">
      <c r="B4572" s="97" t="str">
        <f t="shared" si="71"/>
        <v>MGSanta Bárbara do Tugúrio</v>
      </c>
      <c r="C4572" s="97" t="s">
        <v>34</v>
      </c>
      <c r="D4572" s="102" t="s">
        <v>5910</v>
      </c>
      <c r="E4572" s="103">
        <v>4385</v>
      </c>
    </row>
    <row r="4573" spans="1:5" x14ac:dyDescent="0.25">
      <c r="B4573" s="97" t="str">
        <f t="shared" si="71"/>
        <v>PIVárzea Grande</v>
      </c>
      <c r="C4573" s="104" t="s">
        <v>53</v>
      </c>
      <c r="D4573" s="105" t="s">
        <v>1639</v>
      </c>
      <c r="E4573" s="106">
        <v>4382</v>
      </c>
    </row>
    <row r="4574" spans="1:5" x14ac:dyDescent="0.25">
      <c r="B4574" s="97" t="str">
        <f t="shared" si="71"/>
        <v>MGJoanésia</v>
      </c>
      <c r="C4574" s="104" t="s">
        <v>34</v>
      </c>
      <c r="D4574" s="105" t="s">
        <v>5911</v>
      </c>
      <c r="E4574" s="106">
        <v>4382</v>
      </c>
    </row>
    <row r="4575" spans="1:5" x14ac:dyDescent="0.25">
      <c r="B4575" s="97" t="str">
        <f t="shared" si="71"/>
        <v>RSDoutor Maurício Cardoso</v>
      </c>
      <c r="C4575" s="97" t="s">
        <v>39</v>
      </c>
      <c r="D4575" s="102" t="s">
        <v>5912</v>
      </c>
      <c r="E4575" s="103">
        <v>4380</v>
      </c>
    </row>
    <row r="4576" spans="1:5" x14ac:dyDescent="0.25">
      <c r="B4576" s="97" t="str">
        <f t="shared" si="71"/>
        <v>GOItapirapuã</v>
      </c>
      <c r="C4576" s="97" t="s">
        <v>36</v>
      </c>
      <c r="D4576" s="102" t="s">
        <v>5913</v>
      </c>
      <c r="E4576" s="103">
        <v>4380</v>
      </c>
    </row>
    <row r="4577" spans="1:5" x14ac:dyDescent="0.25">
      <c r="B4577" s="97" t="str">
        <f t="shared" si="71"/>
        <v>RSGramado Xavier</v>
      </c>
      <c r="C4577" s="97" t="s">
        <v>39</v>
      </c>
      <c r="D4577" s="102" t="s">
        <v>5914</v>
      </c>
      <c r="E4577" s="103">
        <v>4378</v>
      </c>
    </row>
    <row r="4578" spans="1:5" x14ac:dyDescent="0.25">
      <c r="B4578" s="97" t="str">
        <f t="shared" si="71"/>
        <v>RSVila Maria</v>
      </c>
      <c r="C4578" s="97" t="s">
        <v>39</v>
      </c>
      <c r="D4578" s="102" t="s">
        <v>5915</v>
      </c>
      <c r="E4578" s="103">
        <v>4368</v>
      </c>
    </row>
    <row r="4579" spans="1:5" x14ac:dyDescent="0.25">
      <c r="B4579" s="97" t="str">
        <f t="shared" si="71"/>
        <v>SCIpira</v>
      </c>
      <c r="C4579" s="97" t="s">
        <v>42</v>
      </c>
      <c r="D4579" s="102" t="s">
        <v>5916</v>
      </c>
      <c r="E4579" s="103">
        <v>4367</v>
      </c>
    </row>
    <row r="4580" spans="1:5" x14ac:dyDescent="0.25">
      <c r="B4580" s="97" t="str">
        <f t="shared" si="71"/>
        <v>PBPoço de José de Moura</v>
      </c>
      <c r="C4580" s="104" t="s">
        <v>50</v>
      </c>
      <c r="D4580" s="105" t="s">
        <v>5917</v>
      </c>
      <c r="E4580" s="106">
        <v>4366</v>
      </c>
    </row>
    <row r="4581" spans="1:5" x14ac:dyDescent="0.25">
      <c r="B4581" s="97" t="str">
        <f t="shared" si="71"/>
        <v>MGGonçalves</v>
      </c>
      <c r="C4581" s="104" t="s">
        <v>34</v>
      </c>
      <c r="D4581" s="105" t="s">
        <v>5918</v>
      </c>
      <c r="E4581" s="106">
        <v>4360</v>
      </c>
    </row>
    <row r="4582" spans="1:5" x14ac:dyDescent="0.25">
      <c r="B4582" s="97" t="str">
        <f t="shared" si="71"/>
        <v>MGJuramento</v>
      </c>
      <c r="C4582" s="104" t="s">
        <v>34</v>
      </c>
      <c r="D4582" s="105" t="s">
        <v>5919</v>
      </c>
      <c r="E4582" s="106">
        <v>4359</v>
      </c>
    </row>
    <row r="4583" spans="1:5" x14ac:dyDescent="0.25">
      <c r="B4583" s="97" t="str">
        <f t="shared" si="71"/>
        <v>MGSanta Efigênia de Minas</v>
      </c>
      <c r="C4583" s="97" t="s">
        <v>34</v>
      </c>
      <c r="D4583" s="102" t="s">
        <v>5920</v>
      </c>
      <c r="E4583" s="103">
        <v>4354</v>
      </c>
    </row>
    <row r="4584" spans="1:5" x14ac:dyDescent="0.25">
      <c r="B4584" s="97" t="str">
        <f t="shared" si="71"/>
        <v>PIDomingos Mourão</v>
      </c>
      <c r="C4584" s="104" t="s">
        <v>53</v>
      </c>
      <c r="D4584" s="105" t="s">
        <v>5921</v>
      </c>
      <c r="E4584" s="106">
        <v>4352</v>
      </c>
    </row>
    <row r="4585" spans="1:5" x14ac:dyDescent="0.25">
      <c r="A4585" s="97" t="str">
        <f>_xlfn.CONCAT(C4585,D4585)</f>
        <v>TONova Rosalândia</v>
      </c>
      <c r="B4585" s="97" t="str">
        <f t="shared" si="71"/>
        <v>TONova Rosalândia</v>
      </c>
      <c r="C4585" s="104" t="s">
        <v>45</v>
      </c>
      <c r="D4585" s="105" t="s">
        <v>5922</v>
      </c>
      <c r="E4585" s="106">
        <v>4348</v>
      </c>
    </row>
    <row r="4586" spans="1:5" x14ac:dyDescent="0.25">
      <c r="A4586" s="97" t="str">
        <f>_xlfn.CONCAT(C4586,D4586)</f>
        <v>MAJunco do Maranhão</v>
      </c>
      <c r="B4586" s="97" t="str">
        <f t="shared" si="71"/>
        <v>MAJunco do Maranhão</v>
      </c>
      <c r="C4586" s="104" t="s">
        <v>40</v>
      </c>
      <c r="D4586" s="105" t="s">
        <v>5923</v>
      </c>
      <c r="E4586" s="106">
        <v>4334</v>
      </c>
    </row>
    <row r="4587" spans="1:5" x14ac:dyDescent="0.25">
      <c r="B4587" s="97" t="str">
        <f t="shared" si="71"/>
        <v>MGSantana do Riacho</v>
      </c>
      <c r="C4587" s="97" t="s">
        <v>34</v>
      </c>
      <c r="D4587" s="102" t="s">
        <v>5924</v>
      </c>
      <c r="E4587" s="103">
        <v>4334</v>
      </c>
    </row>
    <row r="4588" spans="1:5" x14ac:dyDescent="0.25">
      <c r="B4588" s="97" t="str">
        <f t="shared" si="71"/>
        <v>PIPassagem Franca do Piauí</v>
      </c>
      <c r="C4588" s="104" t="s">
        <v>53</v>
      </c>
      <c r="D4588" s="105" t="s">
        <v>5925</v>
      </c>
      <c r="E4588" s="106">
        <v>4331</v>
      </c>
    </row>
    <row r="4589" spans="1:5" x14ac:dyDescent="0.25">
      <c r="B4589" s="97" t="str">
        <f t="shared" si="71"/>
        <v>SPPracinha</v>
      </c>
      <c r="C4589" s="97" t="s">
        <v>27</v>
      </c>
      <c r="D4589" s="102" t="s">
        <v>5926</v>
      </c>
      <c r="E4589" s="103">
        <v>4327</v>
      </c>
    </row>
    <row r="4590" spans="1:5" x14ac:dyDescent="0.25">
      <c r="B4590" s="97" t="str">
        <f t="shared" si="71"/>
        <v>SCNova Itaberaba</v>
      </c>
      <c r="C4590" s="97" t="s">
        <v>42</v>
      </c>
      <c r="D4590" s="102" t="s">
        <v>5927</v>
      </c>
      <c r="E4590" s="103">
        <v>4327</v>
      </c>
    </row>
    <row r="4591" spans="1:5" x14ac:dyDescent="0.25">
      <c r="B4591" s="97" t="str">
        <f t="shared" si="71"/>
        <v>GOMatrinchã</v>
      </c>
      <c r="C4591" s="97" t="s">
        <v>36</v>
      </c>
      <c r="D4591" s="102" t="s">
        <v>5928</v>
      </c>
      <c r="E4591" s="103">
        <v>4321</v>
      </c>
    </row>
    <row r="4592" spans="1:5" x14ac:dyDescent="0.25">
      <c r="B4592" s="97" t="str">
        <f t="shared" si="71"/>
        <v>PISebastião Leal</v>
      </c>
      <c r="C4592" s="104" t="s">
        <v>53</v>
      </c>
      <c r="D4592" s="105" t="s">
        <v>5929</v>
      </c>
      <c r="E4592" s="106">
        <v>4311</v>
      </c>
    </row>
    <row r="4593" spans="2:5" x14ac:dyDescent="0.25">
      <c r="B4593" s="97" t="str">
        <f t="shared" si="71"/>
        <v>RSPinhal Grande</v>
      </c>
      <c r="C4593" s="97" t="s">
        <v>39</v>
      </c>
      <c r="D4593" s="102" t="s">
        <v>5930</v>
      </c>
      <c r="E4593" s="103">
        <v>4309</v>
      </c>
    </row>
    <row r="4594" spans="2:5" x14ac:dyDescent="0.25">
      <c r="B4594" s="97" t="str">
        <f t="shared" si="71"/>
        <v>PIRiacho Frio</v>
      </c>
      <c r="C4594" s="104" t="s">
        <v>53</v>
      </c>
      <c r="D4594" s="105" t="s">
        <v>5931</v>
      </c>
      <c r="E4594" s="106">
        <v>4306</v>
      </c>
    </row>
    <row r="4595" spans="2:5" x14ac:dyDescent="0.25">
      <c r="B4595" s="97" t="str">
        <f t="shared" si="71"/>
        <v>MGPonto Chique</v>
      </c>
      <c r="C4595" s="104" t="s">
        <v>34</v>
      </c>
      <c r="D4595" s="105" t="s">
        <v>5932</v>
      </c>
      <c r="E4595" s="106">
        <v>4305</v>
      </c>
    </row>
    <row r="4596" spans="2:5" x14ac:dyDescent="0.25">
      <c r="B4596" s="97" t="str">
        <f t="shared" si="71"/>
        <v>PRNova Santa Bárbara</v>
      </c>
      <c r="C4596" s="97" t="s">
        <v>33</v>
      </c>
      <c r="D4596" s="102" t="s">
        <v>5933</v>
      </c>
      <c r="E4596" s="103">
        <v>4304</v>
      </c>
    </row>
    <row r="4597" spans="2:5" x14ac:dyDescent="0.25">
      <c r="B4597" s="97" t="str">
        <f t="shared" si="71"/>
        <v>PIFrancisco Ayres</v>
      </c>
      <c r="C4597" s="104" t="s">
        <v>53</v>
      </c>
      <c r="D4597" s="105" t="s">
        <v>5934</v>
      </c>
      <c r="E4597" s="106">
        <v>4300</v>
      </c>
    </row>
    <row r="4598" spans="2:5" x14ac:dyDescent="0.25">
      <c r="B4598" s="97" t="str">
        <f t="shared" si="71"/>
        <v>RNParaná</v>
      </c>
      <c r="C4598" s="104" t="s">
        <v>52</v>
      </c>
      <c r="D4598" s="105" t="s">
        <v>67</v>
      </c>
      <c r="E4598" s="106">
        <v>4298</v>
      </c>
    </row>
    <row r="4599" spans="2:5" x14ac:dyDescent="0.25">
      <c r="B4599" s="97" t="str">
        <f t="shared" si="71"/>
        <v>SPItapirapuã Paulista</v>
      </c>
      <c r="C4599" s="97" t="s">
        <v>27</v>
      </c>
      <c r="D4599" s="102" t="s">
        <v>5935</v>
      </c>
      <c r="E4599" s="103">
        <v>4294</v>
      </c>
    </row>
    <row r="4600" spans="2:5" x14ac:dyDescent="0.25">
      <c r="B4600" s="97" t="str">
        <f t="shared" si="71"/>
        <v>SPOcauçu</v>
      </c>
      <c r="C4600" s="97" t="s">
        <v>27</v>
      </c>
      <c r="D4600" s="102" t="s">
        <v>5936</v>
      </c>
      <c r="E4600" s="103">
        <v>4294</v>
      </c>
    </row>
    <row r="4601" spans="2:5" x14ac:dyDescent="0.25">
      <c r="B4601" s="97" t="str">
        <f t="shared" si="71"/>
        <v>MGSerra Azul de Minas</v>
      </c>
      <c r="C4601" s="97" t="s">
        <v>34</v>
      </c>
      <c r="D4601" s="102" t="s">
        <v>5937</v>
      </c>
      <c r="E4601" s="103">
        <v>4292</v>
      </c>
    </row>
    <row r="4602" spans="2:5" x14ac:dyDescent="0.25">
      <c r="B4602" s="97" t="str">
        <f t="shared" si="71"/>
        <v>MGSão José da Safira</v>
      </c>
      <c r="C4602" s="97" t="s">
        <v>34</v>
      </c>
      <c r="D4602" s="102" t="s">
        <v>5938</v>
      </c>
      <c r="E4602" s="103">
        <v>4291</v>
      </c>
    </row>
    <row r="4603" spans="2:5" x14ac:dyDescent="0.25">
      <c r="B4603" s="97" t="str">
        <f t="shared" si="71"/>
        <v>PRMarquinho</v>
      </c>
      <c r="C4603" s="97" t="s">
        <v>33</v>
      </c>
      <c r="D4603" s="102" t="s">
        <v>5939</v>
      </c>
      <c r="E4603" s="103">
        <v>4283</v>
      </c>
    </row>
    <row r="4604" spans="2:5" x14ac:dyDescent="0.25">
      <c r="B4604" s="97" t="str">
        <f t="shared" si="71"/>
        <v>RNSão Francisco do Oeste</v>
      </c>
      <c r="C4604" s="104" t="s">
        <v>52</v>
      </c>
      <c r="D4604" s="105" t="s">
        <v>5940</v>
      </c>
      <c r="E4604" s="106">
        <v>4281</v>
      </c>
    </row>
    <row r="4605" spans="2:5" x14ac:dyDescent="0.25">
      <c r="B4605" s="97" t="str">
        <f t="shared" si="71"/>
        <v>PRPlanaltina do Paraná</v>
      </c>
      <c r="C4605" s="97" t="s">
        <v>33</v>
      </c>
      <c r="D4605" s="102" t="s">
        <v>5941</v>
      </c>
      <c r="E4605" s="103">
        <v>4281</v>
      </c>
    </row>
    <row r="4606" spans="2:5" x14ac:dyDescent="0.25">
      <c r="B4606" s="97" t="str">
        <f t="shared" si="71"/>
        <v>RSVila Nova do Sul</v>
      </c>
      <c r="C4606" s="97" t="s">
        <v>39</v>
      </c>
      <c r="D4606" s="102" t="s">
        <v>5942</v>
      </c>
      <c r="E4606" s="103">
        <v>4274</v>
      </c>
    </row>
    <row r="4607" spans="2:5" x14ac:dyDescent="0.25">
      <c r="B4607" s="97" t="str">
        <f t="shared" si="71"/>
        <v>RSCampo Novo</v>
      </c>
      <c r="C4607" s="97" t="s">
        <v>39</v>
      </c>
      <c r="D4607" s="102" t="s">
        <v>5943</v>
      </c>
      <c r="E4607" s="103">
        <v>4273</v>
      </c>
    </row>
    <row r="4608" spans="2:5" x14ac:dyDescent="0.25">
      <c r="B4608" s="97" t="str">
        <f t="shared" si="71"/>
        <v>MGBom Jesus da Penha</v>
      </c>
      <c r="C4608" s="104" t="s">
        <v>34</v>
      </c>
      <c r="D4608" s="105" t="s">
        <v>5944</v>
      </c>
      <c r="E4608" s="106">
        <v>4270</v>
      </c>
    </row>
    <row r="4609" spans="2:5" x14ac:dyDescent="0.25">
      <c r="B4609" s="97" t="str">
        <f t="shared" si="71"/>
        <v>SCArabutã</v>
      </c>
      <c r="C4609" s="97" t="s">
        <v>42</v>
      </c>
      <c r="D4609" s="102" t="s">
        <v>5945</v>
      </c>
      <c r="E4609" s="103">
        <v>4268</v>
      </c>
    </row>
    <row r="4610" spans="2:5" x14ac:dyDescent="0.25">
      <c r="B4610" s="97" t="str">
        <f t="shared" si="71"/>
        <v>GOAporé</v>
      </c>
      <c r="C4610" s="97" t="s">
        <v>36</v>
      </c>
      <c r="D4610" s="102" t="s">
        <v>5946</v>
      </c>
      <c r="E4610" s="103">
        <v>4266</v>
      </c>
    </row>
    <row r="4611" spans="2:5" x14ac:dyDescent="0.25">
      <c r="B4611" s="97" t="str">
        <f t="shared" ref="B4611:B4674" si="72">C4611&amp;D4611</f>
        <v>PBPrata</v>
      </c>
      <c r="C4611" s="104" t="s">
        <v>50</v>
      </c>
      <c r="D4611" s="105" t="s">
        <v>2787</v>
      </c>
      <c r="E4611" s="106">
        <v>4265</v>
      </c>
    </row>
    <row r="4612" spans="2:5" x14ac:dyDescent="0.25">
      <c r="B4612" s="97" t="str">
        <f t="shared" si="72"/>
        <v>MGUnião de Minas</v>
      </c>
      <c r="C4612" s="97" t="s">
        <v>34</v>
      </c>
      <c r="D4612" s="102" t="s">
        <v>5947</v>
      </c>
      <c r="E4612" s="103">
        <v>4265</v>
      </c>
    </row>
    <row r="4613" spans="2:5" x14ac:dyDescent="0.25">
      <c r="B4613" s="97" t="str">
        <f t="shared" si="72"/>
        <v>MGPescador</v>
      </c>
      <c r="C4613" s="104" t="s">
        <v>34</v>
      </c>
      <c r="D4613" s="105" t="s">
        <v>5948</v>
      </c>
      <c r="E4613" s="106">
        <v>4261</v>
      </c>
    </row>
    <row r="4614" spans="2:5" x14ac:dyDescent="0.25">
      <c r="B4614" s="97" t="str">
        <f t="shared" si="72"/>
        <v>MGBrás Pires</v>
      </c>
      <c r="C4614" s="104" t="s">
        <v>34</v>
      </c>
      <c r="D4614" s="105" t="s">
        <v>5949</v>
      </c>
      <c r="E4614" s="106">
        <v>4255</v>
      </c>
    </row>
    <row r="4615" spans="2:5" x14ac:dyDescent="0.25">
      <c r="B4615" s="97" t="str">
        <f t="shared" si="72"/>
        <v>RSMaximiliano de Almeida</v>
      </c>
      <c r="C4615" s="97" t="s">
        <v>39</v>
      </c>
      <c r="D4615" s="102" t="s">
        <v>5950</v>
      </c>
      <c r="E4615" s="103">
        <v>4254</v>
      </c>
    </row>
    <row r="4616" spans="2:5" x14ac:dyDescent="0.25">
      <c r="B4616" s="97" t="str">
        <f t="shared" si="72"/>
        <v>RSFortaleza dos Valos</v>
      </c>
      <c r="C4616" s="97" t="s">
        <v>39</v>
      </c>
      <c r="D4616" s="102" t="s">
        <v>5951</v>
      </c>
      <c r="E4616" s="103">
        <v>4252</v>
      </c>
    </row>
    <row r="4617" spans="2:5" x14ac:dyDescent="0.25">
      <c r="B4617" s="97" t="str">
        <f t="shared" si="72"/>
        <v>RSNovo Cabrais</v>
      </c>
      <c r="C4617" s="97" t="s">
        <v>39</v>
      </c>
      <c r="D4617" s="102" t="s">
        <v>5952</v>
      </c>
      <c r="E4617" s="103">
        <v>4246</v>
      </c>
    </row>
    <row r="4618" spans="2:5" x14ac:dyDescent="0.25">
      <c r="B4618" s="97" t="str">
        <f t="shared" si="72"/>
        <v>RSMarcelino Ramos</v>
      </c>
      <c r="C4618" s="97" t="s">
        <v>39</v>
      </c>
      <c r="D4618" s="102" t="s">
        <v>5953</v>
      </c>
      <c r="E4618" s="103">
        <v>4239</v>
      </c>
    </row>
    <row r="4619" spans="2:5" x14ac:dyDescent="0.25">
      <c r="B4619" s="97" t="str">
        <f t="shared" si="72"/>
        <v>RSBarra do Quaraí</v>
      </c>
      <c r="C4619" s="97" t="s">
        <v>39</v>
      </c>
      <c r="D4619" s="102" t="s">
        <v>5954</v>
      </c>
      <c r="E4619" s="103">
        <v>4238</v>
      </c>
    </row>
    <row r="4620" spans="2:5" x14ac:dyDescent="0.25">
      <c r="B4620" s="97" t="str">
        <f t="shared" si="72"/>
        <v>ESDivino de São Lourenço</v>
      </c>
      <c r="C4620" s="97" t="s">
        <v>48</v>
      </c>
      <c r="D4620" s="102" t="s">
        <v>5955</v>
      </c>
      <c r="E4620" s="103">
        <v>4236</v>
      </c>
    </row>
    <row r="4621" spans="2:5" x14ac:dyDescent="0.25">
      <c r="B4621" s="97" t="str">
        <f t="shared" si="72"/>
        <v>RNVenha-Ver</v>
      </c>
      <c r="C4621" s="104" t="s">
        <v>52</v>
      </c>
      <c r="D4621" s="105" t="s">
        <v>5956</v>
      </c>
      <c r="E4621" s="106">
        <v>4232</v>
      </c>
    </row>
    <row r="4622" spans="2:5" x14ac:dyDescent="0.25">
      <c r="B4622" s="97" t="str">
        <f t="shared" si="72"/>
        <v>RSTrês Palmeiras</v>
      </c>
      <c r="C4622" s="97" t="s">
        <v>39</v>
      </c>
      <c r="D4622" s="102" t="s">
        <v>5957</v>
      </c>
      <c r="E4622" s="103">
        <v>4232</v>
      </c>
    </row>
    <row r="4623" spans="2:5" x14ac:dyDescent="0.25">
      <c r="B4623" s="97" t="str">
        <f t="shared" si="72"/>
        <v>RNOlho-d´Água do Borges</v>
      </c>
      <c r="C4623" s="104" t="s">
        <v>52</v>
      </c>
      <c r="D4623" s="105" t="s">
        <v>5958</v>
      </c>
      <c r="E4623" s="106">
        <v>4231</v>
      </c>
    </row>
    <row r="4624" spans="2:5" x14ac:dyDescent="0.25">
      <c r="B4624" s="97" t="str">
        <f t="shared" si="72"/>
        <v>MGIpiaçu</v>
      </c>
      <c r="C4624" s="104" t="s">
        <v>34</v>
      </c>
      <c r="D4624" s="105" t="s">
        <v>5959</v>
      </c>
      <c r="E4624" s="106">
        <v>4229</v>
      </c>
    </row>
    <row r="4625" spans="2:5" x14ac:dyDescent="0.25">
      <c r="B4625" s="97" t="str">
        <f t="shared" si="72"/>
        <v>PRCruzeiro do Iguaçu</v>
      </c>
      <c r="C4625" s="97" t="s">
        <v>33</v>
      </c>
      <c r="D4625" s="102" t="s">
        <v>5960</v>
      </c>
      <c r="E4625" s="103">
        <v>4229</v>
      </c>
    </row>
    <row r="4626" spans="2:5" x14ac:dyDescent="0.25">
      <c r="B4626" s="97" t="str">
        <f t="shared" si="72"/>
        <v>SCModelo</v>
      </c>
      <c r="C4626" s="97" t="s">
        <v>42</v>
      </c>
      <c r="D4626" s="102" t="s">
        <v>5961</v>
      </c>
      <c r="E4626" s="103">
        <v>4227</v>
      </c>
    </row>
    <row r="4627" spans="2:5" x14ac:dyDescent="0.25">
      <c r="B4627" s="97" t="str">
        <f t="shared" si="72"/>
        <v>ALBelém</v>
      </c>
      <c r="C4627" s="104" t="s">
        <v>37</v>
      </c>
      <c r="D4627" s="105" t="s">
        <v>1553</v>
      </c>
      <c r="E4627" s="106">
        <v>4226</v>
      </c>
    </row>
    <row r="4628" spans="2:5" x14ac:dyDescent="0.25">
      <c r="B4628" s="97" t="str">
        <f t="shared" si="72"/>
        <v>SCDona Emma</v>
      </c>
      <c r="C4628" s="97" t="s">
        <v>42</v>
      </c>
      <c r="D4628" s="102" t="s">
        <v>5962</v>
      </c>
      <c r="E4628" s="103">
        <v>4224</v>
      </c>
    </row>
    <row r="4629" spans="2:5" x14ac:dyDescent="0.25">
      <c r="B4629" s="97" t="str">
        <f t="shared" si="72"/>
        <v>MGSão José do Alegre</v>
      </c>
      <c r="C4629" s="97" t="s">
        <v>34</v>
      </c>
      <c r="D4629" s="102" t="s">
        <v>5963</v>
      </c>
      <c r="E4629" s="103">
        <v>4222</v>
      </c>
    </row>
    <row r="4630" spans="2:5" x14ac:dyDescent="0.25">
      <c r="B4630" s="97" t="str">
        <f t="shared" si="72"/>
        <v>SPCabrália Paulista</v>
      </c>
      <c r="C4630" s="97" t="s">
        <v>27</v>
      </c>
      <c r="D4630" s="102" t="s">
        <v>5964</v>
      </c>
      <c r="E4630" s="103">
        <v>4222</v>
      </c>
    </row>
    <row r="4631" spans="2:5" x14ac:dyDescent="0.25">
      <c r="B4631" s="97" t="str">
        <f t="shared" si="72"/>
        <v>SPNova Luzitânia</v>
      </c>
      <c r="C4631" s="97" t="s">
        <v>27</v>
      </c>
      <c r="D4631" s="102" t="s">
        <v>5965</v>
      </c>
      <c r="E4631" s="103">
        <v>4217</v>
      </c>
    </row>
    <row r="4632" spans="2:5" x14ac:dyDescent="0.25">
      <c r="B4632" s="97" t="str">
        <f t="shared" si="72"/>
        <v>SPAltair</v>
      </c>
      <c r="C4632" s="97" t="s">
        <v>27</v>
      </c>
      <c r="D4632" s="102" t="s">
        <v>5966</v>
      </c>
      <c r="E4632" s="103">
        <v>4211</v>
      </c>
    </row>
    <row r="4633" spans="2:5" x14ac:dyDescent="0.25">
      <c r="B4633" s="97" t="str">
        <f t="shared" si="72"/>
        <v>PBCaraúbas</v>
      </c>
      <c r="C4633" s="104" t="s">
        <v>50</v>
      </c>
      <c r="D4633" s="105" t="s">
        <v>3255</v>
      </c>
      <c r="E4633" s="106">
        <v>4206</v>
      </c>
    </row>
    <row r="4634" spans="2:5" x14ac:dyDescent="0.25">
      <c r="B4634" s="97" t="str">
        <f t="shared" si="72"/>
        <v>MGDores do Turvo</v>
      </c>
      <c r="C4634" s="104" t="s">
        <v>34</v>
      </c>
      <c r="D4634" s="105" t="s">
        <v>5967</v>
      </c>
      <c r="E4634" s="106">
        <v>4202</v>
      </c>
    </row>
    <row r="4635" spans="2:5" x14ac:dyDescent="0.25">
      <c r="B4635" s="97" t="str">
        <f t="shared" si="72"/>
        <v>SPAlfredo Marcondes</v>
      </c>
      <c r="C4635" s="97" t="s">
        <v>27</v>
      </c>
      <c r="D4635" s="102" t="s">
        <v>5968</v>
      </c>
      <c r="E4635" s="103">
        <v>4201</v>
      </c>
    </row>
    <row r="4636" spans="2:5" x14ac:dyDescent="0.25">
      <c r="B4636" s="97" t="str">
        <f t="shared" si="72"/>
        <v>SPCaiabu</v>
      </c>
      <c r="C4636" s="97" t="s">
        <v>27</v>
      </c>
      <c r="D4636" s="102" t="s">
        <v>5969</v>
      </c>
      <c r="E4636" s="103">
        <v>4195</v>
      </c>
    </row>
    <row r="4637" spans="2:5" x14ac:dyDescent="0.25">
      <c r="B4637" s="97" t="str">
        <f t="shared" si="72"/>
        <v>RNRiacho de Santana</v>
      </c>
      <c r="C4637" s="104" t="s">
        <v>52</v>
      </c>
      <c r="D4637" s="105" t="s">
        <v>2497</v>
      </c>
      <c r="E4637" s="106">
        <v>4194</v>
      </c>
    </row>
    <row r="4638" spans="2:5" x14ac:dyDescent="0.25">
      <c r="B4638" s="97" t="str">
        <f t="shared" si="72"/>
        <v>RSNovo Barreiro</v>
      </c>
      <c r="C4638" s="97" t="s">
        <v>39</v>
      </c>
      <c r="D4638" s="102" t="s">
        <v>5970</v>
      </c>
      <c r="E4638" s="103">
        <v>4185</v>
      </c>
    </row>
    <row r="4639" spans="2:5" x14ac:dyDescent="0.25">
      <c r="B4639" s="97" t="str">
        <f t="shared" si="72"/>
        <v>SPIporanga</v>
      </c>
      <c r="C4639" s="97" t="s">
        <v>27</v>
      </c>
      <c r="D4639" s="102" t="s">
        <v>5971</v>
      </c>
      <c r="E4639" s="103">
        <v>4180</v>
      </c>
    </row>
    <row r="4640" spans="2:5" x14ac:dyDescent="0.25">
      <c r="B4640" s="97" t="str">
        <f t="shared" si="72"/>
        <v>RNTibau</v>
      </c>
      <c r="C4640" s="104" t="s">
        <v>52</v>
      </c>
      <c r="D4640" s="105" t="s">
        <v>5972</v>
      </c>
      <c r="E4640" s="106">
        <v>4173</v>
      </c>
    </row>
    <row r="4641" spans="1:5" x14ac:dyDescent="0.25">
      <c r="B4641" s="97" t="str">
        <f t="shared" si="72"/>
        <v>SPAnhumas</v>
      </c>
      <c r="C4641" s="97" t="s">
        <v>27</v>
      </c>
      <c r="D4641" s="102" t="s">
        <v>5973</v>
      </c>
      <c r="E4641" s="103">
        <v>4172</v>
      </c>
    </row>
    <row r="4642" spans="1:5" x14ac:dyDescent="0.25">
      <c r="B4642" s="97" t="str">
        <f t="shared" si="72"/>
        <v>PBSão João do Cariri</v>
      </c>
      <c r="C4642" s="104" t="s">
        <v>50</v>
      </c>
      <c r="D4642" s="105" t="s">
        <v>5974</v>
      </c>
      <c r="E4642" s="106">
        <v>4170</v>
      </c>
    </row>
    <row r="4643" spans="1:5" x14ac:dyDescent="0.25">
      <c r="B4643" s="97" t="str">
        <f t="shared" si="72"/>
        <v>SPMonte Castelo</v>
      </c>
      <c r="C4643" s="97" t="s">
        <v>27</v>
      </c>
      <c r="D4643" s="102" t="s">
        <v>4828</v>
      </c>
      <c r="E4643" s="103">
        <v>4166</v>
      </c>
    </row>
    <row r="4644" spans="1:5" x14ac:dyDescent="0.25">
      <c r="A4644" s="97" t="str">
        <f>_xlfn.CONCAT(C4644,D4644)</f>
        <v>TOCarrasco Bonito</v>
      </c>
      <c r="B4644" s="97" t="str">
        <f t="shared" si="72"/>
        <v>TOCarrasco Bonito</v>
      </c>
      <c r="C4644" s="104" t="s">
        <v>45</v>
      </c>
      <c r="D4644" s="105" t="s">
        <v>5975</v>
      </c>
      <c r="E4644" s="106">
        <v>4165</v>
      </c>
    </row>
    <row r="4645" spans="1:5" x14ac:dyDescent="0.25">
      <c r="B4645" s="97" t="str">
        <f t="shared" si="72"/>
        <v>SCDoutor Pedrinho</v>
      </c>
      <c r="C4645" s="97" t="s">
        <v>42</v>
      </c>
      <c r="D4645" s="102" t="s">
        <v>5976</v>
      </c>
      <c r="E4645" s="103">
        <v>4164</v>
      </c>
    </row>
    <row r="4646" spans="1:5" x14ac:dyDescent="0.25">
      <c r="B4646" s="97" t="str">
        <f t="shared" si="72"/>
        <v>MTConquista D´Oeste</v>
      </c>
      <c r="C4646" s="97" t="s">
        <v>46</v>
      </c>
      <c r="D4646" s="102" t="s">
        <v>5977</v>
      </c>
      <c r="E4646" s="103">
        <v>4163</v>
      </c>
    </row>
    <row r="4647" spans="1:5" x14ac:dyDescent="0.25">
      <c r="A4647" s="97" t="str">
        <f>_xlfn.CONCAT(C4647,D4647)</f>
        <v>ROTeixeirópolis</v>
      </c>
      <c r="B4647" s="97" t="str">
        <f t="shared" si="72"/>
        <v>ROTeixeirópolis</v>
      </c>
      <c r="C4647" s="104" t="s">
        <v>51</v>
      </c>
      <c r="D4647" s="105" t="s">
        <v>5978</v>
      </c>
      <c r="E4647" s="106">
        <v>4160</v>
      </c>
    </row>
    <row r="4648" spans="1:5" x14ac:dyDescent="0.25">
      <c r="B4648" s="97" t="str">
        <f t="shared" si="72"/>
        <v>PBSão José do Sabugi</v>
      </c>
      <c r="C4648" s="104" t="s">
        <v>50</v>
      </c>
      <c r="D4648" s="105" t="s">
        <v>5979</v>
      </c>
      <c r="E4648" s="106">
        <v>4153</v>
      </c>
    </row>
    <row r="4649" spans="1:5" x14ac:dyDescent="0.25">
      <c r="B4649" s="97" t="str">
        <f t="shared" si="72"/>
        <v>MGPiedade de Ponte Nova</v>
      </c>
      <c r="C4649" s="104" t="s">
        <v>34</v>
      </c>
      <c r="D4649" s="105" t="s">
        <v>5980</v>
      </c>
      <c r="E4649" s="106">
        <v>4141</v>
      </c>
    </row>
    <row r="4650" spans="1:5" x14ac:dyDescent="0.25">
      <c r="B4650" s="97" t="str">
        <f t="shared" si="72"/>
        <v>SPSão José do Barreiro</v>
      </c>
      <c r="C4650" s="97" t="s">
        <v>27</v>
      </c>
      <c r="D4650" s="102" t="s">
        <v>5981</v>
      </c>
      <c r="E4650" s="103">
        <v>4141</v>
      </c>
    </row>
    <row r="4651" spans="1:5" x14ac:dyDescent="0.25">
      <c r="B4651" s="97" t="str">
        <f t="shared" si="72"/>
        <v>SPPopulina</v>
      </c>
      <c r="C4651" s="97" t="s">
        <v>27</v>
      </c>
      <c r="D4651" s="102" t="s">
        <v>5982</v>
      </c>
      <c r="E4651" s="103">
        <v>4136</v>
      </c>
    </row>
    <row r="4652" spans="1:5" x14ac:dyDescent="0.25">
      <c r="B4652" s="97" t="str">
        <f t="shared" si="72"/>
        <v>SPNova Independência</v>
      </c>
      <c r="C4652" s="97" t="s">
        <v>27</v>
      </c>
      <c r="D4652" s="102" t="s">
        <v>5983</v>
      </c>
      <c r="E4652" s="103">
        <v>4135</v>
      </c>
    </row>
    <row r="4653" spans="1:5" x14ac:dyDescent="0.25">
      <c r="B4653" s="97" t="str">
        <f t="shared" si="72"/>
        <v>PICapitão Gervásio Oliveira</v>
      </c>
      <c r="C4653" s="104" t="s">
        <v>53</v>
      </c>
      <c r="D4653" s="105" t="s">
        <v>5984</v>
      </c>
      <c r="E4653" s="106">
        <v>4127</v>
      </c>
    </row>
    <row r="4654" spans="1:5" x14ac:dyDescent="0.25">
      <c r="B4654" s="97" t="str">
        <f t="shared" si="72"/>
        <v>PIPaes Landim</v>
      </c>
      <c r="C4654" s="104" t="s">
        <v>53</v>
      </c>
      <c r="D4654" s="105" t="s">
        <v>5985</v>
      </c>
      <c r="E4654" s="106">
        <v>4124</v>
      </c>
    </row>
    <row r="4655" spans="1:5" x14ac:dyDescent="0.25">
      <c r="B4655" s="97" t="str">
        <f t="shared" si="72"/>
        <v>SPAparecida d´Oeste</v>
      </c>
      <c r="C4655" s="97" t="s">
        <v>27</v>
      </c>
      <c r="D4655" s="102" t="s">
        <v>5986</v>
      </c>
      <c r="E4655" s="103">
        <v>4122</v>
      </c>
    </row>
    <row r="4656" spans="1:5" x14ac:dyDescent="0.25">
      <c r="B4656" s="97" t="str">
        <f t="shared" si="72"/>
        <v>PRRio Branco do Ivaí</v>
      </c>
      <c r="C4656" s="97" t="s">
        <v>33</v>
      </c>
      <c r="D4656" s="102" t="s">
        <v>5987</v>
      </c>
      <c r="E4656" s="103">
        <v>4121</v>
      </c>
    </row>
    <row r="4657" spans="2:5" x14ac:dyDescent="0.25">
      <c r="B4657" s="97" t="str">
        <f t="shared" si="72"/>
        <v>MGTaquaraçu de Minas</v>
      </c>
      <c r="C4657" s="97" t="s">
        <v>34</v>
      </c>
      <c r="D4657" s="102" t="s">
        <v>5988</v>
      </c>
      <c r="E4657" s="103">
        <v>4120</v>
      </c>
    </row>
    <row r="4658" spans="2:5" x14ac:dyDescent="0.25">
      <c r="B4658" s="97" t="str">
        <f t="shared" si="72"/>
        <v>GOMossâmedes</v>
      </c>
      <c r="C4658" s="97" t="s">
        <v>36</v>
      </c>
      <c r="D4658" s="102" t="s">
        <v>5989</v>
      </c>
      <c r="E4658" s="103">
        <v>4120</v>
      </c>
    </row>
    <row r="4659" spans="2:5" x14ac:dyDescent="0.25">
      <c r="B4659" s="97" t="str">
        <f t="shared" si="72"/>
        <v>ALJundiá</v>
      </c>
      <c r="C4659" s="104" t="s">
        <v>37</v>
      </c>
      <c r="D4659" s="105" t="s">
        <v>5990</v>
      </c>
      <c r="E4659" s="106">
        <v>4119</v>
      </c>
    </row>
    <row r="4660" spans="2:5" x14ac:dyDescent="0.25">
      <c r="B4660" s="97" t="str">
        <f t="shared" si="72"/>
        <v>MGTocos do Moji</v>
      </c>
      <c r="C4660" s="97" t="s">
        <v>34</v>
      </c>
      <c r="D4660" s="102" t="s">
        <v>5991</v>
      </c>
      <c r="E4660" s="103">
        <v>4117</v>
      </c>
    </row>
    <row r="4661" spans="2:5" x14ac:dyDescent="0.25">
      <c r="B4661" s="97" t="str">
        <f t="shared" si="72"/>
        <v>SPParanapuã</v>
      </c>
      <c r="C4661" s="97" t="s">
        <v>27</v>
      </c>
      <c r="D4661" s="102" t="s">
        <v>5992</v>
      </c>
      <c r="E4661" s="103">
        <v>4112</v>
      </c>
    </row>
    <row r="4662" spans="2:5" x14ac:dyDescent="0.25">
      <c r="B4662" s="97" t="str">
        <f t="shared" si="72"/>
        <v>GOSão Miguel do Passa Quatro</v>
      </c>
      <c r="C4662" s="97" t="s">
        <v>36</v>
      </c>
      <c r="D4662" s="102" t="s">
        <v>5993</v>
      </c>
      <c r="E4662" s="103">
        <v>4105</v>
      </c>
    </row>
    <row r="4663" spans="2:5" x14ac:dyDescent="0.25">
      <c r="B4663" s="97" t="str">
        <f t="shared" si="72"/>
        <v>MGSão Geraldo do Baixio</v>
      </c>
      <c r="C4663" s="97" t="s">
        <v>34</v>
      </c>
      <c r="D4663" s="102" t="s">
        <v>5994</v>
      </c>
      <c r="E4663" s="103">
        <v>4104</v>
      </c>
    </row>
    <row r="4664" spans="2:5" x14ac:dyDescent="0.25">
      <c r="B4664" s="97" t="str">
        <f t="shared" si="72"/>
        <v>RNMajor Sales</v>
      </c>
      <c r="C4664" s="104" t="s">
        <v>52</v>
      </c>
      <c r="D4664" s="105" t="s">
        <v>5995</v>
      </c>
      <c r="E4664" s="106">
        <v>4102</v>
      </c>
    </row>
    <row r="4665" spans="2:5" x14ac:dyDescent="0.25">
      <c r="B4665" s="97" t="str">
        <f t="shared" si="72"/>
        <v>MTSão José do Povo</v>
      </c>
      <c r="C4665" s="97" t="s">
        <v>46</v>
      </c>
      <c r="D4665" s="102" t="s">
        <v>5996</v>
      </c>
      <c r="E4665" s="103">
        <v>4102</v>
      </c>
    </row>
    <row r="4666" spans="2:5" x14ac:dyDescent="0.25">
      <c r="B4666" s="97" t="str">
        <f t="shared" si="72"/>
        <v>SPMariápolis</v>
      </c>
      <c r="C4666" s="97" t="s">
        <v>27</v>
      </c>
      <c r="D4666" s="102" t="s">
        <v>5997</v>
      </c>
      <c r="E4666" s="103">
        <v>4098</v>
      </c>
    </row>
    <row r="4667" spans="2:5" x14ac:dyDescent="0.25">
      <c r="B4667" s="97" t="str">
        <f t="shared" si="72"/>
        <v>GOFormoso</v>
      </c>
      <c r="C4667" s="97" t="s">
        <v>36</v>
      </c>
      <c r="D4667" s="102" t="s">
        <v>4580</v>
      </c>
      <c r="E4667" s="103">
        <v>4098</v>
      </c>
    </row>
    <row r="4668" spans="2:5" x14ac:dyDescent="0.25">
      <c r="B4668" s="97" t="str">
        <f t="shared" si="72"/>
        <v>MGVeríssimo</v>
      </c>
      <c r="C4668" s="97" t="s">
        <v>34</v>
      </c>
      <c r="D4668" s="102" t="s">
        <v>5998</v>
      </c>
      <c r="E4668" s="103">
        <v>4090</v>
      </c>
    </row>
    <row r="4669" spans="2:5" x14ac:dyDescent="0.25">
      <c r="B4669" s="97" t="str">
        <f t="shared" si="72"/>
        <v>PILagoa do Piauí</v>
      </c>
      <c r="C4669" s="104" t="s">
        <v>53</v>
      </c>
      <c r="D4669" s="105" t="s">
        <v>5999</v>
      </c>
      <c r="E4669" s="106">
        <v>4086</v>
      </c>
    </row>
    <row r="4670" spans="2:5" x14ac:dyDescent="0.25">
      <c r="B4670" s="97" t="str">
        <f t="shared" si="72"/>
        <v>PIPau D´Arco do Piauí</v>
      </c>
      <c r="C4670" s="104" t="s">
        <v>53</v>
      </c>
      <c r="D4670" s="105" t="s">
        <v>6000</v>
      </c>
      <c r="E4670" s="106">
        <v>4084</v>
      </c>
    </row>
    <row r="4671" spans="2:5" x14ac:dyDescent="0.25">
      <c r="B4671" s="97" t="str">
        <f t="shared" si="72"/>
        <v>MGMarilac</v>
      </c>
      <c r="C4671" s="104" t="s">
        <v>34</v>
      </c>
      <c r="D4671" s="105" t="s">
        <v>6001</v>
      </c>
      <c r="E4671" s="106">
        <v>4079</v>
      </c>
    </row>
    <row r="4672" spans="2:5" x14ac:dyDescent="0.25">
      <c r="B4672" s="97" t="str">
        <f t="shared" si="72"/>
        <v>SPAlto Alegre</v>
      </c>
      <c r="C4672" s="97" t="s">
        <v>27</v>
      </c>
      <c r="D4672" s="102" t="s">
        <v>3785</v>
      </c>
      <c r="E4672" s="103">
        <v>4078</v>
      </c>
    </row>
    <row r="4673" spans="1:5" x14ac:dyDescent="0.25">
      <c r="B4673" s="97" t="str">
        <f t="shared" si="72"/>
        <v>MGSanta Cruz de Salinas</v>
      </c>
      <c r="C4673" s="97" t="s">
        <v>34</v>
      </c>
      <c r="D4673" s="102" t="s">
        <v>6002</v>
      </c>
      <c r="E4673" s="103">
        <v>4074</v>
      </c>
    </row>
    <row r="4674" spans="1:5" x14ac:dyDescent="0.25">
      <c r="B4674" s="97" t="str">
        <f t="shared" si="72"/>
        <v>BADom Macedo Costa</v>
      </c>
      <c r="C4674" s="104" t="s">
        <v>32</v>
      </c>
      <c r="D4674" s="105" t="s">
        <v>6003</v>
      </c>
      <c r="E4674" s="106">
        <v>4072</v>
      </c>
    </row>
    <row r="4675" spans="1:5" x14ac:dyDescent="0.25">
      <c r="B4675" s="97" t="str">
        <f t="shared" ref="B4675:B4738" si="73">C4675&amp;D4675</f>
        <v>SPCorumbataí</v>
      </c>
      <c r="C4675" s="97" t="s">
        <v>27</v>
      </c>
      <c r="D4675" s="102" t="s">
        <v>6004</v>
      </c>
      <c r="E4675" s="103">
        <v>4072</v>
      </c>
    </row>
    <row r="4676" spans="1:5" x14ac:dyDescent="0.25">
      <c r="B4676" s="97" t="str">
        <f t="shared" si="73"/>
        <v>SCPassos Maia</v>
      </c>
      <c r="C4676" s="97" t="s">
        <v>42</v>
      </c>
      <c r="D4676" s="102" t="s">
        <v>6005</v>
      </c>
      <c r="E4676" s="103">
        <v>4072</v>
      </c>
    </row>
    <row r="4677" spans="1:5" x14ac:dyDescent="0.25">
      <c r="A4677" s="97" t="str">
        <f>_xlfn.CONCAT(C4677,D4677)</f>
        <v>TOConceição do Tocantins</v>
      </c>
      <c r="B4677" s="97" t="str">
        <f t="shared" si="73"/>
        <v>TOConceição do Tocantins</v>
      </c>
      <c r="C4677" s="104" t="s">
        <v>45</v>
      </c>
      <c r="D4677" s="105" t="s">
        <v>6006</v>
      </c>
      <c r="E4677" s="106">
        <v>4070</v>
      </c>
    </row>
    <row r="4678" spans="1:5" x14ac:dyDescent="0.25">
      <c r="B4678" s="97" t="str">
        <f t="shared" si="73"/>
        <v>MTNovo Horizonte do Norte</v>
      </c>
      <c r="C4678" s="97" t="s">
        <v>46</v>
      </c>
      <c r="D4678" s="102" t="s">
        <v>6007</v>
      </c>
      <c r="E4678" s="103">
        <v>4069</v>
      </c>
    </row>
    <row r="4679" spans="1:5" x14ac:dyDescent="0.25">
      <c r="B4679" s="97" t="str">
        <f t="shared" si="73"/>
        <v>MTRondolândia</v>
      </c>
      <c r="C4679" s="97" t="s">
        <v>46</v>
      </c>
      <c r="D4679" s="102" t="s">
        <v>6008</v>
      </c>
      <c r="E4679" s="103">
        <v>4069</v>
      </c>
    </row>
    <row r="4680" spans="1:5" x14ac:dyDescent="0.25">
      <c r="B4680" s="97" t="str">
        <f t="shared" si="73"/>
        <v>PBAssunção</v>
      </c>
      <c r="C4680" s="104" t="s">
        <v>50</v>
      </c>
      <c r="D4680" s="105" t="s">
        <v>6009</v>
      </c>
      <c r="E4680" s="106">
        <v>4067</v>
      </c>
    </row>
    <row r="4681" spans="1:5" x14ac:dyDescent="0.25">
      <c r="B4681" s="97" t="str">
        <f t="shared" si="73"/>
        <v>SPPresidente Alves</v>
      </c>
      <c r="C4681" s="97" t="s">
        <v>27</v>
      </c>
      <c r="D4681" s="102" t="s">
        <v>6010</v>
      </c>
      <c r="E4681" s="103">
        <v>4067</v>
      </c>
    </row>
    <row r="4682" spans="1:5" x14ac:dyDescent="0.25">
      <c r="B4682" s="97" t="str">
        <f t="shared" si="73"/>
        <v>SPSuzanápolis</v>
      </c>
      <c r="C4682" s="97" t="s">
        <v>27</v>
      </c>
      <c r="D4682" s="102" t="s">
        <v>6011</v>
      </c>
      <c r="E4682" s="103">
        <v>4063</v>
      </c>
    </row>
    <row r="4683" spans="1:5" x14ac:dyDescent="0.25">
      <c r="B4683" s="97" t="str">
        <f t="shared" si="73"/>
        <v>MGLagoa dos Patos</v>
      </c>
      <c r="C4683" s="104" t="s">
        <v>34</v>
      </c>
      <c r="D4683" s="105" t="s">
        <v>6012</v>
      </c>
      <c r="E4683" s="106">
        <v>4062</v>
      </c>
    </row>
    <row r="4684" spans="1:5" x14ac:dyDescent="0.25">
      <c r="B4684" s="97" t="str">
        <f t="shared" si="73"/>
        <v>MGRibeirão Vermelho</v>
      </c>
      <c r="C4684" s="104" t="s">
        <v>34</v>
      </c>
      <c r="D4684" s="105" t="s">
        <v>6013</v>
      </c>
      <c r="E4684" s="106">
        <v>4061</v>
      </c>
    </row>
    <row r="4685" spans="1:5" x14ac:dyDescent="0.25">
      <c r="B4685" s="97" t="str">
        <f t="shared" si="73"/>
        <v>PRPorto Vitória</v>
      </c>
      <c r="C4685" s="97" t="s">
        <v>33</v>
      </c>
      <c r="D4685" s="102" t="s">
        <v>6014</v>
      </c>
      <c r="E4685" s="103">
        <v>4057</v>
      </c>
    </row>
    <row r="4686" spans="1:5" x14ac:dyDescent="0.25">
      <c r="B4686" s="97" t="str">
        <f t="shared" si="73"/>
        <v>MGSenador Modestino Gonçalves</v>
      </c>
      <c r="C4686" s="97" t="s">
        <v>34</v>
      </c>
      <c r="D4686" s="102" t="s">
        <v>6015</v>
      </c>
      <c r="E4686" s="103">
        <v>4056</v>
      </c>
    </row>
    <row r="4687" spans="1:5" x14ac:dyDescent="0.25">
      <c r="B4687" s="97" t="str">
        <f t="shared" si="73"/>
        <v>RSIlópolis</v>
      </c>
      <c r="C4687" s="97" t="s">
        <v>39</v>
      </c>
      <c r="D4687" s="102" t="s">
        <v>6016</v>
      </c>
      <c r="E4687" s="103">
        <v>4054</v>
      </c>
    </row>
    <row r="4688" spans="1:5" x14ac:dyDescent="0.25">
      <c r="B4688" s="97" t="str">
        <f t="shared" si="73"/>
        <v>RNLucrécia</v>
      </c>
      <c r="C4688" s="104" t="s">
        <v>52</v>
      </c>
      <c r="D4688" s="105" t="s">
        <v>6017</v>
      </c>
      <c r="E4688" s="106">
        <v>4053</v>
      </c>
    </row>
    <row r="4689" spans="2:5" x14ac:dyDescent="0.25">
      <c r="B4689" s="97" t="str">
        <f t="shared" si="73"/>
        <v>MGCarrancas</v>
      </c>
      <c r="C4689" s="104" t="s">
        <v>34</v>
      </c>
      <c r="D4689" s="105" t="s">
        <v>6018</v>
      </c>
      <c r="E4689" s="106">
        <v>4052</v>
      </c>
    </row>
    <row r="4690" spans="2:5" x14ac:dyDescent="0.25">
      <c r="B4690" s="97" t="str">
        <f t="shared" si="73"/>
        <v>PRSanta Mônica</v>
      </c>
      <c r="C4690" s="97" t="s">
        <v>33</v>
      </c>
      <c r="D4690" s="102" t="s">
        <v>6019</v>
      </c>
      <c r="E4690" s="103">
        <v>4052</v>
      </c>
    </row>
    <row r="4691" spans="2:5" x14ac:dyDescent="0.25">
      <c r="B4691" s="97" t="str">
        <f t="shared" si="73"/>
        <v>PRVirmond</v>
      </c>
      <c r="C4691" s="97" t="s">
        <v>33</v>
      </c>
      <c r="D4691" s="102" t="s">
        <v>6020</v>
      </c>
      <c r="E4691" s="103">
        <v>4051</v>
      </c>
    </row>
    <row r="4692" spans="2:5" x14ac:dyDescent="0.25">
      <c r="B4692" s="97" t="str">
        <f t="shared" si="73"/>
        <v>BAIbiquera</v>
      </c>
      <c r="C4692" s="104" t="s">
        <v>32</v>
      </c>
      <c r="D4692" s="105" t="s">
        <v>6021</v>
      </c>
      <c r="E4692" s="106">
        <v>4047</v>
      </c>
    </row>
    <row r="4693" spans="2:5" x14ac:dyDescent="0.25">
      <c r="B4693" s="97" t="str">
        <f t="shared" si="73"/>
        <v>PISanta Cruz dos Milagres</v>
      </c>
      <c r="C4693" s="104" t="s">
        <v>53</v>
      </c>
      <c r="D4693" s="105" t="s">
        <v>6022</v>
      </c>
      <c r="E4693" s="106">
        <v>4046</v>
      </c>
    </row>
    <row r="4694" spans="2:5" x14ac:dyDescent="0.25">
      <c r="B4694" s="97" t="str">
        <f t="shared" si="73"/>
        <v>SPInúbia Paulista</v>
      </c>
      <c r="C4694" s="97" t="s">
        <v>27</v>
      </c>
      <c r="D4694" s="102" t="s">
        <v>6023</v>
      </c>
      <c r="E4694" s="103">
        <v>4045</v>
      </c>
    </row>
    <row r="4695" spans="2:5" x14ac:dyDescent="0.25">
      <c r="B4695" s="97" t="str">
        <f t="shared" si="73"/>
        <v>PIBela Vista do Piauí</v>
      </c>
      <c r="C4695" s="104" t="s">
        <v>53</v>
      </c>
      <c r="D4695" s="105" t="s">
        <v>6024</v>
      </c>
      <c r="E4695" s="106">
        <v>4044</v>
      </c>
    </row>
    <row r="4696" spans="2:5" x14ac:dyDescent="0.25">
      <c r="B4696" s="97" t="str">
        <f t="shared" si="73"/>
        <v>PICoivaras</v>
      </c>
      <c r="C4696" s="104" t="s">
        <v>53</v>
      </c>
      <c r="D4696" s="105" t="s">
        <v>6025</v>
      </c>
      <c r="E4696" s="106">
        <v>4044</v>
      </c>
    </row>
    <row r="4697" spans="2:5" x14ac:dyDescent="0.25">
      <c r="B4697" s="97" t="str">
        <f t="shared" si="73"/>
        <v>PRQuatro Pontes</v>
      </c>
      <c r="C4697" s="97" t="s">
        <v>33</v>
      </c>
      <c r="D4697" s="102" t="s">
        <v>6026</v>
      </c>
      <c r="E4697" s="103">
        <v>4043</v>
      </c>
    </row>
    <row r="4698" spans="2:5" x14ac:dyDescent="0.25">
      <c r="B4698" s="97" t="str">
        <f t="shared" si="73"/>
        <v>PRMunhoz de Melo</v>
      </c>
      <c r="C4698" s="97" t="s">
        <v>33</v>
      </c>
      <c r="D4698" s="102" t="s">
        <v>6027</v>
      </c>
      <c r="E4698" s="103">
        <v>4034</v>
      </c>
    </row>
    <row r="4699" spans="2:5" x14ac:dyDescent="0.25">
      <c r="B4699" s="97" t="str">
        <f t="shared" si="73"/>
        <v>SCWitmarsum</v>
      </c>
      <c r="C4699" s="97" t="s">
        <v>42</v>
      </c>
      <c r="D4699" s="102" t="s">
        <v>6028</v>
      </c>
      <c r="E4699" s="103">
        <v>4032</v>
      </c>
    </row>
    <row r="4700" spans="2:5" x14ac:dyDescent="0.25">
      <c r="B4700" s="97" t="str">
        <f t="shared" si="73"/>
        <v>GOPortelândia</v>
      </c>
      <c r="C4700" s="97" t="s">
        <v>36</v>
      </c>
      <c r="D4700" s="102" t="s">
        <v>6029</v>
      </c>
      <c r="E4700" s="103">
        <v>4032</v>
      </c>
    </row>
    <row r="4701" spans="2:5" x14ac:dyDescent="0.25">
      <c r="B4701" s="97" t="str">
        <f t="shared" si="73"/>
        <v>MGMarliéria</v>
      </c>
      <c r="C4701" s="104" t="s">
        <v>34</v>
      </c>
      <c r="D4701" s="105" t="s">
        <v>6030</v>
      </c>
      <c r="E4701" s="106">
        <v>4030</v>
      </c>
    </row>
    <row r="4702" spans="2:5" x14ac:dyDescent="0.25">
      <c r="B4702" s="97" t="str">
        <f t="shared" si="73"/>
        <v>BAContendas do Sincorá</v>
      </c>
      <c r="C4702" s="104" t="s">
        <v>32</v>
      </c>
      <c r="D4702" s="105" t="s">
        <v>6031</v>
      </c>
      <c r="E4702" s="106">
        <v>4025</v>
      </c>
    </row>
    <row r="4703" spans="2:5" x14ac:dyDescent="0.25">
      <c r="B4703" s="97" t="str">
        <f t="shared" si="73"/>
        <v>RNFrutuoso Gomes</v>
      </c>
      <c r="C4703" s="104" t="s">
        <v>52</v>
      </c>
      <c r="D4703" s="105" t="s">
        <v>6032</v>
      </c>
      <c r="E4703" s="106">
        <v>4015</v>
      </c>
    </row>
    <row r="4704" spans="2:5" x14ac:dyDescent="0.25">
      <c r="B4704" s="97" t="str">
        <f t="shared" si="73"/>
        <v>MSJateí</v>
      </c>
      <c r="C4704" s="97" t="s">
        <v>47</v>
      </c>
      <c r="D4704" s="102" t="s">
        <v>6033</v>
      </c>
      <c r="E4704" s="103">
        <v>4015</v>
      </c>
    </row>
    <row r="4705" spans="2:5" x14ac:dyDescent="0.25">
      <c r="B4705" s="97" t="str">
        <f t="shared" si="73"/>
        <v>MGGoianá</v>
      </c>
      <c r="C4705" s="104" t="s">
        <v>34</v>
      </c>
      <c r="D4705" s="105" t="s">
        <v>6034</v>
      </c>
      <c r="E4705" s="106">
        <v>4014</v>
      </c>
    </row>
    <row r="4706" spans="2:5" x14ac:dyDescent="0.25">
      <c r="B4706" s="97" t="str">
        <f t="shared" si="73"/>
        <v>SPBom Sucesso de Itararé</v>
      </c>
      <c r="C4706" s="97" t="s">
        <v>27</v>
      </c>
      <c r="D4706" s="102" t="s">
        <v>6035</v>
      </c>
      <c r="E4706" s="103">
        <v>4013</v>
      </c>
    </row>
    <row r="4707" spans="2:5" x14ac:dyDescent="0.25">
      <c r="B4707" s="97" t="str">
        <f t="shared" si="73"/>
        <v>MTNova Nazaré</v>
      </c>
      <c r="C4707" s="97" t="s">
        <v>46</v>
      </c>
      <c r="D4707" s="102" t="s">
        <v>6036</v>
      </c>
      <c r="E4707" s="103">
        <v>4013</v>
      </c>
    </row>
    <row r="4708" spans="2:5" x14ac:dyDescent="0.25">
      <c r="B4708" s="97" t="str">
        <f t="shared" si="73"/>
        <v>PRNossa Senhora das Graças</v>
      </c>
      <c r="C4708" s="97" t="s">
        <v>33</v>
      </c>
      <c r="D4708" s="102" t="s">
        <v>6037</v>
      </c>
      <c r="E4708" s="103">
        <v>4009</v>
      </c>
    </row>
    <row r="4709" spans="2:5" x14ac:dyDescent="0.25">
      <c r="B4709" s="97" t="str">
        <f t="shared" si="73"/>
        <v>SECumbe</v>
      </c>
      <c r="C4709" s="104" t="s">
        <v>49</v>
      </c>
      <c r="D4709" s="105" t="s">
        <v>6038</v>
      </c>
      <c r="E4709" s="106">
        <v>4008</v>
      </c>
    </row>
    <row r="4710" spans="2:5" x14ac:dyDescent="0.25">
      <c r="B4710" s="97" t="str">
        <f t="shared" si="73"/>
        <v>SECanhoba</v>
      </c>
      <c r="C4710" s="104" t="s">
        <v>49</v>
      </c>
      <c r="D4710" s="105" t="s">
        <v>6039</v>
      </c>
      <c r="E4710" s="106">
        <v>4003</v>
      </c>
    </row>
    <row r="4711" spans="2:5" x14ac:dyDescent="0.25">
      <c r="B4711" s="97" t="str">
        <f t="shared" si="73"/>
        <v>SCTreviso</v>
      </c>
      <c r="C4711" s="97" t="s">
        <v>42</v>
      </c>
      <c r="D4711" s="102" t="s">
        <v>6040</v>
      </c>
      <c r="E4711" s="103">
        <v>4002</v>
      </c>
    </row>
    <row r="4712" spans="2:5" x14ac:dyDescent="0.25">
      <c r="B4712" s="97" t="str">
        <f t="shared" si="73"/>
        <v>PRKaloré</v>
      </c>
      <c r="C4712" s="97" t="s">
        <v>33</v>
      </c>
      <c r="D4712" s="102" t="s">
        <v>6041</v>
      </c>
      <c r="E4712" s="103">
        <v>3996</v>
      </c>
    </row>
    <row r="4713" spans="2:5" x14ac:dyDescent="0.25">
      <c r="B4713" s="97" t="str">
        <f t="shared" si="73"/>
        <v>MGAcaiaca</v>
      </c>
      <c r="C4713" s="104" t="s">
        <v>34</v>
      </c>
      <c r="D4713" s="105" t="s">
        <v>6042</v>
      </c>
      <c r="E4713" s="106">
        <v>3995</v>
      </c>
    </row>
    <row r="4714" spans="2:5" x14ac:dyDescent="0.25">
      <c r="B4714" s="97" t="str">
        <f t="shared" si="73"/>
        <v>BALajedão</v>
      </c>
      <c r="C4714" s="104" t="s">
        <v>32</v>
      </c>
      <c r="D4714" s="105" t="s">
        <v>6043</v>
      </c>
      <c r="E4714" s="106">
        <v>3993</v>
      </c>
    </row>
    <row r="4715" spans="2:5" x14ac:dyDescent="0.25">
      <c r="B4715" s="97" t="str">
        <f t="shared" si="73"/>
        <v>PRBoa Esperança</v>
      </c>
      <c r="C4715" s="97" t="s">
        <v>33</v>
      </c>
      <c r="D4715" s="102" t="s">
        <v>2398</v>
      </c>
      <c r="E4715" s="103">
        <v>3991</v>
      </c>
    </row>
    <row r="4716" spans="2:5" x14ac:dyDescent="0.25">
      <c r="B4716" s="97" t="str">
        <f t="shared" si="73"/>
        <v>RNBarcelona</v>
      </c>
      <c r="C4716" s="104" t="s">
        <v>52</v>
      </c>
      <c r="D4716" s="105" t="s">
        <v>6044</v>
      </c>
      <c r="E4716" s="106">
        <v>3989</v>
      </c>
    </row>
    <row r="4717" spans="2:5" x14ac:dyDescent="0.25">
      <c r="B4717" s="97" t="str">
        <f t="shared" si="73"/>
        <v>PBOlivedos</v>
      </c>
      <c r="C4717" s="104" t="s">
        <v>50</v>
      </c>
      <c r="D4717" s="105" t="s">
        <v>6045</v>
      </c>
      <c r="E4717" s="106">
        <v>3989</v>
      </c>
    </row>
    <row r="4718" spans="2:5" x14ac:dyDescent="0.25">
      <c r="B4718" s="97" t="str">
        <f t="shared" si="73"/>
        <v>PBMãe d´Água</v>
      </c>
      <c r="C4718" s="104" t="s">
        <v>50</v>
      </c>
      <c r="D4718" s="105" t="s">
        <v>6046</v>
      </c>
      <c r="E4718" s="106">
        <v>3988</v>
      </c>
    </row>
    <row r="4719" spans="2:5" x14ac:dyDescent="0.25">
      <c r="B4719" s="97" t="str">
        <f t="shared" si="73"/>
        <v>RSIbirapuitã</v>
      </c>
      <c r="C4719" s="97" t="s">
        <v>39</v>
      </c>
      <c r="D4719" s="102" t="s">
        <v>6047</v>
      </c>
      <c r="E4719" s="103">
        <v>3988</v>
      </c>
    </row>
    <row r="4720" spans="2:5" x14ac:dyDescent="0.25">
      <c r="B4720" s="97" t="str">
        <f t="shared" si="73"/>
        <v>MGSantana do Deserto</v>
      </c>
      <c r="C4720" s="97" t="s">
        <v>34</v>
      </c>
      <c r="D4720" s="102" t="s">
        <v>6048</v>
      </c>
      <c r="E4720" s="103">
        <v>3985</v>
      </c>
    </row>
    <row r="4721" spans="1:5" x14ac:dyDescent="0.25">
      <c r="B4721" s="97" t="str">
        <f t="shared" si="73"/>
        <v>MGBugre</v>
      </c>
      <c r="C4721" s="104" t="s">
        <v>34</v>
      </c>
      <c r="D4721" s="105" t="s">
        <v>6049</v>
      </c>
      <c r="E4721" s="106">
        <v>3984</v>
      </c>
    </row>
    <row r="4722" spans="1:5" x14ac:dyDescent="0.25">
      <c r="B4722" s="97" t="str">
        <f t="shared" si="73"/>
        <v>RSMarques de Souza</v>
      </c>
      <c r="C4722" s="97" t="s">
        <v>39</v>
      </c>
      <c r="D4722" s="102" t="s">
        <v>6050</v>
      </c>
      <c r="E4722" s="103">
        <v>3981</v>
      </c>
    </row>
    <row r="4723" spans="1:5" x14ac:dyDescent="0.25">
      <c r="B4723" s="97" t="str">
        <f t="shared" si="73"/>
        <v>PREspigão Alto do Iguaçu</v>
      </c>
      <c r="C4723" s="97" t="s">
        <v>33</v>
      </c>
      <c r="D4723" s="102" t="s">
        <v>6051</v>
      </c>
      <c r="E4723" s="103">
        <v>3980</v>
      </c>
    </row>
    <row r="4724" spans="1:5" x14ac:dyDescent="0.25">
      <c r="B4724" s="97" t="str">
        <f t="shared" si="73"/>
        <v>GOPorteirão</v>
      </c>
      <c r="C4724" s="97" t="s">
        <v>36</v>
      </c>
      <c r="D4724" s="102" t="s">
        <v>6052</v>
      </c>
      <c r="E4724" s="103">
        <v>3979</v>
      </c>
    </row>
    <row r="4725" spans="1:5" x14ac:dyDescent="0.25">
      <c r="B4725" s="97" t="str">
        <f t="shared" si="73"/>
        <v>MGPedra do Indaiá</v>
      </c>
      <c r="C4725" s="104" t="s">
        <v>34</v>
      </c>
      <c r="D4725" s="105" t="s">
        <v>6053</v>
      </c>
      <c r="E4725" s="106">
        <v>3977</v>
      </c>
    </row>
    <row r="4726" spans="1:5" x14ac:dyDescent="0.25">
      <c r="B4726" s="97" t="str">
        <f t="shared" si="73"/>
        <v>PBSalgadinho</v>
      </c>
      <c r="C4726" s="104" t="s">
        <v>50</v>
      </c>
      <c r="D4726" s="105" t="s">
        <v>4343</v>
      </c>
      <c r="E4726" s="106">
        <v>3975</v>
      </c>
    </row>
    <row r="4727" spans="1:5" x14ac:dyDescent="0.25">
      <c r="B4727" s="97" t="str">
        <f t="shared" si="73"/>
        <v>PRCafezal do Sul</v>
      </c>
      <c r="C4727" s="97" t="s">
        <v>33</v>
      </c>
      <c r="D4727" s="102" t="s">
        <v>6054</v>
      </c>
      <c r="E4727" s="103">
        <v>3975</v>
      </c>
    </row>
    <row r="4728" spans="1:5" x14ac:dyDescent="0.25">
      <c r="B4728" s="97" t="str">
        <f t="shared" si="73"/>
        <v>SESão Miguel do Aleixo</v>
      </c>
      <c r="C4728" s="104" t="s">
        <v>49</v>
      </c>
      <c r="D4728" s="105" t="s">
        <v>6055</v>
      </c>
      <c r="E4728" s="106">
        <v>3964</v>
      </c>
    </row>
    <row r="4729" spans="1:5" x14ac:dyDescent="0.25">
      <c r="B4729" s="97" t="str">
        <f t="shared" si="73"/>
        <v>MGCajuri</v>
      </c>
      <c r="C4729" s="104" t="s">
        <v>34</v>
      </c>
      <c r="D4729" s="105" t="s">
        <v>6056</v>
      </c>
      <c r="E4729" s="106">
        <v>3961</v>
      </c>
    </row>
    <row r="4730" spans="1:5" x14ac:dyDescent="0.25">
      <c r="A4730" s="97" t="str">
        <f>_xlfn.CONCAT(C4730,D4730)</f>
        <v>PIBarra D´Alcântara</v>
      </c>
      <c r="B4730" s="97" t="str">
        <f t="shared" si="73"/>
        <v>PIBarra D´Alcântara</v>
      </c>
      <c r="C4730" s="104" t="s">
        <v>53</v>
      </c>
      <c r="D4730" s="105" t="s">
        <v>6057</v>
      </c>
      <c r="E4730" s="106">
        <v>3953</v>
      </c>
    </row>
    <row r="4731" spans="1:5" x14ac:dyDescent="0.25">
      <c r="B4731" s="97" t="str">
        <f t="shared" si="73"/>
        <v>RNJundiá</v>
      </c>
      <c r="C4731" s="104" t="s">
        <v>52</v>
      </c>
      <c r="D4731" s="105" t="s">
        <v>5990</v>
      </c>
      <c r="E4731" s="106">
        <v>3945</v>
      </c>
    </row>
    <row r="4732" spans="1:5" x14ac:dyDescent="0.25">
      <c r="B4732" s="97" t="str">
        <f t="shared" si="73"/>
        <v>MGConceição da Barra de Minas</v>
      </c>
      <c r="C4732" s="104" t="s">
        <v>34</v>
      </c>
      <c r="D4732" s="105" t="s">
        <v>6058</v>
      </c>
      <c r="E4732" s="106">
        <v>3939</v>
      </c>
    </row>
    <row r="4733" spans="1:5" x14ac:dyDescent="0.25">
      <c r="B4733" s="97" t="str">
        <f t="shared" si="73"/>
        <v>PICanavieira</v>
      </c>
      <c r="C4733" s="104" t="s">
        <v>53</v>
      </c>
      <c r="D4733" s="105" t="s">
        <v>6059</v>
      </c>
      <c r="E4733" s="106">
        <v>3938</v>
      </c>
    </row>
    <row r="4734" spans="1:5" x14ac:dyDescent="0.25">
      <c r="B4734" s="97" t="str">
        <f t="shared" si="73"/>
        <v>SPItaju</v>
      </c>
      <c r="C4734" s="97" t="s">
        <v>27</v>
      </c>
      <c r="D4734" s="102" t="s">
        <v>6060</v>
      </c>
      <c r="E4734" s="103">
        <v>3937</v>
      </c>
    </row>
    <row r="4735" spans="1:5" x14ac:dyDescent="0.25">
      <c r="B4735" s="97" t="str">
        <f t="shared" si="73"/>
        <v>SESanta Rosa de Lima</v>
      </c>
      <c r="C4735" s="104" t="s">
        <v>49</v>
      </c>
      <c r="D4735" s="105" t="s">
        <v>6061</v>
      </c>
      <c r="E4735" s="106">
        <v>3933</v>
      </c>
    </row>
    <row r="4736" spans="1:5" x14ac:dyDescent="0.25">
      <c r="B4736" s="97" t="str">
        <f t="shared" si="73"/>
        <v>MGEwbank da Câmara</v>
      </c>
      <c r="C4736" s="104" t="s">
        <v>34</v>
      </c>
      <c r="D4736" s="105" t="s">
        <v>6062</v>
      </c>
      <c r="E4736" s="106">
        <v>3932</v>
      </c>
    </row>
    <row r="4737" spans="1:5" x14ac:dyDescent="0.25">
      <c r="B4737" s="97" t="str">
        <f t="shared" si="73"/>
        <v>PIPaquetá</v>
      </c>
      <c r="C4737" s="104" t="s">
        <v>53</v>
      </c>
      <c r="D4737" s="105" t="s">
        <v>6063</v>
      </c>
      <c r="E4737" s="106">
        <v>3931</v>
      </c>
    </row>
    <row r="4738" spans="1:5" x14ac:dyDescent="0.25">
      <c r="B4738" s="97" t="str">
        <f t="shared" si="73"/>
        <v>SCPedras Grandes</v>
      </c>
      <c r="C4738" s="97" t="s">
        <v>42</v>
      </c>
      <c r="D4738" s="102" t="s">
        <v>6064</v>
      </c>
      <c r="E4738" s="103">
        <v>3931</v>
      </c>
    </row>
    <row r="4739" spans="1:5" x14ac:dyDescent="0.25">
      <c r="B4739" s="97" t="str">
        <f t="shared" ref="B4739:B4802" si="74">C4739&amp;D4739</f>
        <v>GOGameleira de Goiás</v>
      </c>
      <c r="C4739" s="97" t="s">
        <v>36</v>
      </c>
      <c r="D4739" s="102" t="s">
        <v>6065</v>
      </c>
      <c r="E4739" s="103">
        <v>3923</v>
      </c>
    </row>
    <row r="4740" spans="1:5" x14ac:dyDescent="0.25">
      <c r="B4740" s="97" t="str">
        <f t="shared" si="74"/>
        <v>MGSantana de Cataguases</v>
      </c>
      <c r="C4740" s="97" t="s">
        <v>34</v>
      </c>
      <c r="D4740" s="102" t="s">
        <v>6066</v>
      </c>
      <c r="E4740" s="103">
        <v>3909</v>
      </c>
    </row>
    <row r="4741" spans="1:5" x14ac:dyDescent="0.25">
      <c r="A4741" s="97" t="str">
        <f>_xlfn.CONCAT(C4741,D4741)</f>
        <v>TOJaú do Tocantins</v>
      </c>
      <c r="B4741" s="97" t="str">
        <f t="shared" si="74"/>
        <v>TOJaú do Tocantins</v>
      </c>
      <c r="C4741" s="104" t="s">
        <v>45</v>
      </c>
      <c r="D4741" s="105" t="s">
        <v>6067</v>
      </c>
      <c r="E4741" s="106">
        <v>3906</v>
      </c>
    </row>
    <row r="4742" spans="1:5" x14ac:dyDescent="0.25">
      <c r="B4742" s="97" t="str">
        <f t="shared" si="74"/>
        <v>SPAreias</v>
      </c>
      <c r="C4742" s="97" t="s">
        <v>27</v>
      </c>
      <c r="D4742" s="102" t="s">
        <v>6068</v>
      </c>
      <c r="E4742" s="103">
        <v>3906</v>
      </c>
    </row>
    <row r="4743" spans="1:5" x14ac:dyDescent="0.25">
      <c r="B4743" s="97" t="str">
        <f t="shared" si="74"/>
        <v>SPQuadra</v>
      </c>
      <c r="C4743" s="97" t="s">
        <v>27</v>
      </c>
      <c r="D4743" s="102" t="s">
        <v>6069</v>
      </c>
      <c r="E4743" s="103">
        <v>3902</v>
      </c>
    </row>
    <row r="4744" spans="1:5" x14ac:dyDescent="0.25">
      <c r="B4744" s="97" t="str">
        <f t="shared" si="74"/>
        <v>SCIraceminha</v>
      </c>
      <c r="C4744" s="97" t="s">
        <v>42</v>
      </c>
      <c r="D4744" s="102" t="s">
        <v>6070</v>
      </c>
      <c r="E4744" s="103">
        <v>3901</v>
      </c>
    </row>
    <row r="4745" spans="1:5" x14ac:dyDescent="0.25">
      <c r="B4745" s="97" t="str">
        <f t="shared" si="74"/>
        <v>RNPilões</v>
      </c>
      <c r="C4745" s="104" t="s">
        <v>52</v>
      </c>
      <c r="D4745" s="105" t="s">
        <v>5248</v>
      </c>
      <c r="E4745" s="106">
        <v>3900</v>
      </c>
    </row>
    <row r="4746" spans="1:5" x14ac:dyDescent="0.25">
      <c r="B4746" s="97" t="str">
        <f t="shared" si="74"/>
        <v>GOCaldazinha</v>
      </c>
      <c r="C4746" s="97" t="s">
        <v>36</v>
      </c>
      <c r="D4746" s="102" t="s">
        <v>6071</v>
      </c>
      <c r="E4746" s="103">
        <v>3900</v>
      </c>
    </row>
    <row r="4747" spans="1:5" x14ac:dyDescent="0.25">
      <c r="B4747" s="97" t="str">
        <f t="shared" si="74"/>
        <v>SCJaborá</v>
      </c>
      <c r="C4747" s="97" t="s">
        <v>42</v>
      </c>
      <c r="D4747" s="102" t="s">
        <v>6072</v>
      </c>
      <c r="E4747" s="103">
        <v>3899</v>
      </c>
    </row>
    <row r="4748" spans="1:5" x14ac:dyDescent="0.25">
      <c r="B4748" s="97" t="str">
        <f t="shared" si="74"/>
        <v>PBSão José de Princesa</v>
      </c>
      <c r="C4748" s="104" t="s">
        <v>50</v>
      </c>
      <c r="D4748" s="105" t="s">
        <v>6073</v>
      </c>
      <c r="E4748" s="106">
        <v>3898</v>
      </c>
    </row>
    <row r="4749" spans="1:5" x14ac:dyDescent="0.25">
      <c r="B4749" s="97" t="str">
        <f t="shared" si="74"/>
        <v>RSPontão</v>
      </c>
      <c r="C4749" s="97" t="s">
        <v>39</v>
      </c>
      <c r="D4749" s="102" t="s">
        <v>6074</v>
      </c>
      <c r="E4749" s="103">
        <v>3898</v>
      </c>
    </row>
    <row r="4750" spans="1:5" x14ac:dyDescent="0.25">
      <c r="B4750" s="97" t="str">
        <f t="shared" si="74"/>
        <v>PRLeópolis</v>
      </c>
      <c r="C4750" s="97" t="s">
        <v>33</v>
      </c>
      <c r="D4750" s="102" t="s">
        <v>6075</v>
      </c>
      <c r="E4750" s="103">
        <v>3896</v>
      </c>
    </row>
    <row r="4751" spans="1:5" x14ac:dyDescent="0.25">
      <c r="B4751" s="97" t="str">
        <f t="shared" si="74"/>
        <v>RSMariana Pimentel</v>
      </c>
      <c r="C4751" s="97" t="s">
        <v>39</v>
      </c>
      <c r="D4751" s="102" t="s">
        <v>6076</v>
      </c>
      <c r="E4751" s="103">
        <v>3892</v>
      </c>
    </row>
    <row r="4752" spans="1:5" x14ac:dyDescent="0.25">
      <c r="B4752" s="97" t="str">
        <f t="shared" si="74"/>
        <v>MGMinduri</v>
      </c>
      <c r="C4752" s="104" t="s">
        <v>34</v>
      </c>
      <c r="D4752" s="105" t="s">
        <v>6077</v>
      </c>
      <c r="E4752" s="106">
        <v>3891</v>
      </c>
    </row>
    <row r="4753" spans="1:5" x14ac:dyDescent="0.25">
      <c r="B4753" s="97" t="str">
        <f t="shared" si="74"/>
        <v>PRConselheiro Mairinck</v>
      </c>
      <c r="C4753" s="97" t="s">
        <v>33</v>
      </c>
      <c r="D4753" s="102" t="s">
        <v>6078</v>
      </c>
      <c r="E4753" s="103">
        <v>3891</v>
      </c>
    </row>
    <row r="4754" spans="1:5" x14ac:dyDescent="0.25">
      <c r="B4754" s="97" t="str">
        <f t="shared" si="74"/>
        <v>RSPareci Novo</v>
      </c>
      <c r="C4754" s="97" t="s">
        <v>39</v>
      </c>
      <c r="D4754" s="102" t="s">
        <v>6079</v>
      </c>
      <c r="E4754" s="103">
        <v>3885</v>
      </c>
    </row>
    <row r="4755" spans="1:5" x14ac:dyDescent="0.25">
      <c r="B4755" s="97" t="str">
        <f t="shared" si="74"/>
        <v>RSSão Pedro da Serra</v>
      </c>
      <c r="C4755" s="97" t="s">
        <v>39</v>
      </c>
      <c r="D4755" s="102" t="s">
        <v>6080</v>
      </c>
      <c r="E4755" s="103">
        <v>3881</v>
      </c>
    </row>
    <row r="4756" spans="1:5" x14ac:dyDescent="0.25">
      <c r="B4756" s="97" t="str">
        <f t="shared" si="74"/>
        <v>PIHugo Napoleão</v>
      </c>
      <c r="C4756" s="104" t="s">
        <v>53</v>
      </c>
      <c r="D4756" s="105" t="s">
        <v>6081</v>
      </c>
      <c r="E4756" s="106">
        <v>3880</v>
      </c>
    </row>
    <row r="4757" spans="1:5" x14ac:dyDescent="0.25">
      <c r="B4757" s="97" t="str">
        <f t="shared" si="74"/>
        <v>PBPoço Dantas</v>
      </c>
      <c r="C4757" s="104" t="s">
        <v>50</v>
      </c>
      <c r="D4757" s="105" t="s">
        <v>6082</v>
      </c>
      <c r="E4757" s="106">
        <v>3877</v>
      </c>
    </row>
    <row r="4758" spans="1:5" x14ac:dyDescent="0.25">
      <c r="B4758" s="97" t="str">
        <f t="shared" si="74"/>
        <v>SPIndiaporã</v>
      </c>
      <c r="C4758" s="97" t="s">
        <v>27</v>
      </c>
      <c r="D4758" s="102" t="s">
        <v>6083</v>
      </c>
      <c r="E4758" s="103">
        <v>3876</v>
      </c>
    </row>
    <row r="4759" spans="1:5" x14ac:dyDescent="0.25">
      <c r="B4759" s="97" t="str">
        <f t="shared" si="74"/>
        <v>GOAmaralina</v>
      </c>
      <c r="C4759" s="97" t="s">
        <v>36</v>
      </c>
      <c r="D4759" s="102" t="s">
        <v>6084</v>
      </c>
      <c r="E4759" s="103">
        <v>3875</v>
      </c>
    </row>
    <row r="4760" spans="1:5" x14ac:dyDescent="0.25">
      <c r="B4760" s="97" t="str">
        <f t="shared" si="74"/>
        <v>SCXavantina</v>
      </c>
      <c r="C4760" s="97" t="s">
        <v>42</v>
      </c>
      <c r="D4760" s="102" t="s">
        <v>6085</v>
      </c>
      <c r="E4760" s="103">
        <v>3873</v>
      </c>
    </row>
    <row r="4761" spans="1:5" x14ac:dyDescent="0.25">
      <c r="B4761" s="97" t="str">
        <f t="shared" si="74"/>
        <v>PRAtalaia</v>
      </c>
      <c r="C4761" s="97" t="s">
        <v>33</v>
      </c>
      <c r="D4761" s="102" t="s">
        <v>2246</v>
      </c>
      <c r="E4761" s="103">
        <v>3871</v>
      </c>
    </row>
    <row r="4762" spans="1:5" x14ac:dyDescent="0.25">
      <c r="B4762" s="97" t="str">
        <f t="shared" si="74"/>
        <v>MGMedeiros</v>
      </c>
      <c r="C4762" s="104" t="s">
        <v>34</v>
      </c>
      <c r="D4762" s="105" t="s">
        <v>6086</v>
      </c>
      <c r="E4762" s="106">
        <v>3861</v>
      </c>
    </row>
    <row r="4763" spans="1:5" x14ac:dyDescent="0.25">
      <c r="B4763" s="97" t="str">
        <f t="shared" si="74"/>
        <v>MGSanto Antônio do Grama</v>
      </c>
      <c r="C4763" s="97" t="s">
        <v>34</v>
      </c>
      <c r="D4763" s="102" t="s">
        <v>6087</v>
      </c>
      <c r="E4763" s="103">
        <v>3861</v>
      </c>
    </row>
    <row r="4764" spans="1:5" x14ac:dyDescent="0.25">
      <c r="B4764" s="97" t="str">
        <f t="shared" si="74"/>
        <v>RSPutinga</v>
      </c>
      <c r="C4764" s="97" t="s">
        <v>39</v>
      </c>
      <c r="D4764" s="102" t="s">
        <v>6088</v>
      </c>
      <c r="E4764" s="103">
        <v>3861</v>
      </c>
    </row>
    <row r="4765" spans="1:5" x14ac:dyDescent="0.25">
      <c r="B4765" s="97" t="str">
        <f t="shared" si="74"/>
        <v>MGSão Geraldo da Piedade</v>
      </c>
      <c r="C4765" s="97" t="s">
        <v>34</v>
      </c>
      <c r="D4765" s="102" t="s">
        <v>6089</v>
      </c>
      <c r="E4765" s="103">
        <v>3860</v>
      </c>
    </row>
    <row r="4766" spans="1:5" x14ac:dyDescent="0.25">
      <c r="B4766" s="97" t="str">
        <f t="shared" si="74"/>
        <v>MGSão José do Divino</v>
      </c>
      <c r="C4766" s="97" t="s">
        <v>34</v>
      </c>
      <c r="D4766" s="102" t="s">
        <v>5572</v>
      </c>
      <c r="E4766" s="103">
        <v>3851</v>
      </c>
    </row>
    <row r="4767" spans="1:5" x14ac:dyDescent="0.25">
      <c r="B4767" s="97" t="str">
        <f t="shared" si="74"/>
        <v>PBVista Serrana</v>
      </c>
      <c r="C4767" s="104" t="s">
        <v>50</v>
      </c>
      <c r="D4767" s="105" t="s">
        <v>6090</v>
      </c>
      <c r="E4767" s="106">
        <v>3850</v>
      </c>
    </row>
    <row r="4768" spans="1:5" x14ac:dyDescent="0.25">
      <c r="A4768" s="97" t="str">
        <f>_xlfn.CONCAT(C4768,D4768)</f>
        <v>TOSão Valério da Natividade</v>
      </c>
      <c r="B4768" s="97" t="str">
        <f t="shared" si="74"/>
        <v>TOSão Valério da Natividade</v>
      </c>
      <c r="C4768" s="104" t="s">
        <v>45</v>
      </c>
      <c r="D4768" s="105" t="s">
        <v>6091</v>
      </c>
      <c r="E4768" s="106">
        <v>3848</v>
      </c>
    </row>
    <row r="4769" spans="1:5" x14ac:dyDescent="0.25">
      <c r="B4769" s="97" t="str">
        <f t="shared" si="74"/>
        <v>GOVarjão</v>
      </c>
      <c r="C4769" s="97" t="s">
        <v>36</v>
      </c>
      <c r="D4769" s="102" t="s">
        <v>6092</v>
      </c>
      <c r="E4769" s="103">
        <v>3848</v>
      </c>
    </row>
    <row r="4770" spans="1:5" x14ac:dyDescent="0.25">
      <c r="A4770" s="97" t="str">
        <f>_xlfn.CONCAT(C4770,D4770)</f>
        <v>RORio Crespo</v>
      </c>
      <c r="B4770" s="97" t="str">
        <f t="shared" si="74"/>
        <v>RORio Crespo</v>
      </c>
      <c r="C4770" s="104" t="s">
        <v>51</v>
      </c>
      <c r="D4770" s="105" t="s">
        <v>6093</v>
      </c>
      <c r="E4770" s="106">
        <v>3843</v>
      </c>
    </row>
    <row r="4771" spans="1:5" x14ac:dyDescent="0.25">
      <c r="B4771" s="97" t="str">
        <f t="shared" si="74"/>
        <v>RSPejuçara</v>
      </c>
      <c r="C4771" s="97" t="s">
        <v>39</v>
      </c>
      <c r="D4771" s="102" t="s">
        <v>6094</v>
      </c>
      <c r="E4771" s="103">
        <v>3840</v>
      </c>
    </row>
    <row r="4772" spans="1:5" x14ac:dyDescent="0.25">
      <c r="B4772" s="97" t="str">
        <f t="shared" si="74"/>
        <v>SESão Francisco</v>
      </c>
      <c r="C4772" s="104" t="s">
        <v>49</v>
      </c>
      <c r="D4772" s="105" t="s">
        <v>2137</v>
      </c>
      <c r="E4772" s="106">
        <v>3837</v>
      </c>
    </row>
    <row r="4773" spans="1:5" x14ac:dyDescent="0.25">
      <c r="B4773" s="97" t="str">
        <f t="shared" si="74"/>
        <v>PRCampina do Simão</v>
      </c>
      <c r="C4773" s="97" t="s">
        <v>33</v>
      </c>
      <c r="D4773" s="102" t="s">
        <v>6095</v>
      </c>
      <c r="E4773" s="103">
        <v>3831</v>
      </c>
    </row>
    <row r="4774" spans="1:5" x14ac:dyDescent="0.25">
      <c r="B4774" s="97" t="str">
        <f t="shared" si="74"/>
        <v>MGCampo Azul</v>
      </c>
      <c r="C4774" s="104" t="s">
        <v>34</v>
      </c>
      <c r="D4774" s="105" t="s">
        <v>6096</v>
      </c>
      <c r="E4774" s="106">
        <v>3830</v>
      </c>
    </row>
    <row r="4775" spans="1:5" x14ac:dyDescent="0.25">
      <c r="B4775" s="97" t="str">
        <f t="shared" si="74"/>
        <v>SPRedenção da Serra</v>
      </c>
      <c r="C4775" s="97" t="s">
        <v>27</v>
      </c>
      <c r="D4775" s="102" t="s">
        <v>6097</v>
      </c>
      <c r="E4775" s="103">
        <v>3827</v>
      </c>
    </row>
    <row r="4776" spans="1:5" x14ac:dyDescent="0.25">
      <c r="A4776" s="97" t="str">
        <f>_xlfn.CONCAT(C4776,D4776)</f>
        <v>TOFátima</v>
      </c>
      <c r="B4776" s="97" t="str">
        <f t="shared" si="74"/>
        <v>TOFátima</v>
      </c>
      <c r="C4776" s="104" t="s">
        <v>45</v>
      </c>
      <c r="D4776" s="105" t="s">
        <v>3512</v>
      </c>
      <c r="E4776" s="106">
        <v>3824</v>
      </c>
    </row>
    <row r="4777" spans="1:5" x14ac:dyDescent="0.25">
      <c r="B4777" s="97" t="str">
        <f t="shared" si="74"/>
        <v>PIBrejo do Piauí</v>
      </c>
      <c r="C4777" s="104" t="s">
        <v>53</v>
      </c>
      <c r="D4777" s="105" t="s">
        <v>6098</v>
      </c>
      <c r="E4777" s="106">
        <v>3824</v>
      </c>
    </row>
    <row r="4778" spans="1:5" x14ac:dyDescent="0.25">
      <c r="B4778" s="97" t="str">
        <f t="shared" si="74"/>
        <v>RSCotiporã</v>
      </c>
      <c r="C4778" s="97" t="s">
        <v>39</v>
      </c>
      <c r="D4778" s="102" t="s">
        <v>6099</v>
      </c>
      <c r="E4778" s="103">
        <v>3824</v>
      </c>
    </row>
    <row r="4779" spans="1:5" x14ac:dyDescent="0.25">
      <c r="B4779" s="97" t="str">
        <f t="shared" si="74"/>
        <v>GOSanta Isabel</v>
      </c>
      <c r="C4779" s="97" t="s">
        <v>36</v>
      </c>
      <c r="D4779" s="102" t="s">
        <v>2117</v>
      </c>
      <c r="E4779" s="103">
        <v>3821</v>
      </c>
    </row>
    <row r="4780" spans="1:5" x14ac:dyDescent="0.25">
      <c r="A4780" s="97" t="str">
        <f>_xlfn.CONCAT(C4780,D4780)</f>
        <v>TOItapiratins</v>
      </c>
      <c r="B4780" s="97" t="str">
        <f t="shared" si="74"/>
        <v>TOItapiratins</v>
      </c>
      <c r="C4780" s="104" t="s">
        <v>45</v>
      </c>
      <c r="D4780" s="105" t="s">
        <v>6100</v>
      </c>
      <c r="E4780" s="106">
        <v>3814</v>
      </c>
    </row>
    <row r="4781" spans="1:5" x14ac:dyDescent="0.25">
      <c r="B4781" s="97" t="str">
        <f t="shared" si="74"/>
        <v>SPMeridiano</v>
      </c>
      <c r="C4781" s="97" t="s">
        <v>27</v>
      </c>
      <c r="D4781" s="102" t="s">
        <v>6101</v>
      </c>
      <c r="E4781" s="103">
        <v>3813</v>
      </c>
    </row>
    <row r="4782" spans="1:5" x14ac:dyDescent="0.25">
      <c r="B4782" s="97" t="str">
        <f t="shared" si="74"/>
        <v>GOBrazabrantes</v>
      </c>
      <c r="C4782" s="97" t="s">
        <v>36</v>
      </c>
      <c r="D4782" s="102" t="s">
        <v>6102</v>
      </c>
      <c r="E4782" s="103">
        <v>3812</v>
      </c>
    </row>
    <row r="4783" spans="1:5" x14ac:dyDescent="0.25">
      <c r="B4783" s="97" t="str">
        <f t="shared" si="74"/>
        <v>RSQuinze de Novembro</v>
      </c>
      <c r="C4783" s="97" t="s">
        <v>39</v>
      </c>
      <c r="D4783" s="102" t="s">
        <v>6103</v>
      </c>
      <c r="E4783" s="103">
        <v>3810</v>
      </c>
    </row>
    <row r="4784" spans="1:5" x14ac:dyDescent="0.25">
      <c r="A4784" s="97" t="str">
        <f>_xlfn.CONCAT(C4784,D4784)</f>
        <v>TOAurora do Tocantins</v>
      </c>
      <c r="B4784" s="97" t="str">
        <f t="shared" si="74"/>
        <v>TOAurora do Tocantins</v>
      </c>
      <c r="C4784" s="104" t="s">
        <v>45</v>
      </c>
      <c r="D4784" s="105" t="s">
        <v>6104</v>
      </c>
      <c r="E4784" s="106">
        <v>3809</v>
      </c>
    </row>
    <row r="4785" spans="1:5" x14ac:dyDescent="0.25">
      <c r="B4785" s="97" t="str">
        <f t="shared" si="74"/>
        <v>PISanto Inácio do Piauí</v>
      </c>
      <c r="C4785" s="104" t="s">
        <v>53</v>
      </c>
      <c r="D4785" s="105" t="s">
        <v>6105</v>
      </c>
      <c r="E4785" s="106">
        <v>3809</v>
      </c>
    </row>
    <row r="4786" spans="1:5" x14ac:dyDescent="0.25">
      <c r="B4786" s="97" t="str">
        <f t="shared" si="74"/>
        <v>MGSanta Fé de Minas</v>
      </c>
      <c r="C4786" s="97" t="s">
        <v>34</v>
      </c>
      <c r="D4786" s="102" t="s">
        <v>6106</v>
      </c>
      <c r="E4786" s="103">
        <v>3806</v>
      </c>
    </row>
    <row r="4787" spans="1:5" x14ac:dyDescent="0.25">
      <c r="B4787" s="97" t="str">
        <f t="shared" si="74"/>
        <v>PRPrado Ferreira</v>
      </c>
      <c r="C4787" s="97" t="s">
        <v>33</v>
      </c>
      <c r="D4787" s="102" t="s">
        <v>6107</v>
      </c>
      <c r="E4787" s="103">
        <v>3806</v>
      </c>
    </row>
    <row r="4788" spans="1:5" x14ac:dyDescent="0.25">
      <c r="B4788" s="97" t="str">
        <f t="shared" si="74"/>
        <v>PBPedra Branca</v>
      </c>
      <c r="C4788" s="104" t="s">
        <v>50</v>
      </c>
      <c r="D4788" s="105" t="s">
        <v>2325</v>
      </c>
      <c r="E4788" s="106">
        <v>3802</v>
      </c>
    </row>
    <row r="4789" spans="1:5" x14ac:dyDescent="0.25">
      <c r="B4789" s="97" t="str">
        <f t="shared" si="74"/>
        <v>GOGuarani de Goiás</v>
      </c>
      <c r="C4789" s="97" t="s">
        <v>36</v>
      </c>
      <c r="D4789" s="102" t="s">
        <v>6108</v>
      </c>
      <c r="E4789" s="103">
        <v>3801</v>
      </c>
    </row>
    <row r="4790" spans="1:5" x14ac:dyDescent="0.25">
      <c r="B4790" s="97" t="str">
        <f t="shared" si="74"/>
        <v>PRSanta Lúcia</v>
      </c>
      <c r="C4790" s="97" t="s">
        <v>33</v>
      </c>
      <c r="D4790" s="102" t="s">
        <v>4701</v>
      </c>
      <c r="E4790" s="103">
        <v>3795</v>
      </c>
    </row>
    <row r="4791" spans="1:5" x14ac:dyDescent="0.25">
      <c r="B4791" s="97" t="str">
        <f t="shared" si="74"/>
        <v>SCBraço do Trombudo</v>
      </c>
      <c r="C4791" s="97" t="s">
        <v>42</v>
      </c>
      <c r="D4791" s="102" t="s">
        <v>6109</v>
      </c>
      <c r="E4791" s="103">
        <v>3794</v>
      </c>
    </row>
    <row r="4792" spans="1:5" x14ac:dyDescent="0.25">
      <c r="B4792" s="97" t="str">
        <f t="shared" si="74"/>
        <v>SCSão João do Itaperiú</v>
      </c>
      <c r="C4792" s="97" t="s">
        <v>42</v>
      </c>
      <c r="D4792" s="102" t="s">
        <v>6110</v>
      </c>
      <c r="E4792" s="103">
        <v>3784</v>
      </c>
    </row>
    <row r="4793" spans="1:5" x14ac:dyDescent="0.25">
      <c r="B4793" s="97" t="str">
        <f t="shared" si="74"/>
        <v>MGAlvarenga</v>
      </c>
      <c r="C4793" s="104" t="s">
        <v>34</v>
      </c>
      <c r="D4793" s="105" t="s">
        <v>6111</v>
      </c>
      <c r="E4793" s="106">
        <v>3783</v>
      </c>
    </row>
    <row r="4794" spans="1:5" x14ac:dyDescent="0.25">
      <c r="B4794" s="97" t="str">
        <f t="shared" si="74"/>
        <v>MGDiogo de Vasconcelos</v>
      </c>
      <c r="C4794" s="104" t="s">
        <v>34</v>
      </c>
      <c r="D4794" s="105" t="s">
        <v>6112</v>
      </c>
      <c r="E4794" s="106">
        <v>3779</v>
      </c>
    </row>
    <row r="4795" spans="1:5" x14ac:dyDescent="0.25">
      <c r="A4795" s="97" t="str">
        <f>_xlfn.CONCAT(C4795,D4795)</f>
        <v>TONazaré</v>
      </c>
      <c r="B4795" s="97" t="str">
        <f t="shared" si="74"/>
        <v>TONazaré</v>
      </c>
      <c r="C4795" s="104" t="s">
        <v>45</v>
      </c>
      <c r="D4795" s="105" t="s">
        <v>2765</v>
      </c>
      <c r="E4795" s="106">
        <v>3772</v>
      </c>
    </row>
    <row r="4796" spans="1:5" x14ac:dyDescent="0.25">
      <c r="B4796" s="97" t="str">
        <f t="shared" si="74"/>
        <v>MGSão Brás do Suaçuí</v>
      </c>
      <c r="C4796" s="97" t="s">
        <v>34</v>
      </c>
      <c r="D4796" s="102" t="s">
        <v>6113</v>
      </c>
      <c r="E4796" s="103">
        <v>3770</v>
      </c>
    </row>
    <row r="4797" spans="1:5" x14ac:dyDescent="0.25">
      <c r="B4797" s="97" t="str">
        <f t="shared" si="74"/>
        <v>PRGuapirama</v>
      </c>
      <c r="C4797" s="97" t="s">
        <v>33</v>
      </c>
      <c r="D4797" s="102" t="s">
        <v>6114</v>
      </c>
      <c r="E4797" s="103">
        <v>3767</v>
      </c>
    </row>
    <row r="4798" spans="1:5" x14ac:dyDescent="0.25">
      <c r="B4798" s="97" t="str">
        <f t="shared" si="74"/>
        <v>MGSanto Antônio do Itambé</v>
      </c>
      <c r="C4798" s="97" t="s">
        <v>34</v>
      </c>
      <c r="D4798" s="102" t="s">
        <v>6115</v>
      </c>
      <c r="E4798" s="103">
        <v>3763</v>
      </c>
    </row>
    <row r="4799" spans="1:5" x14ac:dyDescent="0.25">
      <c r="B4799" s="97" t="str">
        <f t="shared" si="74"/>
        <v>MTTesouro</v>
      </c>
      <c r="C4799" s="97" t="s">
        <v>46</v>
      </c>
      <c r="D4799" s="102" t="s">
        <v>6116</v>
      </c>
      <c r="E4799" s="103">
        <v>3761</v>
      </c>
    </row>
    <row r="4800" spans="1:5" x14ac:dyDescent="0.25">
      <c r="B4800" s="97" t="str">
        <f t="shared" si="74"/>
        <v>PRRancho Alegre</v>
      </c>
      <c r="C4800" s="97" t="s">
        <v>33</v>
      </c>
      <c r="D4800" s="102" t="s">
        <v>6117</v>
      </c>
      <c r="E4800" s="103">
        <v>3760</v>
      </c>
    </row>
    <row r="4801" spans="2:5" x14ac:dyDescent="0.25">
      <c r="B4801" s="97" t="str">
        <f t="shared" si="74"/>
        <v>MGGuarará</v>
      </c>
      <c r="C4801" s="104" t="s">
        <v>34</v>
      </c>
      <c r="D4801" s="105" t="s">
        <v>6118</v>
      </c>
      <c r="E4801" s="106">
        <v>3755</v>
      </c>
    </row>
    <row r="4802" spans="2:5" x14ac:dyDescent="0.25">
      <c r="B4802" s="97" t="str">
        <f t="shared" si="74"/>
        <v>MTNova Santa Helena</v>
      </c>
      <c r="C4802" s="97" t="s">
        <v>46</v>
      </c>
      <c r="D4802" s="102" t="s">
        <v>6119</v>
      </c>
      <c r="E4802" s="103">
        <v>3755</v>
      </c>
    </row>
    <row r="4803" spans="2:5" x14ac:dyDescent="0.25">
      <c r="B4803" s="97" t="str">
        <f t="shared" ref="B4803:B4866" si="75">C4803&amp;D4803</f>
        <v>MGSantana dos Montes</v>
      </c>
      <c r="C4803" s="97" t="s">
        <v>34</v>
      </c>
      <c r="D4803" s="102" t="s">
        <v>6120</v>
      </c>
      <c r="E4803" s="103">
        <v>3753</v>
      </c>
    </row>
    <row r="4804" spans="2:5" x14ac:dyDescent="0.25">
      <c r="B4804" s="97" t="str">
        <f t="shared" si="75"/>
        <v>MGItutinga</v>
      </c>
      <c r="C4804" s="104" t="s">
        <v>34</v>
      </c>
      <c r="D4804" s="105" t="s">
        <v>6121</v>
      </c>
      <c r="E4804" s="106">
        <v>3749</v>
      </c>
    </row>
    <row r="4805" spans="2:5" x14ac:dyDescent="0.25">
      <c r="B4805" s="97" t="str">
        <f t="shared" si="75"/>
        <v>GOMutunópolis</v>
      </c>
      <c r="C4805" s="97" t="s">
        <v>36</v>
      </c>
      <c r="D4805" s="102" t="s">
        <v>6122</v>
      </c>
      <c r="E4805" s="103">
        <v>3749</v>
      </c>
    </row>
    <row r="4806" spans="2:5" x14ac:dyDescent="0.25">
      <c r="B4806" s="97" t="str">
        <f t="shared" si="75"/>
        <v>RNCaiçara do Rio do Vento</v>
      </c>
      <c r="C4806" s="104" t="s">
        <v>52</v>
      </c>
      <c r="D4806" s="105" t="s">
        <v>6123</v>
      </c>
      <c r="E4806" s="106">
        <v>3745</v>
      </c>
    </row>
    <row r="4807" spans="2:5" x14ac:dyDescent="0.25">
      <c r="B4807" s="97" t="str">
        <f t="shared" si="75"/>
        <v>RSCapão do Cipó</v>
      </c>
      <c r="C4807" s="97" t="s">
        <v>39</v>
      </c>
      <c r="D4807" s="102" t="s">
        <v>6124</v>
      </c>
      <c r="E4807" s="103">
        <v>3745</v>
      </c>
    </row>
    <row r="4808" spans="2:5" x14ac:dyDescent="0.25">
      <c r="B4808" s="97" t="str">
        <f t="shared" si="75"/>
        <v>RSNova Roma do Sul</v>
      </c>
      <c r="C4808" s="97" t="s">
        <v>39</v>
      </c>
      <c r="D4808" s="102" t="s">
        <v>6125</v>
      </c>
      <c r="E4808" s="103">
        <v>3743</v>
      </c>
    </row>
    <row r="4809" spans="2:5" x14ac:dyDescent="0.25">
      <c r="B4809" s="97" t="str">
        <f t="shared" si="75"/>
        <v>SPElisiário</v>
      </c>
      <c r="C4809" s="97" t="s">
        <v>27</v>
      </c>
      <c r="D4809" s="102" t="s">
        <v>6126</v>
      </c>
      <c r="E4809" s="103">
        <v>3742</v>
      </c>
    </row>
    <row r="4810" spans="2:5" x14ac:dyDescent="0.25">
      <c r="B4810" s="97" t="str">
        <f t="shared" si="75"/>
        <v>GOHeitoraí</v>
      </c>
      <c r="C4810" s="97" t="s">
        <v>36</v>
      </c>
      <c r="D4810" s="102" t="s">
        <v>6127</v>
      </c>
      <c r="E4810" s="103">
        <v>3742</v>
      </c>
    </row>
    <row r="4811" spans="2:5" x14ac:dyDescent="0.25">
      <c r="B4811" s="97" t="str">
        <f t="shared" si="75"/>
        <v>MGCampanário</v>
      </c>
      <c r="C4811" s="104" t="s">
        <v>34</v>
      </c>
      <c r="D4811" s="105" t="s">
        <v>6128</v>
      </c>
      <c r="E4811" s="106">
        <v>3739</v>
      </c>
    </row>
    <row r="4812" spans="2:5" x14ac:dyDescent="0.25">
      <c r="B4812" s="97" t="str">
        <f t="shared" si="75"/>
        <v>RSÁgua Santa</v>
      </c>
      <c r="C4812" s="97" t="s">
        <v>39</v>
      </c>
      <c r="D4812" s="102" t="s">
        <v>6129</v>
      </c>
      <c r="E4812" s="103">
        <v>3738</v>
      </c>
    </row>
    <row r="4813" spans="2:5" x14ac:dyDescent="0.25">
      <c r="B4813" s="97" t="str">
        <f t="shared" si="75"/>
        <v>RSJaboticaba</v>
      </c>
      <c r="C4813" s="97" t="s">
        <v>39</v>
      </c>
      <c r="D4813" s="102" t="s">
        <v>6130</v>
      </c>
      <c r="E4813" s="103">
        <v>3738</v>
      </c>
    </row>
    <row r="4814" spans="2:5" x14ac:dyDescent="0.25">
      <c r="B4814" s="97" t="str">
        <f t="shared" si="75"/>
        <v>PISão José do Peixe</v>
      </c>
      <c r="C4814" s="104" t="s">
        <v>53</v>
      </c>
      <c r="D4814" s="105" t="s">
        <v>6131</v>
      </c>
      <c r="E4814" s="106">
        <v>3737</v>
      </c>
    </row>
    <row r="4815" spans="2:5" x14ac:dyDescent="0.25">
      <c r="B4815" s="97" t="str">
        <f t="shared" si="75"/>
        <v>BALajedinho</v>
      </c>
      <c r="C4815" s="104" t="s">
        <v>32</v>
      </c>
      <c r="D4815" s="105" t="s">
        <v>6132</v>
      </c>
      <c r="E4815" s="106">
        <v>3735</v>
      </c>
    </row>
    <row r="4816" spans="2:5" x14ac:dyDescent="0.25">
      <c r="B4816" s="97" t="str">
        <f t="shared" si="75"/>
        <v>MGMatutina</v>
      </c>
      <c r="C4816" s="104" t="s">
        <v>34</v>
      </c>
      <c r="D4816" s="105" t="s">
        <v>6133</v>
      </c>
      <c r="E4816" s="106">
        <v>3733</v>
      </c>
    </row>
    <row r="4817" spans="1:5" x14ac:dyDescent="0.25">
      <c r="B4817" s="97" t="str">
        <f t="shared" si="75"/>
        <v>RNParaú</v>
      </c>
      <c r="C4817" s="104" t="s">
        <v>52</v>
      </c>
      <c r="D4817" s="105" t="s">
        <v>6134</v>
      </c>
      <c r="E4817" s="106">
        <v>3732</v>
      </c>
    </row>
    <row r="4818" spans="1:5" x14ac:dyDescent="0.25">
      <c r="B4818" s="97" t="str">
        <f t="shared" si="75"/>
        <v>RSPaim Filho</v>
      </c>
      <c r="C4818" s="97" t="s">
        <v>39</v>
      </c>
      <c r="D4818" s="102" t="s">
        <v>6135</v>
      </c>
      <c r="E4818" s="103">
        <v>3731</v>
      </c>
    </row>
    <row r="4819" spans="1:5" x14ac:dyDescent="0.25">
      <c r="A4819" s="97" t="str">
        <f>_xlfn.CONCAT(C4819,D4819)</f>
        <v>TOLizarda</v>
      </c>
      <c r="B4819" s="97" t="str">
        <f t="shared" si="75"/>
        <v>TOLizarda</v>
      </c>
      <c r="C4819" s="104" t="s">
        <v>45</v>
      </c>
      <c r="D4819" s="105" t="s">
        <v>6136</v>
      </c>
      <c r="E4819" s="106">
        <v>3727</v>
      </c>
    </row>
    <row r="4820" spans="1:5" x14ac:dyDescent="0.25">
      <c r="B4820" s="97" t="str">
        <f t="shared" si="75"/>
        <v>SCSaltinho</v>
      </c>
      <c r="C4820" s="97" t="s">
        <v>42</v>
      </c>
      <c r="D4820" s="102" t="s">
        <v>4777</v>
      </c>
      <c r="E4820" s="103">
        <v>3727</v>
      </c>
    </row>
    <row r="4821" spans="1:5" x14ac:dyDescent="0.25">
      <c r="B4821" s="97" t="str">
        <f t="shared" si="75"/>
        <v>SEMalhada dos Bois</v>
      </c>
      <c r="C4821" s="104" t="s">
        <v>49</v>
      </c>
      <c r="D4821" s="105" t="s">
        <v>6137</v>
      </c>
      <c r="E4821" s="106">
        <v>3715</v>
      </c>
    </row>
    <row r="4822" spans="1:5" x14ac:dyDescent="0.25">
      <c r="B4822" s="97" t="str">
        <f t="shared" si="75"/>
        <v>PBCacimba de Areia</v>
      </c>
      <c r="C4822" s="104" t="s">
        <v>50</v>
      </c>
      <c r="D4822" s="105" t="s">
        <v>6138</v>
      </c>
      <c r="E4822" s="106">
        <v>3708</v>
      </c>
    </row>
    <row r="4823" spans="1:5" x14ac:dyDescent="0.25">
      <c r="B4823" s="97" t="str">
        <f t="shared" si="75"/>
        <v>SPPiquerobi</v>
      </c>
      <c r="C4823" s="97" t="s">
        <v>27</v>
      </c>
      <c r="D4823" s="102" t="s">
        <v>6139</v>
      </c>
      <c r="E4823" s="103">
        <v>3706</v>
      </c>
    </row>
    <row r="4824" spans="1:5" x14ac:dyDescent="0.25">
      <c r="B4824" s="97" t="str">
        <f t="shared" si="75"/>
        <v>RSNova Alvorada</v>
      </c>
      <c r="C4824" s="97" t="s">
        <v>39</v>
      </c>
      <c r="D4824" s="102" t="s">
        <v>6140</v>
      </c>
      <c r="E4824" s="103">
        <v>3698</v>
      </c>
    </row>
    <row r="4825" spans="1:5" x14ac:dyDescent="0.25">
      <c r="B4825" s="97" t="str">
        <f t="shared" si="75"/>
        <v>PRCampo Bonito</v>
      </c>
      <c r="C4825" s="97" t="s">
        <v>33</v>
      </c>
      <c r="D4825" s="102" t="s">
        <v>6141</v>
      </c>
      <c r="E4825" s="103">
        <v>3694</v>
      </c>
    </row>
    <row r="4826" spans="1:5" x14ac:dyDescent="0.25">
      <c r="B4826" s="97" t="str">
        <f t="shared" si="75"/>
        <v>SPMacedônia</v>
      </c>
      <c r="C4826" s="97" t="s">
        <v>27</v>
      </c>
      <c r="D4826" s="102" t="s">
        <v>6142</v>
      </c>
      <c r="E4826" s="103">
        <v>3686</v>
      </c>
    </row>
    <row r="4827" spans="1:5" x14ac:dyDescent="0.25">
      <c r="B4827" s="97" t="str">
        <f t="shared" si="75"/>
        <v>MGCórrego do Bom Jesus</v>
      </c>
      <c r="C4827" s="104" t="s">
        <v>34</v>
      </c>
      <c r="D4827" s="105" t="s">
        <v>6143</v>
      </c>
      <c r="E4827" s="106">
        <v>3685</v>
      </c>
    </row>
    <row r="4828" spans="1:5" x14ac:dyDescent="0.25">
      <c r="B4828" s="97" t="str">
        <f t="shared" si="75"/>
        <v>RSChiapetta</v>
      </c>
      <c r="C4828" s="97" t="s">
        <v>39</v>
      </c>
      <c r="D4828" s="102" t="s">
        <v>6144</v>
      </c>
      <c r="E4828" s="103">
        <v>3684</v>
      </c>
    </row>
    <row r="4829" spans="1:5" x14ac:dyDescent="0.25">
      <c r="B4829" s="97" t="str">
        <f t="shared" si="75"/>
        <v>GOOuro Verde de Goiás</v>
      </c>
      <c r="C4829" s="97" t="s">
        <v>36</v>
      </c>
      <c r="D4829" s="102" t="s">
        <v>6145</v>
      </c>
      <c r="E4829" s="103">
        <v>3679</v>
      </c>
    </row>
    <row r="4830" spans="1:5" x14ac:dyDescent="0.25">
      <c r="B4830" s="97" t="str">
        <f t="shared" si="75"/>
        <v>GOEdealina</v>
      </c>
      <c r="C4830" s="97" t="s">
        <v>36</v>
      </c>
      <c r="D4830" s="102" t="s">
        <v>6146</v>
      </c>
      <c r="E4830" s="103">
        <v>3678</v>
      </c>
    </row>
    <row r="4831" spans="1:5" x14ac:dyDescent="0.25">
      <c r="B4831" s="97" t="str">
        <f t="shared" si="75"/>
        <v>MGTabuleiro</v>
      </c>
      <c r="C4831" s="97" t="s">
        <v>34</v>
      </c>
      <c r="D4831" s="102" t="s">
        <v>6147</v>
      </c>
      <c r="E4831" s="103">
        <v>3669</v>
      </c>
    </row>
    <row r="4832" spans="1:5" x14ac:dyDescent="0.25">
      <c r="A4832" s="97" t="str">
        <f>_xlfn.CONCAT(C4832,D4832)</f>
        <v>TOPresidente Kennedy</v>
      </c>
      <c r="B4832" s="97" t="str">
        <f t="shared" si="75"/>
        <v>TOPresidente Kennedy</v>
      </c>
      <c r="C4832" s="104" t="s">
        <v>45</v>
      </c>
      <c r="D4832" s="105" t="s">
        <v>4241</v>
      </c>
      <c r="E4832" s="106">
        <v>3668</v>
      </c>
    </row>
    <row r="4833" spans="1:5" x14ac:dyDescent="0.25">
      <c r="B4833" s="97" t="str">
        <f t="shared" si="75"/>
        <v>MGCatas Altas da Noruega</v>
      </c>
      <c r="C4833" s="104" t="s">
        <v>34</v>
      </c>
      <c r="D4833" s="105" t="s">
        <v>6148</v>
      </c>
      <c r="E4833" s="106">
        <v>3665</v>
      </c>
    </row>
    <row r="4834" spans="1:5" x14ac:dyDescent="0.25">
      <c r="B4834" s="97" t="str">
        <f t="shared" si="75"/>
        <v>BALafaiete Coutinho</v>
      </c>
      <c r="C4834" s="104" t="s">
        <v>32</v>
      </c>
      <c r="D4834" s="105" t="s">
        <v>6149</v>
      </c>
      <c r="E4834" s="106">
        <v>3663</v>
      </c>
    </row>
    <row r="4835" spans="1:5" x14ac:dyDescent="0.25">
      <c r="B4835" s="97" t="str">
        <f t="shared" si="75"/>
        <v>PIPavussu</v>
      </c>
      <c r="C4835" s="104" t="s">
        <v>53</v>
      </c>
      <c r="D4835" s="105" t="s">
        <v>6150</v>
      </c>
      <c r="E4835" s="106">
        <v>3662</v>
      </c>
    </row>
    <row r="4836" spans="1:5" x14ac:dyDescent="0.25">
      <c r="B4836" s="97" t="str">
        <f t="shared" si="75"/>
        <v>GOCampestre de Goiás</v>
      </c>
      <c r="C4836" s="97" t="s">
        <v>36</v>
      </c>
      <c r="D4836" s="102" t="s">
        <v>6151</v>
      </c>
      <c r="E4836" s="103">
        <v>3662</v>
      </c>
    </row>
    <row r="4837" spans="1:5" x14ac:dyDescent="0.25">
      <c r="B4837" s="97" t="str">
        <f t="shared" si="75"/>
        <v>MGPratinha</v>
      </c>
      <c r="C4837" s="104" t="s">
        <v>34</v>
      </c>
      <c r="D4837" s="105" t="s">
        <v>6152</v>
      </c>
      <c r="E4837" s="106">
        <v>3658</v>
      </c>
    </row>
    <row r="4838" spans="1:5" x14ac:dyDescent="0.25">
      <c r="B4838" s="97" t="str">
        <f t="shared" si="75"/>
        <v>MTNova Brasilândia</v>
      </c>
      <c r="C4838" s="97" t="s">
        <v>46</v>
      </c>
      <c r="D4838" s="102" t="s">
        <v>6153</v>
      </c>
      <c r="E4838" s="103">
        <v>3656</v>
      </c>
    </row>
    <row r="4839" spans="1:5" x14ac:dyDescent="0.25">
      <c r="B4839" s="97" t="str">
        <f t="shared" si="75"/>
        <v>MGCruzeiro da Fortaleza</v>
      </c>
      <c r="C4839" s="104" t="s">
        <v>34</v>
      </c>
      <c r="D4839" s="105" t="s">
        <v>6154</v>
      </c>
      <c r="E4839" s="106">
        <v>3651</v>
      </c>
    </row>
    <row r="4840" spans="1:5" x14ac:dyDescent="0.25">
      <c r="B4840" s="97" t="str">
        <f t="shared" si="75"/>
        <v>MGPedrinópolis</v>
      </c>
      <c r="C4840" s="104" t="s">
        <v>34</v>
      </c>
      <c r="D4840" s="105" t="s">
        <v>6155</v>
      </c>
      <c r="E4840" s="106">
        <v>3651</v>
      </c>
    </row>
    <row r="4841" spans="1:5" x14ac:dyDescent="0.25">
      <c r="B4841" s="97" t="str">
        <f t="shared" si="75"/>
        <v>SPRifaina</v>
      </c>
      <c r="C4841" s="97" t="s">
        <v>27</v>
      </c>
      <c r="D4841" s="102" t="s">
        <v>6156</v>
      </c>
      <c r="E4841" s="103">
        <v>3651</v>
      </c>
    </row>
    <row r="4842" spans="1:5" x14ac:dyDescent="0.25">
      <c r="B4842" s="97" t="str">
        <f t="shared" si="75"/>
        <v>PBRiachão</v>
      </c>
      <c r="C4842" s="104" t="s">
        <v>50</v>
      </c>
      <c r="D4842" s="105" t="s">
        <v>3282</v>
      </c>
      <c r="E4842" s="106">
        <v>3650</v>
      </c>
    </row>
    <row r="4843" spans="1:5" x14ac:dyDescent="0.25">
      <c r="B4843" s="97" t="str">
        <f t="shared" si="75"/>
        <v>RNRiacho da Cruz</v>
      </c>
      <c r="C4843" s="104" t="s">
        <v>52</v>
      </c>
      <c r="D4843" s="105" t="s">
        <v>6157</v>
      </c>
      <c r="E4843" s="106">
        <v>3648</v>
      </c>
    </row>
    <row r="4844" spans="1:5" x14ac:dyDescent="0.25">
      <c r="B4844" s="97" t="str">
        <f t="shared" si="75"/>
        <v>RSEstrela Velha</v>
      </c>
      <c r="C4844" s="97" t="s">
        <v>39</v>
      </c>
      <c r="D4844" s="102" t="s">
        <v>6158</v>
      </c>
      <c r="E4844" s="103">
        <v>3646</v>
      </c>
    </row>
    <row r="4845" spans="1:5" x14ac:dyDescent="0.25">
      <c r="B4845" s="97" t="str">
        <f t="shared" si="75"/>
        <v>SCPiratuba</v>
      </c>
      <c r="C4845" s="97" t="s">
        <v>42</v>
      </c>
      <c r="D4845" s="102" t="s">
        <v>6159</v>
      </c>
      <c r="E4845" s="103">
        <v>3637</v>
      </c>
    </row>
    <row r="4846" spans="1:5" x14ac:dyDescent="0.25">
      <c r="B4846" s="97" t="str">
        <f t="shared" si="75"/>
        <v>MGDom Bosco</v>
      </c>
      <c r="C4846" s="104" t="s">
        <v>34</v>
      </c>
      <c r="D4846" s="105" t="s">
        <v>6160</v>
      </c>
      <c r="E4846" s="106">
        <v>3635</v>
      </c>
    </row>
    <row r="4847" spans="1:5" x14ac:dyDescent="0.25">
      <c r="B4847" s="97" t="str">
        <f t="shared" si="75"/>
        <v>SCPinheiro Preto</v>
      </c>
      <c r="C4847" s="97" t="s">
        <v>42</v>
      </c>
      <c r="D4847" s="102" t="s">
        <v>6161</v>
      </c>
      <c r="E4847" s="103">
        <v>3635</v>
      </c>
    </row>
    <row r="4848" spans="1:5" x14ac:dyDescent="0.25">
      <c r="A4848" s="97" t="str">
        <f>_xlfn.CONCAT(C4848,D4848)</f>
        <v>TOBandeirantes do Tocantins</v>
      </c>
      <c r="B4848" s="97" t="str">
        <f t="shared" si="75"/>
        <v>TOBandeirantes do Tocantins</v>
      </c>
      <c r="C4848" s="104" t="s">
        <v>45</v>
      </c>
      <c r="D4848" s="105" t="s">
        <v>6162</v>
      </c>
      <c r="E4848" s="106">
        <v>3631</v>
      </c>
    </row>
    <row r="4849" spans="1:5" x14ac:dyDescent="0.25">
      <c r="B4849" s="97" t="str">
        <f t="shared" si="75"/>
        <v>PBSossêgo</v>
      </c>
      <c r="C4849" s="104" t="s">
        <v>50</v>
      </c>
      <c r="D4849" s="105" t="s">
        <v>6163</v>
      </c>
      <c r="E4849" s="106">
        <v>3631</v>
      </c>
    </row>
    <row r="4850" spans="1:5" x14ac:dyDescent="0.25">
      <c r="B4850" s="97" t="str">
        <f t="shared" si="75"/>
        <v>GOCampinaçu</v>
      </c>
      <c r="C4850" s="97" t="s">
        <v>36</v>
      </c>
      <c r="D4850" s="102" t="s">
        <v>6164</v>
      </c>
      <c r="E4850" s="103">
        <v>3628</v>
      </c>
    </row>
    <row r="4851" spans="1:5" x14ac:dyDescent="0.25">
      <c r="A4851" s="97" t="str">
        <f>_xlfn.CONCAT(C4851,D4851)</f>
        <v>TOMuricilândia</v>
      </c>
      <c r="B4851" s="97" t="str">
        <f t="shared" si="75"/>
        <v>TOMuricilândia</v>
      </c>
      <c r="C4851" s="104" t="s">
        <v>45</v>
      </c>
      <c r="D4851" s="105" t="s">
        <v>6165</v>
      </c>
      <c r="E4851" s="106">
        <v>3623</v>
      </c>
    </row>
    <row r="4852" spans="1:5" x14ac:dyDescent="0.25">
      <c r="B4852" s="97" t="str">
        <f t="shared" si="75"/>
        <v>SPSarutaiá</v>
      </c>
      <c r="C4852" s="97" t="s">
        <v>27</v>
      </c>
      <c r="D4852" s="102" t="s">
        <v>6166</v>
      </c>
      <c r="E4852" s="103">
        <v>3623</v>
      </c>
    </row>
    <row r="4853" spans="1:5" x14ac:dyDescent="0.25">
      <c r="B4853" s="97" t="str">
        <f t="shared" si="75"/>
        <v>PBSão José do Bonfim</v>
      </c>
      <c r="C4853" s="104" t="s">
        <v>50</v>
      </c>
      <c r="D4853" s="105" t="s">
        <v>6167</v>
      </c>
      <c r="E4853" s="106">
        <v>3619</v>
      </c>
    </row>
    <row r="4854" spans="1:5" x14ac:dyDescent="0.25">
      <c r="B4854" s="97" t="str">
        <f t="shared" si="75"/>
        <v>BACatolândia</v>
      </c>
      <c r="C4854" s="104" t="s">
        <v>32</v>
      </c>
      <c r="D4854" s="105" t="s">
        <v>6168</v>
      </c>
      <c r="E4854" s="106">
        <v>3619</v>
      </c>
    </row>
    <row r="4855" spans="1:5" x14ac:dyDescent="0.25">
      <c r="B4855" s="97" t="str">
        <f t="shared" si="75"/>
        <v>SPÁlvares Florence</v>
      </c>
      <c r="C4855" s="97" t="s">
        <v>27</v>
      </c>
      <c r="D4855" s="102" t="s">
        <v>6169</v>
      </c>
      <c r="E4855" s="103">
        <v>3616</v>
      </c>
    </row>
    <row r="4856" spans="1:5" x14ac:dyDescent="0.25">
      <c r="B4856" s="97" t="str">
        <f t="shared" si="75"/>
        <v>MGCarvalhópolis</v>
      </c>
      <c r="C4856" s="104" t="s">
        <v>34</v>
      </c>
      <c r="D4856" s="105" t="s">
        <v>6170</v>
      </c>
      <c r="E4856" s="106">
        <v>3614</v>
      </c>
    </row>
    <row r="4857" spans="1:5" x14ac:dyDescent="0.25">
      <c r="B4857" s="97" t="str">
        <f t="shared" si="75"/>
        <v>RSJaquirana</v>
      </c>
      <c r="C4857" s="97" t="s">
        <v>39</v>
      </c>
      <c r="D4857" s="102" t="s">
        <v>6171</v>
      </c>
      <c r="E4857" s="103">
        <v>3611</v>
      </c>
    </row>
    <row r="4858" spans="1:5" x14ac:dyDescent="0.25">
      <c r="B4858" s="97" t="str">
        <f t="shared" si="75"/>
        <v>MTItaúba</v>
      </c>
      <c r="C4858" s="97" t="s">
        <v>46</v>
      </c>
      <c r="D4858" s="102" t="s">
        <v>6172</v>
      </c>
      <c r="E4858" s="103">
        <v>3609</v>
      </c>
    </row>
    <row r="4859" spans="1:5" x14ac:dyDescent="0.25">
      <c r="B4859" s="97" t="str">
        <f t="shared" si="75"/>
        <v>PIBelém do Piauí</v>
      </c>
      <c r="C4859" s="104" t="s">
        <v>53</v>
      </c>
      <c r="D4859" s="105" t="s">
        <v>6173</v>
      </c>
      <c r="E4859" s="106">
        <v>3607</v>
      </c>
    </row>
    <row r="4860" spans="1:5" x14ac:dyDescent="0.25">
      <c r="B4860" s="97" t="str">
        <f t="shared" si="75"/>
        <v>PBSão José dos Cordeiros</v>
      </c>
      <c r="C4860" s="104" t="s">
        <v>50</v>
      </c>
      <c r="D4860" s="105" t="s">
        <v>6174</v>
      </c>
      <c r="E4860" s="106">
        <v>3607</v>
      </c>
    </row>
    <row r="4861" spans="1:5" x14ac:dyDescent="0.25">
      <c r="B4861" s="97" t="str">
        <f t="shared" si="75"/>
        <v>RSSeveriano de Almeida</v>
      </c>
      <c r="C4861" s="97" t="s">
        <v>39</v>
      </c>
      <c r="D4861" s="102" t="s">
        <v>6175</v>
      </c>
      <c r="E4861" s="103">
        <v>3607</v>
      </c>
    </row>
    <row r="4862" spans="1:5" x14ac:dyDescent="0.25">
      <c r="B4862" s="97" t="str">
        <f t="shared" si="75"/>
        <v>RNSão Fernando</v>
      </c>
      <c r="C4862" s="104" t="s">
        <v>52</v>
      </c>
      <c r="D4862" s="105" t="s">
        <v>6176</v>
      </c>
      <c r="E4862" s="106">
        <v>3606</v>
      </c>
    </row>
    <row r="4863" spans="1:5" x14ac:dyDescent="0.25">
      <c r="B4863" s="97" t="str">
        <f t="shared" si="75"/>
        <v>SPPlatina</v>
      </c>
      <c r="C4863" s="97" t="s">
        <v>27</v>
      </c>
      <c r="D4863" s="102" t="s">
        <v>6177</v>
      </c>
      <c r="E4863" s="103">
        <v>3606</v>
      </c>
    </row>
    <row r="4864" spans="1:5" x14ac:dyDescent="0.25">
      <c r="B4864" s="97" t="str">
        <f t="shared" si="75"/>
        <v>MGAlvorada de Minas</v>
      </c>
      <c r="C4864" s="104" t="s">
        <v>34</v>
      </c>
      <c r="D4864" s="105" t="s">
        <v>6178</v>
      </c>
      <c r="E4864" s="106">
        <v>3605</v>
      </c>
    </row>
    <row r="4865" spans="2:5" x14ac:dyDescent="0.25">
      <c r="B4865" s="97" t="str">
        <f t="shared" si="75"/>
        <v>MGQuartel Geral</v>
      </c>
      <c r="C4865" s="104" t="s">
        <v>34</v>
      </c>
      <c r="D4865" s="105" t="s">
        <v>6179</v>
      </c>
      <c r="E4865" s="106">
        <v>3603</v>
      </c>
    </row>
    <row r="4866" spans="2:5" x14ac:dyDescent="0.25">
      <c r="B4866" s="97" t="str">
        <f t="shared" si="75"/>
        <v>MGSanto Antônio do Aventureiro</v>
      </c>
      <c r="C4866" s="97" t="s">
        <v>34</v>
      </c>
      <c r="D4866" s="102" t="s">
        <v>6180</v>
      </c>
      <c r="E4866" s="103">
        <v>3602</v>
      </c>
    </row>
    <row r="4867" spans="2:5" x14ac:dyDescent="0.25">
      <c r="B4867" s="97" t="str">
        <f t="shared" ref="B4867:B4930" si="76">C4867&amp;D4867</f>
        <v>MTSanta Rita do Trivelato</v>
      </c>
      <c r="C4867" s="97" t="s">
        <v>46</v>
      </c>
      <c r="D4867" s="102" t="s">
        <v>6181</v>
      </c>
      <c r="E4867" s="103">
        <v>3602</v>
      </c>
    </row>
    <row r="4868" spans="2:5" x14ac:dyDescent="0.25">
      <c r="B4868" s="97" t="str">
        <f t="shared" si="76"/>
        <v>PRSão José das Palmeiras</v>
      </c>
      <c r="C4868" s="97" t="s">
        <v>33</v>
      </c>
      <c r="D4868" s="102" t="s">
        <v>6182</v>
      </c>
      <c r="E4868" s="103">
        <v>3601</v>
      </c>
    </row>
    <row r="4869" spans="2:5" x14ac:dyDescent="0.25">
      <c r="B4869" s="97" t="str">
        <f t="shared" si="76"/>
        <v>SPSebastianópolis do Sul</v>
      </c>
      <c r="C4869" s="97" t="s">
        <v>27</v>
      </c>
      <c r="D4869" s="102" t="s">
        <v>6183</v>
      </c>
      <c r="E4869" s="103">
        <v>3595</v>
      </c>
    </row>
    <row r="4870" spans="2:5" x14ac:dyDescent="0.25">
      <c r="B4870" s="97" t="str">
        <f t="shared" si="76"/>
        <v>PBSanta Inês</v>
      </c>
      <c r="C4870" s="104" t="s">
        <v>50</v>
      </c>
      <c r="D4870" s="105" t="s">
        <v>1907</v>
      </c>
      <c r="E4870" s="106">
        <v>3591</v>
      </c>
    </row>
    <row r="4871" spans="2:5" x14ac:dyDescent="0.25">
      <c r="B4871" s="97" t="str">
        <f t="shared" si="76"/>
        <v>SPÁguas de São Pedro</v>
      </c>
      <c r="C4871" s="97" t="s">
        <v>27</v>
      </c>
      <c r="D4871" s="102" t="s">
        <v>6184</v>
      </c>
      <c r="E4871" s="103">
        <v>3588</v>
      </c>
    </row>
    <row r="4872" spans="2:5" x14ac:dyDescent="0.25">
      <c r="B4872" s="97" t="str">
        <f t="shared" si="76"/>
        <v>MSTaquarussu</v>
      </c>
      <c r="C4872" s="97" t="s">
        <v>47</v>
      </c>
      <c r="D4872" s="102" t="s">
        <v>6185</v>
      </c>
      <c r="E4872" s="103">
        <v>3588</v>
      </c>
    </row>
    <row r="4873" spans="2:5" x14ac:dyDescent="0.25">
      <c r="B4873" s="97" t="str">
        <f t="shared" si="76"/>
        <v>PICajazeiras do Piauí</v>
      </c>
      <c r="C4873" s="104" t="s">
        <v>53</v>
      </c>
      <c r="D4873" s="105" t="s">
        <v>6186</v>
      </c>
      <c r="E4873" s="106">
        <v>3586</v>
      </c>
    </row>
    <row r="4874" spans="2:5" x14ac:dyDescent="0.25">
      <c r="B4874" s="97" t="str">
        <f t="shared" si="76"/>
        <v>RNRuy Barbosa</v>
      </c>
      <c r="C4874" s="104" t="s">
        <v>52</v>
      </c>
      <c r="D4874" s="105" t="s">
        <v>2687</v>
      </c>
      <c r="E4874" s="106">
        <v>3584</v>
      </c>
    </row>
    <row r="4875" spans="2:5" x14ac:dyDescent="0.25">
      <c r="B4875" s="97" t="str">
        <f t="shared" si="76"/>
        <v>MGCachoeira da Prata</v>
      </c>
      <c r="C4875" s="104" t="s">
        <v>34</v>
      </c>
      <c r="D4875" s="105" t="s">
        <v>6187</v>
      </c>
      <c r="E4875" s="106">
        <v>3580</v>
      </c>
    </row>
    <row r="4876" spans="2:5" x14ac:dyDescent="0.25">
      <c r="B4876" s="97" t="str">
        <f t="shared" si="76"/>
        <v>GOPalminópolis</v>
      </c>
      <c r="C4876" s="97" t="s">
        <v>36</v>
      </c>
      <c r="D4876" s="102" t="s">
        <v>6188</v>
      </c>
      <c r="E4876" s="103">
        <v>3578</v>
      </c>
    </row>
    <row r="4877" spans="2:5" x14ac:dyDescent="0.25">
      <c r="B4877" s="97" t="str">
        <f t="shared" si="76"/>
        <v>MGPresidente Juscelino</v>
      </c>
      <c r="C4877" s="104" t="s">
        <v>34</v>
      </c>
      <c r="D4877" s="105" t="s">
        <v>4066</v>
      </c>
      <c r="E4877" s="106">
        <v>3572</v>
      </c>
    </row>
    <row r="4878" spans="2:5" x14ac:dyDescent="0.25">
      <c r="B4878" s="97" t="str">
        <f t="shared" si="76"/>
        <v>PBBernardino Batista</v>
      </c>
      <c r="C4878" s="104" t="s">
        <v>50</v>
      </c>
      <c r="D4878" s="105" t="s">
        <v>6189</v>
      </c>
      <c r="E4878" s="106">
        <v>3571</v>
      </c>
    </row>
    <row r="4879" spans="2:5" x14ac:dyDescent="0.25">
      <c r="B4879" s="97" t="str">
        <f t="shared" si="76"/>
        <v>MGVieiras</v>
      </c>
      <c r="C4879" s="97" t="s">
        <v>34</v>
      </c>
      <c r="D4879" s="102" t="s">
        <v>6190</v>
      </c>
      <c r="E4879" s="103">
        <v>3570</v>
      </c>
    </row>
    <row r="4880" spans="2:5" x14ac:dyDescent="0.25">
      <c r="B4880" s="97" t="str">
        <f t="shared" si="76"/>
        <v>PBDuas Estradas</v>
      </c>
      <c r="C4880" s="104" t="s">
        <v>50</v>
      </c>
      <c r="D4880" s="105" t="s">
        <v>6191</v>
      </c>
      <c r="E4880" s="106">
        <v>3569</v>
      </c>
    </row>
    <row r="4881" spans="1:5" x14ac:dyDescent="0.25">
      <c r="B4881" s="97" t="str">
        <f t="shared" si="76"/>
        <v>SCVargeão</v>
      </c>
      <c r="C4881" s="97" t="s">
        <v>42</v>
      </c>
      <c r="D4881" s="102" t="s">
        <v>6192</v>
      </c>
      <c r="E4881" s="103">
        <v>3569</v>
      </c>
    </row>
    <row r="4882" spans="1:5" x14ac:dyDescent="0.25">
      <c r="B4882" s="97" t="str">
        <f t="shared" si="76"/>
        <v>RSSão José dos Ausentes</v>
      </c>
      <c r="C4882" s="97" t="s">
        <v>39</v>
      </c>
      <c r="D4882" s="102" t="s">
        <v>6193</v>
      </c>
      <c r="E4882" s="103">
        <v>3559</v>
      </c>
    </row>
    <row r="4883" spans="1:5" x14ac:dyDescent="0.25">
      <c r="B4883" s="97" t="str">
        <f t="shared" si="76"/>
        <v>PBEmas</v>
      </c>
      <c r="C4883" s="104" t="s">
        <v>50</v>
      </c>
      <c r="D4883" s="105" t="s">
        <v>6194</v>
      </c>
      <c r="E4883" s="106">
        <v>3556</v>
      </c>
    </row>
    <row r="4884" spans="1:5" x14ac:dyDescent="0.25">
      <c r="B4884" s="97" t="str">
        <f t="shared" si="76"/>
        <v>MSNovo Horizonte do Sul</v>
      </c>
      <c r="C4884" s="97" t="s">
        <v>47</v>
      </c>
      <c r="D4884" s="102" t="s">
        <v>6195</v>
      </c>
      <c r="E4884" s="103">
        <v>3556</v>
      </c>
    </row>
    <row r="4885" spans="1:5" x14ac:dyDescent="0.25">
      <c r="B4885" s="97" t="str">
        <f t="shared" si="76"/>
        <v>MGNova Módica</v>
      </c>
      <c r="C4885" s="104" t="s">
        <v>34</v>
      </c>
      <c r="D4885" s="105" t="s">
        <v>6196</v>
      </c>
      <c r="E4885" s="106">
        <v>3548</v>
      </c>
    </row>
    <row r="4886" spans="1:5" x14ac:dyDescent="0.25">
      <c r="B4886" s="97" t="str">
        <f t="shared" si="76"/>
        <v>SCArroio Trinta</v>
      </c>
      <c r="C4886" s="97" t="s">
        <v>42</v>
      </c>
      <c r="D4886" s="102" t="s">
        <v>6197</v>
      </c>
      <c r="E4886" s="103">
        <v>3547</v>
      </c>
    </row>
    <row r="4887" spans="1:5" x14ac:dyDescent="0.25">
      <c r="B4887" s="97" t="str">
        <f t="shared" si="76"/>
        <v>MGCordislândia</v>
      </c>
      <c r="C4887" s="104" t="s">
        <v>34</v>
      </c>
      <c r="D4887" s="105" t="s">
        <v>6198</v>
      </c>
      <c r="E4887" s="106">
        <v>3546</v>
      </c>
    </row>
    <row r="4888" spans="1:5" x14ac:dyDescent="0.25">
      <c r="B4888" s="97" t="str">
        <f t="shared" si="76"/>
        <v>SPAdolfo</v>
      </c>
      <c r="C4888" s="97" t="s">
        <v>27</v>
      </c>
      <c r="D4888" s="102" t="s">
        <v>6199</v>
      </c>
      <c r="E4888" s="103">
        <v>3545</v>
      </c>
    </row>
    <row r="4889" spans="1:5" x14ac:dyDescent="0.25">
      <c r="B4889" s="97" t="str">
        <f t="shared" si="76"/>
        <v>RSArambaré</v>
      </c>
      <c r="C4889" s="97" t="s">
        <v>39</v>
      </c>
      <c r="D4889" s="102" t="s">
        <v>6200</v>
      </c>
      <c r="E4889" s="103">
        <v>3544</v>
      </c>
    </row>
    <row r="4890" spans="1:5" x14ac:dyDescent="0.25">
      <c r="B4890" s="97" t="str">
        <f t="shared" si="76"/>
        <v>GOTeresina de Goiás</v>
      </c>
      <c r="C4890" s="97" t="s">
        <v>36</v>
      </c>
      <c r="D4890" s="102" t="s">
        <v>6201</v>
      </c>
      <c r="E4890" s="103">
        <v>3538</v>
      </c>
    </row>
    <row r="4891" spans="1:5" x14ac:dyDescent="0.25">
      <c r="A4891" s="97" t="str">
        <f>_xlfn.CONCAT(C4891,D4891)</f>
        <v>TOSanta Maria do Tocantins</v>
      </c>
      <c r="B4891" s="97" t="str">
        <f t="shared" si="76"/>
        <v>TOSanta Maria do Tocantins</v>
      </c>
      <c r="C4891" s="104" t="s">
        <v>45</v>
      </c>
      <c r="D4891" s="105" t="s">
        <v>6202</v>
      </c>
      <c r="E4891" s="106">
        <v>3537</v>
      </c>
    </row>
    <row r="4892" spans="1:5" x14ac:dyDescent="0.25">
      <c r="B4892" s="97" t="str">
        <f t="shared" si="76"/>
        <v>PBSão Sebastião do Umbuzeiro</v>
      </c>
      <c r="C4892" s="104" t="s">
        <v>50</v>
      </c>
      <c r="D4892" s="105" t="s">
        <v>6203</v>
      </c>
      <c r="E4892" s="106">
        <v>3534</v>
      </c>
    </row>
    <row r="4893" spans="1:5" x14ac:dyDescent="0.25">
      <c r="B4893" s="97" t="str">
        <f t="shared" si="76"/>
        <v>RSJacutinga</v>
      </c>
      <c r="C4893" s="97" t="s">
        <v>39</v>
      </c>
      <c r="D4893" s="102" t="s">
        <v>2874</v>
      </c>
      <c r="E4893" s="103">
        <v>3532</v>
      </c>
    </row>
    <row r="4894" spans="1:5" x14ac:dyDescent="0.25">
      <c r="B4894" s="97" t="str">
        <f t="shared" si="76"/>
        <v>RSVale Verde</v>
      </c>
      <c r="C4894" s="97" t="s">
        <v>39</v>
      </c>
      <c r="D4894" s="102" t="s">
        <v>6204</v>
      </c>
      <c r="E4894" s="103">
        <v>3531</v>
      </c>
    </row>
    <row r="4895" spans="1:5" x14ac:dyDescent="0.25">
      <c r="B4895" s="97" t="str">
        <f t="shared" si="76"/>
        <v>SPBarão de Antonina</v>
      </c>
      <c r="C4895" s="97" t="s">
        <v>27</v>
      </c>
      <c r="D4895" s="102" t="s">
        <v>6205</v>
      </c>
      <c r="E4895" s="103">
        <v>3525</v>
      </c>
    </row>
    <row r="4896" spans="1:5" x14ac:dyDescent="0.25">
      <c r="B4896" s="97" t="str">
        <f t="shared" si="76"/>
        <v>SPMombuca</v>
      </c>
      <c r="C4896" s="97" t="s">
        <v>27</v>
      </c>
      <c r="D4896" s="102" t="s">
        <v>6206</v>
      </c>
      <c r="E4896" s="103">
        <v>3523</v>
      </c>
    </row>
    <row r="4897" spans="1:5" x14ac:dyDescent="0.25">
      <c r="B4897" s="97" t="str">
        <f t="shared" si="76"/>
        <v>RSÁurea</v>
      </c>
      <c r="C4897" s="97" t="s">
        <v>39</v>
      </c>
      <c r="D4897" s="102" t="s">
        <v>6207</v>
      </c>
      <c r="E4897" s="103">
        <v>3517</v>
      </c>
    </row>
    <row r="4898" spans="1:5" x14ac:dyDescent="0.25">
      <c r="B4898" s="97" t="str">
        <f t="shared" si="76"/>
        <v>MGSenhora do Porto</v>
      </c>
      <c r="C4898" s="97" t="s">
        <v>34</v>
      </c>
      <c r="D4898" s="102" t="s">
        <v>6208</v>
      </c>
      <c r="E4898" s="103">
        <v>3516</v>
      </c>
    </row>
    <row r="4899" spans="1:5" x14ac:dyDescent="0.25">
      <c r="B4899" s="97" t="str">
        <f t="shared" si="76"/>
        <v>SPQueiroz</v>
      </c>
      <c r="C4899" s="97" t="s">
        <v>27</v>
      </c>
      <c r="D4899" s="102" t="s">
        <v>6209</v>
      </c>
      <c r="E4899" s="103">
        <v>3513</v>
      </c>
    </row>
    <row r="4900" spans="1:5" x14ac:dyDescent="0.25">
      <c r="B4900" s="97" t="str">
        <f t="shared" si="76"/>
        <v>MGRomaria</v>
      </c>
      <c r="C4900" s="104" t="s">
        <v>34</v>
      </c>
      <c r="D4900" s="105" t="s">
        <v>6210</v>
      </c>
      <c r="E4900" s="106">
        <v>3507</v>
      </c>
    </row>
    <row r="4901" spans="1:5" x14ac:dyDescent="0.25">
      <c r="B4901" s="97" t="str">
        <f t="shared" si="76"/>
        <v>GOTaquaral de Goiás</v>
      </c>
      <c r="C4901" s="97" t="s">
        <v>36</v>
      </c>
      <c r="D4901" s="102" t="s">
        <v>6211</v>
      </c>
      <c r="E4901" s="103">
        <v>3506</v>
      </c>
    </row>
    <row r="4902" spans="1:5" x14ac:dyDescent="0.25">
      <c r="B4902" s="97" t="str">
        <f t="shared" si="76"/>
        <v>SCBocaina do Sul</v>
      </c>
      <c r="C4902" s="97" t="s">
        <v>42</v>
      </c>
      <c r="D4902" s="102" t="s">
        <v>6212</v>
      </c>
      <c r="E4902" s="103">
        <v>3501</v>
      </c>
    </row>
    <row r="4903" spans="1:5" x14ac:dyDescent="0.25">
      <c r="B4903" s="97" t="str">
        <f t="shared" si="76"/>
        <v>MGFernandes Tourinho</v>
      </c>
      <c r="C4903" s="104" t="s">
        <v>34</v>
      </c>
      <c r="D4903" s="105" t="s">
        <v>6213</v>
      </c>
      <c r="E4903" s="106">
        <v>3500</v>
      </c>
    </row>
    <row r="4904" spans="1:5" x14ac:dyDescent="0.25">
      <c r="B4904" s="97" t="str">
        <f t="shared" si="76"/>
        <v>MGIbitiúra de Minas</v>
      </c>
      <c r="C4904" s="104" t="s">
        <v>34</v>
      </c>
      <c r="D4904" s="105" t="s">
        <v>6214</v>
      </c>
      <c r="E4904" s="106">
        <v>3497</v>
      </c>
    </row>
    <row r="4905" spans="1:5" x14ac:dyDescent="0.25">
      <c r="B4905" s="97" t="str">
        <f t="shared" si="76"/>
        <v>GOTrombas</v>
      </c>
      <c r="C4905" s="97" t="s">
        <v>36</v>
      </c>
      <c r="D4905" s="102" t="s">
        <v>6215</v>
      </c>
      <c r="E4905" s="103">
        <v>3497</v>
      </c>
    </row>
    <row r="4906" spans="1:5" x14ac:dyDescent="0.25">
      <c r="B4906" s="97" t="str">
        <f t="shared" si="76"/>
        <v>MGFrei Lagonegro</v>
      </c>
      <c r="C4906" s="104" t="s">
        <v>34</v>
      </c>
      <c r="D4906" s="105" t="s">
        <v>6216</v>
      </c>
      <c r="E4906" s="106">
        <v>3496</v>
      </c>
    </row>
    <row r="4907" spans="1:5" x14ac:dyDescent="0.25">
      <c r="B4907" s="97" t="str">
        <f t="shared" si="76"/>
        <v>MTTorixoréu</v>
      </c>
      <c r="C4907" s="97" t="s">
        <v>46</v>
      </c>
      <c r="D4907" s="102" t="s">
        <v>6217</v>
      </c>
      <c r="E4907" s="103">
        <v>3487</v>
      </c>
    </row>
    <row r="4908" spans="1:5" x14ac:dyDescent="0.25">
      <c r="B4908" s="97" t="str">
        <f t="shared" si="76"/>
        <v>MGEstrela do Indaiá</v>
      </c>
      <c r="C4908" s="104" t="s">
        <v>34</v>
      </c>
      <c r="D4908" s="105" t="s">
        <v>6218</v>
      </c>
      <c r="E4908" s="106">
        <v>3483</v>
      </c>
    </row>
    <row r="4909" spans="1:5" x14ac:dyDescent="0.25">
      <c r="B4909" s="97" t="str">
        <f t="shared" si="76"/>
        <v>PBGurjão</v>
      </c>
      <c r="C4909" s="104" t="s">
        <v>50</v>
      </c>
      <c r="D4909" s="105" t="s">
        <v>6219</v>
      </c>
      <c r="E4909" s="106">
        <v>3477</v>
      </c>
    </row>
    <row r="4910" spans="1:5" x14ac:dyDescent="0.25">
      <c r="A4910" s="97" t="str">
        <f>_xlfn.CONCAT(C4910,D4910)</f>
        <v>TOAngico</v>
      </c>
      <c r="B4910" s="97" t="str">
        <f t="shared" si="76"/>
        <v>TOAngico</v>
      </c>
      <c r="C4910" s="104" t="s">
        <v>45</v>
      </c>
      <c r="D4910" s="105" t="s">
        <v>6220</v>
      </c>
      <c r="E4910" s="106">
        <v>3475</v>
      </c>
    </row>
    <row r="4911" spans="1:5" x14ac:dyDescent="0.25">
      <c r="B4911" s="97" t="str">
        <f t="shared" si="76"/>
        <v>ALMar Vermelho</v>
      </c>
      <c r="C4911" s="104" t="s">
        <v>37</v>
      </c>
      <c r="D4911" s="105" t="s">
        <v>6221</v>
      </c>
      <c r="E4911" s="106">
        <v>3474</v>
      </c>
    </row>
    <row r="4912" spans="1:5" x14ac:dyDescent="0.25">
      <c r="B4912" s="97" t="str">
        <f t="shared" si="76"/>
        <v>PRBom Jesus do Sul</v>
      </c>
      <c r="C4912" s="97" t="s">
        <v>33</v>
      </c>
      <c r="D4912" s="102" t="s">
        <v>6222</v>
      </c>
      <c r="E4912" s="103">
        <v>3472</v>
      </c>
    </row>
    <row r="4913" spans="1:5" x14ac:dyDescent="0.25">
      <c r="B4913" s="97" t="str">
        <f t="shared" si="76"/>
        <v>RSJari</v>
      </c>
      <c r="C4913" s="97" t="s">
        <v>39</v>
      </c>
      <c r="D4913" s="102" t="s">
        <v>6223</v>
      </c>
      <c r="E4913" s="103">
        <v>3472</v>
      </c>
    </row>
    <row r="4914" spans="1:5" x14ac:dyDescent="0.25">
      <c r="A4914" s="97" t="str">
        <f>_xlfn.CONCAT(C4914,D4914)</f>
        <v>TOMaurilândia do Tocantins</v>
      </c>
      <c r="B4914" s="97" t="str">
        <f t="shared" si="76"/>
        <v>TOMaurilândia do Tocantins</v>
      </c>
      <c r="C4914" s="104" t="s">
        <v>45</v>
      </c>
      <c r="D4914" s="105" t="s">
        <v>6224</v>
      </c>
      <c r="E4914" s="106">
        <v>3470</v>
      </c>
    </row>
    <row r="4915" spans="1:5" x14ac:dyDescent="0.25">
      <c r="B4915" s="97" t="str">
        <f t="shared" si="76"/>
        <v>GOPalestina de Goiás</v>
      </c>
      <c r="C4915" s="97" t="s">
        <v>36</v>
      </c>
      <c r="D4915" s="102" t="s">
        <v>6225</v>
      </c>
      <c r="E4915" s="103">
        <v>3470</v>
      </c>
    </row>
    <row r="4916" spans="1:5" x14ac:dyDescent="0.25">
      <c r="B4916" s="97" t="str">
        <f t="shared" si="76"/>
        <v>SPJumirim</v>
      </c>
      <c r="C4916" s="97" t="s">
        <v>27</v>
      </c>
      <c r="D4916" s="102" t="s">
        <v>6226</v>
      </c>
      <c r="E4916" s="103">
        <v>3467</v>
      </c>
    </row>
    <row r="4917" spans="1:5" x14ac:dyDescent="0.25">
      <c r="B4917" s="97" t="str">
        <f t="shared" si="76"/>
        <v>SCMajor Gercino</v>
      </c>
      <c r="C4917" s="97" t="s">
        <v>42</v>
      </c>
      <c r="D4917" s="102" t="s">
        <v>6227</v>
      </c>
      <c r="E4917" s="103">
        <v>3465</v>
      </c>
    </row>
    <row r="4918" spans="1:5" x14ac:dyDescent="0.25">
      <c r="B4918" s="97" t="str">
        <f t="shared" si="76"/>
        <v>SCCaxambu do Sul</v>
      </c>
      <c r="C4918" s="97" t="s">
        <v>42</v>
      </c>
      <c r="D4918" s="102" t="s">
        <v>6228</v>
      </c>
      <c r="E4918" s="103">
        <v>3462</v>
      </c>
    </row>
    <row r="4919" spans="1:5" x14ac:dyDescent="0.25">
      <c r="B4919" s="97" t="str">
        <f t="shared" si="76"/>
        <v>GOCromínia</v>
      </c>
      <c r="C4919" s="97" t="s">
        <v>36</v>
      </c>
      <c r="D4919" s="102" t="s">
        <v>6229</v>
      </c>
      <c r="E4919" s="103">
        <v>3458</v>
      </c>
    </row>
    <row r="4920" spans="1:5" x14ac:dyDescent="0.25">
      <c r="B4920" s="97" t="str">
        <f t="shared" si="76"/>
        <v>RSItacurubi</v>
      </c>
      <c r="C4920" s="97" t="s">
        <v>39</v>
      </c>
      <c r="D4920" s="102" t="s">
        <v>6230</v>
      </c>
      <c r="E4920" s="103">
        <v>3456</v>
      </c>
    </row>
    <row r="4921" spans="1:5" x14ac:dyDescent="0.25">
      <c r="B4921" s="97" t="str">
        <f t="shared" si="76"/>
        <v>MTUnião do Sul</v>
      </c>
      <c r="C4921" s="97" t="s">
        <v>46</v>
      </c>
      <c r="D4921" s="102" t="s">
        <v>6231</v>
      </c>
      <c r="E4921" s="103">
        <v>3455</v>
      </c>
    </row>
    <row r="4922" spans="1:5" x14ac:dyDescent="0.25">
      <c r="B4922" s="97" t="str">
        <f t="shared" si="76"/>
        <v>GOAraçu</v>
      </c>
      <c r="C4922" s="97" t="s">
        <v>36</v>
      </c>
      <c r="D4922" s="102" t="s">
        <v>6232</v>
      </c>
      <c r="E4922" s="103">
        <v>3450</v>
      </c>
    </row>
    <row r="4923" spans="1:5" x14ac:dyDescent="0.25">
      <c r="B4923" s="97" t="str">
        <f t="shared" si="76"/>
        <v>GOHidrolina</v>
      </c>
      <c r="C4923" s="97" t="s">
        <v>36</v>
      </c>
      <c r="D4923" s="102" t="s">
        <v>6233</v>
      </c>
      <c r="E4923" s="103">
        <v>3450</v>
      </c>
    </row>
    <row r="4924" spans="1:5" x14ac:dyDescent="0.25">
      <c r="B4924" s="97" t="str">
        <f t="shared" si="76"/>
        <v>MGCoronel Xavier Chaves</v>
      </c>
      <c r="C4924" s="104" t="s">
        <v>34</v>
      </c>
      <c r="D4924" s="105" t="s">
        <v>6234</v>
      </c>
      <c r="E4924" s="106">
        <v>3448</v>
      </c>
    </row>
    <row r="4925" spans="1:5" x14ac:dyDescent="0.25">
      <c r="B4925" s="97" t="str">
        <f t="shared" si="76"/>
        <v>PISebastião Barros</v>
      </c>
      <c r="C4925" s="104" t="s">
        <v>53</v>
      </c>
      <c r="D4925" s="105" t="s">
        <v>6235</v>
      </c>
      <c r="E4925" s="106">
        <v>3434</v>
      </c>
    </row>
    <row r="4926" spans="1:5" x14ac:dyDescent="0.25">
      <c r="B4926" s="97" t="str">
        <f t="shared" si="76"/>
        <v>SCZortéa</v>
      </c>
      <c r="C4926" s="97" t="s">
        <v>42</v>
      </c>
      <c r="D4926" s="102" t="s">
        <v>6236</v>
      </c>
      <c r="E4926" s="103">
        <v>3432</v>
      </c>
    </row>
    <row r="4927" spans="1:5" x14ac:dyDescent="0.25">
      <c r="B4927" s="97" t="str">
        <f t="shared" si="76"/>
        <v>MGDivinésia</v>
      </c>
      <c r="C4927" s="104" t="s">
        <v>34</v>
      </c>
      <c r="D4927" s="105" t="s">
        <v>6237</v>
      </c>
      <c r="E4927" s="106">
        <v>3430</v>
      </c>
    </row>
    <row r="4928" spans="1:5" x14ac:dyDescent="0.25">
      <c r="B4928" s="97" t="str">
        <f t="shared" si="76"/>
        <v>SCPonte Alta do Norte</v>
      </c>
      <c r="C4928" s="97" t="s">
        <v>42</v>
      </c>
      <c r="D4928" s="102" t="s">
        <v>6238</v>
      </c>
      <c r="E4928" s="103">
        <v>3426</v>
      </c>
    </row>
    <row r="4929" spans="2:5" x14ac:dyDescent="0.25">
      <c r="B4929" s="97" t="str">
        <f t="shared" si="76"/>
        <v>PRNova América da Colina</v>
      </c>
      <c r="C4929" s="97" t="s">
        <v>33</v>
      </c>
      <c r="D4929" s="102" t="s">
        <v>6239</v>
      </c>
      <c r="E4929" s="103">
        <v>3424</v>
      </c>
    </row>
    <row r="4930" spans="2:5" x14ac:dyDescent="0.25">
      <c r="B4930" s="97" t="str">
        <f t="shared" si="76"/>
        <v>PROurizona</v>
      </c>
      <c r="C4930" s="97" t="s">
        <v>33</v>
      </c>
      <c r="D4930" s="102" t="s">
        <v>6240</v>
      </c>
      <c r="E4930" s="103">
        <v>3423</v>
      </c>
    </row>
    <row r="4931" spans="2:5" x14ac:dyDescent="0.25">
      <c r="B4931" s="97" t="str">
        <f t="shared" ref="B4931:B4994" si="77">C4931&amp;D4931</f>
        <v>MGBelmiro Braga</v>
      </c>
      <c r="C4931" s="104" t="s">
        <v>34</v>
      </c>
      <c r="D4931" s="105" t="s">
        <v>6241</v>
      </c>
      <c r="E4931" s="106">
        <v>3422</v>
      </c>
    </row>
    <row r="4932" spans="2:5" x14ac:dyDescent="0.25">
      <c r="B4932" s="97" t="str">
        <f t="shared" si="77"/>
        <v>SEGeneral Maynard</v>
      </c>
      <c r="C4932" s="104" t="s">
        <v>49</v>
      </c>
      <c r="D4932" s="105" t="s">
        <v>6242</v>
      </c>
      <c r="E4932" s="106">
        <v>3421</v>
      </c>
    </row>
    <row r="4933" spans="2:5" x14ac:dyDescent="0.25">
      <c r="B4933" s="97" t="str">
        <f t="shared" si="77"/>
        <v>PIPajeú do Piauí</v>
      </c>
      <c r="C4933" s="104" t="s">
        <v>53</v>
      </c>
      <c r="D4933" s="105" t="s">
        <v>6243</v>
      </c>
      <c r="E4933" s="106">
        <v>3416</v>
      </c>
    </row>
    <row r="4934" spans="2:5" x14ac:dyDescent="0.25">
      <c r="B4934" s="97" t="str">
        <f t="shared" si="77"/>
        <v>MTFigueirópolis D´Oeste</v>
      </c>
      <c r="C4934" s="97" t="s">
        <v>46</v>
      </c>
      <c r="D4934" s="102" t="s">
        <v>6244</v>
      </c>
      <c r="E4934" s="103">
        <v>3411</v>
      </c>
    </row>
    <row r="4935" spans="2:5" x14ac:dyDescent="0.25">
      <c r="B4935" s="97" t="str">
        <f t="shared" si="77"/>
        <v>RSDois Lajeados</v>
      </c>
      <c r="C4935" s="97" t="s">
        <v>39</v>
      </c>
      <c r="D4935" s="102" t="s">
        <v>6245</v>
      </c>
      <c r="E4935" s="103">
        <v>3410</v>
      </c>
    </row>
    <row r="4936" spans="2:5" x14ac:dyDescent="0.25">
      <c r="B4936" s="97" t="str">
        <f t="shared" si="77"/>
        <v>PRDiamante do Sul</v>
      </c>
      <c r="C4936" s="97" t="s">
        <v>33</v>
      </c>
      <c r="D4936" s="102" t="s">
        <v>6246</v>
      </c>
      <c r="E4936" s="103">
        <v>3409</v>
      </c>
    </row>
    <row r="4937" spans="2:5" x14ac:dyDescent="0.25">
      <c r="B4937" s="97" t="str">
        <f t="shared" si="77"/>
        <v>RSTuruçu</v>
      </c>
      <c r="C4937" s="97" t="s">
        <v>39</v>
      </c>
      <c r="D4937" s="102" t="s">
        <v>6247</v>
      </c>
      <c r="E4937" s="103">
        <v>3408</v>
      </c>
    </row>
    <row r="4938" spans="2:5" x14ac:dyDescent="0.25">
      <c r="B4938" s="97" t="str">
        <f t="shared" si="77"/>
        <v>RSVila Flores</v>
      </c>
      <c r="C4938" s="97" t="s">
        <v>39</v>
      </c>
      <c r="D4938" s="102" t="s">
        <v>6248</v>
      </c>
      <c r="E4938" s="103">
        <v>3407</v>
      </c>
    </row>
    <row r="4939" spans="2:5" x14ac:dyDescent="0.25">
      <c r="B4939" s="97" t="str">
        <f t="shared" si="77"/>
        <v>PRBela Vista da Caroba</v>
      </c>
      <c r="C4939" s="97" t="s">
        <v>33</v>
      </c>
      <c r="D4939" s="102" t="s">
        <v>6249</v>
      </c>
      <c r="E4939" s="103">
        <v>3404</v>
      </c>
    </row>
    <row r="4940" spans="2:5" x14ac:dyDescent="0.25">
      <c r="B4940" s="97" t="str">
        <f t="shared" si="77"/>
        <v>MGGoiabeira</v>
      </c>
      <c r="C4940" s="104" t="s">
        <v>34</v>
      </c>
      <c r="D4940" s="105" t="s">
        <v>6250</v>
      </c>
      <c r="E4940" s="106">
        <v>3402</v>
      </c>
    </row>
    <row r="4941" spans="2:5" x14ac:dyDescent="0.25">
      <c r="B4941" s="97" t="str">
        <f t="shared" si="77"/>
        <v>RSCampestre da Serra</v>
      </c>
      <c r="C4941" s="97" t="s">
        <v>39</v>
      </c>
      <c r="D4941" s="102" t="s">
        <v>6251</v>
      </c>
      <c r="E4941" s="103">
        <v>3402</v>
      </c>
    </row>
    <row r="4942" spans="2:5" x14ac:dyDescent="0.25">
      <c r="B4942" s="97" t="str">
        <f t="shared" si="77"/>
        <v>PRSalgado Filho</v>
      </c>
      <c r="C4942" s="97" t="s">
        <v>33</v>
      </c>
      <c r="D4942" s="102" t="s">
        <v>6252</v>
      </c>
      <c r="E4942" s="103">
        <v>3389</v>
      </c>
    </row>
    <row r="4943" spans="2:5" x14ac:dyDescent="0.25">
      <c r="B4943" s="97" t="str">
        <f t="shared" si="77"/>
        <v>SPPongaí</v>
      </c>
      <c r="C4943" s="97" t="s">
        <v>27</v>
      </c>
      <c r="D4943" s="102" t="s">
        <v>6253</v>
      </c>
      <c r="E4943" s="103">
        <v>3385</v>
      </c>
    </row>
    <row r="4944" spans="2:5" x14ac:dyDescent="0.25">
      <c r="B4944" s="97" t="str">
        <f t="shared" si="77"/>
        <v>MGSanta Rita de Ibitipoca</v>
      </c>
      <c r="C4944" s="97" t="s">
        <v>34</v>
      </c>
      <c r="D4944" s="102" t="s">
        <v>6254</v>
      </c>
      <c r="E4944" s="103">
        <v>3380</v>
      </c>
    </row>
    <row r="4945" spans="1:5" x14ac:dyDescent="0.25">
      <c r="B4945" s="97" t="str">
        <f t="shared" si="77"/>
        <v>GOCastelândia</v>
      </c>
      <c r="C4945" s="97" t="s">
        <v>36</v>
      </c>
      <c r="D4945" s="102" t="s">
        <v>6255</v>
      </c>
      <c r="E4945" s="103">
        <v>3380</v>
      </c>
    </row>
    <row r="4946" spans="1:5" x14ac:dyDescent="0.25">
      <c r="B4946" s="97" t="str">
        <f t="shared" si="77"/>
        <v>PBSão Francisco</v>
      </c>
      <c r="C4946" s="104" t="s">
        <v>50</v>
      </c>
      <c r="D4946" s="105" t="s">
        <v>2137</v>
      </c>
      <c r="E4946" s="106">
        <v>3377</v>
      </c>
    </row>
    <row r="4947" spans="1:5" x14ac:dyDescent="0.25">
      <c r="A4947" s="97" t="str">
        <f>_xlfn.CONCAT(C4947,D4947)</f>
        <v>TOSandolândia</v>
      </c>
      <c r="B4947" s="97" t="str">
        <f t="shared" si="77"/>
        <v>TOSandolândia</v>
      </c>
      <c r="C4947" s="104" t="s">
        <v>45</v>
      </c>
      <c r="D4947" s="105" t="s">
        <v>6256</v>
      </c>
      <c r="E4947" s="106">
        <v>3371</v>
      </c>
    </row>
    <row r="4948" spans="1:5" x14ac:dyDescent="0.25">
      <c r="B4948" s="97" t="str">
        <f t="shared" si="77"/>
        <v>GOSanta Rita do Novo Destino</v>
      </c>
      <c r="C4948" s="97" t="s">
        <v>36</v>
      </c>
      <c r="D4948" s="102" t="s">
        <v>6257</v>
      </c>
      <c r="E4948" s="103">
        <v>3367</v>
      </c>
    </row>
    <row r="4949" spans="1:5" x14ac:dyDescent="0.25">
      <c r="B4949" s="97" t="str">
        <f t="shared" si="77"/>
        <v>MGLamim</v>
      </c>
      <c r="C4949" s="104" t="s">
        <v>34</v>
      </c>
      <c r="D4949" s="105" t="s">
        <v>6258</v>
      </c>
      <c r="E4949" s="106">
        <v>3366</v>
      </c>
    </row>
    <row r="4950" spans="1:5" x14ac:dyDescent="0.25">
      <c r="B4950" s="97" t="str">
        <f t="shared" si="77"/>
        <v>MGSanta Rosa da Serra</v>
      </c>
      <c r="C4950" s="97" t="s">
        <v>34</v>
      </c>
      <c r="D4950" s="102" t="s">
        <v>6259</v>
      </c>
      <c r="E4950" s="103">
        <v>3364</v>
      </c>
    </row>
    <row r="4951" spans="1:5" x14ac:dyDescent="0.25">
      <c r="B4951" s="97" t="str">
        <f t="shared" si="77"/>
        <v>PIBarreiras do Piauí</v>
      </c>
      <c r="C4951" s="104" t="s">
        <v>53</v>
      </c>
      <c r="D4951" s="105" t="s">
        <v>6260</v>
      </c>
      <c r="E4951" s="106">
        <v>3356</v>
      </c>
    </row>
    <row r="4952" spans="1:5" x14ac:dyDescent="0.25">
      <c r="B4952" s="97" t="str">
        <f t="shared" si="77"/>
        <v>MGSão Félix de Minas</v>
      </c>
      <c r="C4952" s="97" t="s">
        <v>34</v>
      </c>
      <c r="D4952" s="102" t="s">
        <v>6261</v>
      </c>
      <c r="E4952" s="103">
        <v>3354</v>
      </c>
    </row>
    <row r="4953" spans="1:5" x14ac:dyDescent="0.25">
      <c r="B4953" s="97" t="str">
        <f t="shared" si="77"/>
        <v>RSNova Bréscia</v>
      </c>
      <c r="C4953" s="97" t="s">
        <v>39</v>
      </c>
      <c r="D4953" s="102" t="s">
        <v>6262</v>
      </c>
      <c r="E4953" s="103">
        <v>3345</v>
      </c>
    </row>
    <row r="4954" spans="1:5" x14ac:dyDescent="0.25">
      <c r="B4954" s="97" t="str">
        <f t="shared" si="77"/>
        <v>MGPequeri</v>
      </c>
      <c r="C4954" s="104" t="s">
        <v>34</v>
      </c>
      <c r="D4954" s="105" t="s">
        <v>6263</v>
      </c>
      <c r="E4954" s="106">
        <v>3340</v>
      </c>
    </row>
    <row r="4955" spans="1:5" x14ac:dyDescent="0.25">
      <c r="B4955" s="97" t="str">
        <f t="shared" si="77"/>
        <v>GOColinas do Sul</v>
      </c>
      <c r="C4955" s="97" t="s">
        <v>36</v>
      </c>
      <c r="D4955" s="102" t="s">
        <v>6264</v>
      </c>
      <c r="E4955" s="103">
        <v>3339</v>
      </c>
    </row>
    <row r="4956" spans="1:5" x14ac:dyDescent="0.25">
      <c r="B4956" s="97" t="str">
        <f t="shared" si="77"/>
        <v>SPItaóca</v>
      </c>
      <c r="C4956" s="97" t="s">
        <v>27</v>
      </c>
      <c r="D4956" s="102" t="s">
        <v>6265</v>
      </c>
      <c r="E4956" s="103">
        <v>3332</v>
      </c>
    </row>
    <row r="4957" spans="1:5" x14ac:dyDescent="0.25">
      <c r="B4957" s="97" t="str">
        <f t="shared" si="77"/>
        <v>MTNova Marilândia</v>
      </c>
      <c r="C4957" s="97" t="s">
        <v>46</v>
      </c>
      <c r="D4957" s="102" t="s">
        <v>6266</v>
      </c>
      <c r="E4957" s="103">
        <v>3332</v>
      </c>
    </row>
    <row r="4958" spans="1:5" x14ac:dyDescent="0.25">
      <c r="A4958" s="97" t="str">
        <f>_xlfn.CONCAT(C4958,D4958)</f>
        <v>TOChapada da Natividade</v>
      </c>
      <c r="B4958" s="97" t="str">
        <f t="shared" si="77"/>
        <v>TOChapada da Natividade</v>
      </c>
      <c r="C4958" s="104" t="s">
        <v>45</v>
      </c>
      <c r="D4958" s="105" t="s">
        <v>6267</v>
      </c>
      <c r="E4958" s="106">
        <v>3330</v>
      </c>
    </row>
    <row r="4959" spans="1:5" x14ac:dyDescent="0.25">
      <c r="B4959" s="97" t="str">
        <f t="shared" si="77"/>
        <v>SCCalmon</v>
      </c>
      <c r="C4959" s="97" t="s">
        <v>42</v>
      </c>
      <c r="D4959" s="102" t="s">
        <v>6268</v>
      </c>
      <c r="E4959" s="103">
        <v>3325</v>
      </c>
    </row>
    <row r="4960" spans="1:5" x14ac:dyDescent="0.25">
      <c r="B4960" s="97" t="str">
        <f t="shared" si="77"/>
        <v>SPRibeira</v>
      </c>
      <c r="C4960" s="97" t="s">
        <v>27</v>
      </c>
      <c r="D4960" s="102" t="s">
        <v>6269</v>
      </c>
      <c r="E4960" s="103">
        <v>3320</v>
      </c>
    </row>
    <row r="4961" spans="2:5" x14ac:dyDescent="0.25">
      <c r="B4961" s="97" t="str">
        <f t="shared" si="77"/>
        <v>SEPedra Mole</v>
      </c>
      <c r="C4961" s="104" t="s">
        <v>49</v>
      </c>
      <c r="D4961" s="105" t="s">
        <v>6270</v>
      </c>
      <c r="E4961" s="106">
        <v>3309</v>
      </c>
    </row>
    <row r="4962" spans="2:5" x14ac:dyDescent="0.25">
      <c r="B4962" s="97" t="str">
        <f t="shared" si="77"/>
        <v>MGNatalândia</v>
      </c>
      <c r="C4962" s="104" t="s">
        <v>34</v>
      </c>
      <c r="D4962" s="105" t="s">
        <v>6271</v>
      </c>
      <c r="E4962" s="106">
        <v>3306</v>
      </c>
    </row>
    <row r="4963" spans="2:5" x14ac:dyDescent="0.25">
      <c r="B4963" s="97" t="str">
        <f t="shared" si="77"/>
        <v>GODamianópolis</v>
      </c>
      <c r="C4963" s="97" t="s">
        <v>36</v>
      </c>
      <c r="D4963" s="102" t="s">
        <v>6272</v>
      </c>
      <c r="E4963" s="103">
        <v>3302</v>
      </c>
    </row>
    <row r="4964" spans="2:5" x14ac:dyDescent="0.25">
      <c r="B4964" s="97" t="str">
        <f t="shared" si="77"/>
        <v>PRIvatuba</v>
      </c>
      <c r="C4964" s="97" t="s">
        <v>33</v>
      </c>
      <c r="D4964" s="102" t="s">
        <v>6273</v>
      </c>
      <c r="E4964" s="103">
        <v>3299</v>
      </c>
    </row>
    <row r="4965" spans="2:5" x14ac:dyDescent="0.25">
      <c r="B4965" s="97" t="str">
        <f t="shared" si="77"/>
        <v>PRPitangueiras</v>
      </c>
      <c r="C4965" s="97" t="s">
        <v>33</v>
      </c>
      <c r="D4965" s="102" t="s">
        <v>2396</v>
      </c>
      <c r="E4965" s="103">
        <v>3298</v>
      </c>
    </row>
    <row r="4966" spans="2:5" x14ac:dyDescent="0.25">
      <c r="B4966" s="97" t="str">
        <f t="shared" si="77"/>
        <v>RNÁgua Nova</v>
      </c>
      <c r="C4966" s="104" t="s">
        <v>52</v>
      </c>
      <c r="D4966" s="105" t="s">
        <v>6274</v>
      </c>
      <c r="E4966" s="106">
        <v>3293</v>
      </c>
    </row>
    <row r="4967" spans="2:5" x14ac:dyDescent="0.25">
      <c r="B4967" s="97" t="str">
        <f t="shared" si="77"/>
        <v>RSEsmeralda</v>
      </c>
      <c r="C4967" s="97" t="s">
        <v>39</v>
      </c>
      <c r="D4967" s="102" t="s">
        <v>6275</v>
      </c>
      <c r="E4967" s="103">
        <v>3291</v>
      </c>
    </row>
    <row r="4968" spans="2:5" x14ac:dyDescent="0.25">
      <c r="B4968" s="97" t="str">
        <f t="shared" si="77"/>
        <v>RSAlegria</v>
      </c>
      <c r="C4968" s="97" t="s">
        <v>39</v>
      </c>
      <c r="D4968" s="102" t="s">
        <v>6276</v>
      </c>
      <c r="E4968" s="103">
        <v>3287</v>
      </c>
    </row>
    <row r="4969" spans="2:5" x14ac:dyDescent="0.25">
      <c r="B4969" s="97" t="str">
        <f t="shared" si="77"/>
        <v>SCParaíso</v>
      </c>
      <c r="C4969" s="97" t="s">
        <v>42</v>
      </c>
      <c r="D4969" s="102" t="s">
        <v>5245</v>
      </c>
      <c r="E4969" s="103">
        <v>3284</v>
      </c>
    </row>
    <row r="4970" spans="2:5" x14ac:dyDescent="0.25">
      <c r="B4970" s="97" t="str">
        <f t="shared" si="77"/>
        <v>MGBias Fortes</v>
      </c>
      <c r="C4970" s="104" t="s">
        <v>34</v>
      </c>
      <c r="D4970" s="105" t="s">
        <v>6277</v>
      </c>
      <c r="E4970" s="106">
        <v>3282</v>
      </c>
    </row>
    <row r="4971" spans="2:5" x14ac:dyDescent="0.25">
      <c r="B4971" s="97" t="str">
        <f t="shared" si="77"/>
        <v>PRParanapoema</v>
      </c>
      <c r="C4971" s="97" t="s">
        <v>33</v>
      </c>
      <c r="D4971" s="102" t="s">
        <v>6278</v>
      </c>
      <c r="E4971" s="103">
        <v>3277</v>
      </c>
    </row>
    <row r="4972" spans="2:5" x14ac:dyDescent="0.25">
      <c r="B4972" s="97" t="str">
        <f t="shared" si="77"/>
        <v>RSCampos Borges</v>
      </c>
      <c r="C4972" s="97" t="s">
        <v>39</v>
      </c>
      <c r="D4972" s="102" t="s">
        <v>6279</v>
      </c>
      <c r="E4972" s="103">
        <v>3272</v>
      </c>
    </row>
    <row r="4973" spans="2:5" x14ac:dyDescent="0.25">
      <c r="B4973" s="97" t="str">
        <f t="shared" si="77"/>
        <v>GOBuritinópolis</v>
      </c>
      <c r="C4973" s="97" t="s">
        <v>36</v>
      </c>
      <c r="D4973" s="102" t="s">
        <v>6280</v>
      </c>
      <c r="E4973" s="103">
        <v>3272</v>
      </c>
    </row>
    <row r="4974" spans="2:5" x14ac:dyDescent="0.25">
      <c r="B4974" s="97" t="str">
        <f t="shared" si="77"/>
        <v>SETelha</v>
      </c>
      <c r="C4974" s="104" t="s">
        <v>49</v>
      </c>
      <c r="D4974" s="105" t="s">
        <v>6281</v>
      </c>
      <c r="E4974" s="106">
        <v>3271</v>
      </c>
    </row>
    <row r="4975" spans="2:5" x14ac:dyDescent="0.25">
      <c r="B4975" s="97" t="str">
        <f t="shared" si="77"/>
        <v>RSBraga</v>
      </c>
      <c r="C4975" s="97" t="s">
        <v>39</v>
      </c>
      <c r="D4975" s="102" t="s">
        <v>6282</v>
      </c>
      <c r="E4975" s="103">
        <v>3271</v>
      </c>
    </row>
    <row r="4976" spans="2:5" x14ac:dyDescent="0.25">
      <c r="B4976" s="97" t="str">
        <f t="shared" si="77"/>
        <v>RSBarra do Guarita</v>
      </c>
      <c r="C4976" s="97" t="s">
        <v>39</v>
      </c>
      <c r="D4976" s="102" t="s">
        <v>6283</v>
      </c>
      <c r="E4976" s="103">
        <v>3266</v>
      </c>
    </row>
    <row r="4977" spans="1:5" x14ac:dyDescent="0.25">
      <c r="B4977" s="97" t="str">
        <f t="shared" si="77"/>
        <v>MGUruana de Minas</v>
      </c>
      <c r="C4977" s="97" t="s">
        <v>34</v>
      </c>
      <c r="D4977" s="102" t="s">
        <v>6284</v>
      </c>
      <c r="E4977" s="103">
        <v>3256</v>
      </c>
    </row>
    <row r="4978" spans="1:5" x14ac:dyDescent="0.25">
      <c r="B4978" s="97" t="str">
        <f t="shared" si="77"/>
        <v>PRSanta Cecília do Pavão</v>
      </c>
      <c r="C4978" s="97" t="s">
        <v>33</v>
      </c>
      <c r="D4978" s="102" t="s">
        <v>6285</v>
      </c>
      <c r="E4978" s="103">
        <v>3253</v>
      </c>
    </row>
    <row r="4979" spans="1:5" x14ac:dyDescent="0.25">
      <c r="B4979" s="97" t="str">
        <f t="shared" si="77"/>
        <v>GOEstrela do Norte</v>
      </c>
      <c r="C4979" s="97" t="s">
        <v>36</v>
      </c>
      <c r="D4979" s="102" t="s">
        <v>6286</v>
      </c>
      <c r="E4979" s="103">
        <v>3253</v>
      </c>
    </row>
    <row r="4980" spans="1:5" x14ac:dyDescent="0.25">
      <c r="B4980" s="97" t="str">
        <f t="shared" si="77"/>
        <v>SPAlvinlândia</v>
      </c>
      <c r="C4980" s="97" t="s">
        <v>27</v>
      </c>
      <c r="D4980" s="102" t="s">
        <v>6287</v>
      </c>
      <c r="E4980" s="103">
        <v>3251</v>
      </c>
    </row>
    <row r="4981" spans="1:5" x14ac:dyDescent="0.25">
      <c r="B4981" s="97" t="str">
        <f t="shared" si="77"/>
        <v>SCSerra Alta</v>
      </c>
      <c r="C4981" s="97" t="s">
        <v>42</v>
      </c>
      <c r="D4981" s="102" t="s">
        <v>6288</v>
      </c>
      <c r="E4981" s="103">
        <v>3249</v>
      </c>
    </row>
    <row r="4982" spans="1:5" x14ac:dyDescent="0.25">
      <c r="B4982" s="97" t="str">
        <f t="shared" si="77"/>
        <v>PRJundiaí do Sul</v>
      </c>
      <c r="C4982" s="97" t="s">
        <v>33</v>
      </c>
      <c r="D4982" s="102" t="s">
        <v>6289</v>
      </c>
      <c r="E4982" s="103">
        <v>3248</v>
      </c>
    </row>
    <row r="4983" spans="1:5" x14ac:dyDescent="0.25">
      <c r="B4983" s="97" t="str">
        <f t="shared" si="77"/>
        <v>PRBom Sucesso do Sul</v>
      </c>
      <c r="C4983" s="97" t="s">
        <v>33</v>
      </c>
      <c r="D4983" s="102" t="s">
        <v>6290</v>
      </c>
      <c r="E4983" s="103">
        <v>3244</v>
      </c>
    </row>
    <row r="4984" spans="1:5" x14ac:dyDescent="0.25">
      <c r="A4984" s="97" t="str">
        <f>_xlfn.CONCAT(C4984,D4984)</f>
        <v>PABannach</v>
      </c>
      <c r="B4984" s="97" t="str">
        <f t="shared" si="77"/>
        <v>PABannach</v>
      </c>
      <c r="C4984" s="104" t="s">
        <v>35</v>
      </c>
      <c r="D4984" s="105" t="s">
        <v>6291</v>
      </c>
      <c r="E4984" s="106">
        <v>3239</v>
      </c>
    </row>
    <row r="4985" spans="1:5" x14ac:dyDescent="0.25">
      <c r="B4985" s="97" t="str">
        <f t="shared" si="77"/>
        <v>SPEmilianópolis</v>
      </c>
      <c r="C4985" s="97" t="s">
        <v>27</v>
      </c>
      <c r="D4985" s="102" t="s">
        <v>6292</v>
      </c>
      <c r="E4985" s="103">
        <v>3238</v>
      </c>
    </row>
    <row r="4986" spans="1:5" x14ac:dyDescent="0.25">
      <c r="B4986" s="97" t="str">
        <f t="shared" si="77"/>
        <v>RSMonte Alegre dos Campos</v>
      </c>
      <c r="C4986" s="97" t="s">
        <v>39</v>
      </c>
      <c r="D4986" s="102" t="s">
        <v>6293</v>
      </c>
      <c r="E4986" s="103">
        <v>3237</v>
      </c>
    </row>
    <row r="4987" spans="1:5" x14ac:dyDescent="0.25">
      <c r="B4987" s="97" t="str">
        <f t="shared" si="77"/>
        <v>SCEntre Rios</v>
      </c>
      <c r="C4987" s="97" t="s">
        <v>42</v>
      </c>
      <c r="D4987" s="102" t="s">
        <v>2350</v>
      </c>
      <c r="E4987" s="103">
        <v>3232</v>
      </c>
    </row>
    <row r="4988" spans="1:5" x14ac:dyDescent="0.25">
      <c r="B4988" s="97" t="str">
        <f t="shared" si="77"/>
        <v>RSCaseiros</v>
      </c>
      <c r="C4988" s="97" t="s">
        <v>39</v>
      </c>
      <c r="D4988" s="102" t="s">
        <v>6294</v>
      </c>
      <c r="E4988" s="103">
        <v>3228</v>
      </c>
    </row>
    <row r="4989" spans="1:5" x14ac:dyDescent="0.25">
      <c r="B4989" s="97" t="str">
        <f t="shared" si="77"/>
        <v>RSCharrua</v>
      </c>
      <c r="C4989" s="97" t="s">
        <v>39</v>
      </c>
      <c r="D4989" s="102" t="s">
        <v>6295</v>
      </c>
      <c r="E4989" s="103">
        <v>3228</v>
      </c>
    </row>
    <row r="4990" spans="1:5" x14ac:dyDescent="0.25">
      <c r="B4990" s="97" t="str">
        <f t="shared" si="77"/>
        <v>RSSão Martinho da Serra</v>
      </c>
      <c r="C4990" s="97" t="s">
        <v>39</v>
      </c>
      <c r="D4990" s="102" t="s">
        <v>6296</v>
      </c>
      <c r="E4990" s="103">
        <v>3228</v>
      </c>
    </row>
    <row r="4991" spans="1:5" x14ac:dyDescent="0.25">
      <c r="B4991" s="97" t="str">
        <f t="shared" si="77"/>
        <v>MTSalto do Céu</v>
      </c>
      <c r="C4991" s="97" t="s">
        <v>46</v>
      </c>
      <c r="D4991" s="102" t="s">
        <v>6297</v>
      </c>
      <c r="E4991" s="103">
        <v>3226</v>
      </c>
    </row>
    <row r="4992" spans="1:5" x14ac:dyDescent="0.25">
      <c r="B4992" s="97" t="str">
        <f t="shared" si="77"/>
        <v>SCAnitápolis</v>
      </c>
      <c r="C4992" s="97" t="s">
        <v>42</v>
      </c>
      <c r="D4992" s="102" t="s">
        <v>6298</v>
      </c>
      <c r="E4992" s="103">
        <v>3223</v>
      </c>
    </row>
    <row r="4993" spans="1:5" x14ac:dyDescent="0.25">
      <c r="B4993" s="97" t="str">
        <f t="shared" si="77"/>
        <v>MGLeandro Ferreira</v>
      </c>
      <c r="C4993" s="104" t="s">
        <v>34</v>
      </c>
      <c r="D4993" s="105" t="s">
        <v>6299</v>
      </c>
      <c r="E4993" s="106">
        <v>3222</v>
      </c>
    </row>
    <row r="4994" spans="1:5" x14ac:dyDescent="0.25">
      <c r="B4994" s="97" t="str">
        <f t="shared" si="77"/>
        <v>MGNacip Raydan</v>
      </c>
      <c r="C4994" s="104" t="s">
        <v>34</v>
      </c>
      <c r="D4994" s="105" t="s">
        <v>6300</v>
      </c>
      <c r="E4994" s="106">
        <v>3221</v>
      </c>
    </row>
    <row r="4995" spans="1:5" x14ac:dyDescent="0.25">
      <c r="B4995" s="97" t="str">
        <f t="shared" ref="B4995:B5058" si="78">C4995&amp;D4995</f>
        <v>RSSão Valentim</v>
      </c>
      <c r="C4995" s="97" t="s">
        <v>39</v>
      </c>
      <c r="D4995" s="102" t="s">
        <v>6301</v>
      </c>
      <c r="E4995" s="103">
        <v>3220</v>
      </c>
    </row>
    <row r="4996" spans="1:5" x14ac:dyDescent="0.25">
      <c r="B4996" s="97" t="str">
        <f t="shared" si="78"/>
        <v>RNVila Flor</v>
      </c>
      <c r="C4996" s="104" t="s">
        <v>52</v>
      </c>
      <c r="D4996" s="105" t="s">
        <v>6302</v>
      </c>
      <c r="E4996" s="106">
        <v>3217</v>
      </c>
    </row>
    <row r="4997" spans="1:5" x14ac:dyDescent="0.25">
      <c r="B4997" s="97" t="str">
        <f t="shared" si="78"/>
        <v>PBCajazeirinhas</v>
      </c>
      <c r="C4997" s="104" t="s">
        <v>50</v>
      </c>
      <c r="D4997" s="105" t="s">
        <v>6303</v>
      </c>
      <c r="E4997" s="106">
        <v>3217</v>
      </c>
    </row>
    <row r="4998" spans="1:5" x14ac:dyDescent="0.25">
      <c r="B4998" s="97" t="str">
        <f t="shared" si="78"/>
        <v>PIFrancisco Macedo</v>
      </c>
      <c r="C4998" s="104" t="s">
        <v>53</v>
      </c>
      <c r="D4998" s="105" t="s">
        <v>6304</v>
      </c>
      <c r="E4998" s="106">
        <v>3216</v>
      </c>
    </row>
    <row r="4999" spans="1:5" x14ac:dyDescent="0.25">
      <c r="B4999" s="97" t="str">
        <f t="shared" si="78"/>
        <v>MGChácara</v>
      </c>
      <c r="C4999" s="104" t="s">
        <v>34</v>
      </c>
      <c r="D4999" s="105" t="s">
        <v>6305</v>
      </c>
      <c r="E4999" s="106">
        <v>3216</v>
      </c>
    </row>
    <row r="5000" spans="1:5" x14ac:dyDescent="0.25">
      <c r="B5000" s="97" t="str">
        <f t="shared" si="78"/>
        <v>SPNantes</v>
      </c>
      <c r="C5000" s="97" t="s">
        <v>27</v>
      </c>
      <c r="D5000" s="102" t="s">
        <v>6306</v>
      </c>
      <c r="E5000" s="103">
        <v>3215</v>
      </c>
    </row>
    <row r="5001" spans="1:5" x14ac:dyDescent="0.25">
      <c r="B5001" s="97" t="str">
        <f t="shared" si="78"/>
        <v>RNRafael Godeiro</v>
      </c>
      <c r="C5001" s="104" t="s">
        <v>52</v>
      </c>
      <c r="D5001" s="105" t="s">
        <v>6307</v>
      </c>
      <c r="E5001" s="106">
        <v>3214</v>
      </c>
    </row>
    <row r="5002" spans="1:5" x14ac:dyDescent="0.25">
      <c r="B5002" s="97" t="str">
        <f t="shared" si="78"/>
        <v>MGSanta Bárbara do Monte Verde</v>
      </c>
      <c r="C5002" s="97" t="s">
        <v>34</v>
      </c>
      <c r="D5002" s="102" t="s">
        <v>6308</v>
      </c>
      <c r="E5002" s="103">
        <v>3212</v>
      </c>
    </row>
    <row r="5003" spans="1:5" x14ac:dyDescent="0.25">
      <c r="B5003" s="97" t="str">
        <f t="shared" si="78"/>
        <v>GOProfessor Jamil</v>
      </c>
      <c r="C5003" s="97" t="s">
        <v>36</v>
      </c>
      <c r="D5003" s="102" t="s">
        <v>6309</v>
      </c>
      <c r="E5003" s="103">
        <v>3211</v>
      </c>
    </row>
    <row r="5004" spans="1:5" x14ac:dyDescent="0.25">
      <c r="B5004" s="97" t="str">
        <f t="shared" si="78"/>
        <v>PRSanta Amélia</v>
      </c>
      <c r="C5004" s="97" t="s">
        <v>33</v>
      </c>
      <c r="D5004" s="102" t="s">
        <v>6310</v>
      </c>
      <c r="E5004" s="103">
        <v>3208</v>
      </c>
    </row>
    <row r="5005" spans="1:5" x14ac:dyDescent="0.25">
      <c r="B5005" s="97" t="str">
        <f t="shared" si="78"/>
        <v>GONova Roma</v>
      </c>
      <c r="C5005" s="97" t="s">
        <v>36</v>
      </c>
      <c r="D5005" s="102" t="s">
        <v>6311</v>
      </c>
      <c r="E5005" s="103">
        <v>3208</v>
      </c>
    </row>
    <row r="5006" spans="1:5" x14ac:dyDescent="0.25">
      <c r="B5006" s="97" t="str">
        <f t="shared" si="78"/>
        <v>GOSanta Tereza de Goiás</v>
      </c>
      <c r="C5006" s="97" t="s">
        <v>36</v>
      </c>
      <c r="D5006" s="102" t="s">
        <v>6312</v>
      </c>
      <c r="E5006" s="103">
        <v>3207</v>
      </c>
    </row>
    <row r="5007" spans="1:5" x14ac:dyDescent="0.25">
      <c r="B5007" s="97" t="str">
        <f t="shared" si="78"/>
        <v>MGFaria Lemos</v>
      </c>
      <c r="C5007" s="104" t="s">
        <v>34</v>
      </c>
      <c r="D5007" s="105" t="s">
        <v>6313</v>
      </c>
      <c r="E5007" s="106">
        <v>3202</v>
      </c>
    </row>
    <row r="5008" spans="1:5" x14ac:dyDescent="0.25">
      <c r="A5008" s="97" t="str">
        <f>_xlfn.CONCAT(C5008,D5008)</f>
        <v>TOLuzinópolis</v>
      </c>
      <c r="B5008" s="97" t="str">
        <f t="shared" si="78"/>
        <v>TOLuzinópolis</v>
      </c>
      <c r="C5008" s="104" t="s">
        <v>45</v>
      </c>
      <c r="D5008" s="105" t="s">
        <v>6314</v>
      </c>
      <c r="E5008" s="106">
        <v>3200</v>
      </c>
    </row>
    <row r="5009" spans="1:5" x14ac:dyDescent="0.25">
      <c r="A5009" s="97" t="str">
        <f>_xlfn.CONCAT(C5009,D5009)</f>
        <v>TOPorto Alegre do Tocantins</v>
      </c>
      <c r="B5009" s="97" t="str">
        <f t="shared" si="78"/>
        <v>TOPorto Alegre do Tocantins</v>
      </c>
      <c r="C5009" s="104" t="s">
        <v>45</v>
      </c>
      <c r="D5009" s="105" t="s">
        <v>6315</v>
      </c>
      <c r="E5009" s="106">
        <v>3200</v>
      </c>
    </row>
    <row r="5010" spans="1:5" x14ac:dyDescent="0.25">
      <c r="A5010" s="97" t="str">
        <f>_xlfn.CONCAT(C5010,D5010)</f>
        <v>TOLajeado</v>
      </c>
      <c r="B5010" s="97" t="str">
        <f t="shared" si="78"/>
        <v>TOLajeado</v>
      </c>
      <c r="C5010" s="104" t="s">
        <v>45</v>
      </c>
      <c r="D5010" s="105" t="s">
        <v>1922</v>
      </c>
      <c r="E5010" s="106">
        <v>3199</v>
      </c>
    </row>
    <row r="5011" spans="1:5" x14ac:dyDescent="0.25">
      <c r="B5011" s="97" t="str">
        <f t="shared" si="78"/>
        <v>RNTriunfo Potiguar</v>
      </c>
      <c r="C5011" s="104" t="s">
        <v>52</v>
      </c>
      <c r="D5011" s="105" t="s">
        <v>6316</v>
      </c>
      <c r="E5011" s="106">
        <v>3195</v>
      </c>
    </row>
    <row r="5012" spans="1:5" x14ac:dyDescent="0.25">
      <c r="B5012" s="97" t="str">
        <f t="shared" si="78"/>
        <v>SPRubiácea</v>
      </c>
      <c r="C5012" s="97" t="s">
        <v>27</v>
      </c>
      <c r="D5012" s="102" t="s">
        <v>6317</v>
      </c>
      <c r="E5012" s="103">
        <v>3195</v>
      </c>
    </row>
    <row r="5013" spans="1:5" x14ac:dyDescent="0.25">
      <c r="B5013" s="97" t="str">
        <f t="shared" si="78"/>
        <v>SPRubinéia</v>
      </c>
      <c r="C5013" s="97" t="s">
        <v>27</v>
      </c>
      <c r="D5013" s="102" t="s">
        <v>6318</v>
      </c>
      <c r="E5013" s="103">
        <v>3191</v>
      </c>
    </row>
    <row r="5014" spans="1:5" x14ac:dyDescent="0.25">
      <c r="B5014" s="97" t="str">
        <f t="shared" si="78"/>
        <v>RSNovo Machado</v>
      </c>
      <c r="C5014" s="97" t="s">
        <v>39</v>
      </c>
      <c r="D5014" s="102" t="s">
        <v>6319</v>
      </c>
      <c r="E5014" s="103">
        <v>3191</v>
      </c>
    </row>
    <row r="5015" spans="1:5" x14ac:dyDescent="0.25">
      <c r="B5015" s="97" t="str">
        <f t="shared" si="78"/>
        <v>RSMuitos Capões</v>
      </c>
      <c r="C5015" s="97" t="s">
        <v>39</v>
      </c>
      <c r="D5015" s="102" t="s">
        <v>6320</v>
      </c>
      <c r="E5015" s="103">
        <v>3184</v>
      </c>
    </row>
    <row r="5016" spans="1:5" x14ac:dyDescent="0.25">
      <c r="B5016" s="97" t="str">
        <f t="shared" si="78"/>
        <v>SCAtalanta</v>
      </c>
      <c r="C5016" s="97" t="s">
        <v>42</v>
      </c>
      <c r="D5016" s="102" t="s">
        <v>6321</v>
      </c>
      <c r="E5016" s="103">
        <v>3179</v>
      </c>
    </row>
    <row r="5017" spans="1:5" x14ac:dyDescent="0.25">
      <c r="B5017" s="97" t="str">
        <f t="shared" si="78"/>
        <v>MGSão Gonçalo do Rio Preto</v>
      </c>
      <c r="C5017" s="104" t="s">
        <v>34</v>
      </c>
      <c r="D5017" s="105" t="s">
        <v>6322</v>
      </c>
      <c r="E5017" s="106">
        <v>3178</v>
      </c>
    </row>
    <row r="5018" spans="1:5" x14ac:dyDescent="0.25">
      <c r="B5018" s="97" t="str">
        <f t="shared" si="78"/>
        <v>MGGlaucilândia</v>
      </c>
      <c r="C5018" s="104" t="s">
        <v>34</v>
      </c>
      <c r="D5018" s="105" t="s">
        <v>6323</v>
      </c>
      <c r="E5018" s="106">
        <v>3177</v>
      </c>
    </row>
    <row r="5019" spans="1:5" x14ac:dyDescent="0.25">
      <c r="A5019" s="97" t="str">
        <f>_xlfn.CONCAT(C5019,D5019)</f>
        <v>PIAntônio Almeida</v>
      </c>
      <c r="B5019" s="97" t="str">
        <f t="shared" si="78"/>
        <v>PIAntônio Almeida</v>
      </c>
      <c r="C5019" s="104" t="s">
        <v>53</v>
      </c>
      <c r="D5019" s="105" t="s">
        <v>6324</v>
      </c>
      <c r="E5019" s="106">
        <v>3175</v>
      </c>
    </row>
    <row r="5020" spans="1:5" x14ac:dyDescent="0.25">
      <c r="B5020" s="97" t="str">
        <f t="shared" si="78"/>
        <v>RSErnestina</v>
      </c>
      <c r="C5020" s="97" t="s">
        <v>39</v>
      </c>
      <c r="D5020" s="102" t="s">
        <v>6325</v>
      </c>
      <c r="E5020" s="103">
        <v>3171</v>
      </c>
    </row>
    <row r="5021" spans="1:5" x14ac:dyDescent="0.25">
      <c r="B5021" s="97" t="str">
        <f t="shared" si="78"/>
        <v>MGCórrego Danta</v>
      </c>
      <c r="C5021" s="104" t="s">
        <v>34</v>
      </c>
      <c r="D5021" s="105" t="s">
        <v>6326</v>
      </c>
      <c r="E5021" s="106">
        <v>3168</v>
      </c>
    </row>
    <row r="5022" spans="1:5" x14ac:dyDescent="0.25">
      <c r="B5022" s="97" t="str">
        <f t="shared" si="78"/>
        <v>MTSanto Afonso</v>
      </c>
      <c r="C5022" s="97" t="s">
        <v>46</v>
      </c>
      <c r="D5022" s="102" t="s">
        <v>6327</v>
      </c>
      <c r="E5022" s="103">
        <v>3164</v>
      </c>
    </row>
    <row r="5023" spans="1:5" x14ac:dyDescent="0.25">
      <c r="B5023" s="97" t="str">
        <f t="shared" si="78"/>
        <v>RNPedra Grande</v>
      </c>
      <c r="C5023" s="104" t="s">
        <v>52</v>
      </c>
      <c r="D5023" s="105" t="s">
        <v>6328</v>
      </c>
      <c r="E5023" s="106">
        <v>3163</v>
      </c>
    </row>
    <row r="5024" spans="1:5" x14ac:dyDescent="0.25">
      <c r="B5024" s="97" t="str">
        <f t="shared" si="78"/>
        <v>PRRio Bom</v>
      </c>
      <c r="C5024" s="97" t="s">
        <v>33</v>
      </c>
      <c r="D5024" s="102" t="s">
        <v>6329</v>
      </c>
      <c r="E5024" s="103">
        <v>3162</v>
      </c>
    </row>
    <row r="5025" spans="2:5" x14ac:dyDescent="0.25">
      <c r="B5025" s="97" t="str">
        <f t="shared" si="78"/>
        <v>SCSão Martinho</v>
      </c>
      <c r="C5025" s="97" t="s">
        <v>42</v>
      </c>
      <c r="D5025" s="102" t="s">
        <v>5584</v>
      </c>
      <c r="E5025" s="103">
        <v>3162</v>
      </c>
    </row>
    <row r="5026" spans="2:5" x14ac:dyDescent="0.25">
      <c r="B5026" s="97" t="str">
        <f t="shared" si="78"/>
        <v>SPSanto Expedito</v>
      </c>
      <c r="C5026" s="97" t="s">
        <v>27</v>
      </c>
      <c r="D5026" s="102" t="s">
        <v>6330</v>
      </c>
      <c r="E5026" s="103">
        <v>3159</v>
      </c>
    </row>
    <row r="5027" spans="2:5" x14ac:dyDescent="0.25">
      <c r="B5027" s="97" t="str">
        <f t="shared" si="78"/>
        <v>MGMathias Lobato</v>
      </c>
      <c r="C5027" s="97" t="s">
        <v>34</v>
      </c>
      <c r="D5027" s="102" t="s">
        <v>6331</v>
      </c>
      <c r="E5027" s="103">
        <v>3157</v>
      </c>
    </row>
    <row r="5028" spans="2:5" x14ac:dyDescent="0.25">
      <c r="B5028" s="97" t="str">
        <f t="shared" si="78"/>
        <v>GOPerolândia</v>
      </c>
      <c r="C5028" s="97" t="s">
        <v>36</v>
      </c>
      <c r="D5028" s="102" t="s">
        <v>6332</v>
      </c>
      <c r="E5028" s="103">
        <v>3156</v>
      </c>
    </row>
    <row r="5029" spans="2:5" x14ac:dyDescent="0.25">
      <c r="B5029" s="97" t="str">
        <f t="shared" si="78"/>
        <v>MGOnça de Pitangui</v>
      </c>
      <c r="C5029" s="104" t="s">
        <v>34</v>
      </c>
      <c r="D5029" s="105" t="s">
        <v>6333</v>
      </c>
      <c r="E5029" s="106">
        <v>3155</v>
      </c>
    </row>
    <row r="5030" spans="2:5" x14ac:dyDescent="0.25">
      <c r="B5030" s="97" t="str">
        <f t="shared" si="78"/>
        <v>PRLidianópolis</v>
      </c>
      <c r="C5030" s="97" t="s">
        <v>33</v>
      </c>
      <c r="D5030" s="102" t="s">
        <v>6334</v>
      </c>
      <c r="E5030" s="103">
        <v>3155</v>
      </c>
    </row>
    <row r="5031" spans="2:5" x14ac:dyDescent="0.25">
      <c r="B5031" s="97" t="str">
        <f t="shared" si="78"/>
        <v>SCIbicaré</v>
      </c>
      <c r="C5031" s="97" t="s">
        <v>42</v>
      </c>
      <c r="D5031" s="102" t="s">
        <v>6335</v>
      </c>
      <c r="E5031" s="103">
        <v>3154</v>
      </c>
    </row>
    <row r="5032" spans="2:5" x14ac:dyDescent="0.25">
      <c r="B5032" s="97" t="str">
        <f t="shared" si="78"/>
        <v>MGJaguaraçu</v>
      </c>
      <c r="C5032" s="104" t="s">
        <v>34</v>
      </c>
      <c r="D5032" s="105" t="s">
        <v>6336</v>
      </c>
      <c r="E5032" s="106">
        <v>3151</v>
      </c>
    </row>
    <row r="5033" spans="2:5" x14ac:dyDescent="0.25">
      <c r="B5033" s="97" t="str">
        <f t="shared" si="78"/>
        <v>MGCaranaíba</v>
      </c>
      <c r="C5033" s="104" t="s">
        <v>34</v>
      </c>
      <c r="D5033" s="105" t="s">
        <v>6337</v>
      </c>
      <c r="E5033" s="106">
        <v>3150</v>
      </c>
    </row>
    <row r="5034" spans="2:5" x14ac:dyDescent="0.25">
      <c r="B5034" s="97" t="str">
        <f t="shared" si="78"/>
        <v>PIPrata do Piauí</v>
      </c>
      <c r="C5034" s="104" t="s">
        <v>53</v>
      </c>
      <c r="D5034" s="105" t="s">
        <v>6338</v>
      </c>
      <c r="E5034" s="106">
        <v>3149</v>
      </c>
    </row>
    <row r="5035" spans="2:5" x14ac:dyDescent="0.25">
      <c r="B5035" s="97" t="str">
        <f t="shared" si="78"/>
        <v>SPJeriquara</v>
      </c>
      <c r="C5035" s="97" t="s">
        <v>27</v>
      </c>
      <c r="D5035" s="102" t="s">
        <v>6339</v>
      </c>
      <c r="E5035" s="103">
        <v>3143</v>
      </c>
    </row>
    <row r="5036" spans="2:5" x14ac:dyDescent="0.25">
      <c r="B5036" s="97" t="str">
        <f t="shared" si="78"/>
        <v>RSItatiba do Sul</v>
      </c>
      <c r="C5036" s="97" t="s">
        <v>39</v>
      </c>
      <c r="D5036" s="102" t="s">
        <v>6340</v>
      </c>
      <c r="E5036" s="103">
        <v>3143</v>
      </c>
    </row>
    <row r="5037" spans="2:5" x14ac:dyDescent="0.25">
      <c r="B5037" s="97" t="str">
        <f t="shared" si="78"/>
        <v>PRMato Rico</v>
      </c>
      <c r="C5037" s="97" t="s">
        <v>33</v>
      </c>
      <c r="D5037" s="102" t="s">
        <v>6341</v>
      </c>
      <c r="E5037" s="103">
        <v>3142</v>
      </c>
    </row>
    <row r="5038" spans="2:5" x14ac:dyDescent="0.25">
      <c r="B5038" s="97" t="str">
        <f t="shared" si="78"/>
        <v>PEFernando de Noronha</v>
      </c>
      <c r="C5038" s="104" t="s">
        <v>44</v>
      </c>
      <c r="D5038" s="105" t="s">
        <v>6342</v>
      </c>
      <c r="E5038" s="106">
        <v>3140</v>
      </c>
    </row>
    <row r="5039" spans="2:5" x14ac:dyDescent="0.25">
      <c r="B5039" s="97" t="str">
        <f t="shared" si="78"/>
        <v>RSMormaço</v>
      </c>
      <c r="C5039" s="97" t="s">
        <v>39</v>
      </c>
      <c r="D5039" s="102" t="s">
        <v>6343</v>
      </c>
      <c r="E5039" s="103">
        <v>3139</v>
      </c>
    </row>
    <row r="5040" spans="2:5" x14ac:dyDescent="0.25">
      <c r="B5040" s="97" t="str">
        <f t="shared" si="78"/>
        <v>PRPorto Barreiro</v>
      </c>
      <c r="C5040" s="97" t="s">
        <v>33</v>
      </c>
      <c r="D5040" s="102" t="s">
        <v>6344</v>
      </c>
      <c r="E5040" s="103">
        <v>3133</v>
      </c>
    </row>
    <row r="5041" spans="1:5" x14ac:dyDescent="0.25">
      <c r="B5041" s="97" t="str">
        <f t="shared" si="78"/>
        <v>MGComendador Gomes</v>
      </c>
      <c r="C5041" s="104" t="s">
        <v>34</v>
      </c>
      <c r="D5041" s="105" t="s">
        <v>6345</v>
      </c>
      <c r="E5041" s="106">
        <v>3128</v>
      </c>
    </row>
    <row r="5042" spans="1:5" x14ac:dyDescent="0.25">
      <c r="B5042" s="97" t="str">
        <f t="shared" si="78"/>
        <v>MGMorro do Pilar</v>
      </c>
      <c r="C5042" s="104" t="s">
        <v>34</v>
      </c>
      <c r="D5042" s="105" t="s">
        <v>6346</v>
      </c>
      <c r="E5042" s="106">
        <v>3126</v>
      </c>
    </row>
    <row r="5043" spans="1:5" x14ac:dyDescent="0.25">
      <c r="B5043" s="97" t="str">
        <f t="shared" si="78"/>
        <v>SPMira Estrela</v>
      </c>
      <c r="C5043" s="97" t="s">
        <v>27</v>
      </c>
      <c r="D5043" s="102" t="s">
        <v>6347</v>
      </c>
      <c r="E5043" s="103">
        <v>3125</v>
      </c>
    </row>
    <row r="5044" spans="1:5" x14ac:dyDescent="0.25">
      <c r="B5044" s="97" t="str">
        <f t="shared" si="78"/>
        <v>MTVale de São Domingos</v>
      </c>
      <c r="C5044" s="97" t="s">
        <v>46</v>
      </c>
      <c r="D5044" s="102" t="s">
        <v>6348</v>
      </c>
      <c r="E5044" s="103">
        <v>3124</v>
      </c>
    </row>
    <row r="5045" spans="1:5" x14ac:dyDescent="0.25">
      <c r="B5045" s="97" t="str">
        <f t="shared" si="78"/>
        <v>PRInajá</v>
      </c>
      <c r="C5045" s="97" t="s">
        <v>33</v>
      </c>
      <c r="D5045" s="102" t="s">
        <v>3012</v>
      </c>
      <c r="E5045" s="103">
        <v>3122</v>
      </c>
    </row>
    <row r="5046" spans="1:5" x14ac:dyDescent="0.25">
      <c r="B5046" s="97" t="str">
        <f t="shared" si="78"/>
        <v>PBSão Domingos de Pombal</v>
      </c>
      <c r="C5046" s="104" t="s">
        <v>50</v>
      </c>
      <c r="D5046" s="105" t="s">
        <v>6349</v>
      </c>
      <c r="E5046" s="106">
        <v>3119</v>
      </c>
    </row>
    <row r="5047" spans="1:5" x14ac:dyDescent="0.25">
      <c r="B5047" s="97" t="str">
        <f t="shared" si="78"/>
        <v>RNPassagem</v>
      </c>
      <c r="C5047" s="104" t="s">
        <v>52</v>
      </c>
      <c r="D5047" s="105" t="s">
        <v>6350</v>
      </c>
      <c r="E5047" s="106">
        <v>3114</v>
      </c>
    </row>
    <row r="5048" spans="1:5" x14ac:dyDescent="0.25">
      <c r="B5048" s="97" t="str">
        <f t="shared" si="78"/>
        <v>PBSerra da Raiz</v>
      </c>
      <c r="C5048" s="104" t="s">
        <v>50</v>
      </c>
      <c r="D5048" s="105" t="s">
        <v>6351</v>
      </c>
      <c r="E5048" s="106">
        <v>3114</v>
      </c>
    </row>
    <row r="5049" spans="1:5" x14ac:dyDescent="0.25">
      <c r="B5049" s="97" t="str">
        <f t="shared" si="78"/>
        <v>SPPedrinhas Paulista</v>
      </c>
      <c r="C5049" s="97" t="s">
        <v>27</v>
      </c>
      <c r="D5049" s="102" t="s">
        <v>6352</v>
      </c>
      <c r="E5049" s="103">
        <v>3109</v>
      </c>
    </row>
    <row r="5050" spans="1:5" x14ac:dyDescent="0.25">
      <c r="B5050" s="97" t="str">
        <f t="shared" si="78"/>
        <v>MGCascalho Rico</v>
      </c>
      <c r="C5050" s="104" t="s">
        <v>34</v>
      </c>
      <c r="D5050" s="105" t="s">
        <v>6353</v>
      </c>
      <c r="E5050" s="106">
        <v>3108</v>
      </c>
    </row>
    <row r="5051" spans="1:5" x14ac:dyDescent="0.25">
      <c r="A5051" s="97" t="str">
        <f>_xlfn.CONCAT(C5051,D5051)</f>
        <v>TOSão Salvador do Tocantins</v>
      </c>
      <c r="B5051" s="97" t="str">
        <f t="shared" si="78"/>
        <v>TOSão Salvador do Tocantins</v>
      </c>
      <c r="C5051" s="104" t="s">
        <v>45</v>
      </c>
      <c r="D5051" s="105" t="s">
        <v>6354</v>
      </c>
      <c r="E5051" s="106">
        <v>3106</v>
      </c>
    </row>
    <row r="5052" spans="1:5" x14ac:dyDescent="0.25">
      <c r="B5052" s="97" t="str">
        <f t="shared" si="78"/>
        <v>SCBom Jesus</v>
      </c>
      <c r="C5052" s="97" t="s">
        <v>42</v>
      </c>
      <c r="D5052" s="102" t="s">
        <v>2932</v>
      </c>
      <c r="E5052" s="103">
        <v>3104</v>
      </c>
    </row>
    <row r="5053" spans="1:5" x14ac:dyDescent="0.25">
      <c r="B5053" s="97" t="str">
        <f t="shared" si="78"/>
        <v>PBTenório</v>
      </c>
      <c r="C5053" s="104" t="s">
        <v>50</v>
      </c>
      <c r="D5053" s="105" t="s">
        <v>6355</v>
      </c>
      <c r="E5053" s="106">
        <v>3103</v>
      </c>
    </row>
    <row r="5054" spans="1:5" x14ac:dyDescent="0.25">
      <c r="B5054" s="97" t="str">
        <f t="shared" si="78"/>
        <v>RSImigrante</v>
      </c>
      <c r="C5054" s="97" t="s">
        <v>39</v>
      </c>
      <c r="D5054" s="102" t="s">
        <v>6356</v>
      </c>
      <c r="E5054" s="103">
        <v>3103</v>
      </c>
    </row>
    <row r="5055" spans="1:5" x14ac:dyDescent="0.25">
      <c r="B5055" s="97" t="str">
        <f t="shared" si="78"/>
        <v>SPMarapoama</v>
      </c>
      <c r="C5055" s="97" t="s">
        <v>27</v>
      </c>
      <c r="D5055" s="102" t="s">
        <v>6357</v>
      </c>
      <c r="E5055" s="103">
        <v>3097</v>
      </c>
    </row>
    <row r="5056" spans="1:5" x14ac:dyDescent="0.25">
      <c r="B5056" s="97" t="str">
        <f t="shared" si="78"/>
        <v>MGCoronel Pacheco</v>
      </c>
      <c r="C5056" s="104" t="s">
        <v>34</v>
      </c>
      <c r="D5056" s="105" t="s">
        <v>6358</v>
      </c>
      <c r="E5056" s="106">
        <v>3095</v>
      </c>
    </row>
    <row r="5057" spans="2:5" x14ac:dyDescent="0.25">
      <c r="B5057" s="97" t="str">
        <f t="shared" si="78"/>
        <v>MGTaparuba</v>
      </c>
      <c r="C5057" s="97" t="s">
        <v>34</v>
      </c>
      <c r="D5057" s="102" t="s">
        <v>6359</v>
      </c>
      <c r="E5057" s="103">
        <v>3093</v>
      </c>
    </row>
    <row r="5058" spans="2:5" x14ac:dyDescent="0.25">
      <c r="B5058" s="97" t="str">
        <f t="shared" si="78"/>
        <v>RSSão Domingos do Sul</v>
      </c>
      <c r="C5058" s="97" t="s">
        <v>39</v>
      </c>
      <c r="D5058" s="102" t="s">
        <v>6360</v>
      </c>
      <c r="E5058" s="103">
        <v>3091</v>
      </c>
    </row>
    <row r="5059" spans="2:5" x14ac:dyDescent="0.25">
      <c r="B5059" s="97" t="str">
        <f t="shared" ref="B5059:B5122" si="79">C5059&amp;D5059</f>
        <v>RSColorado</v>
      </c>
      <c r="C5059" s="97" t="s">
        <v>39</v>
      </c>
      <c r="D5059" s="102" t="s">
        <v>2995</v>
      </c>
      <c r="E5059" s="103">
        <v>3088</v>
      </c>
    </row>
    <row r="5060" spans="2:5" x14ac:dyDescent="0.25">
      <c r="B5060" s="97" t="str">
        <f t="shared" si="79"/>
        <v>SPMagda</v>
      </c>
      <c r="C5060" s="97" t="s">
        <v>27</v>
      </c>
      <c r="D5060" s="102" t="s">
        <v>6361</v>
      </c>
      <c r="E5060" s="103">
        <v>3086</v>
      </c>
    </row>
    <row r="5061" spans="2:5" x14ac:dyDescent="0.25">
      <c r="B5061" s="97" t="str">
        <f t="shared" si="79"/>
        <v>PIVera Mendes</v>
      </c>
      <c r="C5061" s="104" t="s">
        <v>53</v>
      </c>
      <c r="D5061" s="105" t="s">
        <v>6362</v>
      </c>
      <c r="E5061" s="106">
        <v>3082</v>
      </c>
    </row>
    <row r="5062" spans="2:5" x14ac:dyDescent="0.25">
      <c r="B5062" s="97" t="str">
        <f t="shared" si="79"/>
        <v>RNFernando Pedroza</v>
      </c>
      <c r="C5062" s="104" t="s">
        <v>52</v>
      </c>
      <c r="D5062" s="105" t="s">
        <v>6363</v>
      </c>
      <c r="E5062" s="106">
        <v>3081</v>
      </c>
    </row>
    <row r="5063" spans="2:5" x14ac:dyDescent="0.25">
      <c r="B5063" s="97" t="str">
        <f t="shared" si="79"/>
        <v>RSTaquaruçu do Sul</v>
      </c>
      <c r="C5063" s="97" t="s">
        <v>39</v>
      </c>
      <c r="D5063" s="102" t="s">
        <v>6364</v>
      </c>
      <c r="E5063" s="103">
        <v>3081</v>
      </c>
    </row>
    <row r="5064" spans="2:5" x14ac:dyDescent="0.25">
      <c r="B5064" s="97" t="str">
        <f t="shared" si="79"/>
        <v>RSTio Hugo</v>
      </c>
      <c r="C5064" s="97" t="s">
        <v>39</v>
      </c>
      <c r="D5064" s="102" t="s">
        <v>6365</v>
      </c>
      <c r="E5064" s="103">
        <v>3078</v>
      </c>
    </row>
    <row r="5065" spans="2:5" x14ac:dyDescent="0.25">
      <c r="B5065" s="97" t="str">
        <f t="shared" si="79"/>
        <v>PISão Gonçalo do Gurguéia</v>
      </c>
      <c r="C5065" s="104" t="s">
        <v>53</v>
      </c>
      <c r="D5065" s="105" t="s">
        <v>6366</v>
      </c>
      <c r="E5065" s="106">
        <v>3071</v>
      </c>
    </row>
    <row r="5066" spans="2:5" x14ac:dyDescent="0.25">
      <c r="B5066" s="97" t="str">
        <f t="shared" si="79"/>
        <v>RSPinto Bandeira</v>
      </c>
      <c r="C5066" s="97" t="s">
        <v>39</v>
      </c>
      <c r="D5066" s="102" t="s">
        <v>6367</v>
      </c>
      <c r="E5066" s="103">
        <v>3068</v>
      </c>
    </row>
    <row r="5067" spans="2:5" x14ac:dyDescent="0.25">
      <c r="B5067" s="97" t="str">
        <f t="shared" si="79"/>
        <v>MGNova Belém</v>
      </c>
      <c r="C5067" s="104" t="s">
        <v>34</v>
      </c>
      <c r="D5067" s="105" t="s">
        <v>6368</v>
      </c>
      <c r="E5067" s="106">
        <v>3067</v>
      </c>
    </row>
    <row r="5068" spans="2:5" x14ac:dyDescent="0.25">
      <c r="B5068" s="97" t="str">
        <f t="shared" si="79"/>
        <v>MSFigueirão</v>
      </c>
      <c r="C5068" s="97" t="s">
        <v>47</v>
      </c>
      <c r="D5068" s="102" t="s">
        <v>6369</v>
      </c>
      <c r="E5068" s="103">
        <v>3066</v>
      </c>
    </row>
    <row r="5069" spans="2:5" x14ac:dyDescent="0.25">
      <c r="B5069" s="97" t="str">
        <f t="shared" si="79"/>
        <v>MTAraguaiana</v>
      </c>
      <c r="C5069" s="97" t="s">
        <v>46</v>
      </c>
      <c r="D5069" s="102" t="s">
        <v>6370</v>
      </c>
      <c r="E5069" s="103">
        <v>3064</v>
      </c>
    </row>
    <row r="5070" spans="2:5" x14ac:dyDescent="0.25">
      <c r="B5070" s="97" t="str">
        <f t="shared" si="79"/>
        <v>GOUrutaí</v>
      </c>
      <c r="C5070" s="97" t="s">
        <v>36</v>
      </c>
      <c r="D5070" s="102" t="s">
        <v>6371</v>
      </c>
      <c r="E5070" s="103">
        <v>3056</v>
      </c>
    </row>
    <row r="5071" spans="2:5" x14ac:dyDescent="0.25">
      <c r="B5071" s="97" t="str">
        <f t="shared" si="79"/>
        <v>PBOuro Velho</v>
      </c>
      <c r="C5071" s="104" t="s">
        <v>50</v>
      </c>
      <c r="D5071" s="105" t="s">
        <v>6372</v>
      </c>
      <c r="E5071" s="106">
        <v>3052</v>
      </c>
    </row>
    <row r="5072" spans="2:5" x14ac:dyDescent="0.25">
      <c r="B5072" s="97" t="str">
        <f t="shared" si="79"/>
        <v>RSVitória das Missões</v>
      </c>
      <c r="C5072" s="97" t="s">
        <v>39</v>
      </c>
      <c r="D5072" s="102" t="s">
        <v>6373</v>
      </c>
      <c r="E5072" s="103">
        <v>3052</v>
      </c>
    </row>
    <row r="5073" spans="1:5" x14ac:dyDescent="0.25">
      <c r="B5073" s="97" t="str">
        <f t="shared" si="79"/>
        <v>RSWestfalia</v>
      </c>
      <c r="C5073" s="97" t="s">
        <v>39</v>
      </c>
      <c r="D5073" s="102" t="s">
        <v>6374</v>
      </c>
      <c r="E5073" s="103">
        <v>3046</v>
      </c>
    </row>
    <row r="5074" spans="1:5" x14ac:dyDescent="0.25">
      <c r="B5074" s="97" t="str">
        <f t="shared" si="79"/>
        <v>MGSanto Hipólito</v>
      </c>
      <c r="C5074" s="97" t="s">
        <v>34</v>
      </c>
      <c r="D5074" s="102" t="s">
        <v>6375</v>
      </c>
      <c r="E5074" s="103">
        <v>3044</v>
      </c>
    </row>
    <row r="5075" spans="1:5" x14ac:dyDescent="0.25">
      <c r="B5075" s="97" t="str">
        <f t="shared" si="79"/>
        <v>RSAlto Feliz</v>
      </c>
      <c r="C5075" s="97" t="s">
        <v>39</v>
      </c>
      <c r="D5075" s="102" t="s">
        <v>6376</v>
      </c>
      <c r="E5075" s="103">
        <v>3043</v>
      </c>
    </row>
    <row r="5076" spans="1:5" x14ac:dyDescent="0.25">
      <c r="B5076" s="97" t="str">
        <f t="shared" si="79"/>
        <v>GOSítio d´Abadia</v>
      </c>
      <c r="C5076" s="97" t="s">
        <v>36</v>
      </c>
      <c r="D5076" s="102" t="s">
        <v>6377</v>
      </c>
      <c r="E5076" s="103">
        <v>3040</v>
      </c>
    </row>
    <row r="5077" spans="1:5" x14ac:dyDescent="0.25">
      <c r="B5077" s="97" t="str">
        <f t="shared" si="79"/>
        <v>MGSão Sebastião da Vargem Alegre</v>
      </c>
      <c r="C5077" s="97" t="s">
        <v>34</v>
      </c>
      <c r="D5077" s="102" t="s">
        <v>6378</v>
      </c>
      <c r="E5077" s="103">
        <v>3039</v>
      </c>
    </row>
    <row r="5078" spans="1:5" x14ac:dyDescent="0.25">
      <c r="A5078" s="97" t="str">
        <f>_xlfn.CONCAT(C5078,D5078)</f>
        <v>TOPiraquê</v>
      </c>
      <c r="B5078" s="97" t="str">
        <f t="shared" si="79"/>
        <v>TOPiraquê</v>
      </c>
      <c r="C5078" s="104" t="s">
        <v>45</v>
      </c>
      <c r="D5078" s="105" t="s">
        <v>6379</v>
      </c>
      <c r="E5078" s="106">
        <v>3038</v>
      </c>
    </row>
    <row r="5079" spans="1:5" x14ac:dyDescent="0.25">
      <c r="B5079" s="97" t="str">
        <f t="shared" si="79"/>
        <v>PRCorumbataí do Sul</v>
      </c>
      <c r="C5079" s="97" t="s">
        <v>33</v>
      </c>
      <c r="D5079" s="102" t="s">
        <v>6380</v>
      </c>
      <c r="E5079" s="103">
        <v>3038</v>
      </c>
    </row>
    <row r="5080" spans="1:5" x14ac:dyDescent="0.25">
      <c r="B5080" s="97" t="str">
        <f t="shared" si="79"/>
        <v>PISão Miguel do Fidalgo</v>
      </c>
      <c r="C5080" s="104" t="s">
        <v>53</v>
      </c>
      <c r="D5080" s="105" t="s">
        <v>6381</v>
      </c>
      <c r="E5080" s="106">
        <v>3037</v>
      </c>
    </row>
    <row r="5081" spans="1:5" x14ac:dyDescent="0.25">
      <c r="B5081" s="97" t="str">
        <f t="shared" si="79"/>
        <v>SPBento de Abreu</v>
      </c>
      <c r="C5081" s="97" t="s">
        <v>27</v>
      </c>
      <c r="D5081" s="102" t="s">
        <v>6382</v>
      </c>
      <c r="E5081" s="103">
        <v>3028</v>
      </c>
    </row>
    <row r="5082" spans="1:5" x14ac:dyDescent="0.25">
      <c r="B5082" s="97" t="str">
        <f t="shared" si="79"/>
        <v>SCChapadão do Lageado</v>
      </c>
      <c r="C5082" s="97" t="s">
        <v>42</v>
      </c>
      <c r="D5082" s="102" t="s">
        <v>6383</v>
      </c>
      <c r="E5082" s="103">
        <v>3025</v>
      </c>
    </row>
    <row r="5083" spans="1:5" x14ac:dyDescent="0.25">
      <c r="B5083" s="97" t="str">
        <f t="shared" si="79"/>
        <v>RSHerveiras</v>
      </c>
      <c r="C5083" s="97" t="s">
        <v>39</v>
      </c>
      <c r="D5083" s="102" t="s">
        <v>6384</v>
      </c>
      <c r="E5083" s="103">
        <v>3019</v>
      </c>
    </row>
    <row r="5084" spans="1:5" x14ac:dyDescent="0.25">
      <c r="B5084" s="97" t="str">
        <f t="shared" si="79"/>
        <v>MGAlbertina</v>
      </c>
      <c r="C5084" s="104" t="s">
        <v>34</v>
      </c>
      <c r="D5084" s="105" t="s">
        <v>6385</v>
      </c>
      <c r="E5084" s="106">
        <v>3015</v>
      </c>
    </row>
    <row r="5085" spans="1:5" x14ac:dyDescent="0.25">
      <c r="B5085" s="97" t="str">
        <f t="shared" si="79"/>
        <v>PINovo Santo Antônio</v>
      </c>
      <c r="C5085" s="104" t="s">
        <v>53</v>
      </c>
      <c r="D5085" s="105" t="s">
        <v>6386</v>
      </c>
      <c r="E5085" s="106">
        <v>3014</v>
      </c>
    </row>
    <row r="5086" spans="1:5" x14ac:dyDescent="0.25">
      <c r="B5086" s="97" t="str">
        <f t="shared" si="79"/>
        <v>SCCerro Negro</v>
      </c>
      <c r="C5086" s="97" t="s">
        <v>42</v>
      </c>
      <c r="D5086" s="102" t="s">
        <v>6387</v>
      </c>
      <c r="E5086" s="103">
        <v>3013</v>
      </c>
    </row>
    <row r="5087" spans="1:5" x14ac:dyDescent="0.25">
      <c r="B5087" s="97" t="str">
        <f t="shared" si="79"/>
        <v>GOAmorinópolis</v>
      </c>
      <c r="C5087" s="97" t="s">
        <v>36</v>
      </c>
      <c r="D5087" s="102" t="s">
        <v>6388</v>
      </c>
      <c r="E5087" s="103">
        <v>3011</v>
      </c>
    </row>
    <row r="5088" spans="1:5" x14ac:dyDescent="0.25">
      <c r="B5088" s="97" t="str">
        <f t="shared" si="79"/>
        <v>PIJoão Costa</v>
      </c>
      <c r="C5088" s="104" t="s">
        <v>53</v>
      </c>
      <c r="D5088" s="105" t="s">
        <v>6389</v>
      </c>
      <c r="E5088" s="106">
        <v>3003</v>
      </c>
    </row>
    <row r="5089" spans="1:5" x14ac:dyDescent="0.25">
      <c r="B5089" s="97" t="str">
        <f t="shared" si="79"/>
        <v>MGIbituruna</v>
      </c>
      <c r="C5089" s="104" t="s">
        <v>34</v>
      </c>
      <c r="D5089" s="105" t="s">
        <v>6390</v>
      </c>
      <c r="E5089" s="106">
        <v>3003</v>
      </c>
    </row>
    <row r="5090" spans="1:5" x14ac:dyDescent="0.25">
      <c r="B5090" s="97" t="str">
        <f t="shared" si="79"/>
        <v>MGMaripá de Minas</v>
      </c>
      <c r="C5090" s="104" t="s">
        <v>34</v>
      </c>
      <c r="D5090" s="105" t="s">
        <v>6391</v>
      </c>
      <c r="E5090" s="106">
        <v>3000</v>
      </c>
    </row>
    <row r="5091" spans="1:5" x14ac:dyDescent="0.25">
      <c r="B5091" s="97" t="str">
        <f t="shared" si="79"/>
        <v>MGPresidente Kubitschek</v>
      </c>
      <c r="C5091" s="104" t="s">
        <v>34</v>
      </c>
      <c r="D5091" s="105" t="s">
        <v>6392</v>
      </c>
      <c r="E5091" s="106">
        <v>3000</v>
      </c>
    </row>
    <row r="5092" spans="1:5" x14ac:dyDescent="0.25">
      <c r="B5092" s="97" t="str">
        <f t="shared" si="79"/>
        <v>GOAurilândia</v>
      </c>
      <c r="C5092" s="97" t="s">
        <v>36</v>
      </c>
      <c r="D5092" s="102" t="s">
        <v>6393</v>
      </c>
      <c r="E5092" s="103">
        <v>3000</v>
      </c>
    </row>
    <row r="5093" spans="1:5" x14ac:dyDescent="0.25">
      <c r="B5093" s="97" t="str">
        <f t="shared" si="79"/>
        <v>PRFarol</v>
      </c>
      <c r="C5093" s="97" t="s">
        <v>33</v>
      </c>
      <c r="D5093" s="102" t="s">
        <v>6394</v>
      </c>
      <c r="E5093" s="103">
        <v>2995</v>
      </c>
    </row>
    <row r="5094" spans="1:5" x14ac:dyDescent="0.25">
      <c r="B5094" s="97" t="str">
        <f t="shared" si="79"/>
        <v>MGDom Viçoso</v>
      </c>
      <c r="C5094" s="104" t="s">
        <v>34</v>
      </c>
      <c r="D5094" s="105" t="s">
        <v>6395</v>
      </c>
      <c r="E5094" s="106">
        <v>2992</v>
      </c>
    </row>
    <row r="5095" spans="1:5" x14ac:dyDescent="0.25">
      <c r="B5095" s="97" t="str">
        <f t="shared" si="79"/>
        <v>RSDilermando de Aguiar</v>
      </c>
      <c r="C5095" s="97" t="s">
        <v>39</v>
      </c>
      <c r="D5095" s="102" t="s">
        <v>6396</v>
      </c>
      <c r="E5095" s="103">
        <v>2991</v>
      </c>
    </row>
    <row r="5096" spans="1:5" x14ac:dyDescent="0.25">
      <c r="B5096" s="97" t="str">
        <f t="shared" si="79"/>
        <v>MTGlória D´Oeste</v>
      </c>
      <c r="C5096" s="97" t="s">
        <v>46</v>
      </c>
      <c r="D5096" s="102" t="s">
        <v>6397</v>
      </c>
      <c r="E5096" s="103">
        <v>2990</v>
      </c>
    </row>
    <row r="5097" spans="1:5" x14ac:dyDescent="0.25">
      <c r="B5097" s="97" t="str">
        <f t="shared" si="79"/>
        <v>PBFrei Martinho</v>
      </c>
      <c r="C5097" s="104" t="s">
        <v>50</v>
      </c>
      <c r="D5097" s="105" t="s">
        <v>6398</v>
      </c>
      <c r="E5097" s="106">
        <v>2989</v>
      </c>
    </row>
    <row r="5098" spans="1:5" x14ac:dyDescent="0.25">
      <c r="B5098" s="97" t="str">
        <f t="shared" si="79"/>
        <v>MGFortuna de Minas</v>
      </c>
      <c r="C5098" s="104" t="s">
        <v>34</v>
      </c>
      <c r="D5098" s="105" t="s">
        <v>6399</v>
      </c>
      <c r="E5098" s="106">
        <v>2986</v>
      </c>
    </row>
    <row r="5099" spans="1:5" x14ac:dyDescent="0.25">
      <c r="B5099" s="97" t="str">
        <f t="shared" si="79"/>
        <v>SCIomerê</v>
      </c>
      <c r="C5099" s="97" t="s">
        <v>42</v>
      </c>
      <c r="D5099" s="102" t="s">
        <v>6400</v>
      </c>
      <c r="E5099" s="103">
        <v>2979</v>
      </c>
    </row>
    <row r="5100" spans="1:5" x14ac:dyDescent="0.25">
      <c r="B5100" s="97" t="str">
        <f t="shared" si="79"/>
        <v>RSErebango</v>
      </c>
      <c r="C5100" s="97" t="s">
        <v>39</v>
      </c>
      <c r="D5100" s="102" t="s">
        <v>6401</v>
      </c>
      <c r="E5100" s="103">
        <v>2978</v>
      </c>
    </row>
    <row r="5101" spans="1:5" x14ac:dyDescent="0.25">
      <c r="B5101" s="97" t="str">
        <f t="shared" si="79"/>
        <v>PRCafeara</v>
      </c>
      <c r="C5101" s="97" t="s">
        <v>33</v>
      </c>
      <c r="D5101" s="102" t="s">
        <v>6402</v>
      </c>
      <c r="E5101" s="103">
        <v>2973</v>
      </c>
    </row>
    <row r="5102" spans="1:5" x14ac:dyDescent="0.25">
      <c r="B5102" s="97" t="str">
        <f t="shared" si="79"/>
        <v>RSPresidente Lucena</v>
      </c>
      <c r="C5102" s="97" t="s">
        <v>39</v>
      </c>
      <c r="D5102" s="102" t="s">
        <v>6403</v>
      </c>
      <c r="E5102" s="103">
        <v>2972</v>
      </c>
    </row>
    <row r="5103" spans="1:5" x14ac:dyDescent="0.25">
      <c r="A5103" s="97" t="str">
        <f>_xlfn.CONCAT(C5103,D5103)</f>
        <v>TOCentenário</v>
      </c>
      <c r="B5103" s="97" t="str">
        <f t="shared" si="79"/>
        <v>TOCentenário</v>
      </c>
      <c r="C5103" s="104" t="s">
        <v>45</v>
      </c>
      <c r="D5103" s="105" t="s">
        <v>6404</v>
      </c>
      <c r="E5103" s="106">
        <v>2966</v>
      </c>
    </row>
    <row r="5104" spans="1:5" x14ac:dyDescent="0.25">
      <c r="B5104" s="97" t="str">
        <f t="shared" si="79"/>
        <v>RSArroio do Padre</v>
      </c>
      <c r="C5104" s="97" t="s">
        <v>39</v>
      </c>
      <c r="D5104" s="102" t="s">
        <v>6405</v>
      </c>
      <c r="E5104" s="103">
        <v>2966</v>
      </c>
    </row>
    <row r="5105" spans="2:5" x14ac:dyDescent="0.25">
      <c r="B5105" s="97" t="str">
        <f t="shared" si="79"/>
        <v>RSMampituba</v>
      </c>
      <c r="C5105" s="97" t="s">
        <v>39</v>
      </c>
      <c r="D5105" s="102" t="s">
        <v>6406</v>
      </c>
      <c r="E5105" s="103">
        <v>2965</v>
      </c>
    </row>
    <row r="5106" spans="2:5" x14ac:dyDescent="0.25">
      <c r="B5106" s="97" t="str">
        <f t="shared" si="79"/>
        <v>GOCristianópolis</v>
      </c>
      <c r="C5106" s="97" t="s">
        <v>36</v>
      </c>
      <c r="D5106" s="102" t="s">
        <v>6407</v>
      </c>
      <c r="E5106" s="103">
        <v>2962</v>
      </c>
    </row>
    <row r="5107" spans="2:5" x14ac:dyDescent="0.25">
      <c r="B5107" s="97" t="str">
        <f t="shared" si="79"/>
        <v>MGPedra do Anta</v>
      </c>
      <c r="C5107" s="104" t="s">
        <v>34</v>
      </c>
      <c r="D5107" s="105" t="s">
        <v>6408</v>
      </c>
      <c r="E5107" s="106">
        <v>2960</v>
      </c>
    </row>
    <row r="5108" spans="2:5" x14ac:dyDescent="0.25">
      <c r="B5108" s="97" t="str">
        <f t="shared" si="79"/>
        <v>SCLeoberto Leal</v>
      </c>
      <c r="C5108" s="97" t="s">
        <v>42</v>
      </c>
      <c r="D5108" s="102" t="s">
        <v>6409</v>
      </c>
      <c r="E5108" s="103">
        <v>2960</v>
      </c>
    </row>
    <row r="5109" spans="2:5" x14ac:dyDescent="0.25">
      <c r="B5109" s="97" t="str">
        <f t="shared" si="79"/>
        <v>RSDona Francisca</v>
      </c>
      <c r="C5109" s="97" t="s">
        <v>39</v>
      </c>
      <c r="D5109" s="102" t="s">
        <v>6410</v>
      </c>
      <c r="E5109" s="103">
        <v>2958</v>
      </c>
    </row>
    <row r="5110" spans="2:5" x14ac:dyDescent="0.25">
      <c r="B5110" s="97" t="str">
        <f t="shared" si="79"/>
        <v>PRArapuã</v>
      </c>
      <c r="C5110" s="97" t="s">
        <v>33</v>
      </c>
      <c r="D5110" s="102" t="s">
        <v>6411</v>
      </c>
      <c r="E5110" s="103">
        <v>2951</v>
      </c>
    </row>
    <row r="5111" spans="2:5" x14ac:dyDescent="0.25">
      <c r="B5111" s="97" t="str">
        <f t="shared" si="79"/>
        <v>SCPrincesa</v>
      </c>
      <c r="C5111" s="97" t="s">
        <v>42</v>
      </c>
      <c r="D5111" s="102" t="s">
        <v>6412</v>
      </c>
      <c r="E5111" s="103">
        <v>2950</v>
      </c>
    </row>
    <row r="5112" spans="2:5" x14ac:dyDescent="0.25">
      <c r="B5112" s="97" t="str">
        <f t="shared" si="79"/>
        <v>RSSão Pedro do Butiá</v>
      </c>
      <c r="C5112" s="97" t="s">
        <v>39</v>
      </c>
      <c r="D5112" s="102" t="s">
        <v>6413</v>
      </c>
      <c r="E5112" s="103">
        <v>2950</v>
      </c>
    </row>
    <row r="5113" spans="2:5" x14ac:dyDescent="0.25">
      <c r="B5113" s="97" t="str">
        <f t="shared" si="79"/>
        <v>SPSanta Mercedes</v>
      </c>
      <c r="C5113" s="97" t="s">
        <v>27</v>
      </c>
      <c r="D5113" s="102" t="s">
        <v>6414</v>
      </c>
      <c r="E5113" s="103">
        <v>2947</v>
      </c>
    </row>
    <row r="5114" spans="2:5" x14ac:dyDescent="0.25">
      <c r="B5114" s="97" t="str">
        <f t="shared" si="79"/>
        <v>PBMato Grosso</v>
      </c>
      <c r="C5114" s="104" t="s">
        <v>50</v>
      </c>
      <c r="D5114" s="105" t="s">
        <v>68</v>
      </c>
      <c r="E5114" s="106">
        <v>2944</v>
      </c>
    </row>
    <row r="5115" spans="2:5" x14ac:dyDescent="0.25">
      <c r="B5115" s="97" t="str">
        <f t="shared" si="79"/>
        <v>GODamolândia</v>
      </c>
      <c r="C5115" s="97" t="s">
        <v>36</v>
      </c>
      <c r="D5115" s="102" t="s">
        <v>6415</v>
      </c>
      <c r="E5115" s="103">
        <v>2944</v>
      </c>
    </row>
    <row r="5116" spans="2:5" x14ac:dyDescent="0.25">
      <c r="B5116" s="97" t="str">
        <f t="shared" si="79"/>
        <v>PITamboril do Piauí</v>
      </c>
      <c r="C5116" s="104" t="s">
        <v>53</v>
      </c>
      <c r="D5116" s="105" t="s">
        <v>6416</v>
      </c>
      <c r="E5116" s="106">
        <v>2939</v>
      </c>
    </row>
    <row r="5117" spans="2:5" x14ac:dyDescent="0.25">
      <c r="B5117" s="97" t="str">
        <f t="shared" si="79"/>
        <v>RSLagoa Bonita do Sul</v>
      </c>
      <c r="C5117" s="97" t="s">
        <v>39</v>
      </c>
      <c r="D5117" s="102" t="s">
        <v>6417</v>
      </c>
      <c r="E5117" s="103">
        <v>2939</v>
      </c>
    </row>
    <row r="5118" spans="2:5" x14ac:dyDescent="0.25">
      <c r="B5118" s="97" t="str">
        <f t="shared" si="79"/>
        <v>GONova Iguaçu de Goiás</v>
      </c>
      <c r="C5118" s="97" t="s">
        <v>36</v>
      </c>
      <c r="D5118" s="102" t="s">
        <v>6418</v>
      </c>
      <c r="E5118" s="103">
        <v>2939</v>
      </c>
    </row>
    <row r="5119" spans="2:5" x14ac:dyDescent="0.25">
      <c r="B5119" s="97" t="str">
        <f t="shared" si="79"/>
        <v>PIVila Nova do Piauí</v>
      </c>
      <c r="C5119" s="104" t="s">
        <v>53</v>
      </c>
      <c r="D5119" s="105" t="s">
        <v>6419</v>
      </c>
      <c r="E5119" s="106">
        <v>2935</v>
      </c>
    </row>
    <row r="5120" spans="2:5" x14ac:dyDescent="0.25">
      <c r="B5120" s="97" t="str">
        <f t="shared" si="79"/>
        <v>PRÂngulo</v>
      </c>
      <c r="C5120" s="97" t="s">
        <v>33</v>
      </c>
      <c r="D5120" s="102" t="s">
        <v>6420</v>
      </c>
      <c r="E5120" s="103">
        <v>2931</v>
      </c>
    </row>
    <row r="5121" spans="1:5" x14ac:dyDescent="0.25">
      <c r="A5121" s="97" t="str">
        <f>_xlfn.CONCAT(C5121,D5121)</f>
        <v>TOSanta Tereza do Tocantins</v>
      </c>
      <c r="B5121" s="97" t="str">
        <f t="shared" si="79"/>
        <v>TOSanta Tereza do Tocantins</v>
      </c>
      <c r="C5121" s="104" t="s">
        <v>45</v>
      </c>
      <c r="D5121" s="105" t="s">
        <v>6421</v>
      </c>
      <c r="E5121" s="106">
        <v>2928</v>
      </c>
    </row>
    <row r="5122" spans="1:5" x14ac:dyDescent="0.25">
      <c r="A5122" s="97" t="str">
        <f>_xlfn.CONCAT(C5122,D5122)</f>
        <v>ROCastanheiras</v>
      </c>
      <c r="B5122" s="97" t="str">
        <f t="shared" si="79"/>
        <v>ROCastanheiras</v>
      </c>
      <c r="C5122" s="104" t="s">
        <v>51</v>
      </c>
      <c r="D5122" s="105" t="s">
        <v>6422</v>
      </c>
      <c r="E5122" s="106">
        <v>2923</v>
      </c>
    </row>
    <row r="5123" spans="1:5" x14ac:dyDescent="0.25">
      <c r="B5123" s="97" t="str">
        <f t="shared" ref="B5123:B5186" si="80">C5123&amp;D5123</f>
        <v>PISão Félix do Piauí</v>
      </c>
      <c r="C5123" s="104" t="s">
        <v>53</v>
      </c>
      <c r="D5123" s="105" t="s">
        <v>6423</v>
      </c>
      <c r="E5123" s="106">
        <v>2923</v>
      </c>
    </row>
    <row r="5124" spans="1:5" x14ac:dyDescent="0.25">
      <c r="B5124" s="97" t="str">
        <f t="shared" si="80"/>
        <v>PBSerra Grande</v>
      </c>
      <c r="C5124" s="104" t="s">
        <v>50</v>
      </c>
      <c r="D5124" s="105" t="s">
        <v>6424</v>
      </c>
      <c r="E5124" s="106">
        <v>2921</v>
      </c>
    </row>
    <row r="5125" spans="1:5" x14ac:dyDescent="0.25">
      <c r="B5125" s="97" t="str">
        <f t="shared" si="80"/>
        <v>SPBrejo Alegre</v>
      </c>
      <c r="C5125" s="97" t="s">
        <v>27</v>
      </c>
      <c r="D5125" s="102" t="s">
        <v>6425</v>
      </c>
      <c r="E5125" s="103">
        <v>2911</v>
      </c>
    </row>
    <row r="5126" spans="1:5" x14ac:dyDescent="0.25">
      <c r="B5126" s="97" t="str">
        <f t="shared" si="80"/>
        <v>SCPlanalto Alegre</v>
      </c>
      <c r="C5126" s="97" t="s">
        <v>42</v>
      </c>
      <c r="D5126" s="102" t="s">
        <v>6426</v>
      </c>
      <c r="E5126" s="103">
        <v>2907</v>
      </c>
    </row>
    <row r="5127" spans="1:5" x14ac:dyDescent="0.25">
      <c r="B5127" s="97" t="str">
        <f t="shared" si="80"/>
        <v>RNGalinhos</v>
      </c>
      <c r="C5127" s="104" t="s">
        <v>52</v>
      </c>
      <c r="D5127" s="105" t="s">
        <v>6427</v>
      </c>
      <c r="E5127" s="106">
        <v>2903</v>
      </c>
    </row>
    <row r="5128" spans="1:5" x14ac:dyDescent="0.25">
      <c r="B5128" s="97" t="str">
        <f t="shared" si="80"/>
        <v>ALPindoba</v>
      </c>
      <c r="C5128" s="104" t="s">
        <v>37</v>
      </c>
      <c r="D5128" s="105" t="s">
        <v>6428</v>
      </c>
      <c r="E5128" s="106">
        <v>2903</v>
      </c>
    </row>
    <row r="5129" spans="1:5" x14ac:dyDescent="0.25">
      <c r="B5129" s="97" t="str">
        <f t="shared" si="80"/>
        <v>SCRancho Queimado</v>
      </c>
      <c r="C5129" s="97" t="s">
        <v>42</v>
      </c>
      <c r="D5129" s="102" t="s">
        <v>6429</v>
      </c>
      <c r="E5129" s="103">
        <v>2897</v>
      </c>
    </row>
    <row r="5130" spans="1:5" x14ac:dyDescent="0.25">
      <c r="B5130" s="97" t="str">
        <f t="shared" si="80"/>
        <v>PRCruzmaltina</v>
      </c>
      <c r="C5130" s="97" t="s">
        <v>33</v>
      </c>
      <c r="D5130" s="102" t="s">
        <v>6430</v>
      </c>
      <c r="E5130" s="103">
        <v>2892</v>
      </c>
    </row>
    <row r="5131" spans="1:5" x14ac:dyDescent="0.25">
      <c r="B5131" s="97" t="str">
        <f t="shared" si="80"/>
        <v>GOIpiranga de Goiás</v>
      </c>
      <c r="C5131" s="97" t="s">
        <v>36</v>
      </c>
      <c r="D5131" s="102" t="s">
        <v>6431</v>
      </c>
      <c r="E5131" s="103">
        <v>2892</v>
      </c>
    </row>
    <row r="5132" spans="1:5" x14ac:dyDescent="0.25">
      <c r="B5132" s="97" t="str">
        <f t="shared" si="80"/>
        <v>RSMorrinhos do Sul</v>
      </c>
      <c r="C5132" s="97" t="s">
        <v>39</v>
      </c>
      <c r="D5132" s="102" t="s">
        <v>6432</v>
      </c>
      <c r="E5132" s="103">
        <v>2891</v>
      </c>
    </row>
    <row r="5133" spans="1:5" x14ac:dyDescent="0.25">
      <c r="B5133" s="97" t="str">
        <f t="shared" si="80"/>
        <v>SPFloreal</v>
      </c>
      <c r="C5133" s="97" t="s">
        <v>27</v>
      </c>
      <c r="D5133" s="102" t="s">
        <v>6433</v>
      </c>
      <c r="E5133" s="103">
        <v>2884</v>
      </c>
    </row>
    <row r="5134" spans="1:5" x14ac:dyDescent="0.25">
      <c r="B5134" s="97" t="str">
        <f t="shared" si="80"/>
        <v>SCMorro Grande</v>
      </c>
      <c r="C5134" s="97" t="s">
        <v>42</v>
      </c>
      <c r="D5134" s="102" t="s">
        <v>6434</v>
      </c>
      <c r="E5134" s="103">
        <v>2884</v>
      </c>
    </row>
    <row r="5135" spans="1:5" x14ac:dyDescent="0.25">
      <c r="B5135" s="97" t="str">
        <f t="shared" si="80"/>
        <v>PRSulina</v>
      </c>
      <c r="C5135" s="97" t="s">
        <v>33</v>
      </c>
      <c r="D5135" s="102" t="s">
        <v>6435</v>
      </c>
      <c r="E5135" s="103">
        <v>2880</v>
      </c>
    </row>
    <row r="5136" spans="1:5" x14ac:dyDescent="0.25">
      <c r="A5136" s="97" t="str">
        <f>_xlfn.CONCAT(C5136,D5136)</f>
        <v>TORio dos Bois</v>
      </c>
      <c r="B5136" s="97" t="str">
        <f t="shared" si="80"/>
        <v>TORio dos Bois</v>
      </c>
      <c r="C5136" s="104" t="s">
        <v>45</v>
      </c>
      <c r="D5136" s="105" t="s">
        <v>6436</v>
      </c>
      <c r="E5136" s="106">
        <v>2879</v>
      </c>
    </row>
    <row r="5137" spans="1:5" x14ac:dyDescent="0.25">
      <c r="B5137" s="97" t="str">
        <f t="shared" si="80"/>
        <v>RSSede Nova</v>
      </c>
      <c r="C5137" s="97" t="s">
        <v>39</v>
      </c>
      <c r="D5137" s="102" t="s">
        <v>6437</v>
      </c>
      <c r="E5137" s="103">
        <v>2875</v>
      </c>
    </row>
    <row r="5138" spans="1:5" x14ac:dyDescent="0.25">
      <c r="B5138" s="97" t="str">
        <f t="shared" si="80"/>
        <v>PILagoinha do Piauí</v>
      </c>
      <c r="C5138" s="104" t="s">
        <v>53</v>
      </c>
      <c r="D5138" s="105" t="s">
        <v>6438</v>
      </c>
      <c r="E5138" s="106">
        <v>2870</v>
      </c>
    </row>
    <row r="5139" spans="1:5" x14ac:dyDescent="0.25">
      <c r="B5139" s="97" t="str">
        <f t="shared" si="80"/>
        <v>PBVárzea</v>
      </c>
      <c r="C5139" s="104" t="s">
        <v>50</v>
      </c>
      <c r="D5139" s="105" t="s">
        <v>5516</v>
      </c>
      <c r="E5139" s="106">
        <v>2870</v>
      </c>
    </row>
    <row r="5140" spans="1:5" x14ac:dyDescent="0.25">
      <c r="B5140" s="97" t="str">
        <f t="shared" si="80"/>
        <v>MGDesterro do Melo</v>
      </c>
      <c r="C5140" s="104" t="s">
        <v>34</v>
      </c>
      <c r="D5140" s="105" t="s">
        <v>6439</v>
      </c>
      <c r="E5140" s="106">
        <v>2867</v>
      </c>
    </row>
    <row r="5141" spans="1:5" x14ac:dyDescent="0.25">
      <c r="B5141" s="97" t="str">
        <f t="shared" si="80"/>
        <v>RSCentenário</v>
      </c>
      <c r="C5141" s="97" t="s">
        <v>39</v>
      </c>
      <c r="D5141" s="102" t="s">
        <v>6404</v>
      </c>
      <c r="E5141" s="103">
        <v>2865</v>
      </c>
    </row>
    <row r="5142" spans="1:5" x14ac:dyDescent="0.25">
      <c r="B5142" s="97" t="str">
        <f t="shared" si="80"/>
        <v>RSVista Gaúcha</v>
      </c>
      <c r="C5142" s="97" t="s">
        <v>39</v>
      </c>
      <c r="D5142" s="102" t="s">
        <v>6440</v>
      </c>
      <c r="E5142" s="103">
        <v>2858</v>
      </c>
    </row>
    <row r="5143" spans="1:5" x14ac:dyDescent="0.25">
      <c r="B5143" s="97" t="str">
        <f t="shared" si="80"/>
        <v>RSGarruchos</v>
      </c>
      <c r="C5143" s="97" t="s">
        <v>39</v>
      </c>
      <c r="D5143" s="102" t="s">
        <v>6441</v>
      </c>
      <c r="E5143" s="103">
        <v>2851</v>
      </c>
    </row>
    <row r="5144" spans="1:5" x14ac:dyDescent="0.25">
      <c r="B5144" s="97" t="str">
        <f t="shared" si="80"/>
        <v>PRGodoy Moreira</v>
      </c>
      <c r="C5144" s="97" t="s">
        <v>33</v>
      </c>
      <c r="D5144" s="102" t="s">
        <v>6442</v>
      </c>
      <c r="E5144" s="103">
        <v>2850</v>
      </c>
    </row>
    <row r="5145" spans="1:5" x14ac:dyDescent="0.25">
      <c r="B5145" s="97" t="str">
        <f t="shared" si="80"/>
        <v>RSEsperança do Sul</v>
      </c>
      <c r="C5145" s="97" t="s">
        <v>39</v>
      </c>
      <c r="D5145" s="102" t="s">
        <v>6443</v>
      </c>
      <c r="E5145" s="103">
        <v>2846</v>
      </c>
    </row>
    <row r="5146" spans="1:5" x14ac:dyDescent="0.25">
      <c r="B5146" s="97" t="str">
        <f t="shared" si="80"/>
        <v>GOJaupaci</v>
      </c>
      <c r="C5146" s="97" t="s">
        <v>36</v>
      </c>
      <c r="D5146" s="102" t="s">
        <v>6444</v>
      </c>
      <c r="E5146" s="103">
        <v>2843</v>
      </c>
    </row>
    <row r="5147" spans="1:5" x14ac:dyDescent="0.25">
      <c r="B5147" s="97" t="str">
        <f t="shared" si="80"/>
        <v>RSCristal do Sul</v>
      </c>
      <c r="C5147" s="97" t="s">
        <v>39</v>
      </c>
      <c r="D5147" s="102" t="s">
        <v>6445</v>
      </c>
      <c r="E5147" s="103">
        <v>2840</v>
      </c>
    </row>
    <row r="5148" spans="1:5" x14ac:dyDescent="0.25">
      <c r="B5148" s="97" t="str">
        <f t="shared" si="80"/>
        <v>RSVictor Graeff</v>
      </c>
      <c r="C5148" s="97" t="s">
        <v>39</v>
      </c>
      <c r="D5148" s="102" t="s">
        <v>6446</v>
      </c>
      <c r="E5148" s="103">
        <v>2840</v>
      </c>
    </row>
    <row r="5149" spans="1:5" x14ac:dyDescent="0.25">
      <c r="B5149" s="97" t="str">
        <f t="shared" si="80"/>
        <v>MGCamacho</v>
      </c>
      <c r="C5149" s="104" t="s">
        <v>34</v>
      </c>
      <c r="D5149" s="105" t="s">
        <v>6447</v>
      </c>
      <c r="E5149" s="106">
        <v>2839</v>
      </c>
    </row>
    <row r="5150" spans="1:5" x14ac:dyDescent="0.25">
      <c r="B5150" s="97" t="str">
        <f t="shared" si="80"/>
        <v>MGArapuá</v>
      </c>
      <c r="C5150" s="104" t="s">
        <v>34</v>
      </c>
      <c r="D5150" s="105" t="s">
        <v>6448</v>
      </c>
      <c r="E5150" s="106">
        <v>2836</v>
      </c>
    </row>
    <row r="5151" spans="1:5" x14ac:dyDescent="0.25">
      <c r="B5151" s="97" t="str">
        <f t="shared" si="80"/>
        <v>PRNovo Itacolomi</v>
      </c>
      <c r="C5151" s="97" t="s">
        <v>33</v>
      </c>
      <c r="D5151" s="102" t="s">
        <v>6449</v>
      </c>
      <c r="E5151" s="103">
        <v>2836</v>
      </c>
    </row>
    <row r="5152" spans="1:5" x14ac:dyDescent="0.25">
      <c r="A5152" s="97" t="str">
        <f>_xlfn.CONCAT(C5152,D5152)</f>
        <v>TOTalismã</v>
      </c>
      <c r="B5152" s="97" t="str">
        <f t="shared" si="80"/>
        <v>TOTalismã</v>
      </c>
      <c r="C5152" s="104" t="s">
        <v>45</v>
      </c>
      <c r="D5152" s="105" t="s">
        <v>6450</v>
      </c>
      <c r="E5152" s="106">
        <v>2831</v>
      </c>
    </row>
    <row r="5153" spans="1:5" x14ac:dyDescent="0.25">
      <c r="B5153" s="97" t="str">
        <f t="shared" si="80"/>
        <v>GOTrês Ranchos</v>
      </c>
      <c r="C5153" s="97" t="s">
        <v>36</v>
      </c>
      <c r="D5153" s="102" t="s">
        <v>6451</v>
      </c>
      <c r="E5153" s="103">
        <v>2830</v>
      </c>
    </row>
    <row r="5154" spans="1:5" x14ac:dyDescent="0.25">
      <c r="B5154" s="97" t="str">
        <f t="shared" si="80"/>
        <v>MGOlímpio Noronha</v>
      </c>
      <c r="C5154" s="104" t="s">
        <v>34</v>
      </c>
      <c r="D5154" s="105" t="s">
        <v>6452</v>
      </c>
      <c r="E5154" s="106">
        <v>2829</v>
      </c>
    </row>
    <row r="5155" spans="1:5" x14ac:dyDescent="0.25">
      <c r="B5155" s="97" t="str">
        <f t="shared" si="80"/>
        <v>GOUirapuru</v>
      </c>
      <c r="C5155" s="97" t="s">
        <v>36</v>
      </c>
      <c r="D5155" s="102" t="s">
        <v>6453</v>
      </c>
      <c r="E5155" s="103">
        <v>2829</v>
      </c>
    </row>
    <row r="5156" spans="1:5" x14ac:dyDescent="0.25">
      <c r="B5156" s="97" t="str">
        <f t="shared" si="80"/>
        <v>MGSão José do Mantimento</v>
      </c>
      <c r="C5156" s="97" t="s">
        <v>34</v>
      </c>
      <c r="D5156" s="102" t="s">
        <v>6454</v>
      </c>
      <c r="E5156" s="103">
        <v>2821</v>
      </c>
    </row>
    <row r="5157" spans="1:5" x14ac:dyDescent="0.25">
      <c r="B5157" s="97" t="str">
        <f t="shared" si="80"/>
        <v>GOCumari</v>
      </c>
      <c r="C5157" s="97" t="s">
        <v>36</v>
      </c>
      <c r="D5157" s="102" t="s">
        <v>6455</v>
      </c>
      <c r="E5157" s="103">
        <v>2820</v>
      </c>
    </row>
    <row r="5158" spans="1:5" x14ac:dyDescent="0.25">
      <c r="B5158" s="97" t="str">
        <f t="shared" si="80"/>
        <v>SPTaquaral</v>
      </c>
      <c r="C5158" s="97" t="s">
        <v>27</v>
      </c>
      <c r="D5158" s="102" t="s">
        <v>6456</v>
      </c>
      <c r="E5158" s="103">
        <v>2815</v>
      </c>
    </row>
    <row r="5159" spans="1:5" x14ac:dyDescent="0.25">
      <c r="B5159" s="97" t="str">
        <f t="shared" si="80"/>
        <v>MGConceição das Pedras</v>
      </c>
      <c r="C5159" s="104" t="s">
        <v>34</v>
      </c>
      <c r="D5159" s="105" t="s">
        <v>6457</v>
      </c>
      <c r="E5159" s="106">
        <v>2814</v>
      </c>
    </row>
    <row r="5160" spans="1:5" x14ac:dyDescent="0.25">
      <c r="B5160" s="97" t="str">
        <f t="shared" si="80"/>
        <v>SPSão Francisco</v>
      </c>
      <c r="C5160" s="97" t="s">
        <v>27</v>
      </c>
      <c r="D5160" s="102" t="s">
        <v>2137</v>
      </c>
      <c r="E5160" s="103">
        <v>2813</v>
      </c>
    </row>
    <row r="5161" spans="1:5" x14ac:dyDescent="0.25">
      <c r="B5161" s="97" t="str">
        <f t="shared" si="80"/>
        <v>RSSão Jorge</v>
      </c>
      <c r="C5161" s="97" t="s">
        <v>39</v>
      </c>
      <c r="D5161" s="102" t="s">
        <v>6458</v>
      </c>
      <c r="E5161" s="103">
        <v>2808</v>
      </c>
    </row>
    <row r="5162" spans="1:5" x14ac:dyDescent="0.25">
      <c r="B5162" s="97" t="str">
        <f t="shared" si="80"/>
        <v>MTIndiavaí</v>
      </c>
      <c r="C5162" s="97" t="s">
        <v>46</v>
      </c>
      <c r="D5162" s="102" t="s">
        <v>6459</v>
      </c>
      <c r="E5162" s="103">
        <v>2806</v>
      </c>
    </row>
    <row r="5163" spans="1:5" x14ac:dyDescent="0.25">
      <c r="B5163" s="97" t="str">
        <f t="shared" si="80"/>
        <v>SPCândido Rodrigues</v>
      </c>
      <c r="C5163" s="97" t="s">
        <v>27</v>
      </c>
      <c r="D5163" s="102" t="s">
        <v>6460</v>
      </c>
      <c r="E5163" s="103">
        <v>2805</v>
      </c>
    </row>
    <row r="5164" spans="1:5" x14ac:dyDescent="0.25">
      <c r="B5164" s="97" t="str">
        <f t="shared" si="80"/>
        <v>RNFrancisco Dantas</v>
      </c>
      <c r="C5164" s="104" t="s">
        <v>52</v>
      </c>
      <c r="D5164" s="105" t="s">
        <v>6461</v>
      </c>
      <c r="E5164" s="106">
        <v>2801</v>
      </c>
    </row>
    <row r="5165" spans="1:5" x14ac:dyDescent="0.25">
      <c r="B5165" s="97" t="str">
        <f t="shared" si="80"/>
        <v>MTPorto Estrela</v>
      </c>
      <c r="C5165" s="97" t="s">
        <v>46</v>
      </c>
      <c r="D5165" s="102" t="s">
        <v>6462</v>
      </c>
      <c r="E5165" s="103">
        <v>2794</v>
      </c>
    </row>
    <row r="5166" spans="1:5" x14ac:dyDescent="0.25">
      <c r="B5166" s="97" t="str">
        <f t="shared" si="80"/>
        <v>RSQuevedos</v>
      </c>
      <c r="C5166" s="97" t="s">
        <v>39</v>
      </c>
      <c r="D5166" s="102" t="s">
        <v>6463</v>
      </c>
      <c r="E5166" s="103">
        <v>2793</v>
      </c>
    </row>
    <row r="5167" spans="1:5" x14ac:dyDescent="0.25">
      <c r="B5167" s="97" t="str">
        <f t="shared" si="80"/>
        <v>SCSão Bonifácio</v>
      </c>
      <c r="C5167" s="97" t="s">
        <v>42</v>
      </c>
      <c r="D5167" s="102" t="s">
        <v>6464</v>
      </c>
      <c r="E5167" s="103">
        <v>2791</v>
      </c>
    </row>
    <row r="5168" spans="1:5" x14ac:dyDescent="0.25">
      <c r="A5168" s="97" t="str">
        <f>_xlfn.CONCAT(C5168,D5168)</f>
        <v>TOTupiratins</v>
      </c>
      <c r="B5168" s="97" t="str">
        <f t="shared" si="80"/>
        <v>TOTupiratins</v>
      </c>
      <c r="C5168" s="104" t="s">
        <v>45</v>
      </c>
      <c r="D5168" s="105" t="s">
        <v>6465</v>
      </c>
      <c r="E5168" s="106">
        <v>2785</v>
      </c>
    </row>
    <row r="5169" spans="1:5" x14ac:dyDescent="0.25">
      <c r="B5169" s="97" t="str">
        <f t="shared" si="80"/>
        <v>MGIngaí</v>
      </c>
      <c r="C5169" s="104" t="s">
        <v>34</v>
      </c>
      <c r="D5169" s="105" t="s">
        <v>6466</v>
      </c>
      <c r="E5169" s="106">
        <v>2785</v>
      </c>
    </row>
    <row r="5170" spans="1:5" x14ac:dyDescent="0.25">
      <c r="B5170" s="97" t="str">
        <f t="shared" si="80"/>
        <v>SPZacarias</v>
      </c>
      <c r="C5170" s="97" t="s">
        <v>27</v>
      </c>
      <c r="D5170" s="102" t="s">
        <v>6467</v>
      </c>
      <c r="E5170" s="103">
        <v>2784</v>
      </c>
    </row>
    <row r="5171" spans="1:5" x14ac:dyDescent="0.25">
      <c r="B5171" s="97" t="str">
        <f t="shared" si="80"/>
        <v>GOSanta Cruz de Goiás</v>
      </c>
      <c r="C5171" s="97" t="s">
        <v>36</v>
      </c>
      <c r="D5171" s="102" t="s">
        <v>6468</v>
      </c>
      <c r="E5171" s="103">
        <v>2782</v>
      </c>
    </row>
    <row r="5172" spans="1:5" x14ac:dyDescent="0.25">
      <c r="B5172" s="97" t="str">
        <f t="shared" si="80"/>
        <v>PITanque do Piauí</v>
      </c>
      <c r="C5172" s="104" t="s">
        <v>53</v>
      </c>
      <c r="D5172" s="105" t="s">
        <v>6469</v>
      </c>
      <c r="E5172" s="106">
        <v>2781</v>
      </c>
    </row>
    <row r="5173" spans="1:5" x14ac:dyDescent="0.25">
      <c r="B5173" s="97" t="str">
        <f t="shared" si="80"/>
        <v>PRBarra do Jacaré</v>
      </c>
      <c r="C5173" s="97" t="s">
        <v>33</v>
      </c>
      <c r="D5173" s="102" t="s">
        <v>6470</v>
      </c>
      <c r="E5173" s="103">
        <v>2781</v>
      </c>
    </row>
    <row r="5174" spans="1:5" x14ac:dyDescent="0.25">
      <c r="B5174" s="97" t="str">
        <f t="shared" si="80"/>
        <v>MGArantina</v>
      </c>
      <c r="C5174" s="104" t="s">
        <v>34</v>
      </c>
      <c r="D5174" s="105" t="s">
        <v>6471</v>
      </c>
      <c r="E5174" s="106">
        <v>2779</v>
      </c>
    </row>
    <row r="5175" spans="1:5" x14ac:dyDescent="0.25">
      <c r="B5175" s="97" t="str">
        <f t="shared" si="80"/>
        <v>SPGabriel Monteiro</v>
      </c>
      <c r="C5175" s="97" t="s">
        <v>27</v>
      </c>
      <c r="D5175" s="102" t="s">
        <v>6472</v>
      </c>
      <c r="E5175" s="103">
        <v>2776</v>
      </c>
    </row>
    <row r="5176" spans="1:5" x14ac:dyDescent="0.25">
      <c r="B5176" s="97" t="str">
        <f t="shared" si="80"/>
        <v>GONovo Brasil</v>
      </c>
      <c r="C5176" s="97" t="s">
        <v>36</v>
      </c>
      <c r="D5176" s="102" t="s">
        <v>6473</v>
      </c>
      <c r="E5176" s="103">
        <v>2775</v>
      </c>
    </row>
    <row r="5177" spans="1:5" x14ac:dyDescent="0.25">
      <c r="B5177" s="97" t="str">
        <f t="shared" si="80"/>
        <v>SPEstrela do Norte</v>
      </c>
      <c r="C5177" s="97" t="s">
        <v>27</v>
      </c>
      <c r="D5177" s="102" t="s">
        <v>6286</v>
      </c>
      <c r="E5177" s="103">
        <v>2774</v>
      </c>
    </row>
    <row r="5178" spans="1:5" x14ac:dyDescent="0.25">
      <c r="B5178" s="97" t="str">
        <f t="shared" si="80"/>
        <v>PRAnahy</v>
      </c>
      <c r="C5178" s="97" t="s">
        <v>33</v>
      </c>
      <c r="D5178" s="102" t="s">
        <v>6474</v>
      </c>
      <c r="E5178" s="103">
        <v>2774</v>
      </c>
    </row>
    <row r="5179" spans="1:5" x14ac:dyDescent="0.25">
      <c r="A5179" s="97" t="str">
        <f>_xlfn.CONCAT(C5179,D5179)</f>
        <v>TOMateiros</v>
      </c>
      <c r="B5179" s="97" t="str">
        <f t="shared" si="80"/>
        <v>TOMateiros</v>
      </c>
      <c r="C5179" s="104" t="s">
        <v>45</v>
      </c>
      <c r="D5179" s="105" t="s">
        <v>6475</v>
      </c>
      <c r="E5179" s="106">
        <v>2773</v>
      </c>
    </row>
    <row r="5180" spans="1:5" x14ac:dyDescent="0.25">
      <c r="B5180" s="97" t="str">
        <f t="shared" si="80"/>
        <v>RSBoa Vista do Sul</v>
      </c>
      <c r="C5180" s="97" t="s">
        <v>39</v>
      </c>
      <c r="D5180" s="102" t="s">
        <v>6476</v>
      </c>
      <c r="E5180" s="103">
        <v>2773</v>
      </c>
    </row>
    <row r="5181" spans="1:5" x14ac:dyDescent="0.25">
      <c r="B5181" s="97" t="str">
        <f t="shared" si="80"/>
        <v>GOIsraelândia</v>
      </c>
      <c r="C5181" s="97" t="s">
        <v>36</v>
      </c>
      <c r="D5181" s="102" t="s">
        <v>6477</v>
      </c>
      <c r="E5181" s="103">
        <v>2772</v>
      </c>
    </row>
    <row r="5182" spans="1:5" x14ac:dyDescent="0.25">
      <c r="B5182" s="97" t="str">
        <f t="shared" si="80"/>
        <v>RSCapitão</v>
      </c>
      <c r="C5182" s="97" t="s">
        <v>39</v>
      </c>
      <c r="D5182" s="102" t="s">
        <v>6478</v>
      </c>
      <c r="E5182" s="103">
        <v>2770</v>
      </c>
    </row>
    <row r="5183" spans="1:5" x14ac:dyDescent="0.25">
      <c r="B5183" s="97" t="str">
        <f t="shared" si="80"/>
        <v>MTNovo Santo Antônio</v>
      </c>
      <c r="C5183" s="97" t="s">
        <v>46</v>
      </c>
      <c r="D5183" s="102" t="s">
        <v>6386</v>
      </c>
      <c r="E5183" s="103">
        <v>2769</v>
      </c>
    </row>
    <row r="5184" spans="1:5" x14ac:dyDescent="0.25">
      <c r="A5184" s="97" t="str">
        <f>_xlfn.CONCAT(C5184,D5184)</f>
        <v>TONovo Jardim</v>
      </c>
      <c r="B5184" s="97" t="str">
        <f t="shared" si="80"/>
        <v>TONovo Jardim</v>
      </c>
      <c r="C5184" s="104" t="s">
        <v>45</v>
      </c>
      <c r="D5184" s="105" t="s">
        <v>6479</v>
      </c>
      <c r="E5184" s="106">
        <v>2768</v>
      </c>
    </row>
    <row r="5185" spans="1:5" x14ac:dyDescent="0.25">
      <c r="B5185" s="97" t="str">
        <f t="shared" si="80"/>
        <v>RSSenador Salgado Filho</v>
      </c>
      <c r="C5185" s="97" t="s">
        <v>39</v>
      </c>
      <c r="D5185" s="102" t="s">
        <v>6480</v>
      </c>
      <c r="E5185" s="103">
        <v>2761</v>
      </c>
    </row>
    <row r="5186" spans="1:5" x14ac:dyDescent="0.25">
      <c r="B5186" s="97" t="str">
        <f t="shared" si="80"/>
        <v>MTReserva do Cabaçal</v>
      </c>
      <c r="C5186" s="97" t="s">
        <v>46</v>
      </c>
      <c r="D5186" s="102" t="s">
        <v>6481</v>
      </c>
      <c r="E5186" s="103">
        <v>2754</v>
      </c>
    </row>
    <row r="5187" spans="1:5" x14ac:dyDescent="0.25">
      <c r="B5187" s="97" t="str">
        <f t="shared" ref="B5187:B5250" si="81">C5187&amp;D5187</f>
        <v>RSToropi</v>
      </c>
      <c r="C5187" s="97" t="s">
        <v>39</v>
      </c>
      <c r="D5187" s="102" t="s">
        <v>6482</v>
      </c>
      <c r="E5187" s="103">
        <v>2753</v>
      </c>
    </row>
    <row r="5188" spans="1:5" x14ac:dyDescent="0.25">
      <c r="B5188" s="97" t="str">
        <f t="shared" si="81"/>
        <v>RSCamargo</v>
      </c>
      <c r="C5188" s="97" t="s">
        <v>39</v>
      </c>
      <c r="D5188" s="102" t="s">
        <v>6483</v>
      </c>
      <c r="E5188" s="103">
        <v>2750</v>
      </c>
    </row>
    <row r="5189" spans="1:5" x14ac:dyDescent="0.25">
      <c r="B5189" s="97" t="str">
        <f t="shared" si="81"/>
        <v>RSFagundes Varela</v>
      </c>
      <c r="C5189" s="97" t="s">
        <v>39</v>
      </c>
      <c r="D5189" s="102" t="s">
        <v>6484</v>
      </c>
      <c r="E5189" s="103">
        <v>2750</v>
      </c>
    </row>
    <row r="5190" spans="1:5" x14ac:dyDescent="0.25">
      <c r="A5190" s="97" t="str">
        <f>_xlfn.CONCAT(C5190,D5190)</f>
        <v>TOPugmil</v>
      </c>
      <c r="B5190" s="97" t="str">
        <f t="shared" si="81"/>
        <v>TOPugmil</v>
      </c>
      <c r="C5190" s="104" t="s">
        <v>45</v>
      </c>
      <c r="D5190" s="105" t="s">
        <v>6485</v>
      </c>
      <c r="E5190" s="106">
        <v>2746</v>
      </c>
    </row>
    <row r="5191" spans="1:5" x14ac:dyDescent="0.25">
      <c r="B5191" s="97" t="str">
        <f t="shared" si="81"/>
        <v>MGSão João da Mata</v>
      </c>
      <c r="C5191" s="97" t="s">
        <v>34</v>
      </c>
      <c r="D5191" s="102" t="s">
        <v>6486</v>
      </c>
      <c r="E5191" s="103">
        <v>2743</v>
      </c>
    </row>
    <row r="5192" spans="1:5" x14ac:dyDescent="0.25">
      <c r="B5192" s="97" t="str">
        <f t="shared" si="81"/>
        <v>PRPinhal de São Bento</v>
      </c>
      <c r="C5192" s="97" t="s">
        <v>33</v>
      </c>
      <c r="D5192" s="102" t="s">
        <v>6487</v>
      </c>
      <c r="E5192" s="103">
        <v>2742</v>
      </c>
    </row>
    <row r="5193" spans="1:5" x14ac:dyDescent="0.25">
      <c r="B5193" s="97" t="str">
        <f t="shared" si="81"/>
        <v>RSSalvador das Missões</v>
      </c>
      <c r="C5193" s="97" t="s">
        <v>39</v>
      </c>
      <c r="D5193" s="102" t="s">
        <v>6488</v>
      </c>
      <c r="E5193" s="103">
        <v>2734</v>
      </c>
    </row>
    <row r="5194" spans="1:5" x14ac:dyDescent="0.25">
      <c r="B5194" s="97" t="str">
        <f t="shared" si="81"/>
        <v>SCPeritiba</v>
      </c>
      <c r="C5194" s="97" t="s">
        <v>42</v>
      </c>
      <c r="D5194" s="102" t="s">
        <v>6489</v>
      </c>
      <c r="E5194" s="103">
        <v>2733</v>
      </c>
    </row>
    <row r="5195" spans="1:5" x14ac:dyDescent="0.25">
      <c r="B5195" s="97" t="str">
        <f t="shared" si="81"/>
        <v>RNLagoa de Velhos</v>
      </c>
      <c r="C5195" s="104" t="s">
        <v>52</v>
      </c>
      <c r="D5195" s="105" t="s">
        <v>6490</v>
      </c>
      <c r="E5195" s="106">
        <v>2732</v>
      </c>
    </row>
    <row r="5196" spans="1:5" x14ac:dyDescent="0.25">
      <c r="B5196" s="97" t="str">
        <f t="shared" si="81"/>
        <v>RSSão Valério do Sul</v>
      </c>
      <c r="C5196" s="97" t="s">
        <v>39</v>
      </c>
      <c r="D5196" s="102" t="s">
        <v>6491</v>
      </c>
      <c r="E5196" s="103">
        <v>2732</v>
      </c>
    </row>
    <row r="5197" spans="1:5" x14ac:dyDescent="0.25">
      <c r="B5197" s="97" t="str">
        <f t="shared" si="81"/>
        <v>RSCoxilha</v>
      </c>
      <c r="C5197" s="97" t="s">
        <v>39</v>
      </c>
      <c r="D5197" s="102" t="s">
        <v>6492</v>
      </c>
      <c r="E5197" s="103">
        <v>2731</v>
      </c>
    </row>
    <row r="5198" spans="1:5" x14ac:dyDescent="0.25">
      <c r="B5198" s="97" t="str">
        <f t="shared" si="81"/>
        <v>PIPorto Alegre do Piauí</v>
      </c>
      <c r="C5198" s="104" t="s">
        <v>53</v>
      </c>
      <c r="D5198" s="105" t="s">
        <v>6493</v>
      </c>
      <c r="E5198" s="106">
        <v>2728</v>
      </c>
    </row>
    <row r="5199" spans="1:5" x14ac:dyDescent="0.25">
      <c r="B5199" s="97" t="str">
        <f t="shared" si="81"/>
        <v>RSVista Alegre</v>
      </c>
      <c r="C5199" s="97" t="s">
        <v>39</v>
      </c>
      <c r="D5199" s="102" t="s">
        <v>6494</v>
      </c>
      <c r="E5199" s="103">
        <v>2726</v>
      </c>
    </row>
    <row r="5200" spans="1:5" x14ac:dyDescent="0.25">
      <c r="B5200" s="97" t="str">
        <f t="shared" si="81"/>
        <v>RSEntre Rios do Sul</v>
      </c>
      <c r="C5200" s="97" t="s">
        <v>39</v>
      </c>
      <c r="D5200" s="102" t="s">
        <v>6495</v>
      </c>
      <c r="E5200" s="103">
        <v>2724</v>
      </c>
    </row>
    <row r="5201" spans="2:5" x14ac:dyDescent="0.25">
      <c r="B5201" s="97" t="str">
        <f t="shared" si="81"/>
        <v>MGCachoeira Dourada</v>
      </c>
      <c r="C5201" s="104" t="s">
        <v>34</v>
      </c>
      <c r="D5201" s="105" t="s">
        <v>4886</v>
      </c>
      <c r="E5201" s="106">
        <v>2720</v>
      </c>
    </row>
    <row r="5202" spans="2:5" x14ac:dyDescent="0.25">
      <c r="B5202" s="97" t="str">
        <f t="shared" si="81"/>
        <v>MGPiau</v>
      </c>
      <c r="C5202" s="104" t="s">
        <v>34</v>
      </c>
      <c r="D5202" s="105" t="s">
        <v>6496</v>
      </c>
      <c r="E5202" s="106">
        <v>2719</v>
      </c>
    </row>
    <row r="5203" spans="2:5" x14ac:dyDescent="0.25">
      <c r="B5203" s="97" t="str">
        <f t="shared" si="81"/>
        <v>RSDerrubadas</v>
      </c>
      <c r="C5203" s="97" t="s">
        <v>39</v>
      </c>
      <c r="D5203" s="102" t="s">
        <v>6497</v>
      </c>
      <c r="E5203" s="103">
        <v>2718</v>
      </c>
    </row>
    <row r="5204" spans="2:5" x14ac:dyDescent="0.25">
      <c r="B5204" s="97" t="str">
        <f t="shared" si="81"/>
        <v>RSJacuizinho</v>
      </c>
      <c r="C5204" s="97" t="s">
        <v>39</v>
      </c>
      <c r="D5204" s="102" t="s">
        <v>6498</v>
      </c>
      <c r="E5204" s="103">
        <v>2718</v>
      </c>
    </row>
    <row r="5205" spans="2:5" x14ac:dyDescent="0.25">
      <c r="B5205" s="97" t="str">
        <f t="shared" si="81"/>
        <v>PBCarrapateira</v>
      </c>
      <c r="C5205" s="104" t="s">
        <v>50</v>
      </c>
      <c r="D5205" s="105" t="s">
        <v>6499</v>
      </c>
      <c r="E5205" s="106">
        <v>2714</v>
      </c>
    </row>
    <row r="5206" spans="2:5" x14ac:dyDescent="0.25">
      <c r="B5206" s="97" t="str">
        <f t="shared" si="81"/>
        <v>SPBorebi</v>
      </c>
      <c r="C5206" s="97" t="s">
        <v>27</v>
      </c>
      <c r="D5206" s="102" t="s">
        <v>6500</v>
      </c>
      <c r="E5206" s="103">
        <v>2713</v>
      </c>
    </row>
    <row r="5207" spans="2:5" x14ac:dyDescent="0.25">
      <c r="B5207" s="97" t="str">
        <f t="shared" si="81"/>
        <v>RSMaratá</v>
      </c>
      <c r="C5207" s="97" t="s">
        <v>39</v>
      </c>
      <c r="D5207" s="102" t="s">
        <v>6501</v>
      </c>
      <c r="E5207" s="103">
        <v>2713</v>
      </c>
    </row>
    <row r="5208" spans="2:5" x14ac:dyDescent="0.25">
      <c r="B5208" s="97" t="str">
        <f t="shared" si="81"/>
        <v>SCBelmonte</v>
      </c>
      <c r="C5208" s="97" t="s">
        <v>42</v>
      </c>
      <c r="D5208" s="102" t="s">
        <v>3040</v>
      </c>
      <c r="E5208" s="103">
        <v>2712</v>
      </c>
    </row>
    <row r="5209" spans="2:5" x14ac:dyDescent="0.25">
      <c r="B5209" s="97" t="str">
        <f t="shared" si="81"/>
        <v>SCGalvão</v>
      </c>
      <c r="C5209" s="97" t="s">
        <v>42</v>
      </c>
      <c r="D5209" s="102" t="s">
        <v>6502</v>
      </c>
      <c r="E5209" s="103">
        <v>2711</v>
      </c>
    </row>
    <row r="5210" spans="2:5" x14ac:dyDescent="0.25">
      <c r="B5210" s="97" t="str">
        <f t="shared" si="81"/>
        <v>PRFlórida</v>
      </c>
      <c r="C5210" s="97" t="s">
        <v>33</v>
      </c>
      <c r="D5210" s="102" t="s">
        <v>6503</v>
      </c>
      <c r="E5210" s="103">
        <v>2709</v>
      </c>
    </row>
    <row r="5211" spans="2:5" x14ac:dyDescent="0.25">
      <c r="B5211" s="97" t="str">
        <f t="shared" si="81"/>
        <v>SCCelso Ramos</v>
      </c>
      <c r="C5211" s="97" t="s">
        <v>42</v>
      </c>
      <c r="D5211" s="102" t="s">
        <v>6504</v>
      </c>
      <c r="E5211" s="103">
        <v>2709</v>
      </c>
    </row>
    <row r="5212" spans="2:5" x14ac:dyDescent="0.25">
      <c r="B5212" s="97" t="str">
        <f t="shared" si="81"/>
        <v>MGMarmelópolis</v>
      </c>
      <c r="C5212" s="104" t="s">
        <v>34</v>
      </c>
      <c r="D5212" s="105" t="s">
        <v>6505</v>
      </c>
      <c r="E5212" s="106">
        <v>2701</v>
      </c>
    </row>
    <row r="5213" spans="2:5" x14ac:dyDescent="0.25">
      <c r="B5213" s="97" t="str">
        <f t="shared" si="81"/>
        <v>PRItaúna do Sul</v>
      </c>
      <c r="C5213" s="97" t="s">
        <v>33</v>
      </c>
      <c r="D5213" s="102" t="s">
        <v>6506</v>
      </c>
      <c r="E5213" s="103">
        <v>2700</v>
      </c>
    </row>
    <row r="5214" spans="2:5" x14ac:dyDescent="0.25">
      <c r="B5214" s="97" t="str">
        <f t="shared" si="81"/>
        <v>MTSanta Cruz do Xingu</v>
      </c>
      <c r="C5214" s="97" t="s">
        <v>46</v>
      </c>
      <c r="D5214" s="102" t="s">
        <v>6507</v>
      </c>
      <c r="E5214" s="103">
        <v>2700</v>
      </c>
    </row>
    <row r="5215" spans="2:5" x14ac:dyDescent="0.25">
      <c r="B5215" s="97" t="str">
        <f t="shared" si="81"/>
        <v>RNSantana do Seridó</v>
      </c>
      <c r="C5215" s="104" t="s">
        <v>52</v>
      </c>
      <c r="D5215" s="105" t="s">
        <v>6508</v>
      </c>
      <c r="E5215" s="106">
        <v>2699</v>
      </c>
    </row>
    <row r="5216" spans="2:5" x14ac:dyDescent="0.25">
      <c r="B5216" s="97" t="str">
        <f t="shared" si="81"/>
        <v>PBLastro</v>
      </c>
      <c r="C5216" s="104" t="s">
        <v>50</v>
      </c>
      <c r="D5216" s="105" t="s">
        <v>6509</v>
      </c>
      <c r="E5216" s="106">
        <v>2698</v>
      </c>
    </row>
    <row r="5217" spans="1:5" x14ac:dyDescent="0.25">
      <c r="A5217" s="97" t="str">
        <f>_xlfn.CONCAT(C5217,D5217)</f>
        <v>ROPrimavera de Rondônia</v>
      </c>
      <c r="B5217" s="97" t="str">
        <f t="shared" si="81"/>
        <v>ROPrimavera de Rondônia</v>
      </c>
      <c r="C5217" s="104" t="s">
        <v>51</v>
      </c>
      <c r="D5217" s="105" t="s">
        <v>6510</v>
      </c>
      <c r="E5217" s="106">
        <v>2697</v>
      </c>
    </row>
    <row r="5218" spans="1:5" x14ac:dyDescent="0.25">
      <c r="B5218" s="97" t="str">
        <f t="shared" si="81"/>
        <v>MGCórrego Novo</v>
      </c>
      <c r="C5218" s="104" t="s">
        <v>34</v>
      </c>
      <c r="D5218" s="105" t="s">
        <v>6511</v>
      </c>
      <c r="E5218" s="106">
        <v>2688</v>
      </c>
    </row>
    <row r="5219" spans="1:5" x14ac:dyDescent="0.25">
      <c r="B5219" s="97" t="str">
        <f t="shared" si="81"/>
        <v>RNSão Bento do Norte</v>
      </c>
      <c r="C5219" s="104" t="s">
        <v>52</v>
      </c>
      <c r="D5219" s="105" t="s">
        <v>6512</v>
      </c>
      <c r="E5219" s="106">
        <v>2687</v>
      </c>
    </row>
    <row r="5220" spans="1:5" x14ac:dyDescent="0.25">
      <c r="B5220" s="97" t="str">
        <f t="shared" si="81"/>
        <v>MGArgirita</v>
      </c>
      <c r="C5220" s="104" t="s">
        <v>34</v>
      </c>
      <c r="D5220" s="105" t="s">
        <v>6513</v>
      </c>
      <c r="E5220" s="106">
        <v>2681</v>
      </c>
    </row>
    <row r="5221" spans="1:5" x14ac:dyDescent="0.25">
      <c r="B5221" s="97" t="str">
        <f t="shared" si="81"/>
        <v>RSNova Candelária</v>
      </c>
      <c r="C5221" s="97" t="s">
        <v>39</v>
      </c>
      <c r="D5221" s="102" t="s">
        <v>6514</v>
      </c>
      <c r="E5221" s="103">
        <v>2677</v>
      </c>
    </row>
    <row r="5222" spans="1:5" x14ac:dyDescent="0.25">
      <c r="B5222" s="97" t="str">
        <f t="shared" si="81"/>
        <v>SCPalmeira</v>
      </c>
      <c r="C5222" s="97" t="s">
        <v>42</v>
      </c>
      <c r="D5222" s="102" t="s">
        <v>2557</v>
      </c>
      <c r="E5222" s="103">
        <v>2673</v>
      </c>
    </row>
    <row r="5223" spans="1:5" x14ac:dyDescent="0.25">
      <c r="B5223" s="97" t="str">
        <f t="shared" si="81"/>
        <v>MGCarmésia</v>
      </c>
      <c r="C5223" s="104" t="s">
        <v>34</v>
      </c>
      <c r="D5223" s="105" t="s">
        <v>6515</v>
      </c>
      <c r="E5223" s="106">
        <v>2660</v>
      </c>
    </row>
    <row r="5224" spans="1:5" x14ac:dyDescent="0.25">
      <c r="B5224" s="97" t="str">
        <f t="shared" si="81"/>
        <v>MGAlagoa</v>
      </c>
      <c r="C5224" s="104" t="s">
        <v>34</v>
      </c>
      <c r="D5224" s="105" t="s">
        <v>6516</v>
      </c>
      <c r="E5224" s="106">
        <v>2657</v>
      </c>
    </row>
    <row r="5225" spans="1:5" x14ac:dyDescent="0.25">
      <c r="B5225" s="97" t="str">
        <f t="shared" si="81"/>
        <v>MGChiador</v>
      </c>
      <c r="C5225" s="104" t="s">
        <v>34</v>
      </c>
      <c r="D5225" s="105" t="s">
        <v>6517</v>
      </c>
      <c r="E5225" s="106">
        <v>2657</v>
      </c>
    </row>
    <row r="5226" spans="1:5" x14ac:dyDescent="0.25">
      <c r="B5226" s="97" t="str">
        <f t="shared" si="81"/>
        <v>RNJoão Dias</v>
      </c>
      <c r="C5226" s="104" t="s">
        <v>52</v>
      </c>
      <c r="D5226" s="105" t="s">
        <v>6518</v>
      </c>
      <c r="E5226" s="106">
        <v>2653</v>
      </c>
    </row>
    <row r="5227" spans="1:5" x14ac:dyDescent="0.25">
      <c r="B5227" s="97" t="str">
        <f t="shared" si="81"/>
        <v>PISão Luis do Piauí</v>
      </c>
      <c r="C5227" s="104" t="s">
        <v>53</v>
      </c>
      <c r="D5227" s="105" t="s">
        <v>6519</v>
      </c>
      <c r="E5227" s="106">
        <v>2648</v>
      </c>
    </row>
    <row r="5228" spans="1:5" x14ac:dyDescent="0.25">
      <c r="B5228" s="97" t="str">
        <f t="shared" si="81"/>
        <v>SPTimburi</v>
      </c>
      <c r="C5228" s="97" t="s">
        <v>27</v>
      </c>
      <c r="D5228" s="102" t="s">
        <v>6520</v>
      </c>
      <c r="E5228" s="103">
        <v>2647</v>
      </c>
    </row>
    <row r="5229" spans="1:5" x14ac:dyDescent="0.25">
      <c r="B5229" s="97" t="str">
        <f t="shared" si="81"/>
        <v>PBSão Domingos do Cariri</v>
      </c>
      <c r="C5229" s="104" t="s">
        <v>50</v>
      </c>
      <c r="D5229" s="105" t="s">
        <v>6521</v>
      </c>
      <c r="E5229" s="106">
        <v>2645</v>
      </c>
    </row>
    <row r="5230" spans="1:5" x14ac:dyDescent="0.25">
      <c r="B5230" s="97" t="str">
        <f t="shared" si="81"/>
        <v>RSTrês Forquilhas</v>
      </c>
      <c r="C5230" s="97" t="s">
        <v>39</v>
      </c>
      <c r="D5230" s="102" t="s">
        <v>6522</v>
      </c>
      <c r="E5230" s="103">
        <v>2643</v>
      </c>
    </row>
    <row r="5231" spans="1:5" x14ac:dyDescent="0.25">
      <c r="B5231" s="97" t="str">
        <f t="shared" si="81"/>
        <v>PBJoca Claudino</v>
      </c>
      <c r="C5231" s="104" t="s">
        <v>50</v>
      </c>
      <c r="D5231" s="105" t="s">
        <v>6523</v>
      </c>
      <c r="E5231" s="106">
        <v>2640</v>
      </c>
    </row>
    <row r="5232" spans="1:5" x14ac:dyDescent="0.25">
      <c r="B5232" s="97" t="str">
        <f t="shared" si="81"/>
        <v>MTPlanalto da Serra</v>
      </c>
      <c r="C5232" s="97" t="s">
        <v>46</v>
      </c>
      <c r="D5232" s="102" t="s">
        <v>6524</v>
      </c>
      <c r="E5232" s="103">
        <v>2637</v>
      </c>
    </row>
    <row r="5233" spans="1:5" x14ac:dyDescent="0.25">
      <c r="B5233" s="97" t="str">
        <f t="shared" si="81"/>
        <v>SPFlorínia</v>
      </c>
      <c r="C5233" s="97" t="s">
        <v>27</v>
      </c>
      <c r="D5233" s="102" t="s">
        <v>6525</v>
      </c>
      <c r="E5233" s="103">
        <v>2631</v>
      </c>
    </row>
    <row r="5234" spans="1:5" x14ac:dyDescent="0.25">
      <c r="B5234" s="97" t="str">
        <f t="shared" si="81"/>
        <v>MGRio Doce</v>
      </c>
      <c r="C5234" s="104" t="s">
        <v>34</v>
      </c>
      <c r="D5234" s="105" t="s">
        <v>6526</v>
      </c>
      <c r="E5234" s="106">
        <v>2630</v>
      </c>
    </row>
    <row r="5235" spans="1:5" x14ac:dyDescent="0.25">
      <c r="B5235" s="97" t="str">
        <f t="shared" si="81"/>
        <v>PRAlto Paraíso</v>
      </c>
      <c r="C5235" s="97" t="s">
        <v>33</v>
      </c>
      <c r="D5235" s="102" t="s">
        <v>3118</v>
      </c>
      <c r="E5235" s="103">
        <v>2630</v>
      </c>
    </row>
    <row r="5236" spans="1:5" x14ac:dyDescent="0.25">
      <c r="B5236" s="97" t="str">
        <f t="shared" si="81"/>
        <v>RSBoa Vista do Incra</v>
      </c>
      <c r="C5236" s="97" t="s">
        <v>39</v>
      </c>
      <c r="D5236" s="102" t="s">
        <v>6527</v>
      </c>
      <c r="E5236" s="103">
        <v>2628</v>
      </c>
    </row>
    <row r="5237" spans="1:5" x14ac:dyDescent="0.25">
      <c r="A5237" s="97" t="str">
        <f>_xlfn.CONCAT(C5237,D5237)</f>
        <v>TOCarmolândia</v>
      </c>
      <c r="B5237" s="97" t="str">
        <f t="shared" si="81"/>
        <v>TOCarmolândia</v>
      </c>
      <c r="C5237" s="104" t="s">
        <v>45</v>
      </c>
      <c r="D5237" s="105" t="s">
        <v>6528</v>
      </c>
      <c r="E5237" s="106">
        <v>2627</v>
      </c>
    </row>
    <row r="5238" spans="1:5" x14ac:dyDescent="0.25">
      <c r="B5238" s="97" t="str">
        <f t="shared" si="81"/>
        <v>SPLutécia</v>
      </c>
      <c r="C5238" s="97" t="s">
        <v>27</v>
      </c>
      <c r="D5238" s="102" t="s">
        <v>6529</v>
      </c>
      <c r="E5238" s="103">
        <v>2623</v>
      </c>
    </row>
    <row r="5239" spans="1:5" x14ac:dyDescent="0.25">
      <c r="B5239" s="97" t="str">
        <f t="shared" si="81"/>
        <v>PRUniflor</v>
      </c>
      <c r="C5239" s="97" t="s">
        <v>33</v>
      </c>
      <c r="D5239" s="102" t="s">
        <v>6530</v>
      </c>
      <c r="E5239" s="103">
        <v>2623</v>
      </c>
    </row>
    <row r="5240" spans="1:5" x14ac:dyDescent="0.25">
      <c r="B5240" s="97" t="str">
        <f t="shared" si="81"/>
        <v>MGSimão Pereira</v>
      </c>
      <c r="C5240" s="97" t="s">
        <v>34</v>
      </c>
      <c r="D5240" s="102" t="s">
        <v>6531</v>
      </c>
      <c r="E5240" s="103">
        <v>2621</v>
      </c>
    </row>
    <row r="5241" spans="1:5" x14ac:dyDescent="0.25">
      <c r="B5241" s="97" t="str">
        <f t="shared" si="81"/>
        <v>RSTrês Arroios</v>
      </c>
      <c r="C5241" s="97" t="s">
        <v>39</v>
      </c>
      <c r="D5241" s="102" t="s">
        <v>6532</v>
      </c>
      <c r="E5241" s="103">
        <v>2620</v>
      </c>
    </row>
    <row r="5242" spans="1:5" x14ac:dyDescent="0.25">
      <c r="B5242" s="97" t="str">
        <f t="shared" si="81"/>
        <v>SCBandeirante</v>
      </c>
      <c r="C5242" s="97" t="s">
        <v>42</v>
      </c>
      <c r="D5242" s="102" t="s">
        <v>6533</v>
      </c>
      <c r="E5242" s="103">
        <v>2618</v>
      </c>
    </row>
    <row r="5243" spans="1:5" x14ac:dyDescent="0.25">
      <c r="A5243" s="97" t="str">
        <f>_xlfn.CONCAT(C5243,D5243)</f>
        <v>TOFortaleza do Tabocão</v>
      </c>
      <c r="B5243" s="97" t="str">
        <f t="shared" si="81"/>
        <v>TOFortaleza do Tabocão</v>
      </c>
      <c r="C5243" s="104" t="s">
        <v>45</v>
      </c>
      <c r="D5243" s="105" t="s">
        <v>6534</v>
      </c>
      <c r="E5243" s="106">
        <v>2615</v>
      </c>
    </row>
    <row r="5244" spans="1:5" x14ac:dyDescent="0.25">
      <c r="B5244" s="97" t="str">
        <f t="shared" si="81"/>
        <v>PRSanto Antônio do Caiuá</v>
      </c>
      <c r="C5244" s="97" t="s">
        <v>33</v>
      </c>
      <c r="D5244" s="102" t="s">
        <v>6535</v>
      </c>
      <c r="E5244" s="103">
        <v>2611</v>
      </c>
    </row>
    <row r="5245" spans="1:5" x14ac:dyDescent="0.25">
      <c r="A5245" s="97" t="str">
        <f>_xlfn.CONCAT(C5245,D5245)</f>
        <v>TOAbreulândia</v>
      </c>
      <c r="B5245" s="97" t="str">
        <f t="shared" si="81"/>
        <v>TOAbreulândia</v>
      </c>
      <c r="C5245" s="104" t="s">
        <v>45</v>
      </c>
      <c r="D5245" s="105" t="s">
        <v>6536</v>
      </c>
      <c r="E5245" s="106">
        <v>2609</v>
      </c>
    </row>
    <row r="5246" spans="1:5" x14ac:dyDescent="0.25">
      <c r="B5246" s="97" t="str">
        <f t="shared" si="81"/>
        <v>RNTaboleiro Grande</v>
      </c>
      <c r="C5246" s="104" t="s">
        <v>52</v>
      </c>
      <c r="D5246" s="105" t="s">
        <v>6537</v>
      </c>
      <c r="E5246" s="106">
        <v>2606</v>
      </c>
    </row>
    <row r="5247" spans="1:5" x14ac:dyDescent="0.25">
      <c r="B5247" s="97" t="str">
        <f t="shared" si="81"/>
        <v>SPOscar Bressane</v>
      </c>
      <c r="C5247" s="97" t="s">
        <v>27</v>
      </c>
      <c r="D5247" s="102" t="s">
        <v>6538</v>
      </c>
      <c r="E5247" s="103">
        <v>2603</v>
      </c>
    </row>
    <row r="5248" spans="1:5" x14ac:dyDescent="0.25">
      <c r="B5248" s="97" t="str">
        <f t="shared" si="81"/>
        <v>PRRancho Alegre D´Oeste</v>
      </c>
      <c r="C5248" s="97" t="s">
        <v>33</v>
      </c>
      <c r="D5248" s="102" t="s">
        <v>6539</v>
      </c>
      <c r="E5248" s="103">
        <v>2602</v>
      </c>
    </row>
    <row r="5249" spans="2:5" x14ac:dyDescent="0.25">
      <c r="B5249" s="97" t="str">
        <f t="shared" si="81"/>
        <v>RSSagrada Família</v>
      </c>
      <c r="C5249" s="97" t="s">
        <v>39</v>
      </c>
      <c r="D5249" s="102" t="s">
        <v>6540</v>
      </c>
      <c r="E5249" s="103">
        <v>2601</v>
      </c>
    </row>
    <row r="5250" spans="2:5" x14ac:dyDescent="0.25">
      <c r="B5250" s="97" t="str">
        <f t="shared" si="81"/>
        <v>RNJardim de Angicos</v>
      </c>
      <c r="C5250" s="104" t="s">
        <v>52</v>
      </c>
      <c r="D5250" s="105" t="s">
        <v>6541</v>
      </c>
      <c r="E5250" s="106">
        <v>2600</v>
      </c>
    </row>
    <row r="5251" spans="2:5" x14ac:dyDescent="0.25">
      <c r="B5251" s="97" t="str">
        <f t="shared" ref="B5251:B5314" si="82">C5251&amp;D5251</f>
        <v>RSSaldanha Marinho</v>
      </c>
      <c r="C5251" s="97" t="s">
        <v>39</v>
      </c>
      <c r="D5251" s="102" t="s">
        <v>6542</v>
      </c>
      <c r="E5251" s="103">
        <v>2596</v>
      </c>
    </row>
    <row r="5252" spans="2:5" x14ac:dyDescent="0.25">
      <c r="B5252" s="97" t="str">
        <f t="shared" si="82"/>
        <v>RSSanta Margarida do Sul</v>
      </c>
      <c r="C5252" s="97" t="s">
        <v>39</v>
      </c>
      <c r="D5252" s="102" t="s">
        <v>6543</v>
      </c>
      <c r="E5252" s="103">
        <v>2593</v>
      </c>
    </row>
    <row r="5253" spans="2:5" x14ac:dyDescent="0.25">
      <c r="B5253" s="97" t="str">
        <f t="shared" si="82"/>
        <v>GOPanamá</v>
      </c>
      <c r="C5253" s="97" t="s">
        <v>36</v>
      </c>
      <c r="D5253" s="102" t="s">
        <v>6544</v>
      </c>
      <c r="E5253" s="103">
        <v>2590</v>
      </c>
    </row>
    <row r="5254" spans="2:5" x14ac:dyDescent="0.25">
      <c r="B5254" s="97" t="str">
        <f t="shared" si="82"/>
        <v>PBAlgodão de Jandaíra</v>
      </c>
      <c r="C5254" s="104" t="s">
        <v>50</v>
      </c>
      <c r="D5254" s="105" t="s">
        <v>6545</v>
      </c>
      <c r="E5254" s="106">
        <v>2588</v>
      </c>
    </row>
    <row r="5255" spans="2:5" x14ac:dyDescent="0.25">
      <c r="B5255" s="97" t="str">
        <f t="shared" si="82"/>
        <v>PBBom Jesus</v>
      </c>
      <c r="C5255" s="104" t="s">
        <v>50</v>
      </c>
      <c r="D5255" s="105" t="s">
        <v>2932</v>
      </c>
      <c r="E5255" s="106">
        <v>2588</v>
      </c>
    </row>
    <row r="5256" spans="2:5" x14ac:dyDescent="0.25">
      <c r="B5256" s="97" t="str">
        <f t="shared" si="82"/>
        <v>MGUmburatiba</v>
      </c>
      <c r="C5256" s="97" t="s">
        <v>34</v>
      </c>
      <c r="D5256" s="102" t="s">
        <v>6546</v>
      </c>
      <c r="E5256" s="103">
        <v>2582</v>
      </c>
    </row>
    <row r="5257" spans="2:5" x14ac:dyDescent="0.25">
      <c r="B5257" s="97" t="str">
        <f t="shared" si="82"/>
        <v>RSPinhal</v>
      </c>
      <c r="C5257" s="97" t="s">
        <v>39</v>
      </c>
      <c r="D5257" s="102" t="s">
        <v>6547</v>
      </c>
      <c r="E5257" s="103">
        <v>2581</v>
      </c>
    </row>
    <row r="5258" spans="2:5" x14ac:dyDescent="0.25">
      <c r="B5258" s="97" t="str">
        <f t="shared" si="82"/>
        <v>MGSem-Peixe</v>
      </c>
      <c r="C5258" s="97" t="s">
        <v>34</v>
      </c>
      <c r="D5258" s="102" t="s">
        <v>6548</v>
      </c>
      <c r="E5258" s="103">
        <v>2579</v>
      </c>
    </row>
    <row r="5259" spans="2:5" x14ac:dyDescent="0.25">
      <c r="B5259" s="97" t="str">
        <f t="shared" si="82"/>
        <v>SPPontes Gestal</v>
      </c>
      <c r="C5259" s="97" t="s">
        <v>27</v>
      </c>
      <c r="D5259" s="102" t="s">
        <v>6549</v>
      </c>
      <c r="E5259" s="103">
        <v>2576</v>
      </c>
    </row>
    <row r="5260" spans="2:5" x14ac:dyDescent="0.25">
      <c r="B5260" s="97" t="str">
        <f t="shared" si="82"/>
        <v>GOMimoso de Goiás</v>
      </c>
      <c r="C5260" s="97" t="s">
        <v>36</v>
      </c>
      <c r="D5260" s="102" t="s">
        <v>6550</v>
      </c>
      <c r="E5260" s="103">
        <v>2575</v>
      </c>
    </row>
    <row r="5261" spans="2:5" x14ac:dyDescent="0.25">
      <c r="B5261" s="97" t="str">
        <f t="shared" si="82"/>
        <v>RSRio dos Índios</v>
      </c>
      <c r="C5261" s="97" t="s">
        <v>39</v>
      </c>
      <c r="D5261" s="102" t="s">
        <v>6551</v>
      </c>
      <c r="E5261" s="103">
        <v>2571</v>
      </c>
    </row>
    <row r="5262" spans="2:5" x14ac:dyDescent="0.25">
      <c r="B5262" s="97" t="str">
        <f t="shared" si="82"/>
        <v>RSLajeado do Bugre</v>
      </c>
      <c r="C5262" s="97" t="s">
        <v>39</v>
      </c>
      <c r="D5262" s="102" t="s">
        <v>6552</v>
      </c>
      <c r="E5262" s="103">
        <v>2569</v>
      </c>
    </row>
    <row r="5263" spans="2:5" x14ac:dyDescent="0.25">
      <c r="B5263" s="97" t="str">
        <f t="shared" si="82"/>
        <v>RSBarra Funda</v>
      </c>
      <c r="C5263" s="97" t="s">
        <v>39</v>
      </c>
      <c r="D5263" s="102" t="s">
        <v>6553</v>
      </c>
      <c r="E5263" s="103">
        <v>2563</v>
      </c>
    </row>
    <row r="5264" spans="2:5" x14ac:dyDescent="0.25">
      <c r="B5264" s="97" t="str">
        <f t="shared" si="82"/>
        <v>RSNova Pádua</v>
      </c>
      <c r="C5264" s="97" t="s">
        <v>39</v>
      </c>
      <c r="D5264" s="102" t="s">
        <v>6554</v>
      </c>
      <c r="E5264" s="103">
        <v>2563</v>
      </c>
    </row>
    <row r="5265" spans="1:5" x14ac:dyDescent="0.25">
      <c r="B5265" s="97" t="str">
        <f t="shared" si="82"/>
        <v>PIFloresta do Piauí</v>
      </c>
      <c r="C5265" s="104" t="s">
        <v>53</v>
      </c>
      <c r="D5265" s="105" t="s">
        <v>6555</v>
      </c>
      <c r="E5265" s="106">
        <v>2561</v>
      </c>
    </row>
    <row r="5266" spans="1:5" x14ac:dyDescent="0.25">
      <c r="B5266" s="97" t="str">
        <f t="shared" si="82"/>
        <v>SCCoronel Martins</v>
      </c>
      <c r="C5266" s="97" t="s">
        <v>42</v>
      </c>
      <c r="D5266" s="102" t="s">
        <v>6556</v>
      </c>
      <c r="E5266" s="103">
        <v>2560</v>
      </c>
    </row>
    <row r="5267" spans="1:5" x14ac:dyDescent="0.25">
      <c r="B5267" s="97" t="str">
        <f t="shared" si="82"/>
        <v>MGPedra Dourada</v>
      </c>
      <c r="C5267" s="104" t="s">
        <v>34</v>
      </c>
      <c r="D5267" s="105" t="s">
        <v>6557</v>
      </c>
      <c r="E5267" s="106">
        <v>2559</v>
      </c>
    </row>
    <row r="5268" spans="1:5" x14ac:dyDescent="0.25">
      <c r="B5268" s="97" t="str">
        <f t="shared" si="82"/>
        <v>SPSão João das Duas Pontes</v>
      </c>
      <c r="C5268" s="97" t="s">
        <v>27</v>
      </c>
      <c r="D5268" s="102" t="s">
        <v>6558</v>
      </c>
      <c r="E5268" s="103">
        <v>2555</v>
      </c>
    </row>
    <row r="5269" spans="1:5" x14ac:dyDescent="0.25">
      <c r="B5269" s="97" t="str">
        <f t="shared" si="82"/>
        <v>PRPorto Rico</v>
      </c>
      <c r="C5269" s="97" t="s">
        <v>33</v>
      </c>
      <c r="D5269" s="102" t="s">
        <v>6559</v>
      </c>
      <c r="E5269" s="103">
        <v>2554</v>
      </c>
    </row>
    <row r="5270" spans="1:5" x14ac:dyDescent="0.25">
      <c r="A5270" s="97" t="str">
        <f>_xlfn.CONCAT(C5270,D5270)</f>
        <v>PIAroeiras do Itaim</v>
      </c>
      <c r="B5270" s="97" t="str">
        <f t="shared" si="82"/>
        <v>PIAroeiras do Itaim</v>
      </c>
      <c r="C5270" s="104" t="s">
        <v>53</v>
      </c>
      <c r="D5270" s="105" t="s">
        <v>6560</v>
      </c>
      <c r="E5270" s="106">
        <v>2551</v>
      </c>
    </row>
    <row r="5271" spans="1:5" x14ac:dyDescent="0.25">
      <c r="B5271" s="97" t="str">
        <f t="shared" si="82"/>
        <v>PIPedro Laurentino</v>
      </c>
      <c r="C5271" s="104" t="s">
        <v>53</v>
      </c>
      <c r="D5271" s="105" t="s">
        <v>6561</v>
      </c>
      <c r="E5271" s="106">
        <v>2551</v>
      </c>
    </row>
    <row r="5272" spans="1:5" x14ac:dyDescent="0.25">
      <c r="B5272" s="97" t="str">
        <f t="shared" si="82"/>
        <v>MGWenceslau Braz</v>
      </c>
      <c r="C5272" s="97" t="s">
        <v>34</v>
      </c>
      <c r="D5272" s="102" t="s">
        <v>3356</v>
      </c>
      <c r="E5272" s="103">
        <v>2543</v>
      </c>
    </row>
    <row r="5273" spans="1:5" x14ac:dyDescent="0.25">
      <c r="B5273" s="97" t="str">
        <f t="shared" si="82"/>
        <v>RSMato Castelhano</v>
      </c>
      <c r="C5273" s="97" t="s">
        <v>39</v>
      </c>
      <c r="D5273" s="102" t="s">
        <v>6562</v>
      </c>
      <c r="E5273" s="103">
        <v>2543</v>
      </c>
    </row>
    <row r="5274" spans="1:5" x14ac:dyDescent="0.25">
      <c r="B5274" s="97" t="str">
        <f t="shared" si="82"/>
        <v>RSSão João do Polêsine</v>
      </c>
      <c r="C5274" s="97" t="s">
        <v>39</v>
      </c>
      <c r="D5274" s="102" t="s">
        <v>6563</v>
      </c>
      <c r="E5274" s="103">
        <v>2535</v>
      </c>
    </row>
    <row r="5275" spans="1:5" x14ac:dyDescent="0.25">
      <c r="B5275" s="97" t="str">
        <f t="shared" si="82"/>
        <v>SCAbdon Batista</v>
      </c>
      <c r="C5275" s="97" t="s">
        <v>42</v>
      </c>
      <c r="D5275" s="102" t="s">
        <v>6564</v>
      </c>
      <c r="E5275" s="103">
        <v>2534</v>
      </c>
    </row>
    <row r="5276" spans="1:5" x14ac:dyDescent="0.25">
      <c r="A5276" s="97" t="str">
        <f>_xlfn.CONCAT(C5276,D5276)</f>
        <v>TOSanta Terezinha do Tocantins</v>
      </c>
      <c r="B5276" s="97" t="str">
        <f t="shared" si="82"/>
        <v>TOSanta Terezinha do Tocantins</v>
      </c>
      <c r="C5276" s="104" t="s">
        <v>45</v>
      </c>
      <c r="D5276" s="105" t="s">
        <v>6565</v>
      </c>
      <c r="E5276" s="106">
        <v>2530</v>
      </c>
    </row>
    <row r="5277" spans="1:5" x14ac:dyDescent="0.25">
      <c r="B5277" s="97" t="str">
        <f t="shared" si="82"/>
        <v>PRBrasilândia do Sul</v>
      </c>
      <c r="C5277" s="97" t="s">
        <v>33</v>
      </c>
      <c r="D5277" s="102" t="s">
        <v>6566</v>
      </c>
      <c r="E5277" s="103">
        <v>2521</v>
      </c>
    </row>
    <row r="5278" spans="1:5" x14ac:dyDescent="0.25">
      <c r="B5278" s="97" t="str">
        <f t="shared" si="82"/>
        <v>RSCoronel Barros</v>
      </c>
      <c r="C5278" s="97" t="s">
        <v>39</v>
      </c>
      <c r="D5278" s="102" t="s">
        <v>6567</v>
      </c>
      <c r="E5278" s="103">
        <v>2521</v>
      </c>
    </row>
    <row r="5279" spans="1:5" x14ac:dyDescent="0.25">
      <c r="B5279" s="97" t="str">
        <f t="shared" si="82"/>
        <v>RSDom Pedro de Alcântara</v>
      </c>
      <c r="C5279" s="97" t="s">
        <v>39</v>
      </c>
      <c r="D5279" s="102" t="s">
        <v>6568</v>
      </c>
      <c r="E5279" s="103">
        <v>2520</v>
      </c>
    </row>
    <row r="5280" spans="1:5" x14ac:dyDescent="0.25">
      <c r="B5280" s="97" t="str">
        <f t="shared" si="82"/>
        <v>GOAdelândia</v>
      </c>
      <c r="C5280" s="97" t="s">
        <v>36</v>
      </c>
      <c r="D5280" s="102" t="s">
        <v>6569</v>
      </c>
      <c r="E5280" s="103">
        <v>2515</v>
      </c>
    </row>
    <row r="5281" spans="2:5" x14ac:dyDescent="0.25">
      <c r="B5281" s="97" t="str">
        <f t="shared" si="82"/>
        <v>RSMonte Belo do Sul</v>
      </c>
      <c r="C5281" s="97" t="s">
        <v>39</v>
      </c>
      <c r="D5281" s="102" t="s">
        <v>6570</v>
      </c>
      <c r="E5281" s="103">
        <v>2514</v>
      </c>
    </row>
    <row r="5282" spans="2:5" x14ac:dyDescent="0.25">
      <c r="B5282" s="97" t="str">
        <f t="shared" si="82"/>
        <v>PBCurral Velho</v>
      </c>
      <c r="C5282" s="104" t="s">
        <v>50</v>
      </c>
      <c r="D5282" s="105" t="s">
        <v>6571</v>
      </c>
      <c r="E5282" s="106">
        <v>2508</v>
      </c>
    </row>
    <row r="5283" spans="2:5" x14ac:dyDescent="0.25">
      <c r="B5283" s="97" t="str">
        <f t="shared" si="82"/>
        <v>GOJesúpolis</v>
      </c>
      <c r="C5283" s="97" t="s">
        <v>36</v>
      </c>
      <c r="D5283" s="102" t="s">
        <v>6572</v>
      </c>
      <c r="E5283" s="103">
        <v>2497</v>
      </c>
    </row>
    <row r="5284" spans="2:5" x14ac:dyDescent="0.25">
      <c r="B5284" s="97" t="str">
        <f t="shared" si="82"/>
        <v>PBSanto André</v>
      </c>
      <c r="C5284" s="104" t="s">
        <v>50</v>
      </c>
      <c r="D5284" s="105" t="s">
        <v>1568</v>
      </c>
      <c r="E5284" s="106">
        <v>2496</v>
      </c>
    </row>
    <row r="5285" spans="2:5" x14ac:dyDescent="0.25">
      <c r="B5285" s="97" t="str">
        <f t="shared" si="82"/>
        <v>MGSantana do Garambéu</v>
      </c>
      <c r="C5285" s="97" t="s">
        <v>34</v>
      </c>
      <c r="D5285" s="102" t="s">
        <v>6573</v>
      </c>
      <c r="E5285" s="103">
        <v>2494</v>
      </c>
    </row>
    <row r="5286" spans="2:5" x14ac:dyDescent="0.25">
      <c r="B5286" s="97" t="str">
        <f t="shared" si="82"/>
        <v>RSSão José das Missões</v>
      </c>
      <c r="C5286" s="97" t="s">
        <v>39</v>
      </c>
      <c r="D5286" s="102" t="s">
        <v>6574</v>
      </c>
      <c r="E5286" s="103">
        <v>2491</v>
      </c>
    </row>
    <row r="5287" spans="2:5" x14ac:dyDescent="0.25">
      <c r="B5287" s="97" t="str">
        <f t="shared" si="82"/>
        <v>SPCássia dos Coqueiros</v>
      </c>
      <c r="C5287" s="97" t="s">
        <v>27</v>
      </c>
      <c r="D5287" s="102" t="s">
        <v>6575</v>
      </c>
      <c r="E5287" s="103">
        <v>2488</v>
      </c>
    </row>
    <row r="5288" spans="2:5" x14ac:dyDescent="0.25">
      <c r="B5288" s="97" t="str">
        <f t="shared" si="82"/>
        <v>SCRio Rufino</v>
      </c>
      <c r="C5288" s="97" t="s">
        <v>42</v>
      </c>
      <c r="D5288" s="102" t="s">
        <v>6576</v>
      </c>
      <c r="E5288" s="103">
        <v>2484</v>
      </c>
    </row>
    <row r="5289" spans="2:5" x14ac:dyDescent="0.25">
      <c r="B5289" s="97" t="str">
        <f t="shared" si="82"/>
        <v>MGBiquinhas</v>
      </c>
      <c r="C5289" s="104" t="s">
        <v>34</v>
      </c>
      <c r="D5289" s="105" t="s">
        <v>6577</v>
      </c>
      <c r="E5289" s="106">
        <v>2482</v>
      </c>
    </row>
    <row r="5290" spans="2:5" x14ac:dyDescent="0.25">
      <c r="B5290" s="97" t="str">
        <f t="shared" si="82"/>
        <v>SCFormosa do Sul</v>
      </c>
      <c r="C5290" s="97" t="s">
        <v>42</v>
      </c>
      <c r="D5290" s="102" t="s">
        <v>6578</v>
      </c>
      <c r="E5290" s="103">
        <v>2481</v>
      </c>
    </row>
    <row r="5291" spans="2:5" x14ac:dyDescent="0.25">
      <c r="B5291" s="97" t="str">
        <f t="shared" si="82"/>
        <v>PIOlho D´Água do Piauí</v>
      </c>
      <c r="C5291" s="104" t="s">
        <v>53</v>
      </c>
      <c r="D5291" s="105" t="s">
        <v>6579</v>
      </c>
      <c r="E5291" s="106">
        <v>2477</v>
      </c>
    </row>
    <row r="5292" spans="2:5" x14ac:dyDescent="0.25">
      <c r="B5292" s="97" t="str">
        <f t="shared" si="82"/>
        <v>GODiorama</v>
      </c>
      <c r="C5292" s="97" t="s">
        <v>36</v>
      </c>
      <c r="D5292" s="102" t="s">
        <v>6580</v>
      </c>
      <c r="E5292" s="103">
        <v>2477</v>
      </c>
    </row>
    <row r="5293" spans="2:5" x14ac:dyDescent="0.25">
      <c r="B5293" s="97" t="str">
        <f t="shared" si="82"/>
        <v>SPSanta Rita d´Oeste</v>
      </c>
      <c r="C5293" s="97" t="s">
        <v>27</v>
      </c>
      <c r="D5293" s="102" t="s">
        <v>6581</v>
      </c>
      <c r="E5293" s="103">
        <v>2476</v>
      </c>
    </row>
    <row r="5294" spans="2:5" x14ac:dyDescent="0.25">
      <c r="B5294" s="97" t="str">
        <f t="shared" si="82"/>
        <v>GOAparecida do Rio Doce</v>
      </c>
      <c r="C5294" s="97" t="s">
        <v>36</v>
      </c>
      <c r="D5294" s="102" t="s">
        <v>6582</v>
      </c>
      <c r="E5294" s="103">
        <v>2474</v>
      </c>
    </row>
    <row r="5295" spans="2:5" x14ac:dyDescent="0.25">
      <c r="B5295" s="97" t="str">
        <f t="shared" si="82"/>
        <v>SPPedranópolis</v>
      </c>
      <c r="C5295" s="97" t="s">
        <v>27</v>
      </c>
      <c r="D5295" s="102" t="s">
        <v>6583</v>
      </c>
      <c r="E5295" s="103">
        <v>2468</v>
      </c>
    </row>
    <row r="5296" spans="2:5" x14ac:dyDescent="0.25">
      <c r="B5296" s="97" t="str">
        <f t="shared" si="82"/>
        <v>SCCapão Alto</v>
      </c>
      <c r="C5296" s="97" t="s">
        <v>42</v>
      </c>
      <c r="D5296" s="102" t="s">
        <v>6584</v>
      </c>
      <c r="E5296" s="103">
        <v>2467</v>
      </c>
    </row>
    <row r="5297" spans="2:5" x14ac:dyDescent="0.25">
      <c r="B5297" s="97" t="str">
        <f t="shared" si="82"/>
        <v>RSBoa Vista do Cadeado</v>
      </c>
      <c r="C5297" s="97" t="s">
        <v>39</v>
      </c>
      <c r="D5297" s="102" t="s">
        <v>6585</v>
      </c>
      <c r="E5297" s="103">
        <v>2466</v>
      </c>
    </row>
    <row r="5298" spans="2:5" x14ac:dyDescent="0.25">
      <c r="B5298" s="97" t="str">
        <f t="shared" si="82"/>
        <v>RSColinas</v>
      </c>
      <c r="C5298" s="97" t="s">
        <v>39</v>
      </c>
      <c r="D5298" s="102" t="s">
        <v>2365</v>
      </c>
      <c r="E5298" s="103">
        <v>2466</v>
      </c>
    </row>
    <row r="5299" spans="2:5" x14ac:dyDescent="0.25">
      <c r="B5299" s="97" t="str">
        <f t="shared" si="82"/>
        <v>RSSão José do Sul</v>
      </c>
      <c r="C5299" s="97" t="s">
        <v>39</v>
      </c>
      <c r="D5299" s="102" t="s">
        <v>6586</v>
      </c>
      <c r="E5299" s="103">
        <v>2464</v>
      </c>
    </row>
    <row r="5300" spans="2:5" x14ac:dyDescent="0.25">
      <c r="B5300" s="97" t="str">
        <f t="shared" si="82"/>
        <v>GOBuriti de Goiás</v>
      </c>
      <c r="C5300" s="97" t="s">
        <v>36</v>
      </c>
      <c r="D5300" s="102" t="s">
        <v>6587</v>
      </c>
      <c r="E5300" s="103">
        <v>2464</v>
      </c>
    </row>
    <row r="5301" spans="2:5" x14ac:dyDescent="0.25">
      <c r="B5301" s="97" t="str">
        <f t="shared" si="82"/>
        <v>GOArenópolis</v>
      </c>
      <c r="C5301" s="97" t="s">
        <v>36</v>
      </c>
      <c r="D5301" s="102" t="s">
        <v>6588</v>
      </c>
      <c r="E5301" s="103">
        <v>2462</v>
      </c>
    </row>
    <row r="5302" spans="2:5" x14ac:dyDescent="0.25">
      <c r="B5302" s="97" t="str">
        <f t="shared" si="82"/>
        <v>PISão Miguel da Baixa Grande</v>
      </c>
      <c r="C5302" s="104" t="s">
        <v>53</v>
      </c>
      <c r="D5302" s="105" t="s">
        <v>6589</v>
      </c>
      <c r="E5302" s="106">
        <v>2456</v>
      </c>
    </row>
    <row r="5303" spans="2:5" x14ac:dyDescent="0.25">
      <c r="B5303" s="97" t="str">
        <f t="shared" si="82"/>
        <v>PBPassagem</v>
      </c>
      <c r="C5303" s="104" t="s">
        <v>50</v>
      </c>
      <c r="D5303" s="105" t="s">
        <v>6350</v>
      </c>
      <c r="E5303" s="106">
        <v>2453</v>
      </c>
    </row>
    <row r="5304" spans="2:5" x14ac:dyDescent="0.25">
      <c r="B5304" s="97" t="str">
        <f t="shared" si="82"/>
        <v>SCUrupema</v>
      </c>
      <c r="C5304" s="97" t="s">
        <v>42</v>
      </c>
      <c r="D5304" s="102" t="s">
        <v>6590</v>
      </c>
      <c r="E5304" s="103">
        <v>2453</v>
      </c>
    </row>
    <row r="5305" spans="2:5" x14ac:dyDescent="0.25">
      <c r="B5305" s="97" t="str">
        <f t="shared" si="82"/>
        <v>SPArapeí</v>
      </c>
      <c r="C5305" s="97" t="s">
        <v>27</v>
      </c>
      <c r="D5305" s="102" t="s">
        <v>6591</v>
      </c>
      <c r="E5305" s="103">
        <v>2452</v>
      </c>
    </row>
    <row r="5306" spans="2:5" x14ac:dyDescent="0.25">
      <c r="B5306" s="97" t="str">
        <f t="shared" si="82"/>
        <v>SPÓleo</v>
      </c>
      <c r="C5306" s="97" t="s">
        <v>27</v>
      </c>
      <c r="D5306" s="102" t="s">
        <v>6592</v>
      </c>
      <c r="E5306" s="103">
        <v>2447</v>
      </c>
    </row>
    <row r="5307" spans="2:5" x14ac:dyDescent="0.25">
      <c r="B5307" s="97" t="str">
        <f t="shared" si="82"/>
        <v>SPEmbaúba</v>
      </c>
      <c r="C5307" s="97" t="s">
        <v>27</v>
      </c>
      <c r="D5307" s="102" t="s">
        <v>6593</v>
      </c>
      <c r="E5307" s="103">
        <v>2446</v>
      </c>
    </row>
    <row r="5308" spans="2:5" x14ac:dyDescent="0.25">
      <c r="B5308" s="97" t="str">
        <f t="shared" si="82"/>
        <v>PRManfrinópolis</v>
      </c>
      <c r="C5308" s="97" t="s">
        <v>33</v>
      </c>
      <c r="D5308" s="102" t="s">
        <v>6594</v>
      </c>
      <c r="E5308" s="103">
        <v>2442</v>
      </c>
    </row>
    <row r="5309" spans="2:5" x14ac:dyDescent="0.25">
      <c r="B5309" s="97" t="str">
        <f t="shared" si="82"/>
        <v>SCMatos Costa</v>
      </c>
      <c r="C5309" s="97" t="s">
        <v>42</v>
      </c>
      <c r="D5309" s="102" t="s">
        <v>6595</v>
      </c>
      <c r="E5309" s="103">
        <v>2442</v>
      </c>
    </row>
    <row r="5310" spans="2:5" x14ac:dyDescent="0.25">
      <c r="B5310" s="97" t="str">
        <f t="shared" si="82"/>
        <v>MTRibeirãozinho</v>
      </c>
      <c r="C5310" s="97" t="s">
        <v>46</v>
      </c>
      <c r="D5310" s="102" t="s">
        <v>6596</v>
      </c>
      <c r="E5310" s="103">
        <v>2439</v>
      </c>
    </row>
    <row r="5311" spans="2:5" x14ac:dyDescent="0.25">
      <c r="B5311" s="97" t="str">
        <f t="shared" si="82"/>
        <v>PRBoa Esperança do Iguaçu</v>
      </c>
      <c r="C5311" s="97" t="s">
        <v>33</v>
      </c>
      <c r="D5311" s="102" t="s">
        <v>6597</v>
      </c>
      <c r="E5311" s="103">
        <v>2437</v>
      </c>
    </row>
    <row r="5312" spans="2:5" x14ac:dyDescent="0.25">
      <c r="B5312" s="97" t="str">
        <f t="shared" si="82"/>
        <v>SPTorre de Pedra</v>
      </c>
      <c r="C5312" s="97" t="s">
        <v>27</v>
      </c>
      <c r="D5312" s="102" t="s">
        <v>6598</v>
      </c>
      <c r="E5312" s="103">
        <v>2432</v>
      </c>
    </row>
    <row r="5313" spans="1:5" x14ac:dyDescent="0.25">
      <c r="B5313" s="97" t="str">
        <f t="shared" si="82"/>
        <v>RNTimbaúba dos Batistas</v>
      </c>
      <c r="C5313" s="104" t="s">
        <v>52</v>
      </c>
      <c r="D5313" s="105" t="s">
        <v>6599</v>
      </c>
      <c r="E5313" s="106">
        <v>2427</v>
      </c>
    </row>
    <row r="5314" spans="1:5" x14ac:dyDescent="0.25">
      <c r="B5314" s="97" t="str">
        <f t="shared" si="82"/>
        <v>SPSagres</v>
      </c>
      <c r="C5314" s="97" t="s">
        <v>27</v>
      </c>
      <c r="D5314" s="102" t="s">
        <v>6600</v>
      </c>
      <c r="E5314" s="103">
        <v>2427</v>
      </c>
    </row>
    <row r="5315" spans="1:5" x14ac:dyDescent="0.25">
      <c r="B5315" s="97" t="str">
        <f t="shared" ref="B5315:B5378" si="83">C5315&amp;D5315</f>
        <v>RNPedra Preta</v>
      </c>
      <c r="C5315" s="104" t="s">
        <v>52</v>
      </c>
      <c r="D5315" s="105" t="s">
        <v>3533</v>
      </c>
      <c r="E5315" s="106">
        <v>2419</v>
      </c>
    </row>
    <row r="5316" spans="1:5" x14ac:dyDescent="0.25">
      <c r="B5316" s="97" t="str">
        <f t="shared" si="83"/>
        <v>MGMorro da Garça</v>
      </c>
      <c r="C5316" s="104" t="s">
        <v>34</v>
      </c>
      <c r="D5316" s="105" t="s">
        <v>6601</v>
      </c>
      <c r="E5316" s="106">
        <v>2413</v>
      </c>
    </row>
    <row r="5317" spans="1:5" x14ac:dyDescent="0.25">
      <c r="A5317" s="97" t="str">
        <f>_xlfn.CONCAT(C5317,D5317)</f>
        <v>TOItaporã do Tocantins</v>
      </c>
      <c r="B5317" s="97" t="str">
        <f t="shared" si="83"/>
        <v>TOItaporã do Tocantins</v>
      </c>
      <c r="C5317" s="104" t="s">
        <v>45</v>
      </c>
      <c r="D5317" s="105" t="s">
        <v>6602</v>
      </c>
      <c r="E5317" s="106">
        <v>2412</v>
      </c>
    </row>
    <row r="5318" spans="1:5" x14ac:dyDescent="0.25">
      <c r="B5318" s="97" t="str">
        <f t="shared" si="83"/>
        <v>SPLucianópolis</v>
      </c>
      <c r="C5318" s="97" t="s">
        <v>27</v>
      </c>
      <c r="D5318" s="102" t="s">
        <v>6603</v>
      </c>
      <c r="E5318" s="103">
        <v>2412</v>
      </c>
    </row>
    <row r="5319" spans="1:5" x14ac:dyDescent="0.25">
      <c r="A5319" s="97" t="str">
        <f>_xlfn.CONCAT(C5319,D5319)</f>
        <v>TOSanta Rita do Tocantins</v>
      </c>
      <c r="B5319" s="97" t="str">
        <f t="shared" si="83"/>
        <v>TOSanta Rita do Tocantins</v>
      </c>
      <c r="C5319" s="104" t="s">
        <v>45</v>
      </c>
      <c r="D5319" s="105" t="s">
        <v>6604</v>
      </c>
      <c r="E5319" s="106">
        <v>2407</v>
      </c>
    </row>
    <row r="5320" spans="1:5" x14ac:dyDescent="0.25">
      <c r="B5320" s="97" t="str">
        <f t="shared" si="83"/>
        <v>GOAvelinópolis</v>
      </c>
      <c r="C5320" s="97" t="s">
        <v>36</v>
      </c>
      <c r="D5320" s="102" t="s">
        <v>6605</v>
      </c>
      <c r="E5320" s="103">
        <v>2401</v>
      </c>
    </row>
    <row r="5321" spans="1:5" x14ac:dyDescent="0.25">
      <c r="B5321" s="97" t="str">
        <f t="shared" si="83"/>
        <v>RSForquetinha</v>
      </c>
      <c r="C5321" s="97" t="s">
        <v>39</v>
      </c>
      <c r="D5321" s="102" t="s">
        <v>6606</v>
      </c>
      <c r="E5321" s="103">
        <v>2389</v>
      </c>
    </row>
    <row r="5322" spans="1:5" x14ac:dyDescent="0.25">
      <c r="B5322" s="97" t="str">
        <f t="shared" si="83"/>
        <v>SCVargem</v>
      </c>
      <c r="C5322" s="97" t="s">
        <v>42</v>
      </c>
      <c r="D5322" s="102" t="s">
        <v>4417</v>
      </c>
      <c r="E5322" s="103">
        <v>2387</v>
      </c>
    </row>
    <row r="5323" spans="1:5" x14ac:dyDescent="0.25">
      <c r="B5323" s="97" t="str">
        <f t="shared" si="83"/>
        <v>SEAmparo de São Francisco</v>
      </c>
      <c r="C5323" s="104" t="s">
        <v>49</v>
      </c>
      <c r="D5323" s="105" t="s">
        <v>6607</v>
      </c>
      <c r="E5323" s="106">
        <v>2386</v>
      </c>
    </row>
    <row r="5324" spans="1:5" x14ac:dyDescent="0.25">
      <c r="B5324" s="97" t="str">
        <f t="shared" si="83"/>
        <v>BAMaetinga</v>
      </c>
      <c r="C5324" s="104" t="s">
        <v>32</v>
      </c>
      <c r="D5324" s="105" t="s">
        <v>6608</v>
      </c>
      <c r="E5324" s="106">
        <v>2386</v>
      </c>
    </row>
    <row r="5325" spans="1:5" x14ac:dyDescent="0.25">
      <c r="B5325" s="97" t="str">
        <f t="shared" si="83"/>
        <v>SCSul Brasil</v>
      </c>
      <c r="C5325" s="97" t="s">
        <v>42</v>
      </c>
      <c r="D5325" s="102" t="s">
        <v>6609</v>
      </c>
      <c r="E5325" s="103">
        <v>2386</v>
      </c>
    </row>
    <row r="5326" spans="1:5" x14ac:dyDescent="0.25">
      <c r="B5326" s="97" t="str">
        <f t="shared" si="83"/>
        <v>GOPalmelo</v>
      </c>
      <c r="C5326" s="97" t="s">
        <v>36</v>
      </c>
      <c r="D5326" s="102" t="s">
        <v>6610</v>
      </c>
      <c r="E5326" s="103">
        <v>2382</v>
      </c>
    </row>
    <row r="5327" spans="1:5" x14ac:dyDescent="0.25">
      <c r="B5327" s="97" t="str">
        <f t="shared" si="83"/>
        <v>RSItati</v>
      </c>
      <c r="C5327" s="97" t="s">
        <v>39</v>
      </c>
      <c r="D5327" s="102" t="s">
        <v>6611</v>
      </c>
      <c r="E5327" s="103">
        <v>2377</v>
      </c>
    </row>
    <row r="5328" spans="1:5" x14ac:dyDescent="0.25">
      <c r="B5328" s="97" t="str">
        <f t="shared" si="83"/>
        <v>MGFama</v>
      </c>
      <c r="C5328" s="104" t="s">
        <v>34</v>
      </c>
      <c r="D5328" s="105" t="s">
        <v>6612</v>
      </c>
      <c r="E5328" s="106">
        <v>2374</v>
      </c>
    </row>
    <row r="5329" spans="1:5" x14ac:dyDescent="0.25">
      <c r="B5329" s="97" t="str">
        <f t="shared" si="83"/>
        <v>SCNovo Horizonte</v>
      </c>
      <c r="C5329" s="97" t="s">
        <v>42</v>
      </c>
      <c r="D5329" s="102" t="s">
        <v>2354</v>
      </c>
      <c r="E5329" s="103">
        <v>2366</v>
      </c>
    </row>
    <row r="5330" spans="1:5" x14ac:dyDescent="0.25">
      <c r="B5330" s="97" t="str">
        <f t="shared" si="83"/>
        <v>RSSilveira Martins</v>
      </c>
      <c r="C5330" s="97" t="s">
        <v>39</v>
      </c>
      <c r="D5330" s="102" t="s">
        <v>6613</v>
      </c>
      <c r="E5330" s="103">
        <v>2365</v>
      </c>
    </row>
    <row r="5331" spans="1:5" x14ac:dyDescent="0.25">
      <c r="B5331" s="97" t="str">
        <f t="shared" si="83"/>
        <v>SCUnião do Oeste</v>
      </c>
      <c r="C5331" s="97" t="s">
        <v>42</v>
      </c>
      <c r="D5331" s="102" t="s">
        <v>6614</v>
      </c>
      <c r="E5331" s="103">
        <v>2364</v>
      </c>
    </row>
    <row r="5332" spans="1:5" x14ac:dyDescent="0.25">
      <c r="B5332" s="97" t="str">
        <f t="shared" si="83"/>
        <v>GONova América</v>
      </c>
      <c r="C5332" s="97" t="s">
        <v>36</v>
      </c>
      <c r="D5332" s="102" t="s">
        <v>6615</v>
      </c>
      <c r="E5332" s="103">
        <v>2362</v>
      </c>
    </row>
    <row r="5333" spans="1:5" x14ac:dyDescent="0.25">
      <c r="B5333" s="97" t="str">
        <f t="shared" si="83"/>
        <v>MGAraçaí</v>
      </c>
      <c r="C5333" s="104" t="s">
        <v>34</v>
      </c>
      <c r="D5333" s="105" t="s">
        <v>6616</v>
      </c>
      <c r="E5333" s="106">
        <v>2360</v>
      </c>
    </row>
    <row r="5334" spans="1:5" x14ac:dyDescent="0.25">
      <c r="B5334" s="97" t="str">
        <f t="shared" si="83"/>
        <v>GOMairipotaba</v>
      </c>
      <c r="C5334" s="97" t="s">
        <v>36</v>
      </c>
      <c r="D5334" s="102" t="s">
        <v>6617</v>
      </c>
      <c r="E5334" s="103">
        <v>2358</v>
      </c>
    </row>
    <row r="5335" spans="1:5" x14ac:dyDescent="0.25">
      <c r="B5335" s="97" t="str">
        <f t="shared" si="83"/>
        <v>SCPainel</v>
      </c>
      <c r="C5335" s="97" t="s">
        <v>42</v>
      </c>
      <c r="D5335" s="102" t="s">
        <v>70</v>
      </c>
      <c r="E5335" s="103">
        <v>2352</v>
      </c>
    </row>
    <row r="5336" spans="1:5" x14ac:dyDescent="0.25">
      <c r="B5336" s="97" t="str">
        <f t="shared" si="83"/>
        <v>SCÁguas Frias</v>
      </c>
      <c r="C5336" s="97" t="s">
        <v>42</v>
      </c>
      <c r="D5336" s="102" t="s">
        <v>6618</v>
      </c>
      <c r="E5336" s="103">
        <v>2341</v>
      </c>
    </row>
    <row r="5337" spans="1:5" x14ac:dyDescent="0.25">
      <c r="B5337" s="97" t="str">
        <f t="shared" si="83"/>
        <v>MGRochedo de Minas</v>
      </c>
      <c r="C5337" s="104" t="s">
        <v>34</v>
      </c>
      <c r="D5337" s="105" t="s">
        <v>6619</v>
      </c>
      <c r="E5337" s="106">
        <v>2335</v>
      </c>
    </row>
    <row r="5338" spans="1:5" x14ac:dyDescent="0.25">
      <c r="B5338" s="97" t="str">
        <f t="shared" si="83"/>
        <v>SPNova Guataporanga</v>
      </c>
      <c r="C5338" s="97" t="s">
        <v>27</v>
      </c>
      <c r="D5338" s="102" t="s">
        <v>6620</v>
      </c>
      <c r="E5338" s="103">
        <v>2333</v>
      </c>
    </row>
    <row r="5339" spans="1:5" x14ac:dyDescent="0.25">
      <c r="A5339" s="97" t="str">
        <f>_xlfn.CONCAT(C5339,D5339)</f>
        <v>TONovo Alegre</v>
      </c>
      <c r="B5339" s="97" t="str">
        <f t="shared" si="83"/>
        <v>TONovo Alegre</v>
      </c>
      <c r="C5339" s="104" t="s">
        <v>45</v>
      </c>
      <c r="D5339" s="105" t="s">
        <v>6621</v>
      </c>
      <c r="E5339" s="106">
        <v>2332</v>
      </c>
    </row>
    <row r="5340" spans="1:5" x14ac:dyDescent="0.25">
      <c r="B5340" s="97" t="str">
        <f t="shared" si="83"/>
        <v>RSPorto Mauá</v>
      </c>
      <c r="C5340" s="97" t="s">
        <v>39</v>
      </c>
      <c r="D5340" s="102" t="s">
        <v>6622</v>
      </c>
      <c r="E5340" s="103">
        <v>2332</v>
      </c>
    </row>
    <row r="5341" spans="1:5" x14ac:dyDescent="0.25">
      <c r="B5341" s="97" t="str">
        <f t="shared" si="83"/>
        <v>RSDezesseis de Novembro</v>
      </c>
      <c r="C5341" s="97" t="s">
        <v>39</v>
      </c>
      <c r="D5341" s="102" t="s">
        <v>6623</v>
      </c>
      <c r="E5341" s="103">
        <v>2331</v>
      </c>
    </row>
    <row r="5342" spans="1:5" x14ac:dyDescent="0.25">
      <c r="B5342" s="97" t="str">
        <f t="shared" si="83"/>
        <v>RSTravesseiro</v>
      </c>
      <c r="C5342" s="97" t="s">
        <v>39</v>
      </c>
      <c r="D5342" s="102" t="s">
        <v>6624</v>
      </c>
      <c r="E5342" s="103">
        <v>2331</v>
      </c>
    </row>
    <row r="5343" spans="1:5" x14ac:dyDescent="0.25">
      <c r="B5343" s="97" t="str">
        <f t="shared" si="83"/>
        <v>SCBrunópolis</v>
      </c>
      <c r="C5343" s="97" t="s">
        <v>42</v>
      </c>
      <c r="D5343" s="102" t="s">
        <v>6625</v>
      </c>
      <c r="E5343" s="103">
        <v>2318</v>
      </c>
    </row>
    <row r="5344" spans="1:5" x14ac:dyDescent="0.25">
      <c r="B5344" s="97" t="str">
        <f t="shared" si="83"/>
        <v>SCSanta Terezinha do Progresso</v>
      </c>
      <c r="C5344" s="97" t="s">
        <v>42</v>
      </c>
      <c r="D5344" s="102" t="s">
        <v>6626</v>
      </c>
      <c r="E5344" s="103">
        <v>2317</v>
      </c>
    </row>
    <row r="5345" spans="1:5" x14ac:dyDescent="0.25">
      <c r="A5345" s="97" t="str">
        <f>_xlfn.CONCAT(C5345,D5345)</f>
        <v>TOMonte Santo do Tocantins</v>
      </c>
      <c r="B5345" s="97" t="str">
        <f t="shared" si="83"/>
        <v>TOMonte Santo do Tocantins</v>
      </c>
      <c r="C5345" s="104" t="s">
        <v>45</v>
      </c>
      <c r="D5345" s="105" t="s">
        <v>6627</v>
      </c>
      <c r="E5345" s="106">
        <v>2311</v>
      </c>
    </row>
    <row r="5346" spans="1:5" x14ac:dyDescent="0.25">
      <c r="B5346" s="97" t="str">
        <f t="shared" si="83"/>
        <v>SPLourdes</v>
      </c>
      <c r="C5346" s="97" t="s">
        <v>27</v>
      </c>
      <c r="D5346" s="102" t="s">
        <v>6628</v>
      </c>
      <c r="E5346" s="103">
        <v>2311</v>
      </c>
    </row>
    <row r="5347" spans="1:5" x14ac:dyDescent="0.25">
      <c r="B5347" s="97" t="str">
        <f t="shared" si="83"/>
        <v>RSEugênio de Castro</v>
      </c>
      <c r="C5347" s="97" t="s">
        <v>39</v>
      </c>
      <c r="D5347" s="102" t="s">
        <v>6629</v>
      </c>
      <c r="E5347" s="103">
        <v>2310</v>
      </c>
    </row>
    <row r="5348" spans="1:5" x14ac:dyDescent="0.25">
      <c r="B5348" s="97" t="str">
        <f t="shared" si="83"/>
        <v>MGEstrela Dalva</v>
      </c>
      <c r="C5348" s="104" t="s">
        <v>34</v>
      </c>
      <c r="D5348" s="105" t="s">
        <v>6630</v>
      </c>
      <c r="E5348" s="106">
        <v>2308</v>
      </c>
    </row>
    <row r="5349" spans="1:5" x14ac:dyDescent="0.25">
      <c r="B5349" s="97" t="str">
        <f t="shared" si="83"/>
        <v>RSUnistalda</v>
      </c>
      <c r="C5349" s="97" t="s">
        <v>39</v>
      </c>
      <c r="D5349" s="102" t="s">
        <v>6631</v>
      </c>
      <c r="E5349" s="103">
        <v>2306</v>
      </c>
    </row>
    <row r="5350" spans="1:5" x14ac:dyDescent="0.25">
      <c r="B5350" s="97" t="str">
        <f t="shared" si="83"/>
        <v>RSPaulo Bento</v>
      </c>
      <c r="C5350" s="97" t="s">
        <v>39</v>
      </c>
      <c r="D5350" s="102" t="s">
        <v>6632</v>
      </c>
      <c r="E5350" s="103">
        <v>2303</v>
      </c>
    </row>
    <row r="5351" spans="1:5" x14ac:dyDescent="0.25">
      <c r="B5351" s="97" t="str">
        <f t="shared" si="83"/>
        <v>GOIvolândia</v>
      </c>
      <c r="C5351" s="97" t="s">
        <v>36</v>
      </c>
      <c r="D5351" s="102" t="s">
        <v>6633</v>
      </c>
      <c r="E5351" s="103">
        <v>2295</v>
      </c>
    </row>
    <row r="5352" spans="1:5" x14ac:dyDescent="0.25">
      <c r="A5352" s="97" t="str">
        <f>_xlfn.CONCAT(C5352,D5352)</f>
        <v>TOCachoeirinha</v>
      </c>
      <c r="B5352" s="97" t="str">
        <f t="shared" si="83"/>
        <v>TOCachoeirinha</v>
      </c>
      <c r="C5352" s="104" t="s">
        <v>45</v>
      </c>
      <c r="D5352" s="105" t="s">
        <v>1776</v>
      </c>
      <c r="E5352" s="106">
        <v>2293</v>
      </c>
    </row>
    <row r="5353" spans="1:5" x14ac:dyDescent="0.25">
      <c r="B5353" s="97" t="str">
        <f t="shared" si="83"/>
        <v>RSSão Vendelino</v>
      </c>
      <c r="C5353" s="97" t="s">
        <v>39</v>
      </c>
      <c r="D5353" s="102" t="s">
        <v>6634</v>
      </c>
      <c r="E5353" s="103">
        <v>2288</v>
      </c>
    </row>
    <row r="5354" spans="1:5" x14ac:dyDescent="0.25">
      <c r="B5354" s="97" t="str">
        <f t="shared" si="83"/>
        <v>RSSanto Expedito do Sul</v>
      </c>
      <c r="C5354" s="97" t="s">
        <v>39</v>
      </c>
      <c r="D5354" s="102" t="s">
        <v>6635</v>
      </c>
      <c r="E5354" s="103">
        <v>2287</v>
      </c>
    </row>
    <row r="5355" spans="1:5" x14ac:dyDescent="0.25">
      <c r="B5355" s="97" t="str">
        <f t="shared" si="83"/>
        <v>RSCerro Grande</v>
      </c>
      <c r="C5355" s="97" t="s">
        <v>39</v>
      </c>
      <c r="D5355" s="102" t="s">
        <v>6636</v>
      </c>
      <c r="E5355" s="103">
        <v>2281</v>
      </c>
    </row>
    <row r="5356" spans="1:5" x14ac:dyDescent="0.25">
      <c r="B5356" s="97" t="str">
        <f t="shared" si="83"/>
        <v>SCPresidente Nereu</v>
      </c>
      <c r="C5356" s="97" t="s">
        <v>42</v>
      </c>
      <c r="D5356" s="102" t="s">
        <v>6637</v>
      </c>
      <c r="E5356" s="103">
        <v>2279</v>
      </c>
    </row>
    <row r="5357" spans="1:5" x14ac:dyDescent="0.25">
      <c r="B5357" s="97" t="str">
        <f t="shared" si="83"/>
        <v>SPMonções</v>
      </c>
      <c r="C5357" s="97" t="s">
        <v>27</v>
      </c>
      <c r="D5357" s="102" t="s">
        <v>6638</v>
      </c>
      <c r="E5357" s="103">
        <v>2274</v>
      </c>
    </row>
    <row r="5358" spans="1:5" x14ac:dyDescent="0.25">
      <c r="B5358" s="97" t="str">
        <f t="shared" si="83"/>
        <v>RSRolador</v>
      </c>
      <c r="C5358" s="97" t="s">
        <v>39</v>
      </c>
      <c r="D5358" s="102" t="s">
        <v>6639</v>
      </c>
      <c r="E5358" s="103">
        <v>2270</v>
      </c>
    </row>
    <row r="5359" spans="1:5" x14ac:dyDescent="0.25">
      <c r="B5359" s="97" t="str">
        <f t="shared" si="83"/>
        <v>PBZabelê</v>
      </c>
      <c r="C5359" s="104" t="s">
        <v>50</v>
      </c>
      <c r="D5359" s="105" t="s">
        <v>6640</v>
      </c>
      <c r="E5359" s="106">
        <v>2269</v>
      </c>
    </row>
    <row r="5360" spans="1:5" x14ac:dyDescent="0.25">
      <c r="B5360" s="97" t="str">
        <f t="shared" si="83"/>
        <v>MGSilveirânia</v>
      </c>
      <c r="C5360" s="97" t="s">
        <v>34</v>
      </c>
      <c r="D5360" s="102" t="s">
        <v>6641</v>
      </c>
      <c r="E5360" s="103">
        <v>2267</v>
      </c>
    </row>
    <row r="5361" spans="2:5" x14ac:dyDescent="0.25">
      <c r="B5361" s="97" t="str">
        <f t="shared" si="83"/>
        <v>RSCoqueiros do Sul</v>
      </c>
      <c r="C5361" s="97" t="s">
        <v>39</v>
      </c>
      <c r="D5361" s="102" t="s">
        <v>6642</v>
      </c>
      <c r="E5361" s="103">
        <v>2267</v>
      </c>
    </row>
    <row r="5362" spans="2:5" x14ac:dyDescent="0.25">
      <c r="B5362" s="97" t="str">
        <f t="shared" si="83"/>
        <v>PRSão Pedro do Paraná</v>
      </c>
      <c r="C5362" s="97" t="s">
        <v>33</v>
      </c>
      <c r="D5362" s="102" t="s">
        <v>6643</v>
      </c>
      <c r="E5362" s="103">
        <v>2265</v>
      </c>
    </row>
    <row r="5363" spans="2:5" x14ac:dyDescent="0.25">
      <c r="B5363" s="97" t="str">
        <f t="shared" si="83"/>
        <v>RNIpueira</v>
      </c>
      <c r="C5363" s="104" t="s">
        <v>52</v>
      </c>
      <c r="D5363" s="105" t="s">
        <v>6644</v>
      </c>
      <c r="E5363" s="106">
        <v>2264</v>
      </c>
    </row>
    <row r="5364" spans="2:5" x14ac:dyDescent="0.25">
      <c r="B5364" s="97" t="str">
        <f t="shared" si="83"/>
        <v>PBAmparo</v>
      </c>
      <c r="C5364" s="104" t="s">
        <v>50</v>
      </c>
      <c r="D5364" s="105" t="s">
        <v>1995</v>
      </c>
      <c r="E5364" s="106">
        <v>2264</v>
      </c>
    </row>
    <row r="5365" spans="2:5" x14ac:dyDescent="0.25">
      <c r="B5365" s="97" t="str">
        <f t="shared" si="83"/>
        <v>GOMarzagão</v>
      </c>
      <c r="C5365" s="97" t="s">
        <v>36</v>
      </c>
      <c r="D5365" s="102" t="s">
        <v>6645</v>
      </c>
      <c r="E5365" s="103">
        <v>2263</v>
      </c>
    </row>
    <row r="5366" spans="2:5" x14ac:dyDescent="0.25">
      <c r="B5366" s="97" t="str">
        <f t="shared" si="83"/>
        <v>MGSão Sebastião do Rio Verde</v>
      </c>
      <c r="C5366" s="97" t="s">
        <v>34</v>
      </c>
      <c r="D5366" s="102" t="s">
        <v>6646</v>
      </c>
      <c r="E5366" s="103">
        <v>2259</v>
      </c>
    </row>
    <row r="5367" spans="2:5" x14ac:dyDescent="0.25">
      <c r="B5367" s="97" t="str">
        <f t="shared" si="83"/>
        <v>SCMirim Doce</v>
      </c>
      <c r="C5367" s="97" t="s">
        <v>42</v>
      </c>
      <c r="D5367" s="102" t="s">
        <v>6647</v>
      </c>
      <c r="E5367" s="103">
        <v>2257</v>
      </c>
    </row>
    <row r="5368" spans="2:5" x14ac:dyDescent="0.25">
      <c r="B5368" s="97" t="str">
        <f t="shared" si="83"/>
        <v>RSFaxinalzinho</v>
      </c>
      <c r="C5368" s="97" t="s">
        <v>39</v>
      </c>
      <c r="D5368" s="102" t="s">
        <v>6648</v>
      </c>
      <c r="E5368" s="103">
        <v>2256</v>
      </c>
    </row>
    <row r="5369" spans="2:5" x14ac:dyDescent="0.25">
      <c r="B5369" s="97" t="str">
        <f t="shared" si="83"/>
        <v>GOCórrego do Ouro</v>
      </c>
      <c r="C5369" s="97" t="s">
        <v>36</v>
      </c>
      <c r="D5369" s="102" t="s">
        <v>6649</v>
      </c>
      <c r="E5369" s="103">
        <v>2254</v>
      </c>
    </row>
    <row r="5370" spans="2:5" x14ac:dyDescent="0.25">
      <c r="B5370" s="97" t="str">
        <f t="shared" si="83"/>
        <v>MGCasa Grande</v>
      </c>
      <c r="C5370" s="104" t="s">
        <v>34</v>
      </c>
      <c r="D5370" s="105" t="s">
        <v>6650</v>
      </c>
      <c r="E5370" s="106">
        <v>2251</v>
      </c>
    </row>
    <row r="5371" spans="2:5" x14ac:dyDescent="0.25">
      <c r="B5371" s="97" t="str">
        <f t="shared" si="83"/>
        <v>PRIguatu</v>
      </c>
      <c r="C5371" s="97" t="s">
        <v>33</v>
      </c>
      <c r="D5371" s="102" t="s">
        <v>1863</v>
      </c>
      <c r="E5371" s="103">
        <v>2251</v>
      </c>
    </row>
    <row r="5372" spans="2:5" x14ac:dyDescent="0.25">
      <c r="B5372" s="97" t="str">
        <f t="shared" si="83"/>
        <v>SCLacerdópolis</v>
      </c>
      <c r="C5372" s="97" t="s">
        <v>42</v>
      </c>
      <c r="D5372" s="102" t="s">
        <v>6651</v>
      </c>
      <c r="E5372" s="103">
        <v>2248</v>
      </c>
    </row>
    <row r="5373" spans="2:5" x14ac:dyDescent="0.25">
      <c r="B5373" s="97" t="str">
        <f t="shared" si="83"/>
        <v>RSSão Valentim do Sul</v>
      </c>
      <c r="C5373" s="97" t="s">
        <v>39</v>
      </c>
      <c r="D5373" s="102" t="s">
        <v>6652</v>
      </c>
      <c r="E5373" s="103">
        <v>2248</v>
      </c>
    </row>
    <row r="5374" spans="2:5" x14ac:dyDescent="0.25">
      <c r="B5374" s="97" t="str">
        <f t="shared" si="83"/>
        <v>PRGuaporema</v>
      </c>
      <c r="C5374" s="97" t="s">
        <v>33</v>
      </c>
      <c r="D5374" s="102" t="s">
        <v>6653</v>
      </c>
      <c r="E5374" s="103">
        <v>2239</v>
      </c>
    </row>
    <row r="5375" spans="2:5" x14ac:dyDescent="0.25">
      <c r="B5375" s="97" t="str">
        <f t="shared" si="83"/>
        <v>SCSão Bernardino</v>
      </c>
      <c r="C5375" s="97" t="s">
        <v>42</v>
      </c>
      <c r="D5375" s="102" t="s">
        <v>6654</v>
      </c>
      <c r="E5375" s="103">
        <v>2239</v>
      </c>
    </row>
    <row r="5376" spans="2:5" x14ac:dyDescent="0.25">
      <c r="B5376" s="97" t="str">
        <f t="shared" si="83"/>
        <v>GONova Aurora</v>
      </c>
      <c r="C5376" s="97" t="s">
        <v>36</v>
      </c>
      <c r="D5376" s="102" t="s">
        <v>4541</v>
      </c>
      <c r="E5376" s="103">
        <v>2236</v>
      </c>
    </row>
    <row r="5377" spans="1:5" x14ac:dyDescent="0.25">
      <c r="B5377" s="97" t="str">
        <f t="shared" si="83"/>
        <v>SCArvoredo</v>
      </c>
      <c r="C5377" s="97" t="s">
        <v>42</v>
      </c>
      <c r="D5377" s="102" t="s">
        <v>6655</v>
      </c>
      <c r="E5377" s="103">
        <v>2228</v>
      </c>
    </row>
    <row r="5378" spans="1:5" x14ac:dyDescent="0.25">
      <c r="B5378" s="97" t="str">
        <f t="shared" si="83"/>
        <v>SPRibeirão dos Índios</v>
      </c>
      <c r="C5378" s="97" t="s">
        <v>27</v>
      </c>
      <c r="D5378" s="102" t="s">
        <v>6656</v>
      </c>
      <c r="E5378" s="103">
        <v>2222</v>
      </c>
    </row>
    <row r="5379" spans="1:5" x14ac:dyDescent="0.25">
      <c r="A5379" s="97" t="str">
        <f>_xlfn.CONCAT(C5379,D5379)</f>
        <v>TOBrasilândia do Tocantins</v>
      </c>
      <c r="B5379" s="97" t="str">
        <f t="shared" ref="B5379:B5442" si="84">C5379&amp;D5379</f>
        <v>TOBrasilândia do Tocantins</v>
      </c>
      <c r="C5379" s="104" t="s">
        <v>45</v>
      </c>
      <c r="D5379" s="105" t="s">
        <v>6657</v>
      </c>
      <c r="E5379" s="106">
        <v>2221</v>
      </c>
    </row>
    <row r="5380" spans="1:5" x14ac:dyDescent="0.25">
      <c r="B5380" s="97" t="str">
        <f t="shared" si="84"/>
        <v>GOMorro Agudo de Goiás</v>
      </c>
      <c r="C5380" s="97" t="s">
        <v>36</v>
      </c>
      <c r="D5380" s="102" t="s">
        <v>6658</v>
      </c>
      <c r="E5380" s="103">
        <v>2217</v>
      </c>
    </row>
    <row r="5381" spans="1:5" x14ac:dyDescent="0.25">
      <c r="B5381" s="97" t="str">
        <f t="shared" si="84"/>
        <v>PRIracema do Oeste</v>
      </c>
      <c r="C5381" s="97" t="s">
        <v>33</v>
      </c>
      <c r="D5381" s="102" t="s">
        <v>6659</v>
      </c>
      <c r="E5381" s="103">
        <v>2216</v>
      </c>
    </row>
    <row r="5382" spans="1:5" x14ac:dyDescent="0.25">
      <c r="A5382" s="97" t="str">
        <f>_xlfn.CONCAT(C5382,D5382)</f>
        <v>TORio da Conceição</v>
      </c>
      <c r="B5382" s="97" t="str">
        <f t="shared" si="84"/>
        <v>TORio da Conceição</v>
      </c>
      <c r="C5382" s="104" t="s">
        <v>45</v>
      </c>
      <c r="D5382" s="105" t="s">
        <v>6660</v>
      </c>
      <c r="E5382" s="106">
        <v>2211</v>
      </c>
    </row>
    <row r="5383" spans="1:5" x14ac:dyDescent="0.25">
      <c r="B5383" s="97" t="str">
        <f t="shared" si="84"/>
        <v>RSInhacorá</v>
      </c>
      <c r="C5383" s="97" t="s">
        <v>39</v>
      </c>
      <c r="D5383" s="102" t="s">
        <v>6661</v>
      </c>
      <c r="E5383" s="103">
        <v>2207</v>
      </c>
    </row>
    <row r="5384" spans="1:5" x14ac:dyDescent="0.25">
      <c r="B5384" s="97" t="str">
        <f t="shared" si="84"/>
        <v>RSPirapó</v>
      </c>
      <c r="C5384" s="97" t="s">
        <v>39</v>
      </c>
      <c r="D5384" s="102" t="s">
        <v>6662</v>
      </c>
      <c r="E5384" s="103">
        <v>2205</v>
      </c>
    </row>
    <row r="5385" spans="1:5" x14ac:dyDescent="0.25">
      <c r="B5385" s="97" t="str">
        <f t="shared" si="84"/>
        <v>GOSanta Rosa de Goiás</v>
      </c>
      <c r="C5385" s="97" t="s">
        <v>36</v>
      </c>
      <c r="D5385" s="102" t="s">
        <v>6663</v>
      </c>
      <c r="E5385" s="103">
        <v>2200</v>
      </c>
    </row>
    <row r="5386" spans="1:5" x14ac:dyDescent="0.25">
      <c r="B5386" s="97" t="str">
        <f t="shared" si="84"/>
        <v>SCOuro Verde</v>
      </c>
      <c r="C5386" s="97" t="s">
        <v>42</v>
      </c>
      <c r="D5386" s="102" t="s">
        <v>4743</v>
      </c>
      <c r="E5386" s="103">
        <v>2197</v>
      </c>
    </row>
    <row r="5387" spans="1:5" x14ac:dyDescent="0.25">
      <c r="B5387" s="97" t="str">
        <f t="shared" si="84"/>
        <v>RSNova Ramada</v>
      </c>
      <c r="C5387" s="97" t="s">
        <v>39</v>
      </c>
      <c r="D5387" s="102" t="s">
        <v>6664</v>
      </c>
      <c r="E5387" s="103">
        <v>2195</v>
      </c>
    </row>
    <row r="5388" spans="1:5" x14ac:dyDescent="0.25">
      <c r="B5388" s="97" t="str">
        <f t="shared" si="84"/>
        <v>RSNovo Tiradentes</v>
      </c>
      <c r="C5388" s="97" t="s">
        <v>39</v>
      </c>
      <c r="D5388" s="102" t="s">
        <v>6665</v>
      </c>
      <c r="E5388" s="103">
        <v>2189</v>
      </c>
    </row>
    <row r="5389" spans="1:5" x14ac:dyDescent="0.25">
      <c r="B5389" s="97" t="str">
        <f t="shared" si="84"/>
        <v>MGMonjolos</v>
      </c>
      <c r="C5389" s="104" t="s">
        <v>34</v>
      </c>
      <c r="D5389" s="105" t="s">
        <v>6666</v>
      </c>
      <c r="E5389" s="106">
        <v>2184</v>
      </c>
    </row>
    <row r="5390" spans="1:5" x14ac:dyDescent="0.25">
      <c r="A5390" s="97" t="str">
        <f>_xlfn.CONCAT(C5390,D5390)</f>
        <v>TOTaipas do Tocantins</v>
      </c>
      <c r="B5390" s="97" t="str">
        <f t="shared" si="84"/>
        <v>TOTaipas do Tocantins</v>
      </c>
      <c r="C5390" s="104" t="s">
        <v>45</v>
      </c>
      <c r="D5390" s="105" t="s">
        <v>6667</v>
      </c>
      <c r="E5390" s="106">
        <v>2183</v>
      </c>
    </row>
    <row r="5391" spans="1:5" x14ac:dyDescent="0.25">
      <c r="B5391" s="97" t="str">
        <f t="shared" si="84"/>
        <v>PRMirador</v>
      </c>
      <c r="C5391" s="97" t="s">
        <v>33</v>
      </c>
      <c r="D5391" s="102" t="s">
        <v>3215</v>
      </c>
      <c r="E5391" s="103">
        <v>2180</v>
      </c>
    </row>
    <row r="5392" spans="1:5" x14ac:dyDescent="0.25">
      <c r="B5392" s="97" t="str">
        <f t="shared" si="84"/>
        <v>SCSanta Helena</v>
      </c>
      <c r="C5392" s="97" t="s">
        <v>42</v>
      </c>
      <c r="D5392" s="102" t="s">
        <v>2331</v>
      </c>
      <c r="E5392" s="103">
        <v>2178</v>
      </c>
    </row>
    <row r="5393" spans="1:5" x14ac:dyDescent="0.25">
      <c r="B5393" s="97" t="str">
        <f t="shared" si="84"/>
        <v>SPParisi</v>
      </c>
      <c r="C5393" s="97" t="s">
        <v>27</v>
      </c>
      <c r="D5393" s="102" t="s">
        <v>6668</v>
      </c>
      <c r="E5393" s="103">
        <v>2177</v>
      </c>
    </row>
    <row r="5394" spans="1:5" x14ac:dyDescent="0.25">
      <c r="A5394" s="97" t="str">
        <f>_xlfn.CONCAT(C5394,D5394)</f>
        <v>TOJuarina</v>
      </c>
      <c r="B5394" s="97" t="str">
        <f t="shared" si="84"/>
        <v>TOJuarina</v>
      </c>
      <c r="C5394" s="104" t="s">
        <v>45</v>
      </c>
      <c r="D5394" s="105" t="s">
        <v>6669</v>
      </c>
      <c r="E5394" s="106">
        <v>2174</v>
      </c>
    </row>
    <row r="5395" spans="1:5" x14ac:dyDescent="0.25">
      <c r="B5395" s="97" t="str">
        <f t="shared" si="84"/>
        <v>PISanto Antônio dos Milagres</v>
      </c>
      <c r="C5395" s="104" t="s">
        <v>53</v>
      </c>
      <c r="D5395" s="105" t="s">
        <v>6670</v>
      </c>
      <c r="E5395" s="106">
        <v>2172</v>
      </c>
    </row>
    <row r="5396" spans="1:5" x14ac:dyDescent="0.25">
      <c r="B5396" s="97" t="str">
        <f t="shared" si="84"/>
        <v>RNBodó</v>
      </c>
      <c r="C5396" s="104" t="s">
        <v>52</v>
      </c>
      <c r="D5396" s="105" t="s">
        <v>6671</v>
      </c>
      <c r="E5396" s="106">
        <v>2171</v>
      </c>
    </row>
    <row r="5397" spans="1:5" x14ac:dyDescent="0.25">
      <c r="B5397" s="97" t="str">
        <f t="shared" si="84"/>
        <v>SPSanta Cruz da Esperança</v>
      </c>
      <c r="C5397" s="97" t="s">
        <v>27</v>
      </c>
      <c r="D5397" s="102" t="s">
        <v>6672</v>
      </c>
      <c r="E5397" s="103">
        <v>2166</v>
      </c>
    </row>
    <row r="5398" spans="1:5" x14ac:dyDescent="0.25">
      <c r="B5398" s="97" t="str">
        <f t="shared" si="84"/>
        <v>PRSão Manoel do Paraná</v>
      </c>
      <c r="C5398" s="97" t="s">
        <v>33</v>
      </c>
      <c r="D5398" s="102" t="s">
        <v>6673</v>
      </c>
      <c r="E5398" s="103">
        <v>2165</v>
      </c>
    </row>
    <row r="5399" spans="1:5" x14ac:dyDescent="0.25">
      <c r="B5399" s="97" t="str">
        <f t="shared" si="84"/>
        <v>SCSanta Rosa de Lima</v>
      </c>
      <c r="C5399" s="97" t="s">
        <v>42</v>
      </c>
      <c r="D5399" s="102" t="s">
        <v>6061</v>
      </c>
      <c r="E5399" s="103">
        <v>2151</v>
      </c>
    </row>
    <row r="5400" spans="1:5" x14ac:dyDescent="0.25">
      <c r="B5400" s="97" t="str">
        <f t="shared" si="84"/>
        <v>MGVargem Bonita</v>
      </c>
      <c r="C5400" s="97" t="s">
        <v>34</v>
      </c>
      <c r="D5400" s="102" t="s">
        <v>5901</v>
      </c>
      <c r="E5400" s="103">
        <v>2143</v>
      </c>
    </row>
    <row r="5401" spans="1:5" x14ac:dyDescent="0.25">
      <c r="B5401" s="97" t="str">
        <f t="shared" si="84"/>
        <v>SCBom Jesus do Oeste</v>
      </c>
      <c r="C5401" s="97" t="s">
        <v>42</v>
      </c>
      <c r="D5401" s="102" t="s">
        <v>6674</v>
      </c>
      <c r="E5401" s="103">
        <v>2136</v>
      </c>
    </row>
    <row r="5402" spans="1:5" x14ac:dyDescent="0.25">
      <c r="B5402" s="97" t="str">
        <f t="shared" si="84"/>
        <v>GOPilar de Goiás</v>
      </c>
      <c r="C5402" s="97" t="s">
        <v>36</v>
      </c>
      <c r="D5402" s="102" t="s">
        <v>6675</v>
      </c>
      <c r="E5402" s="103">
        <v>2135</v>
      </c>
    </row>
    <row r="5403" spans="1:5" x14ac:dyDescent="0.25">
      <c r="B5403" s="97" t="str">
        <f t="shared" si="84"/>
        <v>RSVanini</v>
      </c>
      <c r="C5403" s="97" t="s">
        <v>39</v>
      </c>
      <c r="D5403" s="102" t="s">
        <v>6676</v>
      </c>
      <c r="E5403" s="103">
        <v>2130</v>
      </c>
    </row>
    <row r="5404" spans="1:5" x14ac:dyDescent="0.25">
      <c r="B5404" s="97" t="str">
        <f t="shared" si="84"/>
        <v>MGOliveira Fortes</v>
      </c>
      <c r="C5404" s="104" t="s">
        <v>34</v>
      </c>
      <c r="D5404" s="105" t="s">
        <v>6677</v>
      </c>
      <c r="E5404" s="106">
        <v>2128</v>
      </c>
    </row>
    <row r="5405" spans="1:5" x14ac:dyDescent="0.25">
      <c r="A5405" s="97" t="str">
        <f>_xlfn.CONCAT(C5405,D5405)</f>
        <v>ROPimenteiras do Oeste</v>
      </c>
      <c r="B5405" s="97" t="str">
        <f t="shared" si="84"/>
        <v>ROPimenteiras do Oeste</v>
      </c>
      <c r="C5405" s="104" t="s">
        <v>51</v>
      </c>
      <c r="D5405" s="105" t="s">
        <v>6678</v>
      </c>
      <c r="E5405" s="106">
        <v>2127</v>
      </c>
    </row>
    <row r="5406" spans="1:5" x14ac:dyDescent="0.25">
      <c r="B5406" s="97" t="str">
        <f t="shared" si="84"/>
        <v>RSSanto Antônio do Palma</v>
      </c>
      <c r="C5406" s="97" t="s">
        <v>39</v>
      </c>
      <c r="D5406" s="102" t="s">
        <v>6679</v>
      </c>
      <c r="E5406" s="103">
        <v>2118</v>
      </c>
    </row>
    <row r="5407" spans="1:5" x14ac:dyDescent="0.25">
      <c r="B5407" s="97" t="str">
        <f t="shared" si="84"/>
        <v>SPSanta Clara d´Oeste</v>
      </c>
      <c r="C5407" s="97" t="s">
        <v>27</v>
      </c>
      <c r="D5407" s="102" t="s">
        <v>6680</v>
      </c>
      <c r="E5407" s="103">
        <v>2111</v>
      </c>
    </row>
    <row r="5408" spans="1:5" x14ac:dyDescent="0.25">
      <c r="B5408" s="97" t="str">
        <f t="shared" si="84"/>
        <v>SPDolcinópolis</v>
      </c>
      <c r="C5408" s="97" t="s">
        <v>27</v>
      </c>
      <c r="D5408" s="102" t="s">
        <v>6681</v>
      </c>
      <c r="E5408" s="103">
        <v>2108</v>
      </c>
    </row>
    <row r="5409" spans="1:5" x14ac:dyDescent="0.25">
      <c r="B5409" s="97" t="str">
        <f t="shared" si="84"/>
        <v>PBAreia de Baraúnas</v>
      </c>
      <c r="C5409" s="104" t="s">
        <v>50</v>
      </c>
      <c r="D5409" s="105" t="s">
        <v>6682</v>
      </c>
      <c r="E5409" s="106">
        <v>2105</v>
      </c>
    </row>
    <row r="5410" spans="1:5" x14ac:dyDescent="0.25">
      <c r="B5410" s="97" t="str">
        <f t="shared" si="84"/>
        <v>RSPoço das Antas</v>
      </c>
      <c r="C5410" s="97" t="s">
        <v>39</v>
      </c>
      <c r="D5410" s="102" t="s">
        <v>6683</v>
      </c>
      <c r="E5410" s="103">
        <v>2105</v>
      </c>
    </row>
    <row r="5411" spans="1:5" x14ac:dyDescent="0.25">
      <c r="B5411" s="97" t="str">
        <f t="shared" si="84"/>
        <v>SPMarinópolis</v>
      </c>
      <c r="C5411" s="97" t="s">
        <v>27</v>
      </c>
      <c r="D5411" s="102" t="s">
        <v>6684</v>
      </c>
      <c r="E5411" s="103">
        <v>2101</v>
      </c>
    </row>
    <row r="5412" spans="1:5" x14ac:dyDescent="0.25">
      <c r="B5412" s="97" t="str">
        <f t="shared" si="84"/>
        <v>RSBozano</v>
      </c>
      <c r="C5412" s="97" t="s">
        <v>39</v>
      </c>
      <c r="D5412" s="102" t="s">
        <v>6685</v>
      </c>
      <c r="E5412" s="103">
        <v>2099</v>
      </c>
    </row>
    <row r="5413" spans="1:5" x14ac:dyDescent="0.25">
      <c r="B5413" s="97" t="str">
        <f t="shared" si="84"/>
        <v>SPSão João do Pau d´Alho</v>
      </c>
      <c r="C5413" s="97" t="s">
        <v>27</v>
      </c>
      <c r="D5413" s="102" t="s">
        <v>6686</v>
      </c>
      <c r="E5413" s="103">
        <v>2095</v>
      </c>
    </row>
    <row r="5414" spans="1:5" x14ac:dyDescent="0.25">
      <c r="B5414" s="97" t="str">
        <f t="shared" si="84"/>
        <v>GODavinópolis</v>
      </c>
      <c r="C5414" s="97" t="s">
        <v>36</v>
      </c>
      <c r="D5414" s="102" t="s">
        <v>4068</v>
      </c>
      <c r="E5414" s="103">
        <v>2094</v>
      </c>
    </row>
    <row r="5415" spans="1:5" x14ac:dyDescent="0.25">
      <c r="A5415" s="97" t="str">
        <f>_xlfn.CONCAT(C5415,D5415)</f>
        <v>TOIpueiras</v>
      </c>
      <c r="B5415" s="97" t="str">
        <f t="shared" si="84"/>
        <v>TOIpueiras</v>
      </c>
      <c r="C5415" s="104" t="s">
        <v>45</v>
      </c>
      <c r="D5415" s="105" t="s">
        <v>2441</v>
      </c>
      <c r="E5415" s="106">
        <v>2088</v>
      </c>
    </row>
    <row r="5416" spans="1:5" x14ac:dyDescent="0.25">
      <c r="B5416" s="97" t="str">
        <f t="shared" si="84"/>
        <v>RSBoa Vista das Missões</v>
      </c>
      <c r="C5416" s="97" t="s">
        <v>39</v>
      </c>
      <c r="D5416" s="102" t="s">
        <v>6687</v>
      </c>
      <c r="E5416" s="103">
        <v>2087</v>
      </c>
    </row>
    <row r="5417" spans="1:5" x14ac:dyDescent="0.25">
      <c r="B5417" s="97" t="str">
        <f t="shared" si="84"/>
        <v>SCJupiá</v>
      </c>
      <c r="C5417" s="97" t="s">
        <v>42</v>
      </c>
      <c r="D5417" s="102" t="s">
        <v>6688</v>
      </c>
      <c r="E5417" s="103">
        <v>2083</v>
      </c>
    </row>
    <row r="5418" spans="1:5" x14ac:dyDescent="0.25">
      <c r="B5418" s="97" t="str">
        <f t="shared" si="84"/>
        <v>RSVila Lângaro</v>
      </c>
      <c r="C5418" s="97" t="s">
        <v>39</v>
      </c>
      <c r="D5418" s="102" t="s">
        <v>6689</v>
      </c>
      <c r="E5418" s="103">
        <v>2070</v>
      </c>
    </row>
    <row r="5419" spans="1:5" x14ac:dyDescent="0.25">
      <c r="B5419" s="97" t="str">
        <f t="shared" si="84"/>
        <v>RSRelvado</v>
      </c>
      <c r="C5419" s="97" t="s">
        <v>39</v>
      </c>
      <c r="D5419" s="102" t="s">
        <v>6690</v>
      </c>
      <c r="E5419" s="103">
        <v>2068</v>
      </c>
    </row>
    <row r="5420" spans="1:5" x14ac:dyDescent="0.25">
      <c r="B5420" s="97" t="str">
        <f t="shared" si="84"/>
        <v>RNMonte das Gameleiras</v>
      </c>
      <c r="C5420" s="104" t="s">
        <v>52</v>
      </c>
      <c r="D5420" s="105" t="s">
        <v>6691</v>
      </c>
      <c r="E5420" s="106">
        <v>2063</v>
      </c>
    </row>
    <row r="5421" spans="1:5" x14ac:dyDescent="0.25">
      <c r="B5421" s="97" t="str">
        <f t="shared" si="84"/>
        <v>SCErmo</v>
      </c>
      <c r="C5421" s="97" t="s">
        <v>42</v>
      </c>
      <c r="D5421" s="102" t="s">
        <v>6692</v>
      </c>
      <c r="E5421" s="103">
        <v>2059</v>
      </c>
    </row>
    <row r="5422" spans="1:5" x14ac:dyDescent="0.25">
      <c r="B5422" s="97" t="str">
        <f t="shared" si="84"/>
        <v>MGAracitaba</v>
      </c>
      <c r="C5422" s="104" t="s">
        <v>34</v>
      </c>
      <c r="D5422" s="105" t="s">
        <v>6693</v>
      </c>
      <c r="E5422" s="106">
        <v>2056</v>
      </c>
    </row>
    <row r="5423" spans="1:5" x14ac:dyDescent="0.25">
      <c r="B5423" s="97" t="str">
        <f t="shared" si="84"/>
        <v>RSSão José do Inhacorá</v>
      </c>
      <c r="C5423" s="97" t="s">
        <v>39</v>
      </c>
      <c r="D5423" s="102" t="s">
        <v>6694</v>
      </c>
      <c r="E5423" s="103">
        <v>2040</v>
      </c>
    </row>
    <row r="5424" spans="1:5" x14ac:dyDescent="0.25">
      <c r="B5424" s="97" t="str">
        <f t="shared" si="84"/>
        <v>GOSão Patrício</v>
      </c>
      <c r="C5424" s="97" t="s">
        <v>36</v>
      </c>
      <c r="D5424" s="102" t="s">
        <v>6695</v>
      </c>
      <c r="E5424" s="103">
        <v>2040</v>
      </c>
    </row>
    <row r="5425" spans="1:5" x14ac:dyDescent="0.25">
      <c r="B5425" s="97" t="str">
        <f t="shared" si="84"/>
        <v>RSItapuca</v>
      </c>
      <c r="C5425" s="97" t="s">
        <v>39</v>
      </c>
      <c r="D5425" s="102" t="s">
        <v>6696</v>
      </c>
      <c r="E5425" s="103">
        <v>2037</v>
      </c>
    </row>
    <row r="5426" spans="1:5" x14ac:dyDescent="0.25">
      <c r="B5426" s="97" t="str">
        <f t="shared" si="84"/>
        <v>RSGramado dos Loureiros</v>
      </c>
      <c r="C5426" s="97" t="s">
        <v>39</v>
      </c>
      <c r="D5426" s="102" t="s">
        <v>6697</v>
      </c>
      <c r="E5426" s="103">
        <v>2036</v>
      </c>
    </row>
    <row r="5427" spans="1:5" x14ac:dyDescent="0.25">
      <c r="B5427" s="97" t="str">
        <f t="shared" si="84"/>
        <v>MTLuciára</v>
      </c>
      <c r="C5427" s="97" t="s">
        <v>46</v>
      </c>
      <c r="D5427" s="102" t="s">
        <v>6698</v>
      </c>
      <c r="E5427" s="103">
        <v>2036</v>
      </c>
    </row>
    <row r="5428" spans="1:5" x14ac:dyDescent="0.25">
      <c r="B5428" s="97" t="str">
        <f t="shared" si="84"/>
        <v>MGItambé do Mato Dentro</v>
      </c>
      <c r="C5428" s="104" t="s">
        <v>34</v>
      </c>
      <c r="D5428" s="105" t="s">
        <v>6699</v>
      </c>
      <c r="E5428" s="106">
        <v>2032</v>
      </c>
    </row>
    <row r="5429" spans="1:5" x14ac:dyDescent="0.25">
      <c r="B5429" s="97" t="str">
        <f t="shared" si="84"/>
        <v>PRSanto Antônio do Paraíso</v>
      </c>
      <c r="C5429" s="97" t="s">
        <v>33</v>
      </c>
      <c r="D5429" s="102" t="s">
        <v>6700</v>
      </c>
      <c r="E5429" s="103">
        <v>2032</v>
      </c>
    </row>
    <row r="5430" spans="1:5" x14ac:dyDescent="0.25">
      <c r="B5430" s="97" t="str">
        <f t="shared" si="84"/>
        <v>PRAriranha do Ivaí</v>
      </c>
      <c r="C5430" s="97" t="s">
        <v>33</v>
      </c>
      <c r="D5430" s="102" t="s">
        <v>6701</v>
      </c>
      <c r="E5430" s="103">
        <v>2026</v>
      </c>
    </row>
    <row r="5431" spans="1:5" x14ac:dyDescent="0.25">
      <c r="B5431" s="97" t="str">
        <f t="shared" si="84"/>
        <v>RSSão Pedro das Missões</v>
      </c>
      <c r="C5431" s="97" t="s">
        <v>39</v>
      </c>
      <c r="D5431" s="102" t="s">
        <v>6702</v>
      </c>
      <c r="E5431" s="103">
        <v>2025</v>
      </c>
    </row>
    <row r="5432" spans="1:5" x14ac:dyDescent="0.25">
      <c r="B5432" s="97" t="str">
        <f t="shared" si="84"/>
        <v>MGPassa-Vinte</v>
      </c>
      <c r="C5432" s="104" t="s">
        <v>34</v>
      </c>
      <c r="D5432" s="105" t="s">
        <v>6703</v>
      </c>
      <c r="E5432" s="106">
        <v>2024</v>
      </c>
    </row>
    <row r="5433" spans="1:5" x14ac:dyDescent="0.25">
      <c r="B5433" s="97" t="str">
        <f t="shared" si="84"/>
        <v>SPTuriúba</v>
      </c>
      <c r="C5433" s="97" t="s">
        <v>27</v>
      </c>
      <c r="D5433" s="102" t="s">
        <v>6704</v>
      </c>
      <c r="E5433" s="103">
        <v>2024</v>
      </c>
    </row>
    <row r="5434" spans="1:5" x14ac:dyDescent="0.25">
      <c r="B5434" s="97" t="str">
        <f t="shared" si="84"/>
        <v>SPCruzália</v>
      </c>
      <c r="C5434" s="97" t="s">
        <v>27</v>
      </c>
      <c r="D5434" s="102" t="s">
        <v>6705</v>
      </c>
      <c r="E5434" s="103">
        <v>2021</v>
      </c>
    </row>
    <row r="5435" spans="1:5" x14ac:dyDescent="0.25">
      <c r="B5435" s="97" t="str">
        <f t="shared" si="84"/>
        <v>RSSanto Antônio do Planalto</v>
      </c>
      <c r="C5435" s="97" t="s">
        <v>39</v>
      </c>
      <c r="D5435" s="102" t="s">
        <v>6706</v>
      </c>
      <c r="E5435" s="103">
        <v>2018</v>
      </c>
    </row>
    <row r="5436" spans="1:5" x14ac:dyDescent="0.25">
      <c r="B5436" s="97" t="str">
        <f t="shared" si="84"/>
        <v>PBQuixabá</v>
      </c>
      <c r="C5436" s="104" t="s">
        <v>50</v>
      </c>
      <c r="D5436" s="105" t="s">
        <v>6707</v>
      </c>
      <c r="E5436" s="106">
        <v>2009</v>
      </c>
    </row>
    <row r="5437" spans="1:5" x14ac:dyDescent="0.25">
      <c r="A5437" s="97" t="str">
        <f>_xlfn.CONCAT(C5437,D5437)</f>
        <v>TOSucupira</v>
      </c>
      <c r="B5437" s="97" t="str">
        <f t="shared" si="84"/>
        <v>TOSucupira</v>
      </c>
      <c r="C5437" s="104" t="s">
        <v>45</v>
      </c>
      <c r="D5437" s="105" t="s">
        <v>6708</v>
      </c>
      <c r="E5437" s="106">
        <v>2007</v>
      </c>
    </row>
    <row r="5438" spans="1:5" x14ac:dyDescent="0.25">
      <c r="B5438" s="97" t="str">
        <f t="shared" si="84"/>
        <v>MGSenador Cortes</v>
      </c>
      <c r="C5438" s="97" t="s">
        <v>34</v>
      </c>
      <c r="D5438" s="102" t="s">
        <v>6709</v>
      </c>
      <c r="E5438" s="103">
        <v>2001</v>
      </c>
    </row>
    <row r="5439" spans="1:5" x14ac:dyDescent="0.25">
      <c r="B5439" s="97" t="str">
        <f t="shared" si="84"/>
        <v>PBRiacho de Santo Antônio</v>
      </c>
      <c r="C5439" s="104" t="s">
        <v>50</v>
      </c>
      <c r="D5439" s="105" t="s">
        <v>6710</v>
      </c>
      <c r="E5439" s="106">
        <v>1999</v>
      </c>
    </row>
    <row r="5440" spans="1:5" x14ac:dyDescent="0.25">
      <c r="B5440" s="97" t="str">
        <f t="shared" si="84"/>
        <v>SPGuarani d´Oeste</v>
      </c>
      <c r="C5440" s="97" t="s">
        <v>27</v>
      </c>
      <c r="D5440" s="102" t="s">
        <v>6711</v>
      </c>
      <c r="E5440" s="103">
        <v>1996</v>
      </c>
    </row>
    <row r="5441" spans="1:5" x14ac:dyDescent="0.25">
      <c r="B5441" s="97" t="str">
        <f t="shared" si="84"/>
        <v>RSDois Irmãos das Missões</v>
      </c>
      <c r="C5441" s="97" t="s">
        <v>39</v>
      </c>
      <c r="D5441" s="102" t="s">
        <v>6712</v>
      </c>
      <c r="E5441" s="103">
        <v>1992</v>
      </c>
    </row>
    <row r="5442" spans="1:5" x14ac:dyDescent="0.25">
      <c r="B5442" s="97" t="str">
        <f t="shared" si="84"/>
        <v>RSMariano Moro</v>
      </c>
      <c r="C5442" s="97" t="s">
        <v>39</v>
      </c>
      <c r="D5442" s="102" t="s">
        <v>6713</v>
      </c>
      <c r="E5442" s="103">
        <v>1987</v>
      </c>
    </row>
    <row r="5443" spans="1:5" x14ac:dyDescent="0.25">
      <c r="B5443" s="97" t="str">
        <f t="shared" ref="B5443:B5506" si="85">C5443&amp;D5443</f>
        <v>MGÁgua Comprida</v>
      </c>
      <c r="C5443" s="104" t="s">
        <v>34</v>
      </c>
      <c r="D5443" s="105" t="s">
        <v>6714</v>
      </c>
      <c r="E5443" s="106">
        <v>1986</v>
      </c>
    </row>
    <row r="5444" spans="1:5" x14ac:dyDescent="0.25">
      <c r="A5444" s="97" t="str">
        <f>_xlfn.CONCAT(C5444,D5444)</f>
        <v>TOLavandeira</v>
      </c>
      <c r="B5444" s="97" t="str">
        <f t="shared" si="85"/>
        <v>TOLavandeira</v>
      </c>
      <c r="C5444" s="104" t="s">
        <v>45</v>
      </c>
      <c r="D5444" s="105" t="s">
        <v>6715</v>
      </c>
      <c r="E5444" s="106">
        <v>1984</v>
      </c>
    </row>
    <row r="5445" spans="1:5" x14ac:dyDescent="0.25">
      <c r="B5445" s="97" t="str">
        <f t="shared" si="85"/>
        <v>GOAloândia</v>
      </c>
      <c r="C5445" s="97" t="s">
        <v>36</v>
      </c>
      <c r="D5445" s="102" t="s">
        <v>6716</v>
      </c>
      <c r="E5445" s="103">
        <v>1976</v>
      </c>
    </row>
    <row r="5446" spans="1:5" x14ac:dyDescent="0.25">
      <c r="B5446" s="97" t="str">
        <f t="shared" si="85"/>
        <v>SCCunhataí</v>
      </c>
      <c r="C5446" s="97" t="s">
        <v>42</v>
      </c>
      <c r="D5446" s="102" t="s">
        <v>6717</v>
      </c>
      <c r="E5446" s="103">
        <v>1972</v>
      </c>
    </row>
    <row r="5447" spans="1:5" x14ac:dyDescent="0.25">
      <c r="B5447" s="97" t="str">
        <f t="shared" si="85"/>
        <v>RSDoutor Ricardo</v>
      </c>
      <c r="C5447" s="97" t="s">
        <v>39</v>
      </c>
      <c r="D5447" s="102" t="s">
        <v>6718</v>
      </c>
      <c r="E5447" s="103">
        <v>1967</v>
      </c>
    </row>
    <row r="5448" spans="1:5" x14ac:dyDescent="0.25">
      <c r="A5448" s="97" t="str">
        <f>_xlfn.CONCAT(C5448,D5448)</f>
        <v>TOTupirama</v>
      </c>
      <c r="B5448" s="97" t="str">
        <f t="shared" si="85"/>
        <v>TOTupirama</v>
      </c>
      <c r="C5448" s="104" t="s">
        <v>45</v>
      </c>
      <c r="D5448" s="105" t="s">
        <v>6719</v>
      </c>
      <c r="E5448" s="106">
        <v>1952</v>
      </c>
    </row>
    <row r="5449" spans="1:5" x14ac:dyDescent="0.25">
      <c r="B5449" s="97" t="str">
        <f t="shared" si="85"/>
        <v>SCIbiam</v>
      </c>
      <c r="C5449" s="97" t="s">
        <v>42</v>
      </c>
      <c r="D5449" s="102" t="s">
        <v>6720</v>
      </c>
      <c r="E5449" s="103">
        <v>1952</v>
      </c>
    </row>
    <row r="5450" spans="1:5" x14ac:dyDescent="0.25">
      <c r="B5450" s="97" t="str">
        <f t="shared" si="85"/>
        <v>RSUbiretama</v>
      </c>
      <c r="C5450" s="97" t="s">
        <v>39</v>
      </c>
      <c r="D5450" s="102" t="s">
        <v>6721</v>
      </c>
      <c r="E5450" s="103">
        <v>1952</v>
      </c>
    </row>
    <row r="5451" spans="1:5" x14ac:dyDescent="0.25">
      <c r="B5451" s="97" t="str">
        <f t="shared" si="85"/>
        <v>MGSerranos</v>
      </c>
      <c r="C5451" s="97" t="s">
        <v>34</v>
      </c>
      <c r="D5451" s="102" t="s">
        <v>6722</v>
      </c>
      <c r="E5451" s="103">
        <v>1949</v>
      </c>
    </row>
    <row r="5452" spans="1:5" x14ac:dyDescent="0.25">
      <c r="B5452" s="97" t="str">
        <f t="shared" si="85"/>
        <v>PBCoxixola</v>
      </c>
      <c r="C5452" s="104" t="s">
        <v>50</v>
      </c>
      <c r="D5452" s="105" t="s">
        <v>6723</v>
      </c>
      <c r="E5452" s="106">
        <v>1948</v>
      </c>
    </row>
    <row r="5453" spans="1:5" x14ac:dyDescent="0.25">
      <c r="B5453" s="97" t="str">
        <f t="shared" si="85"/>
        <v>MGQueluzito</v>
      </c>
      <c r="C5453" s="104" t="s">
        <v>34</v>
      </c>
      <c r="D5453" s="105" t="s">
        <v>6724</v>
      </c>
      <c r="E5453" s="106">
        <v>1948</v>
      </c>
    </row>
    <row r="5454" spans="1:5" x14ac:dyDescent="0.25">
      <c r="B5454" s="97" t="str">
        <f t="shared" si="85"/>
        <v>SPSão João de Iracema</v>
      </c>
      <c r="C5454" s="97" t="s">
        <v>27</v>
      </c>
      <c r="D5454" s="102" t="s">
        <v>6725</v>
      </c>
      <c r="E5454" s="103">
        <v>1942</v>
      </c>
    </row>
    <row r="5455" spans="1:5" x14ac:dyDescent="0.25">
      <c r="B5455" s="97" t="str">
        <f t="shared" si="85"/>
        <v>RSAlmirante Tamandaré do Sul</v>
      </c>
      <c r="C5455" s="97" t="s">
        <v>39</v>
      </c>
      <c r="D5455" s="102" t="s">
        <v>6726</v>
      </c>
      <c r="E5455" s="103">
        <v>1935</v>
      </c>
    </row>
    <row r="5456" spans="1:5" x14ac:dyDescent="0.25">
      <c r="B5456" s="97" t="str">
        <f t="shared" si="85"/>
        <v>RSSete de Setembro</v>
      </c>
      <c r="C5456" s="97" t="s">
        <v>39</v>
      </c>
      <c r="D5456" s="102" t="s">
        <v>6727</v>
      </c>
      <c r="E5456" s="103">
        <v>1931</v>
      </c>
    </row>
    <row r="5457" spans="2:5" x14ac:dyDescent="0.25">
      <c r="B5457" s="97" t="str">
        <f t="shared" si="85"/>
        <v>RSProtásio Alves</v>
      </c>
      <c r="C5457" s="97" t="s">
        <v>39</v>
      </c>
      <c r="D5457" s="102" t="s">
        <v>6728</v>
      </c>
      <c r="E5457" s="103">
        <v>1929</v>
      </c>
    </row>
    <row r="5458" spans="2:5" x14ac:dyDescent="0.25">
      <c r="B5458" s="97" t="str">
        <f t="shared" si="85"/>
        <v>RSPedras Altas</v>
      </c>
      <c r="C5458" s="97" t="s">
        <v>39</v>
      </c>
      <c r="D5458" s="102" t="s">
        <v>6729</v>
      </c>
      <c r="E5458" s="103">
        <v>1928</v>
      </c>
    </row>
    <row r="5459" spans="2:5" x14ac:dyDescent="0.25">
      <c r="B5459" s="97" t="str">
        <f t="shared" si="85"/>
        <v>RSBenjamin Constant do Sul</v>
      </c>
      <c r="C5459" s="97" t="s">
        <v>39</v>
      </c>
      <c r="D5459" s="102" t="s">
        <v>6730</v>
      </c>
      <c r="E5459" s="103">
        <v>1924</v>
      </c>
    </row>
    <row r="5460" spans="2:5" x14ac:dyDescent="0.25">
      <c r="B5460" s="97" t="str">
        <f t="shared" si="85"/>
        <v>SCFrei Rogério</v>
      </c>
      <c r="C5460" s="97" t="s">
        <v>42</v>
      </c>
      <c r="D5460" s="102" t="s">
        <v>6731</v>
      </c>
      <c r="E5460" s="103">
        <v>1918</v>
      </c>
    </row>
    <row r="5461" spans="2:5" x14ac:dyDescent="0.25">
      <c r="B5461" s="97" t="str">
        <f t="shared" si="85"/>
        <v>RSSão José do Herval</v>
      </c>
      <c r="C5461" s="97" t="s">
        <v>39</v>
      </c>
      <c r="D5461" s="102" t="s">
        <v>6732</v>
      </c>
      <c r="E5461" s="103">
        <v>1917</v>
      </c>
    </row>
    <row r="5462" spans="2:5" x14ac:dyDescent="0.25">
      <c r="B5462" s="97" t="str">
        <f t="shared" si="85"/>
        <v>MGDouradoquara</v>
      </c>
      <c r="C5462" s="104" t="s">
        <v>34</v>
      </c>
      <c r="D5462" s="105" t="s">
        <v>6733</v>
      </c>
      <c r="E5462" s="106">
        <v>1915</v>
      </c>
    </row>
    <row r="5463" spans="2:5" x14ac:dyDescent="0.25">
      <c r="B5463" s="97" t="str">
        <f t="shared" si="85"/>
        <v>SCAlto Bela Vista</v>
      </c>
      <c r="C5463" s="97" t="s">
        <v>42</v>
      </c>
      <c r="D5463" s="102" t="s">
        <v>6734</v>
      </c>
      <c r="E5463" s="103">
        <v>1915</v>
      </c>
    </row>
    <row r="5464" spans="2:5" x14ac:dyDescent="0.25">
      <c r="B5464" s="97" t="str">
        <f t="shared" si="85"/>
        <v>GOGuaraíta</v>
      </c>
      <c r="C5464" s="97" t="s">
        <v>36</v>
      </c>
      <c r="D5464" s="102" t="s">
        <v>6735</v>
      </c>
      <c r="E5464" s="103">
        <v>1905</v>
      </c>
    </row>
    <row r="5465" spans="2:5" x14ac:dyDescent="0.25">
      <c r="B5465" s="97" t="str">
        <f t="shared" si="85"/>
        <v>SPMesópolis</v>
      </c>
      <c r="C5465" s="97" t="s">
        <v>27</v>
      </c>
      <c r="D5465" s="102" t="s">
        <v>6736</v>
      </c>
      <c r="E5465" s="103">
        <v>1903</v>
      </c>
    </row>
    <row r="5466" spans="2:5" x14ac:dyDescent="0.25">
      <c r="B5466" s="97" t="str">
        <f t="shared" si="85"/>
        <v>RSMuliterno</v>
      </c>
      <c r="C5466" s="97" t="s">
        <v>39</v>
      </c>
      <c r="D5466" s="102" t="s">
        <v>6737</v>
      </c>
      <c r="E5466" s="103">
        <v>1901</v>
      </c>
    </row>
    <row r="5467" spans="2:5" x14ac:dyDescent="0.25">
      <c r="B5467" s="97" t="str">
        <f t="shared" si="85"/>
        <v>RSPinhal da Serra</v>
      </c>
      <c r="C5467" s="97" t="s">
        <v>39</v>
      </c>
      <c r="D5467" s="102" t="s">
        <v>6738</v>
      </c>
      <c r="E5467" s="103">
        <v>1896</v>
      </c>
    </row>
    <row r="5468" spans="2:5" x14ac:dyDescent="0.25">
      <c r="B5468" s="97" t="str">
        <f t="shared" si="85"/>
        <v>RSSério</v>
      </c>
      <c r="C5468" s="97" t="s">
        <v>39</v>
      </c>
      <c r="D5468" s="102" t="s">
        <v>6739</v>
      </c>
      <c r="E5468" s="103">
        <v>1889</v>
      </c>
    </row>
    <row r="5469" spans="2:5" x14ac:dyDescent="0.25">
      <c r="B5469" s="97" t="str">
        <f t="shared" si="85"/>
        <v>SCIrati</v>
      </c>
      <c r="C5469" s="97" t="s">
        <v>42</v>
      </c>
      <c r="D5469" s="102" t="s">
        <v>2086</v>
      </c>
      <c r="E5469" s="103">
        <v>1887</v>
      </c>
    </row>
    <row r="5470" spans="2:5" x14ac:dyDescent="0.25">
      <c r="B5470" s="97" t="str">
        <f t="shared" si="85"/>
        <v>SPUnião Paulista</v>
      </c>
      <c r="C5470" s="97" t="s">
        <v>27</v>
      </c>
      <c r="D5470" s="102" t="s">
        <v>6740</v>
      </c>
      <c r="E5470" s="103">
        <v>1886</v>
      </c>
    </row>
    <row r="5471" spans="2:5" x14ac:dyDescent="0.25">
      <c r="B5471" s="97" t="str">
        <f t="shared" si="85"/>
        <v>RSIpiranga do Sul</v>
      </c>
      <c r="C5471" s="97" t="s">
        <v>39</v>
      </c>
      <c r="D5471" s="102" t="s">
        <v>6741</v>
      </c>
      <c r="E5471" s="103">
        <v>1871</v>
      </c>
    </row>
    <row r="5472" spans="2:5" x14ac:dyDescent="0.25">
      <c r="B5472" s="97" t="str">
        <f t="shared" si="85"/>
        <v>MGTapiraí</v>
      </c>
      <c r="C5472" s="97" t="s">
        <v>34</v>
      </c>
      <c r="D5472" s="102" t="s">
        <v>4941</v>
      </c>
      <c r="E5472" s="103">
        <v>1869</v>
      </c>
    </row>
    <row r="5473" spans="2:5" x14ac:dyDescent="0.25">
      <c r="B5473" s="97" t="str">
        <f t="shared" si="85"/>
        <v>RSQuatro Irmãos</v>
      </c>
      <c r="C5473" s="97" t="s">
        <v>39</v>
      </c>
      <c r="D5473" s="102" t="s">
        <v>6742</v>
      </c>
      <c r="E5473" s="103">
        <v>1860</v>
      </c>
    </row>
    <row r="5474" spans="2:5" x14ac:dyDescent="0.25">
      <c r="B5474" s="97" t="str">
        <f t="shared" si="85"/>
        <v>RSBom Progresso</v>
      </c>
      <c r="C5474" s="97" t="s">
        <v>39</v>
      </c>
      <c r="D5474" s="102" t="s">
        <v>6743</v>
      </c>
      <c r="E5474" s="103">
        <v>1858</v>
      </c>
    </row>
    <row r="5475" spans="2:5" x14ac:dyDescent="0.25">
      <c r="B5475" s="97" t="str">
        <f t="shared" si="85"/>
        <v>MGSeritinga</v>
      </c>
      <c r="C5475" s="97" t="s">
        <v>34</v>
      </c>
      <c r="D5475" s="102" t="s">
        <v>6744</v>
      </c>
      <c r="E5475" s="103">
        <v>1857</v>
      </c>
    </row>
    <row r="5476" spans="2:5" x14ac:dyDescent="0.25">
      <c r="B5476" s="97" t="str">
        <f t="shared" si="85"/>
        <v>RSIvorá</v>
      </c>
      <c r="C5476" s="97" t="s">
        <v>39</v>
      </c>
      <c r="D5476" s="102" t="s">
        <v>6745</v>
      </c>
      <c r="E5476" s="103">
        <v>1854</v>
      </c>
    </row>
    <row r="5477" spans="2:5" x14ac:dyDescent="0.25">
      <c r="B5477" s="97" t="str">
        <f t="shared" si="85"/>
        <v>SPVitória Brasil</v>
      </c>
      <c r="C5477" s="97" t="s">
        <v>27</v>
      </c>
      <c r="D5477" s="102" t="s">
        <v>6746</v>
      </c>
      <c r="E5477" s="103">
        <v>1852</v>
      </c>
    </row>
    <row r="5478" spans="2:5" x14ac:dyDescent="0.25">
      <c r="B5478" s="97" t="str">
        <f t="shared" si="85"/>
        <v>SPPaulistânia</v>
      </c>
      <c r="C5478" s="97" t="s">
        <v>27</v>
      </c>
      <c r="D5478" s="102" t="s">
        <v>6747</v>
      </c>
      <c r="E5478" s="103">
        <v>1835</v>
      </c>
    </row>
    <row r="5479" spans="2:5" x14ac:dyDescent="0.25">
      <c r="B5479" s="97" t="str">
        <f t="shared" si="85"/>
        <v>SPNova Canaã Paulista</v>
      </c>
      <c r="C5479" s="97" t="s">
        <v>27</v>
      </c>
      <c r="D5479" s="102" t="s">
        <v>6748</v>
      </c>
      <c r="E5479" s="103">
        <v>1824</v>
      </c>
    </row>
    <row r="5480" spans="2:5" x14ac:dyDescent="0.25">
      <c r="B5480" s="97" t="str">
        <f t="shared" si="85"/>
        <v>PBSão José do Brejo do Cruz</v>
      </c>
      <c r="C5480" s="104" t="s">
        <v>50</v>
      </c>
      <c r="D5480" s="105" t="s">
        <v>6749</v>
      </c>
      <c r="E5480" s="106">
        <v>1821</v>
      </c>
    </row>
    <row r="5481" spans="2:5" x14ac:dyDescent="0.25">
      <c r="B5481" s="97" t="str">
        <f t="shared" si="85"/>
        <v>SPAspásia</v>
      </c>
      <c r="C5481" s="97" t="s">
        <v>27</v>
      </c>
      <c r="D5481" s="102" t="s">
        <v>6750</v>
      </c>
      <c r="E5481" s="103">
        <v>1815</v>
      </c>
    </row>
    <row r="5482" spans="2:5" x14ac:dyDescent="0.25">
      <c r="B5482" s="97" t="str">
        <f t="shared" si="85"/>
        <v>GOÁgua Limpa</v>
      </c>
      <c r="C5482" s="97" t="s">
        <v>36</v>
      </c>
      <c r="D5482" s="102" t="s">
        <v>6751</v>
      </c>
      <c r="E5482" s="103">
        <v>1809</v>
      </c>
    </row>
    <row r="5483" spans="2:5" x14ac:dyDescent="0.25">
      <c r="B5483" s="97" t="str">
        <f t="shared" si="85"/>
        <v>SPDirce Reis</v>
      </c>
      <c r="C5483" s="97" t="s">
        <v>27</v>
      </c>
      <c r="D5483" s="102" t="s">
        <v>6752</v>
      </c>
      <c r="E5483" s="103">
        <v>1805</v>
      </c>
    </row>
    <row r="5484" spans="2:5" x14ac:dyDescent="0.25">
      <c r="B5484" s="97" t="str">
        <f t="shared" si="85"/>
        <v>MGPedro Teixeira</v>
      </c>
      <c r="C5484" s="104" t="s">
        <v>34</v>
      </c>
      <c r="D5484" s="105" t="s">
        <v>6753</v>
      </c>
      <c r="E5484" s="106">
        <v>1804</v>
      </c>
    </row>
    <row r="5485" spans="2:5" x14ac:dyDescent="0.25">
      <c r="B5485" s="97" t="str">
        <f t="shared" si="85"/>
        <v>SCSão Miguel da Boa Vista</v>
      </c>
      <c r="C5485" s="97" t="s">
        <v>42</v>
      </c>
      <c r="D5485" s="102" t="s">
        <v>6754</v>
      </c>
      <c r="E5485" s="103">
        <v>1794</v>
      </c>
    </row>
    <row r="5486" spans="2:5" x14ac:dyDescent="0.25">
      <c r="B5486" s="97" t="str">
        <f t="shared" si="85"/>
        <v>MGConsolação</v>
      </c>
      <c r="C5486" s="104" t="s">
        <v>34</v>
      </c>
      <c r="D5486" s="105" t="s">
        <v>6755</v>
      </c>
      <c r="E5486" s="106">
        <v>1786</v>
      </c>
    </row>
    <row r="5487" spans="2:5" x14ac:dyDescent="0.25">
      <c r="B5487" s="97" t="str">
        <f t="shared" si="85"/>
        <v>PRMiraselva</v>
      </c>
      <c r="C5487" s="97" t="s">
        <v>33</v>
      </c>
      <c r="D5487" s="102" t="s">
        <v>6756</v>
      </c>
      <c r="E5487" s="103">
        <v>1786</v>
      </c>
    </row>
    <row r="5488" spans="2:5" x14ac:dyDescent="0.25">
      <c r="B5488" s="97" t="str">
        <f t="shared" si="85"/>
        <v>RSVespasiano Correa</v>
      </c>
      <c r="C5488" s="97" t="s">
        <v>39</v>
      </c>
      <c r="D5488" s="102" t="s">
        <v>6757</v>
      </c>
      <c r="E5488" s="103">
        <v>1776</v>
      </c>
    </row>
    <row r="5489" spans="1:5" x14ac:dyDescent="0.25">
      <c r="B5489" s="97" t="str">
        <f t="shared" si="85"/>
        <v>RSCruzaltense</v>
      </c>
      <c r="C5489" s="97" t="s">
        <v>39</v>
      </c>
      <c r="D5489" s="102" t="s">
        <v>6758</v>
      </c>
      <c r="E5489" s="103">
        <v>1765</v>
      </c>
    </row>
    <row r="5490" spans="1:5" x14ac:dyDescent="0.25">
      <c r="B5490" s="97" t="str">
        <f t="shared" si="85"/>
        <v>SCMacieira</v>
      </c>
      <c r="C5490" s="97" t="s">
        <v>42</v>
      </c>
      <c r="D5490" s="102" t="s">
        <v>6759</v>
      </c>
      <c r="E5490" s="103">
        <v>1757</v>
      </c>
    </row>
    <row r="5491" spans="1:5" x14ac:dyDescent="0.25">
      <c r="B5491" s="97" t="str">
        <f t="shared" si="85"/>
        <v>MGSanto Antônio do Rio Abaixo</v>
      </c>
      <c r="C5491" s="97" t="s">
        <v>34</v>
      </c>
      <c r="D5491" s="102" t="s">
        <v>6760</v>
      </c>
      <c r="E5491" s="103">
        <v>1756</v>
      </c>
    </row>
    <row r="5492" spans="1:5" x14ac:dyDescent="0.25">
      <c r="A5492" s="97" t="str">
        <f>_xlfn.CONCAT(C5492,D5492)</f>
        <v>AMJapurá</v>
      </c>
      <c r="B5492" s="97" t="str">
        <f t="shared" si="85"/>
        <v>AMJapurá</v>
      </c>
      <c r="C5492" s="104" t="s">
        <v>38</v>
      </c>
      <c r="D5492" s="105" t="s">
        <v>4604</v>
      </c>
      <c r="E5492" s="106">
        <v>1755</v>
      </c>
    </row>
    <row r="5493" spans="1:5" x14ac:dyDescent="0.25">
      <c r="B5493" s="97" t="str">
        <f t="shared" si="85"/>
        <v>SPArco-Íris</v>
      </c>
      <c r="C5493" s="97" t="s">
        <v>27</v>
      </c>
      <c r="D5493" s="102" t="s">
        <v>6761</v>
      </c>
      <c r="E5493" s="103">
        <v>1755</v>
      </c>
    </row>
    <row r="5494" spans="1:5" x14ac:dyDescent="0.25">
      <c r="B5494" s="97" t="str">
        <f t="shared" si="85"/>
        <v>SPTrabiju</v>
      </c>
      <c r="C5494" s="97" t="s">
        <v>27</v>
      </c>
      <c r="D5494" s="102" t="s">
        <v>6762</v>
      </c>
      <c r="E5494" s="103">
        <v>1752</v>
      </c>
    </row>
    <row r="5495" spans="1:5" x14ac:dyDescent="0.25">
      <c r="A5495" s="97" t="str">
        <f>_xlfn.CONCAT(C5495,D5495)</f>
        <v>TOCrixás do Tocantins</v>
      </c>
      <c r="B5495" s="97" t="str">
        <f t="shared" si="85"/>
        <v>TOCrixás do Tocantins</v>
      </c>
      <c r="C5495" s="104" t="s">
        <v>45</v>
      </c>
      <c r="D5495" s="105" t="s">
        <v>6763</v>
      </c>
      <c r="E5495" s="106">
        <v>1749</v>
      </c>
    </row>
    <row r="5496" spans="1:5" x14ac:dyDescent="0.25">
      <c r="B5496" s="97" t="str">
        <f t="shared" si="85"/>
        <v>PBParari</v>
      </c>
      <c r="C5496" s="104" t="s">
        <v>50</v>
      </c>
      <c r="D5496" s="105" t="s">
        <v>6764</v>
      </c>
      <c r="E5496" s="106">
        <v>1747</v>
      </c>
    </row>
    <row r="5497" spans="1:5" x14ac:dyDescent="0.25">
      <c r="B5497" s="97" t="str">
        <f t="shared" si="85"/>
        <v>RNSeveriano Melo</v>
      </c>
      <c r="C5497" s="104" t="s">
        <v>52</v>
      </c>
      <c r="D5497" s="105" t="s">
        <v>6765</v>
      </c>
      <c r="E5497" s="106">
        <v>1743</v>
      </c>
    </row>
    <row r="5498" spans="1:5" x14ac:dyDescent="0.25">
      <c r="B5498" s="97" t="str">
        <f t="shared" si="85"/>
        <v>SPFernão</v>
      </c>
      <c r="C5498" s="97" t="s">
        <v>27</v>
      </c>
      <c r="D5498" s="102" t="s">
        <v>6766</v>
      </c>
      <c r="E5498" s="103">
        <v>1739</v>
      </c>
    </row>
    <row r="5499" spans="1:5" x14ac:dyDescent="0.25">
      <c r="B5499" s="97" t="str">
        <f t="shared" si="85"/>
        <v>RNViçosa</v>
      </c>
      <c r="C5499" s="104" t="s">
        <v>52</v>
      </c>
      <c r="D5499" s="105" t="s">
        <v>1959</v>
      </c>
      <c r="E5499" s="106">
        <v>1731</v>
      </c>
    </row>
    <row r="5500" spans="1:5" x14ac:dyDescent="0.25">
      <c r="B5500" s="97" t="str">
        <f t="shared" si="85"/>
        <v>RSNova Boa Vista</v>
      </c>
      <c r="C5500" s="97" t="s">
        <v>39</v>
      </c>
      <c r="D5500" s="102" t="s">
        <v>6767</v>
      </c>
      <c r="E5500" s="103">
        <v>1731</v>
      </c>
    </row>
    <row r="5501" spans="1:5" x14ac:dyDescent="0.25">
      <c r="B5501" s="97" t="str">
        <f t="shared" si="85"/>
        <v>RSLinha Nova</v>
      </c>
      <c r="C5501" s="97" t="s">
        <v>39</v>
      </c>
      <c r="D5501" s="102" t="s">
        <v>6768</v>
      </c>
      <c r="E5501" s="103">
        <v>1724</v>
      </c>
    </row>
    <row r="5502" spans="1:5" x14ac:dyDescent="0.25">
      <c r="B5502" s="97" t="str">
        <f t="shared" si="85"/>
        <v>RSSanta Tereza</v>
      </c>
      <c r="C5502" s="97" t="s">
        <v>39</v>
      </c>
      <c r="D5502" s="102" t="s">
        <v>6769</v>
      </c>
      <c r="E5502" s="103">
        <v>1722</v>
      </c>
    </row>
    <row r="5503" spans="1:5" x14ac:dyDescent="0.25">
      <c r="B5503" s="97" t="str">
        <f t="shared" si="85"/>
        <v>RSFloriano Peixoto</v>
      </c>
      <c r="C5503" s="97" t="s">
        <v>39</v>
      </c>
      <c r="D5503" s="102" t="s">
        <v>6770</v>
      </c>
      <c r="E5503" s="103">
        <v>1709</v>
      </c>
    </row>
    <row r="5504" spans="1:5" x14ac:dyDescent="0.25">
      <c r="B5504" s="97" t="str">
        <f t="shared" si="85"/>
        <v>RSNovo Xingu</v>
      </c>
      <c r="C5504" s="97" t="s">
        <v>39</v>
      </c>
      <c r="D5504" s="102" t="s">
        <v>6771</v>
      </c>
      <c r="E5504" s="103">
        <v>1705</v>
      </c>
    </row>
    <row r="5505" spans="2:5" x14ac:dyDescent="0.25">
      <c r="B5505" s="97" t="str">
        <f t="shared" si="85"/>
        <v>MTSerra Nova Dourada</v>
      </c>
      <c r="C5505" s="97" t="s">
        <v>46</v>
      </c>
      <c r="D5505" s="102" t="s">
        <v>6772</v>
      </c>
      <c r="E5505" s="103">
        <v>1705</v>
      </c>
    </row>
    <row r="5506" spans="2:5" x14ac:dyDescent="0.25">
      <c r="B5506" s="97" t="str">
        <f t="shared" si="85"/>
        <v>SCMarema</v>
      </c>
      <c r="C5506" s="97" t="s">
        <v>42</v>
      </c>
      <c r="D5506" s="102" t="s">
        <v>6773</v>
      </c>
      <c r="E5506" s="103">
        <v>1703</v>
      </c>
    </row>
    <row r="5507" spans="2:5" x14ac:dyDescent="0.25">
      <c r="B5507" s="97" t="str">
        <f t="shared" ref="B5507:B5570" si="86">C5507&amp;D5507</f>
        <v>MGOlaria</v>
      </c>
      <c r="C5507" s="104" t="s">
        <v>34</v>
      </c>
      <c r="D5507" s="105" t="s">
        <v>6774</v>
      </c>
      <c r="E5507" s="106">
        <v>1694</v>
      </c>
    </row>
    <row r="5508" spans="2:5" x14ac:dyDescent="0.25">
      <c r="B5508" s="97" t="str">
        <f t="shared" si="86"/>
        <v>RSCanudos do Vale</v>
      </c>
      <c r="C5508" s="97" t="s">
        <v>39</v>
      </c>
      <c r="D5508" s="102" t="s">
        <v>6775</v>
      </c>
      <c r="E5508" s="103">
        <v>1693</v>
      </c>
    </row>
    <row r="5509" spans="2:5" x14ac:dyDescent="0.25">
      <c r="B5509" s="97" t="str">
        <f t="shared" si="86"/>
        <v>GOGuarinos</v>
      </c>
      <c r="C5509" s="97" t="s">
        <v>36</v>
      </c>
      <c r="D5509" s="102" t="s">
        <v>6776</v>
      </c>
      <c r="E5509" s="103">
        <v>1681</v>
      </c>
    </row>
    <row r="5510" spans="2:5" x14ac:dyDescent="0.25">
      <c r="B5510" s="97" t="str">
        <f t="shared" si="86"/>
        <v>SPTurmalina</v>
      </c>
      <c r="C5510" s="97" t="s">
        <v>27</v>
      </c>
      <c r="D5510" s="102" t="s">
        <v>3284</v>
      </c>
      <c r="E5510" s="103">
        <v>1667</v>
      </c>
    </row>
    <row r="5511" spans="2:5" x14ac:dyDescent="0.25">
      <c r="B5511" s="97" t="str">
        <f t="shared" si="86"/>
        <v>RSNicolau Vergueiro</v>
      </c>
      <c r="C5511" s="97" t="s">
        <v>39</v>
      </c>
      <c r="D5511" s="102" t="s">
        <v>6777</v>
      </c>
      <c r="E5511" s="103">
        <v>1667</v>
      </c>
    </row>
    <row r="5512" spans="2:5" x14ac:dyDescent="0.25">
      <c r="B5512" s="97" t="str">
        <f t="shared" si="86"/>
        <v>GOLagoa Santa</v>
      </c>
      <c r="C5512" s="97" t="s">
        <v>36</v>
      </c>
      <c r="D5512" s="102" t="s">
        <v>2042</v>
      </c>
      <c r="E5512" s="103">
        <v>1652</v>
      </c>
    </row>
    <row r="5513" spans="2:5" x14ac:dyDescent="0.25">
      <c r="B5513" s="97" t="str">
        <f t="shared" si="86"/>
        <v>PREsperança Nova</v>
      </c>
      <c r="C5513" s="97" t="s">
        <v>33</v>
      </c>
      <c r="D5513" s="102" t="s">
        <v>6778</v>
      </c>
      <c r="E5513" s="103">
        <v>1633</v>
      </c>
    </row>
    <row r="5514" spans="2:5" x14ac:dyDescent="0.25">
      <c r="B5514" s="97" t="str">
        <f t="shared" si="86"/>
        <v>RSSanta Cecília do Sul</v>
      </c>
      <c r="C5514" s="97" t="s">
        <v>39</v>
      </c>
      <c r="D5514" s="102" t="s">
        <v>6779</v>
      </c>
      <c r="E5514" s="103">
        <v>1630</v>
      </c>
    </row>
    <row r="5515" spans="2:5" x14ac:dyDescent="0.25">
      <c r="B5515" s="97" t="str">
        <f t="shared" si="86"/>
        <v>RSCapão Bonito do Sul</v>
      </c>
      <c r="C5515" s="97" t="s">
        <v>39</v>
      </c>
      <c r="D5515" s="102" t="s">
        <v>6780</v>
      </c>
      <c r="E5515" s="103">
        <v>1628</v>
      </c>
    </row>
    <row r="5516" spans="2:5" x14ac:dyDescent="0.25">
      <c r="B5516" s="97" t="str">
        <f t="shared" si="86"/>
        <v>SCBarra Bonita</v>
      </c>
      <c r="C5516" s="97" t="s">
        <v>42</v>
      </c>
      <c r="D5516" s="102" t="s">
        <v>2486</v>
      </c>
      <c r="E5516" s="103">
        <v>1625</v>
      </c>
    </row>
    <row r="5517" spans="2:5" x14ac:dyDescent="0.25">
      <c r="B5517" s="97" t="str">
        <f t="shared" si="86"/>
        <v>RSBarra do Rio Azul</v>
      </c>
      <c r="C5517" s="97" t="s">
        <v>39</v>
      </c>
      <c r="D5517" s="102" t="s">
        <v>6781</v>
      </c>
      <c r="E5517" s="103">
        <v>1621</v>
      </c>
    </row>
    <row r="5518" spans="2:5" x14ac:dyDescent="0.25">
      <c r="B5518" s="97" t="str">
        <f t="shared" si="86"/>
        <v>MGPassabém</v>
      </c>
      <c r="C5518" s="104" t="s">
        <v>34</v>
      </c>
      <c r="D5518" s="105" t="s">
        <v>6782</v>
      </c>
      <c r="E5518" s="106">
        <v>1619</v>
      </c>
    </row>
    <row r="5519" spans="2:5" x14ac:dyDescent="0.25">
      <c r="B5519" s="97" t="str">
        <f t="shared" si="86"/>
        <v>RSGentil</v>
      </c>
      <c r="C5519" s="97" t="s">
        <v>39</v>
      </c>
      <c r="D5519" s="102" t="s">
        <v>6783</v>
      </c>
      <c r="E5519" s="103">
        <v>1619</v>
      </c>
    </row>
    <row r="5520" spans="2:5" x14ac:dyDescent="0.25">
      <c r="B5520" s="97" t="str">
        <f t="shared" si="86"/>
        <v>RSMato Queimado</v>
      </c>
      <c r="C5520" s="97" t="s">
        <v>39</v>
      </c>
      <c r="D5520" s="102" t="s">
        <v>6784</v>
      </c>
      <c r="E5520" s="103">
        <v>1611</v>
      </c>
    </row>
    <row r="5521" spans="1:5" x14ac:dyDescent="0.25">
      <c r="A5521" s="97" t="str">
        <f>_xlfn.CONCAT(C5521,D5521)</f>
        <v>TOSão Félix do Tocantins</v>
      </c>
      <c r="B5521" s="97" t="str">
        <f t="shared" si="86"/>
        <v>TOSão Félix do Tocantins</v>
      </c>
      <c r="C5521" s="104" t="s">
        <v>45</v>
      </c>
      <c r="D5521" s="105" t="s">
        <v>6785</v>
      </c>
      <c r="E5521" s="106">
        <v>1610</v>
      </c>
    </row>
    <row r="5522" spans="1:5" x14ac:dyDescent="0.25">
      <c r="B5522" s="97" t="str">
        <f t="shared" si="86"/>
        <v>SCTigrinhos</v>
      </c>
      <c r="C5522" s="97" t="s">
        <v>42</v>
      </c>
      <c r="D5522" s="102" t="s">
        <v>6786</v>
      </c>
      <c r="E5522" s="103">
        <v>1606</v>
      </c>
    </row>
    <row r="5523" spans="1:5" x14ac:dyDescent="0.25">
      <c r="B5523" s="97" t="str">
        <f t="shared" si="86"/>
        <v>RSLagoa dos Três Cantos</v>
      </c>
      <c r="C5523" s="97" t="s">
        <v>39</v>
      </c>
      <c r="D5523" s="102" t="s">
        <v>6787</v>
      </c>
      <c r="E5523" s="103">
        <v>1604</v>
      </c>
    </row>
    <row r="5524" spans="1:5" x14ac:dyDescent="0.25">
      <c r="B5524" s="97" t="str">
        <f t="shared" si="86"/>
        <v>RSCoronel Pilar</v>
      </c>
      <c r="C5524" s="97" t="s">
        <v>39</v>
      </c>
      <c r="D5524" s="102" t="s">
        <v>6788</v>
      </c>
      <c r="E5524" s="103">
        <v>1602</v>
      </c>
    </row>
    <row r="5525" spans="1:5" x14ac:dyDescent="0.25">
      <c r="B5525" s="97" t="str">
        <f t="shared" si="86"/>
        <v>RSAlto Alegre</v>
      </c>
      <c r="C5525" s="97" t="s">
        <v>39</v>
      </c>
      <c r="D5525" s="102" t="s">
        <v>3785</v>
      </c>
      <c r="E5525" s="103">
        <v>1590</v>
      </c>
    </row>
    <row r="5526" spans="1:5" x14ac:dyDescent="0.25">
      <c r="B5526" s="97" t="str">
        <f t="shared" si="86"/>
        <v>RSPouso Novo</v>
      </c>
      <c r="C5526" s="97" t="s">
        <v>39</v>
      </c>
      <c r="D5526" s="102" t="s">
        <v>6789</v>
      </c>
      <c r="E5526" s="103">
        <v>1586</v>
      </c>
    </row>
    <row r="5527" spans="1:5" x14ac:dyDescent="0.25">
      <c r="B5527" s="97" t="str">
        <f t="shared" si="86"/>
        <v>MGAntônio Prado de Minas</v>
      </c>
      <c r="C5527" s="104" t="s">
        <v>34</v>
      </c>
      <c r="D5527" s="105" t="s">
        <v>6790</v>
      </c>
      <c r="E5527" s="106">
        <v>1577</v>
      </c>
    </row>
    <row r="5528" spans="1:5" x14ac:dyDescent="0.25">
      <c r="B5528" s="97" t="str">
        <f t="shared" si="86"/>
        <v>SCFlor do Sertão</v>
      </c>
      <c r="C5528" s="97" t="s">
        <v>42</v>
      </c>
      <c r="D5528" s="102" t="s">
        <v>6791</v>
      </c>
      <c r="E5528" s="103">
        <v>1575</v>
      </c>
    </row>
    <row r="5529" spans="1:5" x14ac:dyDescent="0.25">
      <c r="B5529" s="97" t="str">
        <f t="shared" si="86"/>
        <v>PRSanta Inês</v>
      </c>
      <c r="C5529" s="97" t="s">
        <v>33</v>
      </c>
      <c r="D5529" s="102" t="s">
        <v>1907</v>
      </c>
      <c r="E5529" s="103">
        <v>1568</v>
      </c>
    </row>
    <row r="5530" spans="1:5" x14ac:dyDescent="0.25">
      <c r="B5530" s="97" t="str">
        <f t="shared" si="86"/>
        <v>PRNova Aliança do Ivaí</v>
      </c>
      <c r="C5530" s="97" t="s">
        <v>33</v>
      </c>
      <c r="D5530" s="102" t="s">
        <v>6792</v>
      </c>
      <c r="E5530" s="103">
        <v>1560</v>
      </c>
    </row>
    <row r="5531" spans="1:5" x14ac:dyDescent="0.25">
      <c r="B5531" s="97" t="str">
        <f t="shared" si="86"/>
        <v>SPSanta Salete</v>
      </c>
      <c r="C5531" s="97" t="s">
        <v>27</v>
      </c>
      <c r="D5531" s="102" t="s">
        <v>6793</v>
      </c>
      <c r="E5531" s="103">
        <v>1558</v>
      </c>
    </row>
    <row r="5532" spans="1:5" x14ac:dyDescent="0.25">
      <c r="B5532" s="97" t="str">
        <f t="shared" si="86"/>
        <v>RSVista Alegre do Prata</v>
      </c>
      <c r="C5532" s="97" t="s">
        <v>39</v>
      </c>
      <c r="D5532" s="102" t="s">
        <v>6794</v>
      </c>
      <c r="E5532" s="103">
        <v>1553</v>
      </c>
    </row>
    <row r="5533" spans="1:5" x14ac:dyDescent="0.25">
      <c r="B5533" s="97" t="str">
        <f t="shared" si="86"/>
        <v>MGDoresópolis</v>
      </c>
      <c r="C5533" s="104" t="s">
        <v>34</v>
      </c>
      <c r="D5533" s="105" t="s">
        <v>6795</v>
      </c>
      <c r="E5533" s="106">
        <v>1539</v>
      </c>
    </row>
    <row r="5534" spans="1:5" x14ac:dyDescent="0.25">
      <c r="B5534" s="97" t="str">
        <f t="shared" si="86"/>
        <v>SCPresidente Castelo Branco</v>
      </c>
      <c r="C5534" s="97" t="s">
        <v>42</v>
      </c>
      <c r="D5534" s="102" t="s">
        <v>5561</v>
      </c>
      <c r="E5534" s="103">
        <v>1526</v>
      </c>
    </row>
    <row r="5535" spans="1:5" x14ac:dyDescent="0.25">
      <c r="B5535" s="97" t="str">
        <f t="shared" si="86"/>
        <v>GOCampos Verdes</v>
      </c>
      <c r="C5535" s="97" t="s">
        <v>36</v>
      </c>
      <c r="D5535" s="102" t="s">
        <v>6796</v>
      </c>
      <c r="E5535" s="103">
        <v>1526</v>
      </c>
    </row>
    <row r="5536" spans="1:5" x14ac:dyDescent="0.25">
      <c r="B5536" s="97" t="str">
        <f t="shared" si="86"/>
        <v>MTPonte Branca</v>
      </c>
      <c r="C5536" s="97" t="s">
        <v>46</v>
      </c>
      <c r="D5536" s="102" t="s">
        <v>6797</v>
      </c>
      <c r="E5536" s="103">
        <v>1525</v>
      </c>
    </row>
    <row r="5537" spans="1:5" x14ac:dyDescent="0.25">
      <c r="B5537" s="97" t="str">
        <f t="shared" si="86"/>
        <v>SCJardinópolis</v>
      </c>
      <c r="C5537" s="97" t="s">
        <v>42</v>
      </c>
      <c r="D5537" s="102" t="s">
        <v>2285</v>
      </c>
      <c r="E5537" s="103">
        <v>1520</v>
      </c>
    </row>
    <row r="5538" spans="1:5" x14ac:dyDescent="0.25">
      <c r="B5538" s="97" t="str">
        <f t="shared" si="86"/>
        <v>MGPaiva</v>
      </c>
      <c r="C5538" s="104" t="s">
        <v>34</v>
      </c>
      <c r="D5538" s="105" t="s">
        <v>6798</v>
      </c>
      <c r="E5538" s="106">
        <v>1517</v>
      </c>
    </row>
    <row r="5539" spans="1:5" x14ac:dyDescent="0.25">
      <c r="B5539" s="97" t="str">
        <f t="shared" si="86"/>
        <v>RSPonte Preta</v>
      </c>
      <c r="C5539" s="97" t="s">
        <v>39</v>
      </c>
      <c r="D5539" s="102" t="s">
        <v>6799</v>
      </c>
      <c r="E5539" s="103">
        <v>1501</v>
      </c>
    </row>
    <row r="5540" spans="1:5" x14ac:dyDescent="0.25">
      <c r="B5540" s="97" t="str">
        <f t="shared" si="86"/>
        <v>RSCoqueiro Baixo</v>
      </c>
      <c r="C5540" s="97" t="s">
        <v>39</v>
      </c>
      <c r="D5540" s="102" t="s">
        <v>6800</v>
      </c>
      <c r="E5540" s="103">
        <v>1490</v>
      </c>
    </row>
    <row r="5541" spans="1:5" x14ac:dyDescent="0.25">
      <c r="B5541" s="97" t="str">
        <f t="shared" si="86"/>
        <v>MGSão Sebastião do Rio Preto</v>
      </c>
      <c r="C5541" s="97" t="s">
        <v>34</v>
      </c>
      <c r="D5541" s="102" t="s">
        <v>6801</v>
      </c>
      <c r="E5541" s="103">
        <v>1478</v>
      </c>
    </row>
    <row r="5542" spans="1:5" x14ac:dyDescent="0.25">
      <c r="B5542" s="97" t="str">
        <f t="shared" si="86"/>
        <v>RSGuabiju</v>
      </c>
      <c r="C5542" s="97" t="s">
        <v>39</v>
      </c>
      <c r="D5542" s="102" t="s">
        <v>6802</v>
      </c>
      <c r="E5542" s="103">
        <v>1478</v>
      </c>
    </row>
    <row r="5543" spans="1:5" x14ac:dyDescent="0.25">
      <c r="B5543" s="97" t="str">
        <f t="shared" si="86"/>
        <v>GOMoiporá</v>
      </c>
      <c r="C5543" s="97" t="s">
        <v>36</v>
      </c>
      <c r="D5543" s="102" t="s">
        <v>6803</v>
      </c>
      <c r="E5543" s="103">
        <v>1471</v>
      </c>
    </row>
    <row r="5544" spans="1:5" x14ac:dyDescent="0.25">
      <c r="B5544" s="97" t="str">
        <f t="shared" si="86"/>
        <v>SPSantana da Ponte Pensa</v>
      </c>
      <c r="C5544" s="97" t="s">
        <v>27</v>
      </c>
      <c r="D5544" s="102" t="s">
        <v>6804</v>
      </c>
      <c r="E5544" s="103">
        <v>1448</v>
      </c>
    </row>
    <row r="5545" spans="1:5" x14ac:dyDescent="0.25">
      <c r="B5545" s="97" t="str">
        <f t="shared" si="86"/>
        <v>RSTupanci do Sul</v>
      </c>
      <c r="C5545" s="97" t="s">
        <v>39</v>
      </c>
      <c r="D5545" s="102" t="s">
        <v>6805</v>
      </c>
      <c r="E5545" s="103">
        <v>1447</v>
      </c>
    </row>
    <row r="5546" spans="1:5" x14ac:dyDescent="0.25">
      <c r="B5546" s="97" t="str">
        <f t="shared" si="86"/>
        <v>SCPaial</v>
      </c>
      <c r="C5546" s="97" t="s">
        <v>42</v>
      </c>
      <c r="D5546" s="102" t="s">
        <v>6806</v>
      </c>
      <c r="E5546" s="103">
        <v>1444</v>
      </c>
    </row>
    <row r="5547" spans="1:5" x14ac:dyDescent="0.25">
      <c r="B5547" s="97" t="str">
        <f t="shared" si="86"/>
        <v>RSMontauri</v>
      </c>
      <c r="C5547" s="97" t="s">
        <v>39</v>
      </c>
      <c r="D5547" s="102" t="s">
        <v>6807</v>
      </c>
      <c r="E5547" s="103">
        <v>1430</v>
      </c>
    </row>
    <row r="5548" spans="1:5" x14ac:dyDescent="0.25">
      <c r="B5548" s="97" t="str">
        <f t="shared" si="86"/>
        <v>PRAltamira do Paraná</v>
      </c>
      <c r="C5548" s="97" t="s">
        <v>33</v>
      </c>
      <c r="D5548" s="102" t="s">
        <v>6808</v>
      </c>
      <c r="E5548" s="103">
        <v>1429</v>
      </c>
    </row>
    <row r="5549" spans="1:5" x14ac:dyDescent="0.25">
      <c r="B5549" s="97" t="str">
        <f t="shared" si="86"/>
        <v>MGSenador José Bento</v>
      </c>
      <c r="C5549" s="97" t="s">
        <v>34</v>
      </c>
      <c r="D5549" s="102" t="s">
        <v>6809</v>
      </c>
      <c r="E5549" s="103">
        <v>1422</v>
      </c>
    </row>
    <row r="5550" spans="1:5" x14ac:dyDescent="0.25">
      <c r="A5550" s="97" t="str">
        <f>_xlfn.CONCAT(C5550,D5550)</f>
        <v>TOChapada de Areia</v>
      </c>
      <c r="B5550" s="97" t="str">
        <f t="shared" si="86"/>
        <v>TOChapada de Areia</v>
      </c>
      <c r="C5550" s="104" t="s">
        <v>45</v>
      </c>
      <c r="D5550" s="105" t="s">
        <v>6810</v>
      </c>
      <c r="E5550" s="106">
        <v>1415</v>
      </c>
    </row>
    <row r="5551" spans="1:5" x14ac:dyDescent="0.25">
      <c r="B5551" s="97" t="str">
        <f t="shared" si="86"/>
        <v>SCLajeado Grande</v>
      </c>
      <c r="C5551" s="97" t="s">
        <v>42</v>
      </c>
      <c r="D5551" s="102" t="s">
        <v>6811</v>
      </c>
      <c r="E5551" s="103">
        <v>1408</v>
      </c>
    </row>
    <row r="5552" spans="1:5" x14ac:dyDescent="0.25">
      <c r="B5552" s="97" t="str">
        <f t="shared" si="86"/>
        <v>SPFlora Rica</v>
      </c>
      <c r="C5552" s="97" t="s">
        <v>27</v>
      </c>
      <c r="D5552" s="102" t="s">
        <v>6812</v>
      </c>
      <c r="E5552" s="103">
        <v>1397</v>
      </c>
    </row>
    <row r="5553" spans="1:5" x14ac:dyDescent="0.25">
      <c r="B5553" s="97" t="str">
        <f t="shared" si="86"/>
        <v>MGGrupiara</v>
      </c>
      <c r="C5553" s="104" t="s">
        <v>34</v>
      </c>
      <c r="D5553" s="105" t="s">
        <v>6813</v>
      </c>
      <c r="E5553" s="106">
        <v>1386</v>
      </c>
    </row>
    <row r="5554" spans="1:5" x14ac:dyDescent="0.25">
      <c r="B5554" s="97" t="str">
        <f t="shared" si="86"/>
        <v>RSAndré da Rocha</v>
      </c>
      <c r="C5554" s="97" t="s">
        <v>39</v>
      </c>
      <c r="D5554" s="102" t="s">
        <v>6814</v>
      </c>
      <c r="E5554" s="103">
        <v>1351</v>
      </c>
    </row>
    <row r="5555" spans="1:5" x14ac:dyDescent="0.25">
      <c r="B5555" s="97" t="str">
        <f t="shared" si="86"/>
        <v>GOCachoeira de Goiás</v>
      </c>
      <c r="C5555" s="97" t="s">
        <v>36</v>
      </c>
      <c r="D5555" s="102" t="s">
        <v>6815</v>
      </c>
      <c r="E5555" s="103">
        <v>1336</v>
      </c>
    </row>
    <row r="5556" spans="1:5" x14ac:dyDescent="0.25">
      <c r="B5556" s="97" t="str">
        <f t="shared" si="86"/>
        <v>RSCarlos Gomes</v>
      </c>
      <c r="C5556" s="97" t="s">
        <v>39</v>
      </c>
      <c r="D5556" s="102" t="s">
        <v>6816</v>
      </c>
      <c r="E5556" s="103">
        <v>1327</v>
      </c>
    </row>
    <row r="5557" spans="1:5" x14ac:dyDescent="0.25">
      <c r="B5557" s="97" t="str">
        <f t="shared" si="86"/>
        <v>GOSão João da Paraúna</v>
      </c>
      <c r="C5557" s="97" t="s">
        <v>36</v>
      </c>
      <c r="D5557" s="102" t="s">
        <v>6817</v>
      </c>
      <c r="E5557" s="103">
        <v>1312</v>
      </c>
    </row>
    <row r="5558" spans="1:5" x14ac:dyDescent="0.25">
      <c r="B5558" s="97" t="str">
        <f t="shared" si="86"/>
        <v>PRJardim Olinda</v>
      </c>
      <c r="C5558" s="97" t="s">
        <v>33</v>
      </c>
      <c r="D5558" s="102" t="s">
        <v>6818</v>
      </c>
      <c r="E5558" s="103">
        <v>1309</v>
      </c>
    </row>
    <row r="5559" spans="1:5" x14ac:dyDescent="0.25">
      <c r="B5559" s="97" t="str">
        <f t="shared" si="86"/>
        <v>SPNova Castilho</v>
      </c>
      <c r="C5559" s="97" t="s">
        <v>27</v>
      </c>
      <c r="D5559" s="102" t="s">
        <v>6819</v>
      </c>
      <c r="E5559" s="103">
        <v>1290</v>
      </c>
    </row>
    <row r="5560" spans="1:5" x14ac:dyDescent="0.25">
      <c r="B5560" s="97" t="str">
        <f t="shared" si="86"/>
        <v>RSPorto Vera Cruz</v>
      </c>
      <c r="C5560" s="97" t="s">
        <v>39</v>
      </c>
      <c r="D5560" s="102" t="s">
        <v>6820</v>
      </c>
      <c r="E5560" s="103">
        <v>1258</v>
      </c>
    </row>
    <row r="5561" spans="1:5" x14ac:dyDescent="0.25">
      <c r="B5561" s="97" t="str">
        <f t="shared" si="86"/>
        <v>PIMiguel Leão</v>
      </c>
      <c r="C5561" s="104" t="s">
        <v>53</v>
      </c>
      <c r="D5561" s="105" t="s">
        <v>6821</v>
      </c>
      <c r="E5561" s="106">
        <v>1239</v>
      </c>
    </row>
    <row r="5562" spans="1:5" x14ac:dyDescent="0.25">
      <c r="B5562" s="97" t="str">
        <f t="shared" si="86"/>
        <v>SCSantiago do Sul</v>
      </c>
      <c r="C5562" s="97" t="s">
        <v>42</v>
      </c>
      <c r="D5562" s="102" t="s">
        <v>6822</v>
      </c>
      <c r="E5562" s="103">
        <v>1211</v>
      </c>
    </row>
    <row r="5563" spans="1:5" x14ac:dyDescent="0.25">
      <c r="B5563" s="97" t="str">
        <f t="shared" si="86"/>
        <v>GOAnhanguera</v>
      </c>
      <c r="C5563" s="97" t="s">
        <v>36</v>
      </c>
      <c r="D5563" s="102" t="s">
        <v>6823</v>
      </c>
      <c r="E5563" s="103">
        <v>1171</v>
      </c>
    </row>
    <row r="5564" spans="1:5" x14ac:dyDescent="0.25">
      <c r="B5564" s="97" t="str">
        <f t="shared" si="86"/>
        <v>MGCedro do Abaeté</v>
      </c>
      <c r="C5564" s="104" t="s">
        <v>34</v>
      </c>
      <c r="D5564" s="105" t="s">
        <v>6824</v>
      </c>
      <c r="E5564" s="106">
        <v>1150</v>
      </c>
    </row>
    <row r="5565" spans="1:5" x14ac:dyDescent="0.25">
      <c r="B5565" s="97" t="str">
        <f t="shared" si="86"/>
        <v>SPUru</v>
      </c>
      <c r="C5565" s="97" t="s">
        <v>27</v>
      </c>
      <c r="D5565" s="102" t="s">
        <v>6825</v>
      </c>
      <c r="E5565" s="103">
        <v>1142</v>
      </c>
    </row>
    <row r="5566" spans="1:5" x14ac:dyDescent="0.25">
      <c r="A5566" s="97" t="str">
        <f>_xlfn.CONCAT(C5566,D5566)</f>
        <v>TOOliveira de Fátima</v>
      </c>
      <c r="B5566" s="97" t="str">
        <f t="shared" si="86"/>
        <v>TOOliveira de Fátima</v>
      </c>
      <c r="C5566" s="104" t="s">
        <v>45</v>
      </c>
      <c r="D5566" s="105" t="s">
        <v>6826</v>
      </c>
      <c r="E5566" s="106">
        <v>1124</v>
      </c>
    </row>
    <row r="5567" spans="1:5" x14ac:dyDescent="0.25">
      <c r="B5567" s="97" t="str">
        <f t="shared" si="86"/>
        <v>RSUnião da Serra</v>
      </c>
      <c r="C5567" s="97" t="s">
        <v>39</v>
      </c>
      <c r="D5567" s="102" t="s">
        <v>6827</v>
      </c>
      <c r="E5567" s="103">
        <v>1084</v>
      </c>
    </row>
    <row r="5568" spans="1:5" x14ac:dyDescent="0.25">
      <c r="B5568" s="97" t="str">
        <f t="shared" si="86"/>
        <v>RSEngenho Velho</v>
      </c>
      <c r="C5568" s="97" t="s">
        <v>39</v>
      </c>
      <c r="D5568" s="102" t="s">
        <v>6828</v>
      </c>
      <c r="E5568" s="103">
        <v>932</v>
      </c>
    </row>
    <row r="5569" spans="2:5" x14ac:dyDescent="0.25">
      <c r="B5569" s="97" t="str">
        <f t="shared" si="86"/>
        <v>MTAraguainha</v>
      </c>
      <c r="C5569" s="97" t="s">
        <v>46</v>
      </c>
      <c r="D5569" s="102" t="s">
        <v>6829</v>
      </c>
      <c r="E5569" s="103">
        <v>909</v>
      </c>
    </row>
    <row r="5570" spans="2:5" x14ac:dyDescent="0.25">
      <c r="B5570" s="97" t="str">
        <f t="shared" si="86"/>
        <v>SPBorá</v>
      </c>
      <c r="C5570" s="97" t="s">
        <v>27</v>
      </c>
      <c r="D5570" s="102" t="s">
        <v>6830</v>
      </c>
      <c r="E5570" s="103">
        <v>839</v>
      </c>
    </row>
    <row r="5571" spans="2:5" x14ac:dyDescent="0.25">
      <c r="B5571" s="97" t="str">
        <f t="shared" ref="B5571" si="87">C5571&amp;D5571</f>
        <v>MGSerra da Saudade</v>
      </c>
      <c r="C5571" s="97" t="s">
        <v>34</v>
      </c>
      <c r="D5571" s="102" t="s">
        <v>6831</v>
      </c>
      <c r="E5571" s="103">
        <v>771</v>
      </c>
    </row>
  </sheetData>
  <autoFilter ref="A1:M687" xr:uid="{00000000-0001-0000-0100-000000000000}">
    <sortState xmlns:xlrd2="http://schemas.microsoft.com/office/spreadsheetml/2017/richdata2" ref="A2:G5571">
      <sortCondition descending="1" ref="E1:E687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A96DD33CC7A9458E383EFFEC336C9C" ma:contentTypeVersion="14" ma:contentTypeDescription="Crie um novo documento." ma:contentTypeScope="" ma:versionID="f4bf0b012fde1095092411394e43c512">
  <xsd:schema xmlns:xsd="http://www.w3.org/2001/XMLSchema" xmlns:xs="http://www.w3.org/2001/XMLSchema" xmlns:p="http://schemas.microsoft.com/office/2006/metadata/properties" xmlns:ns2="a91c6631-d91c-460c-88e3-664a761400a6" xmlns:ns3="64617ef2-50c1-4dd8-a1dd-79b9bf816043" targetNamespace="http://schemas.microsoft.com/office/2006/metadata/properties" ma:root="true" ma:fieldsID="685b75c9a996acaea093f3e7724c910c" ns2:_="" ns3:_="">
    <xsd:import namespace="a91c6631-d91c-460c-88e3-664a761400a6"/>
    <xsd:import namespace="64617ef2-50c1-4dd8-a1dd-79b9bf81604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c6631-d91c-460c-88e3-664a761400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2876f76-660f-4c6c-a06d-28efe924e6b0}" ma:internalName="TaxCatchAll" ma:showField="CatchAllData" ma:web="a91c6631-d91c-460c-88e3-664a761400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17ef2-50c1-4dd8-a1dd-79b9bf8160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9c17713-b186-410e-9642-960de2f953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AD55E9-AF3C-45C5-9F25-FF615ED23E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1c6631-d91c-460c-88e3-664a761400a6"/>
    <ds:schemaRef ds:uri="64617ef2-50c1-4dd8-a1dd-79b9bf8160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0AF3BF-223C-48A1-B0A8-A73A87F223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 do plano</vt:lpstr>
      <vt:lpstr>Parametros</vt:lpstr>
      <vt:lpstr>OOH</vt:lpstr>
      <vt:lpstr>Mediana dos Impactos</vt:lpstr>
      <vt:lpstr>GEOS AMBEV</vt:lpstr>
      <vt:lpstr>POPULAÇÃO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</dc:creator>
  <cp:lastModifiedBy>Simone Berger</cp:lastModifiedBy>
  <dcterms:created xsi:type="dcterms:W3CDTF">2022-02-25T14:29:21Z</dcterms:created>
  <dcterms:modified xsi:type="dcterms:W3CDTF">2026-01-26T23:35:51Z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verageOTS" linkTarget="prop_AverageOTS">
    <vt:lpwstr>#REF!</vt:lpwstr>
  </property>
  <property fmtid="{D5CDD505-2E9C-101B-9397-08002B2CF9AE}" pid="3" name="Campaign" linkTarget="prop_Campaign">
    <vt:lpwstr>#REF!</vt:lpwstr>
  </property>
  <property fmtid="{D5CDD505-2E9C-101B-9397-08002B2CF9AE}" pid="4" name="Client" linkTarget="prop_Client">
    <vt:lpwstr>#REF!</vt:lpwstr>
  </property>
  <property fmtid="{D5CDD505-2E9C-101B-9397-08002B2CF9AE}" pid="5" name="ClientDivision" linkTarget="prop_ClientDivision">
    <vt:lpwstr>#REF!</vt:lpwstr>
  </property>
  <property fmtid="{D5CDD505-2E9C-101B-9397-08002B2CF9AE}" pid="6" name="Country" linkTarget="prop_Country">
    <vt:lpwstr>#REF!</vt:lpwstr>
  </property>
  <property fmtid="{D5CDD505-2E9C-101B-9397-08002B2CF9AE}" pid="7" name="Currency" linkTarget="prop_Currency">
    <vt:lpwstr>#REF!</vt:lpwstr>
  </property>
  <property fmtid="{D5CDD505-2E9C-101B-9397-08002B2CF9AE}" pid="8" name="Date" linkTarget="prop_Date">
    <vt:lpwstr>#REF!</vt:lpwstr>
  </property>
  <property fmtid="{D5CDD505-2E9C-101B-9397-08002B2CF9AE}" pid="9" name="ExchangeRate" linkTarget="prop_ExchangeRate">
    <vt:lpwstr>#REF!</vt:lpwstr>
  </property>
  <property fmtid="{D5CDD505-2E9C-101B-9397-08002B2CF9AE}" pid="10" name="IndirectExchangeRate" linkTarget="prop_IndirectExchangeRate">
    <vt:lpwstr>#REF!</vt:lpwstr>
  </property>
  <property fmtid="{D5CDD505-2E9C-101B-9397-08002B2CF9AE}" pid="11" name="MediaBuyingTarget" linkTarget="prop_MediaBuyingTarget">
    <vt:lpwstr>#REF!</vt:lpwstr>
  </property>
  <property fmtid="{D5CDD505-2E9C-101B-9397-08002B2CF9AE}" pid="12" name="MediaType" linkTarget="prop_MediaType">
    <vt:lpwstr>#REF!</vt:lpwstr>
  </property>
  <property fmtid="{D5CDD505-2E9C-101B-9397-08002B2CF9AE}" pid="13" name="PercentageCover" linkTarget="prop_PercentageCover">
    <vt:lpwstr>#REF!</vt:lpwstr>
  </property>
  <property fmtid="{D5CDD505-2E9C-101B-9397-08002B2CF9AE}" pid="14" name="PlanNumber" linkTarget="prop_PlanNumber">
    <vt:lpwstr>#REF!</vt:lpwstr>
  </property>
  <property fmtid="{D5CDD505-2E9C-101B-9397-08002B2CF9AE}" pid="15" name="ProductArea" linkTarget="prop_ProductArea">
    <vt:lpwstr>#REF!</vt:lpwstr>
  </property>
  <property fmtid="{D5CDD505-2E9C-101B-9397-08002B2CF9AE}" pid="16" name="Quotation" linkTarget="prop_Quotation">
    <vt:lpwstr>#REF!</vt:lpwstr>
  </property>
  <property fmtid="{D5CDD505-2E9C-101B-9397-08002B2CF9AE}" pid="17" name="Source" linkTarget="prop_Source">
    <vt:lpwstr>#REF!</vt:lpwstr>
  </property>
  <property fmtid="{D5CDD505-2E9C-101B-9397-08002B2CF9AE}" pid="18" name="UniverseSize" linkTarget="prop_UniverseSize">
    <vt:lpwstr>#REF!</vt:lpwstr>
  </property>
  <property fmtid="{D5CDD505-2E9C-101B-9397-08002B2CF9AE}" pid="19" name="Year" linkTarget="prop_Year">
    <vt:lpwstr>#REF!</vt:lpwstr>
  </property>
</Properties>
</file>